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C7A498E-9EA4-4107-B9AC-6679DEE2E4F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<sst xmlns="http://schemas.openxmlformats.org/spreadsheetml/2006/main" xmlns:r="http://schemas.openxmlformats.org/officeDocument/2006/relationships" xmlns:xdr="http://schemas.openxmlformats.org/drawingml/2006/spreadsheetDrawing" count="1818" uniqueCount="326">
  <si>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</si>
  <si>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</si>
  <si>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</si>
  <si>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</si>
  <si>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</si>
  <si>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</si>
  <si>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</si>
  <si>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</si>
  <si>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</si>
  <si>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</si>
  <si>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</si>
  <si>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</si>
  <si>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</si>
  <si>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</si>
  <si>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</si>
  <si>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</si>
  <si>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</si>
  <si>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</si>
  <si>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</si>
  <si>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</si>
  <si>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</si>
  <si>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</si>
  <si>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</si>
  <si>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</si>
  <si>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</si>
  <si>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</si>
  <si>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</si>
  <si>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</si>
  <si>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</si>
  <si>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</si>
  <si>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</si>
  <si>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</si>
  <si>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</si>
  <si>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</si>
  <si>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</si>
  <si>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</si>
  <si>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</si>
  <si>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</si>
  <si>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</si>
  <si>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</si>
  <si>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</si>
  <si>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</si>
  <si>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</si>
  <si>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</si>
  <si>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</si>
  <si>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</si>
  <si>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</si>
  <si>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</si>
  <si>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</si>
  <si>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</si>
  <si>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</si>
  <si>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</si>
  <si>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</si>
  <si>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</si>
  <si>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</si>
  <si>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</si>
  <si>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</si>
  <si>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</si>
  <si>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</si>
  <si>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</si>
  <si>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</si>
  <si>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</si>
  <si>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</si>
  <si>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</si>
  <si>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</si>
  <si>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</si>
  <si>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</si>
  <si>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</si>
  <si>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</si>
  <si>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</si>
  <si>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</si>
  <si>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</si>
  <si>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</si>
  <si>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</si>
  <si>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</si>
  <si>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</si>
  <si>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</si>
  <si>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</si>
  <si>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</si>
  <si>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</si>
  <si>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</si>
  <si>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</si>
  <si>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</si>
  <si>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</si>
  <si>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</si>
  <si>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</si>
  <si>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</si>
  <si>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</si>
  <si>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</si>
  <si>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</si>
  <si>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</si>
  <si>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</si>
  <si>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</si>
  <si>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</si>
  <si>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</si>
  <si>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</si>
  <si>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</si>
  <si>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</si>
  <si>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</si>
  <si>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</si>
  <si>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</si>
  <si>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</si>
  <si>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</si>
  <si>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</si>
  <si>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</si>
  <si>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</si>
  <si>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</si>
  <si>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</si>
  <si>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</si>
  <si>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</si>
  <si>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</si>
  <si>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</si>
  <si>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</si>
  <si>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</si>
  <si>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</si>
  <si>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</si>
  <si>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</si>
  <si>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</si>
  <si>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</si>
  <si>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</si>
  <si>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</si>
  <si>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</si>
  <si>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</si>
  <si>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</si>
  <si>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</si>
  <si>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</si>
  <si>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</si>
  <si>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</si>
  <si>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</si>
  <si>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</si>
  <si>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</si>
  <si>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</si>
  <si>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</si>
  <si>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</si>
  <si>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</si>
  <si>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</si>
  <si>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</si>
  <si>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</si>
  <si>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</si>
  <si>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</si>
  <si>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</si>
  <si>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</si>
  <si>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</si>
  <si>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</si>
  <si>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</si>
  <si>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</si>
  <si>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</si>
  <si>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</si>
  <si>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</si>
  <si>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</si>
  <si>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</si>
  <si>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</si>
  <si>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</si>
  <si>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</si>
  <si>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</si>
  <si>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</si>
  <si>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</si>
  <si>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</si>
  <si>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</si>
  <si>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</si>
  <si>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</si>
  <si>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Liberia</t>
  </si>
  <si>
    <t>National Assessment of WASH Facilities in Schools in Liberia</t>
  </si>
  <si>
    <t>Survey</t>
  </si>
  <si>
    <t>Pipe-borne</t>
  </si>
  <si>
    <t>Handpump</t>
  </si>
  <si>
    <t>Water truck</t>
  </si>
  <si>
    <t>Creek</t>
  </si>
  <si>
    <t>Protected spring</t>
  </si>
  <si>
    <t>Purchased</t>
  </si>
  <si>
    <t>Other</t>
  </si>
  <si>
    <t>Surface water</t>
  </si>
  <si>
    <t>Unprotected well</t>
  </si>
  <si>
    <t>Protected well</t>
  </si>
  <si>
    <t>Pit latrine with slab</t>
  </si>
  <si>
    <t>Soap observed</t>
  </si>
  <si>
    <t>Observed functional facility</t>
  </si>
  <si>
    <t>Functioning</t>
  </si>
  <si>
    <t>Functional girls &amp; boys latrines</t>
  </si>
  <si>
    <t>Estimated from single-sex functional &amp; improved</t>
  </si>
  <si>
    <t>The national survey includes public and private primary and secondary schools.</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</si>
  <si>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</si>
  <si>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</si>
  <si>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</si>
  <si>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</si>
  <si>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</si>
  <si>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</si>
  <si>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</si>
  <si>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</si>
  <si>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</si>
  <si>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</si>
  <si>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</si>
  <si>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</si>
  <si>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</si>
  <si>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</si>
  <si>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</si>
  <si>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</si>
  <si>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</si>
  <si>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</si>
  <si>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</si>
  <si>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</si>
  <si>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</si>
  <si>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</si>
  <si>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</si>
  <si>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</si>
  <si>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</si>
  <si>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</si>
  <si>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</si>
  <si>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</si>
  <si>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</si>
  <si>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</si>
  <si>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</si>
  <si>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</si>
  <si>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</si>
  <si>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</si>
  <si>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</si>
  <si>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</si>
  <si>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</si>
  <si>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</si>
  <si>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</si>
  <si>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</si>
  <si>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</si>
  <si>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National statistical booklet 2012 (MoE)</t>
  </si>
  <si>
    <t>EMIS</t>
  </si>
  <si>
    <t>Public schools only. The national estimate is based on a weighted average of primary and secondary schools.</t>
  </si>
  <si>
    <t>Minimum of girls only or boys only latrine</t>
  </si>
  <si>
    <t>No hygiene data.</t>
  </si>
  <si>
    <t>National statistical booklet 2013 (MoE)</t>
  </si>
  <si>
    <t xml:space="preserve">Public schools only. The national estimate is based on a weighted average of primary and secondary schools.  Less than 1% of schools reported that they had 'unknown' water access which was categorized as no access in the estimates above. </t>
  </si>
  <si>
    <t>National statistical booklet 2014 (MoE)</t>
  </si>
  <si>
    <t>Includes public, private, religious and community schools. Secondary includes junior and senior high. National includes pre-primary, primary, secondary, and others, but WASH data are only available for primary and secondary.</t>
  </si>
  <si>
    <t>Pipe</t>
  </si>
  <si>
    <t>Pump</t>
  </si>
  <si>
    <t>Creek/River</t>
  </si>
  <si>
    <t>Unknown</t>
  </si>
  <si>
    <t>Facility in need of repair</t>
  </si>
  <si>
    <t>100 - facility in need of repair</t>
  </si>
  <si>
    <t>Latrine in need of repair</t>
  </si>
  <si>
    <t>Functioning latrine</t>
  </si>
  <si>
    <t>Includes public, private, religious and community schools. Secondary includes junior and senior high. National includes pre-primary, primary, secondary, and others, but WASH data are only available for primary and secondary. Basic calculated by multiplying the proportion of schools with functioning latrines by the ratio of schools with single-sex latrines to those with any latrines at all.</t>
  </si>
  <si>
    <t>Minimum of boys only or girls only latrine</t>
  </si>
  <si>
    <t>Improved and functioning latrine</t>
  </si>
  <si>
    <t>Estimated from improved, single-sex &amp; functional</t>
  </si>
  <si>
    <t>Estimated from improved and not in need of repair</t>
  </si>
  <si>
    <t>UNESCO UIS (http://data.uis.unesco.org/)</t>
  </si>
  <si>
    <t>basic drinking water</t>
  </si>
  <si>
    <t>No</t>
  </si>
  <si>
    <t>Single-sex basic sanitation</t>
  </si>
  <si>
    <t>Basic handwashing facilities</t>
  </si>
  <si>
    <t>No sanitation data</t>
  </si>
  <si>
    <t>Values in grey text are imputed based on linear regression</t>
  </si>
  <si>
    <t xml:space="preserve">Public schools only. The national estimate is based on a weighted average of primary and secondary schools. Access to well and/or pipe is considered improved. Additional informatino on source types was not reported. </t>
  </si>
  <si>
    <t>Well and/or pipe</t>
  </si>
  <si>
    <t xml:space="preserve">Public schools only. National includes primary and secondary. The sum of primary and secondary schools is greater than the total number as some schools offer both primary and secondary levels. The national estimate is based on a weighted average of primary and secondary schools. Less than 1% of schools reported that they had 'unknown' water access which was categorized as no access in the estimates above. The estimates above seem to refer to any water source based on the report text. </t>
  </si>
  <si>
    <t>Unprotected spring</t>
  </si>
  <si>
    <t>Functional water source</t>
  </si>
  <si>
    <t>Estimated from improved &amp; functional</t>
  </si>
  <si>
    <t>Bucket</t>
  </si>
  <si>
    <t>Flush to latrine</t>
  </si>
  <si>
    <t>Flush to septic</t>
  </si>
  <si>
    <t>Flush to sewer</t>
  </si>
  <si>
    <t>Hanging</t>
  </si>
  <si>
    <t>Pit latrine without slab</t>
  </si>
  <si>
    <t>VIP</t>
  </si>
  <si>
    <t xml:space="preserve">The national survey includes public and private primary and secondary schools. The 'other' category is classified as unimproved given the wide range of improved response options. The proportion of schools with each facility type uses the total number of schools as the denominator. These values differ from tables in the report which provide the proportion of schools with each facility type using schools with a water source as the denominator. 53.6% of schools have a functional water source; 45.1% have sufficient water throughout the year. Functionality is used as a proxy for availability on the day of the survey. </t>
  </si>
  <si>
    <t>The national survey includes public and private primary and secondary schools. The 'other' category is classified as unimproved given the wide range of improved response options.</t>
  </si>
  <si>
    <t>Soap and water observed</t>
  </si>
  <si>
    <t>Includes public, private, religious and community schools. Secondary includes junior and senior high. National includes pre-primary, primary, secondary, and others, but WASH data are only available for primary and secondary. The estimates are not used based on comparison with SUR16 which included observation of facilities.</t>
  </si>
  <si>
    <t xml:space="preserve">The secondary school estimate is based on coverage in lower and upper secondary schools and the school age population for each level. A national estimate is based on the primary school and secondary school data and the number of schools reported in the 2016 national assessment survey. Estimates are not used since data are available from a primary data source.  Estimates updated from 67.1% in primary schools and 76.7% in secondary schools based on the UIS Feb 2020 update. </t>
  </si>
  <si>
    <t>The secondary school estimate is based on coverage in lower and upper secondary schools and the school age population for each level. A national estimate is based on the primary school and secondary school data and the number of schools reported in the 2016 national assessment survey. Estimates updated from 41.5% in primary schools and 62.6% in secondary schools based on the UIS Feb 2020 update.  Estimates are not used since data are available from a primary data source.</t>
  </si>
  <si>
    <t>LBR_2012_EMIS</t>
  </si>
  <si>
    <t>LBR_2013_EMIS</t>
  </si>
  <si>
    <t>LBR_2014_EMIS</t>
  </si>
  <si>
    <t>LBR_2016_SUR</t>
  </si>
  <si>
    <t>LBR_2016_UIS</t>
  </si>
  <si>
    <t>LBR_2017_UIS</t>
  </si>
  <si>
    <t>2012</t>
  </si>
  <si>
    <t>2013</t>
  </si>
  <si>
    <t>2014</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</si>
  <si>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</si>
  <si>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</si>
  <si>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</si>
  <si>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</si>
  <si>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</si>
  <si>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</si>
  <si>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</si>
  <si>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</si>
  <si>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</si>
  <si>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</si>
  <si>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</si>
  <si>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</si>
  <si>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</si>
  <si>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</si>
  <si>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</si>
  <si>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</si>
  <si>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</si>
  <si>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</si>
  <si>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</si>
  <si>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</si>
  <si>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</si>
  <si>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</si>
  <si>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</si>
  <si>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</si>
  <si>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LBR_2020_CEN</t>
  </si>
  <si>
    <t>Census</t>
  </si>
  <si>
    <t>Education Statistics Report 2019-20</t>
  </si>
  <si>
    <t>Includes public, private, religious and community schools. Secondary includes junior and senior high. National includes pre-primary, primary, secondary, and others.</t>
  </si>
  <si>
    <t/>
  </si>
  <si>
    <t xml:space="preserve">Facility with water </t>
  </si>
  <si>
    <t>Soap Available at Hand Washing Facilities?</t>
  </si>
  <si>
    <t xml:space="preserve">Facility with soap </t>
  </si>
  <si>
    <t>[Definition]</t>
  </si>
  <si>
    <t xml:space="preserve">The secondary school estimate is based on coverage in lower and upper secondary schools and the school age population for each level. A national estimate is based on the primary school and secondary school data and the number of schools reported in the 2016 national assessment survey. Estimates used since no data available from a primary data source in 2017. Estimates updated from 69.7% in primary schools and 84.8% in secondary schools based on the UIS Feb 2020 update. </t>
  </si>
  <si>
    <t xml:space="preserve">The secondary school estimate is based on coverage in lower and upper secondary schools and the school age population for each level. A national estimate is based on the primary school and secondary school data and the number of schools reported in the 2016 national assessment survey. Estimates are not used as primary data source available for 2016. </t>
  </si>
  <si>
    <t xml:space="preserve">The secondary school estimate is based on coverage in lower and upper secondary schools and the school age population for each level. A national estimate is based on the primary school and secondary school data and the number of schools reported in the 2016 national assessment survey. Estimates used as no primary data sources available for 2017.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</si>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</sst>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FFFF00"/>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9043244727927"/>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5"/>
    <xf numFmtId="0" fontId="15" fillId="0" borderId="75"/>
    <xf numFmtId="0" fontId="15" fillId="0" borderId="75"/>
    <xf numFmtId="0" fontId="19" fillId="0" borderId="75"/>
    <xf numFmtId="0" fontId="50" fillId="0" borderId="75" applyNumberFormat="false" applyFill="false" applyBorder="false" applyAlignment="false" applyProtection="false"/>
    <xf numFmtId="0" fontId="22" fillId="0" borderId="75" applyNumberFormat="false" applyFill="false" applyBorder="false" applyAlignment="false" applyProtection="false"/>
    <xf numFmtId="0" fontId="58" fillId="20" borderId="75">
      <alignment horizontal="center" vertical="center"/>
    </xf>
    <xf numFmtId="0" fontId="86" fillId="0" borderId="0" applyNumberFormat="false" applyFill="false" applyBorder="false" applyAlignment="false" applyProtection="false"/>
    <xf numFmtId="0" fontId="19" fillId="0" borderId="238"/>
    <xf numFmtId="0" fontId="15" fillId="0" borderId="238"/>
    <xf numFmtId="0" fontId="19" fillId="0" borderId="238"/>
  </cellStyleXfs>
  <cellXfs count="105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164" fontId="3" fillId="25" borderId="13" xfId="0" applyNumberFormat="true" applyFont="true" applyFill="true" applyBorder="true" applyAlignment="true">
      <alignment horizontal="center" vertical="center"/>
    </xf>
    <xf numFmtId="164" fontId="3" fillId="25" borderId="25" xfId="0" applyNumberFormat="true" applyFont="true" applyFill="true" applyBorder="true" applyAlignment="true">
      <alignment horizontal="center" vertical="center"/>
    </xf>
    <xf numFmtId="164" fontId="3" fillId="0" borderId="10" xfId="0" applyNumberFormat="true" applyFont="true" applyFill="true" applyBorder="true" applyAlignment="true">
      <alignment horizontal="center" vertical="center"/>
    </xf>
    <xf numFmtId="164" fontId="3" fillId="0" borderId="8" xfId="0" applyNumberFormat="true" applyFont="true" applyFill="true" applyBorder="true" applyAlignment="true">
      <alignment horizontal="center" vertical="center"/>
    </xf>
    <xf numFmtId="164" fontId="3" fillId="0" borderId="25" xfId="0" applyNumberFormat="true" applyFont="true" applyFill="true" applyBorder="true" applyAlignment="true">
      <alignment horizontal="center" vertical="center"/>
    </xf>
    <xf numFmtId="164" fontId="3" fillId="0" borderId="22" xfId="0" applyNumberFormat="true" applyFont="true" applyFill="true" applyBorder="true" applyAlignment="true">
      <alignment horizontal="center" vertical="center"/>
    </xf>
    <xf numFmtId="164" fontId="3" fillId="0" borderId="26" xfId="0" applyNumberFormat="true" applyFont="true" applyFill="true" applyBorder="true" applyAlignment="true">
      <alignment horizontal="center" vertical="center"/>
    </xf>
    <xf numFmtId="164" fontId="3" fillId="0" borderId="33" xfId="0" applyNumberFormat="true" applyFont="true" applyFill="true" applyBorder="true" applyAlignment="true">
      <alignment horizontal="center" vertical="center"/>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6" borderId="45" xfId="3" applyFont="true" applyFill="true" applyBorder="true" applyAlignment="true">
      <alignment horizontal="center" textRotation="90"/>
    </xf>
    <xf numFmtId="0" fontId="10" fillId="26" borderId="46" xfId="3" applyFont="true" applyFill="true" applyBorder="true" applyAlignment="true">
      <alignment horizontal="center" textRotation="90"/>
    </xf>
    <xf numFmtId="0" fontId="10" fillId="26"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7" borderId="49" xfId="3" applyFont="true" applyFill="true" applyBorder="true" applyAlignment="true">
      <alignment horizontal="center" textRotation="90"/>
    </xf>
    <xf numFmtId="0" fontId="4" fillId="27" borderId="49" xfId="3" applyFont="true" applyFill="true" applyBorder="true" applyAlignment="true">
      <alignment horizontal="center" textRotation="90"/>
    </xf>
    <xf numFmtId="0" fontId="10" fillId="27" borderId="50" xfId="3" applyFont="true" applyFill="true" applyBorder="true" applyAlignment="true">
      <alignment horizontal="center" textRotation="90"/>
    </xf>
    <xf numFmtId="0" fontId="10" fillId="27"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8" borderId="53" xfId="3" applyFont="true" applyFill="true" applyBorder="true" applyAlignment="true">
      <alignment horizontal="center" textRotation="90"/>
    </xf>
    <xf numFmtId="0" fontId="10" fillId="28"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3" fillId="0" borderId="66" xfId="0" applyNumberFormat="true" applyFont="true" applyFill="true" applyBorder="true" applyAlignment="true">
      <alignment horizontal="center" vertical="center"/>
    </xf>
    <xf numFmtId="1" fontId="3" fillId="0" borderId="67" xfId="0" applyNumberFormat="true" applyFont="true" applyFill="true" applyBorder="true" applyAlignment="true">
      <alignment horizontal="center" vertical="center"/>
    </xf>
    <xf numFmtId="1" fontId="3" fillId="0" borderId="65" xfId="0" applyNumberFormat="true" applyFont="true" applyFill="true" applyBorder="true" applyAlignment="true">
      <alignment horizontal="center" vertical="center"/>
    </xf>
    <xf numFmtId="0" fontId="4" fillId="2" borderId="65" xfId="0" applyFont="true" applyFill="true" applyBorder="true" applyAlignment="true">
      <alignment vertical="center"/>
    </xf>
    <xf numFmtId="0" fontId="4" fillId="0" borderId="65" xfId="0" applyFont="true" applyFill="true" applyBorder="true" applyAlignment="true">
      <alignment vertical="center"/>
    </xf>
    <xf numFmtId="164" fontId="3" fillId="0" borderId="65" xfId="0" applyNumberFormat="true" applyFont="true" applyFill="true" applyBorder="true" applyAlignment="true">
      <alignment horizontal="center" vertical="center"/>
    </xf>
    <xf numFmtId="0" fontId="4" fillId="2" borderId="65" xfId="0" applyFont="true" applyFill="true" applyBorder="true" applyAlignment="true">
      <alignment horizontal="left" vertical="center"/>
    </xf>
    <xf numFmtId="164" fontId="1" fillId="0" borderId="65" xfId="0" applyNumberFormat="true" applyFont="true" applyBorder="true" applyAlignment="true">
      <alignment horizontal="center" vertical="center"/>
    </xf>
    <xf numFmtId="164" fontId="3" fillId="2" borderId="65" xfId="0" applyNumberFormat="true" applyFont="true" applyFill="true" applyBorder="true" applyAlignment="true">
      <alignment horizontal="center" vertical="center"/>
    </xf>
    <xf numFmtId="0" fontId="3" fillId="2" borderId="65" xfId="0" applyFont="true" applyFill="true" applyBorder="true" applyAlignment="true">
      <alignment horizontal="center"/>
    </xf>
    <xf numFmtId="0" fontId="3" fillId="0" borderId="65" xfId="0" applyFont="true" applyBorder="true" applyAlignment="true">
      <alignment horizontal="center" vertical="center" wrapText="true"/>
    </xf>
    <xf numFmtId="1" fontId="3" fillId="0" borderId="24" xfId="0" applyNumberFormat="true" applyFont="true" applyFill="true" applyBorder="true" applyAlignment="true">
      <alignment horizontal="center" vertical="center"/>
    </xf>
    <xf numFmtId="1" fontId="3" fillId="2" borderId="65" xfId="0" applyNumberFormat="true" applyFont="true" applyFill="true" applyBorder="true" applyAlignment="true">
      <alignment horizontal="center" vertical="center"/>
    </xf>
    <xf numFmtId="0" fontId="1" fillId="0" borderId="65" xfId="0" applyFont="true" applyBorder="true" applyAlignment="true">
      <alignment horizontal="center"/>
    </xf>
    <xf numFmtId="1" fontId="3" fillId="0" borderId="11" xfId="0" applyNumberFormat="true" applyFont="true" applyFill="true" applyBorder="true" applyAlignment="true">
      <alignment horizontal="center" vertical="center"/>
    </xf>
    <xf numFmtId="0" fontId="4" fillId="0" borderId="65" xfId="0" applyFont="true" applyFill="true" applyBorder="true" applyAlignment="true">
      <alignment horizontal="left" vertical="center"/>
    </xf>
    <xf numFmtId="164" fontId="62" fillId="0" borderId="65" xfId="0" applyNumberFormat="true" applyFont="true" applyFill="true" applyBorder="true" applyAlignment="true">
      <alignment horizontal="center" vertical="center"/>
    </xf>
    <xf numFmtId="0" fontId="3" fillId="2" borderId="65" xfId="0" applyFont="true" applyFill="true" applyBorder="true" applyAlignment="true">
      <alignment horizontal="center" vertical="center"/>
    </xf>
    <xf numFmtId="1" fontId="1" fillId="0" borderId="65" xfId="0" applyNumberFormat="true" applyFont="true" applyBorder="true" applyAlignment="true">
      <alignment horizontal="center"/>
    </xf>
    <xf numFmtId="164" fontId="1" fillId="0" borderId="24" xfId="0" applyNumberFormat="true" applyFont="true" applyBorder="true" applyAlignment="true">
      <alignment horizontal="center" vertical="center"/>
    </xf>
    <xf numFmtId="1" fontId="66" fillId="31" borderId="68" xfId="0" applyNumberFormat="true" applyFont="true" applyFill="true" applyBorder="true" applyAlignment="true" applyProtection="true">
      <alignment horizontal="center" vertical="center"/>
    </xf>
    <xf numFmtId="1" fontId="67" fillId="32" borderId="69" xfId="0" applyNumberFormat="true" applyFont="true" applyFill="true" applyBorder="true" applyAlignment="true" applyProtection="true">
      <alignment horizontal="center" vertical="center"/>
    </xf>
    <xf numFmtId="164" fontId="73" fillId="38" borderId="70" xfId="0" applyNumberFormat="true" applyFont="true" applyFill="true" applyBorder="true" applyAlignment="true" applyProtection="true">
      <alignment horizontal="center" vertical="center"/>
    </xf>
    <xf numFmtId="0" fontId="74" fillId="39" borderId="71" xfId="0" applyNumberFormat="true" applyFont="true" applyFill="true" applyBorder="true" applyAlignment="true" applyProtection="true">
      <alignment horizontal="center" vertical="center"/>
    </xf>
    <xf numFmtId="0" fontId="75" fillId="40" borderId="72" xfId="0" applyNumberFormat="true" applyFont="true" applyFill="true" applyBorder="true" applyAlignment="true" applyProtection="true">
      <alignment horizontal="center" vertical="center"/>
    </xf>
    <xf numFmtId="0" fontId="76" fillId="41" borderId="73" xfId="0" applyNumberFormat="true" applyFont="true" applyFill="true" applyBorder="true" applyAlignment="true" applyProtection="true">
      <alignment horizontal="center" vertical="center"/>
    </xf>
    <xf numFmtId="0" fontId="77" fillId="42" borderId="74" xfId="0" applyNumberFormat="true" applyFont="true" applyFill="true" applyBorder="true" applyAlignment="true" applyProtection="true">
      <alignment horizontal="center" vertical="center"/>
    </xf>
    <xf numFmtId="0" fontId="19" fillId="0" borderId="75" xfId="12"/>
    <xf numFmtId="0" fontId="3" fillId="30" borderId="39" xfId="14" applyFont="true" applyFill="true" applyBorder="true" applyAlignment="true">
      <alignment horizontal="center"/>
    </xf>
    <xf numFmtId="0" fontId="3" fillId="4" borderId="75" xfId="14" applyFont="true" applyFill="true" applyBorder="true" applyAlignment="true">
      <alignment horizontal="center"/>
    </xf>
    <xf numFmtId="0" fontId="3" fillId="29" borderId="75" xfId="14" applyFont="true" applyFill="true" applyBorder="true" applyAlignment="true">
      <alignment horizontal="center"/>
    </xf>
    <xf numFmtId="0" fontId="3" fillId="30" borderId="75" xfId="14" applyFont="true" applyFill="true" applyBorder="true" applyAlignment="true">
      <alignment horizontal="center"/>
    </xf>
    <xf numFmtId="0" fontId="10" fillId="28" borderId="6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5"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30"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4" fillId="30"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8" borderId="6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30" borderId="39" xfId="14" applyNumberFormat="true" applyFont="true" applyFill="true" applyBorder="true" applyAlignment="true">
      <alignment horizontal="center"/>
    </xf>
    <xf numFmtId="164" fontId="8" fillId="28" borderId="63" xfId="14" applyNumberFormat="true" applyFont="true" applyFill="true" applyBorder="true" applyAlignment="true">
      <alignment horizontal="center" wrapText="true"/>
    </xf>
    <xf numFmtId="0" fontId="19" fillId="0" borderId="75" xfId="12" applyFill="true"/>
    <xf numFmtId="0" fontId="19" fillId="0" borderId="75" xfId="12" applyAlignment="true">
      <alignment horizontal="left"/>
    </xf>
    <xf numFmtId="0" fontId="19" fillId="0" borderId="75" xfId="12" applyAlignment="true">
      <alignment horizontal="center"/>
    </xf>
    <xf numFmtId="0" fontId="19" fillId="0" borderId="75" xfId="12" applyAlignment="true">
      <alignment horizontal="right"/>
    </xf>
    <xf numFmtId="0" fontId="7" fillId="0" borderId="1" xfId="12" applyFont="true" applyFill="true" applyBorder="true"/>
    <xf numFmtId="0" fontId="7" fillId="0" borderId="75" xfId="12" applyFont="true" applyFill="true" applyBorder="true"/>
    <xf numFmtId="0" fontId="19" fillId="0" borderId="3" xfId="12" applyFill="true" applyBorder="true"/>
    <xf numFmtId="0" fontId="7" fillId="0" borderId="75" xfId="12" applyFont="true" applyFill="true"/>
    <xf numFmtId="0" fontId="33" fillId="0" borderId="75" xfId="12" applyFont="true" applyFill="true"/>
    <xf numFmtId="0" fontId="33" fillId="0" borderId="1" xfId="12" applyFont="true" applyFill="true" applyBorder="true"/>
    <xf numFmtId="0" fontId="33" fillId="0" borderId="3" xfId="12" applyFont="true" applyFill="true" applyBorder="true"/>
    <xf numFmtId="0" fontId="33" fillId="0" borderId="75" xfId="12" applyFont="true"/>
    <xf numFmtId="0" fontId="10" fillId="43" borderId="63" xfId="14" applyFont="true" applyFill="true" applyBorder="true" applyAlignment="true">
      <alignment vertical="center" textRotation="90" wrapText="true"/>
    </xf>
    <xf numFmtId="0" fontId="3" fillId="45" borderId="40" xfId="14" applyFont="true" applyFill="true" applyBorder="true" applyAlignment="true">
      <alignment horizontal="center"/>
    </xf>
    <xf numFmtId="0" fontId="10" fillId="44" borderId="63" xfId="14" applyFont="true" applyFill="true" applyBorder="true" applyAlignment="true">
      <alignment vertical="center" textRotation="90" wrapText="true"/>
    </xf>
    <xf numFmtId="0" fontId="3" fillId="45" borderId="75" xfId="14" applyFont="true" applyFill="true" applyBorder="true" applyAlignment="true">
      <alignment horizontal="center"/>
    </xf>
    <xf numFmtId="0" fontId="10" fillId="43" borderId="64" xfId="14" applyFont="true" applyFill="true" applyBorder="true" applyAlignment="true">
      <alignment horizontal="center" textRotation="90" wrapText="true"/>
    </xf>
    <xf numFmtId="0" fontId="31" fillId="45" borderId="42" xfId="14" applyFont="true" applyFill="true" applyBorder="true" applyAlignment="true">
      <alignment horizontal="center" textRotation="90" wrapText="true"/>
    </xf>
    <xf numFmtId="0" fontId="10" fillId="44" borderId="64" xfId="14" applyFont="true" applyFill="true" applyBorder="true" applyAlignment="true">
      <alignment horizontal="center" textRotation="90" wrapText="true"/>
    </xf>
    <xf numFmtId="0" fontId="31" fillId="45" borderId="38" xfId="14" applyFont="true" applyFill="true" applyBorder="true" applyAlignment="true">
      <alignment horizontal="center" textRotation="90" wrapText="true"/>
    </xf>
    <xf numFmtId="164" fontId="8" fillId="43" borderId="63" xfId="14" applyNumberFormat="true" applyFont="true" applyFill="true" applyBorder="true" applyAlignment="true">
      <alignment horizontal="center" wrapText="true"/>
    </xf>
    <xf numFmtId="164" fontId="3" fillId="45" borderId="40" xfId="14" applyNumberFormat="true" applyFont="true" applyFill="true" applyBorder="true" applyAlignment="true">
      <alignment horizontal="center"/>
    </xf>
    <xf numFmtId="164" fontId="8" fillId="44" borderId="63"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3" borderId="45" xfId="3" applyFont="true" applyFill="true" applyBorder="true" applyAlignment="true">
      <alignment horizontal="center" textRotation="90"/>
    </xf>
    <xf numFmtId="0" fontId="10" fillId="43" borderId="46" xfId="3" applyFont="true" applyFill="true" applyBorder="true" applyAlignment="true">
      <alignment horizontal="center" textRotation="90"/>
    </xf>
    <xf numFmtId="0" fontId="10" fillId="43" borderId="47" xfId="3" applyFont="true" applyFill="true" applyBorder="true" applyAlignment="true">
      <alignment horizontal="center" textRotation="90"/>
    </xf>
    <xf numFmtId="0" fontId="8" fillId="43" borderId="5" xfId="0" applyFont="true" applyFill="true" applyBorder="true" applyAlignment="true">
      <alignment vertical="center"/>
    </xf>
    <xf numFmtId="0" fontId="10" fillId="43" borderId="21"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6" borderId="23" xfId="0" applyFont="true" applyFill="true" applyBorder="true" applyAlignment="true">
      <alignment horizontal="left" vertical="center"/>
    </xf>
    <xf numFmtId="0" fontId="10" fillId="26" borderId="32" xfId="0" applyFont="true" applyFill="true" applyBorder="true" applyAlignment="true">
      <alignment horizontal="center" vertical="center" wrapText="true"/>
    </xf>
    <xf numFmtId="0" fontId="8" fillId="26" borderId="2" xfId="0" applyFont="true" applyFill="true" applyBorder="true" applyAlignment="true">
      <alignment vertical="center"/>
    </xf>
    <xf numFmtId="0" fontId="8" fillId="26" borderId="24" xfId="0" applyFont="true" applyFill="true" applyBorder="true" applyAlignment="true">
      <alignment vertical="center"/>
    </xf>
    <xf numFmtId="0" fontId="8" fillId="26" borderId="65"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4" borderId="5" xfId="0" applyFont="true" applyFill="true" applyBorder="true" applyAlignment="true">
      <alignment vertical="center"/>
    </xf>
    <xf numFmtId="0" fontId="10" fillId="44" borderId="23" xfId="0" applyFont="true" applyFill="true" applyBorder="true" applyAlignment="true">
      <alignment horizontal="left" vertical="center"/>
    </xf>
    <xf numFmtId="0" fontId="10" fillId="44" borderId="10" xfId="0" applyFont="true" applyFill="true" applyBorder="true" applyAlignment="true">
      <alignment vertical="center"/>
    </xf>
    <xf numFmtId="0" fontId="8" fillId="44" borderId="6" xfId="0" applyFont="true" applyFill="true" applyBorder="true" applyAlignment="true">
      <alignment horizontal="center" vertical="center"/>
    </xf>
    <xf numFmtId="0" fontId="8" fillId="44" borderId="10" xfId="0" applyFont="true" applyFill="true" applyBorder="true" applyAlignment="true">
      <alignment horizontal="center" vertical="center"/>
    </xf>
    <xf numFmtId="0" fontId="8" fillId="44"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4" borderId="32" xfId="0" applyFont="true" applyFill="true" applyBorder="true" applyAlignment="true">
      <alignment horizontal="center" vertical="center" wrapText="true"/>
    </xf>
    <xf numFmtId="0" fontId="8" fillId="44" borderId="65" xfId="0" applyFont="true" applyFill="true" applyBorder="true" applyAlignment="true">
      <alignment vertical="center"/>
    </xf>
    <xf numFmtId="0" fontId="8" fillId="44" borderId="8" xfId="0" applyFont="true" applyFill="true" applyBorder="true" applyAlignment="true">
      <alignment vertical="center"/>
    </xf>
    <xf numFmtId="0" fontId="8" fillId="44" borderId="26" xfId="0" applyFont="true" applyFill="true" applyBorder="true" applyAlignment="true">
      <alignment vertical="center"/>
    </xf>
    <xf numFmtId="0" fontId="8" fillId="44" borderId="2"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8" borderId="5" xfId="0" applyFont="true" applyFill="true" applyBorder="true" applyAlignment="true">
      <alignment vertical="center"/>
    </xf>
    <xf numFmtId="0" fontId="5" fillId="2" borderId="75" xfId="14" applyFont="true" applyFill="true"/>
    <xf numFmtId="0" fontId="11" fillId="2" borderId="75" xfId="14" applyFont="true" applyFill="true"/>
    <xf numFmtId="0" fontId="19" fillId="2" borderId="75" xfId="15" applyFill="true"/>
    <xf numFmtId="0" fontId="19" fillId="0" borderId="75" xfId="15"/>
    <xf numFmtId="0" fontId="20" fillId="2" borderId="75" xfId="14" applyFont="true" applyFill="true" applyAlignment="true">
      <alignment horizontal="center"/>
    </xf>
    <xf numFmtId="0" fontId="19" fillId="2" borderId="75" xfId="15" applyFont="true" applyFill="true"/>
    <xf numFmtId="0" fontId="38" fillId="2" borderId="75" xfId="14" applyFont="true" applyFill="true" applyAlignment="true">
      <alignment horizontal="center" vertical="center" wrapText="true"/>
    </xf>
    <xf numFmtId="0" fontId="7" fillId="2" borderId="75" xfId="14" applyFont="true" applyFill="true" applyAlignment="true">
      <alignment horizontal="left" indent="1"/>
    </xf>
    <xf numFmtId="0" fontId="47" fillId="2" borderId="75" xfId="14" applyFont="true" applyFill="true" applyAlignment="true">
      <alignment horizontal="center" vertical="center" wrapText="true"/>
    </xf>
    <xf numFmtId="0" fontId="21" fillId="2" borderId="75" xfId="14" applyFont="true" applyFill="true" applyAlignment="true">
      <alignment horizontal="center"/>
    </xf>
    <xf numFmtId="0" fontId="48" fillId="2" borderId="75" xfId="14" applyFont="true" applyFill="true" applyAlignment="true">
      <alignment horizontal="center"/>
    </xf>
    <xf numFmtId="0" fontId="65" fillId="42" borderId="75" xfId="13" applyNumberFormat="true" applyFont="true" applyFill="true" applyBorder="true" applyAlignment="true" applyProtection="true">
      <alignment horizontal="center"/>
    </xf>
    <xf numFmtId="0" fontId="19" fillId="2" borderId="75" xfId="15" applyFill="true" applyBorder="true"/>
    <xf numFmtId="0" fontId="11" fillId="2" borderId="75" xfId="14" applyFont="true" applyFill="true" applyBorder="true"/>
    <xf numFmtId="0" fontId="6" fillId="2" borderId="75" xfId="14" applyFont="true" applyFill="true" applyBorder="true" applyAlignment="true">
      <alignment horizontal="center"/>
    </xf>
    <xf numFmtId="0" fontId="28" fillId="2" borderId="75" xfId="14" applyFont="true" applyFill="true" applyBorder="true" applyAlignment="true">
      <alignment horizontal="center"/>
    </xf>
    <xf numFmtId="0" fontId="49" fillId="2" borderId="75" xfId="14" applyFont="true" applyFill="true" applyBorder="true"/>
    <xf numFmtId="0" fontId="51" fillId="2" borderId="75" xfId="16" applyFont="true" applyFill="true" applyBorder="true" applyAlignment="true">
      <alignment horizontal="center"/>
    </xf>
    <xf numFmtId="0" fontId="51" fillId="2" borderId="75" xfId="17" applyFont="true" applyFill="true" applyBorder="true" applyAlignment="true">
      <alignment horizontal="center"/>
    </xf>
    <xf numFmtId="0" fontId="23" fillId="2" borderId="75" xfId="16" applyFont="true" applyFill="true" applyBorder="true" applyAlignment="true">
      <alignment horizontal="center"/>
    </xf>
    <xf numFmtId="0" fontId="27" fillId="2" borderId="75" xfId="14" applyFont="true" applyFill="true" applyBorder="true" applyAlignment="true">
      <alignment horizontal="center"/>
    </xf>
    <xf numFmtId="0" fontId="52" fillId="2" borderId="75" xfId="14" applyFont="true" applyFill="true" applyBorder="true"/>
    <xf numFmtId="0" fontId="53" fillId="2" borderId="75" xfId="16" applyFont="true" applyFill="true" applyBorder="true" applyAlignment="true">
      <alignment horizontal="center"/>
    </xf>
    <xf numFmtId="0" fontId="54" fillId="2" borderId="75" xfId="14" applyFont="true" applyFill="true" applyBorder="true"/>
    <xf numFmtId="0" fontId="55" fillId="2" borderId="75" xfId="14" applyFont="true" applyFill="true" applyBorder="true"/>
    <xf numFmtId="0" fontId="56" fillId="2" borderId="75" xfId="14" applyFont="true" applyFill="true" applyBorder="true"/>
    <xf numFmtId="0" fontId="57" fillId="2" borderId="75" xfId="16" applyFont="true" applyFill="true" applyBorder="true" applyAlignment="true">
      <alignment horizontal="center"/>
    </xf>
    <xf numFmtId="0" fontId="58" fillId="2" borderId="75" xfId="18" applyFill="true">
      <alignment horizontal="center" vertical="center"/>
    </xf>
    <xf numFmtId="0" fontId="59" fillId="46" borderId="75" xfId="18" applyFont="true" applyFill="true">
      <alignment horizontal="center" vertical="center"/>
    </xf>
    <xf numFmtId="0" fontId="2" fillId="2" borderId="75" xfId="14" applyFont="true" applyFill="true"/>
    <xf numFmtId="0" fontId="24" fillId="2" borderId="75" xfId="14" applyFont="true" applyFill="true" applyAlignment="true">
      <alignment horizontal="left" indent="1"/>
    </xf>
    <xf numFmtId="0" fontId="23" fillId="2" borderId="75" xfId="16" applyFont="true" applyFill="true" applyAlignment="true">
      <alignment horizontal="left" indent="1"/>
    </xf>
    <xf numFmtId="0" fontId="25" fillId="2" borderId="75" xfId="14" applyFont="true" applyFill="true" applyAlignment="true">
      <alignment horizontal="left" indent="1"/>
    </xf>
    <xf numFmtId="0" fontId="23" fillId="2" borderId="75" xfId="16" applyFont="true" applyFill="true" applyAlignment="true">
      <alignment horizontal="left" indent="2"/>
    </xf>
    <xf numFmtId="0" fontId="33" fillId="0" borderId="75" xfId="15" applyFont="true"/>
    <xf numFmtId="0" fontId="82" fillId="2" borderId="75" xfId="14" applyFont="true" applyFill="true" applyBorder="true" applyAlignment="true">
      <alignment horizontal="center"/>
    </xf>
    <xf numFmtId="0" fontId="80" fillId="44"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4" borderId="19" xfId="0" applyFont="true" applyFill="true" applyBorder="true" applyAlignment="true">
      <alignment vertical="center"/>
    </xf>
    <xf numFmtId="0" fontId="80" fillId="44" borderId="5" xfId="0" applyFont="true" applyFill="true" applyBorder="true" applyAlignment="true">
      <alignment vertical="center"/>
    </xf>
    <xf numFmtId="0" fontId="80" fillId="44" borderId="20" xfId="0" applyFont="true" applyFill="true" applyBorder="true" applyAlignment="true">
      <alignment vertical="center"/>
    </xf>
    <xf numFmtId="0" fontId="80" fillId="28" borderId="15" xfId="0" applyFont="true" applyFill="true" applyBorder="true" applyAlignment="true">
      <alignment vertical="center"/>
    </xf>
    <xf numFmtId="0" fontId="8" fillId="28" borderId="19" xfId="0" applyFont="true" applyFill="true" applyBorder="true" applyAlignment="true">
      <alignment vertical="center"/>
    </xf>
    <xf numFmtId="0" fontId="80" fillId="28" borderId="5" xfId="0" applyFont="true" applyFill="true" applyBorder="true" applyAlignment="true">
      <alignment vertical="center"/>
    </xf>
    <xf numFmtId="0" fontId="80" fillId="43" borderId="15" xfId="0" applyFont="true" applyFill="true" applyBorder="true" applyAlignment="true">
      <alignment vertical="center"/>
    </xf>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44" borderId="16" xfId="0" applyFont="true" applyFill="true" applyBorder="true" applyAlignment="true">
      <alignment vertical="center"/>
    </xf>
    <xf numFmtId="0" fontId="80" fillId="44" borderId="14" xfId="0" applyFont="true" applyFill="true" applyBorder="true" applyAlignment="true">
      <alignment vertical="center"/>
    </xf>
    <xf numFmtId="0" fontId="80" fillId="28" borderId="16" xfId="0" applyFont="true" applyFill="true" applyBorder="true" applyAlignment="true">
      <alignment vertical="center"/>
    </xf>
    <xf numFmtId="0" fontId="80" fillId="28" borderId="20" xfId="0" applyFont="true" applyFill="true" applyBorder="true" applyAlignment="true">
      <alignment vertical="center"/>
    </xf>
    <xf numFmtId="0" fontId="80" fillId="28" borderId="14" xfId="0" applyFont="true" applyFill="true" applyBorder="true" applyAlignment="true">
      <alignment vertical="center"/>
    </xf>
    <xf numFmtId="0" fontId="3" fillId="2" borderId="0" xfId="3" applyFont="true" applyFill="true" applyAlignment="true">
      <alignment horizontal="center"/>
    </xf>
    <xf numFmtId="0" fontId="3" fillId="2" borderId="75" xfId="12" applyFont="true" applyFill="true" applyAlignment="true">
      <alignment horizontal="left"/>
    </xf>
    <xf numFmtId="0" fontId="3" fillId="2" borderId="75" xfId="14" applyFont="true" applyFill="true" applyAlignment="true">
      <alignment horizontal="left"/>
    </xf>
    <xf numFmtId="0" fontId="3" fillId="2" borderId="75" xfId="14" applyFont="true" applyFill="true" applyAlignment="true">
      <alignment horizontal="center"/>
    </xf>
    <xf numFmtId="1" fontId="3" fillId="2" borderId="75" xfId="14" applyNumberFormat="true" applyFont="true" applyFill="true"/>
    <xf numFmtId="164" fontId="3" fillId="4" borderId="75" xfId="14" applyNumberFormat="true" applyFont="true" applyFill="true" applyAlignment="true">
      <alignment horizontal="center"/>
    </xf>
    <xf numFmtId="164" fontId="3" fillId="29" borderId="75" xfId="14" applyNumberFormat="true" applyFont="true" applyFill="true" applyAlignment="true">
      <alignment horizontal="center"/>
    </xf>
    <xf numFmtId="164" fontId="3" fillId="30" borderId="75" xfId="14" applyNumberFormat="true" applyFont="true" applyFill="true" applyAlignment="true">
      <alignment horizontal="center"/>
    </xf>
    <xf numFmtId="0" fontId="3" fillId="2" borderId="75"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30"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164" fontId="3" fillId="29" borderId="38" xfId="14" applyNumberFormat="true" applyFont="true" applyFill="true" applyBorder="true" applyAlignment="true">
      <alignment horizontal="center"/>
    </xf>
    <xf numFmtId="164" fontId="3" fillId="45" borderId="42" xfId="14" applyNumberFormat="true" applyFont="true" applyFill="true" applyBorder="true" applyAlignment="true">
      <alignment horizontal="center"/>
    </xf>
    <xf numFmtId="164" fontId="3" fillId="30" borderId="38" xfId="14" applyNumberFormat="true" applyFont="true" applyFill="true" applyBorder="true" applyAlignment="true">
      <alignment horizontal="center"/>
    </xf>
    <xf numFmtId="164" fontId="8" fillId="44" borderId="64" xfId="14" applyNumberFormat="true" applyFont="true" applyFill="true" applyBorder="true" applyAlignment="true">
      <alignment horizontal="center" wrapText="true"/>
    </xf>
    <xf numFmtId="164" fontId="8" fillId="28" borderId="64" xfId="14" applyNumberFormat="true" applyFont="true" applyFill="true" applyBorder="true" applyAlignment="true">
      <alignment horizontal="center" wrapText="true"/>
    </xf>
    <xf numFmtId="0" fontId="68" fillId="33" borderId="74" xfId="0" applyNumberFormat="true" applyFont="true" applyFill="true" applyBorder="true" applyAlignment="true" applyProtection="true">
      <alignment horizontal="center" vertical="center"/>
    </xf>
    <xf numFmtId="164" fontId="69" fillId="34" borderId="74" xfId="0" applyNumberFormat="true" applyFont="true" applyFill="true" applyBorder="true" applyAlignment="true" applyProtection="true">
      <alignment horizontal="center" vertical="center"/>
    </xf>
    <xf numFmtId="0" fontId="70" fillId="35" borderId="74" xfId="0" applyNumberFormat="true" applyFont="true" applyFill="true" applyBorder="true" applyAlignment="true" applyProtection="true">
      <alignment horizontal="center" vertical="center"/>
    </xf>
    <xf numFmtId="0" fontId="71" fillId="36" borderId="74" xfId="0" applyNumberFormat="true" applyFont="true" applyFill="true" applyBorder="true" applyAlignment="true" applyProtection="true">
      <alignment horizontal="center" vertical="center"/>
    </xf>
    <xf numFmtId="0" fontId="72" fillId="37" borderId="74" xfId="0" applyNumberFormat="true" applyFont="true" applyFill="true" applyBorder="true" applyAlignment="true" applyProtection="true">
      <alignment horizontal="center" vertical="center"/>
    </xf>
    <xf numFmtId="0" fontId="10" fillId="44" borderId="21" xfId="0" applyFont="true" applyFill="true" applyBorder="true" applyAlignment="true">
      <alignment horizontal="left" vertical="center"/>
    </xf>
    <xf numFmtId="0" fontId="8" fillId="4" borderId="75" xfId="0" applyFont="true" applyFill="true" applyBorder="true" applyAlignment="true"/>
    <xf numFmtId="0" fontId="10" fillId="28" borderId="21" xfId="0" applyFont="true" applyFill="true" applyBorder="true" applyAlignment="true">
      <alignment horizontal="left" vertical="center"/>
    </xf>
    <xf numFmtId="0" fontId="10" fillId="28" borderId="6" xfId="0" applyFont="true" applyFill="true" applyBorder="true" applyAlignment="true">
      <alignment vertical="center"/>
    </xf>
    <xf numFmtId="0" fontId="8" fillId="28" borderId="10" xfId="0" applyFont="true" applyFill="true" applyBorder="true" applyAlignment="true">
      <alignment horizontal="center" vertical="center"/>
    </xf>
    <xf numFmtId="0" fontId="8" fillId="28" borderId="22" xfId="0" applyFont="true" applyFill="true" applyBorder="true" applyAlignment="true">
      <alignment horizontal="center" vertical="center"/>
    </xf>
    <xf numFmtId="0" fontId="83" fillId="2" borderId="75" xfId="16" applyFont="true" applyFill="true" applyBorder="true" applyAlignment="true">
      <alignment horizontal="center"/>
    </xf>
    <xf numFmtId="0" fontId="84" fillId="2" borderId="75" xfId="16" applyFont="true" applyFill="true" applyBorder="true" applyAlignment="true">
      <alignment horizontal="center"/>
    </xf>
    <xf numFmtId="0" fontId="85" fillId="2" borderId="75"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7" borderId="92" xfId="0" applyFont="true" applyFill="true" applyBorder="true" applyAlignment="true">
      <alignment horizontal="center" vertical="center" wrapText="true"/>
    </xf>
    <xf numFmtId="0" fontId="3" fillId="48" borderId="92"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3"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3" xfId="12" applyBorder="true"/>
    <xf numFmtId="0" fontId="3" fillId="2" borderId="93" xfId="14" applyFont="true" applyFill="true" applyBorder="true" applyAlignment="true">
      <alignment horizontal="left"/>
    </xf>
    <xf numFmtId="0" fontId="3" fillId="2" borderId="93" xfId="14" applyFont="true" applyFill="true" applyBorder="true" applyAlignment="true">
      <alignment horizontal="center"/>
    </xf>
    <xf numFmtId="0" fontId="3" fillId="2" borderId="93" xfId="14" applyFont="true" applyFill="true" applyBorder="true" applyAlignment="true">
      <alignment horizontal="right"/>
    </xf>
    <xf numFmtId="1" fontId="3" fillId="2" borderId="93" xfId="14" applyNumberFormat="true" applyFont="true" applyFill="true" applyBorder="true"/>
    <xf numFmtId="164" fontId="3" fillId="4" borderId="93" xfId="14" applyNumberFormat="true" applyFont="true" applyFill="true" applyBorder="true" applyAlignment="true">
      <alignment horizontal="center"/>
    </xf>
    <xf numFmtId="164" fontId="3" fillId="29" borderId="93" xfId="14" applyNumberFormat="true" applyFont="true" applyFill="true" applyBorder="true" applyAlignment="true">
      <alignment horizontal="center"/>
    </xf>
    <xf numFmtId="164" fontId="3" fillId="30" borderId="93" xfId="14" applyNumberFormat="true" applyFont="true" applyFill="true" applyBorder="true" applyAlignment="true">
      <alignment horizontal="center"/>
    </xf>
    <xf numFmtId="164" fontId="8" fillId="43" borderId="93" xfId="14" applyNumberFormat="true" applyFont="true" applyFill="true" applyBorder="true" applyAlignment="true">
      <alignment horizontal="center" wrapText="true"/>
    </xf>
    <xf numFmtId="164" fontId="3" fillId="45" borderId="93" xfId="14" applyNumberFormat="true" applyFont="true" applyFill="true" applyBorder="true" applyAlignment="true">
      <alignment horizontal="center"/>
    </xf>
    <xf numFmtId="164" fontId="8" fillId="44" borderId="93" xfId="14" applyNumberFormat="true" applyFont="true" applyFill="true" applyBorder="true" applyAlignment="true">
      <alignment horizontal="center" wrapText="true"/>
    </xf>
    <xf numFmtId="164" fontId="8" fillId="28" borderId="93" xfId="14" applyNumberFormat="true" applyFont="true" applyFill="true" applyBorder="true" applyAlignment="true">
      <alignment horizontal="center" wrapText="true"/>
    </xf>
    <xf numFmtId="0" fontId="19" fillId="0" borderId="93" xfId="12" applyBorder="true" applyAlignment="true">
      <alignment horizontal="left"/>
    </xf>
    <xf numFmtId="0" fontId="19" fillId="0" borderId="93" xfId="12" applyBorder="true" applyAlignment="true">
      <alignment horizontal="center"/>
    </xf>
    <xf numFmtId="0" fontId="19" fillId="0" borderId="93" xfId="12" applyBorder="true" applyAlignment="true">
      <alignment horizontal="right"/>
    </xf>
    <xf numFmtId="0" fontId="7" fillId="0" borderId="93" xfId="12" applyFont="true" applyFill="true" applyBorder="true"/>
    <xf numFmtId="0" fontId="19" fillId="0" borderId="93" xfId="12" applyFill="true" applyBorder="true"/>
    <xf numFmtId="0" fontId="33" fillId="0" borderId="93" xfId="12" applyFont="true" applyFill="true" applyBorder="true"/>
    <xf numFmtId="0" fontId="33" fillId="0" borderId="93" xfId="12" applyFont="true" applyBorder="true"/>
    <xf numFmtId="1" fontId="98" fillId="50" borderId="94" xfId="0" applyNumberFormat="true" applyFont="true" applyFill="true" applyBorder="true" applyAlignment="true" applyProtection="true">
      <alignment horizontal="center" vertical="center"/>
    </xf>
    <xf numFmtId="1" fontId="99" fillId="51" borderId="95" xfId="0" applyNumberFormat="true" applyFont="true" applyFill="true" applyBorder="true" applyAlignment="true" applyProtection="true">
      <alignment horizontal="center" vertical="center"/>
    </xf>
    <xf numFmtId="1" fontId="100" fillId="52" borderId="96" xfId="0" applyNumberFormat="true" applyFont="true" applyFill="true" applyBorder="true" applyAlignment="true" applyProtection="true">
      <alignment horizontal="center" vertical="center"/>
    </xf>
    <xf numFmtId="1" fontId="101" fillId="53" borderId="97" xfId="0" applyNumberFormat="true" applyFont="true" applyFill="true" applyBorder="true" applyAlignment="true" applyProtection="true">
      <alignment horizontal="center" vertical="center"/>
    </xf>
    <xf numFmtId="1" fontId="102" fillId="54" borderId="98" xfId="0" applyNumberFormat="true" applyFont="true" applyFill="true" applyBorder="true" applyAlignment="true" applyProtection="true">
      <alignment horizontal="center" vertical="center"/>
    </xf>
    <xf numFmtId="1" fontId="103" fillId="55" borderId="99" xfId="0" applyNumberFormat="true" applyFont="true" applyFill="true" applyBorder="true" applyAlignment="true" applyProtection="true">
      <alignment horizontal="center" vertical="center"/>
    </xf>
    <xf numFmtId="1" fontId="104" fillId="56" borderId="100" xfId="0" applyNumberFormat="true" applyFont="true" applyFill="true" applyBorder="true" applyAlignment="true" applyProtection="true">
      <alignment horizontal="center" vertical="center"/>
    </xf>
    <xf numFmtId="1" fontId="105" fillId="57" borderId="101" xfId="0" applyNumberFormat="true" applyFont="true" applyFill="true" applyBorder="true" applyAlignment="true" applyProtection="true">
      <alignment horizontal="center" vertical="center"/>
    </xf>
    <xf numFmtId="1" fontId="106" fillId="58" borderId="102" xfId="0" applyNumberFormat="true" applyFont="true" applyFill="true" applyBorder="true" applyAlignment="true" applyProtection="true">
      <alignment horizontal="center" vertical="center"/>
    </xf>
    <xf numFmtId="1" fontId="107" fillId="59" borderId="103" xfId="0" applyNumberFormat="true" applyFont="true" applyFill="true" applyBorder="true" applyAlignment="true" applyProtection="true">
      <alignment horizontal="center" vertical="center"/>
    </xf>
    <xf numFmtId="1" fontId="108" fillId="60" borderId="104" xfId="0" applyNumberFormat="true" applyFont="true" applyFill="true" applyBorder="true" applyAlignment="true" applyProtection="true">
      <alignment horizontal="center" vertical="center"/>
    </xf>
    <xf numFmtId="1" fontId="109" fillId="61" borderId="105" xfId="0" applyNumberFormat="true" applyFont="true" applyFill="true" applyBorder="true" applyAlignment="true" applyProtection="true">
      <alignment horizontal="center" vertical="center"/>
    </xf>
    <xf numFmtId="1" fontId="110" fillId="62" borderId="106" xfId="0" applyNumberFormat="true" applyFont="true" applyFill="true" applyBorder="true" applyAlignment="true" applyProtection="true">
      <alignment horizontal="center" vertical="center"/>
    </xf>
    <xf numFmtId="1" fontId="111" fillId="63" borderId="107" xfId="0" applyNumberFormat="true" applyFont="true" applyFill="true" applyBorder="true" applyAlignment="true" applyProtection="true">
      <alignment horizontal="center" vertical="center"/>
    </xf>
    <xf numFmtId="1" fontId="112" fillId="64" borderId="108" xfId="0" applyNumberFormat="true" applyFont="true" applyFill="true" applyBorder="true" applyAlignment="true" applyProtection="true">
      <alignment horizontal="center" vertical="center"/>
    </xf>
    <xf numFmtId="1" fontId="113" fillId="65" borderId="109" xfId="0" applyNumberFormat="true" applyFont="true" applyFill="true" applyBorder="true" applyAlignment="true" applyProtection="true">
      <alignment horizontal="center" vertical="center"/>
    </xf>
    <xf numFmtId="1" fontId="114" fillId="66" borderId="110" xfId="0" applyNumberFormat="true" applyFont="true" applyFill="true" applyBorder="true" applyAlignment="true" applyProtection="true">
      <alignment horizontal="center" vertical="center"/>
    </xf>
    <xf numFmtId="1" fontId="115" fillId="67" borderId="111" xfId="0" applyNumberFormat="true" applyFont="true" applyFill="true" applyBorder="true" applyAlignment="true" applyProtection="true">
      <alignment horizontal="center" vertical="center"/>
    </xf>
    <xf numFmtId="1" fontId="116" fillId="68" borderId="112" xfId="0" applyNumberFormat="true" applyFont="true" applyFill="true" applyBorder="true" applyAlignment="true" applyProtection="true">
      <alignment horizontal="center" vertical="center"/>
    </xf>
    <xf numFmtId="1" fontId="117" fillId="69" borderId="113" xfId="0" applyNumberFormat="true" applyFont="true" applyFill="true" applyBorder="true" applyAlignment="true" applyProtection="true">
      <alignment horizontal="center" vertical="center"/>
    </xf>
    <xf numFmtId="1" fontId="118" fillId="70" borderId="114" xfId="0" applyNumberFormat="true" applyFont="true" applyFill="true" applyBorder="true" applyAlignment="true" applyProtection="true">
      <alignment horizontal="center" vertical="center"/>
    </xf>
    <xf numFmtId="1" fontId="119" fillId="71" borderId="115" xfId="0" applyNumberFormat="true" applyFont="true" applyFill="true" applyBorder="true" applyAlignment="true" applyProtection="true">
      <alignment horizontal="center" vertical="center"/>
    </xf>
    <xf numFmtId="1" fontId="120" fillId="72" borderId="116" xfId="0" applyNumberFormat="true" applyFont="true" applyFill="true" applyBorder="true" applyAlignment="true" applyProtection="true">
      <alignment horizontal="center" vertical="center"/>
    </xf>
    <xf numFmtId="0" fontId="121" fillId="73" borderId="117" xfId="0" applyNumberFormat="true" applyFont="true" applyFill="true" applyBorder="true" applyAlignment="true" applyProtection="true">
      <alignment horizontal="center" vertical="center"/>
    </xf>
    <xf numFmtId="164" fontId="122" fillId="74" borderId="118" xfId="0" applyNumberFormat="true" applyFont="true" applyFill="true" applyBorder="true" applyAlignment="true" applyProtection="true">
      <alignment horizontal="center" vertical="center"/>
    </xf>
    <xf numFmtId="0" fontId="123" fillId="75" borderId="119" xfId="0" applyNumberFormat="true" applyFont="true" applyFill="true" applyBorder="true" applyAlignment="true" applyProtection="true">
      <alignment horizontal="center" vertical="center"/>
    </xf>
    <xf numFmtId="0" fontId="124" fillId="76" borderId="120" xfId="0" applyNumberFormat="true" applyFont="true" applyFill="true" applyBorder="true" applyAlignment="true" applyProtection="true">
      <alignment horizontal="center" vertical="center"/>
    </xf>
    <xf numFmtId="0" fontId="125" fillId="77" borderId="121" xfId="0" applyNumberFormat="true" applyFont="true" applyFill="true" applyBorder="true" applyAlignment="true" applyProtection="true">
      <alignment horizontal="center" vertical="center"/>
    </xf>
    <xf numFmtId="1" fontId="126" fillId="78" borderId="122" xfId="0" applyNumberFormat="true" applyFont="true" applyFill="true" applyBorder="true" applyAlignment="true" applyProtection="true">
      <alignment horizontal="center" vertical="center"/>
    </xf>
    <xf numFmtId="164" fontId="127" fillId="79" borderId="123" xfId="0" applyNumberFormat="true" applyFont="true" applyFill="true" applyBorder="true" applyAlignment="true" applyProtection="true">
      <alignment horizontal="center" vertical="center"/>
    </xf>
    <xf numFmtId="0" fontId="128" fillId="80" borderId="124" xfId="0" applyNumberFormat="true" applyFont="true" applyFill="true" applyBorder="true" applyAlignment="true" applyProtection="true">
      <alignment horizontal="center" vertical="center"/>
    </xf>
    <xf numFmtId="164" fontId="129" fillId="81" borderId="125" xfId="0" applyNumberFormat="true" applyFont="true" applyFill="true" applyBorder="true" applyAlignment="true" applyProtection="true">
      <alignment horizontal="center" vertical="center"/>
    </xf>
    <xf numFmtId="0" fontId="130" fillId="82" borderId="126" xfId="0" applyNumberFormat="true" applyFont="true" applyFill="true" applyBorder="true" applyAlignment="true" applyProtection="true">
      <alignment horizontal="center" vertical="center"/>
    </xf>
    <xf numFmtId="0" fontId="131" fillId="83" borderId="127" xfId="0" applyNumberFormat="true" applyFont="true" applyFill="true" applyBorder="true" applyAlignment="true" applyProtection="true">
      <alignment horizontal="center" vertical="center"/>
    </xf>
    <xf numFmtId="0" fontId="132" fillId="84" borderId="128" xfId="0" applyNumberFormat="true" applyFont="true" applyFill="true" applyBorder="true" applyAlignment="true" applyProtection="true">
      <alignment horizontal="center" vertical="center"/>
    </xf>
    <xf numFmtId="0" fontId="133" fillId="85" borderId="129" xfId="0" applyNumberFormat="true" applyFont="true" applyFill="true" applyBorder="true" applyAlignment="true" applyProtection="true">
      <alignment horizontal="center" vertical="center"/>
    </xf>
    <xf numFmtId="164" fontId="134" fillId="86" borderId="130" xfId="0" applyNumberFormat="true" applyFont="true" applyFill="true" applyBorder="true" applyAlignment="true" applyProtection="true">
      <alignment horizontal="center" vertical="center"/>
    </xf>
    <xf numFmtId="0" fontId="135" fillId="87" borderId="131" xfId="0" applyNumberFormat="true" applyFont="true" applyFill="true" applyBorder="true" applyAlignment="true" applyProtection="true">
      <alignment horizontal="center" vertical="center"/>
    </xf>
    <xf numFmtId="0" fontId="136" fillId="88" borderId="132" xfId="0" applyNumberFormat="true" applyFont="true" applyFill="true" applyBorder="true" applyAlignment="true" applyProtection="true">
      <alignment horizontal="center" vertical="center"/>
    </xf>
    <xf numFmtId="0" fontId="137" fillId="89" borderId="133" xfId="0" applyNumberFormat="true" applyFont="true" applyFill="true" applyBorder="true" applyAlignment="true" applyProtection="true">
      <alignment horizontal="center" vertical="center"/>
    </xf>
    <xf numFmtId="0" fontId="138" fillId="90" borderId="134" xfId="0" applyNumberFormat="true" applyFont="true" applyFill="true" applyBorder="true" applyAlignment="true" applyProtection="true">
      <alignment horizontal="center" vertical="center"/>
    </xf>
    <xf numFmtId="164" fontId="139" fillId="91" borderId="135" xfId="0" applyNumberFormat="true" applyFont="true" applyFill="true" applyBorder="true" applyAlignment="true" applyProtection="true">
      <alignment horizontal="center" vertical="center"/>
    </xf>
    <xf numFmtId="0" fontId="140" fillId="92" borderId="136" xfId="0" applyNumberFormat="true" applyFont="true" applyFill="true" applyBorder="true" applyAlignment="true" applyProtection="true">
      <alignment horizontal="center" vertical="center"/>
    </xf>
    <xf numFmtId="0" fontId="141" fillId="93" borderId="137" xfId="0" applyNumberFormat="true" applyFont="true" applyFill="true" applyBorder="true" applyAlignment="true" applyProtection="true">
      <alignment horizontal="center" vertical="center"/>
    </xf>
    <xf numFmtId="0" fontId="142" fillId="94" borderId="138" xfId="0" applyNumberFormat="true" applyFont="true" applyFill="true" applyBorder="true" applyAlignment="true" applyProtection="true">
      <alignment horizontal="center" vertical="center"/>
    </xf>
    <xf numFmtId="0" fontId="143" fillId="95" borderId="139" xfId="0" applyNumberFormat="true" applyFont="true" applyFill="true" applyBorder="true" applyAlignment="true" applyProtection="true">
      <alignment horizontal="center" vertical="center"/>
    </xf>
    <xf numFmtId="164" fontId="144" fillId="96" borderId="140" xfId="0" applyNumberFormat="true" applyFont="true" applyFill="true" applyBorder="true" applyAlignment="true" applyProtection="true">
      <alignment horizontal="center" vertical="center"/>
    </xf>
    <xf numFmtId="0" fontId="145" fillId="97" borderId="141" xfId="0" applyNumberFormat="true" applyFont="true" applyFill="true" applyBorder="true" applyAlignment="true" applyProtection="true">
      <alignment horizontal="center" vertical="center"/>
    </xf>
    <xf numFmtId="0" fontId="146" fillId="98" borderId="142" xfId="0" applyNumberFormat="true" applyFont="true" applyFill="true" applyBorder="true" applyAlignment="true" applyProtection="true">
      <alignment horizontal="center" vertical="center"/>
    </xf>
    <xf numFmtId="0" fontId="147" fillId="99" borderId="143" xfId="0" applyNumberFormat="true" applyFont="true" applyFill="true" applyBorder="true" applyAlignment="true" applyProtection="true">
      <alignment horizontal="center" vertical="center"/>
    </xf>
    <xf numFmtId="0" fontId="148" fillId="100" borderId="144" xfId="0" applyNumberFormat="true" applyFont="true" applyFill="true" applyBorder="true" applyAlignment="true" applyProtection="true">
      <alignment horizontal="center" vertical="center"/>
    </xf>
    <xf numFmtId="164" fontId="149" fillId="101" borderId="145" xfId="0" applyNumberFormat="true" applyFont="true" applyFill="true" applyBorder="true" applyAlignment="true" applyProtection="true">
      <alignment horizontal="center" vertical="center"/>
    </xf>
    <xf numFmtId="0" fontId="150" fillId="102" borderId="146" xfId="0" applyNumberFormat="true" applyFont="true" applyFill="true" applyBorder="true" applyAlignment="true" applyProtection="true">
      <alignment horizontal="center" vertical="center"/>
    </xf>
    <xf numFmtId="0" fontId="151" fillId="103" borderId="147" xfId="0" applyNumberFormat="true" applyFont="true" applyFill="true" applyBorder="true" applyAlignment="true" applyProtection="true">
      <alignment horizontal="center" vertical="center"/>
    </xf>
    <xf numFmtId="0" fontId="152" fillId="104" borderId="148" xfId="0" applyNumberFormat="true" applyFont="true" applyFill="true" applyBorder="true" applyAlignment="true" applyProtection="true">
      <alignment horizontal="center" vertical="center"/>
    </xf>
    <xf numFmtId="0" fontId="153" fillId="105" borderId="149" xfId="0" applyNumberFormat="true" applyFont="true" applyFill="true" applyBorder="true" applyAlignment="true" applyProtection="true">
      <alignment horizontal="center" vertical="center"/>
    </xf>
    <xf numFmtId="164" fontId="154" fillId="106" borderId="150" xfId="0" applyNumberFormat="true" applyFont="true" applyFill="true" applyBorder="true" applyAlignment="true" applyProtection="true">
      <alignment horizontal="center" vertical="center"/>
    </xf>
    <xf numFmtId="0" fontId="155" fillId="107" borderId="151" xfId="0" applyNumberFormat="true" applyFont="true" applyFill="true" applyBorder="true" applyAlignment="true" applyProtection="true">
      <alignment horizontal="center" vertical="center"/>
    </xf>
    <xf numFmtId="0" fontId="156" fillId="108" borderId="152" xfId="0" applyNumberFormat="true" applyFont="true" applyFill="true" applyBorder="true" applyAlignment="true" applyProtection="true">
      <alignment horizontal="center" vertical="center"/>
    </xf>
    <xf numFmtId="0" fontId="157" fillId="109" borderId="153" xfId="0" applyNumberFormat="true" applyFont="true" applyFill="true" applyBorder="true" applyAlignment="true" applyProtection="true">
      <alignment horizontal="center" vertical="center"/>
    </xf>
    <xf numFmtId="0" fontId="158" fillId="110" borderId="154" xfId="0" applyNumberFormat="true" applyFont="true" applyFill="true" applyBorder="true" applyAlignment="true" applyProtection="true">
      <alignment horizontal="center" vertical="center"/>
    </xf>
    <xf numFmtId="164" fontId="159" fillId="111" borderId="155" xfId="0" applyNumberFormat="true" applyFont="true" applyFill="true" applyBorder="true" applyAlignment="true" applyProtection="true">
      <alignment horizontal="center" vertical="center"/>
    </xf>
    <xf numFmtId="0" fontId="160" fillId="112" borderId="156" xfId="0" applyNumberFormat="true" applyFont="true" applyFill="true" applyBorder="true" applyAlignment="true" applyProtection="true">
      <alignment horizontal="center" vertical="center"/>
    </xf>
    <xf numFmtId="0" fontId="161" fillId="113" borderId="157" xfId="0" applyNumberFormat="true" applyFont="true" applyFill="true" applyBorder="true" applyAlignment="true" applyProtection="true">
      <alignment horizontal="center" vertical="center"/>
    </xf>
    <xf numFmtId="0" fontId="162" fillId="114" borderId="158" xfId="0" applyNumberFormat="true" applyFont="true" applyFill="true" applyBorder="true" applyAlignment="true" applyProtection="true">
      <alignment horizontal="center" vertical="center"/>
    </xf>
    <xf numFmtId="0" fontId="163" fillId="115" borderId="159" xfId="0" applyNumberFormat="true" applyFont="true" applyFill="true" applyBorder="true" applyAlignment="true" applyProtection="true">
      <alignment horizontal="center" vertical="center"/>
    </xf>
    <xf numFmtId="164" fontId="164" fillId="116" borderId="160" xfId="0" applyNumberFormat="true" applyFont="true" applyFill="true" applyBorder="true" applyAlignment="true" applyProtection="true">
      <alignment horizontal="center" vertical="center"/>
    </xf>
    <xf numFmtId="0" fontId="165" fillId="117" borderId="161" xfId="0" applyNumberFormat="true" applyFont="true" applyFill="true" applyBorder="true" applyAlignment="true" applyProtection="true">
      <alignment horizontal="center" vertical="center"/>
    </xf>
    <xf numFmtId="0" fontId="166" fillId="118" borderId="162" xfId="0" applyNumberFormat="true" applyFont="true" applyFill="true" applyBorder="true" applyAlignment="true" applyProtection="true">
      <alignment horizontal="center" vertical="center"/>
    </xf>
    <xf numFmtId="0" fontId="167" fillId="119" borderId="163" xfId="0" applyNumberFormat="true" applyFont="true" applyFill="true" applyBorder="true" applyAlignment="true" applyProtection="true">
      <alignment horizontal="center" vertical="center"/>
    </xf>
    <xf numFmtId="0" fontId="168" fillId="120" borderId="164" xfId="0" applyNumberFormat="true" applyFont="true" applyFill="true" applyBorder="true" applyAlignment="true" applyProtection="true">
      <alignment horizontal="center" vertical="center"/>
    </xf>
    <xf numFmtId="164" fontId="169" fillId="121" borderId="165" xfId="0" applyNumberFormat="true" applyFont="true" applyFill="true" applyBorder="true" applyAlignment="true" applyProtection="true">
      <alignment horizontal="center" vertical="center"/>
    </xf>
    <xf numFmtId="0" fontId="170" fillId="122" borderId="166" xfId="0" applyNumberFormat="true" applyFont="true" applyFill="true" applyBorder="true" applyAlignment="true" applyProtection="true">
      <alignment horizontal="center" vertical="center"/>
    </xf>
    <xf numFmtId="0" fontId="171" fillId="123" borderId="167" xfId="0" applyNumberFormat="true" applyFont="true" applyFill="true" applyBorder="true" applyAlignment="true" applyProtection="true">
      <alignment horizontal="center" vertical="center"/>
    </xf>
    <xf numFmtId="0" fontId="172" fillId="124" borderId="168" xfId="0" applyNumberFormat="true" applyFont="true" applyFill="true" applyBorder="true" applyAlignment="true" applyProtection="true">
      <alignment horizontal="center" vertical="center"/>
    </xf>
    <xf numFmtId="0" fontId="173" fillId="125" borderId="169" xfId="0" applyNumberFormat="true" applyFont="true" applyFill="true" applyBorder="true" applyAlignment="true" applyProtection="true">
      <alignment horizontal="center" vertical="center"/>
    </xf>
    <xf numFmtId="164" fontId="174" fillId="126" borderId="170" xfId="0" applyNumberFormat="true" applyFont="true" applyFill="true" applyBorder="true" applyAlignment="true" applyProtection="true">
      <alignment horizontal="center" vertical="center"/>
    </xf>
    <xf numFmtId="0" fontId="175" fillId="127" borderId="171" xfId="0" applyNumberFormat="true" applyFont="true" applyFill="true" applyBorder="true" applyAlignment="true" applyProtection="true">
      <alignment horizontal="center" vertical="center"/>
    </xf>
    <xf numFmtId="0" fontId="176" fillId="128" borderId="172" xfId="0" applyNumberFormat="true" applyFont="true" applyFill="true" applyBorder="true" applyAlignment="true" applyProtection="true">
      <alignment horizontal="center" vertical="center"/>
    </xf>
    <xf numFmtId="0" fontId="177" fillId="129" borderId="173" xfId="0" applyNumberFormat="true" applyFont="true" applyFill="true" applyBorder="true" applyAlignment="true" applyProtection="true">
      <alignment horizontal="center" vertical="center"/>
    </xf>
    <xf numFmtId="0" fontId="178" fillId="130" borderId="174" xfId="0" applyNumberFormat="true" applyFont="true" applyFill="true" applyBorder="true" applyAlignment="true" applyProtection="true">
      <alignment horizontal="center" vertical="center"/>
    </xf>
    <xf numFmtId="164" fontId="179" fillId="131" borderId="175" xfId="0" applyNumberFormat="true" applyFont="true" applyFill="true" applyBorder="true" applyAlignment="true" applyProtection="true">
      <alignment horizontal="center" vertical="center"/>
    </xf>
    <xf numFmtId="0" fontId="180" fillId="132" borderId="176" xfId="0" applyNumberFormat="true" applyFont="true" applyFill="true" applyBorder="true" applyAlignment="true" applyProtection="true">
      <alignment horizontal="center" vertical="center"/>
    </xf>
    <xf numFmtId="0" fontId="181" fillId="133" borderId="177" xfId="0" applyNumberFormat="true" applyFont="true" applyFill="true" applyBorder="true" applyAlignment="true" applyProtection="true">
      <alignment horizontal="center" vertical="center"/>
    </xf>
    <xf numFmtId="0" fontId="182" fillId="134" borderId="178" xfId="0" applyNumberFormat="true" applyFont="true" applyFill="true" applyBorder="true" applyAlignment="true" applyProtection="true">
      <alignment horizontal="center" vertical="center"/>
    </xf>
    <xf numFmtId="0" fontId="183" fillId="135" borderId="179" xfId="0" applyNumberFormat="true" applyFont="true" applyFill="true" applyBorder="true" applyAlignment="true" applyProtection="true">
      <alignment horizontal="center" vertical="center"/>
    </xf>
    <xf numFmtId="164" fontId="184" fillId="136" borderId="180" xfId="0" applyNumberFormat="true" applyFont="true" applyFill="true" applyBorder="true" applyAlignment="true" applyProtection="true">
      <alignment horizontal="center" vertical="center"/>
    </xf>
    <xf numFmtId="0" fontId="185" fillId="137" borderId="181" xfId="0" applyNumberFormat="true" applyFont="true" applyFill="true" applyBorder="true" applyAlignment="true" applyProtection="true">
      <alignment horizontal="center" vertical="center"/>
    </xf>
    <xf numFmtId="0" fontId="186" fillId="138" borderId="182" xfId="0" applyNumberFormat="true" applyFont="true" applyFill="true" applyBorder="true" applyAlignment="true" applyProtection="true">
      <alignment horizontal="center" vertical="center"/>
    </xf>
    <xf numFmtId="0" fontId="187" fillId="139" borderId="183" xfId="0" applyNumberFormat="true" applyFont="true" applyFill="true" applyBorder="true" applyAlignment="true" applyProtection="true">
      <alignment horizontal="center" vertical="center"/>
    </xf>
    <xf numFmtId="0" fontId="188" fillId="140" borderId="184" xfId="0" applyNumberFormat="true" applyFont="true" applyFill="true" applyBorder="true" applyAlignment="true" applyProtection="true">
      <alignment horizontal="center" vertical="center"/>
    </xf>
    <xf numFmtId="164" fontId="189" fillId="141" borderId="185" xfId="0" applyNumberFormat="true" applyFont="true" applyFill="true" applyBorder="true" applyAlignment="true" applyProtection="true">
      <alignment horizontal="center" vertical="center"/>
    </xf>
    <xf numFmtId="0" fontId="190" fillId="142" borderId="186" xfId="0" applyNumberFormat="true" applyFont="true" applyFill="true" applyBorder="true" applyAlignment="true" applyProtection="true">
      <alignment horizontal="center" vertical="center"/>
    </xf>
    <xf numFmtId="0" fontId="191" fillId="143" borderId="187" xfId="0" applyNumberFormat="true" applyFont="true" applyFill="true" applyBorder="true" applyAlignment="true" applyProtection="true">
      <alignment horizontal="center" vertical="center"/>
    </xf>
    <xf numFmtId="0" fontId="192" fillId="144" borderId="188" xfId="0" applyNumberFormat="true" applyFont="true" applyFill="true" applyBorder="true" applyAlignment="true" applyProtection="true">
      <alignment horizontal="center" vertical="center"/>
    </xf>
    <xf numFmtId="0" fontId="193" fillId="145" borderId="189" xfId="0" applyNumberFormat="true" applyFont="true" applyFill="true" applyBorder="true" applyAlignment="true" applyProtection="true">
      <alignment horizontal="center" vertical="center"/>
    </xf>
    <xf numFmtId="164" fontId="194" fillId="146" borderId="190" xfId="0" applyNumberFormat="true" applyFont="true" applyFill="true" applyBorder="true" applyAlignment="true" applyProtection="true">
      <alignment horizontal="center" vertical="center"/>
    </xf>
    <xf numFmtId="0" fontId="195" fillId="147" borderId="191" xfId="0" applyNumberFormat="true" applyFont="true" applyFill="true" applyBorder="true" applyAlignment="true" applyProtection="true">
      <alignment horizontal="center" vertical="center"/>
    </xf>
    <xf numFmtId="0" fontId="196" fillId="148" borderId="192" xfId="0" applyNumberFormat="true" applyFont="true" applyFill="true" applyBorder="true" applyAlignment="true" applyProtection="true">
      <alignment horizontal="center" vertical="center"/>
    </xf>
    <xf numFmtId="0" fontId="197" fillId="149" borderId="193" xfId="0" applyNumberFormat="true" applyFont="true" applyFill="true" applyBorder="true" applyAlignment="true" applyProtection="true">
      <alignment horizontal="center" vertical="center"/>
    </xf>
    <xf numFmtId="0" fontId="198" fillId="150" borderId="194" xfId="0" applyNumberFormat="true" applyFont="true" applyFill="true" applyBorder="true" applyAlignment="true" applyProtection="true">
      <alignment horizontal="center" vertical="center"/>
    </xf>
    <xf numFmtId="164" fontId="199" fillId="151" borderId="195" xfId="0" applyNumberFormat="true" applyFont="true" applyFill="true" applyBorder="true" applyAlignment="true" applyProtection="true">
      <alignment horizontal="center" vertical="center"/>
    </xf>
    <xf numFmtId="0" fontId="200" fillId="152" borderId="196" xfId="0" applyNumberFormat="true" applyFont="true" applyFill="true" applyBorder="true" applyAlignment="true" applyProtection="true">
      <alignment horizontal="center" vertical="center"/>
    </xf>
    <xf numFmtId="0" fontId="201" fillId="153" borderId="197" xfId="0" applyNumberFormat="true" applyFont="true" applyFill="true" applyBorder="true" applyAlignment="true" applyProtection="true">
      <alignment horizontal="center" vertical="center"/>
    </xf>
    <xf numFmtId="0" fontId="202" fillId="154" borderId="198" xfId="0" applyNumberFormat="true" applyFont="true" applyFill="true" applyBorder="true" applyAlignment="true" applyProtection="true">
      <alignment horizontal="center" vertical="center"/>
    </xf>
    <xf numFmtId="0" fontId="203" fillId="155" borderId="199" xfId="0" applyNumberFormat="true" applyFont="true" applyFill="true" applyBorder="true" applyAlignment="true" applyProtection="true">
      <alignment horizontal="center" vertical="center"/>
    </xf>
    <xf numFmtId="164" fontId="204" fillId="156" borderId="200" xfId="0" applyNumberFormat="true" applyFont="true" applyFill="true" applyBorder="true" applyAlignment="true" applyProtection="true">
      <alignment horizontal="center" vertical="center"/>
    </xf>
    <xf numFmtId="0" fontId="205" fillId="157" borderId="201" xfId="0" applyNumberFormat="true" applyFont="true" applyFill="true" applyBorder="true" applyAlignment="true" applyProtection="true">
      <alignment horizontal="center" vertical="center"/>
    </xf>
    <xf numFmtId="0" fontId="206" fillId="158" borderId="202" xfId="0" applyNumberFormat="true" applyFont="true" applyFill="true" applyBorder="true" applyAlignment="true" applyProtection="true">
      <alignment horizontal="center" vertical="center"/>
    </xf>
    <xf numFmtId="0" fontId="207" fillId="159" borderId="203" xfId="0" applyNumberFormat="true" applyFont="true" applyFill="true" applyBorder="true" applyAlignment="true" applyProtection="true">
      <alignment horizontal="center" vertical="center"/>
    </xf>
    <xf numFmtId="0" fontId="208" fillId="160" borderId="204" xfId="0" applyNumberFormat="true" applyFont="true" applyFill="true" applyBorder="true" applyAlignment="true" applyProtection="true">
      <alignment horizontal="center" vertical="center"/>
    </xf>
    <xf numFmtId="164" fontId="209" fillId="161" borderId="205" xfId="0" applyNumberFormat="true" applyFont="true" applyFill="true" applyBorder="true" applyAlignment="true" applyProtection="true">
      <alignment horizontal="center" vertical="center"/>
    </xf>
    <xf numFmtId="0" fontId="210" fillId="162" borderId="206" xfId="0" applyNumberFormat="true" applyFont="true" applyFill="true" applyBorder="true" applyAlignment="true" applyProtection="true">
      <alignment horizontal="center" vertical="center"/>
    </xf>
    <xf numFmtId="0" fontId="211" fillId="163" borderId="207" xfId="0" applyNumberFormat="true" applyFont="true" applyFill="true" applyBorder="true" applyAlignment="true" applyProtection="true">
      <alignment horizontal="center" vertical="center"/>
    </xf>
    <xf numFmtId="0" fontId="212" fillId="164" borderId="208" xfId="0" applyNumberFormat="true" applyFont="true" applyFill="true" applyBorder="true" applyAlignment="true" applyProtection="true">
      <alignment horizontal="center" vertical="center"/>
    </xf>
    <xf numFmtId="0" fontId="213" fillId="165" borderId="209" xfId="0" applyNumberFormat="true" applyFont="true" applyFill="true" applyBorder="true" applyAlignment="true" applyProtection="true">
      <alignment horizontal="center" vertical="center"/>
    </xf>
    <xf numFmtId="164" fontId="214" fillId="166" borderId="210" xfId="0" applyNumberFormat="true" applyFont="true" applyFill="true" applyBorder="true" applyAlignment="true" applyProtection="true">
      <alignment horizontal="center" vertical="center"/>
    </xf>
    <xf numFmtId="0" fontId="215" fillId="167" borderId="211" xfId="0" applyNumberFormat="true" applyFont="true" applyFill="true" applyBorder="true" applyAlignment="true" applyProtection="true">
      <alignment horizontal="center" vertical="center"/>
    </xf>
    <xf numFmtId="0" fontId="216" fillId="168" borderId="212" xfId="0" applyNumberFormat="true" applyFont="true" applyFill="true" applyBorder="true" applyAlignment="true" applyProtection="true">
      <alignment horizontal="center" vertical="center"/>
    </xf>
    <xf numFmtId="0" fontId="217" fillId="169" borderId="213" xfId="0" applyNumberFormat="true" applyFont="true" applyFill="true" applyBorder="true" applyAlignment="true" applyProtection="true">
      <alignment horizontal="center" vertical="center"/>
    </xf>
    <xf numFmtId="0" fontId="218" fillId="170" borderId="214" xfId="0" applyNumberFormat="true" applyFont="true" applyFill="true" applyBorder="true" applyAlignment="true" applyProtection="true">
      <alignment horizontal="center" vertical="center"/>
    </xf>
    <xf numFmtId="164" fontId="219" fillId="171" borderId="215" xfId="0" applyNumberFormat="true" applyFont="true" applyFill="true" applyBorder="true" applyAlignment="true" applyProtection="true">
      <alignment horizontal="center" vertical="center"/>
    </xf>
    <xf numFmtId="0" fontId="220" fillId="172" borderId="216" xfId="0" applyNumberFormat="true" applyFont="true" applyFill="true" applyBorder="true" applyAlignment="true" applyProtection="true">
      <alignment horizontal="center" vertical="center"/>
    </xf>
    <xf numFmtId="0" fontId="221" fillId="173" borderId="217" xfId="0" applyNumberFormat="true" applyFont="true" applyFill="true" applyBorder="true" applyAlignment="true" applyProtection="true">
      <alignment horizontal="center" vertical="center"/>
    </xf>
    <xf numFmtId="0" fontId="222" fillId="174" borderId="218" xfId="0" applyNumberFormat="true" applyFont="true" applyFill="true" applyBorder="true" applyAlignment="true" applyProtection="true">
      <alignment horizontal="center" vertical="center"/>
    </xf>
    <xf numFmtId="0" fontId="223" fillId="175" borderId="219" xfId="0" applyNumberFormat="true" applyFont="true" applyFill="true" applyBorder="true" applyAlignment="true" applyProtection="true">
      <alignment horizontal="center" vertical="center"/>
    </xf>
    <xf numFmtId="164" fontId="224" fillId="176" borderId="220" xfId="0" applyNumberFormat="true" applyFont="true" applyFill="true" applyBorder="true" applyAlignment="true" applyProtection="true">
      <alignment horizontal="center" vertical="center"/>
    </xf>
    <xf numFmtId="0" fontId="225" fillId="177" borderId="221" xfId="0" applyNumberFormat="true" applyFont="true" applyFill="true" applyBorder="true" applyAlignment="true" applyProtection="true">
      <alignment horizontal="center" vertical="center"/>
    </xf>
    <xf numFmtId="0" fontId="226" fillId="178" borderId="222" xfId="0" applyNumberFormat="true" applyFont="true" applyFill="true" applyBorder="true" applyAlignment="true" applyProtection="true">
      <alignment horizontal="center" vertical="center"/>
    </xf>
    <xf numFmtId="0" fontId="227" fillId="179" borderId="223" xfId="0" applyNumberFormat="true" applyFont="true" applyFill="true" applyBorder="true" applyAlignment="true" applyProtection="true">
      <alignment horizontal="center" vertical="center"/>
    </xf>
    <xf numFmtId="0" fontId="228" fillId="180" borderId="224" xfId="0" applyNumberFormat="true" applyFont="true" applyFill="true" applyBorder="true" applyAlignment="true" applyProtection="true">
      <alignment horizontal="center" vertical="center"/>
    </xf>
    <xf numFmtId="164" fontId="229" fillId="181" borderId="225" xfId="0" applyNumberFormat="true" applyFont="true" applyFill="true" applyBorder="true" applyAlignment="true" applyProtection="true">
      <alignment horizontal="center" vertical="center"/>
    </xf>
    <xf numFmtId="0" fontId="230" fillId="182" borderId="226" xfId="0" applyNumberFormat="true" applyFont="true" applyFill="true" applyBorder="true" applyAlignment="true" applyProtection="true">
      <alignment horizontal="center" vertical="center"/>
    </xf>
    <xf numFmtId="0" fontId="231" fillId="183" borderId="227" xfId="0" applyNumberFormat="true" applyFont="true" applyFill="true" applyBorder="true" applyAlignment="true" applyProtection="true">
      <alignment horizontal="center" vertical="center"/>
    </xf>
    <xf numFmtId="0" fontId="232" fillId="184" borderId="228" xfId="0" applyNumberFormat="true" applyFont="true" applyFill="true" applyBorder="true" applyAlignment="true" applyProtection="true">
      <alignment horizontal="center" vertical="center"/>
    </xf>
    <xf numFmtId="0" fontId="233" fillId="185" borderId="229" xfId="0" applyNumberFormat="true" applyFont="true" applyFill="true" applyBorder="true" applyAlignment="true" applyProtection="true">
      <alignment horizontal="center" vertical="center"/>
    </xf>
    <xf numFmtId="164" fontId="234" fillId="186" borderId="230" xfId="0" applyNumberFormat="true" applyFont="true" applyFill="true" applyBorder="true" applyAlignment="true" applyProtection="true">
      <alignment horizontal="center" vertical="center"/>
    </xf>
    <xf numFmtId="0" fontId="235" fillId="187" borderId="231" xfId="0" applyNumberFormat="true" applyFont="true" applyFill="true" applyBorder="true" applyAlignment="true" applyProtection="true">
      <alignment horizontal="center" vertical="center"/>
    </xf>
    <xf numFmtId="0" fontId="236" fillId="188" borderId="232" xfId="0" applyNumberFormat="true" applyFont="true" applyFill="true" applyBorder="true" applyAlignment="true" applyProtection="true">
      <alignment horizontal="center" vertical="center"/>
    </xf>
    <xf numFmtId="0" fontId="237" fillId="189" borderId="233" xfId="0" applyNumberFormat="true" applyFont="true" applyFill="true" applyBorder="true" applyAlignment="true" applyProtection="true">
      <alignment horizontal="center" vertical="center"/>
    </xf>
    <xf numFmtId="0" fontId="238" fillId="190" borderId="234" xfId="0" applyNumberFormat="true" applyFont="true" applyFill="true" applyBorder="true" applyAlignment="true" applyProtection="true">
      <alignment horizontal="center" vertical="center"/>
    </xf>
    <xf numFmtId="0" fontId="239" fillId="191" borderId="235" xfId="0" applyNumberFormat="true" applyFont="true" applyFill="true" applyBorder="true" applyAlignment="true" applyProtection="true">
      <alignment horizontal="center" vertical="center"/>
    </xf>
    <xf numFmtId="0" fontId="240" fillId="192" borderId="236" xfId="0" applyNumberFormat="true" applyFont="true" applyFill="true" applyBorder="true" applyAlignment="true" applyProtection="true">
      <alignment horizontal="center" vertical="center"/>
    </xf>
    <xf numFmtId="0" fontId="241" fillId="193" borderId="237" xfId="0" applyNumberFormat="true" applyFont="true" applyFill="true" applyBorder="true" applyAlignment="true" applyProtection="true">
      <alignment horizontal="center" vertical="center"/>
    </xf>
    <xf numFmtId="0" fontId="242" fillId="0" borderId="238" xfId="0" applyNumberFormat="true" applyFont="true" applyBorder="true" applyAlignment="true" applyProtection="true"/>
    <xf numFmtId="0" fontId="80" fillId="43" borderId="15" xfId="0" applyFont="true" applyFill="true" applyBorder="true" applyAlignment="true">
      <alignment horizontal="left" vertical="center"/>
    </xf>
    <xf numFmtId="0" fontId="80" fillId="44" borderId="15" xfId="0" applyFont="true" applyFill="true" applyBorder="true" applyAlignment="true">
      <alignment horizontal="left" vertical="center"/>
    </xf>
    <xf numFmtId="0" fontId="80" fillId="28"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5" xfId="14" applyFont="true" applyFill="true" applyBorder="true" applyAlignment="true">
      <alignment horizontal="center" wrapText="true"/>
    </xf>
    <xf numFmtId="0" fontId="4" fillId="2" borderId="75" xfId="14" applyFont="true" applyFill="true" applyBorder="true" applyAlignment="true">
      <alignment horizontal="center"/>
    </xf>
    <xf numFmtId="0" fontId="60" fillId="43" borderId="39" xfId="14" applyFont="true" applyFill="true" applyBorder="true" applyAlignment="true">
      <alignment horizontal="center" vertical="center"/>
    </xf>
    <xf numFmtId="0" fontId="60" fillId="43" borderId="75" xfId="14" applyFont="true" applyFill="true" applyBorder="true" applyAlignment="true">
      <alignment horizontal="center" vertical="center"/>
    </xf>
    <xf numFmtId="0" fontId="60" fillId="43" borderId="40" xfId="14" applyFont="true" applyFill="true" applyBorder="true" applyAlignment="true">
      <alignment horizontal="center" vertical="center"/>
    </xf>
    <xf numFmtId="0" fontId="60" fillId="44" borderId="75" xfId="14" applyFont="true" applyFill="true" applyBorder="true" applyAlignment="true">
      <alignment horizontal="center" vertical="center"/>
    </xf>
    <xf numFmtId="0" fontId="60" fillId="28" borderId="39" xfId="14" applyFont="true" applyFill="true" applyBorder="true" applyAlignment="true">
      <alignment horizontal="center" vertical="center"/>
    </xf>
    <xf numFmtId="0" fontId="60" fillId="28" borderId="75" xfId="14" applyFont="true" applyFill="true" applyBorder="true" applyAlignment="true">
      <alignment horizontal="center" vertical="center"/>
    </xf>
    <xf numFmtId="0" fontId="60" fillId="28"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9" borderId="18" xfId="0" applyFont="true" applyFill="true" applyBorder="true" applyAlignment="true">
      <alignment horizontal="center" vertical="center" wrapText="true"/>
    </xf>
    <xf numFmtId="0" fontId="3" fillId="0" borderId="65"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6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5" xfId="0" applyFont="true" applyBorder="true" applyAlignment="true">
      <alignment horizontal="left" vertical="top" wrapText="true"/>
    </xf>
    <xf numFmtId="0" fontId="3" fillId="0" borderId="75" xfId="0" applyFont="true" applyBorder="true" applyAlignment="true">
      <alignment horizontal="left" vertical="top" wrapText="true"/>
    </xf>
    <xf numFmtId="0" fontId="61" fillId="24" borderId="238" xfId="20" applyFont="true" applyFill="true" applyAlignment="true">
      <alignment horizontal="center" vertical="center"/>
    </xf>
    <xf numFmtId="0" fontId="11" fillId="2" borderId="238" xfId="20" applyFont="true" applyFill="true"/>
    <xf numFmtId="0" fontId="61" fillId="2" borderId="238" xfId="20" applyFont="true" applyFill="true" applyAlignment="true">
      <alignment horizontal="center" vertical="center"/>
    </xf>
    <xf numFmtId="0" fontId="78" fillId="2" borderId="238" xfId="20" applyFont="true" applyFill="true"/>
    <xf numFmtId="0" fontId="26" fillId="2" borderId="238" xfId="20" applyFont="true" applyFill="true"/>
    <xf numFmtId="0" fontId="79" fillId="2" borderId="238" xfId="20" applyFont="true" applyFill="true"/>
    <xf numFmtId="0" fontId="64" fillId="2" borderId="238" xfId="20" applyFont="true" applyFill="true"/>
    <xf numFmtId="0" fontId="11" fillId="2" borderId="238" xfId="20" applyFont="true" applyFill="true" applyAlignment="true">
      <alignment vertical="center" wrapText="true"/>
    </xf>
    <xf numFmtId="0" fontId="5" fillId="2" borderId="238" xfId="20" applyFont="true" applyFill="true" applyAlignment="true">
      <alignment vertical="center" wrapText="true"/>
    </xf>
    <xf numFmtId="0" fontId="11" fillId="0" borderId="238" xfId="20" applyFont="true"/>
    <xf numFmtId="0" fontId="7" fillId="2" borderId="238" xfId="20" applyFont="true" applyFill="true"/>
    <xf numFmtId="0" fontId="3" fillId="2" borderId="238" xfId="20" applyFont="true" applyFill="true"/>
    <xf numFmtId="0" fontId="14" fillId="0" borderId="76" xfId="20" applyFont="true" applyBorder="true" applyAlignment="true">
      <alignment horizontal="center" vertical="center" wrapText="true"/>
    </xf>
    <xf numFmtId="0" fontId="63" fillId="43"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4" borderId="57" xfId="20" applyFont="true" applyFill="true" applyBorder="true" applyAlignment="true">
      <alignment horizontal="center" vertical="center"/>
    </xf>
    <xf numFmtId="0" fontId="63" fillId="44"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8" borderId="15" xfId="20" applyFont="true" applyFill="true" applyBorder="true" applyAlignment="true">
      <alignment horizontal="center" vertical="center"/>
    </xf>
    <xf numFmtId="0" fontId="63" fillId="28"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80" xfId="20" applyFont="true" applyFill="true" applyBorder="true" applyAlignment="true">
      <alignment horizontal="center"/>
    </xf>
    <xf numFmtId="0" fontId="16" fillId="2" borderId="238" xfId="20" applyFont="true" applyFill="true" applyAlignment="true">
      <alignment horizontal="center"/>
    </xf>
    <xf numFmtId="0" fontId="16" fillId="2" borderId="86"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90"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1" xfId="20" applyNumberFormat="true" applyFont="true" applyFill="true" applyBorder="true" applyAlignment="true">
      <alignment horizontal="center"/>
    </xf>
    <xf numFmtId="0" fontId="16" fillId="2" borderId="82" xfId="20" applyFont="true" applyFill="true" applyBorder="true" applyAlignment="true">
      <alignment horizontal="center"/>
    </xf>
    <xf numFmtId="1" fontId="16" fillId="2" borderId="87" xfId="20" applyNumberFormat="true" applyFont="true" applyFill="true" applyBorder="true" applyAlignment="true">
      <alignment horizontal="center"/>
    </xf>
    <xf numFmtId="0" fontId="16" fillId="2" borderId="88" xfId="20" applyFont="true" applyFill="true" applyBorder="true" applyAlignment="true">
      <alignment horizontal="center"/>
    </xf>
    <xf numFmtId="1" fontId="16" fillId="2" borderId="91"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8" xfId="20" applyFont="true" applyFill="true" applyBorder="true"/>
    <xf numFmtId="165" fontId="3" fillId="2" borderId="238" xfId="21" applyNumberFormat="true" applyFont="true" applyFill="true" applyAlignment="true">
      <alignment horizontal="center"/>
    </xf>
    <xf numFmtId="0" fontId="16" fillId="2" borderId="83" xfId="20" applyFont="true" applyFill="true" applyBorder="true"/>
    <xf numFmtId="0" fontId="16" fillId="2" borderId="89" xfId="20" applyFont="true" applyFill="true" applyBorder="true"/>
    <xf numFmtId="165" fontId="3" fillId="2" borderId="18" xfId="21" applyNumberFormat="true" applyFont="true" applyFill="true" applyBorder="true" applyAlignment="true">
      <alignment horizontal="center"/>
    </xf>
    <xf numFmtId="0" fontId="16" fillId="2" borderId="77" xfId="20" applyFont="true" applyFill="true" applyBorder="true"/>
    <xf numFmtId="0" fontId="16" fillId="2" borderId="84" xfId="20" applyFont="true" applyFill="true" applyBorder="true"/>
    <xf numFmtId="0" fontId="16" fillId="2" borderId="59" xfId="20" applyFont="true" applyFill="true" applyBorder="true"/>
    <xf numFmtId="0" fontId="16" fillId="2" borderId="84" xfId="20" applyFont="true" applyFill="true" applyBorder="true" applyAlignment="true">
      <alignment horizontal="left"/>
    </xf>
    <xf numFmtId="0" fontId="16" fillId="2" borderId="59" xfId="20" applyFont="true" applyFill="true" applyBorder="true" applyAlignment="true">
      <alignment horizontal="left"/>
    </xf>
    <xf numFmtId="0" fontId="16" fillId="2" borderId="79" xfId="20" applyFont="true" applyFill="true" applyBorder="true"/>
    <xf numFmtId="165" fontId="3" fillId="2" borderId="30" xfId="20" applyNumberFormat="true" applyFont="true" applyFill="true" applyBorder="true" applyAlignment="true">
      <alignment horizontal="center"/>
    </xf>
    <xf numFmtId="0" fontId="16" fillId="2" borderId="85"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8" xfId="20" applyFont="true" applyFill="true"/>
    <xf numFmtId="0" fontId="16" fillId="2" borderId="238" xfId="20" applyFont="true" applyFill="true" applyAlignment="true">
      <alignment horizontal="left" vertical="center"/>
    </xf>
    <xf numFmtId="0" fontId="243" fillId="43" borderId="238" xfId="22" applyFont="true" applyFill="true" applyAlignment="true">
      <alignment horizontal="left" vertical="center" wrapText="true"/>
    </xf>
    <xf numFmtId="0" fontId="243" fillId="44" borderId="239" xfId="22" applyFont="true" applyFill="true" applyBorder="true" applyAlignment="true">
      <alignment horizontal="left" vertical="center" wrapText="true"/>
    </xf>
    <xf numFmtId="0" fontId="243" fillId="44" borderId="238" xfId="22" applyFont="true" applyFill="true" applyAlignment="true">
      <alignment horizontal="left" vertical="center" wrapText="true"/>
    </xf>
    <xf numFmtId="0" fontId="243" fillId="28" borderId="238" xfId="22" applyFont="true" applyFill="true" applyAlignment="true">
      <alignment horizontal="left" vertical="center" wrapText="true"/>
    </xf>
    <xf numFmtId="0" fontId="16" fillId="25" borderId="238" xfId="22" applyFont="true" applyFill="true" applyAlignment="true">
      <alignment horizontal="left" vertical="center" wrapText="true"/>
    </xf>
    <xf numFmtId="0" fontId="16" fillId="45" borderId="238" xfId="22" applyFont="true" applyFill="true" applyAlignment="true">
      <alignment horizontal="left" vertical="center" wrapText="true"/>
    </xf>
    <xf numFmtId="0" fontId="16" fillId="194" borderId="238" xfId="22" applyFont="true" applyFill="true" applyAlignment="true">
      <alignment horizontal="left" vertical="center" wrapText="true"/>
    </xf>
    <xf numFmtId="1" fontId="244" fillId="195" borderId="240"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1"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4"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5"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6"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7"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50"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1"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2"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3"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6"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7"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8"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9"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2"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3"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4"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5"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8"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9"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70"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1"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4"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5"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6"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7"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80"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1"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2"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3"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6"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7"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8"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9"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2"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3"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4"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5"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8"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9"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300"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1"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4"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5"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6"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7"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10"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1"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2"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3"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6"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7"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8"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9"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2"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3"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4"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5"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8"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9"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30"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1"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4"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5"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6"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7"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40"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1"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2"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3"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6"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7"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8"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9"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2"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3"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4"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5"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8"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9"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60"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1"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4"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5"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6"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7"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70"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1"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2"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3"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6"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7"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8"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9"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2"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3"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4"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5"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6"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7"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8"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9"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90"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1"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2"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3"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4"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5"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6"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7"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8"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9"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400"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1"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2"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3"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4"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5"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6"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7"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8"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9"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10"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1"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2"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3"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4"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5"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6"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7"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8"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9"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20"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1"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2"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3"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4"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5"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6"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7"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8"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9"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30"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1"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2"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3"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4"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5"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6"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7"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8"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9"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40"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1"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2"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3"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4"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5"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6"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7"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8"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9"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50"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1"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2"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3"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4"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5"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6"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7"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8"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9"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60"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1"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2"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3"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4"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5"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6"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7"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8"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9"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70"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1"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2"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3"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4"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5"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6"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7"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8"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9"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80"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1"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2"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3"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4"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5"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6"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7"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8"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9"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90"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1"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2"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3"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4"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5"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6"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7"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8"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9"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500"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1"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2"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3"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4"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5"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6"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7"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8"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9"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10"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1"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2"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3"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4"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5"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6"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7"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8"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9"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20"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1"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2"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3"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4"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5"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7"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8"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2"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3"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7"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8"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2"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3"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7"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8"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2"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3"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7"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8"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2"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3"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7"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8"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2"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3"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7"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8"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2"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3"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7"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8"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2"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3"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7"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8"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2"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3"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7"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8"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2"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3"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7"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8"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2"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3"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7"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8"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2"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3"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6"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7"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8"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9"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40"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1"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2" xfId="0" applyNumberFormat="true" applyFont="true" applyBorder="true" applyAlignment="true" applyProtection="true">
      <alignment horizontal="general" vertical="bottom" textRotation="0" wrapText="false" indent="0" shrinkToFit="false"/>
      <protection locked="true" hidden="false"/>
    </xf>
    <xf numFmtId="0" fontId="797" fillId="0" borderId="64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69.080830000000006</c:v>
                </c:pt>
                <c:pt idx="1">
                  <c:v>76.693460000000002</c:v>
                </c:pt>
                <c:pt idx="2">
                  <c:v>61.488549999999996</c:v>
                </c:pt>
                <c:pt idx="3">
                  <c:v>1E-10</c:v>
                </c:pt>
                <c:pt idx="4">
                  <c:v>66.728229999999996</c:v>
                </c:pt>
                <c:pt idx="5">
                  <c:v>75.259879999999995</c:v>
                </c:pt>
              </c:numCache>
            </c:numRef>
          </c:val>
          <c:extLst>
            <c:ext xmlns:c16="http://schemas.microsoft.com/office/drawing/2014/chart" uri="{C3380CC4-5D6E-409C-BE32-E72D297353CC}">
              <c16:uniqueId val="{00000000-3260-45C6-9D7A-B1768AC4125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60-45C6-9D7A-B1768AC4125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60-45C6-9D7A-B1768AC4125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60-45C6-9D7A-B1768AC4125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60-45C6-9D7A-B1768AC4125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60-45C6-9D7A-B1768AC4125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260-45C6-9D7A-B1768AC4125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16.3004</c:v>
                </c:pt>
                <c:pt idx="1">
                  <c:v>12.820510000000001</c:v>
                </c:pt>
                <c:pt idx="2">
                  <c:v>19.770990000000001</c:v>
                </c:pt>
                <c:pt idx="3">
                  <c:v>1E-10</c:v>
                </c:pt>
                <c:pt idx="4">
                  <c:v>16.675460000000001</c:v>
                </c:pt>
                <c:pt idx="5">
                  <c:v>15.31531</c:v>
                </c:pt>
              </c:numCache>
            </c:numRef>
          </c:val>
          <c:extLst>
            <c:ext xmlns:c16="http://schemas.microsoft.com/office/drawing/2014/chart" uri="{C3380CC4-5D6E-409C-BE32-E72D297353CC}">
              <c16:uniqueId val="{00000007-3260-45C6-9D7A-B1768AC4125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67.5</c:v>
                </c:pt>
                <c:pt idx="4">
                  <c:v>0</c:v>
                </c:pt>
                <c:pt idx="5">
                  <c:v>0</c:v>
                </c:pt>
              </c:numCache>
            </c:numRef>
          </c:val>
          <c:extLst>
            <c:ext xmlns:c16="http://schemas.microsoft.com/office/drawing/2014/chart" uri="{C3380CC4-5D6E-409C-BE32-E72D297353CC}">
              <c16:uniqueId val="{00000008-3260-45C6-9D7A-B1768AC4125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14.61877</c:v>
                </c:pt>
                <c:pt idx="1">
                  <c:v>10.48603</c:v>
                </c:pt>
                <c:pt idx="2">
                  <c:v>18.740459999999999</c:v>
                </c:pt>
                <c:pt idx="3">
                  <c:v>32.5</c:v>
                </c:pt>
                <c:pt idx="4">
                  <c:v>16.596309999999999</c:v>
                </c:pt>
                <c:pt idx="5">
                  <c:v>9.4248100000000008</c:v>
                </c:pt>
              </c:numCache>
            </c:numRef>
          </c:val>
          <c:extLst>
            <c:ext xmlns:c16="http://schemas.microsoft.com/office/drawing/2014/chart" uri="{C3380CC4-5D6E-409C-BE32-E72D297353CC}">
              <c16:uniqueId val="{00000009-3260-45C6-9D7A-B1768AC4125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93-4DA0-8B49-4A6114F5E5F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93-4DA0-8B49-4A6114F5E5F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BD-4FE5-B148-7B076B38600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BD-4FE5-B148-7B076B38600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BD-4FE5-B148-7B076B38600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BD-4FE5-B148-7B076B386007}"/>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BD-4FE5-B148-7B076B38600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92-4798-8F8A-860BFE8CF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59.75</c:v>
                </c:pt>
                <c:pt idx="1">
                  <c:v>#N/A</c:v>
                </c:pt>
                <c:pt idx="2">
                  <c:v>77</c:v>
                </c:pt>
                <c:pt idx="3">
                  <c:v>70.259209999999996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58.5</c:v>
                </c:pt>
                <c:pt idx="7">
                  <c:v>58.5</c:v>
                </c:pt>
                <c:pt idx="8">
                  <c:v>58.5</c:v>
                </c:pt>
                <c:pt idx="9">
                  <c:v>58.5</c:v>
                </c:pt>
                <c:pt idx="10">
                  <c:v>58.5</c:v>
                </c:pt>
                <c:pt idx="11">
                  <c:v>61.1</c:v>
                </c:pt>
                <c:pt idx="12">
                  <c:v>63.7</c:v>
                </c:pt>
                <c:pt idx="13">
                  <c:v>66.400000000000006</c:v>
                </c:pt>
                <c:pt idx="14">
                  <c:v>69</c:v>
                </c:pt>
                <c:pt idx="15">
                  <c:v>71.599999999999994</c:v>
                </c:pt>
                <c:pt idx="16">
                  <c:v>74.3</c:v>
                </c:pt>
                <c:pt idx="17">
                  <c:v>76.900000000000006</c:v>
                </c:pt>
                <c:pt idx="18">
                  <c:v>78.900000000000006</c:v>
                </c:pt>
                <c:pt idx="19">
                  <c:v>79.5</c:v>
                </c:pt>
                <c:pt idx="20">
                  <c:v>79.5</c:v>
                </c:pt>
                <c:pt idx="21">
                  <c:v>79.5</c:v>
                </c:pt>
                <c:pt idx="22">
                  <c:v>79.5</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58.5</c:v>
                </c:pt>
                <c:pt idx="9">
                  <c:v>58.5</c:v>
                </c:pt>
                <c:pt idx="10">
                  <c:v>58.5</c:v>
                </c:pt>
                <c:pt idx="11">
                  <c:v>61.1</c:v>
                </c:pt>
                <c:pt idx="12">
                  <c:v>63.7</c:v>
                </c:pt>
                <c:pt idx="13">
                  <c:v>66.400000000000006</c:v>
                </c:pt>
                <c:pt idx="14">
                  <c:v>69</c:v>
                </c:pt>
                <c:pt idx="15">
                  <c:v>69.8</c:v>
                </c:pt>
                <c:pt idx="16">
                  <c:v>69.8</c:v>
                </c:pt>
                <c:pt idx="17">
                  <c:v>69.8</c:v>
                </c:pt>
                <c:pt idx="18">
                  <c:v>69.8</c:v>
                </c:pt>
                <c:pt idx="19">
                  <c:v>69.8</c:v>
                </c:pt>
                <c:pt idx="20">
                  <c:v>69.8</c:v>
                </c:pt>
                <c:pt idx="21">
                  <c:v>69.8</c:v>
                </c:pt>
                <c:pt idx="22">
                  <c:v>69.8</c:v>
                </c:pt>
                <c:pt idx="23">
                  <c:v>69.8</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93-4DA0-8B49-4A6114F5E5F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3-4DA0-8B49-4A6114F5E5F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BD-4FE5-B148-7B076B38600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0BD-4FE5-B148-7B076B3860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0BD-4FE5-B148-7B076B386007}"/>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0BD-4FE5-B148-7B076B38600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92-4798-8F8A-860BFE8CF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64</c:v>
                </c:pt>
                <c:pt idx="3">
                  <c:v>65.620739999999998</c:v>
                </c:pt>
                <c:pt idx="4">
                  <c:v>#N/A</c:v>
                </c:pt>
                <c:pt idx="5">
                  <c:v>79.900000000000006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72</c:v>
                </c:pt>
                <c:pt idx="8">
                  <c:v>72</c:v>
                </c:pt>
                <c:pt idx="9">
                  <c:v>72</c:v>
                </c:pt>
                <c:pt idx="10">
                  <c:v>72</c:v>
                </c:pt>
                <c:pt idx="11">
                  <c:v>72</c:v>
                </c:pt>
                <c:pt idx="12">
                  <c:v>73</c:v>
                </c:pt>
                <c:pt idx="13">
                  <c:v>74</c:v>
                </c:pt>
                <c:pt idx="14">
                  <c:v>75</c:v>
                </c:pt>
                <c:pt idx="15">
                  <c:v>75.900000000000006</c:v>
                </c:pt>
                <c:pt idx="16">
                  <c:v>76.900000000000006</c:v>
                </c:pt>
                <c:pt idx="17">
                  <c:v>77.900000000000006</c:v>
                </c:pt>
                <c:pt idx="18">
                  <c:v>78.900000000000006</c:v>
                </c:pt>
                <c:pt idx="19">
                  <c:v>79.900000000000006</c:v>
                </c:pt>
                <c:pt idx="20">
                  <c:v>80.8</c:v>
                </c:pt>
                <c:pt idx="21">
                  <c:v>81.8</c:v>
                </c:pt>
                <c:pt idx="22">
                  <c:v>82.8</c:v>
                </c:pt>
                <c:pt idx="23">
                  <c:v>82.8</c:v>
                </c:pt>
              </c:numCache>
            </c:numRef>
          </c:yVal>
          <c:smooth val="0"/>
          <c:extLst>
            <c:ext xmlns:c16="http://schemas.microsoft.com/office/drawing/2014/chart" uri="{C3380CC4-5D6E-409C-BE32-E72D297353CC}">
              <c16:uniqueId val="{00000005-B393-4DA0-8B49-4A6114F5E5F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93-4DA0-8B49-4A6114F5E5FD}"/>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93-4DA0-8B49-4A6114F5E5F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BD-4FE5-B148-7B076B38600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BD-4FE5-B148-7B076B38600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BD-4FE5-B148-7B076B38600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BD-4FE5-B148-7B076B386007}"/>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BD-4FE5-B148-7B076B38600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92-4798-8F8A-860BFE8CF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66.900000000000006</c:v>
                </c:pt>
                <c:pt idx="2">
                  <c:v>84</c:v>
                </c:pt>
                <c:pt idx="3">
                  <c:v>75.716229999999996</c:v>
                </c:pt>
                <c:pt idx="4">
                  <c:v>#N/A</c:v>
                </c:pt>
                <c:pt idx="5">
                  <c:v>#N/A</c:v>
                </c:pt>
                <c:pt idx="6">
                  <c:v>80.062938920035407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393-4DA0-8B49-4A6114F5E5FD}"/>
            </c:ext>
          </c:extLst>
        </c:ser>
        <c:dLbls>
          <c:showLegendKey val="0"/>
          <c:showVal val="0"/>
          <c:showCatName val="0"/>
          <c:showSerName val="0"/>
          <c:showPercent val="0"/>
          <c:showBubbleSize val="0"/>
        </c:dLbls>
        <c:axId val="75132928"/>
        <c:axId val="75134464"/>
      </c:scatterChart>
      <c:valAx>
        <c:axId val="7513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464"/>
        <c:crosses val="autoZero"/>
        <c:crossBetween val="midCat"/>
        <c:majorUnit val="5"/>
      </c:valAx>
      <c:valAx>
        <c:axId val="7513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2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3B-4256-BD24-A286A123B0E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3B-4256-BD24-A286A123B0E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94-4960-B6DE-736815C2EBFD}"/>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94-4960-B6DE-736815C2EBF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94-4960-B6DE-736815C2EBF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F94-4960-B6DE-736815C2EBFD}"/>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F94-4960-B6DE-736815C2EBF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88-4732-8E81-97CB72D1A4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3B-4256-BD24-A286A123B0E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F94-4960-B6DE-736815C2EBFD}"/>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F94-4960-B6DE-736815C2EBF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F94-4960-B6DE-736815C2EBFD}"/>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F94-4960-B6DE-736815C2EBF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88-4732-8E81-97CB72D1A4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66.900000000000006</c:v>
                </c:pt>
                <c:pt idx="17">
                  <c:v>66.900000000000006</c:v>
                </c:pt>
                <c:pt idx="18">
                  <c:v>66.900000000000006</c:v>
                </c:pt>
                <c:pt idx="19">
                  <c:v>66.900000000000006</c:v>
                </c:pt>
                <c:pt idx="20">
                  <c:v>66.900000000000006</c:v>
                </c:pt>
                <c:pt idx="21">
                  <c:v>66.900000000000006</c:v>
                </c:pt>
                <c:pt idx="22">
                  <c:v>66.900000000000006</c:v>
                </c:pt>
                <c:pt idx="23">
                  <c:v>66.900000000000006</c:v>
                </c:pt>
              </c:numCache>
            </c:numRef>
          </c:yVal>
          <c:smooth val="0"/>
          <c:extLst>
            <c:ext xmlns:c16="http://schemas.microsoft.com/office/drawing/2014/chart" uri="{C3380CC4-5D6E-409C-BE32-E72D297353CC}">
              <c16:uniqueId val="{00000005-B83B-4256-BD24-A286A123B0E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3B-4256-BD24-A286A123B0E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3B-4256-BD24-A286A123B0E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94-4960-B6DE-736815C2EBFD}"/>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94-4960-B6DE-736815C2EBF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94-4960-B6DE-736815C2EBF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94-4960-B6DE-736815C2EBFD}"/>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94-4960-B6DE-736815C2EBF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88-4732-8E81-97CB72D1A4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66.900000000000006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83B-4256-BD24-A286A123B0EE}"/>
            </c:ext>
          </c:extLst>
        </c:ser>
        <c:dLbls>
          <c:showLegendKey val="0"/>
          <c:showVal val="0"/>
          <c:showCatName val="0"/>
          <c:showSerName val="0"/>
          <c:showPercent val="0"/>
          <c:showBubbleSize val="0"/>
        </c:dLbls>
        <c:axId val="75169152"/>
        <c:axId val="84419712"/>
      </c:scatterChart>
      <c:valAx>
        <c:axId val="75169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9712"/>
        <c:crosses val="autoZero"/>
        <c:crossBetween val="midCat"/>
        <c:majorUnit val="5"/>
      </c:valAx>
      <c:valAx>
        <c:axId val="8441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9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B7-464D-812D-D796C83308C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B7-464D-812D-D796C83308C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22-4992-98AD-D415A9ACB05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F22-4992-98AD-D415A9ACB05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F22-4992-98AD-D415A9ACB05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F22-4992-98AD-D415A9ACB059}"/>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F22-4992-98AD-D415A9ACB05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A4-4402-9C83-44E331C4B7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56.699999999999996</c:v>
                </c:pt>
                <c:pt idx="1">
                  <c:v>#N/A</c:v>
                </c:pt>
                <c:pt idx="2">
                  <c:v>58.5</c:v>
                </c:pt>
                <c:pt idx="3">
                  <c:v>44.57246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65.400000000000006</c:v>
                </c:pt>
                <c:pt idx="7">
                  <c:v>53.7</c:v>
                </c:pt>
                <c:pt idx="8">
                  <c:v>53.7</c:v>
                </c:pt>
                <c:pt idx="9">
                  <c:v>53.7</c:v>
                </c:pt>
                <c:pt idx="10">
                  <c:v>53.7</c:v>
                </c:pt>
                <c:pt idx="11">
                  <c:v>53.7</c:v>
                </c:pt>
                <c:pt idx="12">
                  <c:v>55</c:v>
                </c:pt>
                <c:pt idx="13">
                  <c:v>56.3</c:v>
                </c:pt>
                <c:pt idx="14">
                  <c:v>53.3</c:v>
                </c:pt>
                <c:pt idx="15">
                  <c:v>50.2</c:v>
                </c:pt>
                <c:pt idx="16">
                  <c:v>47.2</c:v>
                </c:pt>
                <c:pt idx="17">
                  <c:v>44.2</c:v>
                </c:pt>
                <c:pt idx="18">
                  <c:v>41.1</c:v>
                </c:pt>
                <c:pt idx="19">
                  <c:v>41.1</c:v>
                </c:pt>
                <c:pt idx="20">
                  <c:v>41.1</c:v>
                </c:pt>
                <c:pt idx="21">
                  <c:v>41.1</c:v>
                </c:pt>
                <c:pt idx="22">
                  <c:v>41.1</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49.3</c:v>
                </c:pt>
                <c:pt idx="9">
                  <c:v>49.3</c:v>
                </c:pt>
                <c:pt idx="10">
                  <c:v>49.3</c:v>
                </c:pt>
                <c:pt idx="11">
                  <c:v>49.3</c:v>
                </c:pt>
                <c:pt idx="12">
                  <c:v>49.3</c:v>
                </c:pt>
                <c:pt idx="13">
                  <c:v>49.3</c:v>
                </c:pt>
                <c:pt idx="14">
                  <c:v>49.3</c:v>
                </c:pt>
                <c:pt idx="15">
                  <c:v>49.3</c:v>
                </c:pt>
                <c:pt idx="16">
                  <c:v>47.2</c:v>
                </c:pt>
                <c:pt idx="17">
                  <c:v>44.2</c:v>
                </c:pt>
                <c:pt idx="18">
                  <c:v>41.1</c:v>
                </c:pt>
                <c:pt idx="19">
                  <c:v>41.1</c:v>
                </c:pt>
                <c:pt idx="20">
                  <c:v>41.1</c:v>
                </c:pt>
                <c:pt idx="21">
                  <c:v>41.1</c:v>
                </c:pt>
                <c:pt idx="22">
                  <c:v>41.1</c:v>
                </c:pt>
                <c:pt idx="23">
                  <c:v>49.3</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B7-464D-812D-D796C83308C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F22-4992-98AD-D415A9ACB05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F22-4992-98AD-D415A9ACB0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F22-4992-98AD-D415A9ACB059}"/>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F22-4992-98AD-D415A9ACB05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A4-4402-9C83-44E331C4B7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47.5</c:v>
                </c:pt>
                <c:pt idx="3">
                  <c:v>40.860219999999998</c:v>
                </c:pt>
                <c:pt idx="4">
                  <c:v>#N/A</c:v>
                </c:pt>
                <c:pt idx="5">
                  <c:v>59.4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53.7</c:v>
                </c:pt>
                <c:pt idx="8">
                  <c:v>53.7</c:v>
                </c:pt>
                <c:pt idx="9">
                  <c:v>53.7</c:v>
                </c:pt>
                <c:pt idx="10">
                  <c:v>53.7</c:v>
                </c:pt>
                <c:pt idx="11">
                  <c:v>53.7</c:v>
                </c:pt>
                <c:pt idx="12">
                  <c:v>55</c:v>
                </c:pt>
                <c:pt idx="13">
                  <c:v>56.3</c:v>
                </c:pt>
                <c:pt idx="14">
                  <c:v>57.7</c:v>
                </c:pt>
                <c:pt idx="15">
                  <c:v>59</c:v>
                </c:pt>
                <c:pt idx="16">
                  <c:v>60.3</c:v>
                </c:pt>
                <c:pt idx="17">
                  <c:v>61.7</c:v>
                </c:pt>
                <c:pt idx="18">
                  <c:v>63</c:v>
                </c:pt>
                <c:pt idx="19">
                  <c:v>64.3</c:v>
                </c:pt>
                <c:pt idx="20">
                  <c:v>65.7</c:v>
                </c:pt>
                <c:pt idx="21">
                  <c:v>67</c:v>
                </c:pt>
                <c:pt idx="22">
                  <c:v>68.400000000000006</c:v>
                </c:pt>
                <c:pt idx="23">
                  <c:v>68.400000000000006</c:v>
                </c:pt>
              </c:numCache>
            </c:numRef>
          </c:yVal>
          <c:smooth val="0"/>
          <c:extLst>
            <c:ext xmlns:c16="http://schemas.microsoft.com/office/drawing/2014/chart" uri="{C3380CC4-5D6E-409C-BE32-E72D297353CC}">
              <c16:uniqueId val="{00000006-FFB7-464D-812D-D796C83308C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B7-464D-812D-D796C83308C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B7-464D-812D-D796C83308C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22-4992-98AD-D415A9ACB05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22-4992-98AD-D415A9ACB05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22-4992-98AD-D415A9ACB05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22-4992-98AD-D415A9ACB059}"/>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22-4992-98AD-D415A9ACB05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A4-4402-9C83-44E331C4B7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44.800000000000004</c:v>
                </c:pt>
                <c:pt idx="2">
                  <c:v>77</c:v>
                </c:pt>
                <c:pt idx="3">
                  <c:v>51.5105</c:v>
                </c:pt>
                <c:pt idx="4">
                  <c:v>#N/A</c:v>
                </c:pt>
                <c:pt idx="5">
                  <c:v>#N/A</c:v>
                </c:pt>
                <c:pt idx="6">
                  <c:v>66.7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FFB7-464D-812D-D796C83308C3}"/>
            </c:ext>
          </c:extLst>
        </c:ser>
        <c:dLbls>
          <c:showLegendKey val="0"/>
          <c:showVal val="0"/>
          <c:showCatName val="0"/>
          <c:showSerName val="0"/>
          <c:showPercent val="0"/>
          <c:showBubbleSize val="0"/>
        </c:dLbls>
        <c:axId val="84692992"/>
        <c:axId val="84694528"/>
      </c:scatterChart>
      <c:valAx>
        <c:axId val="84692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528"/>
        <c:crosses val="autoZero"/>
        <c:crossBetween val="midCat"/>
        <c:majorUnit val="5"/>
      </c:valAx>
      <c:valAx>
        <c:axId val="84694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29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4B-4FC2-A124-C9A6150B18F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4B-4FC2-A124-C9A6150B18F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F3-4A71-AC49-56B5404603A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F3-4A71-AC49-56B5404603A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F3-4A71-AC49-56B5404603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F3-4A71-AC49-56B5404603A5}"/>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F3-4A71-AC49-56B5404603A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55-451A-8FDB-BE4D84087A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83.4</c:v>
                </c:pt>
                <c:pt idx="3">
                  <c:v>82.742159999999998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71.099999999999994</c:v>
                </c:pt>
                <c:pt idx="9">
                  <c:v>71.099999999999994</c:v>
                </c:pt>
                <c:pt idx="10">
                  <c:v>71.099999999999994</c:v>
                </c:pt>
                <c:pt idx="11">
                  <c:v>72.8</c:v>
                </c:pt>
                <c:pt idx="12">
                  <c:v>74.599999999999994</c:v>
                </c:pt>
                <c:pt idx="13">
                  <c:v>76.400000000000006</c:v>
                </c:pt>
                <c:pt idx="14">
                  <c:v>78.2</c:v>
                </c:pt>
                <c:pt idx="15">
                  <c:v>80</c:v>
                </c:pt>
                <c:pt idx="16">
                  <c:v>81.8</c:v>
                </c:pt>
                <c:pt idx="17">
                  <c:v>83.1</c:v>
                </c:pt>
                <c:pt idx="18">
                  <c:v>83.1</c:v>
                </c:pt>
                <c:pt idx="19">
                  <c:v>83.1</c:v>
                </c:pt>
                <c:pt idx="20">
                  <c:v>83.1</c:v>
                </c:pt>
                <c:pt idx="21">
                  <c:v>83.1</c:v>
                </c:pt>
                <c:pt idx="22">
                  <c:v>83.1</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34.700000000000003</c:v>
                </c:pt>
                <c:pt idx="9">
                  <c:v>34.700000000000003</c:v>
                </c:pt>
                <c:pt idx="10">
                  <c:v>34.700000000000003</c:v>
                </c:pt>
                <c:pt idx="11">
                  <c:v>34.700000000000003</c:v>
                </c:pt>
                <c:pt idx="12">
                  <c:v>34.700000000000003</c:v>
                </c:pt>
                <c:pt idx="13">
                  <c:v>34.700000000000003</c:v>
                </c:pt>
                <c:pt idx="14">
                  <c:v>34.700000000000003</c:v>
                </c:pt>
                <c:pt idx="15">
                  <c:v>34.700000000000003</c:v>
                </c:pt>
                <c:pt idx="16">
                  <c:v>34.700000000000003</c:v>
                </c:pt>
                <c:pt idx="17">
                  <c:v>34.700000000000003</c:v>
                </c:pt>
                <c:pt idx="18">
                  <c:v>34.700000000000003</c:v>
                </c:pt>
                <c:pt idx="19">
                  <c:v>34.700000000000003</c:v>
                </c:pt>
                <c:pt idx="20">
                  <c:v>34.700000000000003</c:v>
                </c:pt>
                <c:pt idx="21">
                  <c:v>34.700000000000003</c:v>
                </c:pt>
                <c:pt idx="22">
                  <c:v>34.700000000000003</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4B-4FC2-A124-C9A6150B18F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4B-4FC2-A124-C9A6150B18F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F3-4A71-AC49-56B5404603A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F3-4A71-AC49-56B5404603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6F3-4A71-AC49-56B5404603A5}"/>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6F3-4A71-AC49-56B5404603A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55-451A-8FDB-BE4D84087A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26.259541984732827</c:v>
                </c:pt>
                <c:pt idx="3">
                  <c:v>43.058489999999999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71.099999999999994</c:v>
                </c:pt>
                <c:pt idx="7">
                  <c:v>71.099999999999994</c:v>
                </c:pt>
                <c:pt idx="8">
                  <c:v>71.099999999999994</c:v>
                </c:pt>
                <c:pt idx="9">
                  <c:v>71.099999999999994</c:v>
                </c:pt>
                <c:pt idx="10">
                  <c:v>71.099999999999994</c:v>
                </c:pt>
                <c:pt idx="11">
                  <c:v>72.8</c:v>
                </c:pt>
                <c:pt idx="12">
                  <c:v>74.599999999999994</c:v>
                </c:pt>
                <c:pt idx="13">
                  <c:v>76.400000000000006</c:v>
                </c:pt>
                <c:pt idx="14">
                  <c:v>78.2</c:v>
                </c:pt>
                <c:pt idx="15">
                  <c:v>80</c:v>
                </c:pt>
                <c:pt idx="16">
                  <c:v>81.8</c:v>
                </c:pt>
                <c:pt idx="17">
                  <c:v>83.6</c:v>
                </c:pt>
                <c:pt idx="18">
                  <c:v>85.4</c:v>
                </c:pt>
                <c:pt idx="19">
                  <c:v>87.2</c:v>
                </c:pt>
                <c:pt idx="20">
                  <c:v>89</c:v>
                </c:pt>
                <c:pt idx="21">
                  <c:v>90.7</c:v>
                </c:pt>
                <c:pt idx="22">
                  <c:v>92.5</c:v>
                </c:pt>
                <c:pt idx="23">
                  <c:v>92.5</c:v>
                </c:pt>
              </c:numCache>
            </c:numRef>
          </c:yVal>
          <c:smooth val="0"/>
          <c:extLst>
            <c:ext xmlns:c16="http://schemas.microsoft.com/office/drawing/2014/chart" uri="{C3380CC4-5D6E-409C-BE32-E72D297353CC}">
              <c16:uniqueId val="{00000005-B64B-4FC2-A124-C9A6150B18F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4B-4FC2-A124-C9A6150B18F7}"/>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4B-4FC2-A124-C9A6150B18F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F3-4A71-AC49-56B5404603A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F3-4A71-AC49-56B5404603A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F3-4A71-AC49-56B5404603A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F3-4A71-AC49-56B5404603A5}"/>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F3-4A71-AC49-56B5404603A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55-451A-8FDB-BE4D84087A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49.8</c:v>
                </c:pt>
                <c:pt idx="1">
                  <c:v>88.7</c:v>
                </c:pt>
                <c:pt idx="2">
                  <c:v>91.7</c:v>
                </c:pt>
                <c:pt idx="3">
                  <c:v>89.768079999999998</c:v>
                </c:pt>
                <c:pt idx="4">
                  <c:v>#N/A</c:v>
                </c:pt>
                <c:pt idx="5">
                  <c:v>#N/A</c:v>
                </c:pt>
                <c:pt idx="6">
                  <c:v>80.062938920035407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64B-4FC2-A124-C9A6150B18F7}"/>
            </c:ext>
          </c:extLst>
        </c:ser>
        <c:dLbls>
          <c:showLegendKey val="0"/>
          <c:showVal val="0"/>
          <c:showCatName val="0"/>
          <c:showSerName val="0"/>
          <c:showPercent val="0"/>
          <c:showBubbleSize val="0"/>
        </c:dLbls>
        <c:axId val="84823424"/>
        <c:axId val="84825216"/>
      </c:scatterChart>
      <c:valAx>
        <c:axId val="8482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216"/>
        <c:crosses val="autoZero"/>
        <c:crossBetween val="midCat"/>
        <c:majorUnit val="5"/>
      </c:valAx>
      <c:valAx>
        <c:axId val="8482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16-4565-85E9-81F77E22835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16-4565-85E9-81F77E22835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0A-41FF-87E1-85A94CAE0A12}"/>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0A-41FF-87E1-85A94CAE0A1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0A-41FF-87E1-85A94CAE0A1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0A-41FF-87E1-85A94CAE0A12}"/>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0A-41FF-87E1-85A94CAE0A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2F-4C33-A043-4FBA69B6A8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16-4565-85E9-81F77E22835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60A-41FF-87E1-85A94CAE0A12}"/>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60A-41FF-87E1-85A94CAE0A1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60A-41FF-87E1-85A94CAE0A12}"/>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60A-41FF-87E1-85A94CAE0A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2F-4C33-A043-4FBA69B6A8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66.900000000000006</c:v>
                </c:pt>
                <c:pt idx="17">
                  <c:v>66.900000000000006</c:v>
                </c:pt>
                <c:pt idx="18">
                  <c:v>66.900000000000006</c:v>
                </c:pt>
                <c:pt idx="19">
                  <c:v>66.900000000000006</c:v>
                </c:pt>
                <c:pt idx="20">
                  <c:v>66.900000000000006</c:v>
                </c:pt>
                <c:pt idx="21">
                  <c:v>66.900000000000006</c:v>
                </c:pt>
                <c:pt idx="22">
                  <c:v>66.900000000000006</c:v>
                </c:pt>
                <c:pt idx="23">
                  <c:v>66.900000000000006</c:v>
                </c:pt>
              </c:numCache>
            </c:numRef>
          </c:yVal>
          <c:smooth val="0"/>
          <c:extLst>
            <c:ext xmlns:c16="http://schemas.microsoft.com/office/drawing/2014/chart" uri="{C3380CC4-5D6E-409C-BE32-E72D297353CC}">
              <c16:uniqueId val="{00000005-E416-4565-85E9-81F77E22835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16-4565-85E9-81F77E22835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16-4565-85E9-81F77E22835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0A-41FF-87E1-85A94CAE0A12}"/>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0A-41FF-87E1-85A94CAE0A1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0A-41FF-87E1-85A94CAE0A1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0A-41FF-87E1-85A94CAE0A12}"/>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0A-41FF-87E1-85A94CAE0A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2F-4C33-A043-4FBA69B6A8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66.900000000000006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416-4565-85E9-81F77E228353}"/>
            </c:ext>
          </c:extLst>
        </c:ser>
        <c:dLbls>
          <c:showLegendKey val="0"/>
          <c:showVal val="0"/>
          <c:showCatName val="0"/>
          <c:showSerName val="0"/>
          <c:showPercent val="0"/>
          <c:showBubbleSize val="0"/>
        </c:dLbls>
        <c:axId val="84856192"/>
        <c:axId val="84862080"/>
      </c:scatterChart>
      <c:valAx>
        <c:axId val="8485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080"/>
        <c:crosses val="autoZero"/>
        <c:crossBetween val="midCat"/>
        <c:majorUnit val="5"/>
      </c:valAx>
      <c:valAx>
        <c:axId val="848620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61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7D-4E1B-A648-3E95BF8D960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7D-4E1B-A648-3E95BF8D960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90-4B98-AD69-AADDEDB121F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90-4B98-AD69-AADDEDB121F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90-4B98-AD69-AADDEDB121FB}"/>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90-4B98-AD69-AADDEDB121F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5D-4D75-BDEC-C3079B1A3C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67.099999999999994</c:v>
                </c:pt>
                <c:pt idx="3">
                  <c:v>54.247699999999995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48.3</c:v>
                </c:pt>
                <c:pt idx="9">
                  <c:v>48.3</c:v>
                </c:pt>
                <c:pt idx="10">
                  <c:v>48.3</c:v>
                </c:pt>
                <c:pt idx="11">
                  <c:v>50.7</c:v>
                </c:pt>
                <c:pt idx="12">
                  <c:v>53.1</c:v>
                </c:pt>
                <c:pt idx="13">
                  <c:v>55.5</c:v>
                </c:pt>
                <c:pt idx="14">
                  <c:v>57.9</c:v>
                </c:pt>
                <c:pt idx="15">
                  <c:v>60.3</c:v>
                </c:pt>
                <c:pt idx="16">
                  <c:v>60.7</c:v>
                </c:pt>
                <c:pt idx="17">
                  <c:v>60.7</c:v>
                </c:pt>
                <c:pt idx="18">
                  <c:v>60.7</c:v>
                </c:pt>
                <c:pt idx="19">
                  <c:v>60.7</c:v>
                </c:pt>
                <c:pt idx="20">
                  <c:v>60.7</c:v>
                </c:pt>
                <c:pt idx="21">
                  <c:v>60.7</c:v>
                </c:pt>
                <c:pt idx="22">
                  <c:v>60.7</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23.8</c:v>
                </c:pt>
                <c:pt idx="9">
                  <c:v>23.8</c:v>
                </c:pt>
                <c:pt idx="10">
                  <c:v>23.8</c:v>
                </c:pt>
                <c:pt idx="11">
                  <c:v>23.8</c:v>
                </c:pt>
                <c:pt idx="12">
                  <c:v>23.8</c:v>
                </c:pt>
                <c:pt idx="13">
                  <c:v>23.8</c:v>
                </c:pt>
                <c:pt idx="14">
                  <c:v>23.8</c:v>
                </c:pt>
                <c:pt idx="15">
                  <c:v>23.8</c:v>
                </c:pt>
                <c:pt idx="16">
                  <c:v>23.8</c:v>
                </c:pt>
                <c:pt idx="17">
                  <c:v>23.8</c:v>
                </c:pt>
                <c:pt idx="18">
                  <c:v>23.8</c:v>
                </c:pt>
                <c:pt idx="19">
                  <c:v>23.8</c:v>
                </c:pt>
                <c:pt idx="20">
                  <c:v>23.8</c:v>
                </c:pt>
                <c:pt idx="21">
                  <c:v>23.8</c:v>
                </c:pt>
                <c:pt idx="22">
                  <c:v>23.8</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7D-4E1B-A648-3E95BF8D960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90-4B98-AD69-AADDEDB121F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590-4B98-AD69-AADDEDB121F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590-4B98-AD69-AADDEDB121FB}"/>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590-4B98-AD69-AADDEDB121F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5D-4D75-BDEC-C3079B1A3C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25.183023872679041</c:v>
                </c:pt>
                <c:pt idx="3">
                  <c:v>22.388850000000001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48.3</c:v>
                </c:pt>
                <c:pt idx="7">
                  <c:v>48.3</c:v>
                </c:pt>
                <c:pt idx="8">
                  <c:v>48.3</c:v>
                </c:pt>
                <c:pt idx="9">
                  <c:v>48.3</c:v>
                </c:pt>
                <c:pt idx="10">
                  <c:v>48.3</c:v>
                </c:pt>
                <c:pt idx="11">
                  <c:v>50.7</c:v>
                </c:pt>
                <c:pt idx="12">
                  <c:v>53.1</c:v>
                </c:pt>
                <c:pt idx="13">
                  <c:v>55.5</c:v>
                </c:pt>
                <c:pt idx="14">
                  <c:v>57.9</c:v>
                </c:pt>
                <c:pt idx="15">
                  <c:v>60.3</c:v>
                </c:pt>
                <c:pt idx="16">
                  <c:v>62.6</c:v>
                </c:pt>
                <c:pt idx="17">
                  <c:v>65</c:v>
                </c:pt>
                <c:pt idx="18">
                  <c:v>67.400000000000006</c:v>
                </c:pt>
                <c:pt idx="19">
                  <c:v>69.8</c:v>
                </c:pt>
                <c:pt idx="20">
                  <c:v>72.2</c:v>
                </c:pt>
                <c:pt idx="21">
                  <c:v>74.599999999999994</c:v>
                </c:pt>
                <c:pt idx="22">
                  <c:v>76.900000000000006</c:v>
                </c:pt>
                <c:pt idx="23">
                  <c:v>76.900000000000006</c:v>
                </c:pt>
              </c:numCache>
            </c:numRef>
          </c:yVal>
          <c:smooth val="0"/>
          <c:extLst>
            <c:ext xmlns:c16="http://schemas.microsoft.com/office/drawing/2014/chart" uri="{C3380CC4-5D6E-409C-BE32-E72D297353CC}">
              <c16:uniqueId val="{00000006-8E7D-4E1B-A648-3E95BF8D960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7D-4E1B-A648-3E95BF8D960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7D-4E1B-A648-3E95BF8D960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90-4B98-AD69-AADDEDB121F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90-4B98-AD69-AADDEDB121F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90-4B98-AD69-AADDEDB121F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90-4B98-AD69-AADDEDB121FB}"/>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90-4B98-AD69-AADDEDB121F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5D-4D75-BDEC-C3079B1A3C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30.599999999999994</c:v>
                </c:pt>
                <c:pt idx="1">
                  <c:v>66.5</c:v>
                </c:pt>
                <c:pt idx="2">
                  <c:v>75.400000000000006</c:v>
                </c:pt>
                <c:pt idx="3">
                  <c:v>62.07779</c:v>
                </c:pt>
                <c:pt idx="4">
                  <c:v>#N/A</c:v>
                </c:pt>
                <c:pt idx="5">
                  <c:v>#N/A</c:v>
                </c:pt>
                <c:pt idx="6">
                  <c:v>66.7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8E7D-4E1B-A648-3E95BF8D9603}"/>
            </c:ext>
          </c:extLst>
        </c:ser>
        <c:dLbls>
          <c:showLegendKey val="0"/>
          <c:showVal val="0"/>
          <c:showCatName val="0"/>
          <c:showSerName val="0"/>
          <c:showPercent val="0"/>
          <c:showBubbleSize val="0"/>
        </c:dLbls>
        <c:axId val="85553152"/>
        <c:axId val="85554688"/>
      </c:scatterChart>
      <c:valAx>
        <c:axId val="85553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4688"/>
        <c:crosses val="autoZero"/>
        <c:crossBetween val="midCat"/>
        <c:majorUnit val="5"/>
      </c:valAx>
      <c:valAx>
        <c:axId val="855546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31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88</c:v>
                </c:pt>
                <c:pt idx="13">
                  <c:v>88</c:v>
                </c:pt>
                <c:pt idx="14">
                  <c:v>88</c:v>
                </c:pt>
                <c:pt idx="15">
                  <c:v>88</c:v>
                </c:pt>
                <c:pt idx="16">
                  <c:v>88</c:v>
                </c:pt>
                <c:pt idx="17">
                  <c:v>88</c:v>
                </c:pt>
                <c:pt idx="18">
                  <c:v>88</c:v>
                </c:pt>
                <c:pt idx="19">
                  <c:v>88</c:v>
                </c:pt>
                <c:pt idx="20">
                  <c:v>88</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34-4B19-A66C-6B34B5CD18C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34-4B19-A66C-6B34B5CD18C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23-488E-84A1-9877FF3B4CE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23-488E-84A1-9877FF3B4CE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23-488E-84A1-9877FF3B4CE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23-488E-84A1-9877FF3B4CE8}"/>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23-488E-84A1-9877FF3B4CE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CC-4DCF-A825-9EC04A842E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87.99924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85.4</c:v>
                </c:pt>
                <c:pt idx="13">
                  <c:v>85.4</c:v>
                </c:pt>
                <c:pt idx="14">
                  <c:v>85.4</c:v>
                </c:pt>
                <c:pt idx="15">
                  <c:v>85.4</c:v>
                </c:pt>
                <c:pt idx="16">
                  <c:v>85.4</c:v>
                </c:pt>
                <c:pt idx="17">
                  <c:v>85.4</c:v>
                </c:pt>
                <c:pt idx="18">
                  <c:v>85.4</c:v>
                </c:pt>
                <c:pt idx="19">
                  <c:v>85.4</c:v>
                </c:pt>
                <c:pt idx="20">
                  <c:v>85.4</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34-4B19-A66C-6B34B5CD18C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34-4B19-A66C-6B34B5CD18C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23-488E-84A1-9877FF3B4CE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23-488E-84A1-9877FF3B4CE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23-488E-84A1-9877FF3B4CE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23-488E-84A1-9877FF3B4CE8}"/>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23-488E-84A1-9877FF3B4CE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CC-4DCF-A825-9EC04A842E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85.381230000000002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67.599999999999994</c:v>
                </c:pt>
                <c:pt idx="11">
                  <c:v>67.599999999999994</c:v>
                </c:pt>
                <c:pt idx="12">
                  <c:v>67.599999999999994</c:v>
                </c:pt>
                <c:pt idx="13">
                  <c:v>67.599999999999994</c:v>
                </c:pt>
                <c:pt idx="14">
                  <c:v>67.599999999999994</c:v>
                </c:pt>
                <c:pt idx="15">
                  <c:v>67.599999999999994</c:v>
                </c:pt>
                <c:pt idx="16">
                  <c:v>67.599999999999994</c:v>
                </c:pt>
                <c:pt idx="17">
                  <c:v>67.599999999999994</c:v>
                </c:pt>
                <c:pt idx="18">
                  <c:v>67.599999999999994</c:v>
                </c:pt>
                <c:pt idx="19">
                  <c:v>67.599999999999994</c:v>
                </c:pt>
                <c:pt idx="20">
                  <c:v>67.599999999999994</c:v>
                </c:pt>
                <c:pt idx="21">
                  <c:v>67.599999999999994</c:v>
                </c:pt>
                <c:pt idx="22">
                  <c:v>67.599999999999994</c:v>
                </c:pt>
                <c:pt idx="23">
                  <c:v>67.599999999999994</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34-4B19-A66C-6B34B5CD18C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34-4B19-A66C-6B34B5CD18C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23-488E-84A1-9877FF3B4CE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23-488E-84A1-9877FF3B4CE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23-488E-84A1-9877FF3B4CE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23-488E-84A1-9877FF3B4CE8}"/>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23-488E-84A1-9877FF3B4CE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CC-4DCF-A825-9EC04A842E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69.080830000000006</c:v>
                </c:pt>
                <c:pt idx="4">
                  <c:v>#N/A</c:v>
                </c:pt>
                <c:pt idx="5">
                  <c:v>66.165638589156359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8720"/>
        <c:axId val="85696896"/>
      </c:scatterChart>
      <c:valAx>
        <c:axId val="85678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6896"/>
        <c:crosses val="autoZero"/>
        <c:crossBetween val="midCat"/>
        <c:majorUnit val="5"/>
      </c:valAx>
      <c:valAx>
        <c:axId val="85696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872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89.5</c:v>
                </c:pt>
                <c:pt idx="13">
                  <c:v>89.5</c:v>
                </c:pt>
                <c:pt idx="14">
                  <c:v>89.5</c:v>
                </c:pt>
                <c:pt idx="15">
                  <c:v>89.5</c:v>
                </c:pt>
                <c:pt idx="16">
                  <c:v>89.5</c:v>
                </c:pt>
                <c:pt idx="17">
                  <c:v>89.5</c:v>
                </c:pt>
                <c:pt idx="18">
                  <c:v>89.5</c:v>
                </c:pt>
                <c:pt idx="19">
                  <c:v>89.5</c:v>
                </c:pt>
                <c:pt idx="20">
                  <c:v>89.5</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B4-45C0-8F98-F27D9E7F9784}"/>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77B-42DA-A0EA-658DD97D5A5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77B-42DA-A0EA-658DD97D5A5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77B-42DA-A0EA-658DD97D5A57}"/>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77B-42DA-A0EA-658DD97D5A5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A2-467F-98FB-F382E8DA44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89.51397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76.7</c:v>
                </c:pt>
                <c:pt idx="13">
                  <c:v>76.7</c:v>
                </c:pt>
                <c:pt idx="14">
                  <c:v>76.7</c:v>
                </c:pt>
                <c:pt idx="15">
                  <c:v>76.7</c:v>
                </c:pt>
                <c:pt idx="16">
                  <c:v>76.7</c:v>
                </c:pt>
                <c:pt idx="17">
                  <c:v>76.7</c:v>
                </c:pt>
                <c:pt idx="18">
                  <c:v>76.7</c:v>
                </c:pt>
                <c:pt idx="19">
                  <c:v>76.7</c:v>
                </c:pt>
                <c:pt idx="20">
                  <c:v>76.7</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B4-45C0-8F98-F27D9E7F9784}"/>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B4-45C0-8F98-F27D9E7F9784}"/>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7B-42DA-A0EA-658DD97D5A5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7B-42DA-A0EA-658DD97D5A5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7B-42DA-A0EA-658DD97D5A5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7B-42DA-A0EA-658DD97D5A57}"/>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77B-42DA-A0EA-658DD97D5A5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A2-467F-98FB-F382E8DA44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76.693460000000002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92</c:v>
                </c:pt>
                <c:pt idx="13">
                  <c:v>92</c:v>
                </c:pt>
                <c:pt idx="14">
                  <c:v>92</c:v>
                </c:pt>
                <c:pt idx="15">
                  <c:v>92</c:v>
                </c:pt>
                <c:pt idx="16">
                  <c:v>92</c:v>
                </c:pt>
                <c:pt idx="17">
                  <c:v>92</c:v>
                </c:pt>
                <c:pt idx="18">
                  <c:v>92</c:v>
                </c:pt>
                <c:pt idx="19">
                  <c:v>92</c:v>
                </c:pt>
                <c:pt idx="20">
                  <c:v>92</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B4-45C0-8F98-F27D9E7F9784}"/>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7B-42DA-A0EA-658DD97D5A5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7B-42DA-A0EA-658DD97D5A5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7B-42DA-A0EA-658DD97D5A57}"/>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7B-42DA-A0EA-658DD97D5A5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A2-467F-98FB-F382E8DA44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92.001530000000002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01312"/>
        <c:axId val="85902848"/>
      </c:scatterChart>
      <c:valAx>
        <c:axId val="8590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848"/>
        <c:crosses val="autoZero"/>
        <c:crossBetween val="midCat"/>
        <c:majorUnit val="5"/>
      </c:valAx>
      <c:valAx>
        <c:axId val="85902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1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81.3</c:v>
                </c:pt>
                <c:pt idx="13">
                  <c:v>81.3</c:v>
                </c:pt>
                <c:pt idx="14">
                  <c:v>81.3</c:v>
                </c:pt>
                <c:pt idx="15">
                  <c:v>81.3</c:v>
                </c:pt>
                <c:pt idx="16">
                  <c:v>81.3</c:v>
                </c:pt>
                <c:pt idx="17">
                  <c:v>81.3</c:v>
                </c:pt>
                <c:pt idx="18">
                  <c:v>81.3</c:v>
                </c:pt>
                <c:pt idx="19">
                  <c:v>81.3</c:v>
                </c:pt>
                <c:pt idx="20">
                  <c:v>81.3</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61.5</c:v>
                </c:pt>
                <c:pt idx="13">
                  <c:v>61.5</c:v>
                </c:pt>
                <c:pt idx="14">
                  <c:v>61.5</c:v>
                </c:pt>
                <c:pt idx="15">
                  <c:v>61.5</c:v>
                </c:pt>
                <c:pt idx="16">
                  <c:v>61.5</c:v>
                </c:pt>
                <c:pt idx="17">
                  <c:v>61.5</c:v>
                </c:pt>
                <c:pt idx="18">
                  <c:v>61.5</c:v>
                </c:pt>
                <c:pt idx="19">
                  <c:v>61.5</c:v>
                </c:pt>
                <c:pt idx="20">
                  <c:v>61.5</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68-4F30-AA80-B69EB6662D5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597-4EB9-AD3C-267E14971C8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597-4EB9-AD3C-267E14971C8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597-4EB9-AD3C-267E14971C83}"/>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597-4EB9-AD3C-267E14971C8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F9-4CA2-83CA-08EEF4D9CC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81.259540000000001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68-4F30-AA80-B69EB6662D5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68-4F30-AA80-B69EB6662D5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97-4EB9-AD3C-267E14971C8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97-4EB9-AD3C-267E14971C8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597-4EB9-AD3C-267E14971C8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597-4EB9-AD3C-267E14971C83}"/>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597-4EB9-AD3C-267E14971C8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F9-4CA2-83CA-08EEF4D9CC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61.488549999999996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84</c:v>
                </c:pt>
                <c:pt idx="13">
                  <c:v>84</c:v>
                </c:pt>
                <c:pt idx="14">
                  <c:v>84</c:v>
                </c:pt>
                <c:pt idx="15">
                  <c:v>84</c:v>
                </c:pt>
                <c:pt idx="16">
                  <c:v>84</c:v>
                </c:pt>
                <c:pt idx="17">
                  <c:v>84</c:v>
                </c:pt>
                <c:pt idx="18">
                  <c:v>84</c:v>
                </c:pt>
                <c:pt idx="19">
                  <c:v>84</c:v>
                </c:pt>
                <c:pt idx="20">
                  <c:v>84</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68-4F30-AA80-B69EB6662D5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97-4EB9-AD3C-267E14971C8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97-4EB9-AD3C-267E14971C8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97-4EB9-AD3C-267E14971C83}"/>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97-4EB9-AD3C-267E14971C8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F9-4CA2-83CA-08EEF4D9CC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84.007630000000006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91904"/>
        <c:axId val="86493440"/>
      </c:scatterChart>
      <c:valAx>
        <c:axId val="8649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440"/>
        <c:crosses val="autoZero"/>
        <c:crossBetween val="midCat"/>
        <c:majorUnit val="5"/>
      </c:valAx>
      <c:valAx>
        <c:axId val="86493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90.6</c:v>
                </c:pt>
                <c:pt idx="13">
                  <c:v>90.6</c:v>
                </c:pt>
                <c:pt idx="14">
                  <c:v>90.6</c:v>
                </c:pt>
                <c:pt idx="15">
                  <c:v>90.6</c:v>
                </c:pt>
                <c:pt idx="16">
                  <c:v>90.6</c:v>
                </c:pt>
                <c:pt idx="17">
                  <c:v>90.6</c:v>
                </c:pt>
                <c:pt idx="18">
                  <c:v>90.6</c:v>
                </c:pt>
                <c:pt idx="19">
                  <c:v>90.6</c:v>
                </c:pt>
                <c:pt idx="20">
                  <c:v>90.6</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76.2</c:v>
                </c:pt>
                <c:pt idx="11">
                  <c:v>76.2</c:v>
                </c:pt>
                <c:pt idx="12">
                  <c:v>76.2</c:v>
                </c:pt>
                <c:pt idx="13">
                  <c:v>76.2</c:v>
                </c:pt>
                <c:pt idx="14">
                  <c:v>76.2</c:v>
                </c:pt>
                <c:pt idx="15">
                  <c:v>76.2</c:v>
                </c:pt>
                <c:pt idx="16">
                  <c:v>76.2</c:v>
                </c:pt>
                <c:pt idx="17">
                  <c:v>76.2</c:v>
                </c:pt>
                <c:pt idx="18">
                  <c:v>76.2</c:v>
                </c:pt>
                <c:pt idx="19">
                  <c:v>76.2</c:v>
                </c:pt>
                <c:pt idx="20">
                  <c:v>76.2</c:v>
                </c:pt>
                <c:pt idx="21">
                  <c:v>76.2</c:v>
                </c:pt>
                <c:pt idx="22">
                  <c:v>76.2</c:v>
                </c:pt>
                <c:pt idx="23">
                  <c:v>76.2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A3-4257-A4C6-2CDF63F777B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A3-4257-A4C6-2CDF63F777BD}"/>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21-4199-B660-6C7E5981781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121-4199-B660-6C7E5981781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21-4199-B660-6C7E59817812}"/>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121-4199-B660-6C7E598178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34-4C20-BA03-56677F1D74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90.575190000000006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A3-4257-A4C6-2CDF63F777B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A3-4257-A4C6-2CDF63F777BD}"/>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21-4199-B660-6C7E5981781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21-4199-B660-6C7E5981781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21-4199-B660-6C7E598178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21-4199-B660-6C7E59817812}"/>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21-4199-B660-6C7E598178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34-4C20-BA03-56677F1D74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75.259879999999995</c:v>
                </c:pt>
                <c:pt idx="4">
                  <c:v>#N/A</c:v>
                </c:pt>
                <c:pt idx="5">
                  <c:v>77.131316849214173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c:v>
                </c:pt>
                <c:pt idx="13">
                  <c:v>93</c:v>
                </c:pt>
                <c:pt idx="14">
                  <c:v>93</c:v>
                </c:pt>
                <c:pt idx="15">
                  <c:v>93</c:v>
                </c:pt>
                <c:pt idx="16">
                  <c:v>93</c:v>
                </c:pt>
                <c:pt idx="17">
                  <c:v>93</c:v>
                </c:pt>
                <c:pt idx="18">
                  <c:v>93</c:v>
                </c:pt>
                <c:pt idx="19">
                  <c:v>93</c:v>
                </c:pt>
                <c:pt idx="20">
                  <c:v>93</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A3-4257-A4C6-2CDF63F777B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A3-4257-A4C6-2CDF63F777BD}"/>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21-4199-B660-6C7E5981781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21-4199-B660-6C7E5981781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21-4199-B660-6C7E59817812}"/>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21-4199-B660-6C7E598178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34-4C20-BA03-56677F1D74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93.000690000000006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5152"/>
        <c:axId val="86546688"/>
      </c:scatterChart>
      <c:valAx>
        <c:axId val="865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6688"/>
        <c:crosses val="autoZero"/>
        <c:crossBetween val="midCat"/>
        <c:majorUnit val="5"/>
      </c:valAx>
      <c:valAx>
        <c:axId val="865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5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C5B-45A8-A475-577D5C6B104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55.042779660000001</c:v>
                </c:pt>
                <c:pt idx="1">
                  <c:v>1E-10</c:v>
                </c:pt>
                <c:pt idx="2">
                  <c:v>1E-10</c:v>
                </c:pt>
                <c:pt idx="3">
                  <c:v>1E-10</c:v>
                </c:pt>
                <c:pt idx="4">
                  <c:v>49.253406669999997</c:v>
                </c:pt>
                <c:pt idx="5">
                  <c:v>69.840246669999999</c:v>
                </c:pt>
              </c:numCache>
            </c:numRef>
          </c:val>
          <c:extLst>
            <c:ext xmlns:c16="http://schemas.microsoft.com/office/drawing/2014/chart" uri="{C3380CC4-5D6E-409C-BE32-E72D297353CC}">
              <c16:uniqueId val="{00000002-EC5B-45A8-A475-577D5C6B104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EC5B-45A8-A475-577D5C6B104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44.957220339999999</c:v>
                </c:pt>
                <c:pt idx="1">
                  <c:v>100</c:v>
                </c:pt>
                <c:pt idx="2">
                  <c:v>100</c:v>
                </c:pt>
                <c:pt idx="3">
                  <c:v>66.900000000000006</c:v>
                </c:pt>
                <c:pt idx="4">
                  <c:v>50.746593330000003</c:v>
                </c:pt>
                <c:pt idx="5">
                  <c:v>30.159753330000001</c:v>
                </c:pt>
              </c:numCache>
            </c:numRef>
          </c:val>
          <c:extLst>
            <c:ext xmlns:c16="http://schemas.microsoft.com/office/drawing/2014/chart" uri="{C3380CC4-5D6E-409C-BE32-E72D297353CC}">
              <c16:uniqueId val="{00000004-EC5B-45A8-A475-577D5C6B104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33.1</c:v>
                </c:pt>
                <c:pt idx="4">
                  <c:v>1E-10</c:v>
                </c:pt>
                <c:pt idx="5">
                  <c:v>1E-10</c:v>
                </c:pt>
              </c:numCache>
            </c:numRef>
          </c:val>
          <c:extLst>
            <c:ext xmlns:c16="http://schemas.microsoft.com/office/drawing/2014/chart" uri="{C3380CC4-5D6E-409C-BE32-E72D297353CC}">
              <c16:uniqueId val="{00000005-EC5B-45A8-A475-577D5C6B104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D5-4632-B682-3D3DD6CEDFE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72D-40FF-95CB-B301B45FF020}"/>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72D-40FF-95CB-B301B45FF02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72D-40FF-95CB-B301B45FF020}"/>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72D-40FF-95CB-B301B45FF02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2D-476D-BB61-62CA45E233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D5-4632-B682-3D3DD6CEDFE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D5-4632-B682-3D3DD6CEDFE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2D-40FF-95CB-B301B45FF020}"/>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2D-40FF-95CB-B301B45FF0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2D-40FF-95CB-B301B45FF02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72D-40FF-95CB-B301B45FF020}"/>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72D-40FF-95CB-B301B45FF02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2D-476D-BB61-62CA45E233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67.5</c:v>
                </c:pt>
                <c:pt idx="17">
                  <c:v>67.5</c:v>
                </c:pt>
                <c:pt idx="18">
                  <c:v>67.5</c:v>
                </c:pt>
                <c:pt idx="19">
                  <c:v>67.5</c:v>
                </c:pt>
                <c:pt idx="20">
                  <c:v>67.5</c:v>
                </c:pt>
                <c:pt idx="21">
                  <c:v>67.5</c:v>
                </c:pt>
                <c:pt idx="22">
                  <c:v>67.5</c:v>
                </c:pt>
                <c:pt idx="23">
                  <c:v>67.5</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D5-4632-B682-3D3DD6CEDFE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2D-40FF-95CB-B301B45FF020}"/>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2D-40FF-95CB-B301B45FF02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2D-40FF-95CB-B301B45FF020}"/>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2D-40FF-95CB-B301B45FF02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2D-476D-BB61-62CA45E2333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67.5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2064"/>
        <c:axId val="89353600"/>
      </c:scatterChart>
      <c:valAx>
        <c:axId val="89352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3600"/>
        <c:crosses val="autoZero"/>
        <c:crossBetween val="midCat"/>
        <c:majorUnit val="5"/>
      </c:valAx>
      <c:valAx>
        <c:axId val="8935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2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83.4</c:v>
                </c:pt>
                <c:pt idx="13">
                  <c:v>83.4</c:v>
                </c:pt>
                <c:pt idx="14">
                  <c:v>83.4</c:v>
                </c:pt>
                <c:pt idx="15">
                  <c:v>83.4</c:v>
                </c:pt>
                <c:pt idx="16">
                  <c:v>83.4</c:v>
                </c:pt>
                <c:pt idx="17">
                  <c:v>83.4</c:v>
                </c:pt>
                <c:pt idx="18">
                  <c:v>83.4</c:v>
                </c:pt>
                <c:pt idx="19">
                  <c:v>83.4</c:v>
                </c:pt>
                <c:pt idx="20">
                  <c:v>83.4</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64.400000000000006</c:v>
                </c:pt>
                <c:pt idx="11">
                  <c:v>64.400000000000006</c:v>
                </c:pt>
                <c:pt idx="12">
                  <c:v>64.400000000000006</c:v>
                </c:pt>
                <c:pt idx="13">
                  <c:v>64.400000000000006</c:v>
                </c:pt>
                <c:pt idx="14">
                  <c:v>64.400000000000006</c:v>
                </c:pt>
                <c:pt idx="15">
                  <c:v>64.400000000000006</c:v>
                </c:pt>
                <c:pt idx="16">
                  <c:v>64.400000000000006</c:v>
                </c:pt>
                <c:pt idx="17">
                  <c:v>64.400000000000006</c:v>
                </c:pt>
                <c:pt idx="18">
                  <c:v>64.400000000000006</c:v>
                </c:pt>
                <c:pt idx="19">
                  <c:v>64.400000000000006</c:v>
                </c:pt>
                <c:pt idx="20">
                  <c:v>64.400000000000006</c:v>
                </c:pt>
                <c:pt idx="21">
                  <c:v>64.400000000000006</c:v>
                </c:pt>
                <c:pt idx="22">
                  <c:v>64.400000000000006</c:v>
                </c:pt>
                <c:pt idx="23">
                  <c:v>64.400000000000006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10-4F37-98D0-539ABCCE408A}"/>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016-462D-A4EC-B3CD441BE95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016-462D-A4EC-B3CD441BE95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016-462D-A4EC-B3CD441BE958}"/>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016-462D-A4EC-B3CD441BE95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C7-485F-BD80-FE71AA05A7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83.403689999999997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10-4F37-98D0-539ABCCE408A}"/>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10-4F37-98D0-539ABCCE408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16-462D-A4EC-B3CD441BE95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16-462D-A4EC-B3CD441BE95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16-462D-A4EC-B3CD441BE9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016-462D-A4EC-B3CD441BE958}"/>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016-462D-A4EC-B3CD441BE95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C7-485F-BD80-FE71AA05A7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66.728229999999996</c:v>
                </c:pt>
                <c:pt idx="4">
                  <c:v>#N/A</c:v>
                </c:pt>
                <c:pt idx="5">
                  <c:v>62.05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86.1</c:v>
                </c:pt>
                <c:pt idx="13">
                  <c:v>86.1</c:v>
                </c:pt>
                <c:pt idx="14">
                  <c:v>86.1</c:v>
                </c:pt>
                <c:pt idx="15">
                  <c:v>86.1</c:v>
                </c:pt>
                <c:pt idx="16">
                  <c:v>86.1</c:v>
                </c:pt>
                <c:pt idx="17">
                  <c:v>86.1</c:v>
                </c:pt>
                <c:pt idx="18">
                  <c:v>86.1</c:v>
                </c:pt>
                <c:pt idx="19">
                  <c:v>86.1</c:v>
                </c:pt>
                <c:pt idx="20">
                  <c:v>86.1</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10-4F37-98D0-539ABCCE408A}"/>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10-4F37-98D0-539ABCCE408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16-462D-A4EC-B3CD441BE95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16-462D-A4EC-B3CD441BE95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16-462D-A4EC-B3CD441BE958}"/>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16-462D-A4EC-B3CD441BE95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C7-485F-BD80-FE71AA05A7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86.094989999999996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7232"/>
        <c:axId val="89969024"/>
      </c:scatterChart>
      <c:valAx>
        <c:axId val="8996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9024"/>
        <c:crosses val="autoZero"/>
        <c:crossBetween val="midCat"/>
        <c:majorUnit val="5"/>
      </c:valAx>
      <c:valAx>
        <c:axId val="89969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72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26.78905061</c:v>
                </c:pt>
                <c:pt idx="1">
                  <c:v>1E-10</c:v>
                </c:pt>
                <c:pt idx="2">
                  <c:v>1E-10</c:v>
                </c:pt>
                <c:pt idx="3">
                  <c:v>1E-10</c:v>
                </c:pt>
                <c:pt idx="4">
                  <c:v>23.785936939999999</c:v>
                </c:pt>
                <c:pt idx="5">
                  <c:v>34.65901599</c:v>
                </c:pt>
              </c:numCache>
            </c:numRef>
          </c:val>
          <c:extLst>
            <c:ext xmlns:c16="http://schemas.microsoft.com/office/drawing/2014/chart" uri="{C3380CC4-5D6E-409C-BE32-E72D297353CC}">
              <c16:uniqueId val="{00000000-E524-439C-854E-77C31893548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40.249310569999999</c:v>
                </c:pt>
                <c:pt idx="1">
                  <c:v>1E-10</c:v>
                </c:pt>
                <c:pt idx="2">
                  <c:v>1E-10</c:v>
                </c:pt>
                <c:pt idx="3">
                  <c:v>1E-10</c:v>
                </c:pt>
                <c:pt idx="4">
                  <c:v>36.887913060000002</c:v>
                </c:pt>
                <c:pt idx="5">
                  <c:v>48.412064010000002</c:v>
                </c:pt>
              </c:numCache>
            </c:numRef>
          </c:val>
          <c:extLst>
            <c:ext xmlns:c16="http://schemas.microsoft.com/office/drawing/2014/chart" uri="{C3380CC4-5D6E-409C-BE32-E72D297353CC}">
              <c16:uniqueId val="{00000001-E524-439C-854E-77C31893548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66.900000000000006</c:v>
                </c:pt>
                <c:pt idx="4">
                  <c:v>0</c:v>
                </c:pt>
                <c:pt idx="5">
                  <c:v>0</c:v>
                </c:pt>
              </c:numCache>
            </c:numRef>
          </c:val>
          <c:extLst>
            <c:ext xmlns:c16="http://schemas.microsoft.com/office/drawing/2014/chart" uri="{C3380CC4-5D6E-409C-BE32-E72D297353CC}">
              <c16:uniqueId val="{00000002-E524-439C-854E-77C31893548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32.961638819999997</c:v>
                </c:pt>
                <c:pt idx="1">
                  <c:v>1E-10</c:v>
                </c:pt>
                <c:pt idx="2">
                  <c:v>1E-10</c:v>
                </c:pt>
                <c:pt idx="3">
                  <c:v>33.1</c:v>
                </c:pt>
                <c:pt idx="4">
                  <c:v>39.326149999999998</c:v>
                </c:pt>
                <c:pt idx="5">
                  <c:v>16.928920000000002</c:v>
                </c:pt>
              </c:numCache>
            </c:numRef>
          </c:val>
          <c:extLst>
            <c:ext xmlns:c16="http://schemas.microsoft.com/office/drawing/2014/chart" uri="{C3380CC4-5D6E-409C-BE32-E72D297353CC}">
              <c16:uniqueId val="{00000003-E524-439C-854E-77C31893548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57.5</c:v>
                </c:pt>
                <c:pt idx="8">
                  <c:v>57.5</c:v>
                </c:pt>
                <c:pt idx="9">
                  <c:v>57.5</c:v>
                </c:pt>
                <c:pt idx="10">
                  <c:v>57.5</c:v>
                </c:pt>
                <c:pt idx="11">
                  <c:v>57.5</c:v>
                </c:pt>
                <c:pt idx="12">
                  <c:v>58.9</c:v>
                </c:pt>
                <c:pt idx="13">
                  <c:v>60.2</c:v>
                </c:pt>
                <c:pt idx="14">
                  <c:v>61.5</c:v>
                </c:pt>
                <c:pt idx="15">
                  <c:v>62.9</c:v>
                </c:pt>
                <c:pt idx="16">
                  <c:v>64.2</c:v>
                </c:pt>
                <c:pt idx="17">
                  <c:v>65.599999999999994</c:v>
                </c:pt>
                <c:pt idx="18">
                  <c:v>66.900000000000006</c:v>
                </c:pt>
                <c:pt idx="19">
                  <c:v>68.3</c:v>
                </c:pt>
                <c:pt idx="20">
                  <c:v>69.599999999999994</c:v>
                </c:pt>
                <c:pt idx="21">
                  <c:v>71</c:v>
                </c:pt>
                <c:pt idx="22">
                  <c:v>72.3</c:v>
                </c:pt>
                <c:pt idx="23">
                  <c:v>72.3</c:v>
                </c:pt>
              </c:numCache>
            </c:numRef>
          </c:yVal>
          <c:smooth val="0"/>
          <c:extLst>
            <c:ext xmlns:c16="http://schemas.microsoft.com/office/drawing/2014/chart" uri="{C3380CC4-5D6E-409C-BE32-E72D297353CC}">
              <c16:uniqueId val="{00000000-3AB3-48EB-A6BE-503B7FA0596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3-48EB-A6BE-503B7FA0596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B3-48EB-A6BE-503B7FA0596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36-474E-960B-60B64F7CC3F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36-474E-960B-60B64F7CC3F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36-474E-960B-60B64F7CC3F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36-474E-960B-60B64F7CC3F9}"/>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36-474E-960B-60B64F7CC3F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D6-4C02-B90B-2DBC7C6750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48.619778672032204</c:v>
                </c:pt>
                <c:pt idx="2">
                  <c:v>79.128293035005413</c:v>
                </c:pt>
                <c:pt idx="3">
                  <c:v>58.116160000000001</c:v>
                </c:pt>
                <c:pt idx="4">
                  <c:v>#N/A</c:v>
                </c:pt>
                <c:pt idx="5">
                  <c:v>#N/A</c:v>
                </c:pt>
                <c:pt idx="6">
                  <c:v>69.725936299094641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3AB3-48EB-A6BE-503B7FA05961}"/>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63.3</c:v>
                </c:pt>
                <c:pt idx="7">
                  <c:v>57.5</c:v>
                </c:pt>
                <c:pt idx="8">
                  <c:v>57.5</c:v>
                </c:pt>
                <c:pt idx="9">
                  <c:v>57.5</c:v>
                </c:pt>
                <c:pt idx="10">
                  <c:v>57.5</c:v>
                </c:pt>
                <c:pt idx="11">
                  <c:v>57.5</c:v>
                </c:pt>
                <c:pt idx="12">
                  <c:v>58.9</c:v>
                </c:pt>
                <c:pt idx="13">
                  <c:v>59.1</c:v>
                </c:pt>
                <c:pt idx="14">
                  <c:v>57.6</c:v>
                </c:pt>
                <c:pt idx="15">
                  <c:v>56.2</c:v>
                </c:pt>
                <c:pt idx="16">
                  <c:v>54.8</c:v>
                </c:pt>
                <c:pt idx="17">
                  <c:v>53.4</c:v>
                </c:pt>
                <c:pt idx="18">
                  <c:v>52</c:v>
                </c:pt>
                <c:pt idx="19">
                  <c:v>52</c:v>
                </c:pt>
                <c:pt idx="20">
                  <c:v>52</c:v>
                </c:pt>
                <c:pt idx="21">
                  <c:v>52</c:v>
                </c:pt>
                <c:pt idx="22">
                  <c:v>52</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D6-4C02-B90B-2DBC7C6750EA}"/>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57.222086368366284</c:v>
                </c:pt>
                <c:pt idx="1">
                  <c:v>#N/A</c:v>
                </c:pt>
                <c:pt idx="2">
                  <c:v>64.126690725369912</c:v>
                </c:pt>
                <c:pt idx="3">
                  <c:v>51.582290000000008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55</c:v>
                </c:pt>
                <c:pt idx="9">
                  <c:v>55</c:v>
                </c:pt>
                <c:pt idx="10">
                  <c:v>55</c:v>
                </c:pt>
                <c:pt idx="11">
                  <c:v>55</c:v>
                </c:pt>
                <c:pt idx="12">
                  <c:v>55</c:v>
                </c:pt>
                <c:pt idx="13">
                  <c:v>55</c:v>
                </c:pt>
                <c:pt idx="14">
                  <c:v>55</c:v>
                </c:pt>
                <c:pt idx="15">
                  <c:v>55</c:v>
                </c:pt>
                <c:pt idx="16">
                  <c:v>54.8</c:v>
                </c:pt>
                <c:pt idx="17">
                  <c:v>53.4</c:v>
                </c:pt>
                <c:pt idx="18">
                  <c:v>52</c:v>
                </c:pt>
                <c:pt idx="19">
                  <c:v>52</c:v>
                </c:pt>
                <c:pt idx="20">
                  <c:v>52</c:v>
                </c:pt>
                <c:pt idx="21">
                  <c:v>52</c:v>
                </c:pt>
                <c:pt idx="22">
                  <c:v>52</c:v>
                </c:pt>
                <c:pt idx="23">
                  <c:v>55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3-48EB-A6BE-503B7FA05961}"/>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3-48EB-A6BE-503B7FA0596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36-474E-960B-60B64F7CC3F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36-474E-960B-60B64F7CC3F9}"/>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36-474E-960B-60B64F7CC3F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36-474E-960B-60B64F7CC3F9}"/>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36-474E-960B-60B64F7CC3F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D6-4C02-B90B-2DBC7C6750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52.516690725369905</c:v>
                </c:pt>
                <c:pt idx="3">
                  <c:v>47.617269999999998</c:v>
                </c:pt>
                <c:pt idx="4">
                  <c:v>#N/A</c:v>
                </c:pt>
                <c:pt idx="5">
                  <c:v>64.994378257632164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1894528"/>
        <c:axId val="92345856"/>
      </c:scatterChart>
      <c:valAx>
        <c:axId val="91894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5856"/>
        <c:crosses val="autoZero"/>
        <c:crossBetween val="midCat"/>
        <c:majorUnit val="5"/>
      </c:valAx>
      <c:valAx>
        <c:axId val="9234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189452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62.6</c:v>
                </c:pt>
                <c:pt idx="13">
                  <c:v>62.6</c:v>
                </c:pt>
                <c:pt idx="14">
                  <c:v>62.6</c:v>
                </c:pt>
                <c:pt idx="15">
                  <c:v>62.6</c:v>
                </c:pt>
                <c:pt idx="16">
                  <c:v>62.6</c:v>
                </c:pt>
                <c:pt idx="17">
                  <c:v>62.6</c:v>
                </c:pt>
                <c:pt idx="18">
                  <c:v>62.6</c:v>
                </c:pt>
                <c:pt idx="19">
                  <c:v>62.6</c:v>
                </c:pt>
                <c:pt idx="20">
                  <c:v>62.6</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F8-42AD-967A-C8A1C7E233E0}"/>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F8-42AD-967A-C8A1C7E233E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37-48BC-9C4A-9745CDBFE7A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37-48BC-9C4A-9745CDBFE7A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37-48BC-9C4A-9745CDBFE7A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37-48BC-9C4A-9745CDBFE7A0}"/>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37-48BC-9C4A-9745CDBFE7A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9E-45A6-9C24-CA01B14192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62.569209999999998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59.4</c:v>
                </c:pt>
                <c:pt idx="13">
                  <c:v>59.4</c:v>
                </c:pt>
                <c:pt idx="14">
                  <c:v>59.4</c:v>
                </c:pt>
                <c:pt idx="15">
                  <c:v>59.4</c:v>
                </c:pt>
                <c:pt idx="16">
                  <c:v>59.4</c:v>
                </c:pt>
                <c:pt idx="17">
                  <c:v>59.4</c:v>
                </c:pt>
                <c:pt idx="18">
                  <c:v>59.4</c:v>
                </c:pt>
                <c:pt idx="19">
                  <c:v>59.4</c:v>
                </c:pt>
                <c:pt idx="20">
                  <c:v>59.4</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F8-42AD-967A-C8A1C7E233E0}"/>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F8-42AD-967A-C8A1C7E233E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37-48BC-9C4A-9745CDBFE7A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537-48BC-9C4A-9745CDBFE7A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537-48BC-9C4A-9745CDBFE7A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537-48BC-9C4A-9745CDBFE7A0}"/>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537-48BC-9C4A-9745CDBFE7A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9E-45A6-9C24-CA01B14192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59.357700000000001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69</c:v>
                </c:pt>
                <c:pt idx="13">
                  <c:v>69</c:v>
                </c:pt>
                <c:pt idx="14">
                  <c:v>69</c:v>
                </c:pt>
                <c:pt idx="15">
                  <c:v>69</c:v>
                </c:pt>
                <c:pt idx="16">
                  <c:v>69</c:v>
                </c:pt>
                <c:pt idx="17">
                  <c:v>69</c:v>
                </c:pt>
                <c:pt idx="18">
                  <c:v>69</c:v>
                </c:pt>
                <c:pt idx="19">
                  <c:v>69</c:v>
                </c:pt>
                <c:pt idx="20">
                  <c:v>69</c:v>
                </c:pt>
                <c:pt idx="21">
                  <c:v>#N/A</c:v>
                </c:pt>
                <c:pt idx="22">
                  <c:v>#N/A</c:v>
                </c:pt>
                <c:pt idx="23">
                  <c:v>#N/A</c:v>
                </c:pt>
              </c:numCache>
            </c:numRef>
          </c:yVal>
          <c:smooth val="0"/>
          <c:extLst>
            <c:ext xmlns:c16="http://schemas.microsoft.com/office/drawing/2014/chart" uri="{C3380CC4-5D6E-409C-BE32-E72D297353CC}">
              <c16:uniqueId val="{00000004-9FF8-42AD-967A-C8A1C7E233E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F8-42AD-967A-C8A1C7E233E0}"/>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F8-42AD-967A-C8A1C7E233E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37-48BC-9C4A-9745CDBFE7A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37-48BC-9C4A-9745CDBFE7A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37-48BC-9C4A-9745CDBFE7A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37-48BC-9C4A-9745CDBFE7A0}"/>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37-48BC-9C4A-9745CDBFE7A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9E-45A6-9C24-CA01B14192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68.955330000000004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9FF8-42AD-967A-C8A1C7E233E0}"/>
            </c:ext>
          </c:extLst>
        </c:ser>
        <c:dLbls>
          <c:showLegendKey val="0"/>
          <c:showVal val="0"/>
          <c:showCatName val="0"/>
          <c:showSerName val="0"/>
          <c:showPercent val="0"/>
          <c:showBubbleSize val="0"/>
        </c:dLbls>
        <c:axId val="130791296"/>
        <c:axId val="131762048"/>
      </c:scatterChart>
      <c:valAx>
        <c:axId val="130791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62048"/>
        <c:crosses val="autoZero"/>
        <c:crossBetween val="midCat"/>
        <c:majorUnit val="5"/>
      </c:valAx>
      <c:valAx>
        <c:axId val="131762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1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40.4</c:v>
                </c:pt>
                <c:pt idx="13">
                  <c:v>40.4</c:v>
                </c:pt>
                <c:pt idx="14">
                  <c:v>40.4</c:v>
                </c:pt>
                <c:pt idx="15">
                  <c:v>40.4</c:v>
                </c:pt>
                <c:pt idx="16">
                  <c:v>40.4</c:v>
                </c:pt>
                <c:pt idx="17">
                  <c:v>40.4</c:v>
                </c:pt>
                <c:pt idx="18">
                  <c:v>40.4</c:v>
                </c:pt>
                <c:pt idx="19">
                  <c:v>40.4</c:v>
                </c:pt>
                <c:pt idx="20">
                  <c:v>40.4</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08-4D39-AAE0-F64A69CF71C1}"/>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08-4D39-AAE0-F64A69CF71C1}"/>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17-4AD1-9FD2-2F0AF52D90C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17-4AD1-9FD2-2F0AF52D90C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17-4AD1-9FD2-2F0AF52D90C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17-4AD1-9FD2-2F0AF52D90CA}"/>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17-4AD1-9FD2-2F0AF52D90C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54-4F52-B2A6-8D745453E2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40.405550000000005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35.700000000000003</c:v>
                </c:pt>
                <c:pt idx="13">
                  <c:v>35.700000000000003</c:v>
                </c:pt>
                <c:pt idx="14">
                  <c:v>35.700000000000003</c:v>
                </c:pt>
                <c:pt idx="15">
                  <c:v>35.700000000000003</c:v>
                </c:pt>
                <c:pt idx="16">
                  <c:v>35.700000000000003</c:v>
                </c:pt>
                <c:pt idx="17">
                  <c:v>35.700000000000003</c:v>
                </c:pt>
                <c:pt idx="18">
                  <c:v>35.700000000000003</c:v>
                </c:pt>
                <c:pt idx="19">
                  <c:v>35.700000000000003</c:v>
                </c:pt>
                <c:pt idx="20">
                  <c:v>35.700000000000003</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08-4D39-AAE0-F64A69CF71C1}"/>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08-4D39-AAE0-F64A69CF71C1}"/>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17-4AD1-9FD2-2F0AF52D90C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A17-4AD1-9FD2-2F0AF52D90C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A17-4AD1-9FD2-2F0AF52D90C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A17-4AD1-9FD2-2F0AF52D90CA}"/>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A17-4AD1-9FD2-2F0AF52D90C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54-4F52-B2A6-8D745453E2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35.674050000000001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47.1</c:v>
                </c:pt>
                <c:pt idx="13">
                  <c:v>47.1</c:v>
                </c:pt>
                <c:pt idx="14">
                  <c:v>47.1</c:v>
                </c:pt>
                <c:pt idx="15">
                  <c:v>47.1</c:v>
                </c:pt>
                <c:pt idx="16">
                  <c:v>47.1</c:v>
                </c:pt>
                <c:pt idx="17">
                  <c:v>47.1</c:v>
                </c:pt>
                <c:pt idx="18">
                  <c:v>47.1</c:v>
                </c:pt>
                <c:pt idx="19">
                  <c:v>47.1</c:v>
                </c:pt>
                <c:pt idx="20">
                  <c:v>47.1</c:v>
                </c:pt>
                <c:pt idx="21">
                  <c:v>#N/A</c:v>
                </c:pt>
                <c:pt idx="22">
                  <c:v>#N/A</c:v>
                </c:pt>
                <c:pt idx="23">
                  <c:v>#N/A</c:v>
                </c:pt>
              </c:numCache>
            </c:numRef>
          </c:yVal>
          <c:smooth val="0"/>
          <c:extLst>
            <c:ext xmlns:c16="http://schemas.microsoft.com/office/drawing/2014/chart" uri="{C3380CC4-5D6E-409C-BE32-E72D297353CC}">
              <c16:uniqueId val="{00000004-AE08-4D39-AAE0-F64A69CF71C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08-4D39-AAE0-F64A69CF71C1}"/>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08-4D39-AAE0-F64A69CF71C1}"/>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17-4AD1-9FD2-2F0AF52D90CA}"/>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17-4AD1-9FD2-2F0AF52D90C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17-4AD1-9FD2-2F0AF52D90C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17-4AD1-9FD2-2F0AF52D90CA}"/>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17-4AD1-9FD2-2F0AF52D90C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54-4F52-B2A6-8D745453E2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47.089750000000002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AE08-4D39-AAE0-F64A69CF71C1}"/>
            </c:ext>
          </c:extLst>
        </c:ser>
        <c:dLbls>
          <c:showLegendKey val="0"/>
          <c:showVal val="0"/>
          <c:showCatName val="0"/>
          <c:showSerName val="0"/>
          <c:showPercent val="0"/>
          <c:showBubbleSize val="0"/>
        </c:dLbls>
        <c:axId val="138367360"/>
        <c:axId val="138368896"/>
      </c:scatterChart>
      <c:valAx>
        <c:axId val="1383673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8896"/>
        <c:crosses val="autoZero"/>
        <c:crossBetween val="midCat"/>
        <c:majorUnit val="5"/>
      </c:valAx>
      <c:valAx>
        <c:axId val="138368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73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52.8</c:v>
                </c:pt>
                <c:pt idx="7">
                  <c:v>52.8</c:v>
                </c:pt>
                <c:pt idx="8">
                  <c:v>52.8</c:v>
                </c:pt>
                <c:pt idx="9">
                  <c:v>52.8</c:v>
                </c:pt>
                <c:pt idx="10">
                  <c:v>52.8</c:v>
                </c:pt>
                <c:pt idx="11">
                  <c:v>55.2</c:v>
                </c:pt>
                <c:pt idx="12">
                  <c:v>57.6</c:v>
                </c:pt>
                <c:pt idx="13">
                  <c:v>60</c:v>
                </c:pt>
                <c:pt idx="14">
                  <c:v>62.4</c:v>
                </c:pt>
                <c:pt idx="15">
                  <c:v>64.8</c:v>
                </c:pt>
                <c:pt idx="16">
                  <c:v>67.2</c:v>
                </c:pt>
                <c:pt idx="17">
                  <c:v>69.599999999999994</c:v>
                </c:pt>
                <c:pt idx="18">
                  <c:v>72</c:v>
                </c:pt>
                <c:pt idx="19">
                  <c:v>74.3</c:v>
                </c:pt>
                <c:pt idx="20">
                  <c:v>76.7</c:v>
                </c:pt>
                <c:pt idx="21">
                  <c:v>79.099999999999994</c:v>
                </c:pt>
                <c:pt idx="22">
                  <c:v>81.5</c:v>
                </c:pt>
                <c:pt idx="23">
                  <c:v>81.5</c:v>
                </c:pt>
              </c:numCache>
            </c:numRef>
          </c:yVal>
          <c:smooth val="0"/>
          <c:extLst>
            <c:ext xmlns:c16="http://schemas.microsoft.com/office/drawing/2014/chart" uri="{C3380CC4-5D6E-409C-BE32-E72D297353CC}">
              <c16:uniqueId val="{00000000-0171-47E9-B6F9-AFA3096E47F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71-47E9-B6F9-AFA3096E47F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71-47E9-B6F9-AFA3096E47F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5F3-403E-92F4-5A48BA2673C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F3-403E-92F4-5A48BA2673C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F3-403E-92F4-5A48BA2673C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F3-403E-92F4-5A48BA2673C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F3-403E-92F4-5A48BA2673C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63-4BC5-AD02-D0A1C7D005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33.886576482830378</c:v>
                </c:pt>
                <c:pt idx="1">
                  <c:v>70.34</c:v>
                </c:pt>
                <c:pt idx="2">
                  <c:v>80.35588235294118</c:v>
                </c:pt>
                <c:pt idx="3">
                  <c:v>69.631560000000007</c:v>
                </c:pt>
                <c:pt idx="4">
                  <c:v>#N/A</c:v>
                </c:pt>
                <c:pt idx="5">
                  <c:v>#N/A</c:v>
                </c:pt>
                <c:pt idx="6">
                  <c:v>69.725936299094641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171-47E9-B6F9-AFA3096E47F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52.8</c:v>
                </c:pt>
                <c:pt idx="9">
                  <c:v>52.8</c:v>
                </c:pt>
                <c:pt idx="10">
                  <c:v>52.8</c:v>
                </c:pt>
                <c:pt idx="11">
                  <c:v>55.2</c:v>
                </c:pt>
                <c:pt idx="12">
                  <c:v>57.6</c:v>
                </c:pt>
                <c:pt idx="13">
                  <c:v>60</c:v>
                </c:pt>
                <c:pt idx="14">
                  <c:v>62.4</c:v>
                </c:pt>
                <c:pt idx="15">
                  <c:v>64.8</c:v>
                </c:pt>
                <c:pt idx="16">
                  <c:v>67</c:v>
                </c:pt>
                <c:pt idx="17">
                  <c:v>67</c:v>
                </c:pt>
                <c:pt idx="18">
                  <c:v>67</c:v>
                </c:pt>
                <c:pt idx="19">
                  <c:v>67</c:v>
                </c:pt>
                <c:pt idx="20">
                  <c:v>67</c:v>
                </c:pt>
                <c:pt idx="21">
                  <c:v>67</c:v>
                </c:pt>
                <c:pt idx="22">
                  <c:v>67</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72.055882352941168</c:v>
                </c:pt>
                <c:pt idx="3">
                  <c:v>62.02084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26.8</c:v>
                </c:pt>
                <c:pt idx="9">
                  <c:v>26.8</c:v>
                </c:pt>
                <c:pt idx="10">
                  <c:v>26.8</c:v>
                </c:pt>
                <c:pt idx="11">
                  <c:v>26.8</c:v>
                </c:pt>
                <c:pt idx="12">
                  <c:v>26.8</c:v>
                </c:pt>
                <c:pt idx="13">
                  <c:v>26.8</c:v>
                </c:pt>
                <c:pt idx="14">
                  <c:v>26.8</c:v>
                </c:pt>
                <c:pt idx="15">
                  <c:v>26.8</c:v>
                </c:pt>
                <c:pt idx="16">
                  <c:v>26.8</c:v>
                </c:pt>
                <c:pt idx="17">
                  <c:v>26.8</c:v>
                </c:pt>
                <c:pt idx="18">
                  <c:v>26.8</c:v>
                </c:pt>
                <c:pt idx="19">
                  <c:v>26.8</c:v>
                </c:pt>
                <c:pt idx="20">
                  <c:v>26.8</c:v>
                </c:pt>
                <c:pt idx="21">
                  <c:v>26.8</c:v>
                </c:pt>
                <c:pt idx="22">
                  <c:v>26.8</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71-47E9-B6F9-AFA3096E47F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71-47E9-B6F9-AFA3096E47F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F3-403E-92F4-5A48BA2673C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F3-403E-92F4-5A48BA2673C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F3-403E-92F4-5A48BA2673C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F3-403E-92F4-5A48BA2673CF}"/>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F3-403E-92F4-5A48BA2673C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3-4BC5-AD02-D0A1C7D005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25.570441219648515</c:v>
                </c:pt>
                <c:pt idx="3">
                  <c:v>28.007660000000001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59776"/>
        <c:axId val="182475008"/>
      </c:scatterChart>
      <c:valAx>
        <c:axId val="182459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5008"/>
        <c:crosses val="autoZero"/>
        <c:crossBetween val="midCat"/>
        <c:majorUnit val="5"/>
      </c:valAx>
      <c:valAx>
        <c:axId val="182475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5977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80.099999999999994</c:v>
                </c:pt>
                <c:pt idx="13">
                  <c:v>80.099999999999994</c:v>
                </c:pt>
                <c:pt idx="14">
                  <c:v>80.099999999999994</c:v>
                </c:pt>
                <c:pt idx="15">
                  <c:v>80.099999999999994</c:v>
                </c:pt>
                <c:pt idx="16">
                  <c:v>80.099999999999994</c:v>
                </c:pt>
                <c:pt idx="17">
                  <c:v>80.099999999999994</c:v>
                </c:pt>
                <c:pt idx="18">
                  <c:v>80.099999999999994</c:v>
                </c:pt>
                <c:pt idx="19">
                  <c:v>80.099999999999994</c:v>
                </c:pt>
                <c:pt idx="20">
                  <c:v>80.099999999999994</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4B-4807-B235-0CB183292BF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4B-4807-B235-0CB183292BF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20-4746-87B1-C8E180A7730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20-4746-87B1-C8E180A7730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20-4746-87B1-C8E180A7730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20-4746-87B1-C8E180A77308}"/>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20-4746-87B1-C8E180A7730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B5-4E6E-9C31-FAD7DF578B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80.066450000000003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34.6</c:v>
                </c:pt>
                <c:pt idx="13">
                  <c:v>34.6</c:v>
                </c:pt>
                <c:pt idx="14">
                  <c:v>34.6</c:v>
                </c:pt>
                <c:pt idx="15">
                  <c:v>34.6</c:v>
                </c:pt>
                <c:pt idx="16">
                  <c:v>34.6</c:v>
                </c:pt>
                <c:pt idx="17">
                  <c:v>34.6</c:v>
                </c:pt>
                <c:pt idx="18">
                  <c:v>34.6</c:v>
                </c:pt>
                <c:pt idx="19">
                  <c:v>34.6</c:v>
                </c:pt>
                <c:pt idx="20">
                  <c:v>34.6</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4B-4807-B235-0CB183292BF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20-4746-87B1-C8E180A7730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320-4746-87B1-C8E180A77308}"/>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320-4746-87B1-C8E180A7730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B5-4E6E-9C31-FAD7DF578B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34.609439999999999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85.6</c:v>
                </c:pt>
                <c:pt idx="13">
                  <c:v>85.6</c:v>
                </c:pt>
                <c:pt idx="14">
                  <c:v>85.6</c:v>
                </c:pt>
                <c:pt idx="15">
                  <c:v>85.6</c:v>
                </c:pt>
                <c:pt idx="16">
                  <c:v>85.6</c:v>
                </c:pt>
                <c:pt idx="17">
                  <c:v>85.6</c:v>
                </c:pt>
                <c:pt idx="18">
                  <c:v>85.6</c:v>
                </c:pt>
                <c:pt idx="19">
                  <c:v>85.6</c:v>
                </c:pt>
                <c:pt idx="20">
                  <c:v>85.6</c:v>
                </c:pt>
                <c:pt idx="21">
                  <c:v>#N/A</c:v>
                </c:pt>
                <c:pt idx="22">
                  <c:v>#N/A</c:v>
                </c:pt>
                <c:pt idx="23">
                  <c:v>#N/A</c:v>
                </c:pt>
              </c:numCache>
            </c:numRef>
          </c:yVal>
          <c:smooth val="0"/>
          <c:extLst>
            <c:ext xmlns:c16="http://schemas.microsoft.com/office/drawing/2014/chart" uri="{C3380CC4-5D6E-409C-BE32-E72D297353CC}">
              <c16:uniqueId val="{00000006-7E4B-4807-B235-0CB183292BF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4B-4807-B235-0CB183292BF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4B-4807-B235-0CB183292BF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20-4746-87B1-C8E180A7730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20-4746-87B1-C8E180A7730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20-4746-87B1-C8E180A7730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20-4746-87B1-C8E180A77308}"/>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20-4746-87B1-C8E180A7730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B5-4E6E-9C31-FAD7DF578B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85.640460000000004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7E4B-4807-B235-0CB183292BFE}"/>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43.7</c:v>
                </c:pt>
                <c:pt idx="13">
                  <c:v>43.7</c:v>
                </c:pt>
                <c:pt idx="14">
                  <c:v>43.7</c:v>
                </c:pt>
                <c:pt idx="15">
                  <c:v>43.7</c:v>
                </c:pt>
                <c:pt idx="16">
                  <c:v>43.7</c:v>
                </c:pt>
                <c:pt idx="17">
                  <c:v>43.7</c:v>
                </c:pt>
                <c:pt idx="18">
                  <c:v>43.7</c:v>
                </c:pt>
                <c:pt idx="19">
                  <c:v>43.7</c:v>
                </c:pt>
                <c:pt idx="20">
                  <c:v>43.7</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9A-4E16-806E-953EE03C26A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9A-4E16-806E-953EE03C26A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90-4DE8-B004-9A88FE15668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90-4DE8-B004-9A88FE15668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90-4DE8-B004-9A88FE15668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90-4DE8-B004-9A88FE156682}"/>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90-4DE8-B004-9A88FE15668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E9-4DCB-92BA-F766FFD376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43.677289999999999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21.5</c:v>
                </c:pt>
                <c:pt idx="13">
                  <c:v>21.5</c:v>
                </c:pt>
                <c:pt idx="14">
                  <c:v>21.5</c:v>
                </c:pt>
                <c:pt idx="15">
                  <c:v>21.5</c:v>
                </c:pt>
                <c:pt idx="16">
                  <c:v>21.5</c:v>
                </c:pt>
                <c:pt idx="17">
                  <c:v>21.5</c:v>
                </c:pt>
                <c:pt idx="18">
                  <c:v>21.5</c:v>
                </c:pt>
                <c:pt idx="19">
                  <c:v>21.5</c:v>
                </c:pt>
                <c:pt idx="20">
                  <c:v>21.5</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9A-4E16-806E-953EE03C26A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990-4DE8-B004-9A88FE15668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990-4DE8-B004-9A88FE156682}"/>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990-4DE8-B004-9A88FE15668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E9-4DCB-92BA-F766FFD376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21.526199999999999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53.4</c:v>
                </c:pt>
                <c:pt idx="13">
                  <c:v>53.4</c:v>
                </c:pt>
                <c:pt idx="14">
                  <c:v>53.4</c:v>
                </c:pt>
                <c:pt idx="15">
                  <c:v>53.4</c:v>
                </c:pt>
                <c:pt idx="16">
                  <c:v>53.4</c:v>
                </c:pt>
                <c:pt idx="17">
                  <c:v>53.4</c:v>
                </c:pt>
                <c:pt idx="18">
                  <c:v>53.4</c:v>
                </c:pt>
                <c:pt idx="19">
                  <c:v>53.4</c:v>
                </c:pt>
                <c:pt idx="20">
                  <c:v>53.4</c:v>
                </c:pt>
                <c:pt idx="21">
                  <c:v>#N/A</c:v>
                </c:pt>
                <c:pt idx="22">
                  <c:v>#N/A</c:v>
                </c:pt>
                <c:pt idx="23">
                  <c:v>#N/A</c:v>
                </c:pt>
              </c:numCache>
            </c:numRef>
          </c:yVal>
          <c:smooth val="0"/>
          <c:extLst>
            <c:ext xmlns:c16="http://schemas.microsoft.com/office/drawing/2014/chart" uri="{C3380CC4-5D6E-409C-BE32-E72D297353CC}">
              <c16:uniqueId val="{00000006-5D9A-4E16-806E-953EE03C26A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9A-4E16-806E-953EE03C26A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9A-4E16-806E-953EE03C26A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90-4DE8-B004-9A88FE15668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90-4DE8-B004-9A88FE15668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90-4DE8-B004-9A88FE15668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90-4DE8-B004-9A88FE156682}"/>
                </c:ext>
              </c:extLst>
            </c:dLbl>
            <c:dLbl>
              <c:idx val="6"/>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90-4DE8-B004-9A88FE15668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E9-4DCB-92BA-F766FFD376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2014</c:v>
                </c:pt>
                <c:pt idx="3">
                  <c:v>2016</c:v>
                </c:pt>
                <c:pt idx="4">
                  <c:v>2016</c:v>
                </c:pt>
                <c:pt idx="5">
                  <c:v>2017</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53.358350000000002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D9A-4E16-806E-953EE03C26A6}"/>
            </c:ext>
          </c:extLst>
        </c:ser>
        <c:dLbls>
          <c:showLegendKey val="0"/>
          <c:showVal val="0"/>
          <c:showCatName val="0"/>
          <c:showSerName val="0"/>
          <c:showPercent val="0"/>
          <c:showBubbleSize val="0"/>
        </c:dLbls>
        <c:axId val="381151104"/>
        <c:axId val="381152640"/>
      </c:scatterChart>
      <c:valAx>
        <c:axId val="381151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640"/>
        <c:crosses val="autoZero"/>
        <c:crossBetween val="midCat"/>
        <c:majorUnit val="5"/>
      </c:valAx>
      <c:valAx>
        <c:axId val="381152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11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5A1ECC0E-BD98-43D3-8236-2EB6ABEF5A0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1273679-456E-411F-B885-77F7DCFFF55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5A9B984-BAF8-4F90-A457-5F099DCD7682}"/>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1EC2A52-5EEF-4483-AD9E-D5BBC0A2E6D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1F4E4A3-8A2D-422B-A8AD-B4816A8C03B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BCA1E6F-3184-4935-BEF9-85D54E8FF8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5CCFF1B-FC74-4BB0-ADA4-5F8790246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D0E9090-2A66-4C92-8679-436F57187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4598231-08EE-4A2B-97DE-DAAD36889305}"/>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5364598-BC7A-47E5-A09F-7BC322A2879D}"/>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2DD92A3-91D2-44E2-AE14-ADEB5161A45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A32A610-396F-4290-9A1E-721A8A50554E}"/>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45EF3DF-839D-45F5-837E-8369836F7BA7}"/>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5C9CF68-E348-40D1-89FA-5358CD35D48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E463B8C-3FF3-4587-87B9-2695C0515E1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B7AEA-4F97-4214-B6E1-D24B41CA9E7F}">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3" customWidth="true"/>
    <col min="2" max="2" width="2.375" style="293" customWidth="true"/>
    <col min="3" max="3" width="58" style="293" customWidth="true"/>
    <col min="4" max="4" width="7.75" style="293" customWidth="true"/>
    <col min="5" max="16384" width="7.75" style="293"/>
  </cols>
  <sheetData>
    <row xmlns:x14ac="http://schemas.microsoft.com/office/spreadsheetml/2009/9/ac" r="1" ht="29.25" customHeight="true" x14ac:dyDescent="0.25">
      <c r="A1" s="290"/>
      <c r="B1" s="291"/>
      <c r="C1" s="291"/>
      <c r="D1" s="291"/>
      <c r="E1" s="292"/>
      <c r="F1" s="292"/>
      <c r="G1" s="292"/>
      <c r="H1" s="292"/>
      <c r="I1" s="292"/>
      <c r="J1" s="292"/>
      <c r="K1" s="292"/>
      <c r="L1" s="292"/>
      <c r="M1" s="292"/>
      <c r="N1" s="292"/>
      <c r="O1" s="292"/>
      <c r="P1" s="292"/>
      <c r="Q1" s="292"/>
      <c r="R1" s="292"/>
    </row>
    <row xmlns:x14ac="http://schemas.microsoft.com/office/spreadsheetml/2009/9/ac" r="2" ht="23.25" x14ac:dyDescent="0.35">
      <c r="A2" s="291"/>
      <c r="B2" s="291"/>
      <c r="C2" s="294"/>
      <c r="D2" s="291"/>
      <c r="E2" s="292"/>
      <c r="F2" s="292"/>
      <c r="G2" s="291"/>
      <c r="H2" s="292"/>
      <c r="I2" s="292"/>
      <c r="J2" s="292"/>
      <c r="K2" s="292"/>
      <c r="L2" s="292"/>
      <c r="M2" s="292"/>
      <c r="N2" s="292"/>
      <c r="O2" s="292"/>
      <c r="P2" s="292"/>
      <c r="Q2" s="292"/>
      <c r="R2" s="292"/>
    </row>
    <row xmlns:x14ac="http://schemas.microsoft.com/office/spreadsheetml/2009/9/ac" r="3" ht="15" x14ac:dyDescent="0.2">
      <c r="A3" s="291"/>
      <c r="B3" s="291"/>
      <c r="C3" s="291"/>
      <c r="D3" s="291"/>
      <c r="F3" s="291"/>
      <c r="G3" s="291"/>
      <c r="H3" s="295"/>
      <c r="I3" s="295"/>
      <c r="J3" s="295"/>
      <c r="K3" s="295"/>
      <c r="L3" s="292"/>
      <c r="M3" s="292"/>
      <c r="N3" s="292"/>
      <c r="O3" s="292"/>
      <c r="P3" s="292"/>
      <c r="Q3" s="292"/>
      <c r="R3" s="292"/>
    </row>
    <row xmlns:x14ac="http://schemas.microsoft.com/office/spreadsheetml/2009/9/ac" r="4" ht="40.5" x14ac:dyDescent="0.2">
      <c r="A4" s="291"/>
      <c r="B4" s="291"/>
      <c r="C4" s="296" t="s">
        <v>144</v>
      </c>
      <c r="D4" s="291"/>
      <c r="E4" s="297"/>
      <c r="F4" s="292"/>
      <c r="G4" s="291"/>
      <c r="H4" s="292"/>
      <c r="I4" s="292"/>
      <c r="J4" s="292"/>
      <c r="K4" s="292"/>
      <c r="L4" s="292"/>
      <c r="M4" s="292"/>
      <c r="N4" s="292"/>
      <c r="O4" s="292"/>
      <c r="P4" s="292"/>
      <c r="Q4" s="292"/>
      <c r="R4" s="292"/>
    </row>
    <row xmlns:x14ac="http://schemas.microsoft.com/office/spreadsheetml/2009/9/ac" r="5" ht="20.25" x14ac:dyDescent="0.2">
      <c r="A5" s="291"/>
      <c r="B5" s="291"/>
      <c r="C5" s="298"/>
      <c r="D5" s="291"/>
      <c r="E5" s="297"/>
      <c r="F5" s="292"/>
      <c r="G5" s="291"/>
      <c r="H5" s="292"/>
      <c r="I5" s="292"/>
      <c r="J5" s="292"/>
      <c r="K5" s="292"/>
      <c r="L5" s="292"/>
      <c r="M5" s="292"/>
      <c r="N5" s="292"/>
      <c r="O5" s="292"/>
      <c r="P5" s="292"/>
      <c r="Q5" s="292"/>
      <c r="R5" s="292"/>
    </row>
    <row xmlns:x14ac="http://schemas.microsoft.com/office/spreadsheetml/2009/9/ac" r="6" ht="15" x14ac:dyDescent="0.2">
      <c r="A6" s="291"/>
      <c r="B6" s="291"/>
      <c r="C6" s="299" t="s">
        <v>151</v>
      </c>
      <c r="D6" s="292"/>
      <c r="E6" s="292"/>
      <c r="F6" s="292"/>
      <c r="G6" s="292"/>
      <c r="H6" s="292"/>
      <c r="I6" s="292"/>
      <c r="J6" s="292"/>
      <c r="K6" s="292"/>
      <c r="L6" s="292"/>
      <c r="M6" s="292"/>
      <c r="N6" s="292"/>
      <c r="O6" s="292"/>
      <c r="P6" s="292"/>
      <c r="Q6" s="292"/>
      <c r="R6" s="292"/>
    </row>
    <row xmlns:x14ac="http://schemas.microsoft.com/office/spreadsheetml/2009/9/ac" r="7" ht="26.25" x14ac:dyDescent="0.4">
      <c r="A7" s="291"/>
      <c r="B7" s="291"/>
      <c r="C7" s="300" t="str">
        <f>+'Water Data'!D1</f>
        <v>Liberia</v>
      </c>
      <c r="D7" s="292"/>
      <c r="E7" s="292"/>
      <c r="F7" s="292"/>
      <c r="G7" s="292"/>
      <c r="H7" s="292"/>
      <c r="I7" s="292"/>
      <c r="J7" s="292"/>
      <c r="K7" s="292"/>
      <c r="L7" s="292"/>
      <c r="M7" s="292"/>
      <c r="N7" s="292"/>
      <c r="O7" s="292"/>
      <c r="P7" s="292"/>
      <c r="Q7" s="292"/>
      <c r="R7" s="292"/>
    </row>
    <row xmlns:x14ac="http://schemas.microsoft.com/office/spreadsheetml/2009/9/ac" r="8" ht="15" x14ac:dyDescent="0.2">
      <c r="A8" s="291"/>
      <c r="B8" s="291"/>
      <c r="C8" s="291"/>
      <c r="D8" s="292"/>
      <c r="E8" s="292"/>
      <c r="F8" s="292"/>
      <c r="G8" s="292"/>
      <c r="H8" s="292"/>
      <c r="I8" s="292"/>
      <c r="J8" s="292"/>
      <c r="K8" s="292"/>
      <c r="L8" s="292"/>
      <c r="M8" s="292"/>
      <c r="N8" s="292"/>
      <c r="O8" s="292"/>
      <c r="P8" s="292"/>
      <c r="Q8" s="292"/>
      <c r="R8" s="292"/>
    </row>
    <row xmlns:x14ac="http://schemas.microsoft.com/office/spreadsheetml/2009/9/ac" r="9" ht="15" x14ac:dyDescent="0.2">
      <c r="A9" s="291"/>
      <c r="B9" s="291"/>
      <c r="C9" s="301" t="s">
        <v>315</v>
      </c>
      <c r="D9" s="292"/>
      <c r="E9" s="292"/>
      <c r="F9" s="292"/>
      <c r="G9" s="292"/>
      <c r="H9" s="292"/>
      <c r="I9" s="292"/>
      <c r="J9" s="292"/>
      <c r="K9" s="292"/>
      <c r="L9" s="292"/>
      <c r="M9" s="292"/>
      <c r="N9" s="292"/>
      <c r="O9" s="292"/>
      <c r="P9" s="292"/>
      <c r="Q9" s="292"/>
      <c r="R9" s="292"/>
    </row>
    <row xmlns:x14ac="http://schemas.microsoft.com/office/spreadsheetml/2009/9/ac" r="10" ht="15" x14ac:dyDescent="0.2">
      <c r="A10" s="291"/>
      <c r="B10" s="291"/>
      <c r="C10" s="299"/>
      <c r="D10" s="292"/>
      <c r="E10" s="292"/>
      <c r="F10" s="292"/>
      <c r="G10" s="292"/>
      <c r="H10" s="292"/>
      <c r="I10" s="292"/>
      <c r="J10" s="292"/>
      <c r="K10" s="292"/>
      <c r="L10" s="292"/>
      <c r="M10" s="292"/>
      <c r="N10" s="292"/>
      <c r="O10" s="292"/>
      <c r="P10" s="292"/>
      <c r="Q10" s="292"/>
      <c r="R10" s="292"/>
    </row>
    <row xmlns:x14ac="http://schemas.microsoft.com/office/spreadsheetml/2009/9/ac" r="11" ht="15.95" customHeight="true" x14ac:dyDescent="0.2">
      <c r="A11" s="291"/>
      <c r="C11" s="325" t="s">
        <v>32</v>
      </c>
      <c r="D11" s="302"/>
      <c r="E11" s="303"/>
      <c r="F11" s="302"/>
      <c r="G11" s="302"/>
      <c r="H11" s="292"/>
      <c r="I11" s="292"/>
      <c r="J11" s="292"/>
      <c r="K11" s="292"/>
      <c r="L11" s="292"/>
      <c r="M11" s="292"/>
      <c r="N11" s="292"/>
      <c r="O11" s="292"/>
      <c r="P11" s="292"/>
      <c r="Q11" s="292"/>
      <c r="R11" s="292"/>
    </row>
    <row xmlns:x14ac="http://schemas.microsoft.com/office/spreadsheetml/2009/9/ac" r="12" ht="9" customHeight="true" x14ac:dyDescent="0.2">
      <c r="A12" s="291"/>
      <c r="B12" s="292"/>
      <c r="C12" s="304"/>
      <c r="D12" s="302"/>
      <c r="E12" s="303"/>
      <c r="F12" s="302"/>
      <c r="G12" s="302"/>
      <c r="H12" s="292"/>
      <c r="I12" s="292"/>
      <c r="J12" s="292"/>
      <c r="K12" s="292"/>
      <c r="L12" s="292"/>
      <c r="M12" s="292"/>
      <c r="N12" s="292"/>
      <c r="O12" s="292"/>
      <c r="P12" s="292"/>
      <c r="Q12" s="292"/>
      <c r="R12" s="292"/>
    </row>
    <row xmlns:x14ac="http://schemas.microsoft.com/office/spreadsheetml/2009/9/ac" r="13" ht="24.95" customHeight="true" x14ac:dyDescent="0.25">
      <c r="A13" s="291"/>
      <c r="B13" s="292"/>
      <c r="C13" s="305" t="s">
        <v>145</v>
      </c>
      <c r="D13" s="302"/>
      <c r="E13" s="303"/>
      <c r="F13" s="302"/>
      <c r="G13" s="302"/>
      <c r="H13" s="292"/>
      <c r="I13" s="292"/>
      <c r="J13" s="292"/>
      <c r="K13" s="292"/>
      <c r="L13" s="292"/>
      <c r="M13" s="292"/>
      <c r="N13" s="292"/>
      <c r="O13" s="292"/>
      <c r="P13" s="292"/>
      <c r="Q13" s="292"/>
      <c r="R13" s="292"/>
    </row>
    <row xmlns:x14ac="http://schemas.microsoft.com/office/spreadsheetml/2009/9/ac" r="14" ht="21.95" customHeight="true" x14ac:dyDescent="0.2">
      <c r="A14" s="291"/>
      <c r="B14" s="306"/>
      <c r="C14" s="307" t="s">
        <v>152</v>
      </c>
      <c r="D14" s="302"/>
      <c r="E14" s="303"/>
      <c r="F14" s="302"/>
      <c r="G14" s="302"/>
      <c r="H14" s="292"/>
      <c r="I14" s="292"/>
      <c r="J14" s="292"/>
      <c r="K14" s="292"/>
      <c r="L14" s="292"/>
      <c r="M14" s="292"/>
      <c r="N14" s="292"/>
      <c r="O14" s="292"/>
      <c r="P14" s="292"/>
      <c r="Q14" s="292"/>
      <c r="R14" s="292"/>
    </row>
    <row xmlns:x14ac="http://schemas.microsoft.com/office/spreadsheetml/2009/9/ac" r="15" ht="15" x14ac:dyDescent="0.2">
      <c r="A15" s="291"/>
      <c r="B15" s="306"/>
      <c r="C15" s="308" t="s">
        <v>153</v>
      </c>
      <c r="D15" s="302"/>
      <c r="E15" s="303"/>
      <c r="F15" s="302"/>
      <c r="G15" s="302"/>
      <c r="H15" s="292"/>
      <c r="I15" s="292"/>
      <c r="J15" s="292"/>
      <c r="K15" s="292"/>
      <c r="L15" s="292"/>
      <c r="M15" s="292"/>
      <c r="N15" s="292"/>
      <c r="O15" s="292"/>
      <c r="P15" s="292"/>
      <c r="Q15" s="292"/>
      <c r="R15" s="292"/>
    </row>
    <row xmlns:x14ac="http://schemas.microsoft.com/office/spreadsheetml/2009/9/ac" r="16" ht="15" x14ac:dyDescent="0.2">
      <c r="A16" s="291"/>
      <c r="B16" s="306"/>
      <c r="C16" s="307" t="s">
        <v>299</v>
      </c>
      <c r="D16" s="302"/>
      <c r="E16" s="303"/>
      <c r="F16" s="302"/>
      <c r="G16" s="302"/>
      <c r="H16" s="292"/>
      <c r="I16" s="292"/>
      <c r="J16" s="292"/>
      <c r="K16" s="292"/>
      <c r="L16" s="292"/>
      <c r="M16" s="292"/>
      <c r="N16" s="292"/>
      <c r="O16" s="292"/>
      <c r="P16" s="292"/>
      <c r="Q16" s="292"/>
      <c r="R16" s="292"/>
    </row>
    <row xmlns:x14ac="http://schemas.microsoft.com/office/spreadsheetml/2009/9/ac" r="17" ht="26.1" customHeight="true" x14ac:dyDescent="0.2">
      <c r="A17" s="291"/>
      <c r="B17" s="303"/>
      <c r="C17" s="309"/>
      <c r="D17" s="302"/>
      <c r="E17" s="306"/>
      <c r="F17" s="302"/>
      <c r="G17" s="302"/>
      <c r="H17" s="292"/>
      <c r="I17" s="292"/>
      <c r="J17" s="292"/>
      <c r="K17" s="292"/>
      <c r="L17" s="292"/>
      <c r="M17" s="292"/>
      <c r="N17" s="292"/>
      <c r="O17" s="292"/>
      <c r="P17" s="292"/>
      <c r="Q17" s="292"/>
      <c r="R17" s="292"/>
    </row>
    <row xmlns:x14ac="http://schemas.microsoft.com/office/spreadsheetml/2009/9/ac" r="18" ht="15.75" x14ac:dyDescent="0.25">
      <c r="A18" s="291"/>
      <c r="B18" s="303"/>
      <c r="C18" s="310" t="s">
        <v>33</v>
      </c>
      <c r="D18" s="302"/>
      <c r="E18" s="311"/>
      <c r="F18" s="302"/>
      <c r="G18" s="302"/>
      <c r="H18" s="292"/>
      <c r="I18" s="292"/>
      <c r="J18" s="292"/>
      <c r="K18" s="292"/>
      <c r="L18" s="292"/>
      <c r="M18" s="292"/>
      <c r="N18" s="292"/>
      <c r="O18" s="292"/>
      <c r="P18" s="292"/>
      <c r="Q18" s="292"/>
      <c r="R18" s="292"/>
    </row>
    <row xmlns:x14ac="http://schemas.microsoft.com/office/spreadsheetml/2009/9/ac" r="19" ht="15" x14ac:dyDescent="0.2">
      <c r="A19" s="291"/>
      <c r="B19" s="303"/>
      <c r="C19" s="312" t="s">
        <v>146</v>
      </c>
      <c r="D19" s="302"/>
      <c r="E19" s="313"/>
      <c r="F19" s="302"/>
      <c r="G19" s="302"/>
      <c r="H19" s="292"/>
      <c r="I19" s="292"/>
      <c r="J19" s="292"/>
      <c r="K19" s="292"/>
      <c r="L19" s="292"/>
      <c r="M19" s="292"/>
      <c r="N19" s="292"/>
      <c r="O19" s="292"/>
      <c r="P19" s="292"/>
      <c r="Q19" s="292"/>
      <c r="R19" s="292"/>
    </row>
    <row xmlns:x14ac="http://schemas.microsoft.com/office/spreadsheetml/2009/9/ac" r="20" ht="15" x14ac:dyDescent="0.2">
      <c r="A20" s="291"/>
      <c r="B20" s="303"/>
      <c r="C20" s="381" t="s">
        <v>147</v>
      </c>
      <c r="D20" s="302"/>
      <c r="E20" s="314"/>
      <c r="F20" s="302"/>
      <c r="G20" s="302"/>
      <c r="H20" s="292"/>
      <c r="I20" s="292"/>
      <c r="J20" s="292"/>
      <c r="K20" s="292"/>
      <c r="L20" s="292"/>
      <c r="M20" s="292"/>
      <c r="N20" s="292"/>
      <c r="O20" s="292"/>
      <c r="P20" s="292"/>
      <c r="Q20" s="292"/>
      <c r="R20" s="292"/>
    </row>
    <row xmlns:x14ac="http://schemas.microsoft.com/office/spreadsheetml/2009/9/ac" r="21" ht="15" x14ac:dyDescent="0.2">
      <c r="A21" s="291"/>
      <c r="B21" s="303"/>
      <c r="C21" s="382" t="s">
        <v>148</v>
      </c>
      <c r="D21" s="302"/>
      <c r="E21" s="315"/>
      <c r="F21" s="302"/>
      <c r="G21" s="302"/>
      <c r="H21" s="292"/>
      <c r="I21" s="292"/>
      <c r="J21" s="292"/>
      <c r="K21" s="292"/>
      <c r="L21" s="292"/>
      <c r="M21" s="292"/>
      <c r="N21" s="292"/>
      <c r="O21" s="292"/>
      <c r="P21" s="292"/>
      <c r="Q21" s="292"/>
      <c r="R21" s="292"/>
    </row>
    <row xmlns:x14ac="http://schemas.microsoft.com/office/spreadsheetml/2009/9/ac" r="22" ht="15" x14ac:dyDescent="0.2">
      <c r="A22" s="291"/>
      <c r="B22" s="303"/>
      <c r="C22" s="383" t="s">
        <v>149</v>
      </c>
      <c r="D22" s="302"/>
      <c r="E22" s="302"/>
      <c r="F22" s="302"/>
      <c r="G22" s="302"/>
      <c r="H22" s="292"/>
      <c r="I22" s="292"/>
      <c r="J22" s="292"/>
      <c r="K22" s="292"/>
      <c r="L22" s="292"/>
      <c r="M22" s="292"/>
      <c r="N22" s="292"/>
      <c r="O22" s="292"/>
      <c r="P22" s="292"/>
      <c r="Q22" s="292"/>
      <c r="R22" s="292"/>
    </row>
    <row xmlns:x14ac="http://schemas.microsoft.com/office/spreadsheetml/2009/9/ac" r="23" ht="15" x14ac:dyDescent="0.2">
      <c r="A23" s="291"/>
      <c r="B23" s="303"/>
      <c r="C23" s="312" t="s">
        <v>150</v>
      </c>
      <c r="D23" s="302"/>
      <c r="E23" s="302"/>
      <c r="F23" s="302"/>
      <c r="G23" s="302"/>
      <c r="H23" s="292"/>
      <c r="I23" s="292"/>
      <c r="J23" s="292"/>
      <c r="K23" s="292"/>
      <c r="L23" s="292"/>
      <c r="M23" s="292"/>
      <c r="N23" s="292"/>
      <c r="O23" s="292"/>
      <c r="P23" s="292"/>
      <c r="Q23" s="292"/>
      <c r="R23" s="292"/>
    </row>
    <row xmlns:x14ac="http://schemas.microsoft.com/office/spreadsheetml/2009/9/ac" r="24" ht="15" x14ac:dyDescent="0.2">
      <c r="A24" s="291"/>
      <c r="B24" s="303"/>
      <c r="C24" s="316"/>
      <c r="D24" s="302"/>
      <c r="E24" s="302"/>
      <c r="F24" s="302"/>
      <c r="G24" s="302"/>
      <c r="H24" s="292"/>
      <c r="I24" s="292"/>
      <c r="J24" s="292"/>
      <c r="K24" s="292"/>
      <c r="L24" s="292"/>
      <c r="M24" s="292"/>
      <c r="N24" s="292"/>
      <c r="O24" s="292"/>
      <c r="P24" s="292"/>
      <c r="Q24" s="292"/>
      <c r="R24" s="292"/>
    </row>
    <row xmlns:x14ac="http://schemas.microsoft.com/office/spreadsheetml/2009/9/ac" r="25" ht="15.95" customHeight="true" x14ac:dyDescent="0.2">
      <c r="A25" s="317"/>
      <c r="B25" s="317"/>
      <c r="C25" s="318"/>
      <c r="D25" s="291"/>
      <c r="E25" s="292"/>
      <c r="F25" s="292"/>
      <c r="G25" s="292"/>
      <c r="H25" s="292"/>
      <c r="I25" s="292"/>
      <c r="J25" s="292"/>
      <c r="K25" s="292"/>
      <c r="L25" s="292"/>
      <c r="M25" s="292"/>
      <c r="N25" s="292"/>
      <c r="O25" s="292"/>
      <c r="P25" s="292"/>
      <c r="Q25" s="292"/>
      <c r="R25" s="292"/>
    </row>
    <row xmlns:x14ac="http://schemas.microsoft.com/office/spreadsheetml/2009/9/ac" r="26" ht="23.25" x14ac:dyDescent="0.2">
      <c r="A26" s="317"/>
      <c r="B26" s="317"/>
      <c r="C26" s="317"/>
      <c r="D26" s="291"/>
      <c r="E26" s="292"/>
      <c r="F26" s="292"/>
      <c r="G26" s="292"/>
      <c r="H26" s="292"/>
      <c r="I26" s="292"/>
      <c r="J26" s="292"/>
      <c r="K26" s="292"/>
      <c r="L26" s="292"/>
      <c r="M26" s="292"/>
      <c r="N26" s="292"/>
      <c r="O26" s="292"/>
      <c r="P26" s="292"/>
      <c r="Q26" s="292"/>
      <c r="R26" s="292"/>
    </row>
    <row xmlns:x14ac="http://schemas.microsoft.com/office/spreadsheetml/2009/9/ac" r="27" ht="15" x14ac:dyDescent="0.2">
      <c r="A27" s="319"/>
      <c r="B27" s="320"/>
      <c r="C27" s="321"/>
      <c r="D27" s="291"/>
      <c r="E27" s="292"/>
      <c r="F27" s="292"/>
      <c r="G27" s="292"/>
      <c r="H27" s="292"/>
      <c r="I27" s="292"/>
      <c r="J27" s="292"/>
      <c r="K27" s="292"/>
      <c r="L27" s="292"/>
      <c r="M27" s="292"/>
      <c r="N27" s="292"/>
      <c r="O27" s="292"/>
      <c r="P27" s="292"/>
      <c r="Q27" s="292"/>
      <c r="R27" s="292"/>
    </row>
    <row xmlns:x14ac="http://schemas.microsoft.com/office/spreadsheetml/2009/9/ac" r="28" ht="15" x14ac:dyDescent="0.2">
      <c r="A28" s="319"/>
      <c r="B28" s="320"/>
      <c r="C28" s="322"/>
      <c r="D28" s="291"/>
      <c r="E28" s="292"/>
      <c r="F28" s="292"/>
      <c r="G28" s="292"/>
      <c r="H28" s="292"/>
      <c r="I28" s="292"/>
      <c r="J28" s="292"/>
      <c r="K28" s="292"/>
      <c r="L28" s="292"/>
      <c r="M28" s="292"/>
      <c r="N28" s="292"/>
      <c r="O28" s="292"/>
      <c r="P28" s="292"/>
      <c r="Q28" s="292"/>
      <c r="R28" s="292"/>
    </row>
    <row xmlns:x14ac="http://schemas.microsoft.com/office/spreadsheetml/2009/9/ac" r="29" ht="15" x14ac:dyDescent="0.2">
      <c r="A29" s="319"/>
      <c r="B29" s="320"/>
      <c r="C29" s="323"/>
      <c r="D29" s="291"/>
      <c r="E29" s="292"/>
      <c r="F29" s="292"/>
      <c r="G29" s="292"/>
      <c r="H29" s="292"/>
      <c r="I29" s="292"/>
      <c r="J29" s="292"/>
      <c r="K29" s="292"/>
      <c r="L29" s="292"/>
      <c r="M29" s="292"/>
      <c r="N29" s="292"/>
      <c r="O29" s="292"/>
      <c r="P29" s="292"/>
      <c r="Q29" s="292"/>
      <c r="R29" s="292"/>
    </row>
    <row xmlns:x14ac="http://schemas.microsoft.com/office/spreadsheetml/2009/9/ac" r="30" ht="15" x14ac:dyDescent="0.2">
      <c r="A30" s="319"/>
      <c r="B30" s="320"/>
      <c r="C30" s="323"/>
      <c r="D30" s="291"/>
      <c r="E30" s="292"/>
      <c r="F30" s="292"/>
      <c r="G30" s="292"/>
      <c r="H30" s="292"/>
      <c r="I30" s="292"/>
      <c r="J30" s="292"/>
      <c r="K30" s="292"/>
      <c r="L30" s="292"/>
      <c r="M30" s="292"/>
      <c r="N30" s="292"/>
      <c r="O30" s="292"/>
      <c r="P30" s="292"/>
      <c r="Q30" s="292"/>
      <c r="R30" s="292"/>
    </row>
    <row xmlns:x14ac="http://schemas.microsoft.com/office/spreadsheetml/2009/9/ac" r="31" ht="15" x14ac:dyDescent="0.2">
      <c r="A31" s="319"/>
      <c r="B31" s="320"/>
      <c r="C31" s="323"/>
      <c r="D31" s="291"/>
      <c r="E31" s="292"/>
      <c r="F31" s="292"/>
      <c r="G31" s="292"/>
      <c r="H31" s="292"/>
      <c r="I31" s="292"/>
      <c r="J31" s="292"/>
      <c r="K31" s="292"/>
      <c r="L31" s="292"/>
      <c r="M31" s="292"/>
      <c r="N31" s="292"/>
      <c r="O31" s="292"/>
      <c r="P31" s="292"/>
      <c r="Q31" s="292"/>
      <c r="R31" s="292"/>
    </row>
    <row xmlns:x14ac="http://schemas.microsoft.com/office/spreadsheetml/2009/9/ac" r="32" ht="15" x14ac:dyDescent="0.2">
      <c r="A32" s="319"/>
      <c r="B32" s="320"/>
      <c r="C32" s="323"/>
      <c r="D32" s="291"/>
      <c r="E32" s="292"/>
      <c r="F32" s="292"/>
      <c r="G32" s="292"/>
      <c r="H32" s="292"/>
      <c r="I32" s="292"/>
      <c r="J32" s="292"/>
      <c r="K32" s="292"/>
      <c r="L32" s="292"/>
      <c r="M32" s="292"/>
      <c r="N32" s="292"/>
      <c r="O32" s="292"/>
      <c r="P32" s="292"/>
      <c r="Q32" s="292"/>
      <c r="R32" s="292"/>
    </row>
    <row xmlns:x14ac="http://schemas.microsoft.com/office/spreadsheetml/2009/9/ac" r="33" ht="15" x14ac:dyDescent="0.2">
      <c r="A33" s="319"/>
      <c r="B33" s="320"/>
      <c r="C33" s="323"/>
      <c r="D33" s="291"/>
      <c r="E33" s="292"/>
      <c r="F33" s="292"/>
      <c r="G33" s="292"/>
      <c r="H33" s="292"/>
      <c r="I33" s="292"/>
      <c r="J33" s="292"/>
      <c r="K33" s="292"/>
      <c r="L33" s="292"/>
      <c r="M33" s="292"/>
      <c r="N33" s="292"/>
      <c r="O33" s="292"/>
      <c r="P33" s="292"/>
      <c r="Q33" s="292"/>
      <c r="R33" s="292"/>
    </row>
    <row xmlns:x14ac="http://schemas.microsoft.com/office/spreadsheetml/2009/9/ac" r="34" ht="15" x14ac:dyDescent="0.2">
      <c r="A34" s="319"/>
      <c r="B34" s="320"/>
      <c r="D34" s="291"/>
      <c r="E34" s="292"/>
      <c r="F34" s="292"/>
      <c r="G34" s="292"/>
      <c r="H34" s="292"/>
      <c r="I34" s="292"/>
      <c r="J34" s="292"/>
      <c r="K34" s="292"/>
      <c r="L34" s="292"/>
      <c r="M34" s="292"/>
      <c r="N34" s="292"/>
      <c r="O34" s="292"/>
      <c r="P34" s="292"/>
      <c r="Q34" s="292"/>
      <c r="R34" s="292"/>
    </row>
    <row xmlns:x14ac="http://schemas.microsoft.com/office/spreadsheetml/2009/9/ac" r="35" ht="15" x14ac:dyDescent="0.2">
      <c r="A35" s="291"/>
      <c r="B35" s="291"/>
      <c r="C35" s="291"/>
      <c r="D35" s="291"/>
      <c r="E35" s="292"/>
      <c r="F35" s="292"/>
      <c r="G35" s="292"/>
      <c r="H35" s="292"/>
      <c r="I35" s="292"/>
      <c r="J35" s="292"/>
      <c r="K35" s="292"/>
      <c r="L35" s="292"/>
      <c r="M35" s="292"/>
      <c r="N35" s="292"/>
      <c r="O35" s="292"/>
      <c r="P35" s="292"/>
      <c r="Q35" s="292"/>
      <c r="R35" s="292"/>
    </row>
    <row xmlns:x14ac="http://schemas.microsoft.com/office/spreadsheetml/2009/9/ac" r="36" ht="15" x14ac:dyDescent="0.2">
      <c r="A36" s="291"/>
      <c r="B36" s="291"/>
      <c r="C36" s="291"/>
      <c r="D36" s="291"/>
      <c r="E36" s="292"/>
      <c r="F36" s="292"/>
      <c r="G36" s="292"/>
      <c r="H36" s="292"/>
      <c r="I36" s="292"/>
      <c r="J36" s="292"/>
      <c r="K36" s="292"/>
      <c r="L36" s="292"/>
      <c r="M36" s="292"/>
      <c r="N36" s="292"/>
      <c r="O36" s="292"/>
      <c r="P36" s="292"/>
      <c r="Q36" s="292"/>
      <c r="R36" s="292"/>
    </row>
    <row xmlns:x14ac="http://schemas.microsoft.com/office/spreadsheetml/2009/9/ac" r="37" ht="15" x14ac:dyDescent="0.2">
      <c r="A37" s="291"/>
      <c r="B37" s="291"/>
      <c r="C37" s="291"/>
      <c r="D37" s="291"/>
    </row>
    <row xmlns:x14ac="http://schemas.microsoft.com/office/spreadsheetml/2009/9/ac" r="38" ht="15" x14ac:dyDescent="0.2">
      <c r="A38" s="291"/>
      <c r="B38" s="291"/>
      <c r="C38" s="291"/>
      <c r="D38" s="291"/>
    </row>
    <row xmlns:x14ac="http://schemas.microsoft.com/office/spreadsheetml/2009/9/ac" r="39" ht="15" x14ac:dyDescent="0.2">
      <c r="A39" s="291"/>
      <c r="B39" s="291"/>
      <c r="C39" s="291"/>
      <c r="D39" s="291"/>
    </row>
    <row xmlns:x14ac="http://schemas.microsoft.com/office/spreadsheetml/2009/9/ac" r="40" ht="15" x14ac:dyDescent="0.2">
      <c r="A40" s="291"/>
      <c r="B40" s="291"/>
      <c r="C40" s="291"/>
      <c r="D40" s="291"/>
    </row>
    <row xmlns:x14ac="http://schemas.microsoft.com/office/spreadsheetml/2009/9/ac" r="46" x14ac:dyDescent="0.2">
      <c r="L46" s="32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style="125" customWidth="true"/>
    <col min="54" max="59" width="7.875" customWidth="true"/>
    <col min="60" max="61" width="1.125" customWidth="true"/>
    <col min="62" max="62" width="24.625" style="125" customWidth="true"/>
    <col min="63" max="63" width="29.75" style="12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s>
  <sheetData>
    <row xmlns:x14ac="http://schemas.microsoft.com/office/spreadsheetml/2009/9/ac" r="1" s="329" customFormat="true" ht="30" customHeight="true" x14ac:dyDescent="0.25">
      <c r="B1" s="348" t="s">
        <v>31</v>
      </c>
      <c r="C1" s="568" t="s">
        <v>276</v>
      </c>
      <c r="D1" s="335" t="s">
        <v>161</v>
      </c>
      <c r="E1" s="335"/>
      <c r="F1" s="335"/>
      <c r="G1" s="335"/>
      <c r="H1" s="335"/>
      <c r="I1" s="346"/>
      <c r="J1" s="327"/>
      <c r="K1" s="327"/>
      <c r="L1" s="348" t="s">
        <v>31</v>
      </c>
      <c r="M1" s="568" t="s">
        <v>277</v>
      </c>
      <c r="N1" s="335" t="s">
        <v>161</v>
      </c>
      <c r="O1" s="335"/>
      <c r="P1" s="335"/>
      <c r="Q1" s="335"/>
      <c r="R1" s="335"/>
      <c r="S1" s="346"/>
      <c r="T1" s="327"/>
      <c r="U1" s="327"/>
      <c r="V1" s="348" t="s">
        <v>31</v>
      </c>
      <c r="W1" s="568" t="s">
        <v>278</v>
      </c>
      <c r="X1" s="335" t="s">
        <v>161</v>
      </c>
      <c r="Y1" s="335"/>
      <c r="Z1" s="335"/>
      <c r="AA1" s="335"/>
      <c r="AB1" s="335"/>
      <c r="AC1" s="346"/>
      <c r="AD1" s="327"/>
      <c r="AE1" s="327"/>
      <c r="AF1" s="348" t="s">
        <v>31</v>
      </c>
      <c r="AG1" s="568" t="s">
        <v>279</v>
      </c>
      <c r="AH1" s="335" t="s">
        <v>161</v>
      </c>
      <c r="AI1" s="335"/>
      <c r="AJ1" s="335"/>
      <c r="AK1" s="335"/>
      <c r="AL1" s="335"/>
      <c r="AM1" s="346"/>
      <c r="AN1" s="327"/>
      <c r="AO1" s="327"/>
      <c r="AP1" s="348" t="s">
        <v>31</v>
      </c>
      <c r="AQ1" s="568" t="s">
        <v>279</v>
      </c>
      <c r="AR1" s="335" t="s">
        <v>161</v>
      </c>
      <c r="AS1" s="335"/>
      <c r="AT1" s="335"/>
      <c r="AU1" s="335"/>
      <c r="AV1" s="335"/>
      <c r="AW1" s="346"/>
      <c r="AX1" s="327"/>
      <c r="AY1" s="327"/>
      <c r="AZ1" s="348" t="s">
        <v>31</v>
      </c>
      <c r="BA1" s="568" t="s">
        <v>280</v>
      </c>
      <c r="BB1" s="335" t="s">
        <v>161</v>
      </c>
      <c r="BC1" s="335"/>
      <c r="BD1" s="335"/>
      <c r="BE1" s="335"/>
      <c r="BF1" s="335"/>
      <c r="BG1" s="346"/>
      <c r="BH1" s="327"/>
      <c r="BI1" s="327"/>
      <c r="BJ1" s="348" t="s">
        <v>22</v>
      </c>
      <c r="BK1" s="568">
        <v>2020</v>
      </c>
      <c r="BL1" s="335" t="s">
        <v>161</v>
      </c>
      <c r="BM1" s="335"/>
      <c r="BN1" s="335"/>
      <c r="BO1" s="335"/>
      <c r="BP1" s="335"/>
      <c r="BQ1" s="346"/>
      <c r="BR1" s="327"/>
      <c r="BS1" s="327"/>
    </row>
    <row xmlns:x14ac="http://schemas.microsoft.com/office/spreadsheetml/2009/9/ac" r="2" s="329" customFormat="true" ht="30" customHeight="true" x14ac:dyDescent="0.25">
      <c r="A2" s="582" t="s">
        <v>298</v>
      </c>
      <c r="B2" s="336" t="s">
        <v>270</v>
      </c>
      <c r="C2" s="289" t="s">
        <v>223</v>
      </c>
      <c r="D2" s="289" t="s">
        <v>222</v>
      </c>
      <c r="E2" s="337"/>
      <c r="F2" s="337"/>
      <c r="G2" s="337"/>
      <c r="H2" s="337"/>
      <c r="I2" s="347"/>
      <c r="J2" s="330" t="s">
        <v>281</v>
      </c>
      <c r="K2" s="330"/>
      <c r="L2" s="336" t="s">
        <v>271</v>
      </c>
      <c r="M2" s="289" t="s">
        <v>223</v>
      </c>
      <c r="N2" s="289" t="s">
        <v>227</v>
      </c>
      <c r="O2" s="337"/>
      <c r="P2" s="337"/>
      <c r="Q2" s="337"/>
      <c r="R2" s="337"/>
      <c r="S2" s="347"/>
      <c r="T2" s="330" t="s">
        <v>281</v>
      </c>
      <c r="U2" s="330"/>
      <c r="V2" s="336" t="s">
        <v>272</v>
      </c>
      <c r="W2" s="289" t="s">
        <v>223</v>
      </c>
      <c r="X2" s="289" t="s">
        <v>229</v>
      </c>
      <c r="Y2" s="337"/>
      <c r="Z2" s="337"/>
      <c r="AA2" s="337"/>
      <c r="AB2" s="337"/>
      <c r="AC2" s="347"/>
      <c r="AD2" s="330" t="s">
        <v>281</v>
      </c>
      <c r="AE2" s="330"/>
      <c r="AF2" s="336" t="s">
        <v>273</v>
      </c>
      <c r="AG2" s="289" t="s">
        <v>163</v>
      </c>
      <c r="AH2" s="289" t="s">
        <v>162</v>
      </c>
      <c r="AI2" s="337"/>
      <c r="AJ2" s="337"/>
      <c r="AK2" s="337"/>
      <c r="AL2" s="337"/>
      <c r="AM2" s="347"/>
      <c r="AN2" s="330" t="s">
        <v>281</v>
      </c>
      <c r="AO2" s="330"/>
      <c r="AP2" s="336" t="s">
        <v>274</v>
      </c>
      <c r="AQ2" s="289" t="s">
        <v>170</v>
      </c>
      <c r="AR2" s="289" t="s">
        <v>244</v>
      </c>
      <c r="AS2" s="337"/>
      <c r="AT2" s="337"/>
      <c r="AU2" s="337"/>
      <c r="AV2" s="337"/>
      <c r="AW2" s="347"/>
      <c r="AX2" s="330" t="s">
        <v>281</v>
      </c>
      <c r="AY2" s="330"/>
      <c r="AZ2" s="336" t="s">
        <v>275</v>
      </c>
      <c r="BA2" s="289" t="s">
        <v>170</v>
      </c>
      <c r="BB2" s="289" t="s">
        <v>244</v>
      </c>
      <c r="BC2" s="337"/>
      <c r="BD2" s="337"/>
      <c r="BE2" s="337"/>
      <c r="BF2" s="337"/>
      <c r="BG2" s="347"/>
      <c r="BH2" s="330" t="s">
        <v>281</v>
      </c>
      <c r="BI2" s="330"/>
      <c r="BJ2" s="336" t="s">
        <v>303</v>
      </c>
      <c r="BK2" s="289" t="s">
        <v>304</v>
      </c>
      <c r="BL2" s="289" t="s">
        <v>305</v>
      </c>
      <c r="BM2" s="337"/>
      <c r="BN2" s="337"/>
      <c r="BO2" s="337"/>
      <c r="BP2" s="337"/>
      <c r="BQ2" s="347"/>
      <c r="BR2" s="330" t="s">
        <v>281</v>
      </c>
      <c r="BS2" s="330"/>
    </row>
    <row xmlns:x14ac="http://schemas.microsoft.com/office/spreadsheetml/2009/9/ac" r="3" s="267" customFormat="true" ht="18" customHeight="true" x14ac:dyDescent="0.25">
      <c r="A3" s="582"/>
      <c r="B3" s="377" t="s">
        <v>186</v>
      </c>
      <c r="C3" s="378" t="s">
        <v>56</v>
      </c>
      <c r="D3" s="379" t="s">
        <v>7</v>
      </c>
      <c r="E3" s="379" t="s">
        <v>1</v>
      </c>
      <c r="F3" s="379" t="s">
        <v>2</v>
      </c>
      <c r="G3" s="379" t="s">
        <v>16</v>
      </c>
      <c r="H3" s="379" t="s">
        <v>17</v>
      </c>
      <c r="I3" s="380" t="s">
        <v>18</v>
      </c>
      <c r="J3" s="265"/>
      <c r="K3" s="265"/>
      <c r="L3" s="377" t="s">
        <v>186</v>
      </c>
      <c r="M3" s="378" t="s">
        <v>56</v>
      </c>
      <c r="N3" s="379" t="s">
        <v>7</v>
      </c>
      <c r="O3" s="379" t="s">
        <v>1</v>
      </c>
      <c r="P3" s="379" t="s">
        <v>2</v>
      </c>
      <c r="Q3" s="379" t="s">
        <v>16</v>
      </c>
      <c r="R3" s="379" t="s">
        <v>17</v>
      </c>
      <c r="S3" s="380" t="s">
        <v>18</v>
      </c>
      <c r="T3" s="265"/>
      <c r="U3" s="265"/>
      <c r="V3" s="377" t="s">
        <v>186</v>
      </c>
      <c r="W3" s="378" t="s">
        <v>56</v>
      </c>
      <c r="X3" s="379" t="s">
        <v>7</v>
      </c>
      <c r="Y3" s="379" t="s">
        <v>1</v>
      </c>
      <c r="Z3" s="379" t="s">
        <v>2</v>
      </c>
      <c r="AA3" s="379" t="s">
        <v>16</v>
      </c>
      <c r="AB3" s="379" t="s">
        <v>17</v>
      </c>
      <c r="AC3" s="380" t="s">
        <v>18</v>
      </c>
      <c r="AD3" s="265"/>
      <c r="AE3" s="265"/>
      <c r="AF3" s="377" t="s">
        <v>186</v>
      </c>
      <c r="AG3" s="378" t="s">
        <v>56</v>
      </c>
      <c r="AH3" s="379" t="s">
        <v>7</v>
      </c>
      <c r="AI3" s="379" t="s">
        <v>1</v>
      </c>
      <c r="AJ3" s="379" t="s">
        <v>2</v>
      </c>
      <c r="AK3" s="379" t="s">
        <v>16</v>
      </c>
      <c r="AL3" s="379" t="s">
        <v>17</v>
      </c>
      <c r="AM3" s="380" t="s">
        <v>18</v>
      </c>
      <c r="AN3" s="265"/>
      <c r="AO3" s="265"/>
      <c r="AP3" s="377" t="s">
        <v>186</v>
      </c>
      <c r="AQ3" s="378" t="s">
        <v>56</v>
      </c>
      <c r="AR3" s="379" t="s">
        <v>7</v>
      </c>
      <c r="AS3" s="379" t="s">
        <v>1</v>
      </c>
      <c r="AT3" s="379" t="s">
        <v>2</v>
      </c>
      <c r="AU3" s="379" t="s">
        <v>16</v>
      </c>
      <c r="AV3" s="379" t="s">
        <v>17</v>
      </c>
      <c r="AW3" s="380" t="s">
        <v>18</v>
      </c>
      <c r="AX3" s="265"/>
      <c r="AY3" s="265"/>
      <c r="AZ3" s="377" t="s">
        <v>186</v>
      </c>
      <c r="BA3" s="378" t="s">
        <v>56</v>
      </c>
      <c r="BB3" s="379" t="s">
        <v>7</v>
      </c>
      <c r="BC3" s="379" t="s">
        <v>1</v>
      </c>
      <c r="BD3" s="379" t="s">
        <v>2</v>
      </c>
      <c r="BE3" s="379" t="s">
        <v>16</v>
      </c>
      <c r="BF3" s="379" t="s">
        <v>17</v>
      </c>
      <c r="BG3" s="380" t="s">
        <v>18</v>
      </c>
      <c r="BH3" s="265"/>
      <c r="BI3" s="265"/>
      <c r="BJ3" s="377" t="s">
        <v>186</v>
      </c>
      <c r="BK3" s="378" t="s">
        <v>56</v>
      </c>
      <c r="BL3" s="379" t="s">
        <v>7</v>
      </c>
      <c r="BM3" s="379" t="s">
        <v>1</v>
      </c>
      <c r="BN3" s="379" t="s">
        <v>2</v>
      </c>
      <c r="BO3" s="379" t="s">
        <v>16</v>
      </c>
      <c r="BP3" s="379" t="s">
        <v>17</v>
      </c>
      <c r="BQ3" s="380" t="s">
        <v>18</v>
      </c>
      <c r="BR3" s="265"/>
      <c r="BS3" s="265"/>
      <c r="BT3" s="266"/>
      <c r="CD3" s="266"/>
      <c r="CN3" s="266"/>
      <c r="CX3" s="266"/>
      <c r="DH3" s="266"/>
      <c r="DR3" s="266"/>
      <c r="EB3" s="266"/>
      <c r="EL3" s="266"/>
      <c r="EV3" s="266"/>
      <c r="FF3" s="266"/>
      <c r="FP3" s="266"/>
      <c r="FZ3" s="266"/>
      <c r="GJ3" s="266"/>
      <c r="GT3" s="266"/>
      <c r="HD3" s="266"/>
      <c r="HN3" s="266"/>
      <c r="HX3" s="266"/>
    </row>
    <row xmlns:x14ac="http://schemas.microsoft.com/office/spreadsheetml/2009/9/ac" r="4" s="4" customFormat="true" x14ac:dyDescent="0.25">
      <c r="A4" s="400" t="str">
        <f>IF(ISBLANK('Data Summary'!A6),"",'Data Summary'!A6)</f>
        <v>LBR_2012_EMIS</v>
      </c>
      <c r="B4" s="118"/>
      <c r="C4" s="85" t="s">
        <v>3</v>
      </c>
      <c r="D4" s="7"/>
      <c r="E4" s="7"/>
      <c r="F4" s="7"/>
      <c r="G4" s="19"/>
      <c r="H4" s="19"/>
      <c r="I4" s="74"/>
      <c r="J4" s="23"/>
      <c r="K4" s="23"/>
      <c r="L4" s="118"/>
      <c r="M4" s="85" t="s">
        <v>3</v>
      </c>
      <c r="N4" s="7"/>
      <c r="O4" s="7"/>
      <c r="P4" s="7"/>
      <c r="Q4" s="19"/>
      <c r="R4" s="19"/>
      <c r="S4" s="74"/>
      <c r="T4" s="23"/>
      <c r="U4" s="23"/>
      <c r="V4" s="118"/>
      <c r="W4" s="85" t="s">
        <v>3</v>
      </c>
      <c r="X4" s="193">
        <f>100-X5</f>
        <v>80.080494406351505</v>
      </c>
      <c r="Y4" s="193"/>
      <c r="Z4" s="193"/>
      <c r="AA4" s="190"/>
      <c r="AB4" s="190">
        <f>100-AB5</f>
        <v>82.3</v>
      </c>
      <c r="AC4" s="74">
        <f>100-AC5</f>
        <v>75</v>
      </c>
      <c r="AD4" s="23"/>
      <c r="AE4" s="23"/>
      <c r="AF4" s="118"/>
      <c r="AG4" s="85" t="s">
        <v>3</v>
      </c>
      <c r="AH4" s="7">
        <f>100-AH5</f>
        <v>12.00076</v>
      </c>
      <c r="AI4" s="7">
        <f t="shared" ref="AI4:AJ4" si="0">100-AI5</f>
        <v>7.9984699999999975</v>
      </c>
      <c r="AJ4" s="7">
        <f t="shared" si="0"/>
        <v>15.992369999999994</v>
      </c>
      <c r="AK4" s="19"/>
      <c r="AL4" s="19">
        <f>100-AL5</f>
        <v>13.905010000000004</v>
      </c>
      <c r="AM4" s="74">
        <f>100-AM5</f>
        <v>6.9993099999999941</v>
      </c>
      <c r="AN4" s="23"/>
      <c r="AO4" s="23"/>
      <c r="AP4" s="118"/>
      <c r="AQ4" s="85" t="s">
        <v>3</v>
      </c>
      <c r="AR4" s="7"/>
      <c r="AS4" s="7"/>
      <c r="AT4" s="7"/>
      <c r="AU4" s="19"/>
      <c r="AV4" s="19"/>
      <c r="AW4" s="74"/>
      <c r="AX4" s="23"/>
      <c r="AY4" s="23"/>
      <c r="AZ4" s="118"/>
      <c r="BA4" s="85" t="s">
        <v>3</v>
      </c>
      <c r="BB4" s="7"/>
      <c r="BC4" s="7"/>
      <c r="BD4" s="7"/>
      <c r="BE4" s="19"/>
      <c r="BF4" s="19"/>
      <c r="BG4" s="74"/>
      <c r="BH4" s="23"/>
      <c r="BI4" s="23"/>
      <c r="BJ4" s="118"/>
      <c r="BK4" s="85" t="s">
        <v>3</v>
      </c>
      <c r="BL4" s="7"/>
      <c r="BM4" s="7"/>
      <c r="BN4" s="7"/>
      <c r="BO4" s="19">
        <v>32.5</v>
      </c>
      <c r="BP4" s="19"/>
      <c r="BQ4" s="74"/>
      <c r="BR4" s="23"/>
      <c r="BS4" s="23"/>
      <c r="BT4" s="126"/>
      <c r="CD4" s="126"/>
      <c r="CN4" s="126"/>
      <c r="CX4" s="126"/>
      <c r="DH4" s="126"/>
      <c r="DR4" s="126"/>
      <c r="EB4" s="126"/>
      <c r="EL4" s="126"/>
      <c r="EV4" s="126"/>
      <c r="FF4" s="126"/>
      <c r="FP4" s="126"/>
      <c r="FZ4" s="126"/>
      <c r="GJ4" s="126"/>
      <c r="GT4" s="126"/>
      <c r="HD4" s="126"/>
      <c r="HN4" s="126"/>
      <c r="HX4" s="126"/>
    </row>
    <row xmlns:x14ac="http://schemas.microsoft.com/office/spreadsheetml/2009/9/ac" r="5" s="4" customFormat="true" x14ac:dyDescent="0.25">
      <c r="A5" s="400" t="str">
        <f ca="true">IF(ISBLANK('Data Summary'!A7),"",'Data Summary'!A7)</f>
        <v>LBR_2013_EMIS</v>
      </c>
      <c r="B5" s="118"/>
      <c r="C5" s="85" t="s">
        <v>25</v>
      </c>
      <c r="D5" s="7"/>
      <c r="E5" s="7"/>
      <c r="F5" s="7"/>
      <c r="G5" s="19"/>
      <c r="H5" s="19"/>
      <c r="I5" s="74"/>
      <c r="J5" s="23"/>
      <c r="K5" s="23"/>
      <c r="L5" s="118"/>
      <c r="M5" s="85" t="s">
        <v>25</v>
      </c>
      <c r="N5" s="7"/>
      <c r="O5" s="7"/>
      <c r="P5" s="7"/>
      <c r="Q5" s="19"/>
      <c r="R5" s="19"/>
      <c r="S5" s="74"/>
      <c r="T5" s="23"/>
      <c r="U5" s="23"/>
      <c r="V5" s="118"/>
      <c r="W5" s="85" t="s">
        <v>25</v>
      </c>
      <c r="X5" s="193">
        <v>19.919505593648502</v>
      </c>
      <c r="Y5" s="193"/>
      <c r="Z5" s="193"/>
      <c r="AA5" s="190"/>
      <c r="AB5" s="190">
        <v>17.7</v>
      </c>
      <c r="AC5" s="74">
        <v>25</v>
      </c>
      <c r="AD5" s="23"/>
      <c r="AE5" s="23"/>
      <c r="AF5" s="118"/>
      <c r="AG5" s="85" t="s">
        <v>25</v>
      </c>
      <c r="AH5" s="7">
        <v>87.99924</v>
      </c>
      <c r="AI5" s="7">
        <v>92.001530000000002</v>
      </c>
      <c r="AJ5" s="7">
        <v>84.007630000000006</v>
      </c>
      <c r="AK5" s="19"/>
      <c r="AL5" s="19">
        <v>86.094989999999996</v>
      </c>
      <c r="AM5" s="74">
        <v>93.000690000000006</v>
      </c>
      <c r="AN5" s="23"/>
      <c r="AO5" s="23"/>
      <c r="AP5" s="118"/>
      <c r="AQ5" s="85" t="s">
        <v>25</v>
      </c>
      <c r="AR5" s="7"/>
      <c r="AS5" s="7"/>
      <c r="AT5" s="7"/>
      <c r="AU5" s="19"/>
      <c r="AV5" s="19"/>
      <c r="AW5" s="74"/>
      <c r="AX5" s="23"/>
      <c r="AY5" s="23"/>
      <c r="AZ5" s="118"/>
      <c r="BA5" s="85" t="s">
        <v>25</v>
      </c>
      <c r="BB5" s="7"/>
      <c r="BC5" s="7"/>
      <c r="BD5" s="7"/>
      <c r="BE5" s="19"/>
      <c r="BF5" s="19"/>
      <c r="BG5" s="74"/>
      <c r="BH5" s="23"/>
      <c r="BI5" s="23"/>
      <c r="BJ5" s="118"/>
      <c r="BK5" s="85" t="s">
        <v>25</v>
      </c>
      <c r="BL5" s="7"/>
      <c r="BM5" s="7"/>
      <c r="BN5" s="7"/>
      <c r="BO5" s="19">
        <v>67.5</v>
      </c>
      <c r="BP5" s="19"/>
      <c r="BQ5" s="74"/>
      <c r="BR5" s="23"/>
      <c r="BS5" s="23"/>
      <c r="BT5" s="126"/>
      <c r="CD5" s="126"/>
      <c r="CN5" s="126"/>
      <c r="CX5" s="126"/>
      <c r="DH5" s="126"/>
      <c r="DR5" s="126"/>
      <c r="EB5" s="126"/>
      <c r="EL5" s="126"/>
      <c r="EV5" s="126"/>
      <c r="FF5" s="126"/>
      <c r="FP5" s="126"/>
      <c r="FZ5" s="126"/>
      <c r="GJ5" s="126"/>
      <c r="GT5" s="126"/>
      <c r="HD5" s="126"/>
      <c r="HN5" s="126"/>
      <c r="HX5" s="126"/>
    </row>
    <row xmlns:x14ac="http://schemas.microsoft.com/office/spreadsheetml/2009/9/ac" r="6" s="4" customFormat="true" ht="15.6" customHeight="true" x14ac:dyDescent="0.25">
      <c r="A6" s="400" t="str">
        <f ca="true">IF(ISBLANK('Data Summary'!A8),"",'Data Summary'!A8)</f>
        <v>LBR_2014_EMIS</v>
      </c>
      <c r="B6" s="130"/>
      <c r="C6" s="86" t="s">
        <v>26</v>
      </c>
      <c r="D6" s="19"/>
      <c r="E6" s="7"/>
      <c r="F6" s="7"/>
      <c r="G6" s="19"/>
      <c r="H6" s="19"/>
      <c r="I6" s="74"/>
      <c r="J6" s="23"/>
      <c r="K6" s="23"/>
      <c r="L6" s="130"/>
      <c r="M6" s="86" t="s">
        <v>26</v>
      </c>
      <c r="N6" s="19"/>
      <c r="O6" s="7"/>
      <c r="P6" s="7"/>
      <c r="Q6" s="19"/>
      <c r="R6" s="19"/>
      <c r="S6" s="74"/>
      <c r="T6" s="23"/>
      <c r="U6" s="23"/>
      <c r="V6" s="130"/>
      <c r="W6" s="86" t="s">
        <v>26</v>
      </c>
      <c r="X6" s="190"/>
      <c r="Y6" s="193"/>
      <c r="Z6" s="193"/>
      <c r="AA6" s="190"/>
      <c r="AB6" s="190"/>
      <c r="AC6" s="74"/>
      <c r="AD6" s="23"/>
      <c r="AE6" s="23"/>
      <c r="AF6" s="130"/>
      <c r="AG6" s="86" t="s">
        <v>26</v>
      </c>
      <c r="AH6" s="19"/>
      <c r="AI6" s="7"/>
      <c r="AJ6" s="7"/>
      <c r="AK6" s="19"/>
      <c r="AL6" s="19"/>
      <c r="AM6" s="74"/>
      <c r="AN6" s="23"/>
      <c r="AO6" s="23"/>
      <c r="AP6" s="130"/>
      <c r="AQ6" s="86" t="s">
        <v>26</v>
      </c>
      <c r="AR6" s="19"/>
      <c r="AS6" s="7"/>
      <c r="AT6" s="7"/>
      <c r="AU6" s="19"/>
      <c r="AV6" s="19"/>
      <c r="AW6" s="74"/>
      <c r="AX6" s="23"/>
      <c r="AY6" s="23"/>
      <c r="AZ6" s="130"/>
      <c r="BA6" s="86" t="s">
        <v>26</v>
      </c>
      <c r="BB6" s="19"/>
      <c r="BC6" s="7"/>
      <c r="BD6" s="7"/>
      <c r="BE6" s="19"/>
      <c r="BF6" s="19"/>
      <c r="BG6" s="74"/>
      <c r="BH6" s="23"/>
      <c r="BI6" s="23"/>
      <c r="BJ6" s="130"/>
      <c r="BK6" s="86" t="s">
        <v>26</v>
      </c>
      <c r="BL6" s="19"/>
      <c r="BM6" s="7"/>
      <c r="BN6" s="7"/>
      <c r="BO6" s="19"/>
      <c r="BP6" s="19"/>
      <c r="BQ6" s="74"/>
      <c r="BR6" s="23"/>
      <c r="BS6" s="23"/>
      <c r="BT6" s="126"/>
      <c r="CD6" s="126"/>
      <c r="CN6" s="126"/>
      <c r="CX6" s="126"/>
      <c r="DH6" s="126"/>
      <c r="DR6" s="126"/>
      <c r="EB6" s="126"/>
      <c r="EL6" s="126"/>
      <c r="EV6" s="126"/>
      <c r="FF6" s="126"/>
      <c r="FP6" s="126"/>
      <c r="FZ6" s="126"/>
      <c r="GJ6" s="126"/>
      <c r="GT6" s="126"/>
      <c r="HD6" s="126"/>
      <c r="HN6" s="126"/>
      <c r="HX6" s="126"/>
    </row>
    <row xmlns:x14ac="http://schemas.microsoft.com/office/spreadsheetml/2009/9/ac" r="7" s="4" customFormat="true" x14ac:dyDescent="0.25">
      <c r="A7" s="400" t="str">
        <f ca="true">IF(ISBLANK('Data Summary'!A9),"",'Data Summary'!A9)</f>
        <v>LBR_2016_SUR</v>
      </c>
      <c r="B7" s="118"/>
      <c r="C7" s="86" t="s">
        <v>141</v>
      </c>
      <c r="D7" s="75"/>
      <c r="E7" s="7"/>
      <c r="F7" s="7"/>
      <c r="G7" s="19"/>
      <c r="H7" s="19"/>
      <c r="I7" s="74"/>
      <c r="J7" s="23"/>
      <c r="K7" s="23"/>
      <c r="L7" s="118"/>
      <c r="M7" s="86" t="s">
        <v>141</v>
      </c>
      <c r="N7" s="75"/>
      <c r="O7" s="7"/>
      <c r="P7" s="7"/>
      <c r="Q7" s="19"/>
      <c r="R7" s="19"/>
      <c r="S7" s="74"/>
      <c r="T7" s="23"/>
      <c r="U7" s="23"/>
      <c r="V7" s="118"/>
      <c r="W7" s="86" t="s">
        <v>141</v>
      </c>
      <c r="X7" s="192"/>
      <c r="Y7" s="193"/>
      <c r="Z7" s="193"/>
      <c r="AA7" s="190"/>
      <c r="AB7" s="190"/>
      <c r="AC7" s="74"/>
      <c r="AD7" s="23"/>
      <c r="AE7" s="23"/>
      <c r="AF7" s="118" t="s">
        <v>176</v>
      </c>
      <c r="AG7" s="86" t="s">
        <v>141</v>
      </c>
      <c r="AH7" s="75">
        <v>85.381230000000002</v>
      </c>
      <c r="AI7" s="7">
        <v>89.51397</v>
      </c>
      <c r="AJ7" s="7">
        <v>81.259540000000001</v>
      </c>
      <c r="AK7" s="19"/>
      <c r="AL7" s="19">
        <v>83.403689999999997</v>
      </c>
      <c r="AM7" s="74">
        <v>90.575190000000006</v>
      </c>
      <c r="AN7" s="23"/>
      <c r="AO7" s="23"/>
      <c r="AP7" s="118"/>
      <c r="AQ7" s="86" t="s">
        <v>141</v>
      </c>
      <c r="AR7" s="75"/>
      <c r="AS7" s="7"/>
      <c r="AT7" s="7"/>
      <c r="AU7" s="19"/>
      <c r="AV7" s="19"/>
      <c r="AW7" s="74"/>
      <c r="AX7" s="23"/>
      <c r="AY7" s="23"/>
      <c r="AZ7" s="118"/>
      <c r="BA7" s="86" t="s">
        <v>141</v>
      </c>
      <c r="BB7" s="75"/>
      <c r="BC7" s="7"/>
      <c r="BD7" s="7"/>
      <c r="BE7" s="19"/>
      <c r="BF7" s="19"/>
      <c r="BG7" s="74"/>
      <c r="BH7" s="23"/>
      <c r="BI7" s="23"/>
      <c r="BJ7" s="118"/>
      <c r="BK7" s="86" t="s">
        <v>308</v>
      </c>
      <c r="BL7" s="75"/>
      <c r="BM7" s="7"/>
      <c r="BN7" s="7"/>
      <c r="BO7" s="19"/>
      <c r="BP7" s="19"/>
      <c r="BQ7" s="74"/>
      <c r="BR7" s="23"/>
      <c r="BS7" s="23"/>
      <c r="BT7" s="126"/>
      <c r="CD7" s="126"/>
      <c r="CN7" s="126"/>
      <c r="CX7" s="126"/>
      <c r="DH7" s="126"/>
      <c r="DR7" s="126"/>
      <c r="EB7" s="126"/>
      <c r="EL7" s="126"/>
      <c r="EV7" s="126"/>
      <c r="FF7" s="126"/>
      <c r="FP7" s="126"/>
      <c r="FZ7" s="126"/>
      <c r="GJ7" s="126"/>
      <c r="GT7" s="126"/>
      <c r="HD7" s="126"/>
      <c r="HN7" s="126"/>
      <c r="HX7" s="126"/>
    </row>
    <row xmlns:x14ac="http://schemas.microsoft.com/office/spreadsheetml/2009/9/ac" r="8" s="4" customFormat="true" x14ac:dyDescent="0.25">
      <c r="A8" s="400" t="str">
        <f ca="true">IF(ISBLANK('Data Summary'!A10),"",'Data Summary'!A10)</f>
        <v>LBR_2016_UIS</v>
      </c>
      <c r="B8" s="118"/>
      <c r="C8" s="86" t="s">
        <v>142</v>
      </c>
      <c r="D8" s="19"/>
      <c r="E8" s="7"/>
      <c r="F8" s="7"/>
      <c r="G8" s="19"/>
      <c r="H8" s="19"/>
      <c r="I8" s="74"/>
      <c r="J8" s="23"/>
      <c r="K8" s="23"/>
      <c r="L8" s="118"/>
      <c r="M8" s="86" t="s">
        <v>142</v>
      </c>
      <c r="N8" s="19"/>
      <c r="O8" s="7"/>
      <c r="P8" s="7"/>
      <c r="Q8" s="19"/>
      <c r="R8" s="19"/>
      <c r="S8" s="74"/>
      <c r="T8" s="23"/>
      <c r="U8" s="23"/>
      <c r="V8" s="118"/>
      <c r="W8" s="86" t="s">
        <v>142</v>
      </c>
      <c r="X8" s="190"/>
      <c r="Y8" s="193"/>
      <c r="Z8" s="193"/>
      <c r="AA8" s="190"/>
      <c r="AB8" s="190"/>
      <c r="AC8" s="74"/>
      <c r="AD8" s="23"/>
      <c r="AE8" s="23"/>
      <c r="AF8" s="118" t="s">
        <v>175</v>
      </c>
      <c r="AG8" s="86" t="s">
        <v>142</v>
      </c>
      <c r="AH8" s="19">
        <v>70.475830000000002</v>
      </c>
      <c r="AI8" s="7">
        <v>78.300799999999995</v>
      </c>
      <c r="AJ8" s="7">
        <v>62.671759999999999</v>
      </c>
      <c r="AK8" s="19"/>
      <c r="AL8" s="19">
        <v>68.100260000000006</v>
      </c>
      <c r="AM8" s="74">
        <v>76.715180000000004</v>
      </c>
      <c r="AN8" s="23"/>
      <c r="AO8" s="23"/>
      <c r="AP8" s="118"/>
      <c r="AQ8" s="86" t="s">
        <v>142</v>
      </c>
      <c r="AR8" s="19"/>
      <c r="AS8" s="7"/>
      <c r="AT8" s="7"/>
      <c r="AU8" s="19"/>
      <c r="AV8" s="19"/>
      <c r="AW8" s="74"/>
      <c r="AX8" s="23"/>
      <c r="AY8" s="23"/>
      <c r="AZ8" s="118"/>
      <c r="BA8" s="86" t="s">
        <v>142</v>
      </c>
      <c r="BB8" s="19"/>
      <c r="BC8" s="7"/>
      <c r="BD8" s="7"/>
      <c r="BE8" s="19"/>
      <c r="BF8" s="19"/>
      <c r="BG8" s="74"/>
      <c r="BH8" s="23"/>
      <c r="BI8" s="23"/>
      <c r="BJ8" s="118" t="s">
        <v>309</v>
      </c>
      <c r="BK8" s="86" t="s">
        <v>310</v>
      </c>
      <c r="BL8" s="19">
        <v>32.222399531036274</v>
      </c>
      <c r="BM8" s="7"/>
      <c r="BN8" s="7"/>
      <c r="BO8" s="19">
        <v>44.9</v>
      </c>
      <c r="BP8" s="19">
        <v>22.6</v>
      </c>
      <c r="BQ8" s="74">
        <v>27.691590439657716</v>
      </c>
      <c r="BR8" s="23"/>
      <c r="BS8" s="23"/>
      <c r="BT8" s="126"/>
      <c r="CD8" s="126"/>
      <c r="CN8" s="126"/>
      <c r="CX8" s="126"/>
      <c r="DH8" s="126"/>
      <c r="DR8" s="126"/>
      <c r="EB8" s="126"/>
      <c r="EL8" s="126"/>
      <c r="EV8" s="126"/>
      <c r="FF8" s="126"/>
      <c r="FP8" s="126"/>
      <c r="FZ8" s="126"/>
      <c r="GJ8" s="126"/>
      <c r="GT8" s="126"/>
      <c r="HD8" s="126"/>
      <c r="HN8" s="126"/>
      <c r="HX8" s="126"/>
    </row>
    <row xmlns:x14ac="http://schemas.microsoft.com/office/spreadsheetml/2009/9/ac" r="9" s="4" customFormat="true" x14ac:dyDescent="0.25">
      <c r="A9" s="400" t="str">
        <f ca="true">IF(ISBLANK('Data Summary'!A11),"",'Data Summary'!A11)</f>
        <v>LBR_2017_UIS</v>
      </c>
      <c r="B9" s="118"/>
      <c r="C9" s="86" t="s">
        <v>189</v>
      </c>
      <c r="D9" s="19"/>
      <c r="E9" s="19"/>
      <c r="F9" s="19"/>
      <c r="G9" s="19"/>
      <c r="H9" s="19"/>
      <c r="I9" s="74"/>
      <c r="J9" s="23"/>
      <c r="K9" s="23"/>
      <c r="L9" s="118"/>
      <c r="M9" s="86" t="s">
        <v>189</v>
      </c>
      <c r="N9" s="19"/>
      <c r="O9" s="19"/>
      <c r="P9" s="19"/>
      <c r="Q9" s="19"/>
      <c r="R9" s="19"/>
      <c r="S9" s="74"/>
      <c r="T9" s="23"/>
      <c r="U9" s="23"/>
      <c r="V9" s="118"/>
      <c r="W9" s="86" t="s">
        <v>189</v>
      </c>
      <c r="X9" s="190"/>
      <c r="Y9" s="190"/>
      <c r="Z9" s="190"/>
      <c r="AA9" s="190"/>
      <c r="AB9" s="190"/>
      <c r="AC9" s="74"/>
      <c r="AD9" s="23"/>
      <c r="AE9" s="23"/>
      <c r="AF9" s="118" t="s">
        <v>266</v>
      </c>
      <c r="AG9" s="86" t="s">
        <v>189</v>
      </c>
      <c r="AH9" s="19">
        <v>69.080830000000006</v>
      </c>
      <c r="AI9" s="19">
        <v>76.693460000000002</v>
      </c>
      <c r="AJ9" s="19">
        <v>61.488549999999996</v>
      </c>
      <c r="AK9" s="19"/>
      <c r="AL9" s="19">
        <v>66.728229999999996</v>
      </c>
      <c r="AM9" s="74">
        <v>75.259879999999995</v>
      </c>
      <c r="AN9" s="23"/>
      <c r="AO9" s="23"/>
      <c r="AP9" s="118" t="s">
        <v>248</v>
      </c>
      <c r="AQ9" s="86" t="s">
        <v>189</v>
      </c>
      <c r="AR9" s="8">
        <f>(AV9*AL15+AW9*AM15)/SUM(AL15:AM15)</f>
        <v>75.456615928831809</v>
      </c>
      <c r="AS9" s="19"/>
      <c r="AT9" s="19"/>
      <c r="AU9" s="19"/>
      <c r="AV9" s="19">
        <v>74.37</v>
      </c>
      <c r="AW9" s="74">
        <f>(77.29*325549+79.53*293380)/(325549+293380)</f>
        <v>78.351787701012555</v>
      </c>
      <c r="AX9" s="23"/>
      <c r="AY9" s="23"/>
      <c r="AZ9" s="118" t="s">
        <v>248</v>
      </c>
      <c r="BA9" s="86" t="s">
        <v>189</v>
      </c>
      <c r="BB9" s="8">
        <f>(BF9*AL15+BG9*AM15)/SUM(AL15:AM15)</f>
        <v>66.165638589156359</v>
      </c>
      <c r="BC9" s="19"/>
      <c r="BD9" s="19"/>
      <c r="BE9" s="19"/>
      <c r="BF9" s="19">
        <v>62.05</v>
      </c>
      <c r="BG9" s="74">
        <f>(70.92*334900+83.99*303290)/(334900+303290)</f>
        <v>77.131316849214173</v>
      </c>
      <c r="BH9" s="23"/>
      <c r="BI9" s="23"/>
      <c r="BJ9" s="118" t="s">
        <v>311</v>
      </c>
      <c r="BK9" s="86" t="s">
        <v>189</v>
      </c>
      <c r="BL9" s="8"/>
      <c r="BM9" s="19"/>
      <c r="BN9" s="19"/>
      <c r="BO9" s="19"/>
      <c r="BP9" s="19"/>
      <c r="BQ9" s="74"/>
      <c r="BR9" s="23"/>
      <c r="BS9" s="23"/>
      <c r="BT9" s="126"/>
      <c r="CD9" s="126"/>
      <c r="CN9" s="126"/>
      <c r="CX9" s="126"/>
      <c r="DH9" s="126"/>
      <c r="DR9" s="126"/>
      <c r="EB9" s="126"/>
      <c r="EL9" s="126"/>
      <c r="EV9" s="126"/>
      <c r="FF9" s="126"/>
      <c r="FP9" s="126"/>
      <c r="FZ9" s="126"/>
      <c r="GJ9" s="126"/>
      <c r="GT9" s="126"/>
      <c r="HD9" s="126"/>
      <c r="HN9" s="126"/>
      <c r="HX9" s="126"/>
    </row>
    <row xmlns:x14ac="http://schemas.microsoft.com/office/spreadsheetml/2009/9/ac" r="10" s="2" customFormat="true" ht="86.45" customHeight="true" x14ac:dyDescent="0.25">
      <c r="A10" s="400" t="str">
        <f ca="true">IF(ISBLANK('Data Summary'!A12),"",'Data Summary'!A12)</f>
        <v>LBR_2020_CEN</v>
      </c>
      <c r="B10" s="121" t="s">
        <v>12</v>
      </c>
      <c r="C10" s="580" t="s">
        <v>226</v>
      </c>
      <c r="D10" s="580"/>
      <c r="E10" s="580"/>
      <c r="F10" s="580"/>
      <c r="G10" s="580"/>
      <c r="H10" s="580"/>
      <c r="I10" s="581"/>
      <c r="J10" s="11"/>
      <c r="K10" s="11"/>
      <c r="L10" s="121" t="s">
        <v>12</v>
      </c>
      <c r="M10" s="580" t="s">
        <v>226</v>
      </c>
      <c r="N10" s="580"/>
      <c r="O10" s="580"/>
      <c r="P10" s="580"/>
      <c r="Q10" s="580"/>
      <c r="R10" s="580"/>
      <c r="S10" s="581"/>
      <c r="T10" s="11"/>
      <c r="U10" s="11"/>
      <c r="V10" s="121" t="s">
        <v>12</v>
      </c>
      <c r="W10" s="580" t="s">
        <v>267</v>
      </c>
      <c r="X10" s="580"/>
      <c r="Y10" s="580"/>
      <c r="Z10" s="580"/>
      <c r="AA10" s="580"/>
      <c r="AB10" s="580"/>
      <c r="AC10" s="581"/>
      <c r="AD10" s="11"/>
      <c r="AE10" s="11"/>
      <c r="AF10" s="121" t="s">
        <v>12</v>
      </c>
      <c r="AG10" s="580" t="s">
        <v>180</v>
      </c>
      <c r="AH10" s="580"/>
      <c r="AI10" s="580"/>
      <c r="AJ10" s="580"/>
      <c r="AK10" s="580"/>
      <c r="AL10" s="580"/>
      <c r="AM10" s="581"/>
      <c r="AN10" s="11"/>
      <c r="AO10" s="11"/>
      <c r="AP10" s="121" t="s">
        <v>12</v>
      </c>
      <c r="AQ10" s="583" t="s">
        <v>313</v>
      </c>
      <c r="AR10" s="583"/>
      <c r="AS10" s="583"/>
      <c r="AT10" s="583"/>
      <c r="AU10" s="583"/>
      <c r="AV10" s="583"/>
      <c r="AW10" s="584"/>
      <c r="AX10" s="11"/>
      <c r="AY10" s="11"/>
      <c r="AZ10" s="121" t="s">
        <v>12</v>
      </c>
      <c r="BA10" s="583" t="s">
        <v>314</v>
      </c>
      <c r="BB10" s="583"/>
      <c r="BC10" s="583"/>
      <c r="BD10" s="583"/>
      <c r="BE10" s="583"/>
      <c r="BF10" s="583"/>
      <c r="BG10" s="584"/>
      <c r="BH10" s="11"/>
      <c r="BI10" s="11"/>
      <c r="BJ10" s="121" t="s">
        <v>12</v>
      </c>
      <c r="BK10" s="583"/>
      <c r="BL10" s="583"/>
      <c r="BM10" s="583"/>
      <c r="BN10" s="583"/>
      <c r="BO10" s="583"/>
      <c r="BP10" s="583"/>
      <c r="BQ10" s="584"/>
      <c r="BR10" s="11"/>
      <c r="BS10" s="11"/>
      <c r="BT10" s="129"/>
      <c r="CD10" s="129"/>
      <c r="CN10" s="129"/>
      <c r="CX10" s="129"/>
      <c r="DH10" s="129"/>
      <c r="DR10" s="129"/>
      <c r="EB10" s="129"/>
      <c r="EL10" s="129"/>
      <c r="EV10" s="129"/>
      <c r="FF10" s="129"/>
      <c r="FP10" s="129"/>
      <c r="FZ10" s="129"/>
      <c r="GJ10" s="129"/>
      <c r="GT10" s="129"/>
      <c r="HD10" s="129"/>
      <c r="HN10" s="129"/>
      <c r="HX10" s="129"/>
    </row>
    <row xmlns:x14ac="http://schemas.microsoft.com/office/spreadsheetml/2009/9/ac" r="11" s="2" customFormat="true" ht="15.6" customHeight="true" x14ac:dyDescent="0.25">
      <c r="A11" s="401" t="str">
        <f ca="true">IF(ISBLANK('Data Summary'!A13),"",'Data Summary'!A13)</f>
        <v/>
      </c>
      <c r="B11" s="121"/>
      <c r="C11" s="95" t="s">
        <v>120</v>
      </c>
      <c r="D11" s="52"/>
      <c r="E11" s="52"/>
      <c r="F11" s="52"/>
      <c r="G11" s="52"/>
      <c r="H11" s="52"/>
      <c r="I11" s="94"/>
      <c r="J11" s="11"/>
      <c r="K11" s="11"/>
      <c r="L11" s="121"/>
      <c r="M11" s="95" t="s">
        <v>120</v>
      </c>
      <c r="N11" s="52"/>
      <c r="O11" s="52"/>
      <c r="P11" s="52"/>
      <c r="Q11" s="52"/>
      <c r="R11" s="52"/>
      <c r="S11" s="184"/>
      <c r="T11" s="11"/>
      <c r="U11" s="11"/>
      <c r="V11" s="121"/>
      <c r="W11" s="95" t="s">
        <v>120</v>
      </c>
      <c r="X11" s="195" t="s">
        <v>246</v>
      </c>
      <c r="Y11" s="195"/>
      <c r="Z11" s="195"/>
      <c r="AA11" s="195"/>
      <c r="AB11" s="195" t="s">
        <v>246</v>
      </c>
      <c r="AC11" s="93" t="s">
        <v>246</v>
      </c>
      <c r="AD11" s="11"/>
      <c r="AE11" s="11"/>
      <c r="AF11" s="121"/>
      <c r="AG11" s="95" t="s">
        <v>120</v>
      </c>
      <c r="AH11" s="52" t="s">
        <v>159</v>
      </c>
      <c r="AI11" s="52" t="s">
        <v>159</v>
      </c>
      <c r="AJ11" s="52" t="s">
        <v>159</v>
      </c>
      <c r="AK11" s="52"/>
      <c r="AL11" s="52" t="s">
        <v>159</v>
      </c>
      <c r="AM11" s="93" t="s">
        <v>159</v>
      </c>
      <c r="AN11" s="11"/>
      <c r="AO11" s="11"/>
      <c r="AP11" s="121"/>
      <c r="AQ11" s="95" t="s">
        <v>120</v>
      </c>
      <c r="AR11" s="52"/>
      <c r="AS11" s="52"/>
      <c r="AT11" s="52"/>
      <c r="AU11" s="52"/>
      <c r="AV11" s="52"/>
      <c r="AW11" s="184"/>
      <c r="AX11" s="11"/>
      <c r="AY11" s="11"/>
      <c r="AZ11" s="121"/>
      <c r="BA11" s="95" t="s">
        <v>120</v>
      </c>
      <c r="BB11" s="52"/>
      <c r="BC11" s="52"/>
      <c r="BD11" s="52"/>
      <c r="BE11" s="52"/>
      <c r="BF11" s="52"/>
      <c r="BG11" s="184"/>
      <c r="BH11" s="11"/>
      <c r="BI11" s="11"/>
      <c r="BJ11" s="121"/>
      <c r="BK11" s="95" t="s">
        <v>120</v>
      </c>
      <c r="BL11" s="52"/>
      <c r="BM11" s="52"/>
      <c r="BN11" s="52"/>
      <c r="BO11" s="52" t="s">
        <v>159</v>
      </c>
      <c r="BP11" s="52"/>
      <c r="BQ11" s="394"/>
      <c r="BR11" s="11"/>
      <c r="BS11" s="11"/>
      <c r="BT11" s="129"/>
      <c r="CD11" s="129"/>
      <c r="CN11" s="129"/>
      <c r="CX11" s="129"/>
      <c r="DH11" s="129"/>
      <c r="DR11" s="129"/>
      <c r="EB11" s="129"/>
      <c r="EL11" s="129"/>
      <c r="EV11" s="129"/>
      <c r="FF11" s="129"/>
      <c r="FP11" s="129"/>
      <c r="FZ11" s="129"/>
      <c r="GJ11" s="129"/>
      <c r="GT11" s="129"/>
      <c r="HD11" s="129"/>
      <c r="HN11" s="129"/>
      <c r="HX11" s="129"/>
    </row>
    <row xmlns:x14ac="http://schemas.microsoft.com/office/spreadsheetml/2009/9/ac" r="12" s="2" customFormat="true" ht="15" customHeight="true" x14ac:dyDescent="0.25">
      <c r="A12" s="401" t="str">
        <f ca="true">IF(ISBLANK('Data Summary'!A14),"",'Data Summary'!A14)</f>
        <v/>
      </c>
      <c r="B12" s="121"/>
      <c r="C12" s="95" t="s">
        <v>126</v>
      </c>
      <c r="D12" s="52"/>
      <c r="E12" s="52"/>
      <c r="F12" s="52"/>
      <c r="G12" s="52"/>
      <c r="H12" s="52"/>
      <c r="I12" s="93"/>
      <c r="J12" s="11"/>
      <c r="K12" s="11"/>
      <c r="L12" s="121"/>
      <c r="M12" s="95" t="s">
        <v>126</v>
      </c>
      <c r="N12" s="52"/>
      <c r="O12" s="52"/>
      <c r="P12" s="52"/>
      <c r="Q12" s="52"/>
      <c r="R12" s="52"/>
      <c r="S12" s="93"/>
      <c r="T12" s="11"/>
      <c r="U12" s="11"/>
      <c r="V12" s="121"/>
      <c r="W12" s="95" t="s">
        <v>126</v>
      </c>
      <c r="X12" s="195"/>
      <c r="Y12" s="195"/>
      <c r="Z12" s="195"/>
      <c r="AA12" s="195"/>
      <c r="AB12" s="195"/>
      <c r="AC12" s="93"/>
      <c r="AD12" s="11"/>
      <c r="AE12" s="11"/>
      <c r="AF12" s="121"/>
      <c r="AG12" s="95" t="s">
        <v>126</v>
      </c>
      <c r="AH12" s="52" t="s">
        <v>159</v>
      </c>
      <c r="AI12" s="52" t="s">
        <v>159</v>
      </c>
      <c r="AJ12" s="52" t="s">
        <v>159</v>
      </c>
      <c r="AK12" s="52"/>
      <c r="AL12" s="52" t="s">
        <v>159</v>
      </c>
      <c r="AM12" s="93" t="s">
        <v>159</v>
      </c>
      <c r="AN12" s="11"/>
      <c r="AO12" s="11"/>
      <c r="AP12" s="121"/>
      <c r="AQ12" s="95" t="s">
        <v>126</v>
      </c>
      <c r="AR12" s="52"/>
      <c r="AS12" s="52"/>
      <c r="AT12" s="52"/>
      <c r="AU12" s="52"/>
      <c r="AV12" s="52"/>
      <c r="AW12" s="93"/>
      <c r="AX12" s="11"/>
      <c r="AY12" s="11"/>
      <c r="AZ12" s="121"/>
      <c r="BA12" s="95" t="s">
        <v>126</v>
      </c>
      <c r="BB12" s="52"/>
      <c r="BC12" s="52"/>
      <c r="BD12" s="52"/>
      <c r="BE12" s="52"/>
      <c r="BF12" s="52"/>
      <c r="BG12" s="93"/>
      <c r="BH12" s="11"/>
      <c r="BI12" s="11"/>
      <c r="BJ12" s="121"/>
      <c r="BK12" s="95" t="s">
        <v>126</v>
      </c>
      <c r="BL12" s="52"/>
      <c r="BM12" s="52"/>
      <c r="BN12" s="52"/>
      <c r="BO12" s="52"/>
      <c r="BP12" s="52"/>
      <c r="BQ12" s="93"/>
      <c r="BR12" s="11"/>
      <c r="BS12" s="11"/>
      <c r="BT12" s="129"/>
      <c r="CD12" s="129"/>
      <c r="CN12" s="129"/>
      <c r="CX12" s="129"/>
      <c r="DH12" s="129"/>
      <c r="DR12" s="129"/>
      <c r="EB12" s="129"/>
      <c r="EL12" s="129"/>
      <c r="EV12" s="129"/>
      <c r="FF12" s="129"/>
      <c r="FP12" s="129"/>
      <c r="FZ12" s="129"/>
      <c r="GJ12" s="129"/>
      <c r="GT12" s="129"/>
      <c r="HD12" s="129"/>
      <c r="HN12" s="129"/>
      <c r="HX12" s="129"/>
    </row>
    <row xmlns:x14ac="http://schemas.microsoft.com/office/spreadsheetml/2009/9/ac" r="13" s="2" customFormat="true" ht="15" customHeight="true" x14ac:dyDescent="0.25">
      <c r="A13" s="401" t="str">
        <f ca="true">IF(ISBLANK('Data Summary'!A15),"",'Data Summary'!A15)</f>
        <v/>
      </c>
      <c r="B13" s="121"/>
      <c r="C13" s="95" t="s">
        <v>103</v>
      </c>
      <c r="D13" s="52"/>
      <c r="E13" s="52"/>
      <c r="F13" s="52"/>
      <c r="G13" s="52"/>
      <c r="H13" s="52"/>
      <c r="I13" s="93"/>
      <c r="J13" s="11"/>
      <c r="K13" s="11"/>
      <c r="L13" s="121"/>
      <c r="M13" s="95" t="s">
        <v>103</v>
      </c>
      <c r="N13" s="52"/>
      <c r="O13" s="52"/>
      <c r="P13" s="52"/>
      <c r="Q13" s="52"/>
      <c r="R13" s="52"/>
      <c r="S13" s="93"/>
      <c r="T13" s="11"/>
      <c r="U13" s="11"/>
      <c r="V13" s="121"/>
      <c r="W13" s="95" t="s">
        <v>103</v>
      </c>
      <c r="X13" s="195"/>
      <c r="Y13" s="195"/>
      <c r="Z13" s="195"/>
      <c r="AA13" s="195"/>
      <c r="AB13" s="195"/>
      <c r="AC13" s="93"/>
      <c r="AD13" s="11"/>
      <c r="AE13" s="11"/>
      <c r="AF13" s="121"/>
      <c r="AG13" s="95" t="s">
        <v>103</v>
      </c>
      <c r="AH13" s="52" t="s">
        <v>159</v>
      </c>
      <c r="AI13" s="52" t="s">
        <v>159</v>
      </c>
      <c r="AJ13" s="52" t="s">
        <v>159</v>
      </c>
      <c r="AK13" s="52"/>
      <c r="AL13" s="52" t="s">
        <v>159</v>
      </c>
      <c r="AM13" s="93" t="s">
        <v>159</v>
      </c>
      <c r="AN13" s="11"/>
      <c r="AO13" s="11"/>
      <c r="AP13" s="121"/>
      <c r="AQ13" s="95" t="s">
        <v>103</v>
      </c>
      <c r="AR13" s="52" t="s">
        <v>246</v>
      </c>
      <c r="AS13" s="52"/>
      <c r="AT13" s="52"/>
      <c r="AU13" s="52"/>
      <c r="AV13" s="52" t="s">
        <v>246</v>
      </c>
      <c r="AW13" s="93" t="s">
        <v>246</v>
      </c>
      <c r="AX13" s="11"/>
      <c r="AY13" s="11"/>
      <c r="AZ13" s="121"/>
      <c r="BA13" s="95" t="s">
        <v>103</v>
      </c>
      <c r="BB13" s="52" t="s">
        <v>159</v>
      </c>
      <c r="BC13" s="52"/>
      <c r="BD13" s="52"/>
      <c r="BE13" s="52"/>
      <c r="BF13" s="52" t="s">
        <v>159</v>
      </c>
      <c r="BG13" s="93" t="s">
        <v>159</v>
      </c>
      <c r="BH13" s="11"/>
      <c r="BI13" s="11"/>
      <c r="BJ13" s="121"/>
      <c r="BK13" s="95" t="s">
        <v>103</v>
      </c>
      <c r="BL13" s="52"/>
      <c r="BM13" s="52"/>
      <c r="BN13" s="52"/>
      <c r="BO13" s="52"/>
      <c r="BP13" s="52"/>
      <c r="BQ13" s="93"/>
      <c r="BR13" s="11"/>
      <c r="BS13" s="11"/>
      <c r="BT13" s="129"/>
      <c r="CD13" s="129"/>
      <c r="CN13" s="129"/>
      <c r="CX13" s="129"/>
      <c r="DH13" s="129"/>
      <c r="DR13" s="129"/>
      <c r="EB13" s="129"/>
      <c r="EL13" s="129"/>
      <c r="EV13" s="129"/>
      <c r="FF13" s="129"/>
      <c r="FP13" s="129"/>
      <c r="FZ13" s="129"/>
      <c r="GJ13" s="129"/>
      <c r="GT13" s="129"/>
      <c r="HD13" s="129"/>
      <c r="HN13" s="129"/>
      <c r="HX13" s="129"/>
    </row>
    <row xmlns:x14ac="http://schemas.microsoft.com/office/spreadsheetml/2009/9/ac" r="14" ht="15.75" customHeight="true" x14ac:dyDescent="0.25">
      <c r="A14" s="401" t="str">
        <f ca="true">IF(ISBLANK('Data Summary'!A16),"",'Data Summary'!A16)</f>
        <v/>
      </c>
      <c r="B14" s="122"/>
      <c r="C14" s="87" t="s">
        <v>23</v>
      </c>
      <c r="D14" s="10"/>
      <c r="E14" s="10"/>
      <c r="F14" s="10"/>
      <c r="G14" s="68"/>
      <c r="H14" s="187">
        <f>'Water Data'!H30</f>
        <v>1593</v>
      </c>
      <c r="I14" s="196">
        <f>'Water Data'!I30</f>
        <v>329</v>
      </c>
      <c r="J14" s="11"/>
      <c r="K14" s="11"/>
      <c r="L14" s="122"/>
      <c r="M14" s="87" t="s">
        <v>23</v>
      </c>
      <c r="N14" s="199">
        <f>'Water Data'!N30</f>
        <v>2103</v>
      </c>
      <c r="O14" s="197"/>
      <c r="P14" s="197"/>
      <c r="Q14" s="198"/>
      <c r="R14" s="187">
        <f>'Water Data'!R30</f>
        <v>2056</v>
      </c>
      <c r="S14" s="196">
        <f>'Water Data'!S30</f>
        <v>429</v>
      </c>
      <c r="T14" s="11"/>
      <c r="U14" s="11"/>
      <c r="V14" s="122"/>
      <c r="W14" s="87" t="s">
        <v>23</v>
      </c>
      <c r="X14" s="187">
        <f>'Water Data'!X30</f>
        <v>4460</v>
      </c>
      <c r="Y14" s="187"/>
      <c r="Z14" s="187"/>
      <c r="AA14" s="187">
        <f>'Water Data'!AA30</f>
        <v>3779</v>
      </c>
      <c r="AB14" s="187">
        <f>'Water Data'!AB30</f>
        <v>3857</v>
      </c>
      <c r="AC14" s="196">
        <f>'Water Data'!AC30</f>
        <v>1685</v>
      </c>
      <c r="AD14" s="11"/>
      <c r="AE14" s="11"/>
      <c r="AF14" s="122"/>
      <c r="AG14" s="87" t="s">
        <v>23</v>
      </c>
      <c r="AH14" s="10"/>
      <c r="AI14" s="10"/>
      <c r="AJ14" s="10"/>
      <c r="AK14" s="68"/>
      <c r="AL14" s="69"/>
      <c r="AM14" s="70"/>
      <c r="AN14" s="11"/>
      <c r="AO14" s="11"/>
      <c r="AP14" s="122"/>
      <c r="AQ14" s="87" t="s">
        <v>23</v>
      </c>
      <c r="AR14" s="10"/>
      <c r="AS14" s="10"/>
      <c r="AT14" s="10"/>
      <c r="AU14" s="68"/>
      <c r="AV14" s="69"/>
      <c r="AW14" s="70"/>
      <c r="AX14" s="11"/>
      <c r="AY14" s="11"/>
      <c r="AZ14" s="122"/>
      <c r="BA14" s="87" t="s">
        <v>23</v>
      </c>
      <c r="BB14" s="10"/>
      <c r="BC14" s="10"/>
      <c r="BD14" s="10"/>
      <c r="BE14" s="68"/>
      <c r="BF14" s="69"/>
      <c r="BG14" s="70"/>
      <c r="BH14" s="11"/>
      <c r="BI14" s="11"/>
      <c r="BJ14" s="122"/>
      <c r="BK14" s="87" t="s">
        <v>23</v>
      </c>
      <c r="BL14" s="10">
        <v>15353</v>
      </c>
      <c r="BM14" s="10" t="s">
        <v>307</v>
      </c>
      <c r="BN14" s="10" t="s">
        <v>307</v>
      </c>
      <c r="BO14" s="68">
        <v>5851</v>
      </c>
      <c r="BP14" s="69">
        <v>6113</v>
      </c>
      <c r="BQ14" s="70">
        <v>3389</v>
      </c>
      <c r="BR14" s="11"/>
      <c r="BS14" s="11"/>
    </row>
    <row xmlns:x14ac="http://schemas.microsoft.com/office/spreadsheetml/2009/9/ac" r="15" ht="15.75" customHeight="true" thickBot="true" x14ac:dyDescent="0.3">
      <c r="A15" s="401" t="str">
        <f ca="true">IF(ISBLANK('Data Summary'!A17),"",'Data Summary'!A17)</f>
        <v/>
      </c>
      <c r="B15" s="123"/>
      <c r="C15" s="88" t="s">
        <v>20</v>
      </c>
      <c r="D15" s="72"/>
      <c r="E15" s="72"/>
      <c r="F15" s="72"/>
      <c r="G15" s="72"/>
      <c r="H15" s="185">
        <f>'Water Data'!H31</f>
        <v>1593</v>
      </c>
      <c r="I15" s="186">
        <f>'Water Data'!I31</f>
        <v>329</v>
      </c>
      <c r="J15" s="24"/>
      <c r="K15" s="24"/>
      <c r="L15" s="123"/>
      <c r="M15" s="88" t="s">
        <v>20</v>
      </c>
      <c r="N15" s="185"/>
      <c r="O15" s="185"/>
      <c r="P15" s="185"/>
      <c r="Q15" s="185"/>
      <c r="R15" s="185">
        <f>'Water Data'!R31</f>
        <v>2056</v>
      </c>
      <c r="S15" s="186">
        <f>'Water Data'!S31</f>
        <v>429</v>
      </c>
      <c r="T15" s="24"/>
      <c r="U15" s="24"/>
      <c r="V15" s="123"/>
      <c r="W15" s="88" t="s">
        <v>20</v>
      </c>
      <c r="X15" s="185"/>
      <c r="Y15" s="185"/>
      <c r="Z15" s="185"/>
      <c r="AA15" s="185"/>
      <c r="AB15" s="185">
        <f>'Water Data'!AB31</f>
        <v>3857</v>
      </c>
      <c r="AC15" s="186">
        <f>'Water Data'!AC31</f>
        <v>1685</v>
      </c>
      <c r="AD15" s="24"/>
      <c r="AE15" s="24"/>
      <c r="AF15" s="123"/>
      <c r="AG15" s="88" t="s">
        <v>20</v>
      </c>
      <c r="AH15" s="72">
        <f>'Water Data'!AH31</f>
        <v>5372</v>
      </c>
      <c r="AI15" s="72">
        <f>'Water Data'!AI31</f>
        <v>2709</v>
      </c>
      <c r="AJ15" s="72">
        <f>'Water Data'!AJ31</f>
        <v>2663</v>
      </c>
      <c r="AK15" s="72"/>
      <c r="AL15" s="72">
        <f>'Water Data'!AL31</f>
        <v>3906</v>
      </c>
      <c r="AM15" s="73">
        <f>'Water Data'!AM31</f>
        <v>1466</v>
      </c>
      <c r="AN15" s="24"/>
      <c r="AO15" s="24"/>
      <c r="AP15" s="123"/>
      <c r="AQ15" s="88" t="s">
        <v>20</v>
      </c>
      <c r="AR15" s="72"/>
      <c r="AS15" s="72"/>
      <c r="AT15" s="72"/>
      <c r="AU15" s="72"/>
      <c r="AV15" s="72"/>
      <c r="AW15" s="73"/>
      <c r="AX15" s="24"/>
      <c r="AY15" s="24"/>
      <c r="AZ15" s="123"/>
      <c r="BA15" s="88" t="s">
        <v>20</v>
      </c>
      <c r="BB15" s="72"/>
      <c r="BC15" s="72"/>
      <c r="BD15" s="72"/>
      <c r="BE15" s="72"/>
      <c r="BF15" s="72"/>
      <c r="BG15" s="73"/>
      <c r="BH15" s="24"/>
      <c r="BI15" s="24"/>
      <c r="BJ15" s="123"/>
      <c r="BK15" s="88" t="s">
        <v>20</v>
      </c>
      <c r="BL15" s="72">
        <v>15353</v>
      </c>
      <c r="BM15" s="72" t="s">
        <v>307</v>
      </c>
      <c r="BN15" s="72" t="s">
        <v>307</v>
      </c>
      <c r="BO15" s="72">
        <v>5851</v>
      </c>
      <c r="BP15" s="72">
        <v>6113</v>
      </c>
      <c r="BQ15" s="73">
        <v>3389</v>
      </c>
      <c r="BR15" s="24"/>
      <c r="BS15" s="24"/>
    </row>
    <row xmlns:x14ac="http://schemas.microsoft.com/office/spreadsheetml/2009/9/ac" r="16" s="3" customFormat="true" x14ac:dyDescent="0.25">
      <c r="A16" s="401" t="str">
        <f ca="true">IF(ISBLANK('Data Summary'!A18),"",'Data Summary'!A18)</f>
        <v/>
      </c>
      <c r="B16" s="124"/>
      <c r="L16" s="124"/>
      <c r="V16" s="124"/>
      <c r="AF16" s="124"/>
      <c r="AP16" s="124"/>
      <c r="AZ16" s="124"/>
      <c r="BA16" s="124"/>
      <c r="BJ16" s="124"/>
      <c r="BK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3" customFormat="true" x14ac:dyDescent="0.25">
      <c r="A17" s="401" t="str">
        <f ca="true">IF(ISBLANK('Data Summary'!A19),"",'Data Summary'!A19)</f>
        <v/>
      </c>
      <c r="B17" s="124"/>
      <c r="L17" s="124"/>
      <c r="V17" s="124"/>
      <c r="AF17" s="124"/>
      <c r="AP17" s="124"/>
      <c r="AZ17" s="124"/>
      <c r="BA17" s="124"/>
      <c r="BJ17" s="124"/>
      <c r="BK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3" customFormat="true" x14ac:dyDescent="0.25">
      <c r="A18" s="401" t="str">
        <f ca="true">IF(ISBLANK('Data Summary'!A20),"",'Data Summary'!A20)</f>
        <v/>
      </c>
      <c r="B18" s="124"/>
      <c r="L18" s="124"/>
      <c r="V18" s="124"/>
      <c r="AF18" s="124"/>
      <c r="AP18" s="124"/>
      <c r="AZ18" s="124"/>
      <c r="BA18" s="124"/>
      <c r="BJ18" s="124"/>
      <c r="BK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3" customFormat="true" x14ac:dyDescent="0.25">
      <c r="A19" s="401" t="str">
        <f ca="true">IF(ISBLANK('Data Summary'!A21),"",'Data Summary'!A21)</f>
        <v/>
      </c>
      <c r="B19" s="124"/>
      <c r="L19" s="124"/>
      <c r="V19" s="124"/>
      <c r="AF19" s="124"/>
      <c r="AP19" s="124"/>
      <c r="AZ19" s="124"/>
      <c r="BA19" s="124"/>
      <c r="BJ19" s="124"/>
      <c r="BK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3" customFormat="true" x14ac:dyDescent="0.25">
      <c r="A20" s="401" t="str">
        <f ca="true">IF(ISBLANK('Data Summary'!A22),"",'Data Summary'!A22)</f>
        <v/>
      </c>
      <c r="B20" s="124"/>
      <c r="L20" s="124"/>
      <c r="V20" s="124"/>
      <c r="AF20" s="124"/>
      <c r="AP20" s="124"/>
      <c r="AZ20" s="124"/>
      <c r="BA20" s="124"/>
      <c r="BJ20" s="124"/>
      <c r="BK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3" customFormat="true" x14ac:dyDescent="0.25">
      <c r="A21" s="401" t="str">
        <f ca="true">IF(ISBLANK('Data Summary'!A23),"",'Data Summary'!A23)</f>
        <v/>
      </c>
      <c r="B21" s="124"/>
      <c r="L21" s="124"/>
      <c r="V21" s="124"/>
      <c r="AF21" s="124"/>
      <c r="AP21" s="124"/>
      <c r="AZ21" s="124"/>
      <c r="BA21" s="124"/>
      <c r="BJ21" s="124"/>
      <c r="BK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3" customFormat="true" x14ac:dyDescent="0.25">
      <c r="A22" s="401" t="str">
        <f ca="true">IF(ISBLANK('Data Summary'!A24),"",'Data Summary'!A24)</f>
        <v/>
      </c>
      <c r="B22" s="124"/>
      <c r="L22" s="124"/>
      <c r="V22" s="124"/>
      <c r="AF22" s="124"/>
      <c r="AP22" s="124"/>
      <c r="AZ22" s="124"/>
      <c r="BA22" s="124"/>
      <c r="BJ22" s="124"/>
      <c r="BK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3" customFormat="true" x14ac:dyDescent="0.25">
      <c r="A23" s="401" t="str">
        <f ca="true">IF(ISBLANK('Data Summary'!A25),"",'Data Summary'!A25)</f>
        <v/>
      </c>
      <c r="B23" s="124"/>
      <c r="L23" s="124"/>
      <c r="V23" s="124"/>
      <c r="AF23" s="124"/>
      <c r="AP23" s="124"/>
      <c r="AZ23" s="124"/>
      <c r="BA23" s="124"/>
      <c r="BJ23" s="124"/>
      <c r="BK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3" customFormat="true" x14ac:dyDescent="0.25">
      <c r="A24" s="401" t="str">
        <f ca="true">IF(ISBLANK('Data Summary'!A26),"",'Data Summary'!A26)</f>
        <v/>
      </c>
      <c r="B24" s="124"/>
      <c r="L24" s="124"/>
      <c r="V24" s="124"/>
      <c r="AF24" s="124"/>
      <c r="AP24" s="124"/>
      <c r="AZ24" s="124"/>
      <c r="BA24" s="124"/>
      <c r="BJ24" s="124"/>
      <c r="BK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3" customFormat="true" x14ac:dyDescent="0.25">
      <c r="A25" s="401" t="str">
        <f ca="true">IF(ISBLANK('Data Summary'!A27),"",'Data Summary'!A27)</f>
        <v/>
      </c>
      <c r="B25" s="124"/>
      <c r="L25" s="124"/>
      <c r="V25" s="124"/>
      <c r="AF25" s="124"/>
      <c r="AP25" s="124"/>
      <c r="AZ25" s="124"/>
      <c r="BA25" s="124"/>
      <c r="BJ25" s="124"/>
      <c r="BK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3" customFormat="true" x14ac:dyDescent="0.25">
      <c r="A26" s="401" t="str">
        <f ca="true">IF(ISBLANK('Data Summary'!A28),"",'Data Summary'!A28)</f>
        <v/>
      </c>
      <c r="B26" s="124"/>
      <c r="L26" s="124"/>
      <c r="V26" s="124"/>
      <c r="AF26" s="124"/>
      <c r="AP26" s="124"/>
      <c r="AZ26" s="124"/>
      <c r="BA26" s="124"/>
      <c r="BJ26" s="124"/>
      <c r="BK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3" customFormat="true" x14ac:dyDescent="0.25">
      <c r="A27" s="401" t="str">
        <f ca="true">IF(ISBLANK('Data Summary'!A29),"",'Data Summary'!A29)</f>
        <v/>
      </c>
      <c r="B27" s="124"/>
      <c r="L27" s="124"/>
      <c r="V27" s="124"/>
      <c r="AF27" s="124"/>
      <c r="AP27" s="124"/>
      <c r="AZ27" s="124"/>
      <c r="BA27" s="124"/>
      <c r="BJ27" s="124"/>
      <c r="BK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3" customFormat="true" x14ac:dyDescent="0.25">
      <c r="A28" s="401" t="str">
        <f ca="true">IF(ISBLANK('Data Summary'!A30),"",'Data Summary'!A30)</f>
        <v/>
      </c>
      <c r="B28" s="124"/>
      <c r="L28" s="124"/>
      <c r="V28" s="124"/>
      <c r="AF28" s="124"/>
      <c r="AP28" s="124"/>
      <c r="AZ28" s="124"/>
      <c r="BA28" s="124"/>
      <c r="BJ28" s="124"/>
      <c r="BK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3" customFormat="true" x14ac:dyDescent="0.25">
      <c r="A29" s="401" t="str">
        <f ca="true">IF(ISBLANK('Data Summary'!A31),"",'Data Summary'!A31)</f>
        <v/>
      </c>
      <c r="B29" s="124"/>
      <c r="L29" s="124"/>
      <c r="V29" s="124"/>
      <c r="AF29" s="124"/>
      <c r="AP29" s="124"/>
      <c r="AZ29" s="124"/>
      <c r="BA29" s="124"/>
      <c r="BJ29" s="124"/>
      <c r="BK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3" customFormat="true" x14ac:dyDescent="0.25">
      <c r="A30" s="401" t="str">
        <f ca="true">IF(ISBLANK('Data Summary'!A32),"",'Data Summary'!A32)</f>
        <v/>
      </c>
      <c r="B30" s="124"/>
      <c r="L30" s="124"/>
      <c r="V30" s="124"/>
      <c r="AF30" s="124"/>
      <c r="AP30" s="124"/>
      <c r="AZ30" s="124"/>
      <c r="BA30" s="124"/>
      <c r="BJ30" s="124"/>
      <c r="BK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s="3" customFormat="true" x14ac:dyDescent="0.25">
      <c r="A31" s="401" t="str">
        <f ca="true">IF(ISBLANK('Data Summary'!A33),"",'Data Summary'!A33)</f>
        <v/>
      </c>
      <c r="B31" s="124"/>
      <c r="L31" s="124"/>
      <c r="V31" s="124"/>
      <c r="AF31" s="124"/>
      <c r="AP31" s="124"/>
      <c r="AZ31" s="124"/>
      <c r="BA31" s="124"/>
      <c r="BJ31" s="124"/>
      <c r="BK31" s="124"/>
      <c r="BT31" s="124"/>
      <c r="CD31" s="124"/>
      <c r="CN31" s="124"/>
      <c r="CX31" s="124"/>
      <c r="DH31" s="124"/>
      <c r="DR31" s="124"/>
      <c r="EB31" s="124"/>
      <c r="EL31" s="124"/>
      <c r="EV31" s="124"/>
      <c r="FF31" s="124"/>
      <c r="FP31" s="124"/>
      <c r="FZ31" s="124"/>
      <c r="GJ31" s="124"/>
      <c r="GT31" s="124"/>
      <c r="HD31" s="124"/>
      <c r="HN31" s="124"/>
      <c r="HX31" s="124"/>
    </row>
    <row xmlns:x14ac="http://schemas.microsoft.com/office/spreadsheetml/2009/9/ac" r="32" s="3" customFormat="true" x14ac:dyDescent="0.25">
      <c r="A32" s="401" t="str">
        <f ca="true">IF(ISBLANK('Data Summary'!A34),"",'Data Summary'!A34)</f>
        <v/>
      </c>
      <c r="B32" s="124"/>
      <c r="L32" s="124"/>
      <c r="V32" s="124"/>
      <c r="AF32" s="124"/>
      <c r="AP32" s="124"/>
      <c r="AZ32" s="124"/>
      <c r="BA32" s="124"/>
      <c r="BJ32" s="124"/>
      <c r="BK32" s="124"/>
      <c r="BT32" s="124"/>
      <c r="CD32" s="124"/>
      <c r="CN32" s="124"/>
      <c r="CX32" s="124"/>
      <c r="DH32" s="124"/>
      <c r="DR32" s="124"/>
      <c r="EB32" s="124"/>
      <c r="EL32" s="124"/>
      <c r="EV32" s="124"/>
      <c r="FF32" s="124"/>
      <c r="FP32" s="124"/>
      <c r="FZ32" s="124"/>
      <c r="GJ32" s="124"/>
      <c r="GT32" s="124"/>
      <c r="HD32" s="124"/>
      <c r="HN32" s="124"/>
      <c r="HX32" s="124"/>
    </row>
    <row xmlns:x14ac="http://schemas.microsoft.com/office/spreadsheetml/2009/9/ac" r="33" s="3" customFormat="true" x14ac:dyDescent="0.25">
      <c r="A33" s="401" t="str">
        <f ca="true">IF(ISBLANK('Data Summary'!A35),"",'Data Summary'!A35)</f>
        <v/>
      </c>
      <c r="B33" s="124"/>
      <c r="L33" s="124"/>
      <c r="V33" s="124"/>
      <c r="AF33" s="124"/>
      <c r="AP33" s="124"/>
      <c r="AZ33" s="124"/>
      <c r="BA33" s="124"/>
      <c r="BJ33" s="124"/>
      <c r="BK33" s="124"/>
      <c r="BT33" s="124"/>
      <c r="CD33" s="124"/>
      <c r="CN33" s="124"/>
      <c r="CX33" s="124"/>
      <c r="DH33" s="124"/>
      <c r="DR33" s="124"/>
      <c r="EB33" s="124"/>
      <c r="EL33" s="124"/>
      <c r="EV33" s="124"/>
      <c r="FF33" s="124"/>
      <c r="FP33" s="124"/>
      <c r="FZ33" s="124"/>
      <c r="GJ33" s="124"/>
      <c r="GT33" s="124"/>
      <c r="HD33" s="124"/>
      <c r="HN33" s="124"/>
      <c r="HX33" s="124"/>
    </row>
    <row xmlns:x14ac="http://schemas.microsoft.com/office/spreadsheetml/2009/9/ac" r="34" s="3" customFormat="true" x14ac:dyDescent="0.25">
      <c r="A34" s="401" t="str">
        <f ca="true">IF(ISBLANK('Data Summary'!A36),"",'Data Summary'!A36)</f>
        <v/>
      </c>
      <c r="B34" s="124"/>
      <c r="L34" s="124"/>
      <c r="V34" s="124"/>
      <c r="AF34" s="124"/>
      <c r="AP34" s="124"/>
      <c r="AZ34" s="124"/>
      <c r="BA34" s="124"/>
      <c r="BJ34" s="124"/>
      <c r="BK34" s="124"/>
      <c r="BT34" s="124"/>
      <c r="CD34" s="124"/>
      <c r="CN34" s="124"/>
      <c r="CX34" s="124"/>
      <c r="DH34" s="124"/>
      <c r="DR34" s="124"/>
      <c r="EB34" s="124"/>
      <c r="EL34" s="124"/>
      <c r="EV34" s="124"/>
      <c r="FF34" s="124"/>
      <c r="FP34" s="124"/>
      <c r="FZ34" s="124"/>
      <c r="GJ34" s="124"/>
      <c r="GT34" s="124"/>
      <c r="HD34" s="124"/>
      <c r="HN34" s="124"/>
      <c r="HX34" s="124"/>
    </row>
    <row xmlns:x14ac="http://schemas.microsoft.com/office/spreadsheetml/2009/9/ac" r="35" s="3" customFormat="true" x14ac:dyDescent="0.25">
      <c r="A35" s="401" t="str">
        <f ca="true">IF(ISBLANK('Data Summary'!A37),"",'Data Summary'!A37)</f>
        <v/>
      </c>
      <c r="B35" s="124"/>
      <c r="L35" s="124"/>
      <c r="V35" s="124"/>
      <c r="AF35" s="124"/>
      <c r="AP35" s="124"/>
      <c r="AZ35" s="124"/>
      <c r="BA35" s="124"/>
      <c r="BJ35" s="124"/>
      <c r="BK35" s="124"/>
      <c r="BT35" s="124"/>
      <c r="CD35" s="124"/>
      <c r="CN35" s="124"/>
      <c r="CX35" s="124"/>
      <c r="DH35" s="124"/>
      <c r="DR35" s="124"/>
      <c r="EB35" s="124"/>
      <c r="EL35" s="124"/>
      <c r="EV35" s="124"/>
      <c r="FF35" s="124"/>
      <c r="FP35" s="124"/>
      <c r="FZ35" s="124"/>
      <c r="GJ35" s="124"/>
      <c r="GT35" s="124"/>
      <c r="HD35" s="124"/>
      <c r="HN35" s="124"/>
      <c r="HX35" s="124"/>
    </row>
    <row xmlns:x14ac="http://schemas.microsoft.com/office/spreadsheetml/2009/9/ac" r="36" s="3" customFormat="true" x14ac:dyDescent="0.25">
      <c r="A36" s="401" t="str">
        <f ca="true">IF(ISBLANK('Data Summary'!A38),"",'Data Summary'!A38)</f>
        <v/>
      </c>
      <c r="B36" s="124"/>
      <c r="L36" s="124"/>
      <c r="V36" s="124"/>
      <c r="AF36" s="124"/>
      <c r="AP36" s="124"/>
      <c r="AZ36" s="124"/>
      <c r="BA36" s="124"/>
      <c r="BJ36" s="124"/>
      <c r="BK36" s="124"/>
      <c r="BT36" s="124"/>
      <c r="CD36" s="124"/>
      <c r="CN36" s="124"/>
      <c r="CX36" s="124"/>
      <c r="DH36" s="124"/>
      <c r="DR36" s="124"/>
      <c r="EB36" s="124"/>
      <c r="EL36" s="124"/>
      <c r="EV36" s="124"/>
      <c r="FF36" s="124"/>
      <c r="FP36" s="124"/>
      <c r="FZ36" s="124"/>
      <c r="GJ36" s="124"/>
      <c r="GT36" s="124"/>
      <c r="HD36" s="124"/>
      <c r="HN36" s="124"/>
      <c r="HX36" s="124"/>
    </row>
    <row xmlns:x14ac="http://schemas.microsoft.com/office/spreadsheetml/2009/9/ac" r="37" s="3" customFormat="true" x14ac:dyDescent="0.25">
      <c r="A37" s="401" t="str">
        <f ca="true">IF(ISBLANK('Data Summary'!A39),"",'Data Summary'!A39)</f>
        <v/>
      </c>
      <c r="B37" s="124"/>
      <c r="L37" s="124"/>
      <c r="V37" s="124"/>
      <c r="AF37" s="124"/>
      <c r="AP37" s="124"/>
      <c r="AZ37" s="124"/>
      <c r="BA37" s="124"/>
      <c r="BJ37" s="124"/>
      <c r="BK37" s="124"/>
      <c r="BT37" s="124"/>
      <c r="CD37" s="124"/>
      <c r="CN37" s="124"/>
      <c r="CX37" s="124"/>
      <c r="DH37" s="124"/>
      <c r="DR37" s="124"/>
      <c r="EB37" s="124"/>
      <c r="EL37" s="124"/>
      <c r="EV37" s="124"/>
      <c r="FF37" s="124"/>
      <c r="FP37" s="124"/>
      <c r="FZ37" s="124"/>
      <c r="GJ37" s="124"/>
      <c r="GT37" s="124"/>
      <c r="HD37" s="124"/>
      <c r="HN37" s="124"/>
      <c r="HX37" s="124"/>
    </row>
    <row xmlns:x14ac="http://schemas.microsoft.com/office/spreadsheetml/2009/9/ac" r="38" s="3" customFormat="true" x14ac:dyDescent="0.25">
      <c r="A38" s="401" t="str">
        <f ca="true">IF(ISBLANK('Data Summary'!A40),"",'Data Summary'!A40)</f>
        <v/>
      </c>
      <c r="B38" s="124"/>
      <c r="L38" s="124"/>
      <c r="V38" s="124"/>
      <c r="AF38" s="124"/>
      <c r="AP38" s="124"/>
      <c r="AZ38" s="124"/>
      <c r="BA38" s="124"/>
      <c r="BJ38" s="124"/>
      <c r="BK38" s="124"/>
      <c r="BT38" s="124"/>
      <c r="CD38" s="124"/>
      <c r="CN38" s="124"/>
      <c r="CX38" s="124"/>
      <c r="DH38" s="124"/>
      <c r="DR38" s="124"/>
      <c r="EB38" s="124"/>
      <c r="EL38" s="124"/>
      <c r="EV38" s="124"/>
      <c r="FF38" s="124"/>
      <c r="FP38" s="124"/>
      <c r="FZ38" s="124"/>
      <c r="GJ38" s="124"/>
      <c r="GT38" s="124"/>
      <c r="HD38" s="124"/>
      <c r="HN38" s="124"/>
      <c r="HX38" s="124"/>
    </row>
    <row xmlns:x14ac="http://schemas.microsoft.com/office/spreadsheetml/2009/9/ac" r="39" s="3" customFormat="true" x14ac:dyDescent="0.25">
      <c r="A39" s="401" t="str">
        <f ca="true">IF(ISBLANK('Data Summary'!A41),"",'Data Summary'!A41)</f>
        <v/>
      </c>
      <c r="B39" s="124"/>
      <c r="L39" s="124"/>
      <c r="V39" s="124"/>
      <c r="AF39" s="124"/>
      <c r="AP39" s="124"/>
      <c r="AZ39" s="124"/>
      <c r="BA39" s="124"/>
      <c r="BJ39" s="124"/>
      <c r="BK39" s="124"/>
      <c r="BT39" s="124"/>
      <c r="CD39" s="124"/>
      <c r="CN39" s="124"/>
      <c r="CX39" s="124"/>
      <c r="DH39" s="124"/>
      <c r="DR39" s="124"/>
      <c r="EB39" s="124"/>
      <c r="EL39" s="124"/>
      <c r="EV39" s="124"/>
      <c r="FF39" s="124"/>
      <c r="FP39" s="124"/>
      <c r="FZ39" s="124"/>
      <c r="GJ39" s="124"/>
      <c r="GT39" s="124"/>
      <c r="HD39" s="124"/>
      <c r="HN39" s="124"/>
      <c r="HX39" s="124"/>
    </row>
    <row xmlns:x14ac="http://schemas.microsoft.com/office/spreadsheetml/2009/9/ac" r="40" s="3" customFormat="true" x14ac:dyDescent="0.25">
      <c r="A40" s="401" t="str">
        <f ca="true">IF(ISBLANK('Data Summary'!A42),"",'Data Summary'!A42)</f>
        <v/>
      </c>
      <c r="B40" s="124"/>
      <c r="L40" s="124"/>
      <c r="V40" s="124"/>
      <c r="AF40" s="124"/>
      <c r="AP40" s="124"/>
      <c r="AZ40" s="124"/>
      <c r="BA40" s="124"/>
      <c r="BJ40" s="124"/>
      <c r="BK40" s="124"/>
      <c r="BT40" s="124"/>
      <c r="CD40" s="124"/>
      <c r="CN40" s="124"/>
      <c r="CX40" s="124"/>
      <c r="DH40" s="124"/>
      <c r="DR40" s="124"/>
      <c r="EB40" s="124"/>
      <c r="EL40" s="124"/>
      <c r="EV40" s="124"/>
      <c r="FF40" s="124"/>
      <c r="FP40" s="124"/>
      <c r="FZ40" s="124"/>
      <c r="GJ40" s="124"/>
      <c r="GT40" s="124"/>
      <c r="HD40" s="124"/>
      <c r="HN40" s="124"/>
      <c r="HX40" s="124"/>
    </row>
    <row xmlns:x14ac="http://schemas.microsoft.com/office/spreadsheetml/2009/9/ac" r="41" s="3" customFormat="true" x14ac:dyDescent="0.25">
      <c r="A41" s="401" t="str">
        <f ca="true">IF(ISBLANK('Data Summary'!A43),"",'Data Summary'!A43)</f>
        <v/>
      </c>
      <c r="B41" s="124"/>
      <c r="L41" s="124"/>
      <c r="V41" s="124"/>
      <c r="AF41" s="124"/>
      <c r="AP41" s="124"/>
      <c r="AZ41" s="124"/>
      <c r="BA41" s="124"/>
      <c r="BJ41" s="124"/>
      <c r="BK41" s="124"/>
      <c r="BT41" s="124"/>
      <c r="CD41" s="124"/>
      <c r="CN41" s="124"/>
      <c r="CX41" s="124"/>
      <c r="DH41" s="124"/>
      <c r="DR41" s="124"/>
      <c r="EB41" s="124"/>
      <c r="EL41" s="124"/>
      <c r="EV41" s="124"/>
      <c r="FF41" s="124"/>
      <c r="FP41" s="124"/>
      <c r="FZ41" s="124"/>
      <c r="GJ41" s="124"/>
      <c r="GT41" s="124"/>
      <c r="HD41" s="124"/>
      <c r="HN41" s="124"/>
      <c r="HX41" s="124"/>
    </row>
    <row xmlns:x14ac="http://schemas.microsoft.com/office/spreadsheetml/2009/9/ac" r="42" s="3" customFormat="true" x14ac:dyDescent="0.25">
      <c r="A42" s="401" t="str">
        <f ca="true">IF(ISBLANK('Data Summary'!A44),"",'Data Summary'!A44)</f>
        <v/>
      </c>
      <c r="B42" s="124"/>
      <c r="L42" s="124"/>
      <c r="V42" s="124"/>
      <c r="AF42" s="124"/>
      <c r="AP42" s="124"/>
      <c r="AZ42" s="124"/>
      <c r="BA42" s="124"/>
      <c r="BJ42" s="124"/>
      <c r="BK42" s="124"/>
      <c r="BT42" s="124"/>
      <c r="CD42" s="124"/>
      <c r="CN42" s="124"/>
      <c r="CX42" s="124"/>
      <c r="DH42" s="124"/>
      <c r="DR42" s="124"/>
      <c r="EB42" s="124"/>
      <c r="EL42" s="124"/>
      <c r="EV42" s="124"/>
      <c r="FF42" s="124"/>
      <c r="FP42" s="124"/>
      <c r="FZ42" s="124"/>
      <c r="GJ42" s="124"/>
      <c r="GT42" s="124"/>
      <c r="HD42" s="124"/>
      <c r="HN42" s="124"/>
      <c r="HX42" s="124"/>
    </row>
    <row xmlns:x14ac="http://schemas.microsoft.com/office/spreadsheetml/2009/9/ac" r="43" s="3" customFormat="true" x14ac:dyDescent="0.25">
      <c r="A43" s="401" t="str">
        <f ca="true">IF(ISBLANK('Data Summary'!A45),"",'Data Summary'!A45)</f>
        <v/>
      </c>
      <c r="B43" s="124"/>
      <c r="L43" s="124"/>
      <c r="V43" s="124"/>
      <c r="AF43" s="124"/>
      <c r="AP43" s="124"/>
      <c r="AZ43" s="124"/>
      <c r="BA43" s="124"/>
      <c r="BJ43" s="124"/>
      <c r="BK43" s="124"/>
      <c r="BT43" s="124"/>
      <c r="CD43" s="124"/>
      <c r="CN43" s="124"/>
      <c r="CX43" s="124"/>
      <c r="DH43" s="124"/>
      <c r="DR43" s="124"/>
      <c r="EB43" s="124"/>
      <c r="EL43" s="124"/>
      <c r="EV43" s="124"/>
      <c r="FF43" s="124"/>
      <c r="FP43" s="124"/>
      <c r="FZ43" s="124"/>
      <c r="GJ43" s="124"/>
      <c r="GT43" s="124"/>
      <c r="HD43" s="124"/>
      <c r="HN43" s="124"/>
      <c r="HX43" s="124"/>
    </row>
    <row xmlns:x14ac="http://schemas.microsoft.com/office/spreadsheetml/2009/9/ac" r="44" s="3" customFormat="true" x14ac:dyDescent="0.25">
      <c r="A44" s="401" t="str">
        <f ca="true">IF(ISBLANK('Data Summary'!A46),"",'Data Summary'!A46)</f>
        <v/>
      </c>
      <c r="B44" s="124"/>
      <c r="L44" s="124"/>
      <c r="V44" s="124"/>
      <c r="AF44" s="124"/>
      <c r="AP44" s="124"/>
      <c r="AZ44" s="124"/>
      <c r="BA44" s="124"/>
      <c r="BJ44" s="124"/>
      <c r="BK44" s="124"/>
      <c r="BT44" s="124"/>
      <c r="CD44" s="124"/>
      <c r="CN44" s="124"/>
      <c r="CX44" s="124"/>
      <c r="DH44" s="124"/>
      <c r="DR44" s="124"/>
      <c r="EB44" s="124"/>
      <c r="EL44" s="124"/>
      <c r="EV44" s="124"/>
      <c r="FF44" s="124"/>
      <c r="FP44" s="124"/>
      <c r="FZ44" s="124"/>
      <c r="GJ44" s="124"/>
      <c r="GT44" s="124"/>
      <c r="HD44" s="124"/>
      <c r="HN44" s="124"/>
      <c r="HX44" s="124"/>
    </row>
    <row xmlns:x14ac="http://schemas.microsoft.com/office/spreadsheetml/2009/9/ac" r="45" s="3" customFormat="true" x14ac:dyDescent="0.25">
      <c r="A45" s="401" t="str">
        <f ca="true">IF(ISBLANK('Data Summary'!A47),"",'Data Summary'!A47)</f>
        <v/>
      </c>
      <c r="B45" s="124"/>
      <c r="L45" s="124"/>
      <c r="V45" s="124"/>
      <c r="AF45" s="124"/>
      <c r="AP45" s="124"/>
      <c r="AZ45" s="124"/>
      <c r="BA45" s="124"/>
      <c r="BJ45" s="124"/>
      <c r="BK45" s="124"/>
      <c r="BT45" s="124"/>
      <c r="CD45" s="124"/>
      <c r="CN45" s="124"/>
      <c r="CX45" s="124"/>
      <c r="DH45" s="124"/>
      <c r="DR45" s="124"/>
      <c r="EB45" s="124"/>
      <c r="EL45" s="124"/>
      <c r="EV45" s="124"/>
      <c r="FF45" s="124"/>
      <c r="FP45" s="124"/>
      <c r="FZ45" s="124"/>
      <c r="GJ45" s="124"/>
      <c r="GT45" s="124"/>
      <c r="HD45" s="124"/>
      <c r="HN45" s="124"/>
      <c r="HX45" s="124"/>
    </row>
    <row xmlns:x14ac="http://schemas.microsoft.com/office/spreadsheetml/2009/9/ac" r="46" s="3" customFormat="true" x14ac:dyDescent="0.25">
      <c r="A46" s="401" t="str">
        <f ca="true">IF(ISBLANK('Data Summary'!A48),"",'Data Summary'!A48)</f>
        <v/>
      </c>
      <c r="B46" s="124"/>
      <c r="L46" s="124"/>
      <c r="V46" s="124"/>
      <c r="AF46" s="124"/>
      <c r="AP46" s="124"/>
      <c r="AZ46" s="124"/>
      <c r="BA46" s="124"/>
      <c r="BJ46" s="124"/>
      <c r="BK46" s="124"/>
      <c r="BT46" s="124"/>
      <c r="CD46" s="124"/>
      <c r="CN46" s="124"/>
      <c r="CX46" s="124"/>
      <c r="DH46" s="124"/>
      <c r="DR46" s="124"/>
      <c r="EB46" s="124"/>
      <c r="EL46" s="124"/>
      <c r="EV46" s="124"/>
      <c r="FF46" s="124"/>
      <c r="FP46" s="124"/>
      <c r="FZ46" s="124"/>
      <c r="GJ46" s="124"/>
      <c r="GT46" s="124"/>
      <c r="HD46" s="124"/>
      <c r="HN46" s="124"/>
      <c r="HX46" s="124"/>
    </row>
    <row xmlns:x14ac="http://schemas.microsoft.com/office/spreadsheetml/2009/9/ac" r="47" s="3" customFormat="true" x14ac:dyDescent="0.25">
      <c r="A47" s="401" t="str">
        <f ca="true">IF(ISBLANK('Data Summary'!A49),"",'Data Summary'!A49)</f>
        <v/>
      </c>
      <c r="B47" s="124"/>
      <c r="L47" s="124"/>
      <c r="V47" s="124"/>
      <c r="AF47" s="124"/>
      <c r="AP47" s="124"/>
      <c r="AZ47" s="124"/>
      <c r="BA47" s="124"/>
      <c r="BJ47" s="124"/>
      <c r="BK47" s="124"/>
      <c r="BT47" s="124"/>
      <c r="CD47" s="124"/>
      <c r="CN47" s="124"/>
      <c r="CX47" s="124"/>
      <c r="DH47" s="124"/>
      <c r="DR47" s="124"/>
      <c r="EB47" s="124"/>
      <c r="EL47" s="124"/>
      <c r="EV47" s="124"/>
      <c r="FF47" s="124"/>
      <c r="FP47" s="124"/>
      <c r="FZ47" s="124"/>
      <c r="GJ47" s="124"/>
      <c r="GT47" s="124"/>
      <c r="HD47" s="124"/>
      <c r="HN47" s="124"/>
      <c r="HX47" s="124"/>
    </row>
    <row xmlns:x14ac="http://schemas.microsoft.com/office/spreadsheetml/2009/9/ac" r="48" s="3" customFormat="true" x14ac:dyDescent="0.25">
      <c r="A48" s="401" t="str">
        <f ca="true">IF(ISBLANK('Data Summary'!A50),"",'Data Summary'!A50)</f>
        <v/>
      </c>
      <c r="B48" s="124"/>
      <c r="L48" s="124"/>
      <c r="V48" s="124"/>
      <c r="AF48" s="124"/>
      <c r="AP48" s="124"/>
      <c r="AZ48" s="124"/>
      <c r="BA48" s="124"/>
      <c r="BJ48" s="124"/>
      <c r="BK48" s="124"/>
      <c r="BT48" s="124"/>
      <c r="CD48" s="124"/>
      <c r="CN48" s="124"/>
      <c r="CX48" s="124"/>
      <c r="DH48" s="124"/>
      <c r="DR48" s="124"/>
      <c r="EB48" s="124"/>
      <c r="EL48" s="124"/>
      <c r="EV48" s="124"/>
      <c r="FF48" s="124"/>
      <c r="FP48" s="124"/>
      <c r="FZ48" s="124"/>
      <c r="GJ48" s="124"/>
      <c r="GT48" s="124"/>
      <c r="HD48" s="124"/>
      <c r="HN48" s="124"/>
      <c r="HX48" s="124"/>
    </row>
    <row xmlns:x14ac="http://schemas.microsoft.com/office/spreadsheetml/2009/9/ac" r="49" s="3" customFormat="true" x14ac:dyDescent="0.25">
      <c r="A49" s="401" t="str">
        <f ca="true">IF(ISBLANK('Data Summary'!A51),"",'Data Summary'!A51)</f>
        <v/>
      </c>
      <c r="B49" s="124"/>
      <c r="L49" s="124"/>
      <c r="V49" s="124"/>
      <c r="AF49" s="124"/>
      <c r="AP49" s="124"/>
      <c r="AZ49" s="124"/>
      <c r="BA49" s="124"/>
      <c r="BJ49" s="124"/>
      <c r="BK49" s="124"/>
      <c r="BT49" s="124"/>
      <c r="CD49" s="124"/>
      <c r="CN49" s="124"/>
      <c r="CX49" s="124"/>
      <c r="DH49" s="124"/>
      <c r="DR49" s="124"/>
      <c r="EB49" s="124"/>
      <c r="EL49" s="124"/>
      <c r="EV49" s="124"/>
      <c r="FF49" s="124"/>
      <c r="FP49" s="124"/>
      <c r="FZ49" s="124"/>
      <c r="GJ49" s="124"/>
      <c r="GT49" s="124"/>
      <c r="HD49" s="124"/>
      <c r="HN49" s="124"/>
      <c r="HX49" s="124"/>
    </row>
    <row xmlns:x14ac="http://schemas.microsoft.com/office/spreadsheetml/2009/9/ac" r="50" s="3" customFormat="true" x14ac:dyDescent="0.25">
      <c r="A50" s="401" t="str">
        <f ca="true">IF(ISBLANK('Data Summary'!A52),"",'Data Summary'!A52)</f>
        <v/>
      </c>
      <c r="B50" s="124"/>
      <c r="L50" s="124"/>
      <c r="V50" s="124"/>
      <c r="AF50" s="124"/>
      <c r="AP50" s="124"/>
      <c r="AZ50" s="124"/>
      <c r="BA50" s="124"/>
      <c r="BJ50" s="124"/>
      <c r="BK50" s="124"/>
      <c r="BT50" s="124"/>
      <c r="CD50" s="124"/>
      <c r="CN50" s="124"/>
      <c r="CX50" s="124"/>
      <c r="DH50" s="124"/>
      <c r="DR50" s="124"/>
      <c r="EB50" s="124"/>
      <c r="EL50" s="124"/>
      <c r="EV50" s="124"/>
      <c r="FF50" s="124"/>
      <c r="FP50" s="124"/>
      <c r="FZ50" s="124"/>
      <c r="GJ50" s="124"/>
      <c r="GT50" s="124"/>
      <c r="HD50" s="124"/>
      <c r="HN50" s="124"/>
      <c r="HX50" s="124"/>
    </row>
    <row xmlns:x14ac="http://schemas.microsoft.com/office/spreadsheetml/2009/9/ac" r="51" s="3" customFormat="true" x14ac:dyDescent="0.25">
      <c r="A51" s="401" t="str">
        <f ca="true">IF(ISBLANK('Data Summary'!A53),"",'Data Summary'!A53)</f>
        <v/>
      </c>
      <c r="B51" s="124"/>
      <c r="L51" s="124"/>
      <c r="V51" s="124"/>
      <c r="AF51" s="124"/>
      <c r="AP51" s="124"/>
      <c r="AZ51" s="124"/>
      <c r="BA51" s="124"/>
      <c r="BJ51" s="124"/>
      <c r="BK51" s="124"/>
      <c r="BT51" s="124"/>
      <c r="CD51" s="124"/>
      <c r="CN51" s="124"/>
      <c r="CX51" s="124"/>
      <c r="DH51" s="124"/>
      <c r="DR51" s="124"/>
      <c r="EB51" s="124"/>
      <c r="EL51" s="124"/>
      <c r="EV51" s="124"/>
      <c r="FF51" s="124"/>
      <c r="FP51" s="124"/>
      <c r="FZ51" s="124"/>
      <c r="GJ51" s="124"/>
      <c r="GT51" s="124"/>
      <c r="HD51" s="124"/>
      <c r="HN51" s="124"/>
      <c r="HX51" s="124"/>
    </row>
    <row xmlns:x14ac="http://schemas.microsoft.com/office/spreadsheetml/2009/9/ac" r="52" s="3" customFormat="true" x14ac:dyDescent="0.25">
      <c r="A52" s="401" t="str">
        <f ca="true">IF(ISBLANK('Data Summary'!A54),"",'Data Summary'!A54)</f>
        <v/>
      </c>
      <c r="B52" s="124"/>
      <c r="L52" s="124"/>
      <c r="V52" s="124"/>
      <c r="AF52" s="124"/>
      <c r="AP52" s="124"/>
      <c r="AZ52" s="124"/>
      <c r="BA52" s="124"/>
      <c r="BJ52" s="124"/>
      <c r="BK52" s="124"/>
      <c r="BT52" s="124"/>
      <c r="CD52" s="124"/>
      <c r="CN52" s="124"/>
      <c r="CX52" s="124"/>
      <c r="DH52" s="124"/>
      <c r="DR52" s="124"/>
      <c r="EB52" s="124"/>
      <c r="EL52" s="124"/>
      <c r="EV52" s="124"/>
      <c r="FF52" s="124"/>
      <c r="FP52" s="124"/>
      <c r="FZ52" s="124"/>
      <c r="GJ52" s="124"/>
      <c r="GT52" s="124"/>
      <c r="HD52" s="124"/>
      <c r="HN52" s="124"/>
      <c r="HX52" s="124"/>
    </row>
    <row xmlns:x14ac="http://schemas.microsoft.com/office/spreadsheetml/2009/9/ac" r="53" s="3" customFormat="true" x14ac:dyDescent="0.25">
      <c r="A53" s="401" t="str">
        <f ca="true">IF(ISBLANK('Data Summary'!A55),"",'Data Summary'!A55)</f>
        <v/>
      </c>
      <c r="B53" s="124"/>
      <c r="L53" s="124"/>
      <c r="V53" s="124"/>
      <c r="AF53" s="124"/>
      <c r="AP53" s="124"/>
      <c r="AZ53" s="124"/>
      <c r="BA53" s="124"/>
      <c r="BJ53" s="124"/>
      <c r="BK53" s="124"/>
      <c r="BT53" s="124"/>
      <c r="CD53" s="124"/>
      <c r="CN53" s="124"/>
      <c r="CX53" s="124"/>
      <c r="DH53" s="124"/>
      <c r="DR53" s="124"/>
      <c r="EB53" s="124"/>
      <c r="EL53" s="124"/>
      <c r="EV53" s="124"/>
      <c r="FF53" s="124"/>
      <c r="FP53" s="124"/>
      <c r="FZ53" s="124"/>
      <c r="GJ53" s="124"/>
      <c r="GT53" s="124"/>
      <c r="HD53" s="124"/>
      <c r="HN53" s="124"/>
      <c r="HX53" s="124"/>
    </row>
    <row xmlns:x14ac="http://schemas.microsoft.com/office/spreadsheetml/2009/9/ac" r="54" s="3" customFormat="true" x14ac:dyDescent="0.25">
      <c r="A54" s="401" t="str">
        <f ca="true">IF(ISBLANK('Data Summary'!A56),"",'Data Summary'!A56)</f>
        <v/>
      </c>
      <c r="B54" s="124"/>
      <c r="L54" s="124"/>
      <c r="V54" s="124"/>
      <c r="AF54" s="124"/>
      <c r="AP54" s="124"/>
      <c r="AZ54" s="124"/>
      <c r="BA54" s="124"/>
      <c r="BJ54" s="124"/>
      <c r="BK54" s="124"/>
      <c r="BT54" s="124"/>
      <c r="CD54" s="124"/>
      <c r="CN54" s="124"/>
      <c r="CX54" s="124"/>
      <c r="DH54" s="124"/>
      <c r="DR54" s="124"/>
      <c r="EB54" s="124"/>
      <c r="EL54" s="124"/>
      <c r="EV54" s="124"/>
      <c r="FF54" s="124"/>
      <c r="FP54" s="124"/>
      <c r="FZ54" s="124"/>
      <c r="GJ54" s="124"/>
      <c r="GT54" s="124"/>
      <c r="HD54" s="124"/>
      <c r="HN54" s="124"/>
      <c r="HX54" s="124"/>
    </row>
    <row xmlns:x14ac="http://schemas.microsoft.com/office/spreadsheetml/2009/9/ac" r="55" s="3" customFormat="true" x14ac:dyDescent="0.25">
      <c r="A55" s="401" t="str">
        <f ca="true">IF(ISBLANK('Data Summary'!A57),"",'Data Summary'!A57)</f>
        <v/>
      </c>
      <c r="B55" s="124"/>
      <c r="L55" s="124"/>
      <c r="V55" s="124"/>
      <c r="AF55" s="124"/>
      <c r="AP55" s="124"/>
      <c r="AZ55" s="124"/>
      <c r="BA55" s="124"/>
      <c r="BJ55" s="124"/>
      <c r="BK55" s="124"/>
      <c r="BT55" s="124"/>
      <c r="CD55" s="124"/>
      <c r="CN55" s="124"/>
      <c r="CX55" s="124"/>
      <c r="DH55" s="124"/>
      <c r="DR55" s="124"/>
      <c r="EB55" s="124"/>
      <c r="EL55" s="124"/>
      <c r="EV55" s="124"/>
      <c r="FF55" s="124"/>
      <c r="FP55" s="124"/>
      <c r="FZ55" s="124"/>
      <c r="GJ55" s="124"/>
      <c r="GT55" s="124"/>
      <c r="HD55" s="124"/>
      <c r="HN55" s="124"/>
      <c r="HX55" s="124"/>
    </row>
    <row xmlns:x14ac="http://schemas.microsoft.com/office/spreadsheetml/2009/9/ac" r="56" s="3" customFormat="true" x14ac:dyDescent="0.25">
      <c r="A56" s="401" t="str">
        <f ca="true">IF(ISBLANK('Data Summary'!A58),"",'Data Summary'!A58)</f>
        <v/>
      </c>
      <c r="B56" s="124"/>
      <c r="L56" s="124"/>
      <c r="V56" s="124"/>
      <c r="AF56" s="124"/>
      <c r="AP56" s="124"/>
      <c r="AZ56" s="124"/>
      <c r="BA56" s="124"/>
      <c r="BJ56" s="124"/>
      <c r="BK56" s="124"/>
      <c r="BT56" s="124"/>
      <c r="CD56" s="124"/>
      <c r="CN56" s="124"/>
      <c r="CX56" s="124"/>
      <c r="DH56" s="124"/>
      <c r="DR56" s="124"/>
      <c r="EB56" s="124"/>
      <c r="EL56" s="124"/>
      <c r="EV56" s="124"/>
      <c r="FF56" s="124"/>
      <c r="FP56" s="124"/>
      <c r="FZ56" s="124"/>
      <c r="GJ56" s="124"/>
      <c r="GT56" s="124"/>
      <c r="HD56" s="124"/>
      <c r="HN56" s="124"/>
      <c r="HX56" s="124"/>
    </row>
    <row xmlns:x14ac="http://schemas.microsoft.com/office/spreadsheetml/2009/9/ac" r="57" s="3" customFormat="true" x14ac:dyDescent="0.25">
      <c r="A57" s="401" t="str">
        <f ca="true">IF(ISBLANK('Data Summary'!A59),"",'Data Summary'!A59)</f>
        <v/>
      </c>
      <c r="B57" s="124"/>
      <c r="L57" s="124"/>
      <c r="V57" s="124"/>
      <c r="AF57" s="124"/>
      <c r="AP57" s="124"/>
      <c r="AZ57" s="124"/>
      <c r="BA57" s="124"/>
      <c r="BJ57" s="124"/>
      <c r="BK57" s="124"/>
      <c r="BT57" s="124"/>
      <c r="CD57" s="124"/>
      <c r="CN57" s="124"/>
      <c r="CX57" s="124"/>
      <c r="DH57" s="124"/>
      <c r="DR57" s="124"/>
      <c r="EB57" s="124"/>
      <c r="EL57" s="124"/>
      <c r="EV57" s="124"/>
      <c r="FF57" s="124"/>
      <c r="FP57" s="124"/>
      <c r="FZ57" s="124"/>
      <c r="GJ57" s="124"/>
      <c r="GT57" s="124"/>
      <c r="HD57" s="124"/>
      <c r="HN57" s="124"/>
      <c r="HX57" s="124"/>
    </row>
    <row xmlns:x14ac="http://schemas.microsoft.com/office/spreadsheetml/2009/9/ac" r="58" s="3" customFormat="true" x14ac:dyDescent="0.25">
      <c r="A58" s="401" t="str">
        <f ca="true">IF(ISBLANK('Data Summary'!A60),"",'Data Summary'!A60)</f>
        <v/>
      </c>
      <c r="B58" s="124"/>
      <c r="L58" s="124"/>
      <c r="V58" s="124"/>
      <c r="AF58" s="124"/>
      <c r="AP58" s="124"/>
      <c r="AZ58" s="124"/>
      <c r="BA58" s="124"/>
      <c r="BJ58" s="124"/>
      <c r="BK58" s="124"/>
      <c r="BT58" s="124"/>
      <c r="CD58" s="124"/>
      <c r="CN58" s="124"/>
      <c r="CX58" s="124"/>
      <c r="DH58" s="124"/>
      <c r="DR58" s="124"/>
      <c r="EB58" s="124"/>
      <c r="EL58" s="124"/>
      <c r="EV58" s="124"/>
      <c r="FF58" s="124"/>
      <c r="FP58" s="124"/>
      <c r="FZ58" s="124"/>
      <c r="GJ58" s="124"/>
      <c r="GT58" s="124"/>
      <c r="HD58" s="124"/>
      <c r="HN58" s="124"/>
      <c r="HX58" s="124"/>
    </row>
    <row xmlns:x14ac="http://schemas.microsoft.com/office/spreadsheetml/2009/9/ac" r="59" s="3" customFormat="true" x14ac:dyDescent="0.25">
      <c r="A59" s="401" t="str">
        <f ca="true">IF(ISBLANK('Data Summary'!A61),"",'Data Summary'!A61)</f>
        <v/>
      </c>
      <c r="B59" s="124"/>
      <c r="L59" s="124"/>
      <c r="V59" s="124"/>
      <c r="AF59" s="124"/>
      <c r="AP59" s="124"/>
      <c r="AZ59" s="124"/>
      <c r="BA59" s="124"/>
      <c r="BJ59" s="124"/>
      <c r="BK59" s="124"/>
      <c r="BT59" s="124"/>
      <c r="CD59" s="124"/>
      <c r="CN59" s="124"/>
      <c r="CX59" s="124"/>
      <c r="DH59" s="124"/>
      <c r="DR59" s="124"/>
      <c r="EB59" s="124"/>
      <c r="EL59" s="124"/>
      <c r="EV59" s="124"/>
      <c r="FF59" s="124"/>
      <c r="FP59" s="124"/>
      <c r="FZ59" s="124"/>
      <c r="GJ59" s="124"/>
      <c r="GT59" s="124"/>
      <c r="HD59" s="124"/>
      <c r="HN59" s="124"/>
      <c r="HX59" s="124"/>
    </row>
    <row xmlns:x14ac="http://schemas.microsoft.com/office/spreadsheetml/2009/9/ac" r="60" s="3" customFormat="true" x14ac:dyDescent="0.25">
      <c r="A60" s="401" t="str">
        <f ca="true">IF(ISBLANK('Data Summary'!A62),"",'Data Summary'!A62)</f>
        <v/>
      </c>
      <c r="B60" s="124"/>
      <c r="L60" s="124"/>
      <c r="V60" s="124"/>
      <c r="AF60" s="124"/>
      <c r="AP60" s="124"/>
      <c r="AZ60" s="124"/>
      <c r="BA60" s="124"/>
      <c r="BJ60" s="124"/>
      <c r="BK60" s="124"/>
      <c r="BT60" s="124"/>
      <c r="CD60" s="124"/>
      <c r="CN60" s="124"/>
      <c r="CX60" s="124"/>
      <c r="DH60" s="124"/>
      <c r="DR60" s="124"/>
      <c r="EB60" s="124"/>
      <c r="EL60" s="124"/>
      <c r="EV60" s="124"/>
      <c r="FF60" s="124"/>
      <c r="FP60" s="124"/>
      <c r="FZ60" s="124"/>
      <c r="GJ60" s="124"/>
      <c r="GT60" s="124"/>
      <c r="HD60" s="124"/>
      <c r="HN60" s="124"/>
      <c r="HX60" s="124"/>
    </row>
    <row xmlns:x14ac="http://schemas.microsoft.com/office/spreadsheetml/2009/9/ac" r="61" s="3" customFormat="true" x14ac:dyDescent="0.25">
      <c r="A61" s="401" t="str">
        <f ca="true">IF(ISBLANK('Data Summary'!A63),"",'Data Summary'!A63)</f>
        <v/>
      </c>
      <c r="B61" s="124"/>
      <c r="L61" s="124"/>
      <c r="V61" s="124"/>
      <c r="AF61" s="124"/>
      <c r="AP61" s="124"/>
      <c r="AZ61" s="124"/>
      <c r="BA61" s="124"/>
      <c r="BJ61" s="124"/>
      <c r="BK61" s="124"/>
      <c r="BT61" s="124"/>
      <c r="CD61" s="124"/>
      <c r="CN61" s="124"/>
      <c r="CX61" s="124"/>
      <c r="DH61" s="124"/>
      <c r="DR61" s="124"/>
      <c r="EB61" s="124"/>
      <c r="EL61" s="124"/>
      <c r="EV61" s="124"/>
      <c r="FF61" s="124"/>
      <c r="FP61" s="124"/>
      <c r="FZ61" s="124"/>
      <c r="GJ61" s="124"/>
      <c r="GT61" s="124"/>
      <c r="HD61" s="124"/>
      <c r="HN61" s="124"/>
      <c r="HX61" s="124"/>
    </row>
    <row xmlns:x14ac="http://schemas.microsoft.com/office/spreadsheetml/2009/9/ac" r="62" s="3" customFormat="true" x14ac:dyDescent="0.25">
      <c r="A62" s="401" t="str">
        <f ca="true">IF(ISBLANK('Data Summary'!A64),"",'Data Summary'!A64)</f>
        <v/>
      </c>
      <c r="B62" s="124"/>
      <c r="L62" s="124"/>
      <c r="V62" s="124"/>
      <c r="AF62" s="124"/>
      <c r="AP62" s="124"/>
      <c r="AZ62" s="124"/>
      <c r="BA62" s="124"/>
      <c r="BJ62" s="124"/>
      <c r="BK62" s="124"/>
      <c r="BT62" s="124"/>
      <c r="CD62" s="124"/>
      <c r="CN62" s="124"/>
      <c r="CX62" s="124"/>
      <c r="DH62" s="124"/>
      <c r="DR62" s="124"/>
      <c r="EB62" s="124"/>
      <c r="EL62" s="124"/>
      <c r="EV62" s="124"/>
      <c r="FF62" s="124"/>
      <c r="FP62" s="124"/>
      <c r="FZ62" s="124"/>
      <c r="GJ62" s="124"/>
      <c r="GT62" s="124"/>
      <c r="HD62" s="124"/>
      <c r="HN62" s="124"/>
      <c r="HX62" s="124"/>
    </row>
    <row xmlns:x14ac="http://schemas.microsoft.com/office/spreadsheetml/2009/9/ac" r="63" s="3" customFormat="true" x14ac:dyDescent="0.25">
      <c r="A63" s="401" t="str">
        <f ca="true">IF(ISBLANK('Data Summary'!A65),"",'Data Summary'!A65)</f>
        <v/>
      </c>
      <c r="B63" s="124"/>
      <c r="L63" s="124"/>
      <c r="V63" s="124"/>
      <c r="AF63" s="124"/>
      <c r="AP63" s="124"/>
      <c r="AZ63" s="124"/>
      <c r="BA63" s="124"/>
      <c r="BJ63" s="124"/>
      <c r="BK63" s="124"/>
      <c r="BT63" s="124"/>
      <c r="CD63" s="124"/>
      <c r="CN63" s="124"/>
      <c r="CX63" s="124"/>
      <c r="DH63" s="124"/>
      <c r="DR63" s="124"/>
      <c r="EB63" s="124"/>
      <c r="EL63" s="124"/>
      <c r="EV63" s="124"/>
      <c r="FF63" s="124"/>
      <c r="FP63" s="124"/>
      <c r="FZ63" s="124"/>
      <c r="GJ63" s="124"/>
      <c r="GT63" s="124"/>
      <c r="HD63" s="124"/>
      <c r="HN63" s="124"/>
      <c r="HX63" s="124"/>
    </row>
    <row xmlns:x14ac="http://schemas.microsoft.com/office/spreadsheetml/2009/9/ac" r="64" s="3" customFormat="true" x14ac:dyDescent="0.25">
      <c r="A64" s="401" t="str">
        <f ca="true">IF(ISBLANK('Data Summary'!A66),"",'Data Summary'!A66)</f>
        <v/>
      </c>
      <c r="B64" s="124"/>
      <c r="L64" s="124"/>
      <c r="V64" s="124"/>
      <c r="AF64" s="124"/>
      <c r="AP64" s="124"/>
      <c r="AZ64" s="124"/>
      <c r="BA64" s="124"/>
      <c r="BJ64" s="124"/>
      <c r="BK64" s="124"/>
      <c r="BT64" s="124"/>
      <c r="CD64" s="124"/>
      <c r="CN64" s="124"/>
      <c r="CX64" s="124"/>
      <c r="DH64" s="124"/>
      <c r="DR64" s="124"/>
      <c r="EB64" s="124"/>
      <c r="EL64" s="124"/>
      <c r="EV64" s="124"/>
      <c r="FF64" s="124"/>
      <c r="FP64" s="124"/>
      <c r="FZ64" s="124"/>
      <c r="GJ64" s="124"/>
      <c r="GT64" s="124"/>
      <c r="HD64" s="124"/>
      <c r="HN64" s="124"/>
      <c r="HX64" s="124"/>
    </row>
    <row xmlns:x14ac="http://schemas.microsoft.com/office/spreadsheetml/2009/9/ac" r="65" s="3" customFormat="true" x14ac:dyDescent="0.25">
      <c r="A65" s="401" t="str">
        <f ca="true">IF(ISBLANK('Data Summary'!A67),"",'Data Summary'!A67)</f>
        <v/>
      </c>
      <c r="B65" s="124"/>
      <c r="L65" s="124"/>
      <c r="V65" s="124"/>
      <c r="AF65" s="124"/>
      <c r="AP65" s="124"/>
      <c r="AZ65" s="124"/>
      <c r="BA65" s="124"/>
      <c r="BJ65" s="124"/>
      <c r="BK65" s="124"/>
      <c r="BT65" s="124"/>
      <c r="CD65" s="124"/>
      <c r="CN65" s="124"/>
      <c r="CX65" s="124"/>
      <c r="DH65" s="124"/>
      <c r="DR65" s="124"/>
      <c r="EB65" s="124"/>
      <c r="EL65" s="124"/>
      <c r="EV65" s="124"/>
      <c r="FF65" s="124"/>
      <c r="FP65" s="124"/>
      <c r="FZ65" s="124"/>
      <c r="GJ65" s="124"/>
      <c r="GT65" s="124"/>
      <c r="HD65" s="124"/>
      <c r="HN65" s="124"/>
      <c r="HX65" s="124"/>
    </row>
    <row xmlns:x14ac="http://schemas.microsoft.com/office/spreadsheetml/2009/9/ac" r="66" s="3" customFormat="true" x14ac:dyDescent="0.25">
      <c r="A66" s="401" t="str">
        <f ca="true">IF(ISBLANK('Data Summary'!A68),"",'Data Summary'!A68)</f>
        <v/>
      </c>
      <c r="B66" s="124"/>
      <c r="L66" s="124"/>
      <c r="V66" s="124"/>
      <c r="AF66" s="124"/>
      <c r="AP66" s="124"/>
      <c r="AZ66" s="124"/>
      <c r="BA66" s="124"/>
      <c r="BJ66" s="124"/>
      <c r="BK66" s="124"/>
      <c r="BT66" s="124"/>
      <c r="CD66" s="124"/>
      <c r="CN66" s="124"/>
      <c r="CX66" s="124"/>
      <c r="DH66" s="124"/>
      <c r="DR66" s="124"/>
      <c r="EB66" s="124"/>
      <c r="EL66" s="124"/>
      <c r="EV66" s="124"/>
      <c r="FF66" s="124"/>
      <c r="FP66" s="124"/>
      <c r="FZ66" s="124"/>
      <c r="GJ66" s="124"/>
      <c r="GT66" s="124"/>
      <c r="HD66" s="124"/>
      <c r="HN66" s="124"/>
      <c r="HX66" s="124"/>
    </row>
    <row xmlns:x14ac="http://schemas.microsoft.com/office/spreadsheetml/2009/9/ac" r="67" s="3" customFormat="true" x14ac:dyDescent="0.25">
      <c r="A67" s="401" t="str">
        <f ca="true">IF(ISBLANK('Data Summary'!A69),"",'Data Summary'!A69)</f>
        <v/>
      </c>
      <c r="B67" s="124"/>
      <c r="L67" s="124"/>
      <c r="V67" s="124"/>
      <c r="AF67" s="124"/>
      <c r="AP67" s="124"/>
      <c r="AZ67" s="124"/>
      <c r="BA67" s="124"/>
      <c r="BJ67" s="124"/>
      <c r="BK67" s="124"/>
      <c r="BT67" s="124"/>
      <c r="CD67" s="124"/>
      <c r="CN67" s="124"/>
      <c r="CX67" s="124"/>
      <c r="DH67" s="124"/>
      <c r="DR67" s="124"/>
      <c r="EB67" s="124"/>
      <c r="EL67" s="124"/>
      <c r="EV67" s="124"/>
      <c r="FF67" s="124"/>
      <c r="FP67" s="124"/>
      <c r="FZ67" s="124"/>
      <c r="GJ67" s="124"/>
      <c r="GT67" s="124"/>
      <c r="HD67" s="124"/>
      <c r="HN67" s="124"/>
      <c r="HX67" s="124"/>
    </row>
    <row xmlns:x14ac="http://schemas.microsoft.com/office/spreadsheetml/2009/9/ac" r="68" s="3" customFormat="true" x14ac:dyDescent="0.25">
      <c r="A68" s="401" t="str">
        <f ca="true">IF(ISBLANK('Data Summary'!A70),"",'Data Summary'!A70)</f>
        <v/>
      </c>
      <c r="B68" s="124"/>
      <c r="L68" s="124"/>
      <c r="V68" s="124"/>
      <c r="AF68" s="124"/>
      <c r="AP68" s="124"/>
      <c r="AZ68" s="124"/>
      <c r="BA68" s="124"/>
      <c r="BJ68" s="124"/>
      <c r="BK68" s="124"/>
      <c r="BT68" s="124"/>
      <c r="CD68" s="124"/>
      <c r="CN68" s="124"/>
      <c r="CX68" s="124"/>
      <c r="DH68" s="124"/>
      <c r="DR68" s="124"/>
      <c r="EB68" s="124"/>
      <c r="EL68" s="124"/>
      <c r="EV68" s="124"/>
      <c r="FF68" s="124"/>
      <c r="FP68" s="124"/>
      <c r="FZ68" s="124"/>
      <c r="GJ68" s="124"/>
      <c r="GT68" s="124"/>
      <c r="HD68" s="124"/>
      <c r="HN68" s="124"/>
      <c r="HX68" s="124"/>
    </row>
    <row xmlns:x14ac="http://schemas.microsoft.com/office/spreadsheetml/2009/9/ac" r="69" s="3" customFormat="true" x14ac:dyDescent="0.25">
      <c r="A69" s="401" t="str">
        <f ca="true">IF(ISBLANK('Data Summary'!A71),"",'Data Summary'!A71)</f>
        <v/>
      </c>
      <c r="B69" s="124"/>
      <c r="L69" s="124"/>
      <c r="V69" s="124"/>
      <c r="AF69" s="124"/>
      <c r="AP69" s="124"/>
      <c r="AZ69" s="124"/>
      <c r="BA69" s="124"/>
      <c r="BJ69" s="124"/>
      <c r="BK69" s="124"/>
      <c r="BT69" s="124"/>
      <c r="CD69" s="124"/>
      <c r="CN69" s="124"/>
      <c r="CX69" s="124"/>
      <c r="DH69" s="124"/>
      <c r="DR69" s="124"/>
      <c r="EB69" s="124"/>
      <c r="EL69" s="124"/>
      <c r="EV69" s="124"/>
      <c r="FF69" s="124"/>
      <c r="FP69" s="124"/>
      <c r="FZ69" s="124"/>
      <c r="GJ69" s="124"/>
      <c r="GT69" s="124"/>
      <c r="HD69" s="124"/>
      <c r="HN69" s="124"/>
      <c r="HX69" s="124"/>
    </row>
    <row xmlns:x14ac="http://schemas.microsoft.com/office/spreadsheetml/2009/9/ac" r="70" s="3" customFormat="true" x14ac:dyDescent="0.25">
      <c r="A70" s="401" t="str">
        <f ca="true">IF(ISBLANK('Data Summary'!A72),"",'Data Summary'!A72)</f>
        <v/>
      </c>
      <c r="B70" s="124"/>
      <c r="L70" s="124"/>
      <c r="V70" s="124"/>
      <c r="AF70" s="124"/>
      <c r="AP70" s="124"/>
      <c r="AZ70" s="124"/>
      <c r="BA70" s="124"/>
      <c r="BJ70" s="124"/>
      <c r="BK70" s="124"/>
      <c r="BT70" s="124"/>
      <c r="CD70" s="124"/>
      <c r="CN70" s="124"/>
      <c r="CX70" s="124"/>
      <c r="DH70" s="124"/>
      <c r="DR70" s="124"/>
      <c r="EB70" s="124"/>
      <c r="EL70" s="124"/>
      <c r="EV70" s="124"/>
      <c r="FF70" s="124"/>
      <c r="FP70" s="124"/>
      <c r="FZ70" s="124"/>
      <c r="GJ70" s="124"/>
      <c r="GT70" s="124"/>
      <c r="HD70" s="124"/>
      <c r="HN70" s="124"/>
      <c r="HX70" s="124"/>
    </row>
    <row xmlns:x14ac="http://schemas.microsoft.com/office/spreadsheetml/2009/9/ac" r="71" s="3" customFormat="true" x14ac:dyDescent="0.25">
      <c r="A71" s="401" t="str">
        <f ca="true">IF(ISBLANK('Data Summary'!A73),"",'Data Summary'!A73)</f>
        <v/>
      </c>
      <c r="B71" s="124"/>
      <c r="L71" s="124"/>
      <c r="V71" s="124"/>
      <c r="AF71" s="124"/>
      <c r="AP71" s="124"/>
      <c r="AZ71" s="124"/>
      <c r="BA71" s="124"/>
      <c r="BJ71" s="124"/>
      <c r="BK71" s="124"/>
      <c r="BT71" s="124"/>
      <c r="CD71" s="124"/>
      <c r="CN71" s="124"/>
      <c r="CX71" s="124"/>
      <c r="DH71" s="124"/>
      <c r="DR71" s="124"/>
      <c r="EB71" s="124"/>
      <c r="EL71" s="124"/>
      <c r="EV71" s="124"/>
      <c r="FF71" s="124"/>
      <c r="FP71" s="124"/>
      <c r="FZ71" s="124"/>
      <c r="GJ71" s="124"/>
      <c r="GT71" s="124"/>
      <c r="HD71" s="124"/>
      <c r="HN71" s="124"/>
      <c r="HX71" s="124"/>
    </row>
    <row xmlns:x14ac="http://schemas.microsoft.com/office/spreadsheetml/2009/9/ac" r="72" s="3" customFormat="true" x14ac:dyDescent="0.25">
      <c r="A72" s="401" t="str">
        <f ca="true">IF(ISBLANK('Data Summary'!A74),"",'Data Summary'!A74)</f>
        <v/>
      </c>
      <c r="B72" s="124"/>
      <c r="L72" s="124"/>
      <c r="V72" s="124"/>
      <c r="AF72" s="124"/>
      <c r="AP72" s="124"/>
      <c r="AZ72" s="124"/>
      <c r="BA72" s="124"/>
      <c r="BJ72" s="124"/>
      <c r="BK72" s="124"/>
      <c r="BT72" s="124"/>
      <c r="CD72" s="124"/>
      <c r="CN72" s="124"/>
      <c r="CX72" s="124"/>
      <c r="DH72" s="124"/>
      <c r="DR72" s="124"/>
      <c r="EB72" s="124"/>
      <c r="EL72" s="124"/>
      <c r="EV72" s="124"/>
      <c r="FF72" s="124"/>
      <c r="FP72" s="124"/>
      <c r="FZ72" s="124"/>
      <c r="GJ72" s="124"/>
      <c r="GT72" s="124"/>
      <c r="HD72" s="124"/>
      <c r="HN72" s="124"/>
      <c r="HX72" s="124"/>
    </row>
    <row xmlns:x14ac="http://schemas.microsoft.com/office/spreadsheetml/2009/9/ac" r="73" s="3" customFormat="true" x14ac:dyDescent="0.25">
      <c r="A73" s="401" t="str">
        <f ca="true">IF(ISBLANK('Data Summary'!A75),"",'Data Summary'!A75)</f>
        <v/>
      </c>
      <c r="B73" s="124"/>
      <c r="L73" s="124"/>
      <c r="V73" s="124"/>
      <c r="AF73" s="124"/>
      <c r="AP73" s="124"/>
      <c r="AZ73" s="124"/>
      <c r="BA73" s="124"/>
      <c r="BJ73" s="124"/>
      <c r="BK73" s="124"/>
      <c r="BT73" s="124"/>
      <c r="CD73" s="124"/>
      <c r="CN73" s="124"/>
      <c r="CX73" s="124"/>
      <c r="DH73" s="124"/>
      <c r="DR73" s="124"/>
      <c r="EB73" s="124"/>
      <c r="EL73" s="124"/>
      <c r="EV73" s="124"/>
      <c r="FF73" s="124"/>
      <c r="FP73" s="124"/>
      <c r="FZ73" s="124"/>
      <c r="GJ73" s="124"/>
      <c r="GT73" s="124"/>
      <c r="HD73" s="124"/>
      <c r="HN73" s="124"/>
      <c r="HX73" s="124"/>
    </row>
    <row xmlns:x14ac="http://schemas.microsoft.com/office/spreadsheetml/2009/9/ac" r="74" s="3" customFormat="true" x14ac:dyDescent="0.25">
      <c r="A74" s="401" t="str">
        <f ca="true">IF(ISBLANK('Data Summary'!A76),"",'Data Summary'!A76)</f>
        <v/>
      </c>
      <c r="B74" s="124"/>
      <c r="L74" s="124"/>
      <c r="V74" s="124"/>
      <c r="AF74" s="124"/>
      <c r="AP74" s="124"/>
      <c r="AZ74" s="124"/>
      <c r="BA74" s="124"/>
      <c r="BJ74" s="124"/>
      <c r="BK74" s="124"/>
      <c r="BT74" s="124"/>
      <c r="CD74" s="124"/>
      <c r="CN74" s="124"/>
      <c r="CX74" s="124"/>
      <c r="DH74" s="124"/>
      <c r="DR74" s="124"/>
      <c r="EB74" s="124"/>
      <c r="EL74" s="124"/>
      <c r="EV74" s="124"/>
      <c r="FF74" s="124"/>
      <c r="FP74" s="124"/>
      <c r="FZ74" s="124"/>
      <c r="GJ74" s="124"/>
      <c r="GT74" s="124"/>
      <c r="HD74" s="124"/>
      <c r="HN74" s="124"/>
      <c r="HX74" s="124"/>
    </row>
    <row xmlns:x14ac="http://schemas.microsoft.com/office/spreadsheetml/2009/9/ac" r="75" s="3" customFormat="true" x14ac:dyDescent="0.25">
      <c r="A75" s="401" t="str">
        <f ca="true">IF(ISBLANK('Data Summary'!A77),"",'Data Summary'!A77)</f>
        <v/>
      </c>
      <c r="B75" s="124"/>
      <c r="L75" s="124"/>
      <c r="V75" s="124"/>
      <c r="AF75" s="124"/>
      <c r="AP75" s="124"/>
      <c r="AZ75" s="124"/>
      <c r="BA75" s="124"/>
      <c r="BJ75" s="124"/>
      <c r="BK75" s="124"/>
      <c r="BT75" s="124"/>
      <c r="CD75" s="124"/>
      <c r="CN75" s="124"/>
      <c r="CX75" s="124"/>
      <c r="DH75" s="124"/>
      <c r="DR75" s="124"/>
      <c r="EB75" s="124"/>
      <c r="EL75" s="124"/>
      <c r="EV75" s="124"/>
      <c r="FF75" s="124"/>
      <c r="FP75" s="124"/>
      <c r="FZ75" s="124"/>
      <c r="GJ75" s="124"/>
      <c r="GT75" s="124"/>
      <c r="HD75" s="124"/>
      <c r="HN75" s="124"/>
      <c r="HX75" s="124"/>
    </row>
    <row xmlns:x14ac="http://schemas.microsoft.com/office/spreadsheetml/2009/9/ac" r="76" s="3" customFormat="true" x14ac:dyDescent="0.25">
      <c r="A76" s="401" t="str">
        <f ca="true">IF(ISBLANK('Data Summary'!A78),"",'Data Summary'!A78)</f>
        <v/>
      </c>
      <c r="B76" s="124"/>
      <c r="L76" s="124"/>
      <c r="V76" s="124"/>
      <c r="AF76" s="124"/>
      <c r="AP76" s="124"/>
      <c r="AZ76" s="124"/>
      <c r="BA76" s="124"/>
      <c r="BJ76" s="124"/>
      <c r="BK76" s="124"/>
      <c r="BT76" s="124"/>
      <c r="CD76" s="124"/>
      <c r="CN76" s="124"/>
      <c r="CX76" s="124"/>
      <c r="DH76" s="124"/>
      <c r="DR76" s="124"/>
      <c r="EB76" s="124"/>
      <c r="EL76" s="124"/>
      <c r="EV76" s="124"/>
      <c r="FF76" s="124"/>
      <c r="FP76" s="124"/>
      <c r="FZ76" s="124"/>
      <c r="GJ76" s="124"/>
      <c r="GT76" s="124"/>
      <c r="HD76" s="124"/>
      <c r="HN76" s="124"/>
      <c r="HX76" s="124"/>
    </row>
    <row xmlns:x14ac="http://schemas.microsoft.com/office/spreadsheetml/2009/9/ac" r="77" s="3" customFormat="true" x14ac:dyDescent="0.25">
      <c r="A77" s="401" t="str">
        <f ca="true">IF(ISBLANK('Data Summary'!A79),"",'Data Summary'!A79)</f>
        <v/>
      </c>
      <c r="B77" s="124"/>
      <c r="L77" s="124"/>
      <c r="V77" s="124"/>
      <c r="AF77" s="124"/>
      <c r="AP77" s="124"/>
      <c r="AZ77" s="124"/>
      <c r="BA77" s="124"/>
      <c r="BJ77" s="124"/>
      <c r="BK77" s="124"/>
      <c r="BT77" s="124"/>
      <c r="CD77" s="124"/>
      <c r="CN77" s="124"/>
      <c r="CX77" s="124"/>
      <c r="DH77" s="124"/>
      <c r="DR77" s="124"/>
      <c r="EB77" s="124"/>
      <c r="EL77" s="124"/>
      <c r="EV77" s="124"/>
      <c r="FF77" s="124"/>
      <c r="FP77" s="124"/>
      <c r="FZ77" s="124"/>
      <c r="GJ77" s="124"/>
      <c r="GT77" s="124"/>
      <c r="HD77" s="124"/>
      <c r="HN77" s="124"/>
      <c r="HX77" s="124"/>
    </row>
    <row xmlns:x14ac="http://schemas.microsoft.com/office/spreadsheetml/2009/9/ac" r="78" s="3" customFormat="true" x14ac:dyDescent="0.25">
      <c r="A78" s="401" t="str">
        <f ca="true">IF(ISBLANK('Data Summary'!A80),"",'Data Summary'!A80)</f>
        <v/>
      </c>
      <c r="B78" s="124"/>
      <c r="L78" s="124"/>
      <c r="V78" s="124"/>
      <c r="AF78" s="124"/>
      <c r="AP78" s="124"/>
      <c r="AZ78" s="124"/>
      <c r="BA78" s="124"/>
      <c r="BJ78" s="124"/>
      <c r="BK78" s="124"/>
      <c r="BT78" s="124"/>
      <c r="CD78" s="124"/>
      <c r="CN78" s="124"/>
      <c r="CX78" s="124"/>
      <c r="DH78" s="124"/>
      <c r="DR78" s="124"/>
      <c r="EB78" s="124"/>
      <c r="EL78" s="124"/>
      <c r="EV78" s="124"/>
      <c r="FF78" s="124"/>
      <c r="FP78" s="124"/>
      <c r="FZ78" s="124"/>
      <c r="GJ78" s="124"/>
      <c r="GT78" s="124"/>
      <c r="HD78" s="124"/>
      <c r="HN78" s="124"/>
      <c r="HX78" s="124"/>
    </row>
    <row xmlns:x14ac="http://schemas.microsoft.com/office/spreadsheetml/2009/9/ac" r="79" s="3" customFormat="true" x14ac:dyDescent="0.25">
      <c r="A79" s="401" t="str">
        <f ca="true">IF(ISBLANK('Data Summary'!A81),"",'Data Summary'!A81)</f>
        <v/>
      </c>
      <c r="B79" s="124"/>
      <c r="L79" s="124"/>
      <c r="V79" s="124"/>
      <c r="AF79" s="124"/>
      <c r="AP79" s="124"/>
      <c r="AZ79" s="124"/>
      <c r="BA79" s="124"/>
      <c r="BJ79" s="124"/>
      <c r="BK79" s="124"/>
      <c r="BT79" s="124"/>
      <c r="CD79" s="124"/>
      <c r="CN79" s="124"/>
      <c r="CX79" s="124"/>
      <c r="DH79" s="124"/>
      <c r="DR79" s="124"/>
      <c r="EB79" s="124"/>
      <c r="EL79" s="124"/>
      <c r="EV79" s="124"/>
      <c r="FF79" s="124"/>
      <c r="FP79" s="124"/>
      <c r="FZ79" s="124"/>
      <c r="GJ79" s="124"/>
      <c r="GT79" s="124"/>
      <c r="HD79" s="124"/>
      <c r="HN79" s="124"/>
      <c r="HX79" s="124"/>
    </row>
    <row xmlns:x14ac="http://schemas.microsoft.com/office/spreadsheetml/2009/9/ac" r="80" s="3" customFormat="true" x14ac:dyDescent="0.25">
      <c r="A80" s="401" t="str">
        <f ca="true">IF(ISBLANK('Data Summary'!A82),"",'Data Summary'!A82)</f>
        <v/>
      </c>
      <c r="B80" s="124"/>
      <c r="L80" s="124"/>
      <c r="V80" s="124"/>
      <c r="AF80" s="124"/>
      <c r="AP80" s="124"/>
      <c r="AZ80" s="124"/>
      <c r="BA80" s="124"/>
      <c r="BJ80" s="124"/>
      <c r="BK80" s="124"/>
      <c r="BT80" s="124"/>
      <c r="CD80" s="124"/>
      <c r="CN80" s="124"/>
      <c r="CX80" s="124"/>
      <c r="DH80" s="124"/>
      <c r="DR80" s="124"/>
      <c r="EB80" s="124"/>
      <c r="EL80" s="124"/>
      <c r="EV80" s="124"/>
      <c r="FF80" s="124"/>
      <c r="FP80" s="124"/>
      <c r="FZ80" s="124"/>
      <c r="GJ80" s="124"/>
      <c r="GT80" s="124"/>
      <c r="HD80" s="124"/>
      <c r="HN80" s="124"/>
      <c r="HX80" s="124"/>
    </row>
    <row xmlns:x14ac="http://schemas.microsoft.com/office/spreadsheetml/2009/9/ac" r="81" s="3" customFormat="true" x14ac:dyDescent="0.25">
      <c r="A81" s="401" t="str">
        <f ca="true">IF(ISBLANK('Data Summary'!A83),"",'Data Summary'!A83)</f>
        <v/>
      </c>
      <c r="B81" s="124"/>
      <c r="L81" s="124"/>
      <c r="V81" s="124"/>
      <c r="AF81" s="124"/>
      <c r="AP81" s="124"/>
      <c r="AZ81" s="124"/>
      <c r="BA81" s="124"/>
      <c r="BJ81" s="124"/>
      <c r="BK81" s="124"/>
      <c r="BT81" s="124"/>
      <c r="CD81" s="124"/>
      <c r="CN81" s="124"/>
      <c r="CX81" s="124"/>
      <c r="DH81" s="124"/>
      <c r="DR81" s="124"/>
      <c r="EB81" s="124"/>
      <c r="EL81" s="124"/>
      <c r="EV81" s="124"/>
      <c r="FF81" s="124"/>
      <c r="FP81" s="124"/>
      <c r="FZ81" s="124"/>
      <c r="GJ81" s="124"/>
      <c r="GT81" s="124"/>
      <c r="HD81" s="124"/>
      <c r="HN81" s="124"/>
      <c r="HX81" s="124"/>
    </row>
    <row xmlns:x14ac="http://schemas.microsoft.com/office/spreadsheetml/2009/9/ac" r="82" s="3" customFormat="true" x14ac:dyDescent="0.25">
      <c r="A82" s="401" t="str">
        <f ca="true">IF(ISBLANK('Data Summary'!A84),"",'Data Summary'!A84)</f>
        <v/>
      </c>
      <c r="B82" s="124"/>
      <c r="L82" s="124"/>
      <c r="V82" s="124"/>
      <c r="AF82" s="124"/>
      <c r="AP82" s="124"/>
      <c r="AZ82" s="124"/>
      <c r="BA82" s="124"/>
      <c r="BJ82" s="124"/>
      <c r="BK82" s="124"/>
      <c r="BT82" s="124"/>
      <c r="CD82" s="124"/>
      <c r="CN82" s="124"/>
      <c r="CX82" s="124"/>
      <c r="DH82" s="124"/>
      <c r="DR82" s="124"/>
      <c r="EB82" s="124"/>
      <c r="EL82" s="124"/>
      <c r="EV82" s="124"/>
      <c r="FF82" s="124"/>
      <c r="FP82" s="124"/>
      <c r="FZ82" s="124"/>
      <c r="GJ82" s="124"/>
      <c r="GT82" s="124"/>
      <c r="HD82" s="124"/>
      <c r="HN82" s="124"/>
      <c r="HX82" s="124"/>
    </row>
    <row xmlns:x14ac="http://schemas.microsoft.com/office/spreadsheetml/2009/9/ac" r="83" s="3" customFormat="true" x14ac:dyDescent="0.25">
      <c r="A83" s="401" t="str">
        <f ca="true">IF(ISBLANK('Data Summary'!A85),"",'Data Summary'!A85)</f>
        <v/>
      </c>
      <c r="B83" s="124"/>
      <c r="L83" s="124"/>
      <c r="V83" s="124"/>
      <c r="AF83" s="124"/>
      <c r="AP83" s="124"/>
      <c r="AZ83" s="124"/>
      <c r="BA83" s="124"/>
      <c r="BJ83" s="124"/>
      <c r="BK83" s="124"/>
      <c r="BT83" s="124"/>
      <c r="CD83" s="124"/>
      <c r="CN83" s="124"/>
      <c r="CX83" s="124"/>
      <c r="DH83" s="124"/>
      <c r="DR83" s="124"/>
      <c r="EB83" s="124"/>
      <c r="EL83" s="124"/>
      <c r="EV83" s="124"/>
      <c r="FF83" s="124"/>
      <c r="FP83" s="124"/>
      <c r="FZ83" s="124"/>
      <c r="GJ83" s="124"/>
      <c r="GT83" s="124"/>
      <c r="HD83" s="124"/>
      <c r="HN83" s="124"/>
      <c r="HX83" s="124"/>
    </row>
    <row xmlns:x14ac="http://schemas.microsoft.com/office/spreadsheetml/2009/9/ac" r="84" s="3" customFormat="true" x14ac:dyDescent="0.25">
      <c r="A84" s="401" t="str">
        <f ca="true">IF(ISBLANK('Data Summary'!A86),"",'Data Summary'!A86)</f>
        <v/>
      </c>
      <c r="B84" s="124"/>
      <c r="L84" s="124"/>
      <c r="V84" s="124"/>
      <c r="AF84" s="124"/>
      <c r="AP84" s="124"/>
      <c r="AZ84" s="124"/>
      <c r="BA84" s="124"/>
      <c r="BJ84" s="124"/>
      <c r="BK84" s="124"/>
      <c r="BT84" s="124"/>
      <c r="CD84" s="124"/>
      <c r="CN84" s="124"/>
      <c r="CX84" s="124"/>
      <c r="DH84" s="124"/>
      <c r="DR84" s="124"/>
      <c r="EB84" s="124"/>
      <c r="EL84" s="124"/>
      <c r="EV84" s="124"/>
      <c r="FF84" s="124"/>
      <c r="FP84" s="124"/>
      <c r="FZ84" s="124"/>
      <c r="GJ84" s="124"/>
      <c r="GT84" s="124"/>
      <c r="HD84" s="124"/>
      <c r="HN84" s="124"/>
      <c r="HX84" s="124"/>
    </row>
    <row xmlns:x14ac="http://schemas.microsoft.com/office/spreadsheetml/2009/9/ac" r="85" s="3" customFormat="true" x14ac:dyDescent="0.25">
      <c r="A85" s="401" t="str">
        <f ca="true">IF(ISBLANK('Data Summary'!A87),"",'Data Summary'!A87)</f>
        <v/>
      </c>
      <c r="B85" s="124"/>
      <c r="L85" s="124"/>
      <c r="V85" s="124"/>
      <c r="AF85" s="124"/>
      <c r="AP85" s="124"/>
      <c r="AZ85" s="124"/>
      <c r="BA85" s="124"/>
      <c r="BJ85" s="124"/>
      <c r="BK85" s="124"/>
      <c r="BT85" s="124"/>
      <c r="CD85" s="124"/>
      <c r="CN85" s="124"/>
      <c r="CX85" s="124"/>
      <c r="DH85" s="124"/>
      <c r="DR85" s="124"/>
      <c r="EB85" s="124"/>
      <c r="EL85" s="124"/>
      <c r="EV85" s="124"/>
      <c r="FF85" s="124"/>
      <c r="FP85" s="124"/>
      <c r="FZ85" s="124"/>
      <c r="GJ85" s="124"/>
      <c r="GT85" s="124"/>
      <c r="HD85" s="124"/>
      <c r="HN85" s="124"/>
      <c r="HX85" s="124"/>
    </row>
    <row xmlns:x14ac="http://schemas.microsoft.com/office/spreadsheetml/2009/9/ac" r="86" s="3" customFormat="true" x14ac:dyDescent="0.25">
      <c r="A86" s="401" t="str">
        <f ca="true">IF(ISBLANK('Data Summary'!A88),"",'Data Summary'!A88)</f>
        <v/>
      </c>
      <c r="B86" s="124"/>
      <c r="L86" s="124"/>
      <c r="V86" s="124"/>
      <c r="AF86" s="124"/>
      <c r="AP86" s="124"/>
      <c r="AZ86" s="124"/>
      <c r="BA86" s="124"/>
      <c r="BJ86" s="124"/>
      <c r="BK86" s="124"/>
      <c r="BT86" s="124"/>
      <c r="CD86" s="124"/>
      <c r="CN86" s="124"/>
      <c r="CX86" s="124"/>
      <c r="DH86" s="124"/>
      <c r="DR86" s="124"/>
      <c r="EB86" s="124"/>
      <c r="EL86" s="124"/>
      <c r="EV86" s="124"/>
      <c r="FF86" s="124"/>
      <c r="FP86" s="124"/>
      <c r="FZ86" s="124"/>
      <c r="GJ86" s="124"/>
      <c r="GT86" s="124"/>
      <c r="HD86" s="124"/>
      <c r="HN86" s="124"/>
      <c r="HX86" s="124"/>
    </row>
    <row xmlns:x14ac="http://schemas.microsoft.com/office/spreadsheetml/2009/9/ac" r="87" s="3" customFormat="true" x14ac:dyDescent="0.25">
      <c r="A87" s="401" t="str">
        <f ca="true">IF(ISBLANK('Data Summary'!A89),"",'Data Summary'!A89)</f>
        <v/>
      </c>
      <c r="B87" s="124"/>
      <c r="L87" s="124"/>
      <c r="V87" s="124"/>
      <c r="AF87" s="124"/>
      <c r="AP87" s="124"/>
      <c r="AZ87" s="124"/>
      <c r="BA87" s="124"/>
      <c r="BJ87" s="124"/>
      <c r="BK87" s="124"/>
      <c r="BT87" s="124"/>
      <c r="CD87" s="124"/>
      <c r="CN87" s="124"/>
      <c r="CX87" s="124"/>
      <c r="DH87" s="124"/>
      <c r="DR87" s="124"/>
      <c r="EB87" s="124"/>
      <c r="EL87" s="124"/>
      <c r="EV87" s="124"/>
      <c r="FF87" s="124"/>
      <c r="FP87" s="124"/>
      <c r="FZ87" s="124"/>
      <c r="GJ87" s="124"/>
      <c r="GT87" s="124"/>
      <c r="HD87" s="124"/>
      <c r="HN87" s="124"/>
      <c r="HX87" s="124"/>
    </row>
    <row xmlns:x14ac="http://schemas.microsoft.com/office/spreadsheetml/2009/9/ac" r="88" s="3" customFormat="true" x14ac:dyDescent="0.25">
      <c r="A88" s="401" t="str">
        <f ca="true">IF(ISBLANK('Data Summary'!A90),"",'Data Summary'!A90)</f>
        <v/>
      </c>
      <c r="B88" s="124"/>
      <c r="L88" s="124"/>
      <c r="V88" s="124"/>
      <c r="AF88" s="124"/>
      <c r="AP88" s="124"/>
      <c r="AZ88" s="124"/>
      <c r="BA88" s="124"/>
      <c r="BJ88" s="124"/>
      <c r="BK88" s="124"/>
      <c r="BT88" s="124"/>
      <c r="CD88" s="124"/>
      <c r="CN88" s="124"/>
      <c r="CX88" s="124"/>
      <c r="DH88" s="124"/>
      <c r="DR88" s="124"/>
      <c r="EB88" s="124"/>
      <c r="EL88" s="124"/>
      <c r="EV88" s="124"/>
      <c r="FF88" s="124"/>
      <c r="FP88" s="124"/>
      <c r="FZ88" s="124"/>
      <c r="GJ88" s="124"/>
      <c r="GT88" s="124"/>
      <c r="HD88" s="124"/>
      <c r="HN88" s="124"/>
      <c r="HX88" s="124"/>
    </row>
    <row xmlns:x14ac="http://schemas.microsoft.com/office/spreadsheetml/2009/9/ac" r="89" s="3" customFormat="true" x14ac:dyDescent="0.25">
      <c r="A89" s="401" t="str">
        <f ca="true">IF(ISBLANK('Data Summary'!A91),"",'Data Summary'!A91)</f>
        <v/>
      </c>
      <c r="B89" s="124"/>
      <c r="L89" s="124"/>
      <c r="V89" s="124"/>
      <c r="AF89" s="124"/>
      <c r="AP89" s="124"/>
      <c r="AZ89" s="124"/>
      <c r="BA89" s="124"/>
      <c r="BJ89" s="124"/>
      <c r="BK89" s="124"/>
      <c r="BT89" s="124"/>
      <c r="CD89" s="124"/>
      <c r="CN89" s="124"/>
      <c r="CX89" s="124"/>
      <c r="DH89" s="124"/>
      <c r="DR89" s="124"/>
      <c r="EB89" s="124"/>
      <c r="EL89" s="124"/>
      <c r="EV89" s="124"/>
      <c r="FF89" s="124"/>
      <c r="FP89" s="124"/>
      <c r="FZ89" s="124"/>
      <c r="GJ89" s="124"/>
      <c r="GT89" s="124"/>
      <c r="HD89" s="124"/>
      <c r="HN89" s="124"/>
      <c r="HX89" s="124"/>
    </row>
    <row xmlns:x14ac="http://schemas.microsoft.com/office/spreadsheetml/2009/9/ac" r="90" s="3" customFormat="true" x14ac:dyDescent="0.25">
      <c r="A90" s="401" t="str">
        <f ca="true">IF(ISBLANK('Data Summary'!A92),"",'Data Summary'!A92)</f>
        <v/>
      </c>
      <c r="B90" s="124"/>
      <c r="L90" s="124"/>
      <c r="V90" s="124"/>
      <c r="AF90" s="124"/>
      <c r="AP90" s="124"/>
      <c r="AZ90" s="124"/>
      <c r="BA90" s="124"/>
      <c r="BJ90" s="124"/>
      <c r="BK90" s="124"/>
      <c r="BT90" s="124"/>
      <c r="CD90" s="124"/>
      <c r="CN90" s="124"/>
      <c r="CX90" s="124"/>
      <c r="DH90" s="124"/>
      <c r="DR90" s="124"/>
      <c r="EB90" s="124"/>
      <c r="EL90" s="124"/>
      <c r="EV90" s="124"/>
      <c r="FF90" s="124"/>
      <c r="FP90" s="124"/>
      <c r="FZ90" s="124"/>
      <c r="GJ90" s="124"/>
      <c r="GT90" s="124"/>
      <c r="HD90" s="124"/>
      <c r="HN90" s="124"/>
      <c r="HX90" s="124"/>
    </row>
    <row xmlns:x14ac="http://schemas.microsoft.com/office/spreadsheetml/2009/9/ac" r="91" s="3" customFormat="true" x14ac:dyDescent="0.25">
      <c r="A91" s="401" t="str">
        <f ca="true">IF(ISBLANK('Data Summary'!A93),"",'Data Summary'!A93)</f>
        <v/>
      </c>
      <c r="B91" s="124"/>
      <c r="L91" s="124"/>
      <c r="V91" s="124"/>
      <c r="AF91" s="124"/>
      <c r="AP91" s="124"/>
      <c r="AZ91" s="124"/>
      <c r="BA91" s="124"/>
      <c r="BJ91" s="124"/>
      <c r="BK91" s="124"/>
      <c r="BT91" s="124"/>
      <c r="CD91" s="124"/>
      <c r="CN91" s="124"/>
      <c r="CX91" s="124"/>
      <c r="DH91" s="124"/>
      <c r="DR91" s="124"/>
      <c r="EB91" s="124"/>
      <c r="EL91" s="124"/>
      <c r="EV91" s="124"/>
      <c r="FF91" s="124"/>
      <c r="FP91" s="124"/>
      <c r="FZ91" s="124"/>
      <c r="GJ91" s="124"/>
      <c r="GT91" s="124"/>
      <c r="HD91" s="124"/>
      <c r="HN91" s="124"/>
      <c r="HX91" s="124"/>
    </row>
    <row xmlns:x14ac="http://schemas.microsoft.com/office/spreadsheetml/2009/9/ac" r="92" s="3" customFormat="true" x14ac:dyDescent="0.25">
      <c r="A92" s="401" t="str">
        <f ca="true">IF(ISBLANK('Data Summary'!A94),"",'Data Summary'!A94)</f>
        <v/>
      </c>
      <c r="B92" s="124"/>
      <c r="L92" s="124"/>
      <c r="V92" s="124"/>
      <c r="AF92" s="124"/>
      <c r="AP92" s="124"/>
      <c r="AZ92" s="124"/>
      <c r="BA92" s="124"/>
      <c r="BJ92" s="124"/>
      <c r="BK92" s="124"/>
      <c r="BT92" s="124"/>
      <c r="CD92" s="124"/>
      <c r="CN92" s="124"/>
      <c r="CX92" s="124"/>
      <c r="DH92" s="124"/>
      <c r="DR92" s="124"/>
      <c r="EB92" s="124"/>
      <c r="EL92" s="124"/>
      <c r="EV92" s="124"/>
      <c r="FF92" s="124"/>
      <c r="FP92" s="124"/>
      <c r="FZ92" s="124"/>
      <c r="GJ92" s="124"/>
      <c r="GT92" s="124"/>
      <c r="HD92" s="124"/>
      <c r="HN92" s="124"/>
      <c r="HX92" s="124"/>
    </row>
    <row xmlns:x14ac="http://schemas.microsoft.com/office/spreadsheetml/2009/9/ac" r="93" s="3" customFormat="true" x14ac:dyDescent="0.25">
      <c r="A93" s="401" t="str">
        <f ca="true">IF(ISBLANK('Data Summary'!A95),"",'Data Summary'!A95)</f>
        <v/>
      </c>
      <c r="B93" s="124"/>
      <c r="L93" s="124"/>
      <c r="V93" s="124"/>
      <c r="AF93" s="124"/>
      <c r="AP93" s="124"/>
      <c r="AZ93" s="124"/>
      <c r="BA93" s="124"/>
      <c r="BJ93" s="124"/>
      <c r="BK93" s="124"/>
      <c r="BT93" s="124"/>
      <c r="CD93" s="124"/>
      <c r="CN93" s="124"/>
      <c r="CX93" s="124"/>
      <c r="DH93" s="124"/>
      <c r="DR93" s="124"/>
      <c r="EB93" s="124"/>
      <c r="EL93" s="124"/>
      <c r="EV93" s="124"/>
      <c r="FF93" s="124"/>
      <c r="FP93" s="124"/>
      <c r="FZ93" s="124"/>
      <c r="GJ93" s="124"/>
      <c r="GT93" s="124"/>
      <c r="HD93" s="124"/>
      <c r="HN93" s="124"/>
      <c r="HX93" s="124"/>
    </row>
    <row xmlns:x14ac="http://schemas.microsoft.com/office/spreadsheetml/2009/9/ac" r="94" s="3" customFormat="true" x14ac:dyDescent="0.25">
      <c r="A94" s="401" t="str">
        <f ca="true">IF(ISBLANK('Data Summary'!A96),"",'Data Summary'!A96)</f>
        <v/>
      </c>
      <c r="B94" s="124"/>
      <c r="L94" s="124"/>
      <c r="V94" s="124"/>
      <c r="AF94" s="124"/>
      <c r="AP94" s="124"/>
      <c r="AZ94" s="124"/>
      <c r="BA94" s="124"/>
      <c r="BJ94" s="124"/>
      <c r="BK94" s="124"/>
      <c r="BT94" s="124"/>
      <c r="CD94" s="124"/>
      <c r="CN94" s="124"/>
      <c r="CX94" s="124"/>
      <c r="DH94" s="124"/>
      <c r="DR94" s="124"/>
      <c r="EB94" s="124"/>
      <c r="EL94" s="124"/>
      <c r="EV94" s="124"/>
      <c r="FF94" s="124"/>
      <c r="FP94" s="124"/>
      <c r="FZ94" s="124"/>
      <c r="GJ94" s="124"/>
      <c r="GT94" s="124"/>
      <c r="HD94" s="124"/>
      <c r="HN94" s="124"/>
      <c r="HX94" s="124"/>
    </row>
    <row xmlns:x14ac="http://schemas.microsoft.com/office/spreadsheetml/2009/9/ac" r="95" s="3" customFormat="true" x14ac:dyDescent="0.25">
      <c r="A95" s="401" t="str">
        <f ca="true">IF(ISBLANK('Data Summary'!A97),"",'Data Summary'!A97)</f>
        <v/>
      </c>
      <c r="B95" s="124"/>
      <c r="L95" s="124"/>
      <c r="V95" s="124"/>
      <c r="AF95" s="124"/>
      <c r="AP95" s="124"/>
      <c r="AZ95" s="124"/>
      <c r="BA95" s="124"/>
      <c r="BJ95" s="124"/>
      <c r="BK95" s="124"/>
      <c r="BT95" s="124"/>
      <c r="CD95" s="124"/>
      <c r="CN95" s="124"/>
      <c r="CX95" s="124"/>
      <c r="DH95" s="124"/>
      <c r="DR95" s="124"/>
      <c r="EB95" s="124"/>
      <c r="EL95" s="124"/>
      <c r="EV95" s="124"/>
      <c r="FF95" s="124"/>
      <c r="FP95" s="124"/>
      <c r="FZ95" s="124"/>
      <c r="GJ95" s="124"/>
      <c r="GT95" s="124"/>
      <c r="HD95" s="124"/>
      <c r="HN95" s="124"/>
      <c r="HX95" s="124"/>
    </row>
    <row xmlns:x14ac="http://schemas.microsoft.com/office/spreadsheetml/2009/9/ac" r="96" s="3" customFormat="true" x14ac:dyDescent="0.25">
      <c r="A96" s="401" t="str">
        <f ca="true">IF(ISBLANK('Data Summary'!A98),"",'Data Summary'!A98)</f>
        <v/>
      </c>
      <c r="B96" s="124"/>
      <c r="L96" s="124"/>
      <c r="V96" s="124"/>
      <c r="AF96" s="124"/>
      <c r="AP96" s="124"/>
      <c r="AZ96" s="124"/>
      <c r="BA96" s="124"/>
      <c r="BJ96" s="124"/>
      <c r="BK96" s="124"/>
      <c r="BT96" s="124"/>
      <c r="CD96" s="124"/>
      <c r="CN96" s="124"/>
      <c r="CX96" s="124"/>
      <c r="DH96" s="124"/>
      <c r="DR96" s="124"/>
      <c r="EB96" s="124"/>
      <c r="EL96" s="124"/>
      <c r="EV96" s="124"/>
      <c r="FF96" s="124"/>
      <c r="FP96" s="124"/>
      <c r="FZ96" s="124"/>
      <c r="GJ96" s="124"/>
      <c r="GT96" s="124"/>
      <c r="HD96" s="124"/>
      <c r="HN96" s="124"/>
      <c r="HX96" s="124"/>
    </row>
    <row xmlns:x14ac="http://schemas.microsoft.com/office/spreadsheetml/2009/9/ac" r="97" s="3" customFormat="true" x14ac:dyDescent="0.25">
      <c r="A97" s="401" t="str">
        <f ca="true">IF(ISBLANK('Data Summary'!A99),"",'Data Summary'!A99)</f>
        <v/>
      </c>
      <c r="B97" s="124"/>
      <c r="L97" s="124"/>
      <c r="V97" s="124"/>
      <c r="AF97" s="124"/>
      <c r="AP97" s="124"/>
      <c r="AZ97" s="124"/>
      <c r="BA97" s="124"/>
      <c r="BJ97" s="124"/>
      <c r="BK97" s="124"/>
      <c r="BT97" s="124"/>
      <c r="CD97" s="124"/>
      <c r="CN97" s="124"/>
      <c r="CX97" s="124"/>
      <c r="DH97" s="124"/>
      <c r="DR97" s="124"/>
      <c r="EB97" s="124"/>
      <c r="EL97" s="124"/>
      <c r="EV97" s="124"/>
      <c r="FF97" s="124"/>
      <c r="FP97" s="124"/>
      <c r="FZ97" s="124"/>
      <c r="GJ97" s="124"/>
      <c r="GT97" s="124"/>
      <c r="HD97" s="124"/>
      <c r="HN97" s="124"/>
      <c r="HX97" s="124"/>
    </row>
    <row xmlns:x14ac="http://schemas.microsoft.com/office/spreadsheetml/2009/9/ac" r="98" s="3" customFormat="true" x14ac:dyDescent="0.25">
      <c r="A98" s="401" t="str">
        <f ca="true">IF(ISBLANK('Data Summary'!A100),"",'Data Summary'!A100)</f>
        <v/>
      </c>
      <c r="B98" s="124"/>
      <c r="L98" s="124"/>
      <c r="V98" s="124"/>
      <c r="AF98" s="124"/>
      <c r="AP98" s="124"/>
      <c r="AZ98" s="124"/>
      <c r="BA98" s="124"/>
      <c r="BJ98" s="124"/>
      <c r="BK98" s="124"/>
      <c r="BT98" s="124"/>
      <c r="CD98" s="124"/>
      <c r="CN98" s="124"/>
      <c r="CX98" s="124"/>
      <c r="DH98" s="124"/>
      <c r="DR98" s="124"/>
      <c r="EB98" s="124"/>
      <c r="EL98" s="124"/>
      <c r="EV98" s="124"/>
      <c r="FF98" s="124"/>
      <c r="FP98" s="124"/>
      <c r="FZ98" s="124"/>
      <c r="GJ98" s="124"/>
      <c r="GT98" s="124"/>
      <c r="HD98" s="124"/>
      <c r="HN98" s="124"/>
      <c r="HX98" s="124"/>
    </row>
    <row xmlns:x14ac="http://schemas.microsoft.com/office/spreadsheetml/2009/9/ac" r="99" s="3" customFormat="true" x14ac:dyDescent="0.25">
      <c r="A99" s="401" t="str">
        <f ca="true">IF(ISBLANK('Data Summary'!A101),"",'Data Summary'!A101)</f>
        <v/>
      </c>
      <c r="B99" s="124"/>
      <c r="L99" s="124"/>
      <c r="V99" s="124"/>
      <c r="AF99" s="124"/>
      <c r="AP99" s="124"/>
      <c r="AZ99" s="124"/>
      <c r="BA99" s="124"/>
      <c r="BJ99" s="124"/>
      <c r="BK99" s="124"/>
      <c r="BT99" s="124"/>
      <c r="CD99" s="124"/>
      <c r="CN99" s="124"/>
      <c r="CX99" s="124"/>
      <c r="DH99" s="124"/>
      <c r="DR99" s="124"/>
      <c r="EB99" s="124"/>
      <c r="EL99" s="124"/>
      <c r="EV99" s="124"/>
      <c r="FF99" s="124"/>
      <c r="FP99" s="124"/>
      <c r="FZ99" s="124"/>
      <c r="GJ99" s="124"/>
      <c r="GT99" s="124"/>
      <c r="HD99" s="124"/>
      <c r="HN99" s="124"/>
      <c r="HX99" s="124"/>
    </row>
    <row xmlns:x14ac="http://schemas.microsoft.com/office/spreadsheetml/2009/9/ac" r="100" s="3" customFormat="true" x14ac:dyDescent="0.25">
      <c r="A100" s="401" t="str">
        <f ca="true">IF(ISBLANK('Data Summary'!A102),"",'Data Summary'!A102)</f>
        <v/>
      </c>
      <c r="B100" s="124"/>
      <c r="L100" s="124"/>
      <c r="V100" s="124"/>
      <c r="AF100" s="124"/>
      <c r="AP100" s="124"/>
      <c r="AZ100" s="124"/>
      <c r="BA100" s="124"/>
      <c r="BJ100" s="124"/>
      <c r="BK100" s="124"/>
      <c r="BT100" s="124"/>
      <c r="CD100" s="124"/>
      <c r="CN100" s="124"/>
      <c r="CX100" s="124"/>
      <c r="DH100" s="124"/>
      <c r="DR100" s="124"/>
      <c r="EB100" s="124"/>
      <c r="EL100" s="124"/>
      <c r="EV100" s="124"/>
      <c r="FF100" s="124"/>
      <c r="FP100" s="124"/>
      <c r="FZ100" s="124"/>
      <c r="GJ100" s="124"/>
      <c r="GT100" s="124"/>
      <c r="HD100" s="124"/>
      <c r="HN100" s="124"/>
      <c r="HX100" s="124"/>
    </row>
    <row xmlns:x14ac="http://schemas.microsoft.com/office/spreadsheetml/2009/9/ac" r="101" s="3" customFormat="true" x14ac:dyDescent="0.25">
      <c r="A101" s="401" t="str">
        <f ca="true">IF(ISBLANK('Data Summary'!A103),"",'Data Summary'!A103)</f>
        <v/>
      </c>
      <c r="B101" s="124"/>
      <c r="L101" s="124"/>
      <c r="V101" s="124"/>
      <c r="AF101" s="124"/>
      <c r="AP101" s="124"/>
      <c r="AZ101" s="124"/>
      <c r="BA101" s="124"/>
      <c r="BJ101" s="124"/>
      <c r="BK101" s="124"/>
      <c r="BT101" s="124"/>
      <c r="CD101" s="124"/>
      <c r="CN101" s="124"/>
      <c r="CX101" s="124"/>
      <c r="DH101" s="124"/>
      <c r="DR101" s="124"/>
      <c r="EB101" s="124"/>
      <c r="EL101" s="124"/>
      <c r="EV101" s="124"/>
      <c r="FF101" s="124"/>
      <c r="FP101" s="124"/>
      <c r="FZ101" s="124"/>
      <c r="GJ101" s="124"/>
      <c r="GT101" s="124"/>
      <c r="HD101" s="124"/>
      <c r="HN101" s="124"/>
      <c r="HX101" s="124"/>
    </row>
    <row xmlns:x14ac="http://schemas.microsoft.com/office/spreadsheetml/2009/9/ac" r="102" s="3" customFormat="true" x14ac:dyDescent="0.25">
      <c r="A102" s="401" t="str">
        <f ca="true">IF(ISBLANK('Data Summary'!A104),"",'Data Summary'!A104)</f>
        <v/>
      </c>
      <c r="B102" s="124"/>
      <c r="L102" s="124"/>
      <c r="V102" s="124"/>
      <c r="AF102" s="124"/>
      <c r="AP102" s="124"/>
      <c r="AZ102" s="124"/>
      <c r="BA102" s="124"/>
      <c r="BJ102" s="124"/>
      <c r="BK102" s="124"/>
      <c r="BT102" s="124"/>
      <c r="CD102" s="124"/>
      <c r="CN102" s="124"/>
      <c r="CX102" s="124"/>
      <c r="DH102" s="124"/>
      <c r="DR102" s="124"/>
      <c r="EB102" s="124"/>
      <c r="EL102" s="124"/>
      <c r="EV102" s="124"/>
      <c r="FF102" s="124"/>
      <c r="FP102" s="124"/>
      <c r="FZ102" s="124"/>
      <c r="GJ102" s="124"/>
      <c r="GT102" s="124"/>
      <c r="HD102" s="124"/>
      <c r="HN102" s="124"/>
      <c r="HX102" s="124"/>
    </row>
    <row xmlns:x14ac="http://schemas.microsoft.com/office/spreadsheetml/2009/9/ac" r="103" s="3" customFormat="true" x14ac:dyDescent="0.25">
      <c r="A103" s="401" t="str">
        <f ca="true">IF(ISBLANK('Data Summary'!A105),"",'Data Summary'!A105)</f>
        <v/>
      </c>
      <c r="B103" s="124"/>
      <c r="L103" s="124"/>
      <c r="V103" s="124"/>
      <c r="AF103" s="124"/>
      <c r="AP103" s="124"/>
      <c r="AZ103" s="124"/>
      <c r="BA103" s="124"/>
      <c r="BJ103" s="124"/>
      <c r="BK103" s="124"/>
      <c r="BT103" s="124"/>
      <c r="CD103" s="124"/>
      <c r="CN103" s="124"/>
      <c r="CX103" s="124"/>
      <c r="DH103" s="124"/>
      <c r="DR103" s="124"/>
      <c r="EB103" s="124"/>
      <c r="EL103" s="124"/>
      <c r="EV103" s="124"/>
      <c r="FF103" s="124"/>
      <c r="FP103" s="124"/>
      <c r="FZ103" s="124"/>
      <c r="GJ103" s="124"/>
      <c r="GT103" s="124"/>
      <c r="HD103" s="124"/>
      <c r="HN103" s="124"/>
      <c r="HX103" s="124"/>
    </row>
    <row xmlns:x14ac="http://schemas.microsoft.com/office/spreadsheetml/2009/9/ac" r="104" s="3" customFormat="true" x14ac:dyDescent="0.25">
      <c r="A104" s="401" t="str">
        <f ca="true">IF(ISBLANK('Data Summary'!A106),"",'Data Summary'!A106)</f>
        <v/>
      </c>
      <c r="B104" s="124"/>
      <c r="L104" s="124"/>
      <c r="V104" s="124"/>
      <c r="AF104" s="124"/>
      <c r="AP104" s="124"/>
      <c r="AZ104" s="124"/>
      <c r="BA104" s="124"/>
      <c r="BJ104" s="124"/>
      <c r="BK104" s="124"/>
      <c r="BT104" s="124"/>
      <c r="CD104" s="124"/>
      <c r="CN104" s="124"/>
      <c r="CX104" s="124"/>
      <c r="DH104" s="124"/>
      <c r="DR104" s="124"/>
      <c r="EB104" s="124"/>
      <c r="EL104" s="124"/>
      <c r="EV104" s="124"/>
      <c r="FF104" s="124"/>
      <c r="FP104" s="124"/>
      <c r="FZ104" s="124"/>
      <c r="GJ104" s="124"/>
      <c r="GT104" s="124"/>
      <c r="HD104" s="124"/>
      <c r="HN104" s="124"/>
      <c r="HX104" s="124"/>
    </row>
    <row xmlns:x14ac="http://schemas.microsoft.com/office/spreadsheetml/2009/9/ac" r="105" s="3" customFormat="true" x14ac:dyDescent="0.25">
      <c r="A105" s="401" t="str">
        <f ca="true">IF(ISBLANK('Data Summary'!A107),"",'Data Summary'!A107)</f>
        <v/>
      </c>
      <c r="B105" s="124"/>
      <c r="L105" s="124"/>
      <c r="V105" s="124"/>
      <c r="AF105" s="124"/>
      <c r="AP105" s="124"/>
      <c r="AZ105" s="124"/>
      <c r="BA105" s="124"/>
      <c r="BJ105" s="124"/>
      <c r="BK105" s="124"/>
      <c r="BT105" s="124"/>
      <c r="CD105" s="124"/>
      <c r="CN105" s="124"/>
      <c r="CX105" s="124"/>
      <c r="DH105" s="124"/>
      <c r="DR105" s="124"/>
      <c r="EB105" s="124"/>
      <c r="EL105" s="124"/>
      <c r="EV105" s="124"/>
      <c r="FF105" s="124"/>
      <c r="FP105" s="124"/>
      <c r="FZ105" s="124"/>
      <c r="GJ105" s="124"/>
      <c r="GT105" s="124"/>
      <c r="HD105" s="124"/>
      <c r="HN105" s="124"/>
      <c r="HX105" s="124"/>
    </row>
    <row xmlns:x14ac="http://schemas.microsoft.com/office/spreadsheetml/2009/9/ac" r="106" s="3" customFormat="true" x14ac:dyDescent="0.25">
      <c r="A106" s="401" t="str">
        <f ca="true">IF(ISBLANK('Data Summary'!A108),"",'Data Summary'!A108)</f>
        <v/>
      </c>
      <c r="B106" s="124"/>
      <c r="L106" s="124"/>
      <c r="V106" s="124"/>
      <c r="AF106" s="124"/>
      <c r="AP106" s="124"/>
      <c r="AZ106" s="124"/>
      <c r="BA106" s="124"/>
      <c r="BJ106" s="124"/>
      <c r="BK106" s="124"/>
      <c r="BT106" s="124"/>
      <c r="CD106" s="124"/>
      <c r="CN106" s="124"/>
      <c r="CX106" s="124"/>
      <c r="DH106" s="124"/>
      <c r="DR106" s="124"/>
      <c r="EB106" s="124"/>
      <c r="EL106" s="124"/>
      <c r="EV106" s="124"/>
      <c r="FF106" s="124"/>
      <c r="FP106" s="124"/>
      <c r="FZ106" s="124"/>
      <c r="GJ106" s="124"/>
      <c r="GT106" s="124"/>
      <c r="HD106" s="124"/>
      <c r="HN106" s="124"/>
      <c r="HX106" s="124"/>
    </row>
    <row xmlns:x14ac="http://schemas.microsoft.com/office/spreadsheetml/2009/9/ac" r="107" s="3" customFormat="true" x14ac:dyDescent="0.25">
      <c r="A107" s="401" t="str">
        <f ca="true">IF(ISBLANK('Data Summary'!A109),"",'Data Summary'!A109)</f>
        <v/>
      </c>
      <c r="B107" s="124"/>
      <c r="L107" s="124"/>
      <c r="V107" s="124"/>
      <c r="AF107" s="124"/>
      <c r="AP107" s="124"/>
      <c r="AZ107" s="124"/>
      <c r="BA107" s="124"/>
      <c r="BJ107" s="124"/>
      <c r="BK107" s="124"/>
      <c r="BT107" s="124"/>
      <c r="CD107" s="124"/>
      <c r="CN107" s="124"/>
      <c r="CX107" s="124"/>
      <c r="DH107" s="124"/>
      <c r="DR107" s="124"/>
      <c r="EB107" s="124"/>
      <c r="EL107" s="124"/>
      <c r="EV107" s="124"/>
      <c r="FF107" s="124"/>
      <c r="FP107" s="124"/>
      <c r="FZ107" s="124"/>
      <c r="GJ107" s="124"/>
      <c r="GT107" s="124"/>
      <c r="HD107" s="124"/>
      <c r="HN107" s="124"/>
      <c r="HX107" s="124"/>
    </row>
    <row xmlns:x14ac="http://schemas.microsoft.com/office/spreadsheetml/2009/9/ac" r="108" s="3" customFormat="true" x14ac:dyDescent="0.25">
      <c r="A108" s="401" t="str">
        <f ca="true">IF(ISBLANK('Data Summary'!A110),"",'Data Summary'!A110)</f>
        <v/>
      </c>
      <c r="B108" s="124"/>
      <c r="L108" s="124"/>
      <c r="V108" s="124"/>
      <c r="AF108" s="124"/>
      <c r="AP108" s="124"/>
      <c r="AZ108" s="124"/>
      <c r="BA108" s="124"/>
      <c r="BJ108" s="124"/>
      <c r="BK108" s="124"/>
      <c r="BT108" s="124"/>
      <c r="CD108" s="124"/>
      <c r="CN108" s="124"/>
      <c r="CX108" s="124"/>
      <c r="DH108" s="124"/>
      <c r="DR108" s="124"/>
      <c r="EB108" s="124"/>
      <c r="EL108" s="124"/>
      <c r="EV108" s="124"/>
      <c r="FF108" s="124"/>
      <c r="FP108" s="124"/>
      <c r="FZ108" s="124"/>
      <c r="GJ108" s="124"/>
      <c r="GT108" s="124"/>
      <c r="HD108" s="124"/>
      <c r="HN108" s="124"/>
      <c r="HX108" s="124"/>
    </row>
    <row xmlns:x14ac="http://schemas.microsoft.com/office/spreadsheetml/2009/9/ac" r="109" s="3" customFormat="true" x14ac:dyDescent="0.25">
      <c r="A109" s="401" t="str">
        <f ca="true">IF(ISBLANK('Data Summary'!A111),"",'Data Summary'!A111)</f>
        <v/>
      </c>
      <c r="B109" s="124"/>
      <c r="L109" s="124"/>
      <c r="V109" s="124"/>
      <c r="AF109" s="124"/>
      <c r="AP109" s="124"/>
      <c r="AZ109" s="124"/>
      <c r="BA109" s="124"/>
      <c r="BJ109" s="124"/>
      <c r="BK109" s="124"/>
      <c r="BT109" s="124"/>
      <c r="CD109" s="124"/>
      <c r="CN109" s="124"/>
      <c r="CX109" s="124"/>
      <c r="DH109" s="124"/>
      <c r="DR109" s="124"/>
      <c r="EB109" s="124"/>
      <c r="EL109" s="124"/>
      <c r="EV109" s="124"/>
      <c r="FF109" s="124"/>
      <c r="FP109" s="124"/>
      <c r="FZ109" s="124"/>
      <c r="GJ109" s="124"/>
      <c r="GT109" s="124"/>
      <c r="HD109" s="124"/>
      <c r="HN109" s="124"/>
      <c r="HX109" s="124"/>
    </row>
    <row xmlns:x14ac="http://schemas.microsoft.com/office/spreadsheetml/2009/9/ac" r="110" s="3" customFormat="true" x14ac:dyDescent="0.25">
      <c r="A110" s="401" t="str">
        <f ca="true">IF(ISBLANK('Data Summary'!A112),"",'Data Summary'!A112)</f>
        <v/>
      </c>
      <c r="B110" s="124"/>
      <c r="L110" s="124"/>
      <c r="V110" s="124"/>
      <c r="AF110" s="124"/>
      <c r="AP110" s="124"/>
      <c r="AZ110" s="124"/>
      <c r="BA110" s="124"/>
      <c r="BJ110" s="124"/>
      <c r="BK110" s="124"/>
      <c r="BT110" s="124"/>
      <c r="CD110" s="124"/>
      <c r="CN110" s="124"/>
      <c r="CX110" s="124"/>
      <c r="DH110" s="124"/>
      <c r="DR110" s="124"/>
      <c r="EB110" s="124"/>
      <c r="EL110" s="124"/>
      <c r="EV110" s="124"/>
      <c r="FF110" s="124"/>
      <c r="FP110" s="124"/>
      <c r="FZ110" s="124"/>
      <c r="GJ110" s="124"/>
      <c r="GT110" s="124"/>
      <c r="HD110" s="124"/>
      <c r="HN110" s="124"/>
      <c r="HX110" s="124"/>
    </row>
    <row xmlns:x14ac="http://schemas.microsoft.com/office/spreadsheetml/2009/9/ac" r="111" s="3" customFormat="true" x14ac:dyDescent="0.25">
      <c r="A111" s="401" t="str">
        <f ca="true">IF(ISBLANK('Data Summary'!A113),"",'Data Summary'!A113)</f>
        <v/>
      </c>
      <c r="B111" s="124"/>
      <c r="L111" s="124"/>
      <c r="V111" s="124"/>
      <c r="AF111" s="124"/>
      <c r="AP111" s="124"/>
      <c r="AZ111" s="124"/>
      <c r="BA111" s="124"/>
      <c r="BJ111" s="124"/>
      <c r="BK111" s="124"/>
      <c r="BT111" s="124"/>
      <c r="CD111" s="124"/>
      <c r="CN111" s="124"/>
      <c r="CX111" s="124"/>
      <c r="DH111" s="124"/>
      <c r="DR111" s="124"/>
      <c r="EB111" s="124"/>
      <c r="EL111" s="124"/>
      <c r="EV111" s="124"/>
      <c r="FF111" s="124"/>
      <c r="FP111" s="124"/>
      <c r="FZ111" s="124"/>
      <c r="GJ111" s="124"/>
      <c r="GT111" s="124"/>
      <c r="HD111" s="124"/>
      <c r="HN111" s="124"/>
      <c r="HX111" s="124"/>
    </row>
    <row xmlns:x14ac="http://schemas.microsoft.com/office/spreadsheetml/2009/9/ac" r="112" s="3" customFormat="true" x14ac:dyDescent="0.25">
      <c r="A112" s="401" t="str">
        <f ca="true">IF(ISBLANK('Data Summary'!A114),"",'Data Summary'!A114)</f>
        <v/>
      </c>
      <c r="B112" s="124"/>
      <c r="L112" s="124"/>
      <c r="V112" s="124"/>
      <c r="AF112" s="124"/>
      <c r="AP112" s="124"/>
      <c r="AZ112" s="124"/>
      <c r="BA112" s="124"/>
      <c r="BJ112" s="124"/>
      <c r="BK112" s="124"/>
      <c r="BT112" s="124"/>
      <c r="CD112" s="124"/>
      <c r="CN112" s="124"/>
      <c r="CX112" s="124"/>
      <c r="DH112" s="124"/>
      <c r="DR112" s="124"/>
      <c r="EB112" s="124"/>
      <c r="EL112" s="124"/>
      <c r="EV112" s="124"/>
      <c r="FF112" s="124"/>
      <c r="FP112" s="124"/>
      <c r="FZ112" s="124"/>
      <c r="GJ112" s="124"/>
      <c r="GT112" s="124"/>
      <c r="HD112" s="124"/>
      <c r="HN112" s="124"/>
      <c r="HX112" s="124"/>
    </row>
    <row xmlns:x14ac="http://schemas.microsoft.com/office/spreadsheetml/2009/9/ac" r="113" s="3" customFormat="true" x14ac:dyDescent="0.25">
      <c r="A113" s="401" t="str">
        <f ca="true">IF(ISBLANK('Data Summary'!A115),"",'Data Summary'!A115)</f>
        <v/>
      </c>
      <c r="B113" s="124"/>
      <c r="L113" s="124"/>
      <c r="V113" s="124"/>
      <c r="AF113" s="124"/>
      <c r="AP113" s="124"/>
      <c r="AZ113" s="124"/>
      <c r="BA113" s="124"/>
      <c r="BJ113" s="124"/>
      <c r="BK113" s="124"/>
      <c r="BT113" s="124"/>
      <c r="CD113" s="124"/>
      <c r="CN113" s="124"/>
      <c r="CX113" s="124"/>
      <c r="DH113" s="124"/>
      <c r="DR113" s="124"/>
      <c r="EB113" s="124"/>
      <c r="EL113" s="124"/>
      <c r="EV113" s="124"/>
      <c r="FF113" s="124"/>
      <c r="FP113" s="124"/>
      <c r="FZ113" s="124"/>
      <c r="GJ113" s="124"/>
      <c r="GT113" s="124"/>
      <c r="HD113" s="124"/>
      <c r="HN113" s="124"/>
      <c r="HX113" s="124"/>
    </row>
    <row xmlns:x14ac="http://schemas.microsoft.com/office/spreadsheetml/2009/9/ac" r="114" s="3" customFormat="true" x14ac:dyDescent="0.25">
      <c r="A114" s="401" t="str">
        <f ca="true">IF(ISBLANK('Data Summary'!A116),"",'Data Summary'!A116)</f>
        <v/>
      </c>
      <c r="B114" s="124"/>
      <c r="L114" s="124"/>
      <c r="V114" s="124"/>
      <c r="AF114" s="124"/>
      <c r="AP114" s="124"/>
      <c r="AZ114" s="124"/>
      <c r="BA114" s="124"/>
      <c r="BJ114" s="124"/>
      <c r="BK114" s="124"/>
      <c r="BT114" s="124"/>
      <c r="CD114" s="124"/>
      <c r="CN114" s="124"/>
      <c r="CX114" s="124"/>
      <c r="DH114" s="124"/>
      <c r="DR114" s="124"/>
      <c r="EB114" s="124"/>
      <c r="EL114" s="124"/>
      <c r="EV114" s="124"/>
      <c r="FF114" s="124"/>
      <c r="FP114" s="124"/>
      <c r="FZ114" s="124"/>
      <c r="GJ114" s="124"/>
      <c r="GT114" s="124"/>
      <c r="HD114" s="124"/>
      <c r="HN114" s="124"/>
      <c r="HX114" s="124"/>
    </row>
    <row xmlns:x14ac="http://schemas.microsoft.com/office/spreadsheetml/2009/9/ac" r="115" s="3" customFormat="true" x14ac:dyDescent="0.25">
      <c r="A115" s="401" t="str">
        <f ca="true">IF(ISBLANK('Data Summary'!A117),"",'Data Summary'!A117)</f>
        <v/>
      </c>
      <c r="B115" s="124"/>
      <c r="L115" s="124"/>
      <c r="V115" s="124"/>
      <c r="AF115" s="124"/>
      <c r="AP115" s="124"/>
      <c r="AZ115" s="124"/>
      <c r="BA115" s="124"/>
      <c r="BJ115" s="124"/>
      <c r="BK115" s="124"/>
      <c r="BT115" s="124"/>
      <c r="CD115" s="124"/>
      <c r="CN115" s="124"/>
      <c r="CX115" s="124"/>
      <c r="DH115" s="124"/>
      <c r="DR115" s="124"/>
      <c r="EB115" s="124"/>
      <c r="EL115" s="124"/>
      <c r="EV115" s="124"/>
      <c r="FF115" s="124"/>
      <c r="FP115" s="124"/>
      <c r="FZ115" s="124"/>
      <c r="GJ115" s="124"/>
      <c r="GT115" s="124"/>
      <c r="HD115" s="124"/>
      <c r="HN115" s="124"/>
      <c r="HX115" s="124"/>
    </row>
    <row xmlns:x14ac="http://schemas.microsoft.com/office/spreadsheetml/2009/9/ac" r="116" s="3" customFormat="true" x14ac:dyDescent="0.25">
      <c r="A116" s="401" t="str">
        <f ca="true">IF(ISBLANK('Data Summary'!A118),"",'Data Summary'!A118)</f>
        <v/>
      </c>
      <c r="B116" s="124"/>
      <c r="L116" s="124"/>
      <c r="V116" s="124"/>
      <c r="AF116" s="124"/>
      <c r="AP116" s="124"/>
      <c r="AZ116" s="124"/>
      <c r="BA116" s="124"/>
      <c r="BJ116" s="124"/>
      <c r="BK116" s="124"/>
      <c r="BT116" s="124"/>
      <c r="CD116" s="124"/>
      <c r="CN116" s="124"/>
      <c r="CX116" s="124"/>
      <c r="DH116" s="124"/>
      <c r="DR116" s="124"/>
      <c r="EB116" s="124"/>
      <c r="EL116" s="124"/>
      <c r="EV116" s="124"/>
      <c r="FF116" s="124"/>
      <c r="FP116" s="124"/>
      <c r="FZ116" s="124"/>
      <c r="GJ116" s="124"/>
      <c r="GT116" s="124"/>
      <c r="HD116" s="124"/>
      <c r="HN116" s="124"/>
      <c r="HX116" s="124"/>
    </row>
    <row xmlns:x14ac="http://schemas.microsoft.com/office/spreadsheetml/2009/9/ac" r="117" s="3" customFormat="true" x14ac:dyDescent="0.25">
      <c r="A117" s="401" t="str">
        <f ca="true">IF(ISBLANK('Data Summary'!A119),"",'Data Summary'!A119)</f>
        <v/>
      </c>
      <c r="B117" s="124"/>
      <c r="L117" s="124"/>
      <c r="V117" s="124"/>
      <c r="AF117" s="124"/>
      <c r="AP117" s="124"/>
      <c r="AZ117" s="124"/>
      <c r="BA117" s="124"/>
      <c r="BJ117" s="124"/>
      <c r="BK117" s="124"/>
      <c r="BT117" s="124"/>
      <c r="CD117" s="124"/>
      <c r="CN117" s="124"/>
      <c r="CX117" s="124"/>
      <c r="DH117" s="124"/>
      <c r="DR117" s="124"/>
      <c r="EB117" s="124"/>
      <c r="EL117" s="124"/>
      <c r="EV117" s="124"/>
      <c r="FF117" s="124"/>
      <c r="FP117" s="124"/>
      <c r="FZ117" s="124"/>
      <c r="GJ117" s="124"/>
      <c r="GT117" s="124"/>
      <c r="HD117" s="124"/>
      <c r="HN117" s="124"/>
      <c r="HX117" s="124"/>
    </row>
    <row xmlns:x14ac="http://schemas.microsoft.com/office/spreadsheetml/2009/9/ac" r="118" s="3" customFormat="true" x14ac:dyDescent="0.25">
      <c r="A118" s="401" t="str">
        <f ca="true">IF(ISBLANK('Data Summary'!A120),"",'Data Summary'!A120)</f>
        <v/>
      </c>
      <c r="B118" s="124"/>
      <c r="L118" s="124"/>
      <c r="V118" s="124"/>
      <c r="AF118" s="124"/>
      <c r="AP118" s="124"/>
      <c r="AZ118" s="124"/>
      <c r="BA118" s="124"/>
      <c r="BJ118" s="124"/>
      <c r="BK118" s="124"/>
      <c r="BT118" s="124"/>
      <c r="CD118" s="124"/>
      <c r="CN118" s="124"/>
      <c r="CX118" s="124"/>
      <c r="DH118" s="124"/>
      <c r="DR118" s="124"/>
      <c r="EB118" s="124"/>
      <c r="EL118" s="124"/>
      <c r="EV118" s="124"/>
      <c r="FF118" s="124"/>
      <c r="FP118" s="124"/>
      <c r="FZ118" s="124"/>
      <c r="GJ118" s="124"/>
      <c r="GT118" s="124"/>
      <c r="HD118" s="124"/>
      <c r="HN118" s="124"/>
      <c r="HX118" s="124"/>
    </row>
    <row xmlns:x14ac="http://schemas.microsoft.com/office/spreadsheetml/2009/9/ac" r="119" s="3" customFormat="true" x14ac:dyDescent="0.25">
      <c r="A119" s="401" t="str">
        <f ca="true">IF(ISBLANK('Data Summary'!A121),"",'Data Summary'!A121)</f>
        <v/>
      </c>
      <c r="B119" s="124"/>
      <c r="L119" s="124"/>
      <c r="V119" s="124"/>
      <c r="AF119" s="124"/>
      <c r="AP119" s="124"/>
      <c r="AZ119" s="124"/>
      <c r="BA119" s="124"/>
      <c r="BJ119" s="124"/>
      <c r="BK119" s="124"/>
      <c r="BT119" s="124"/>
      <c r="CD119" s="124"/>
      <c r="CN119" s="124"/>
      <c r="CX119" s="124"/>
      <c r="DH119" s="124"/>
      <c r="DR119" s="124"/>
      <c r="EB119" s="124"/>
      <c r="EL119" s="124"/>
      <c r="EV119" s="124"/>
      <c r="FF119" s="124"/>
      <c r="FP119" s="124"/>
      <c r="FZ119" s="124"/>
      <c r="GJ119" s="124"/>
      <c r="GT119" s="124"/>
      <c r="HD119" s="124"/>
      <c r="HN119" s="124"/>
      <c r="HX119" s="124"/>
    </row>
    <row xmlns:x14ac="http://schemas.microsoft.com/office/spreadsheetml/2009/9/ac" r="120" s="3" customFormat="true" x14ac:dyDescent="0.25">
      <c r="A120" s="401" t="str">
        <f ca="true">IF(ISBLANK('Data Summary'!A122),"",'Data Summary'!A122)</f>
        <v/>
      </c>
      <c r="B120" s="124"/>
      <c r="L120" s="124"/>
      <c r="V120" s="124"/>
      <c r="AF120" s="124"/>
      <c r="AP120" s="124"/>
      <c r="AZ120" s="124"/>
      <c r="BA120" s="124"/>
      <c r="BJ120" s="124"/>
      <c r="BK120" s="124"/>
      <c r="BT120" s="124"/>
      <c r="CD120" s="124"/>
      <c r="CN120" s="124"/>
      <c r="CX120" s="124"/>
      <c r="DH120" s="124"/>
      <c r="DR120" s="124"/>
      <c r="EB120" s="124"/>
      <c r="EL120" s="124"/>
      <c r="EV120" s="124"/>
      <c r="FF120" s="124"/>
      <c r="FP120" s="124"/>
      <c r="FZ120" s="124"/>
      <c r="GJ120" s="124"/>
      <c r="GT120" s="124"/>
      <c r="HD120" s="124"/>
      <c r="HN120" s="124"/>
      <c r="HX120" s="124"/>
    </row>
    <row xmlns:x14ac="http://schemas.microsoft.com/office/spreadsheetml/2009/9/ac" r="121" s="3" customFormat="true" x14ac:dyDescent="0.25">
      <c r="A121" s="401" t="str">
        <f ca="true">IF(ISBLANK('Data Summary'!A123),"",'Data Summary'!A123)</f>
        <v/>
      </c>
      <c r="B121" s="124"/>
      <c r="L121" s="124"/>
      <c r="V121" s="124"/>
      <c r="AF121" s="124"/>
      <c r="AP121" s="124"/>
      <c r="AZ121" s="124"/>
      <c r="BA121" s="124"/>
      <c r="BJ121" s="124"/>
      <c r="BK121" s="124"/>
      <c r="BT121" s="124"/>
      <c r="CD121" s="124"/>
      <c r="CN121" s="124"/>
      <c r="CX121" s="124"/>
      <c r="DH121" s="124"/>
      <c r="DR121" s="124"/>
      <c r="EB121" s="124"/>
      <c r="EL121" s="124"/>
      <c r="EV121" s="124"/>
      <c r="FF121" s="124"/>
      <c r="FP121" s="124"/>
      <c r="FZ121" s="124"/>
      <c r="GJ121" s="124"/>
      <c r="GT121" s="124"/>
      <c r="HD121" s="124"/>
      <c r="HN121" s="124"/>
      <c r="HX121" s="124"/>
    </row>
    <row xmlns:x14ac="http://schemas.microsoft.com/office/spreadsheetml/2009/9/ac" r="122" s="3" customFormat="true" x14ac:dyDescent="0.25">
      <c r="A122" s="401" t="str">
        <f ca="true">IF(ISBLANK('Data Summary'!A124),"",'Data Summary'!A124)</f>
        <v/>
      </c>
      <c r="B122" s="124"/>
      <c r="L122" s="124"/>
      <c r="V122" s="124"/>
      <c r="AF122" s="124"/>
      <c r="AP122" s="124"/>
      <c r="AZ122" s="124"/>
      <c r="BA122" s="124"/>
      <c r="BJ122" s="124"/>
      <c r="BK122" s="124"/>
      <c r="BT122" s="124"/>
      <c r="CD122" s="124"/>
      <c r="CN122" s="124"/>
      <c r="CX122" s="124"/>
      <c r="DH122" s="124"/>
      <c r="DR122" s="124"/>
      <c r="EB122" s="124"/>
      <c r="EL122" s="124"/>
      <c r="EV122" s="124"/>
      <c r="FF122" s="124"/>
      <c r="FP122" s="124"/>
      <c r="FZ122" s="124"/>
      <c r="GJ122" s="124"/>
      <c r="GT122" s="124"/>
      <c r="HD122" s="124"/>
      <c r="HN122" s="124"/>
      <c r="HX122" s="124"/>
    </row>
    <row xmlns:x14ac="http://schemas.microsoft.com/office/spreadsheetml/2009/9/ac" r="123" s="3" customFormat="true" x14ac:dyDescent="0.25">
      <c r="A123" s="401" t="str">
        <f ca="true">IF(ISBLANK('Data Summary'!A125),"",'Data Summary'!A125)</f>
        <v/>
      </c>
      <c r="B123" s="124"/>
      <c r="L123" s="124"/>
      <c r="V123" s="124"/>
      <c r="AF123" s="124"/>
      <c r="AP123" s="124"/>
      <c r="AZ123" s="124"/>
      <c r="BA123" s="124"/>
      <c r="BJ123" s="124"/>
      <c r="BK123" s="124"/>
      <c r="BT123" s="124"/>
      <c r="CD123" s="124"/>
      <c r="CN123" s="124"/>
      <c r="CX123" s="124"/>
      <c r="DH123" s="124"/>
      <c r="DR123" s="124"/>
      <c r="EB123" s="124"/>
      <c r="EL123" s="124"/>
      <c r="EV123" s="124"/>
      <c r="FF123" s="124"/>
      <c r="FP123" s="124"/>
      <c r="FZ123" s="124"/>
      <c r="GJ123" s="124"/>
      <c r="GT123" s="124"/>
      <c r="HD123" s="124"/>
      <c r="HN123" s="124"/>
      <c r="HX123" s="124"/>
    </row>
    <row xmlns:x14ac="http://schemas.microsoft.com/office/spreadsheetml/2009/9/ac" r="124" s="3" customFormat="true" x14ac:dyDescent="0.25">
      <c r="A124" s="401" t="str">
        <f ca="true">IF(ISBLANK('Data Summary'!A126),"",'Data Summary'!A126)</f>
        <v/>
      </c>
      <c r="B124" s="124"/>
      <c r="L124" s="124"/>
      <c r="V124" s="124"/>
      <c r="AF124" s="124"/>
      <c r="AP124" s="124"/>
      <c r="AZ124" s="124"/>
      <c r="BA124" s="124"/>
      <c r="BJ124" s="124"/>
      <c r="BK124" s="124"/>
      <c r="BT124" s="124"/>
      <c r="CD124" s="124"/>
      <c r="CN124" s="124"/>
      <c r="CX124" s="124"/>
      <c r="DH124" s="124"/>
      <c r="DR124" s="124"/>
      <c r="EB124" s="124"/>
      <c r="EL124" s="124"/>
      <c r="EV124" s="124"/>
      <c r="FF124" s="124"/>
      <c r="FP124" s="124"/>
      <c r="FZ124" s="124"/>
      <c r="GJ124" s="124"/>
      <c r="GT124" s="124"/>
      <c r="HD124" s="124"/>
      <c r="HN124" s="124"/>
      <c r="HX124" s="124"/>
    </row>
    <row xmlns:x14ac="http://schemas.microsoft.com/office/spreadsheetml/2009/9/ac" r="125" s="3" customFormat="true" x14ac:dyDescent="0.25">
      <c r="A125" s="401" t="str">
        <f ca="true">IF(ISBLANK('Data Summary'!A127),"",'Data Summary'!A127)</f>
        <v/>
      </c>
      <c r="B125" s="124"/>
      <c r="L125" s="124"/>
      <c r="V125" s="124"/>
      <c r="AF125" s="124"/>
      <c r="AP125" s="124"/>
      <c r="AZ125" s="124"/>
      <c r="BA125" s="124"/>
      <c r="BJ125" s="124"/>
      <c r="BK125" s="124"/>
      <c r="BT125" s="124"/>
      <c r="CD125" s="124"/>
      <c r="CN125" s="124"/>
      <c r="CX125" s="124"/>
      <c r="DH125" s="124"/>
      <c r="DR125" s="124"/>
      <c r="EB125" s="124"/>
      <c r="EL125" s="124"/>
      <c r="EV125" s="124"/>
      <c r="FF125" s="124"/>
      <c r="FP125" s="124"/>
      <c r="FZ125" s="124"/>
      <c r="GJ125" s="124"/>
      <c r="GT125" s="124"/>
      <c r="HD125" s="124"/>
      <c r="HN125" s="124"/>
      <c r="HX125" s="124"/>
    </row>
    <row xmlns:x14ac="http://schemas.microsoft.com/office/spreadsheetml/2009/9/ac" r="126" s="3" customFormat="true" x14ac:dyDescent="0.25">
      <c r="A126" s="401" t="str">
        <f ca="true">IF(ISBLANK('Data Summary'!A128),"",'Data Summary'!A128)</f>
        <v/>
      </c>
      <c r="B126" s="124"/>
      <c r="L126" s="124"/>
      <c r="V126" s="124"/>
      <c r="AF126" s="124"/>
      <c r="AP126" s="124"/>
      <c r="AZ126" s="124"/>
      <c r="BA126" s="124"/>
      <c r="BJ126" s="124"/>
      <c r="BK126" s="124"/>
      <c r="BT126" s="124"/>
      <c r="CD126" s="124"/>
      <c r="CN126" s="124"/>
      <c r="CX126" s="124"/>
      <c r="DH126" s="124"/>
      <c r="DR126" s="124"/>
      <c r="EB126" s="124"/>
      <c r="EL126" s="124"/>
      <c r="EV126" s="124"/>
      <c r="FF126" s="124"/>
      <c r="FP126" s="124"/>
      <c r="FZ126" s="124"/>
      <c r="GJ126" s="124"/>
      <c r="GT126" s="124"/>
      <c r="HD126" s="124"/>
      <c r="HN126" s="124"/>
      <c r="HX126" s="124"/>
    </row>
    <row xmlns:x14ac="http://schemas.microsoft.com/office/spreadsheetml/2009/9/ac" r="127" s="3" customFormat="true" x14ac:dyDescent="0.25">
      <c r="A127" s="401" t="str">
        <f ca="true">IF(ISBLANK('Data Summary'!A129),"",'Data Summary'!A129)</f>
        <v/>
      </c>
      <c r="B127" s="124"/>
      <c r="L127" s="124"/>
      <c r="V127" s="124"/>
      <c r="AF127" s="124"/>
      <c r="AP127" s="124"/>
      <c r="AZ127" s="124"/>
      <c r="BA127" s="124"/>
      <c r="BJ127" s="124"/>
      <c r="BK127" s="124"/>
      <c r="BT127" s="124"/>
      <c r="CD127" s="124"/>
      <c r="CN127" s="124"/>
      <c r="CX127" s="124"/>
      <c r="DH127" s="124"/>
      <c r="DR127" s="124"/>
      <c r="EB127" s="124"/>
      <c r="EL127" s="124"/>
      <c r="EV127" s="124"/>
      <c r="FF127" s="124"/>
      <c r="FP127" s="124"/>
      <c r="FZ127" s="124"/>
      <c r="GJ127" s="124"/>
      <c r="GT127" s="124"/>
      <c r="HD127" s="124"/>
      <c r="HN127" s="124"/>
      <c r="HX127" s="124"/>
    </row>
    <row xmlns:x14ac="http://schemas.microsoft.com/office/spreadsheetml/2009/9/ac" r="128" s="3" customFormat="true" x14ac:dyDescent="0.25">
      <c r="A128" s="401" t="str">
        <f ca="true">IF(ISBLANK('Data Summary'!A130),"",'Data Summary'!A130)</f>
        <v/>
      </c>
      <c r="B128" s="124"/>
      <c r="L128" s="124"/>
      <c r="V128" s="124"/>
      <c r="AF128" s="124"/>
      <c r="AP128" s="124"/>
      <c r="AZ128" s="124"/>
      <c r="BA128" s="124"/>
      <c r="BJ128" s="124"/>
      <c r="BK128" s="124"/>
      <c r="BT128" s="124"/>
      <c r="CD128" s="124"/>
      <c r="CN128" s="124"/>
      <c r="CX128" s="124"/>
      <c r="DH128" s="124"/>
      <c r="DR128" s="124"/>
      <c r="EB128" s="124"/>
      <c r="EL128" s="124"/>
      <c r="EV128" s="124"/>
      <c r="FF128" s="124"/>
      <c r="FP128" s="124"/>
      <c r="FZ128" s="124"/>
      <c r="GJ128" s="124"/>
      <c r="GT128" s="124"/>
      <c r="HD128" s="124"/>
      <c r="HN128" s="124"/>
      <c r="HX128" s="124"/>
    </row>
    <row xmlns:x14ac="http://schemas.microsoft.com/office/spreadsheetml/2009/9/ac" r="129" s="3" customFormat="true" x14ac:dyDescent="0.25">
      <c r="A129" s="401" t="str">
        <f ca="true">IF(ISBLANK('Data Summary'!A131),"",'Data Summary'!A131)</f>
        <v/>
      </c>
      <c r="B129" s="124"/>
      <c r="L129" s="124"/>
      <c r="V129" s="124"/>
      <c r="AF129" s="124"/>
      <c r="AP129" s="124"/>
      <c r="AZ129" s="124"/>
      <c r="BA129" s="124"/>
      <c r="BJ129" s="124"/>
      <c r="BK129" s="124"/>
      <c r="BT129" s="124"/>
      <c r="CD129" s="124"/>
      <c r="CN129" s="124"/>
      <c r="CX129" s="124"/>
      <c r="DH129" s="124"/>
      <c r="DR129" s="124"/>
      <c r="EB129" s="124"/>
      <c r="EL129" s="124"/>
      <c r="EV129" s="124"/>
      <c r="FF129" s="124"/>
      <c r="FP129" s="124"/>
      <c r="FZ129" s="124"/>
      <c r="GJ129" s="124"/>
      <c r="GT129" s="124"/>
      <c r="HD129" s="124"/>
      <c r="HN129" s="124"/>
      <c r="HX129" s="124"/>
    </row>
    <row xmlns:x14ac="http://schemas.microsoft.com/office/spreadsheetml/2009/9/ac" r="130" s="3" customFormat="true" x14ac:dyDescent="0.25">
      <c r="A130" s="401" t="str">
        <f ca="true">IF(ISBLANK('Data Summary'!A132),"",'Data Summary'!A132)</f>
        <v/>
      </c>
      <c r="B130" s="124"/>
      <c r="L130" s="124"/>
      <c r="V130" s="124"/>
      <c r="AF130" s="124"/>
      <c r="AP130" s="124"/>
      <c r="AZ130" s="124"/>
      <c r="BA130" s="124"/>
      <c r="BJ130" s="124"/>
      <c r="BK130" s="124"/>
      <c r="BT130" s="124"/>
      <c r="CD130" s="124"/>
      <c r="CN130" s="124"/>
      <c r="CX130" s="124"/>
      <c r="DH130" s="124"/>
      <c r="DR130" s="124"/>
      <c r="EB130" s="124"/>
      <c r="EL130" s="124"/>
      <c r="EV130" s="124"/>
      <c r="FF130" s="124"/>
      <c r="FP130" s="124"/>
      <c r="FZ130" s="124"/>
      <c r="GJ130" s="124"/>
      <c r="GT130" s="124"/>
      <c r="HD130" s="124"/>
      <c r="HN130" s="124"/>
      <c r="HX130" s="124"/>
    </row>
    <row xmlns:x14ac="http://schemas.microsoft.com/office/spreadsheetml/2009/9/ac" r="131" s="3" customFormat="true" x14ac:dyDescent="0.25">
      <c r="A131" s="401" t="str">
        <f ca="true">IF(ISBLANK('Data Summary'!A133),"",'Data Summary'!A133)</f>
        <v/>
      </c>
      <c r="B131" s="124"/>
      <c r="L131" s="124"/>
      <c r="V131" s="124"/>
      <c r="AF131" s="124"/>
      <c r="AP131" s="124"/>
      <c r="AZ131" s="124"/>
      <c r="BA131" s="124"/>
      <c r="BJ131" s="124"/>
      <c r="BK131" s="124"/>
      <c r="BT131" s="124"/>
      <c r="CD131" s="124"/>
      <c r="CN131" s="124"/>
      <c r="CX131" s="124"/>
      <c r="DH131" s="124"/>
      <c r="DR131" s="124"/>
      <c r="EB131" s="124"/>
      <c r="EL131" s="124"/>
      <c r="EV131" s="124"/>
      <c r="FF131" s="124"/>
      <c r="FP131" s="124"/>
      <c r="FZ131" s="124"/>
      <c r="GJ131" s="124"/>
      <c r="GT131" s="124"/>
      <c r="HD131" s="124"/>
      <c r="HN131" s="124"/>
      <c r="HX131" s="124"/>
    </row>
    <row xmlns:x14ac="http://schemas.microsoft.com/office/spreadsheetml/2009/9/ac" r="132" s="3" customFormat="true" x14ac:dyDescent="0.25">
      <c r="A132" s="401" t="str">
        <f ca="true">IF(ISBLANK('Data Summary'!A134),"",'Data Summary'!A134)</f>
        <v/>
      </c>
      <c r="B132" s="124"/>
      <c r="L132" s="124"/>
      <c r="V132" s="124"/>
      <c r="AF132" s="124"/>
      <c r="AP132" s="124"/>
      <c r="AZ132" s="124"/>
      <c r="BA132" s="124"/>
      <c r="BJ132" s="124"/>
      <c r="BK132" s="124"/>
      <c r="BT132" s="124"/>
      <c r="CD132" s="124"/>
      <c r="CN132" s="124"/>
      <c r="CX132" s="124"/>
      <c r="DH132" s="124"/>
      <c r="DR132" s="124"/>
      <c r="EB132" s="124"/>
      <c r="EL132" s="124"/>
      <c r="EV132" s="124"/>
      <c r="FF132" s="124"/>
      <c r="FP132" s="124"/>
      <c r="FZ132" s="124"/>
      <c r="GJ132" s="124"/>
      <c r="GT132" s="124"/>
      <c r="HD132" s="124"/>
      <c r="HN132" s="124"/>
      <c r="HX132" s="124"/>
    </row>
    <row xmlns:x14ac="http://schemas.microsoft.com/office/spreadsheetml/2009/9/ac" r="133" s="3" customFormat="true" x14ac:dyDescent="0.25">
      <c r="A133" s="401" t="str">
        <f ca="true">IF(ISBLANK('Data Summary'!A135),"",'Data Summary'!A135)</f>
        <v/>
      </c>
      <c r="B133" s="124"/>
      <c r="L133" s="124"/>
      <c r="V133" s="124"/>
      <c r="AF133" s="124"/>
      <c r="AP133" s="124"/>
      <c r="AZ133" s="124"/>
      <c r="BA133" s="124"/>
      <c r="BJ133" s="124"/>
      <c r="BK133" s="124"/>
      <c r="BT133" s="124"/>
      <c r="CD133" s="124"/>
      <c r="CN133" s="124"/>
      <c r="CX133" s="124"/>
      <c r="DH133" s="124"/>
      <c r="DR133" s="124"/>
      <c r="EB133" s="124"/>
      <c r="EL133" s="124"/>
      <c r="EV133" s="124"/>
      <c r="FF133" s="124"/>
      <c r="FP133" s="124"/>
      <c r="FZ133" s="124"/>
      <c r="GJ133" s="124"/>
      <c r="GT133" s="124"/>
      <c r="HD133" s="124"/>
      <c r="HN133" s="124"/>
      <c r="HX133" s="124"/>
    </row>
    <row xmlns:x14ac="http://schemas.microsoft.com/office/spreadsheetml/2009/9/ac" r="134" s="3" customFormat="true" x14ac:dyDescent="0.25">
      <c r="A134" s="401" t="str">
        <f ca="true">IF(ISBLANK('Data Summary'!A136),"",'Data Summary'!A136)</f>
        <v/>
      </c>
      <c r="B134" s="124"/>
      <c r="L134" s="124"/>
      <c r="V134" s="124"/>
      <c r="AF134" s="124"/>
      <c r="AP134" s="124"/>
      <c r="AZ134" s="124"/>
      <c r="BA134" s="124"/>
      <c r="BJ134" s="124"/>
      <c r="BK134" s="124"/>
      <c r="BT134" s="124"/>
      <c r="CD134" s="124"/>
      <c r="CN134" s="124"/>
      <c r="CX134" s="124"/>
      <c r="DH134" s="124"/>
      <c r="DR134" s="124"/>
      <c r="EB134" s="124"/>
      <c r="EL134" s="124"/>
      <c r="EV134" s="124"/>
      <c r="FF134" s="124"/>
      <c r="FP134" s="124"/>
      <c r="FZ134" s="124"/>
      <c r="GJ134" s="124"/>
      <c r="GT134" s="124"/>
      <c r="HD134" s="124"/>
      <c r="HN134" s="124"/>
      <c r="HX134" s="124"/>
    </row>
    <row xmlns:x14ac="http://schemas.microsoft.com/office/spreadsheetml/2009/9/ac" r="135" s="3" customFormat="true" x14ac:dyDescent="0.25">
      <c r="A135" s="401" t="str">
        <f ca="true">IF(ISBLANK('Data Summary'!A137),"",'Data Summary'!A137)</f>
        <v/>
      </c>
      <c r="B135" s="124"/>
      <c r="L135" s="124"/>
      <c r="V135" s="124"/>
      <c r="AF135" s="124"/>
      <c r="AP135" s="124"/>
      <c r="AZ135" s="124"/>
      <c r="BA135" s="124"/>
      <c r="BJ135" s="124"/>
      <c r="BK135" s="124"/>
      <c r="BT135" s="124"/>
      <c r="CD135" s="124"/>
      <c r="CN135" s="124"/>
      <c r="CX135" s="124"/>
      <c r="DH135" s="124"/>
      <c r="DR135" s="124"/>
      <c r="EB135" s="124"/>
      <c r="EL135" s="124"/>
      <c r="EV135" s="124"/>
      <c r="FF135" s="124"/>
      <c r="FP135" s="124"/>
      <c r="FZ135" s="124"/>
      <c r="GJ135" s="124"/>
      <c r="GT135" s="124"/>
      <c r="HD135" s="124"/>
      <c r="HN135" s="124"/>
      <c r="HX135" s="124"/>
    </row>
    <row xmlns:x14ac="http://schemas.microsoft.com/office/spreadsheetml/2009/9/ac" r="136" s="3" customFormat="true" x14ac:dyDescent="0.25">
      <c r="A136" s="401" t="str">
        <f ca="true">IF(ISBLANK('Data Summary'!A138),"",'Data Summary'!A138)</f>
        <v/>
      </c>
      <c r="B136" s="124"/>
      <c r="L136" s="124"/>
      <c r="V136" s="124"/>
      <c r="AF136" s="124"/>
      <c r="AP136" s="124"/>
      <c r="AZ136" s="124"/>
      <c r="BA136" s="124"/>
      <c r="BJ136" s="124"/>
      <c r="BK136" s="124"/>
      <c r="BT136" s="124"/>
      <c r="CD136" s="124"/>
      <c r="CN136" s="124"/>
      <c r="CX136" s="124"/>
      <c r="DH136" s="124"/>
      <c r="DR136" s="124"/>
      <c r="EB136" s="124"/>
      <c r="EL136" s="124"/>
      <c r="EV136" s="124"/>
      <c r="FF136" s="124"/>
      <c r="FP136" s="124"/>
      <c r="FZ136" s="124"/>
      <c r="GJ136" s="124"/>
      <c r="GT136" s="124"/>
      <c r="HD136" s="124"/>
      <c r="HN136" s="124"/>
      <c r="HX136" s="124"/>
    </row>
    <row xmlns:x14ac="http://schemas.microsoft.com/office/spreadsheetml/2009/9/ac" r="137" s="3" customFormat="true" x14ac:dyDescent="0.25">
      <c r="A137" s="401" t="str">
        <f ca="true">IF(ISBLANK('Data Summary'!A139),"",'Data Summary'!A139)</f>
        <v/>
      </c>
      <c r="B137" s="124"/>
      <c r="L137" s="124"/>
      <c r="V137" s="124"/>
      <c r="AF137" s="124"/>
      <c r="AP137" s="124"/>
      <c r="AZ137" s="124"/>
      <c r="BA137" s="124"/>
      <c r="BJ137" s="124"/>
      <c r="BK137" s="124"/>
      <c r="BT137" s="124"/>
      <c r="CD137" s="124"/>
      <c r="CN137" s="124"/>
      <c r="CX137" s="124"/>
      <c r="DH137" s="124"/>
      <c r="DR137" s="124"/>
      <c r="EB137" s="124"/>
      <c r="EL137" s="124"/>
      <c r="EV137" s="124"/>
      <c r="FF137" s="124"/>
      <c r="FP137" s="124"/>
      <c r="FZ137" s="124"/>
      <c r="GJ137" s="124"/>
      <c r="GT137" s="124"/>
      <c r="HD137" s="124"/>
      <c r="HN137" s="124"/>
      <c r="HX137" s="124"/>
    </row>
    <row xmlns:x14ac="http://schemas.microsoft.com/office/spreadsheetml/2009/9/ac" r="138" s="3" customFormat="true" x14ac:dyDescent="0.25">
      <c r="A138" s="401" t="str">
        <f ca="true">IF(ISBLANK('Data Summary'!A140),"",'Data Summary'!A140)</f>
        <v/>
      </c>
      <c r="B138" s="124"/>
      <c r="L138" s="124"/>
      <c r="V138" s="124"/>
      <c r="AF138" s="124"/>
      <c r="AP138" s="124"/>
      <c r="AZ138" s="124"/>
      <c r="BA138" s="124"/>
      <c r="BJ138" s="124"/>
      <c r="BK138" s="124"/>
      <c r="BT138" s="124"/>
      <c r="CD138" s="124"/>
      <c r="CN138" s="124"/>
      <c r="CX138" s="124"/>
      <c r="DH138" s="124"/>
      <c r="DR138" s="124"/>
      <c r="EB138" s="124"/>
      <c r="EL138" s="124"/>
      <c r="EV138" s="124"/>
      <c r="FF138" s="124"/>
      <c r="FP138" s="124"/>
      <c r="FZ138" s="124"/>
      <c r="GJ138" s="124"/>
      <c r="GT138" s="124"/>
      <c r="HD138" s="124"/>
      <c r="HN138" s="124"/>
      <c r="HX138" s="124"/>
    </row>
    <row xmlns:x14ac="http://schemas.microsoft.com/office/spreadsheetml/2009/9/ac" r="139" s="3" customFormat="true" x14ac:dyDescent="0.25">
      <c r="A139" s="401" t="str">
        <f ca="true">IF(ISBLANK('Data Summary'!A141),"",'Data Summary'!A141)</f>
        <v/>
      </c>
      <c r="B139" s="124"/>
      <c r="L139" s="124"/>
      <c r="V139" s="124"/>
      <c r="AF139" s="124"/>
      <c r="AP139" s="124"/>
      <c r="AZ139" s="124"/>
      <c r="BA139" s="124"/>
      <c r="BJ139" s="124"/>
      <c r="BK139" s="124"/>
      <c r="BT139" s="124"/>
      <c r="CD139" s="124"/>
      <c r="CN139" s="124"/>
      <c r="CX139" s="124"/>
      <c r="DH139" s="124"/>
      <c r="DR139" s="124"/>
      <c r="EB139" s="124"/>
      <c r="EL139" s="124"/>
      <c r="EV139" s="124"/>
      <c r="FF139" s="124"/>
      <c r="FP139" s="124"/>
      <c r="FZ139" s="124"/>
      <c r="GJ139" s="124"/>
      <c r="GT139" s="124"/>
      <c r="HD139" s="124"/>
      <c r="HN139" s="124"/>
      <c r="HX139" s="124"/>
    </row>
    <row xmlns:x14ac="http://schemas.microsoft.com/office/spreadsheetml/2009/9/ac" r="140" s="3" customFormat="true" x14ac:dyDescent="0.25">
      <c r="A140" s="401" t="str">
        <f ca="true">IF(ISBLANK('Data Summary'!A142),"",'Data Summary'!A142)</f>
        <v/>
      </c>
      <c r="B140" s="124"/>
      <c r="L140" s="124"/>
      <c r="V140" s="124"/>
      <c r="AF140" s="124"/>
      <c r="AP140" s="124"/>
      <c r="AZ140" s="124"/>
      <c r="BA140" s="124"/>
      <c r="BJ140" s="124"/>
      <c r="BK140" s="124"/>
      <c r="BT140" s="124"/>
      <c r="CD140" s="124"/>
      <c r="CN140" s="124"/>
      <c r="CX140" s="124"/>
      <c r="DH140" s="124"/>
      <c r="DR140" s="124"/>
      <c r="EB140" s="124"/>
      <c r="EL140" s="124"/>
      <c r="EV140" s="124"/>
      <c r="FF140" s="124"/>
      <c r="FP140" s="124"/>
      <c r="FZ140" s="124"/>
      <c r="GJ140" s="124"/>
      <c r="GT140" s="124"/>
      <c r="HD140" s="124"/>
      <c r="HN140" s="124"/>
      <c r="HX140" s="124"/>
    </row>
    <row xmlns:x14ac="http://schemas.microsoft.com/office/spreadsheetml/2009/9/ac" r="141" s="3" customFormat="true" x14ac:dyDescent="0.25">
      <c r="A141" s="401" t="str">
        <f ca="true">IF(ISBLANK('Data Summary'!A143),"",'Data Summary'!A143)</f>
        <v/>
      </c>
      <c r="B141" s="124"/>
      <c r="L141" s="124"/>
      <c r="V141" s="124"/>
      <c r="AF141" s="124"/>
      <c r="AP141" s="124"/>
      <c r="AZ141" s="124"/>
      <c r="BA141" s="124"/>
      <c r="BJ141" s="124"/>
      <c r="BK141" s="124"/>
      <c r="BT141" s="124"/>
      <c r="CD141" s="124"/>
      <c r="CN141" s="124"/>
      <c r="CX141" s="124"/>
      <c r="DH141" s="124"/>
      <c r="DR141" s="124"/>
      <c r="EB141" s="124"/>
      <c r="EL141" s="124"/>
      <c r="EV141" s="124"/>
      <c r="FF141" s="124"/>
      <c r="FP141" s="124"/>
      <c r="FZ141" s="124"/>
      <c r="GJ141" s="124"/>
      <c r="GT141" s="124"/>
      <c r="HD141" s="124"/>
      <c r="HN141" s="124"/>
      <c r="HX141" s="124"/>
    </row>
    <row xmlns:x14ac="http://schemas.microsoft.com/office/spreadsheetml/2009/9/ac" r="142" s="3" customFormat="true" x14ac:dyDescent="0.25">
      <c r="A142" s="401" t="str">
        <f ca="true">IF(ISBLANK('Data Summary'!A144),"",'Data Summary'!A144)</f>
        <v/>
      </c>
      <c r="B142" s="124"/>
      <c r="L142" s="124"/>
      <c r="V142" s="124"/>
      <c r="AF142" s="124"/>
      <c r="AP142" s="124"/>
      <c r="AZ142" s="124"/>
      <c r="BA142" s="124"/>
      <c r="BJ142" s="124"/>
      <c r="BK142" s="124"/>
      <c r="BT142" s="124"/>
      <c r="CD142" s="124"/>
      <c r="CN142" s="124"/>
      <c r="CX142" s="124"/>
      <c r="DH142" s="124"/>
      <c r="DR142" s="124"/>
      <c r="EB142" s="124"/>
      <c r="EL142" s="124"/>
      <c r="EV142" s="124"/>
      <c r="FF142" s="124"/>
      <c r="FP142" s="124"/>
      <c r="FZ142" s="124"/>
      <c r="GJ142" s="124"/>
      <c r="GT142" s="124"/>
      <c r="HD142" s="124"/>
      <c r="HN142" s="124"/>
      <c r="HX142" s="124"/>
    </row>
    <row xmlns:x14ac="http://schemas.microsoft.com/office/spreadsheetml/2009/9/ac" r="143" s="3" customFormat="true" x14ac:dyDescent="0.25">
      <c r="A143" s="401" t="str">
        <f ca="true">IF(ISBLANK('Data Summary'!A145),"",'Data Summary'!A145)</f>
        <v/>
      </c>
      <c r="B143" s="124"/>
      <c r="L143" s="124"/>
      <c r="V143" s="124"/>
      <c r="AF143" s="124"/>
      <c r="AP143" s="124"/>
      <c r="AZ143" s="124"/>
      <c r="BA143" s="124"/>
      <c r="BJ143" s="124"/>
      <c r="BK143" s="124"/>
      <c r="BT143" s="124"/>
      <c r="CD143" s="124"/>
      <c r="CN143" s="124"/>
      <c r="CX143" s="124"/>
      <c r="DH143" s="124"/>
      <c r="DR143" s="124"/>
      <c r="EB143" s="124"/>
      <c r="EL143" s="124"/>
      <c r="EV143" s="124"/>
      <c r="FF143" s="124"/>
      <c r="FP143" s="124"/>
      <c r="FZ143" s="124"/>
      <c r="GJ143" s="124"/>
      <c r="GT143" s="124"/>
      <c r="HD143" s="124"/>
      <c r="HN143" s="124"/>
      <c r="HX143" s="124"/>
    </row>
    <row xmlns:x14ac="http://schemas.microsoft.com/office/spreadsheetml/2009/9/ac" r="144" s="3" customFormat="true" x14ac:dyDescent="0.25">
      <c r="A144" s="401" t="str">
        <f ca="true">IF(ISBLANK('Data Summary'!A146),"",'Data Summary'!A146)</f>
        <v/>
      </c>
      <c r="B144" s="124"/>
      <c r="L144" s="124"/>
      <c r="V144" s="124"/>
      <c r="AF144" s="124"/>
      <c r="AP144" s="124"/>
      <c r="AZ144" s="124"/>
      <c r="BA144" s="124"/>
      <c r="BJ144" s="124"/>
      <c r="BK144" s="124"/>
      <c r="BT144" s="124"/>
      <c r="CD144" s="124"/>
      <c r="CN144" s="124"/>
      <c r="CX144" s="124"/>
      <c r="DH144" s="124"/>
      <c r="DR144" s="124"/>
      <c r="EB144" s="124"/>
      <c r="EL144" s="124"/>
      <c r="EV144" s="124"/>
      <c r="FF144" s="124"/>
      <c r="FP144" s="124"/>
      <c r="FZ144" s="124"/>
      <c r="GJ144" s="124"/>
      <c r="GT144" s="124"/>
      <c r="HD144" s="124"/>
      <c r="HN144" s="124"/>
      <c r="HX144" s="124"/>
    </row>
    <row xmlns:x14ac="http://schemas.microsoft.com/office/spreadsheetml/2009/9/ac" r="145" s="3" customFormat="true" x14ac:dyDescent="0.25">
      <c r="A145" s="401" t="str">
        <f ca="true">IF(ISBLANK('Data Summary'!A147),"",'Data Summary'!A147)</f>
        <v/>
      </c>
      <c r="B145" s="124"/>
      <c r="L145" s="124"/>
      <c r="V145" s="124"/>
      <c r="AF145" s="124"/>
      <c r="AP145" s="124"/>
      <c r="AZ145" s="124"/>
      <c r="BA145" s="124"/>
      <c r="BJ145" s="124"/>
      <c r="BK145" s="124"/>
      <c r="BT145" s="124"/>
      <c r="CD145" s="124"/>
      <c r="CN145" s="124"/>
      <c r="CX145" s="124"/>
      <c r="DH145" s="124"/>
      <c r="DR145" s="124"/>
      <c r="EB145" s="124"/>
      <c r="EL145" s="124"/>
      <c r="EV145" s="124"/>
      <c r="FF145" s="124"/>
      <c r="FP145" s="124"/>
      <c r="FZ145" s="124"/>
      <c r="GJ145" s="124"/>
      <c r="GT145" s="124"/>
      <c r="HD145" s="124"/>
      <c r="HN145" s="124"/>
      <c r="HX145" s="124"/>
    </row>
    <row xmlns:x14ac="http://schemas.microsoft.com/office/spreadsheetml/2009/9/ac" r="146" s="3" customFormat="true" x14ac:dyDescent="0.25">
      <c r="A146" s="401" t="str">
        <f ca="true">IF(ISBLANK('Data Summary'!A148),"",'Data Summary'!A148)</f>
        <v/>
      </c>
      <c r="B146" s="124"/>
      <c r="L146" s="124"/>
      <c r="V146" s="124"/>
      <c r="AF146" s="124"/>
      <c r="AP146" s="124"/>
      <c r="AZ146" s="124"/>
      <c r="BA146" s="124"/>
      <c r="BJ146" s="124"/>
      <c r="BK146" s="124"/>
      <c r="BT146" s="124"/>
      <c r="CD146" s="124"/>
      <c r="CN146" s="124"/>
      <c r="CX146" s="124"/>
      <c r="DH146" s="124"/>
      <c r="DR146" s="124"/>
      <c r="EB146" s="124"/>
      <c r="EL146" s="124"/>
      <c r="EV146" s="124"/>
      <c r="FF146" s="124"/>
      <c r="FP146" s="124"/>
      <c r="FZ146" s="124"/>
      <c r="GJ146" s="124"/>
      <c r="GT146" s="124"/>
      <c r="HD146" s="124"/>
      <c r="HN146" s="124"/>
      <c r="HX146" s="124"/>
    </row>
    <row xmlns:x14ac="http://schemas.microsoft.com/office/spreadsheetml/2009/9/ac" r="147" s="3" customFormat="true" x14ac:dyDescent="0.25">
      <c r="A147" s="401" t="str">
        <f ca="true">IF(ISBLANK('Data Summary'!A149),"",'Data Summary'!A149)</f>
        <v/>
      </c>
      <c r="B147" s="124"/>
      <c r="L147" s="124"/>
      <c r="V147" s="124"/>
      <c r="AF147" s="124"/>
      <c r="AP147" s="124"/>
      <c r="AZ147" s="124"/>
      <c r="BA147" s="124"/>
      <c r="BJ147" s="124"/>
      <c r="BK147" s="124"/>
      <c r="BT147" s="124"/>
      <c r="CD147" s="124"/>
      <c r="CN147" s="124"/>
      <c r="CX147" s="124"/>
      <c r="DH147" s="124"/>
      <c r="DR147" s="124"/>
      <c r="EB147" s="124"/>
      <c r="EL147" s="124"/>
      <c r="EV147" s="124"/>
      <c r="FF147" s="124"/>
      <c r="FP147" s="124"/>
      <c r="FZ147" s="124"/>
      <c r="GJ147" s="124"/>
      <c r="GT147" s="124"/>
      <c r="HD147" s="124"/>
      <c r="HN147" s="124"/>
      <c r="HX147" s="124"/>
    </row>
    <row xmlns:x14ac="http://schemas.microsoft.com/office/spreadsheetml/2009/9/ac" r="148" s="3" customFormat="true" x14ac:dyDescent="0.25">
      <c r="A148" s="401" t="str">
        <f ca="true">IF(ISBLANK('Data Summary'!A150),"",'Data Summary'!A150)</f>
        <v/>
      </c>
      <c r="B148" s="124"/>
      <c r="L148" s="124"/>
      <c r="V148" s="124"/>
      <c r="AF148" s="124"/>
      <c r="AP148" s="124"/>
      <c r="AZ148" s="124"/>
      <c r="BA148" s="124"/>
      <c r="BJ148" s="124"/>
      <c r="BK148" s="124"/>
      <c r="BT148" s="124"/>
      <c r="CD148" s="124"/>
      <c r="CN148" s="124"/>
      <c r="CX148" s="124"/>
      <c r="DH148" s="124"/>
      <c r="DR148" s="124"/>
      <c r="EB148" s="124"/>
      <c r="EL148" s="124"/>
      <c r="EV148" s="124"/>
      <c r="FF148" s="124"/>
      <c r="FP148" s="124"/>
      <c r="FZ148" s="124"/>
      <c r="GJ148" s="124"/>
      <c r="GT148" s="124"/>
      <c r="HD148" s="124"/>
      <c r="HN148" s="124"/>
      <c r="HX148" s="124"/>
    </row>
    <row xmlns:x14ac="http://schemas.microsoft.com/office/spreadsheetml/2009/9/ac" r="149" s="3" customFormat="true" x14ac:dyDescent="0.25">
      <c r="A149" s="401" t="str">
        <f ca="true">IF(ISBLANK('Data Summary'!A151),"",'Data Summary'!A151)</f>
        <v/>
      </c>
      <c r="B149" s="124"/>
      <c r="L149" s="124"/>
      <c r="V149" s="124"/>
      <c r="AF149" s="124"/>
      <c r="AP149" s="124"/>
      <c r="AZ149" s="124"/>
      <c r="BA149" s="124"/>
      <c r="BJ149" s="124"/>
      <c r="BK149" s="124"/>
      <c r="BT149" s="124"/>
      <c r="CD149" s="124"/>
      <c r="CN149" s="124"/>
      <c r="CX149" s="124"/>
      <c r="DH149" s="124"/>
      <c r="DR149" s="124"/>
      <c r="EB149" s="124"/>
      <c r="EL149" s="124"/>
      <c r="EV149" s="124"/>
      <c r="FF149" s="124"/>
      <c r="FP149" s="124"/>
      <c r="FZ149" s="124"/>
      <c r="GJ149" s="124"/>
      <c r="GT149" s="124"/>
      <c r="HD149" s="124"/>
      <c r="HN149" s="124"/>
      <c r="HX149" s="124"/>
    </row>
    <row xmlns:x14ac="http://schemas.microsoft.com/office/spreadsheetml/2009/9/ac" r="150" s="3" customFormat="true" x14ac:dyDescent="0.25">
      <c r="A150" s="401" t="str">
        <f ca="true">IF(ISBLANK('Data Summary'!A152),"",'Data Summary'!A152)</f>
        <v/>
      </c>
      <c r="B150" s="124"/>
      <c r="L150" s="124"/>
      <c r="V150" s="124"/>
      <c r="AF150" s="124"/>
      <c r="AP150" s="124"/>
      <c r="AZ150" s="124"/>
      <c r="BA150" s="124"/>
      <c r="BJ150" s="124"/>
      <c r="BK150" s="124"/>
      <c r="BT150" s="124"/>
      <c r="CD150" s="124"/>
      <c r="CN150" s="124"/>
      <c r="CX150" s="124"/>
      <c r="DH150" s="124"/>
      <c r="DR150" s="124"/>
      <c r="EB150" s="124"/>
      <c r="EL150" s="124"/>
      <c r="EV150" s="124"/>
      <c r="FF150" s="124"/>
      <c r="FP150" s="124"/>
      <c r="FZ150" s="124"/>
      <c r="GJ150" s="124"/>
      <c r="GT150" s="124"/>
      <c r="HD150" s="124"/>
      <c r="HN150" s="124"/>
      <c r="HX150" s="124"/>
    </row>
    <row xmlns:x14ac="http://schemas.microsoft.com/office/spreadsheetml/2009/9/ac" r="151" s="3" customFormat="true" x14ac:dyDescent="0.25">
      <c r="A151" s="401" t="str">
        <f ca="true">IF(ISBLANK('Data Summary'!A153),"",'Data Summary'!A153)</f>
        <v/>
      </c>
      <c r="B151" s="124"/>
      <c r="L151" s="124"/>
      <c r="V151" s="124"/>
      <c r="AF151" s="124"/>
      <c r="AP151" s="124"/>
      <c r="AZ151" s="124"/>
      <c r="BA151" s="124"/>
      <c r="BJ151" s="124"/>
      <c r="BK151" s="124"/>
      <c r="BT151" s="124"/>
      <c r="CD151" s="124"/>
      <c r="CN151" s="124"/>
      <c r="CX151" s="124"/>
      <c r="DH151" s="124"/>
      <c r="DR151" s="124"/>
      <c r="EB151" s="124"/>
      <c r="EL151" s="124"/>
      <c r="EV151" s="124"/>
      <c r="FF151" s="124"/>
      <c r="FP151" s="124"/>
      <c r="FZ151" s="124"/>
      <c r="GJ151" s="124"/>
      <c r="GT151" s="124"/>
      <c r="HD151" s="124"/>
      <c r="HN151" s="124"/>
      <c r="HX151" s="124"/>
    </row>
    <row xmlns:x14ac="http://schemas.microsoft.com/office/spreadsheetml/2009/9/ac" r="152" s="3" customFormat="true" x14ac:dyDescent="0.25">
      <c r="A152" s="395"/>
      <c r="B152" s="124"/>
      <c r="L152" s="124"/>
      <c r="V152" s="124"/>
      <c r="AF152" s="124"/>
      <c r="AP152" s="124"/>
      <c r="AZ152" s="124"/>
      <c r="BA152" s="124"/>
      <c r="BJ152" s="124"/>
      <c r="BK152" s="124"/>
      <c r="BT152" s="124"/>
      <c r="CD152" s="124"/>
      <c r="CN152" s="124"/>
      <c r="CX152" s="124"/>
      <c r="DH152" s="124"/>
      <c r="DR152" s="124"/>
      <c r="EB152" s="124"/>
      <c r="EL152" s="124"/>
      <c r="EV152" s="124"/>
      <c r="FF152" s="124"/>
      <c r="FP152" s="124"/>
      <c r="FZ152" s="124"/>
      <c r="GJ152" s="124"/>
      <c r="GT152" s="124"/>
      <c r="HD152" s="124"/>
      <c r="HN152" s="124"/>
      <c r="HX152" s="124"/>
    </row>
    <row xmlns:x14ac="http://schemas.microsoft.com/office/spreadsheetml/2009/9/ac" r="153" s="3" customFormat="true" x14ac:dyDescent="0.25">
      <c r="A153" s="395"/>
      <c r="B153" s="124"/>
      <c r="L153" s="124"/>
      <c r="V153" s="124"/>
      <c r="AF153" s="124"/>
      <c r="AP153" s="124"/>
      <c r="AZ153" s="124"/>
      <c r="BA153" s="124"/>
      <c r="BJ153" s="124"/>
      <c r="BK153" s="124"/>
      <c r="BT153" s="124"/>
      <c r="CD153" s="124"/>
      <c r="CN153" s="124"/>
      <c r="CX153" s="124"/>
      <c r="DH153" s="124"/>
      <c r="DR153" s="124"/>
      <c r="EB153" s="124"/>
      <c r="EL153" s="124"/>
      <c r="EV153" s="124"/>
      <c r="FF153" s="124"/>
      <c r="FP153" s="124"/>
      <c r="FZ153" s="124"/>
      <c r="GJ153" s="124"/>
      <c r="GT153" s="124"/>
      <c r="HD153" s="124"/>
      <c r="HN153" s="124"/>
      <c r="HX153" s="124"/>
    </row>
    <row xmlns:x14ac="http://schemas.microsoft.com/office/spreadsheetml/2009/9/ac" r="154" s="3" customFormat="true" x14ac:dyDescent="0.25">
      <c r="A154" s="395"/>
      <c r="B154" s="124"/>
      <c r="L154" s="124"/>
      <c r="V154" s="124"/>
      <c r="AF154" s="124"/>
      <c r="AP154" s="124"/>
      <c r="AZ154" s="124"/>
      <c r="BA154" s="124"/>
      <c r="BJ154" s="124"/>
      <c r="BK154" s="124"/>
      <c r="BT154" s="124"/>
      <c r="CD154" s="124"/>
      <c r="CN154" s="124"/>
      <c r="CX154" s="124"/>
      <c r="DH154" s="124"/>
      <c r="DR154" s="124"/>
      <c r="EB154" s="124"/>
      <c r="EL154" s="124"/>
      <c r="EV154" s="124"/>
      <c r="FF154" s="124"/>
      <c r="FP154" s="124"/>
      <c r="FZ154" s="124"/>
      <c r="GJ154" s="124"/>
      <c r="GT154" s="124"/>
      <c r="HD154" s="124"/>
      <c r="HN154" s="124"/>
      <c r="HX154" s="124"/>
    </row>
    <row xmlns:x14ac="http://schemas.microsoft.com/office/spreadsheetml/2009/9/ac" r="155" s="3" customFormat="true" x14ac:dyDescent="0.25">
      <c r="A155" s="395"/>
      <c r="B155" s="124"/>
      <c r="L155" s="124"/>
      <c r="V155" s="124"/>
      <c r="AF155" s="124"/>
      <c r="AP155" s="124"/>
      <c r="AZ155" s="124"/>
      <c r="BA155" s="124"/>
      <c r="BJ155" s="124"/>
      <c r="BK155" s="124"/>
      <c r="BT155" s="124"/>
      <c r="CD155" s="124"/>
      <c r="CN155" s="124"/>
      <c r="CX155" s="124"/>
      <c r="DH155" s="124"/>
      <c r="DR155" s="124"/>
      <c r="EB155" s="124"/>
      <c r="EL155" s="124"/>
      <c r="EV155" s="124"/>
      <c r="FF155" s="124"/>
      <c r="FP155" s="124"/>
      <c r="FZ155" s="124"/>
      <c r="GJ155" s="124"/>
      <c r="GT155" s="124"/>
      <c r="HD155" s="124"/>
      <c r="HN155" s="124"/>
      <c r="HX155" s="124"/>
    </row>
    <row xmlns:x14ac="http://schemas.microsoft.com/office/spreadsheetml/2009/9/ac" r="156" s="3" customFormat="true" x14ac:dyDescent="0.25">
      <c r="A156" s="395"/>
      <c r="B156" s="124"/>
      <c r="L156" s="124"/>
      <c r="V156" s="124"/>
      <c r="AF156" s="124"/>
      <c r="AP156" s="124"/>
      <c r="AZ156" s="124"/>
      <c r="BA156" s="124"/>
      <c r="BJ156" s="124"/>
      <c r="BK156" s="124"/>
      <c r="BT156" s="124"/>
      <c r="CD156" s="124"/>
      <c r="CN156" s="124"/>
      <c r="CX156" s="124"/>
      <c r="DH156" s="124"/>
      <c r="DR156" s="124"/>
      <c r="EB156" s="124"/>
      <c r="EL156" s="124"/>
      <c r="EV156" s="124"/>
      <c r="FF156" s="124"/>
      <c r="FP156" s="124"/>
      <c r="FZ156" s="124"/>
      <c r="GJ156" s="124"/>
      <c r="GT156" s="124"/>
      <c r="HD156" s="124"/>
      <c r="HN156" s="124"/>
      <c r="HX156" s="124"/>
    </row>
    <row xmlns:x14ac="http://schemas.microsoft.com/office/spreadsheetml/2009/9/ac" r="157" s="3" customFormat="true" x14ac:dyDescent="0.25">
      <c r="A157" s="395"/>
      <c r="B157" s="124"/>
      <c r="L157" s="124"/>
      <c r="V157" s="124"/>
      <c r="AF157" s="124"/>
      <c r="AP157" s="124"/>
      <c r="AZ157" s="124"/>
      <c r="BA157" s="124"/>
      <c r="BJ157" s="124"/>
      <c r="BK157" s="124"/>
      <c r="BT157" s="124"/>
      <c r="CD157" s="124"/>
      <c r="CN157" s="124"/>
      <c r="CX157" s="124"/>
      <c r="DH157" s="124"/>
      <c r="DR157" s="124"/>
      <c r="EB157" s="124"/>
      <c r="EL157" s="124"/>
      <c r="EV157" s="124"/>
      <c r="FF157" s="124"/>
      <c r="FP157" s="124"/>
      <c r="FZ157" s="124"/>
      <c r="GJ157" s="124"/>
      <c r="GT157" s="124"/>
      <c r="HD157" s="124"/>
      <c r="HN157" s="124"/>
      <c r="HX157" s="124"/>
    </row>
    <row xmlns:x14ac="http://schemas.microsoft.com/office/spreadsheetml/2009/9/ac" r="158" s="3" customFormat="true" x14ac:dyDescent="0.25">
      <c r="A158" s="395"/>
      <c r="B158" s="124"/>
      <c r="L158" s="124"/>
      <c r="V158" s="124"/>
      <c r="AF158" s="124"/>
      <c r="AP158" s="124"/>
      <c r="AZ158" s="124"/>
      <c r="BA158" s="124"/>
      <c r="BJ158" s="124"/>
      <c r="BK158" s="124"/>
      <c r="BT158" s="124"/>
      <c r="CD158" s="124"/>
      <c r="CN158" s="124"/>
      <c r="CX158" s="124"/>
      <c r="DH158" s="124"/>
      <c r="DR158" s="124"/>
      <c r="EB158" s="124"/>
      <c r="EL158" s="124"/>
      <c r="EV158" s="124"/>
      <c r="FF158" s="124"/>
      <c r="FP158" s="124"/>
      <c r="FZ158" s="124"/>
      <c r="GJ158" s="124"/>
      <c r="GT158" s="124"/>
      <c r="HD158" s="124"/>
      <c r="HN158" s="124"/>
      <c r="HX158" s="124"/>
    </row>
    <row xmlns:x14ac="http://schemas.microsoft.com/office/spreadsheetml/2009/9/ac" r="159" s="3" customFormat="true" x14ac:dyDescent="0.25">
      <c r="A159" s="395"/>
      <c r="B159" s="124"/>
      <c r="L159" s="124"/>
      <c r="V159" s="124"/>
      <c r="AF159" s="124"/>
      <c r="AP159" s="124"/>
      <c r="AZ159" s="124"/>
      <c r="BA159" s="124"/>
      <c r="BJ159" s="124"/>
      <c r="BK159" s="124"/>
      <c r="BT159" s="124"/>
      <c r="CD159" s="124"/>
      <c r="CN159" s="124"/>
      <c r="CX159" s="124"/>
      <c r="DH159" s="124"/>
      <c r="DR159" s="124"/>
      <c r="EB159" s="124"/>
      <c r="EL159" s="124"/>
      <c r="EV159" s="124"/>
      <c r="FF159" s="124"/>
      <c r="FP159" s="124"/>
      <c r="FZ159" s="124"/>
      <c r="GJ159" s="124"/>
      <c r="GT159" s="124"/>
      <c r="HD159" s="124"/>
      <c r="HN159" s="124"/>
      <c r="HX159" s="124"/>
    </row>
    <row xmlns:x14ac="http://schemas.microsoft.com/office/spreadsheetml/2009/9/ac" r="160" s="3" customFormat="true" x14ac:dyDescent="0.25">
      <c r="A160" s="395"/>
      <c r="B160" s="124"/>
      <c r="L160" s="124"/>
      <c r="V160" s="124"/>
      <c r="AF160" s="124"/>
      <c r="AP160" s="124"/>
      <c r="AZ160" s="124"/>
      <c r="BA160" s="124"/>
      <c r="BJ160" s="124"/>
      <c r="BK160" s="124"/>
      <c r="BT160" s="124"/>
      <c r="CD160" s="124"/>
      <c r="CN160" s="124"/>
      <c r="CX160" s="124"/>
      <c r="DH160" s="124"/>
      <c r="DR160" s="124"/>
      <c r="EB160" s="124"/>
      <c r="EL160" s="124"/>
      <c r="EV160" s="124"/>
      <c r="FF160" s="124"/>
      <c r="FP160" s="124"/>
      <c r="FZ160" s="124"/>
      <c r="GJ160" s="124"/>
      <c r="GT160" s="124"/>
      <c r="HD160" s="124"/>
      <c r="HN160" s="124"/>
      <c r="HX160" s="124"/>
    </row>
    <row xmlns:x14ac="http://schemas.microsoft.com/office/spreadsheetml/2009/9/ac" r="161" s="3" customFormat="true" x14ac:dyDescent="0.25">
      <c r="A161" s="395"/>
      <c r="B161" s="124"/>
      <c r="L161" s="124"/>
      <c r="V161" s="124"/>
      <c r="AF161" s="124"/>
      <c r="AP161" s="124"/>
      <c r="AZ161" s="124"/>
      <c r="BA161" s="124"/>
      <c r="BJ161" s="124"/>
      <c r="BK161" s="124"/>
      <c r="BT161" s="124"/>
      <c r="CD161" s="124"/>
      <c r="CN161" s="124"/>
      <c r="CX161" s="124"/>
      <c r="DH161" s="124"/>
      <c r="DR161" s="124"/>
      <c r="EB161" s="124"/>
      <c r="EL161" s="124"/>
      <c r="EV161" s="124"/>
      <c r="FF161" s="124"/>
      <c r="FP161" s="124"/>
      <c r="FZ161" s="124"/>
      <c r="GJ161" s="124"/>
      <c r="GT161" s="124"/>
      <c r="HD161" s="124"/>
      <c r="HN161" s="124"/>
      <c r="HX161" s="124"/>
    </row>
    <row xmlns:x14ac="http://schemas.microsoft.com/office/spreadsheetml/2009/9/ac" r="162" s="3" customFormat="true" x14ac:dyDescent="0.25">
      <c r="A162" s="395"/>
      <c r="B162" s="124"/>
      <c r="L162" s="124"/>
      <c r="V162" s="124"/>
      <c r="AF162" s="124"/>
      <c r="AP162" s="124"/>
      <c r="AZ162" s="124"/>
      <c r="BA162" s="124"/>
      <c r="BJ162" s="124"/>
      <c r="BK162" s="124"/>
      <c r="BT162" s="124"/>
      <c r="CD162" s="124"/>
      <c r="CN162" s="124"/>
      <c r="CX162" s="124"/>
      <c r="DH162" s="124"/>
      <c r="DR162" s="124"/>
      <c r="EB162" s="124"/>
      <c r="EL162" s="124"/>
      <c r="EV162" s="124"/>
      <c r="FF162" s="124"/>
      <c r="FP162" s="124"/>
      <c r="FZ162" s="124"/>
      <c r="GJ162" s="124"/>
      <c r="GT162" s="124"/>
      <c r="HD162" s="124"/>
      <c r="HN162" s="124"/>
      <c r="HX162" s="124"/>
    </row>
    <row xmlns:x14ac="http://schemas.microsoft.com/office/spreadsheetml/2009/9/ac" r="163" s="3" customFormat="true" x14ac:dyDescent="0.25">
      <c r="A163" s="395"/>
      <c r="B163" s="124"/>
      <c r="L163" s="124"/>
      <c r="V163" s="124"/>
      <c r="AF163" s="124"/>
      <c r="AP163" s="124"/>
      <c r="AZ163" s="124"/>
      <c r="BA163" s="124"/>
      <c r="BJ163" s="124"/>
      <c r="BK163" s="124"/>
      <c r="BT163" s="124"/>
      <c r="CD163" s="124"/>
      <c r="CN163" s="124"/>
      <c r="CX163" s="124"/>
      <c r="DH163" s="124"/>
      <c r="DR163" s="124"/>
      <c r="EB163" s="124"/>
      <c r="EL163" s="124"/>
      <c r="EV163" s="124"/>
      <c r="FF163" s="124"/>
      <c r="FP163" s="124"/>
      <c r="FZ163" s="124"/>
      <c r="GJ163" s="124"/>
      <c r="GT163" s="124"/>
      <c r="HD163" s="124"/>
      <c r="HN163" s="124"/>
      <c r="HX163" s="124"/>
    </row>
    <row xmlns:x14ac="http://schemas.microsoft.com/office/spreadsheetml/2009/9/ac" r="164" s="3" customFormat="true" x14ac:dyDescent="0.25">
      <c r="A164" s="395"/>
      <c r="B164" s="124"/>
      <c r="L164" s="124"/>
      <c r="V164" s="124"/>
      <c r="AF164" s="124"/>
      <c r="AP164" s="124"/>
      <c r="AZ164" s="124"/>
      <c r="BA164" s="124"/>
      <c r="BJ164" s="124"/>
      <c r="BK164" s="124"/>
      <c r="BT164" s="124"/>
      <c r="CD164" s="124"/>
      <c r="CN164" s="124"/>
      <c r="CX164" s="124"/>
      <c r="DH164" s="124"/>
      <c r="DR164" s="124"/>
      <c r="EB164" s="124"/>
      <c r="EL164" s="124"/>
      <c r="EV164" s="124"/>
      <c r="FF164" s="124"/>
      <c r="FP164" s="124"/>
      <c r="FZ164" s="124"/>
      <c r="GJ164" s="124"/>
      <c r="GT164" s="124"/>
      <c r="HD164" s="124"/>
      <c r="HN164" s="124"/>
      <c r="HX164" s="124"/>
    </row>
    <row xmlns:x14ac="http://schemas.microsoft.com/office/spreadsheetml/2009/9/ac" r="165" s="3" customFormat="true" x14ac:dyDescent="0.25">
      <c r="A165" s="395"/>
      <c r="B165" s="124"/>
      <c r="L165" s="124"/>
      <c r="V165" s="124"/>
      <c r="AF165" s="124"/>
      <c r="AP165" s="124"/>
      <c r="AZ165" s="124"/>
      <c r="BA165" s="124"/>
      <c r="BJ165" s="124"/>
      <c r="BK165" s="124"/>
      <c r="BT165" s="124"/>
      <c r="CD165" s="124"/>
      <c r="CN165" s="124"/>
      <c r="CX165" s="124"/>
      <c r="DH165" s="124"/>
      <c r="DR165" s="124"/>
      <c r="EB165" s="124"/>
      <c r="EL165" s="124"/>
      <c r="EV165" s="124"/>
      <c r="FF165" s="124"/>
      <c r="FP165" s="124"/>
      <c r="FZ165" s="124"/>
      <c r="GJ165" s="124"/>
      <c r="GT165" s="124"/>
      <c r="HD165" s="124"/>
      <c r="HN165" s="124"/>
      <c r="HX165" s="124"/>
    </row>
    <row xmlns:x14ac="http://schemas.microsoft.com/office/spreadsheetml/2009/9/ac" r="166" s="3" customFormat="true" x14ac:dyDescent="0.25">
      <c r="A166" s="395"/>
      <c r="B166" s="124"/>
      <c r="L166" s="124"/>
      <c r="V166" s="124"/>
      <c r="AF166" s="124"/>
      <c r="AP166" s="124"/>
      <c r="AZ166" s="124"/>
      <c r="BA166" s="124"/>
      <c r="BJ166" s="124"/>
      <c r="BK166" s="124"/>
      <c r="BT166" s="124"/>
      <c r="CD166" s="124"/>
      <c r="CN166" s="124"/>
      <c r="CX166" s="124"/>
      <c r="DH166" s="124"/>
      <c r="DR166" s="124"/>
      <c r="EB166" s="124"/>
      <c r="EL166" s="124"/>
      <c r="EV166" s="124"/>
      <c r="FF166" s="124"/>
      <c r="FP166" s="124"/>
      <c r="FZ166" s="124"/>
      <c r="GJ166" s="124"/>
      <c r="GT166" s="124"/>
      <c r="HD166" s="124"/>
      <c r="HN166" s="124"/>
      <c r="HX166" s="124"/>
    </row>
    <row xmlns:x14ac="http://schemas.microsoft.com/office/spreadsheetml/2009/9/ac" r="167" s="3" customFormat="true" x14ac:dyDescent="0.25">
      <c r="A167" s="395"/>
      <c r="B167" s="124"/>
      <c r="L167" s="124"/>
      <c r="V167" s="124"/>
      <c r="AF167" s="124"/>
      <c r="AP167" s="124"/>
      <c r="AZ167" s="124"/>
      <c r="BA167" s="124"/>
      <c r="BJ167" s="124"/>
      <c r="BK167" s="124"/>
      <c r="BT167" s="124"/>
      <c r="CD167" s="124"/>
      <c r="CN167" s="124"/>
      <c r="CX167" s="124"/>
      <c r="DH167" s="124"/>
      <c r="DR167" s="124"/>
      <c r="EB167" s="124"/>
      <c r="EL167" s="124"/>
      <c r="EV167" s="124"/>
      <c r="FF167" s="124"/>
      <c r="FP167" s="124"/>
      <c r="FZ167" s="124"/>
      <c r="GJ167" s="124"/>
      <c r="GT167" s="124"/>
      <c r="HD167" s="124"/>
      <c r="HN167" s="124"/>
      <c r="HX167" s="124"/>
    </row>
    <row xmlns:x14ac="http://schemas.microsoft.com/office/spreadsheetml/2009/9/ac" r="168" s="3" customFormat="true" x14ac:dyDescent="0.25">
      <c r="A168" s="395"/>
      <c r="B168" s="124"/>
      <c r="L168" s="124"/>
      <c r="V168" s="124"/>
      <c r="AF168" s="124"/>
      <c r="AP168" s="124"/>
      <c r="AZ168" s="124"/>
      <c r="BA168" s="124"/>
      <c r="BJ168" s="124"/>
      <c r="BK168" s="124"/>
      <c r="BT168" s="124"/>
      <c r="CD168" s="124"/>
      <c r="CN168" s="124"/>
      <c r="CX168" s="124"/>
      <c r="DH168" s="124"/>
      <c r="DR168" s="124"/>
      <c r="EB168" s="124"/>
      <c r="EL168" s="124"/>
      <c r="EV168" s="124"/>
      <c r="FF168" s="124"/>
      <c r="FP168" s="124"/>
      <c r="FZ168" s="124"/>
      <c r="GJ168" s="124"/>
      <c r="GT168" s="124"/>
      <c r="HD168" s="124"/>
      <c r="HN168" s="124"/>
      <c r="HX168" s="124"/>
    </row>
    <row xmlns:x14ac="http://schemas.microsoft.com/office/spreadsheetml/2009/9/ac" r="169" s="3" customFormat="true" x14ac:dyDescent="0.25">
      <c r="A169" s="395"/>
      <c r="B169" s="124"/>
      <c r="L169" s="124"/>
      <c r="V169" s="124"/>
      <c r="AF169" s="124"/>
      <c r="AP169" s="124"/>
      <c r="AZ169" s="124"/>
      <c r="BA169" s="124"/>
      <c r="BJ169" s="124"/>
      <c r="BK169" s="124"/>
      <c r="BT169" s="124"/>
      <c r="CD169" s="124"/>
      <c r="CN169" s="124"/>
      <c r="CX169" s="124"/>
      <c r="DH169" s="124"/>
      <c r="DR169" s="124"/>
      <c r="EB169" s="124"/>
      <c r="EL169" s="124"/>
      <c r="EV169" s="124"/>
      <c r="FF169" s="124"/>
      <c r="FP169" s="124"/>
      <c r="FZ169" s="124"/>
      <c r="GJ169" s="124"/>
      <c r="GT169" s="124"/>
      <c r="HD169" s="124"/>
      <c r="HN169" s="124"/>
      <c r="HX169" s="124"/>
    </row>
    <row xmlns:x14ac="http://schemas.microsoft.com/office/spreadsheetml/2009/9/ac" r="170" s="3" customFormat="true" x14ac:dyDescent="0.25">
      <c r="A170" s="395"/>
      <c r="B170" s="124"/>
      <c r="L170" s="124"/>
      <c r="V170" s="124"/>
      <c r="AF170" s="124"/>
      <c r="AP170" s="124"/>
      <c r="AZ170" s="124"/>
      <c r="BA170" s="124"/>
      <c r="BJ170" s="124"/>
      <c r="BK170" s="124"/>
      <c r="BT170" s="124"/>
      <c r="CD170" s="124"/>
      <c r="CN170" s="124"/>
      <c r="CX170" s="124"/>
      <c r="DH170" s="124"/>
      <c r="DR170" s="124"/>
      <c r="EB170" s="124"/>
      <c r="EL170" s="124"/>
      <c r="EV170" s="124"/>
      <c r="FF170" s="124"/>
      <c r="FP170" s="124"/>
      <c r="FZ170" s="124"/>
      <c r="GJ170" s="124"/>
      <c r="GT170" s="124"/>
      <c r="HD170" s="124"/>
      <c r="HN170" s="124"/>
      <c r="HX170" s="124"/>
    </row>
    <row xmlns:x14ac="http://schemas.microsoft.com/office/spreadsheetml/2009/9/ac" r="171" s="3" customFormat="true" x14ac:dyDescent="0.25">
      <c r="A171" s="395"/>
      <c r="B171" s="124"/>
      <c r="L171" s="124"/>
      <c r="V171" s="124"/>
      <c r="AF171" s="124"/>
      <c r="AP171" s="124"/>
      <c r="AZ171" s="124"/>
      <c r="BA171" s="124"/>
      <c r="BJ171" s="124"/>
      <c r="BK171" s="124"/>
      <c r="BT171" s="124"/>
      <c r="CD171" s="124"/>
      <c r="CN171" s="124"/>
      <c r="CX171" s="124"/>
      <c r="DH171" s="124"/>
      <c r="DR171" s="124"/>
      <c r="EB171" s="124"/>
      <c r="EL171" s="124"/>
      <c r="EV171" s="124"/>
      <c r="FF171" s="124"/>
      <c r="FP171" s="124"/>
      <c r="FZ171" s="124"/>
      <c r="GJ171" s="124"/>
      <c r="GT171" s="124"/>
      <c r="HD171" s="124"/>
      <c r="HN171" s="124"/>
      <c r="HX171" s="124"/>
    </row>
    <row xmlns:x14ac="http://schemas.microsoft.com/office/spreadsheetml/2009/9/ac" r="172" s="3" customFormat="true" x14ac:dyDescent="0.25">
      <c r="A172" s="395"/>
      <c r="B172" s="124"/>
      <c r="L172" s="124"/>
      <c r="V172" s="124"/>
      <c r="AF172" s="124"/>
      <c r="AP172" s="124"/>
      <c r="AZ172" s="124"/>
      <c r="BA172" s="124"/>
      <c r="BJ172" s="124"/>
      <c r="BK172" s="124"/>
      <c r="BT172" s="124"/>
      <c r="CD172" s="124"/>
      <c r="CN172" s="124"/>
      <c r="CX172" s="124"/>
      <c r="DH172" s="124"/>
      <c r="DR172" s="124"/>
      <c r="EB172" s="124"/>
      <c r="EL172" s="124"/>
      <c r="EV172" s="124"/>
      <c r="FF172" s="124"/>
      <c r="FP172" s="124"/>
      <c r="FZ172" s="124"/>
      <c r="GJ172" s="124"/>
      <c r="GT172" s="124"/>
      <c r="HD172" s="124"/>
      <c r="HN172" s="124"/>
      <c r="HX172" s="124"/>
    </row>
    <row xmlns:x14ac="http://schemas.microsoft.com/office/spreadsheetml/2009/9/ac" r="173" s="3" customFormat="true" x14ac:dyDescent="0.25">
      <c r="A173" s="395"/>
      <c r="B173" s="124"/>
      <c r="L173" s="124"/>
      <c r="V173" s="124"/>
      <c r="AF173" s="124"/>
      <c r="AP173" s="124"/>
      <c r="AZ173" s="124"/>
      <c r="BA173" s="124"/>
      <c r="BJ173" s="124"/>
      <c r="BK173" s="124"/>
      <c r="BT173" s="124"/>
      <c r="CD173" s="124"/>
      <c r="CN173" s="124"/>
      <c r="CX173" s="124"/>
      <c r="DH173" s="124"/>
      <c r="DR173" s="124"/>
      <c r="EB173" s="124"/>
      <c r="EL173" s="124"/>
      <c r="EV173" s="124"/>
      <c r="FF173" s="124"/>
      <c r="FP173" s="124"/>
      <c r="FZ173" s="124"/>
      <c r="GJ173" s="124"/>
      <c r="GT173" s="124"/>
      <c r="HD173" s="124"/>
      <c r="HN173" s="124"/>
      <c r="HX173" s="124"/>
    </row>
    <row xmlns:x14ac="http://schemas.microsoft.com/office/spreadsheetml/2009/9/ac" r="174" s="3" customFormat="true" x14ac:dyDescent="0.25">
      <c r="A174" s="395"/>
      <c r="B174" s="124"/>
      <c r="L174" s="124"/>
      <c r="V174" s="124"/>
      <c r="AF174" s="124"/>
      <c r="AP174" s="124"/>
      <c r="AZ174" s="124"/>
      <c r="BA174" s="124"/>
      <c r="BJ174" s="124"/>
      <c r="BK174" s="124"/>
      <c r="BT174" s="124"/>
      <c r="CD174" s="124"/>
      <c r="CN174" s="124"/>
      <c r="CX174" s="124"/>
      <c r="DH174" s="124"/>
      <c r="DR174" s="124"/>
      <c r="EB174" s="124"/>
      <c r="EL174" s="124"/>
      <c r="EV174" s="124"/>
      <c r="FF174" s="124"/>
      <c r="FP174" s="124"/>
      <c r="FZ174" s="124"/>
      <c r="GJ174" s="124"/>
      <c r="GT174" s="124"/>
      <c r="HD174" s="124"/>
      <c r="HN174" s="124"/>
      <c r="HX174" s="124"/>
    </row>
    <row xmlns:x14ac="http://schemas.microsoft.com/office/spreadsheetml/2009/9/ac" r="175" s="3" customFormat="true" x14ac:dyDescent="0.25">
      <c r="A175" s="395"/>
      <c r="B175" s="124"/>
      <c r="L175" s="124"/>
      <c r="V175" s="124"/>
      <c r="AF175" s="124"/>
      <c r="AP175" s="124"/>
      <c r="AZ175" s="124"/>
      <c r="BA175" s="124"/>
      <c r="BJ175" s="124"/>
      <c r="BK175" s="124"/>
      <c r="BT175" s="124"/>
      <c r="CD175" s="124"/>
      <c r="CN175" s="124"/>
      <c r="CX175" s="124"/>
      <c r="DH175" s="124"/>
      <c r="DR175" s="124"/>
      <c r="EB175" s="124"/>
      <c r="EL175" s="124"/>
      <c r="EV175" s="124"/>
      <c r="FF175" s="124"/>
      <c r="FP175" s="124"/>
      <c r="FZ175" s="124"/>
      <c r="GJ175" s="124"/>
      <c r="GT175" s="124"/>
      <c r="HD175" s="124"/>
      <c r="HN175" s="124"/>
      <c r="HX175" s="124"/>
    </row>
    <row xmlns:x14ac="http://schemas.microsoft.com/office/spreadsheetml/2009/9/ac" r="176" s="3" customFormat="true" x14ac:dyDescent="0.25">
      <c r="A176" s="395"/>
      <c r="B176" s="124"/>
      <c r="L176" s="124"/>
      <c r="V176" s="124"/>
      <c r="AF176" s="124"/>
      <c r="AP176" s="124"/>
      <c r="AZ176" s="124"/>
      <c r="BA176" s="124"/>
      <c r="BJ176" s="124"/>
      <c r="BK176" s="124"/>
      <c r="BT176" s="124"/>
      <c r="CD176" s="124"/>
      <c r="CN176" s="124"/>
      <c r="CX176" s="124"/>
      <c r="DH176" s="124"/>
      <c r="DR176" s="124"/>
      <c r="EB176" s="124"/>
      <c r="EL176" s="124"/>
      <c r="EV176" s="124"/>
      <c r="FF176" s="124"/>
      <c r="FP176" s="124"/>
      <c r="FZ176" s="124"/>
      <c r="GJ176" s="124"/>
      <c r="GT176" s="124"/>
      <c r="HD176" s="124"/>
      <c r="HN176" s="124"/>
      <c r="HX176" s="124"/>
    </row>
    <row xmlns:x14ac="http://schemas.microsoft.com/office/spreadsheetml/2009/9/ac" r="177" s="3" customFormat="true" x14ac:dyDescent="0.25">
      <c r="A177" s="395"/>
      <c r="B177" s="124"/>
      <c r="L177" s="124"/>
      <c r="V177" s="124"/>
      <c r="AF177" s="124"/>
      <c r="AP177" s="124"/>
      <c r="AZ177" s="124"/>
      <c r="BA177" s="124"/>
      <c r="BJ177" s="124"/>
      <c r="BK177" s="124"/>
      <c r="BT177" s="124"/>
      <c r="CD177" s="124"/>
      <c r="CN177" s="124"/>
      <c r="CX177" s="124"/>
      <c r="DH177" s="124"/>
      <c r="DR177" s="124"/>
      <c r="EB177" s="124"/>
      <c r="EL177" s="124"/>
      <c r="EV177" s="124"/>
      <c r="FF177" s="124"/>
      <c r="FP177" s="124"/>
      <c r="FZ177" s="124"/>
      <c r="GJ177" s="124"/>
      <c r="GT177" s="124"/>
      <c r="HD177" s="124"/>
      <c r="HN177" s="124"/>
      <c r="HX177" s="124"/>
    </row>
    <row xmlns:x14ac="http://schemas.microsoft.com/office/spreadsheetml/2009/9/ac" r="178" s="3" customFormat="true" x14ac:dyDescent="0.25">
      <c r="A178" s="395"/>
      <c r="B178" s="124"/>
      <c r="L178" s="124"/>
      <c r="V178" s="124"/>
      <c r="AF178" s="124"/>
      <c r="AP178" s="124"/>
      <c r="AZ178" s="124"/>
      <c r="BA178" s="124"/>
      <c r="BJ178" s="124"/>
      <c r="BK178" s="124"/>
      <c r="BT178" s="124"/>
      <c r="CD178" s="124"/>
      <c r="CN178" s="124"/>
      <c r="CX178" s="124"/>
      <c r="DH178" s="124"/>
      <c r="DR178" s="124"/>
      <c r="EB178" s="124"/>
      <c r="EL178" s="124"/>
      <c r="EV178" s="124"/>
      <c r="FF178" s="124"/>
      <c r="FP178" s="124"/>
      <c r="FZ178" s="124"/>
      <c r="GJ178" s="124"/>
      <c r="GT178" s="124"/>
      <c r="HD178" s="124"/>
      <c r="HN178" s="124"/>
      <c r="HX178" s="124"/>
    </row>
    <row xmlns:x14ac="http://schemas.microsoft.com/office/spreadsheetml/2009/9/ac" r="179" s="3" customFormat="true" x14ac:dyDescent="0.25">
      <c r="A179" s="395"/>
      <c r="B179" s="124"/>
      <c r="L179" s="124"/>
      <c r="V179" s="124"/>
      <c r="AF179" s="124"/>
      <c r="AP179" s="124"/>
      <c r="AZ179" s="124"/>
      <c r="BA179" s="124"/>
      <c r="BJ179" s="124"/>
      <c r="BK179" s="124"/>
      <c r="BT179" s="124"/>
      <c r="CD179" s="124"/>
      <c r="CN179" s="124"/>
      <c r="CX179" s="124"/>
      <c r="DH179" s="124"/>
      <c r="DR179" s="124"/>
      <c r="EB179" s="124"/>
      <c r="EL179" s="124"/>
      <c r="EV179" s="124"/>
      <c r="FF179" s="124"/>
      <c r="FP179" s="124"/>
      <c r="FZ179" s="124"/>
      <c r="GJ179" s="124"/>
      <c r="GT179" s="124"/>
      <c r="HD179" s="124"/>
      <c r="HN179" s="124"/>
      <c r="HX179" s="124"/>
    </row>
    <row xmlns:x14ac="http://schemas.microsoft.com/office/spreadsheetml/2009/9/ac" r="180" s="3" customFormat="true" x14ac:dyDescent="0.25">
      <c r="A180" s="395"/>
      <c r="B180" s="124"/>
      <c r="L180" s="124"/>
      <c r="V180" s="124"/>
      <c r="AF180" s="124"/>
      <c r="AP180" s="124"/>
      <c r="AZ180" s="124"/>
      <c r="BA180" s="124"/>
      <c r="BJ180" s="124"/>
      <c r="BK180" s="124"/>
      <c r="BT180" s="124"/>
      <c r="CD180" s="124"/>
      <c r="CN180" s="124"/>
      <c r="CX180" s="124"/>
      <c r="DH180" s="124"/>
      <c r="DR180" s="124"/>
      <c r="EB180" s="124"/>
      <c r="EL180" s="124"/>
      <c r="EV180" s="124"/>
      <c r="FF180" s="124"/>
      <c r="FP180" s="124"/>
      <c r="FZ180" s="124"/>
      <c r="GJ180" s="124"/>
      <c r="GT180" s="124"/>
      <c r="HD180" s="124"/>
      <c r="HN180" s="124"/>
      <c r="HX180" s="124"/>
    </row>
    <row xmlns:x14ac="http://schemas.microsoft.com/office/spreadsheetml/2009/9/ac" r="181" s="3" customFormat="true" x14ac:dyDescent="0.25">
      <c r="A181" s="395"/>
      <c r="B181" s="124"/>
      <c r="L181" s="124"/>
      <c r="V181" s="124"/>
      <c r="AF181" s="124"/>
      <c r="AP181" s="124"/>
      <c r="AZ181" s="124"/>
      <c r="BA181" s="124"/>
      <c r="BJ181" s="124"/>
      <c r="BK181" s="124"/>
      <c r="BT181" s="124"/>
      <c r="CD181" s="124"/>
      <c r="CN181" s="124"/>
      <c r="CX181" s="124"/>
      <c r="DH181" s="124"/>
      <c r="DR181" s="124"/>
      <c r="EB181" s="124"/>
      <c r="EL181" s="124"/>
      <c r="EV181" s="124"/>
      <c r="FF181" s="124"/>
      <c r="FP181" s="124"/>
      <c r="FZ181" s="124"/>
      <c r="GJ181" s="124"/>
      <c r="GT181" s="124"/>
      <c r="HD181" s="124"/>
      <c r="HN181" s="124"/>
      <c r="HX181" s="124"/>
    </row>
    <row xmlns:x14ac="http://schemas.microsoft.com/office/spreadsheetml/2009/9/ac" r="182" s="3" customFormat="true" x14ac:dyDescent="0.25">
      <c r="A182" s="395"/>
      <c r="B182" s="124"/>
      <c r="L182" s="124"/>
      <c r="V182" s="124"/>
      <c r="AF182" s="124"/>
      <c r="AP182" s="124"/>
      <c r="AZ182" s="124"/>
      <c r="BA182" s="124"/>
      <c r="BJ182" s="124"/>
      <c r="BK182" s="124"/>
      <c r="BT182" s="124"/>
      <c r="CD182" s="124"/>
      <c r="CN182" s="124"/>
      <c r="CX182" s="124"/>
      <c r="DH182" s="124"/>
      <c r="DR182" s="124"/>
      <c r="EB182" s="124"/>
      <c r="EL182" s="124"/>
      <c r="EV182" s="124"/>
      <c r="FF182" s="124"/>
      <c r="FP182" s="124"/>
      <c r="FZ182" s="124"/>
      <c r="GJ182" s="124"/>
      <c r="GT182" s="124"/>
      <c r="HD182" s="124"/>
      <c r="HN182" s="124"/>
      <c r="HX182" s="124"/>
    </row>
    <row xmlns:x14ac="http://schemas.microsoft.com/office/spreadsheetml/2009/9/ac" r="183" s="3" customFormat="true" x14ac:dyDescent="0.25">
      <c r="A183" s="395"/>
      <c r="B183" s="124"/>
      <c r="L183" s="124"/>
      <c r="V183" s="124"/>
      <c r="AF183" s="124"/>
      <c r="AP183" s="124"/>
      <c r="AZ183" s="124"/>
      <c r="BA183" s="124"/>
      <c r="BJ183" s="124"/>
      <c r="BK183" s="124"/>
      <c r="BT183" s="124"/>
      <c r="CD183" s="124"/>
      <c r="CN183" s="124"/>
      <c r="CX183" s="124"/>
      <c r="DH183" s="124"/>
      <c r="DR183" s="124"/>
      <c r="EB183" s="124"/>
      <c r="EL183" s="124"/>
      <c r="EV183" s="124"/>
      <c r="FF183" s="124"/>
      <c r="FP183" s="124"/>
      <c r="FZ183" s="124"/>
      <c r="GJ183" s="124"/>
      <c r="GT183" s="124"/>
      <c r="HD183" s="124"/>
      <c r="HN183" s="124"/>
      <c r="HX183" s="124"/>
    </row>
    <row xmlns:x14ac="http://schemas.microsoft.com/office/spreadsheetml/2009/9/ac" r="184" s="3" customFormat="true" x14ac:dyDescent="0.25">
      <c r="A184" s="395"/>
      <c r="B184" s="124"/>
      <c r="L184" s="124"/>
      <c r="V184" s="124"/>
      <c r="AF184" s="124"/>
      <c r="AP184" s="124"/>
      <c r="AZ184" s="124"/>
      <c r="BA184" s="124"/>
      <c r="BJ184" s="124"/>
      <c r="BK184" s="124"/>
      <c r="BT184" s="124"/>
      <c r="CD184" s="124"/>
      <c r="CN184" s="124"/>
      <c r="CX184" s="124"/>
      <c r="DH184" s="124"/>
      <c r="DR184" s="124"/>
      <c r="EB184" s="124"/>
      <c r="EL184" s="124"/>
      <c r="EV184" s="124"/>
      <c r="FF184" s="124"/>
      <c r="FP184" s="124"/>
      <c r="FZ184" s="124"/>
      <c r="GJ184" s="124"/>
      <c r="GT184" s="124"/>
      <c r="HD184" s="124"/>
      <c r="HN184" s="124"/>
      <c r="HX184" s="124"/>
    </row>
    <row xmlns:x14ac="http://schemas.microsoft.com/office/spreadsheetml/2009/9/ac" r="185" s="3" customFormat="true" x14ac:dyDescent="0.25">
      <c r="A185" s="395"/>
      <c r="B185" s="124"/>
      <c r="L185" s="124"/>
      <c r="V185" s="124"/>
      <c r="AF185" s="124"/>
      <c r="AP185" s="124"/>
      <c r="AZ185" s="124"/>
      <c r="BA185" s="124"/>
      <c r="BJ185" s="124"/>
      <c r="BK185" s="124"/>
      <c r="BT185" s="124"/>
      <c r="CD185" s="124"/>
      <c r="CN185" s="124"/>
      <c r="CX185" s="124"/>
      <c r="DH185" s="124"/>
      <c r="DR185" s="124"/>
      <c r="EB185" s="124"/>
      <c r="EL185" s="124"/>
      <c r="EV185" s="124"/>
      <c r="FF185" s="124"/>
      <c r="FP185" s="124"/>
      <c r="FZ185" s="124"/>
      <c r="GJ185" s="124"/>
      <c r="GT185" s="124"/>
      <c r="HD185" s="124"/>
      <c r="HN185" s="124"/>
      <c r="HX185" s="124"/>
    </row>
    <row xmlns:x14ac="http://schemas.microsoft.com/office/spreadsheetml/2009/9/ac" r="186" s="3" customFormat="true" x14ac:dyDescent="0.25">
      <c r="A186" s="395"/>
      <c r="B186" s="124"/>
      <c r="L186" s="124"/>
      <c r="V186" s="124"/>
      <c r="AF186" s="124"/>
      <c r="AP186" s="124"/>
      <c r="AZ186" s="124"/>
      <c r="BA186" s="124"/>
      <c r="BJ186" s="124"/>
      <c r="BK186" s="124"/>
      <c r="BT186" s="124"/>
      <c r="CD186" s="124"/>
      <c r="CN186" s="124"/>
      <c r="CX186" s="124"/>
      <c r="DH186" s="124"/>
      <c r="DR186" s="124"/>
      <c r="EB186" s="124"/>
      <c r="EL186" s="124"/>
      <c r="EV186" s="124"/>
      <c r="FF186" s="124"/>
      <c r="FP186" s="124"/>
      <c r="FZ186" s="124"/>
      <c r="GJ186" s="124"/>
      <c r="GT186" s="124"/>
      <c r="HD186" s="124"/>
      <c r="HN186" s="124"/>
      <c r="HX186" s="124"/>
    </row>
    <row xmlns:x14ac="http://schemas.microsoft.com/office/spreadsheetml/2009/9/ac" r="187" s="3" customFormat="true" x14ac:dyDescent="0.25">
      <c r="A187" s="395"/>
      <c r="B187" s="124"/>
      <c r="L187" s="124"/>
      <c r="V187" s="124"/>
      <c r="AF187" s="124"/>
      <c r="AP187" s="124"/>
      <c r="AZ187" s="124"/>
      <c r="BA187" s="124"/>
      <c r="BJ187" s="124"/>
      <c r="BK187" s="124"/>
      <c r="BT187" s="124"/>
      <c r="CD187" s="124"/>
      <c r="CN187" s="124"/>
      <c r="CX187" s="124"/>
      <c r="DH187" s="124"/>
      <c r="DR187" s="124"/>
      <c r="EB187" s="124"/>
      <c r="EL187" s="124"/>
      <c r="EV187" s="124"/>
      <c r="FF187" s="124"/>
      <c r="FP187" s="124"/>
      <c r="FZ187" s="124"/>
      <c r="GJ187" s="124"/>
      <c r="GT187" s="124"/>
      <c r="HD187" s="124"/>
      <c r="HN187" s="124"/>
      <c r="HX187" s="124"/>
    </row>
    <row xmlns:x14ac="http://schemas.microsoft.com/office/spreadsheetml/2009/9/ac" r="188" s="3" customFormat="true" x14ac:dyDescent="0.25">
      <c r="A188" s="395"/>
      <c r="B188" s="124"/>
      <c r="L188" s="124"/>
      <c r="V188" s="124"/>
      <c r="AF188" s="124"/>
      <c r="AP188" s="124"/>
      <c r="AZ188" s="124"/>
      <c r="BA188" s="124"/>
      <c r="BJ188" s="124"/>
      <c r="BK188" s="124"/>
      <c r="BT188" s="124"/>
      <c r="CD188" s="124"/>
      <c r="CN188" s="124"/>
      <c r="CX188" s="124"/>
      <c r="DH188" s="124"/>
      <c r="DR188" s="124"/>
      <c r="EB188" s="124"/>
      <c r="EL188" s="124"/>
      <c r="EV188" s="124"/>
      <c r="FF188" s="124"/>
      <c r="FP188" s="124"/>
      <c r="FZ188" s="124"/>
      <c r="GJ188" s="124"/>
      <c r="GT188" s="124"/>
      <c r="HD188" s="124"/>
      <c r="HN188" s="124"/>
      <c r="HX188" s="124"/>
    </row>
    <row xmlns:x14ac="http://schemas.microsoft.com/office/spreadsheetml/2009/9/ac" r="189" s="3" customFormat="true" x14ac:dyDescent="0.25">
      <c r="A189" s="395"/>
      <c r="B189" s="124"/>
      <c r="L189" s="124"/>
      <c r="V189" s="124"/>
      <c r="AF189" s="124"/>
      <c r="AP189" s="124"/>
      <c r="AZ189" s="124"/>
      <c r="BA189" s="124"/>
      <c r="BJ189" s="124"/>
      <c r="BK189" s="124"/>
      <c r="BT189" s="124"/>
      <c r="CD189" s="124"/>
      <c r="CN189" s="124"/>
      <c r="CX189" s="124"/>
      <c r="DH189" s="124"/>
      <c r="DR189" s="124"/>
      <c r="EB189" s="124"/>
      <c r="EL189" s="124"/>
      <c r="EV189" s="124"/>
      <c r="FF189" s="124"/>
      <c r="FP189" s="124"/>
      <c r="FZ189" s="124"/>
      <c r="GJ189" s="124"/>
      <c r="GT189" s="124"/>
      <c r="HD189" s="124"/>
      <c r="HN189" s="124"/>
      <c r="HX189" s="124"/>
    </row>
    <row xmlns:x14ac="http://schemas.microsoft.com/office/spreadsheetml/2009/9/ac" r="190" s="3" customFormat="true" x14ac:dyDescent="0.25">
      <c r="A190" s="395"/>
      <c r="B190" s="124"/>
      <c r="L190" s="124"/>
      <c r="V190" s="124"/>
      <c r="AF190" s="124"/>
      <c r="AP190" s="124"/>
      <c r="AZ190" s="124"/>
      <c r="BA190" s="124"/>
      <c r="BJ190" s="124"/>
      <c r="BK190" s="124"/>
      <c r="BT190" s="124"/>
      <c r="CD190" s="124"/>
      <c r="CN190" s="124"/>
      <c r="CX190" s="124"/>
      <c r="DH190" s="124"/>
      <c r="DR190" s="124"/>
      <c r="EB190" s="124"/>
      <c r="EL190" s="124"/>
      <c r="EV190" s="124"/>
      <c r="FF190" s="124"/>
      <c r="FP190" s="124"/>
      <c r="FZ190" s="124"/>
      <c r="GJ190" s="124"/>
      <c r="GT190" s="124"/>
      <c r="HD190" s="124"/>
      <c r="HN190" s="124"/>
      <c r="HX190" s="124"/>
    </row>
    <row xmlns:x14ac="http://schemas.microsoft.com/office/spreadsheetml/2009/9/ac" r="191" s="3" customFormat="true" x14ac:dyDescent="0.25">
      <c r="A191" s="395"/>
      <c r="B191" s="124"/>
      <c r="L191" s="124"/>
      <c r="V191" s="124"/>
      <c r="AF191" s="124"/>
      <c r="AP191" s="124"/>
      <c r="AZ191" s="124"/>
      <c r="BA191" s="124"/>
      <c r="BJ191" s="124"/>
      <c r="BK191" s="124"/>
      <c r="BT191" s="124"/>
      <c r="CD191" s="124"/>
      <c r="CN191" s="124"/>
      <c r="CX191" s="124"/>
      <c r="DH191" s="124"/>
      <c r="DR191" s="124"/>
      <c r="EB191" s="124"/>
      <c r="EL191" s="124"/>
      <c r="EV191" s="124"/>
      <c r="FF191" s="124"/>
      <c r="FP191" s="124"/>
      <c r="FZ191" s="124"/>
      <c r="GJ191" s="124"/>
      <c r="GT191" s="124"/>
      <c r="HD191" s="124"/>
      <c r="HN191" s="124"/>
      <c r="HX191" s="124"/>
    </row>
    <row xmlns:x14ac="http://schemas.microsoft.com/office/spreadsheetml/2009/9/ac" r="192" s="3" customFormat="true" x14ac:dyDescent="0.25">
      <c r="A192" s="395"/>
      <c r="B192" s="124"/>
      <c r="L192" s="124"/>
      <c r="V192" s="124"/>
      <c r="AF192" s="124"/>
      <c r="AP192" s="124"/>
      <c r="AZ192" s="124"/>
      <c r="BA192" s="124"/>
      <c r="BJ192" s="124"/>
      <c r="BK192" s="124"/>
      <c r="BT192" s="124"/>
      <c r="CD192" s="124"/>
      <c r="CN192" s="124"/>
      <c r="CX192" s="124"/>
      <c r="DH192" s="124"/>
      <c r="DR192" s="124"/>
      <c r="EB192" s="124"/>
      <c r="EL192" s="124"/>
      <c r="EV192" s="124"/>
      <c r="FF192" s="124"/>
      <c r="FP192" s="124"/>
      <c r="FZ192" s="124"/>
      <c r="GJ192" s="124"/>
      <c r="GT192" s="124"/>
      <c r="HD192" s="124"/>
      <c r="HN192" s="124"/>
      <c r="HX192" s="124"/>
    </row>
    <row xmlns:x14ac="http://schemas.microsoft.com/office/spreadsheetml/2009/9/ac" r="193" s="3" customFormat="true" x14ac:dyDescent="0.25">
      <c r="A193" s="395"/>
      <c r="B193" s="124"/>
      <c r="L193" s="124"/>
      <c r="V193" s="124"/>
      <c r="AF193" s="124"/>
      <c r="AP193" s="124"/>
      <c r="AZ193" s="124"/>
      <c r="BA193" s="124"/>
      <c r="BJ193" s="124"/>
      <c r="BK193" s="124"/>
      <c r="BT193" s="124"/>
      <c r="CD193" s="124"/>
      <c r="CN193" s="124"/>
      <c r="CX193" s="124"/>
      <c r="DH193" s="124"/>
      <c r="DR193" s="124"/>
      <c r="EB193" s="124"/>
      <c r="EL193" s="124"/>
      <c r="EV193" s="124"/>
      <c r="FF193" s="124"/>
      <c r="FP193" s="124"/>
      <c r="FZ193" s="124"/>
      <c r="GJ193" s="124"/>
      <c r="GT193" s="124"/>
      <c r="HD193" s="124"/>
      <c r="HN193" s="124"/>
      <c r="HX193" s="124"/>
    </row>
    <row xmlns:x14ac="http://schemas.microsoft.com/office/spreadsheetml/2009/9/ac" r="194" s="3" customFormat="true" x14ac:dyDescent="0.25">
      <c r="A194" s="395"/>
      <c r="B194" s="124"/>
      <c r="L194" s="124"/>
      <c r="V194" s="124"/>
      <c r="AF194" s="124"/>
      <c r="AP194" s="124"/>
      <c r="AZ194" s="124"/>
      <c r="BA194" s="124"/>
      <c r="BJ194" s="124"/>
      <c r="BK194" s="124"/>
      <c r="BT194" s="124"/>
      <c r="CD194" s="124"/>
      <c r="CN194" s="124"/>
      <c r="CX194" s="124"/>
      <c r="DH194" s="124"/>
      <c r="DR194" s="124"/>
      <c r="EB194" s="124"/>
      <c r="EL194" s="124"/>
      <c r="EV194" s="124"/>
      <c r="FF194" s="124"/>
      <c r="FP194" s="124"/>
      <c r="FZ194" s="124"/>
      <c r="GJ194" s="124"/>
      <c r="GT194" s="124"/>
      <c r="HD194" s="124"/>
      <c r="HN194" s="124"/>
      <c r="HX194" s="124"/>
    </row>
    <row xmlns:x14ac="http://schemas.microsoft.com/office/spreadsheetml/2009/9/ac" r="195" s="3" customFormat="true" x14ac:dyDescent="0.25">
      <c r="A195" s="395"/>
      <c r="B195" s="124"/>
      <c r="L195" s="124"/>
      <c r="V195" s="124"/>
      <c r="AF195" s="124"/>
      <c r="AP195" s="124"/>
      <c r="AZ195" s="124"/>
      <c r="BA195" s="124"/>
      <c r="BJ195" s="124"/>
      <c r="BK195" s="124"/>
      <c r="BT195" s="124"/>
      <c r="CD195" s="124"/>
      <c r="CN195" s="124"/>
      <c r="CX195" s="124"/>
      <c r="DH195" s="124"/>
      <c r="DR195" s="124"/>
      <c r="EB195" s="124"/>
      <c r="EL195" s="124"/>
      <c r="EV195" s="124"/>
      <c r="FF195" s="124"/>
      <c r="FP195" s="124"/>
      <c r="FZ195" s="124"/>
      <c r="GJ195" s="124"/>
      <c r="GT195" s="124"/>
      <c r="HD195" s="124"/>
      <c r="HN195" s="124"/>
      <c r="HX195" s="124"/>
    </row>
    <row xmlns:x14ac="http://schemas.microsoft.com/office/spreadsheetml/2009/9/ac" r="196" s="3" customFormat="true" x14ac:dyDescent="0.25">
      <c r="A196" s="395"/>
      <c r="B196" s="124"/>
      <c r="L196" s="124"/>
      <c r="V196" s="124"/>
      <c r="AF196" s="124"/>
      <c r="AP196" s="124"/>
      <c r="AZ196" s="124"/>
      <c r="BA196" s="124"/>
      <c r="BJ196" s="124"/>
      <c r="BK196" s="124"/>
      <c r="BT196" s="124"/>
      <c r="CD196" s="124"/>
      <c r="CN196" s="124"/>
      <c r="CX196" s="124"/>
      <c r="DH196" s="124"/>
      <c r="DR196" s="124"/>
      <c r="EB196" s="124"/>
      <c r="EL196" s="124"/>
      <c r="EV196" s="124"/>
      <c r="FF196" s="124"/>
      <c r="FP196" s="124"/>
      <c r="FZ196" s="124"/>
      <c r="GJ196" s="124"/>
      <c r="GT196" s="124"/>
      <c r="HD196" s="124"/>
      <c r="HN196" s="124"/>
      <c r="HX196" s="124"/>
    </row>
    <row xmlns:x14ac="http://schemas.microsoft.com/office/spreadsheetml/2009/9/ac" r="197" s="3" customFormat="true" x14ac:dyDescent="0.25">
      <c r="A197" s="395"/>
      <c r="B197" s="124"/>
      <c r="L197" s="124"/>
      <c r="V197" s="124"/>
      <c r="AF197" s="124"/>
      <c r="AP197" s="124"/>
      <c r="AZ197" s="124"/>
      <c r="BA197" s="124"/>
      <c r="BJ197" s="124"/>
      <c r="BK197" s="124"/>
      <c r="BT197" s="124"/>
      <c r="CD197" s="124"/>
      <c r="CN197" s="124"/>
      <c r="CX197" s="124"/>
      <c r="DH197" s="124"/>
      <c r="DR197" s="124"/>
      <c r="EB197" s="124"/>
      <c r="EL197" s="124"/>
      <c r="EV197" s="124"/>
      <c r="FF197" s="124"/>
      <c r="FP197" s="124"/>
      <c r="FZ197" s="124"/>
      <c r="GJ197" s="124"/>
      <c r="GT197" s="124"/>
      <c r="HD197" s="124"/>
      <c r="HN197" s="124"/>
      <c r="HX197" s="124"/>
    </row>
    <row xmlns:x14ac="http://schemas.microsoft.com/office/spreadsheetml/2009/9/ac" r="198" s="3" customFormat="true" x14ac:dyDescent="0.25">
      <c r="A198" s="395"/>
      <c r="B198" s="124"/>
      <c r="L198" s="124"/>
      <c r="V198" s="124"/>
      <c r="AF198" s="124"/>
      <c r="AP198" s="124"/>
      <c r="AZ198" s="124"/>
      <c r="BA198" s="124"/>
      <c r="BJ198" s="124"/>
      <c r="BK198" s="124"/>
      <c r="BT198" s="124"/>
      <c r="CD198" s="124"/>
      <c r="CN198" s="124"/>
      <c r="CX198" s="124"/>
      <c r="DH198" s="124"/>
      <c r="DR198" s="124"/>
      <c r="EB198" s="124"/>
      <c r="EL198" s="124"/>
      <c r="EV198" s="124"/>
      <c r="FF198" s="124"/>
      <c r="FP198" s="124"/>
      <c r="FZ198" s="124"/>
      <c r="GJ198" s="124"/>
      <c r="GT198" s="124"/>
      <c r="HD198" s="124"/>
      <c r="HN198" s="124"/>
      <c r="HX198" s="124"/>
    </row>
    <row xmlns:x14ac="http://schemas.microsoft.com/office/spreadsheetml/2009/9/ac" r="199" s="3" customFormat="true" x14ac:dyDescent="0.25">
      <c r="A199" s="395"/>
      <c r="B199" s="124"/>
      <c r="L199" s="124"/>
      <c r="V199" s="124"/>
      <c r="AF199" s="124"/>
      <c r="AP199" s="124"/>
      <c r="AZ199" s="124"/>
      <c r="BA199" s="124"/>
      <c r="BJ199" s="124"/>
      <c r="BK199" s="124"/>
      <c r="BT199" s="124"/>
      <c r="CD199" s="124"/>
      <c r="CN199" s="124"/>
      <c r="CX199" s="124"/>
      <c r="DH199" s="124"/>
      <c r="DR199" s="124"/>
      <c r="EB199" s="124"/>
      <c r="EL199" s="124"/>
      <c r="EV199" s="124"/>
      <c r="FF199" s="124"/>
      <c r="FP199" s="124"/>
      <c r="FZ199" s="124"/>
      <c r="GJ199" s="124"/>
      <c r="GT199" s="124"/>
      <c r="HD199" s="124"/>
      <c r="HN199" s="124"/>
      <c r="HX199" s="124"/>
    </row>
    <row xmlns:x14ac="http://schemas.microsoft.com/office/spreadsheetml/2009/9/ac" r="200" s="3" customFormat="true" x14ac:dyDescent="0.25">
      <c r="A200" s="395"/>
      <c r="B200" s="124"/>
      <c r="L200" s="124"/>
      <c r="V200" s="124"/>
      <c r="AF200" s="124"/>
      <c r="AP200" s="124"/>
      <c r="AZ200" s="124"/>
      <c r="BA200" s="124"/>
      <c r="BJ200" s="124"/>
      <c r="BK200" s="124"/>
      <c r="BT200" s="124"/>
      <c r="CD200" s="124"/>
      <c r="CN200" s="124"/>
      <c r="CX200" s="124"/>
      <c r="DH200" s="124"/>
      <c r="DR200" s="124"/>
      <c r="EB200" s="124"/>
      <c r="EL200" s="124"/>
      <c r="EV200" s="124"/>
      <c r="FF200" s="124"/>
      <c r="FP200" s="124"/>
      <c r="FZ200" s="124"/>
      <c r="GJ200" s="124"/>
      <c r="GT200" s="124"/>
      <c r="HD200" s="124"/>
      <c r="HN200" s="124"/>
      <c r="HX200" s="124"/>
    </row>
    <row xmlns:x14ac="http://schemas.microsoft.com/office/spreadsheetml/2009/9/ac" r="201" s="3" customFormat="true" x14ac:dyDescent="0.25">
      <c r="A201" s="395"/>
      <c r="B201" s="124"/>
      <c r="L201" s="124"/>
      <c r="V201" s="124"/>
      <c r="AF201" s="124"/>
      <c r="AP201" s="124"/>
      <c r="AZ201" s="124"/>
      <c r="BA201" s="124"/>
      <c r="BJ201" s="124"/>
      <c r="BK201" s="124"/>
      <c r="BT201" s="124"/>
      <c r="CD201" s="124"/>
      <c r="CN201" s="124"/>
      <c r="CX201" s="124"/>
      <c r="DH201" s="124"/>
      <c r="DR201" s="124"/>
      <c r="EB201" s="124"/>
      <c r="EL201" s="124"/>
      <c r="EV201" s="124"/>
      <c r="FF201" s="124"/>
      <c r="FP201" s="124"/>
      <c r="FZ201" s="124"/>
      <c r="GJ201" s="124"/>
      <c r="GT201" s="124"/>
      <c r="HD201" s="124"/>
      <c r="HN201" s="124"/>
      <c r="HX201" s="124"/>
    </row>
    <row xmlns:x14ac="http://schemas.microsoft.com/office/spreadsheetml/2009/9/ac" r="202" s="3" customFormat="true" x14ac:dyDescent="0.25">
      <c r="A202" s="395"/>
      <c r="B202" s="124"/>
      <c r="L202" s="124"/>
      <c r="V202" s="124"/>
      <c r="AF202" s="124"/>
      <c r="AP202" s="124"/>
      <c r="AZ202" s="124"/>
      <c r="BA202" s="124"/>
      <c r="BJ202" s="124"/>
      <c r="BK202" s="124"/>
      <c r="BT202" s="124"/>
      <c r="CD202" s="124"/>
      <c r="CN202" s="124"/>
      <c r="CX202" s="124"/>
      <c r="DH202" s="124"/>
      <c r="DR202" s="124"/>
      <c r="EB202" s="124"/>
      <c r="EL202" s="124"/>
      <c r="EV202" s="124"/>
      <c r="FF202" s="124"/>
      <c r="FP202" s="124"/>
      <c r="FZ202" s="124"/>
      <c r="GJ202" s="124"/>
      <c r="GT202" s="124"/>
      <c r="HD202" s="124"/>
      <c r="HN202" s="124"/>
      <c r="HX202" s="124"/>
    </row>
    <row xmlns:x14ac="http://schemas.microsoft.com/office/spreadsheetml/2009/9/ac" r="203" s="3" customFormat="true" x14ac:dyDescent="0.25">
      <c r="A203" s="395"/>
      <c r="B203" s="124"/>
      <c r="L203" s="124"/>
      <c r="V203" s="124"/>
      <c r="AF203" s="124"/>
      <c r="AP203" s="124"/>
      <c r="AZ203" s="124"/>
      <c r="BA203" s="124"/>
      <c r="BJ203" s="124"/>
      <c r="BK203" s="124"/>
      <c r="BT203" s="124"/>
      <c r="CD203" s="124"/>
      <c r="CN203" s="124"/>
      <c r="CX203" s="124"/>
      <c r="DH203" s="124"/>
      <c r="DR203" s="124"/>
      <c r="EB203" s="124"/>
      <c r="EL203" s="124"/>
      <c r="EV203" s="124"/>
      <c r="FF203" s="124"/>
      <c r="FP203" s="124"/>
      <c r="FZ203" s="124"/>
      <c r="GJ203" s="124"/>
      <c r="GT203" s="124"/>
      <c r="HD203" s="124"/>
      <c r="HN203" s="124"/>
      <c r="HX203" s="124"/>
    </row>
    <row xmlns:x14ac="http://schemas.microsoft.com/office/spreadsheetml/2009/9/ac" r="204" s="3" customFormat="true" x14ac:dyDescent="0.25">
      <c r="A204" s="395"/>
      <c r="B204" s="124"/>
      <c r="L204" s="124"/>
      <c r="V204" s="124"/>
      <c r="AF204" s="124"/>
      <c r="AP204" s="124"/>
      <c r="AZ204" s="124"/>
      <c r="BA204" s="124"/>
      <c r="BJ204" s="124"/>
      <c r="BK204" s="124"/>
      <c r="BT204" s="124"/>
      <c r="CD204" s="124"/>
      <c r="CN204" s="124"/>
      <c r="CX204" s="124"/>
      <c r="DH204" s="124"/>
      <c r="DR204" s="124"/>
      <c r="EB204" s="124"/>
      <c r="EL204" s="124"/>
      <c r="EV204" s="124"/>
      <c r="FF204" s="124"/>
      <c r="FP204" s="124"/>
      <c r="FZ204" s="124"/>
      <c r="GJ204" s="124"/>
      <c r="GT204" s="124"/>
      <c r="HD204" s="124"/>
      <c r="HN204" s="124"/>
      <c r="HX204" s="124"/>
    </row>
    <row xmlns:x14ac="http://schemas.microsoft.com/office/spreadsheetml/2009/9/ac" r="205" s="3" customFormat="true" x14ac:dyDescent="0.25">
      <c r="A205" s="395"/>
      <c r="B205" s="124"/>
      <c r="L205" s="124"/>
      <c r="V205" s="124"/>
      <c r="AF205" s="124"/>
      <c r="AP205" s="124"/>
      <c r="AZ205" s="124"/>
      <c r="BA205" s="124"/>
      <c r="BJ205" s="124"/>
      <c r="BK205" s="124"/>
      <c r="BT205" s="124"/>
      <c r="CD205" s="124"/>
      <c r="CN205" s="124"/>
      <c r="CX205" s="124"/>
      <c r="DH205" s="124"/>
      <c r="DR205" s="124"/>
      <c r="EB205" s="124"/>
      <c r="EL205" s="124"/>
      <c r="EV205" s="124"/>
      <c r="FF205" s="124"/>
      <c r="FP205" s="124"/>
      <c r="FZ205" s="124"/>
      <c r="GJ205" s="124"/>
      <c r="GT205" s="124"/>
      <c r="HD205" s="124"/>
      <c r="HN205" s="124"/>
      <c r="HX205" s="124"/>
    </row>
    <row xmlns:x14ac="http://schemas.microsoft.com/office/spreadsheetml/2009/9/ac" r="206" s="3" customFormat="true" x14ac:dyDescent="0.25">
      <c r="A206" s="395"/>
      <c r="B206" s="124"/>
      <c r="L206" s="124"/>
      <c r="V206" s="124"/>
      <c r="AF206" s="124"/>
      <c r="AP206" s="124"/>
      <c r="AZ206" s="124"/>
      <c r="BA206" s="124"/>
      <c r="BJ206" s="124"/>
      <c r="BK206" s="124"/>
      <c r="BT206" s="124"/>
      <c r="CD206" s="124"/>
      <c r="CN206" s="124"/>
      <c r="CX206" s="124"/>
      <c r="DH206" s="124"/>
      <c r="DR206" s="124"/>
      <c r="EB206" s="124"/>
      <c r="EL206" s="124"/>
      <c r="EV206" s="124"/>
      <c r="FF206" s="124"/>
      <c r="FP206" s="124"/>
      <c r="FZ206" s="124"/>
      <c r="GJ206" s="124"/>
      <c r="GT206" s="124"/>
      <c r="HD206" s="124"/>
      <c r="HN206" s="124"/>
      <c r="HX206" s="124"/>
    </row>
    <row xmlns:x14ac="http://schemas.microsoft.com/office/spreadsheetml/2009/9/ac" r="207" s="3" customFormat="true" x14ac:dyDescent="0.25">
      <c r="A207" s="395"/>
      <c r="B207" s="124"/>
      <c r="L207" s="124"/>
      <c r="V207" s="124"/>
      <c r="AF207" s="124"/>
      <c r="AP207" s="124"/>
      <c r="AZ207" s="124"/>
      <c r="BA207" s="124"/>
      <c r="BJ207" s="124"/>
      <c r="BK207" s="124"/>
      <c r="BT207" s="124"/>
      <c r="CD207" s="124"/>
      <c r="CN207" s="124"/>
      <c r="CX207" s="124"/>
      <c r="DH207" s="124"/>
      <c r="DR207" s="124"/>
      <c r="EB207" s="124"/>
      <c r="EL207" s="124"/>
      <c r="EV207" s="124"/>
      <c r="FF207" s="124"/>
      <c r="FP207" s="124"/>
      <c r="FZ207" s="124"/>
      <c r="GJ207" s="124"/>
      <c r="GT207" s="124"/>
      <c r="HD207" s="124"/>
      <c r="HN207" s="124"/>
      <c r="HX207" s="124"/>
    </row>
    <row xmlns:x14ac="http://schemas.microsoft.com/office/spreadsheetml/2009/9/ac" r="208" s="3" customFormat="true" x14ac:dyDescent="0.25">
      <c r="A208" s="395"/>
      <c r="B208" s="124"/>
      <c r="L208" s="124"/>
      <c r="V208" s="124"/>
      <c r="AF208" s="124"/>
      <c r="AP208" s="124"/>
      <c r="AZ208" s="124"/>
      <c r="BA208" s="124"/>
      <c r="BJ208" s="124"/>
      <c r="BK208" s="124"/>
      <c r="BT208" s="124"/>
      <c r="CD208" s="124"/>
      <c r="CN208" s="124"/>
      <c r="CX208" s="124"/>
      <c r="DH208" s="124"/>
      <c r="DR208" s="124"/>
      <c r="EB208" s="124"/>
      <c r="EL208" s="124"/>
      <c r="EV208" s="124"/>
      <c r="FF208" s="124"/>
      <c r="FP208" s="124"/>
      <c r="FZ208" s="124"/>
      <c r="GJ208" s="124"/>
      <c r="GT208" s="124"/>
      <c r="HD208" s="124"/>
      <c r="HN208" s="124"/>
      <c r="HX208" s="124"/>
    </row>
    <row xmlns:x14ac="http://schemas.microsoft.com/office/spreadsheetml/2009/9/ac" r="209" s="3" customFormat="true" x14ac:dyDescent="0.25">
      <c r="A209" s="395"/>
      <c r="B209" s="124"/>
      <c r="L209" s="124"/>
      <c r="V209" s="124"/>
      <c r="AF209" s="124"/>
      <c r="AP209" s="124"/>
      <c r="AZ209" s="124"/>
      <c r="BA209" s="124"/>
      <c r="BJ209" s="124"/>
      <c r="BK209" s="124"/>
      <c r="BT209" s="124"/>
      <c r="CD209" s="124"/>
      <c r="CN209" s="124"/>
      <c r="CX209" s="124"/>
      <c r="DH209" s="124"/>
      <c r="DR209" s="124"/>
      <c r="EB209" s="124"/>
      <c r="EL209" s="124"/>
      <c r="EV209" s="124"/>
      <c r="FF209" s="124"/>
      <c r="FP209" s="124"/>
      <c r="FZ209" s="124"/>
      <c r="GJ209" s="124"/>
      <c r="GT209" s="124"/>
      <c r="HD209" s="124"/>
      <c r="HN209" s="124"/>
      <c r="HX209" s="124"/>
    </row>
    <row xmlns:x14ac="http://schemas.microsoft.com/office/spreadsheetml/2009/9/ac" r="210" s="3" customFormat="true" x14ac:dyDescent="0.25">
      <c r="A210" s="395"/>
      <c r="B210" s="124"/>
      <c r="L210" s="124"/>
      <c r="V210" s="124"/>
      <c r="AF210" s="124"/>
      <c r="AP210" s="124"/>
      <c r="AZ210" s="124"/>
      <c r="BA210" s="124"/>
      <c r="BJ210" s="124"/>
      <c r="BK210" s="124"/>
      <c r="BT210" s="124"/>
      <c r="CD210" s="124"/>
      <c r="CN210" s="124"/>
      <c r="CX210" s="124"/>
      <c r="DH210" s="124"/>
      <c r="DR210" s="124"/>
      <c r="EB210" s="124"/>
      <c r="EL210" s="124"/>
      <c r="EV210" s="124"/>
      <c r="FF210" s="124"/>
      <c r="FP210" s="124"/>
      <c r="FZ210" s="124"/>
      <c r="GJ210" s="124"/>
      <c r="GT210" s="124"/>
      <c r="HD210" s="124"/>
      <c r="HN210" s="124"/>
      <c r="HX210" s="124"/>
    </row>
    <row xmlns:x14ac="http://schemas.microsoft.com/office/spreadsheetml/2009/9/ac" r="211" s="3" customFormat="true" x14ac:dyDescent="0.25">
      <c r="A211" s="395"/>
      <c r="B211" s="124"/>
      <c r="L211" s="124"/>
      <c r="V211" s="124"/>
      <c r="AF211" s="124"/>
      <c r="AP211" s="124"/>
      <c r="AZ211" s="124"/>
      <c r="BA211" s="124"/>
      <c r="BJ211" s="124"/>
      <c r="BK211" s="124"/>
      <c r="BT211" s="124"/>
      <c r="CD211" s="124"/>
      <c r="CN211" s="124"/>
      <c r="CX211" s="124"/>
      <c r="DH211" s="124"/>
      <c r="DR211" s="124"/>
      <c r="EB211" s="124"/>
      <c r="EL211" s="124"/>
      <c r="EV211" s="124"/>
      <c r="FF211" s="124"/>
      <c r="FP211" s="124"/>
      <c r="FZ211" s="124"/>
      <c r="GJ211" s="124"/>
      <c r="GT211" s="124"/>
      <c r="HD211" s="124"/>
      <c r="HN211" s="124"/>
      <c r="HX211" s="124"/>
    </row>
    <row xmlns:x14ac="http://schemas.microsoft.com/office/spreadsheetml/2009/9/ac" r="212" s="3" customFormat="true" x14ac:dyDescent="0.25">
      <c r="A212" s="395"/>
      <c r="B212" s="124"/>
      <c r="L212" s="124"/>
      <c r="V212" s="124"/>
      <c r="AF212" s="124"/>
      <c r="AP212" s="124"/>
      <c r="AZ212" s="124"/>
      <c r="BA212" s="124"/>
      <c r="BJ212" s="124"/>
      <c r="BK212" s="124"/>
      <c r="BT212" s="124"/>
      <c r="CD212" s="124"/>
      <c r="CN212" s="124"/>
      <c r="CX212" s="124"/>
      <c r="DH212" s="124"/>
      <c r="DR212" s="124"/>
      <c r="EB212" s="124"/>
      <c r="EL212" s="124"/>
      <c r="EV212" s="124"/>
      <c r="FF212" s="124"/>
      <c r="FP212" s="124"/>
      <c r="FZ212" s="124"/>
      <c r="GJ212" s="124"/>
      <c r="GT212" s="124"/>
      <c r="HD212" s="124"/>
      <c r="HN212" s="124"/>
      <c r="HX212" s="124"/>
    </row>
    <row xmlns:x14ac="http://schemas.microsoft.com/office/spreadsheetml/2009/9/ac" r="213" s="3" customFormat="true" x14ac:dyDescent="0.25">
      <c r="A213" s="395"/>
      <c r="B213" s="124"/>
      <c r="L213" s="124"/>
      <c r="V213" s="124"/>
      <c r="AF213" s="124"/>
      <c r="AP213" s="124"/>
      <c r="AZ213" s="124"/>
      <c r="BA213" s="124"/>
      <c r="BJ213" s="124"/>
      <c r="BK213" s="124"/>
      <c r="BT213" s="124"/>
      <c r="CD213" s="124"/>
      <c r="CN213" s="124"/>
      <c r="CX213" s="124"/>
      <c r="DH213" s="124"/>
      <c r="DR213" s="124"/>
      <c r="EB213" s="124"/>
      <c r="EL213" s="124"/>
      <c r="EV213" s="124"/>
      <c r="FF213" s="124"/>
      <c r="FP213" s="124"/>
      <c r="FZ213" s="124"/>
      <c r="GJ213" s="124"/>
      <c r="GT213" s="124"/>
      <c r="HD213" s="124"/>
      <c r="HN213" s="124"/>
      <c r="HX213" s="124"/>
    </row>
    <row xmlns:x14ac="http://schemas.microsoft.com/office/spreadsheetml/2009/9/ac" r="214" s="3" customFormat="true" x14ac:dyDescent="0.25">
      <c r="A214" s="395"/>
      <c r="B214" s="124"/>
      <c r="L214" s="124"/>
      <c r="V214" s="124"/>
      <c r="AF214" s="124"/>
      <c r="AP214" s="124"/>
      <c r="AZ214" s="124"/>
      <c r="BA214" s="124"/>
      <c r="BJ214" s="124"/>
      <c r="BK214" s="124"/>
      <c r="BT214" s="124"/>
      <c r="CD214" s="124"/>
      <c r="CN214" s="124"/>
      <c r="CX214" s="124"/>
      <c r="DH214" s="124"/>
      <c r="DR214" s="124"/>
      <c r="EB214" s="124"/>
      <c r="EL214" s="124"/>
      <c r="EV214" s="124"/>
      <c r="FF214" s="124"/>
      <c r="FP214" s="124"/>
      <c r="FZ214" s="124"/>
      <c r="GJ214" s="124"/>
      <c r="GT214" s="124"/>
      <c r="HD214" s="124"/>
      <c r="HN214" s="124"/>
      <c r="HX214" s="124"/>
    </row>
    <row xmlns:x14ac="http://schemas.microsoft.com/office/spreadsheetml/2009/9/ac" r="215" s="3" customFormat="true" x14ac:dyDescent="0.25">
      <c r="A215" s="395"/>
      <c r="B215" s="124"/>
      <c r="L215" s="124"/>
      <c r="V215" s="124"/>
      <c r="AF215" s="124"/>
      <c r="AP215" s="124"/>
      <c r="AZ215" s="124"/>
      <c r="BA215" s="124"/>
      <c r="BJ215" s="124"/>
      <c r="BK215" s="124"/>
      <c r="BT215" s="124"/>
      <c r="CD215" s="124"/>
      <c r="CN215" s="124"/>
      <c r="CX215" s="124"/>
      <c r="DH215" s="124"/>
      <c r="DR215" s="124"/>
      <c r="EB215" s="124"/>
      <c r="EL215" s="124"/>
      <c r="EV215" s="124"/>
      <c r="FF215" s="124"/>
      <c r="FP215" s="124"/>
      <c r="FZ215" s="124"/>
      <c r="GJ215" s="124"/>
      <c r="GT215" s="124"/>
      <c r="HD215" s="124"/>
      <c r="HN215" s="124"/>
      <c r="HX215" s="124"/>
    </row>
    <row xmlns:x14ac="http://schemas.microsoft.com/office/spreadsheetml/2009/9/ac" r="216" s="3" customFormat="true" x14ac:dyDescent="0.25">
      <c r="A216" s="395"/>
      <c r="B216" s="124"/>
      <c r="L216" s="124"/>
      <c r="V216" s="124"/>
      <c r="AF216" s="124"/>
      <c r="AP216" s="124"/>
      <c r="AZ216" s="124"/>
      <c r="BA216" s="124"/>
      <c r="BJ216" s="124"/>
      <c r="BK216" s="124"/>
      <c r="BT216" s="124"/>
      <c r="CD216" s="124"/>
      <c r="CN216" s="124"/>
      <c r="CX216" s="124"/>
      <c r="DH216" s="124"/>
      <c r="DR216" s="124"/>
      <c r="EB216" s="124"/>
      <c r="EL216" s="124"/>
      <c r="EV216" s="124"/>
      <c r="FF216" s="124"/>
      <c r="FP216" s="124"/>
      <c r="FZ216" s="124"/>
      <c r="GJ216" s="124"/>
      <c r="GT216" s="124"/>
      <c r="HD216" s="124"/>
      <c r="HN216" s="124"/>
      <c r="HX216" s="124"/>
    </row>
    <row xmlns:x14ac="http://schemas.microsoft.com/office/spreadsheetml/2009/9/ac" r="217" s="3" customFormat="true" x14ac:dyDescent="0.25">
      <c r="A217" s="395"/>
      <c r="B217" s="124"/>
      <c r="L217" s="124"/>
      <c r="V217" s="124"/>
      <c r="AF217" s="124"/>
      <c r="AP217" s="124"/>
      <c r="AZ217" s="124"/>
      <c r="BA217" s="124"/>
      <c r="BJ217" s="124"/>
      <c r="BK217" s="124"/>
      <c r="BT217" s="124"/>
      <c r="CD217" s="124"/>
      <c r="CN217" s="124"/>
      <c r="CX217" s="124"/>
      <c r="DH217" s="124"/>
      <c r="DR217" s="124"/>
      <c r="EB217" s="124"/>
      <c r="EL217" s="124"/>
      <c r="EV217" s="124"/>
      <c r="FF217" s="124"/>
      <c r="FP217" s="124"/>
      <c r="FZ217" s="124"/>
      <c r="GJ217" s="124"/>
      <c r="GT217" s="124"/>
      <c r="HD217" s="124"/>
      <c r="HN217" s="124"/>
      <c r="HX217" s="124"/>
    </row>
    <row xmlns:x14ac="http://schemas.microsoft.com/office/spreadsheetml/2009/9/ac" r="218" s="3" customFormat="true" x14ac:dyDescent="0.25">
      <c r="A218" s="395"/>
      <c r="B218" s="124"/>
      <c r="L218" s="124"/>
      <c r="V218" s="124"/>
      <c r="AF218" s="124"/>
      <c r="AP218" s="124"/>
      <c r="AZ218" s="124"/>
      <c r="BA218" s="124"/>
      <c r="BJ218" s="124"/>
      <c r="BK218" s="124"/>
      <c r="BT218" s="124"/>
      <c r="CD218" s="124"/>
      <c r="CN218" s="124"/>
      <c r="CX218" s="124"/>
      <c r="DH218" s="124"/>
      <c r="DR218" s="124"/>
      <c r="EB218" s="124"/>
      <c r="EL218" s="124"/>
      <c r="EV218" s="124"/>
      <c r="FF218" s="124"/>
      <c r="FP218" s="124"/>
      <c r="FZ218" s="124"/>
      <c r="GJ218" s="124"/>
      <c r="GT218" s="124"/>
      <c r="HD218" s="124"/>
      <c r="HN218" s="124"/>
      <c r="HX218" s="124"/>
    </row>
    <row xmlns:x14ac="http://schemas.microsoft.com/office/spreadsheetml/2009/9/ac" r="219" s="3" customFormat="true" x14ac:dyDescent="0.25">
      <c r="A219" s="395"/>
      <c r="B219" s="124"/>
      <c r="L219" s="124"/>
      <c r="V219" s="124"/>
      <c r="AF219" s="124"/>
      <c r="AP219" s="124"/>
      <c r="AZ219" s="124"/>
      <c r="BA219" s="124"/>
      <c r="BJ219" s="124"/>
      <c r="BK219" s="124"/>
      <c r="BT219" s="124"/>
      <c r="CD219" s="124"/>
      <c r="CN219" s="124"/>
      <c r="CX219" s="124"/>
      <c r="DH219" s="124"/>
      <c r="DR219" s="124"/>
      <c r="EB219" s="124"/>
      <c r="EL219" s="124"/>
      <c r="EV219" s="124"/>
      <c r="FF219" s="124"/>
      <c r="FP219" s="124"/>
      <c r="FZ219" s="124"/>
      <c r="GJ219" s="124"/>
      <c r="GT219" s="124"/>
      <c r="HD219" s="124"/>
      <c r="HN219" s="124"/>
      <c r="HX219" s="124"/>
    </row>
    <row xmlns:x14ac="http://schemas.microsoft.com/office/spreadsheetml/2009/9/ac" r="220" s="3" customFormat="true" x14ac:dyDescent="0.25">
      <c r="A220" s="395"/>
      <c r="B220" s="124"/>
      <c r="L220" s="124"/>
      <c r="V220" s="124"/>
      <c r="AF220" s="124"/>
      <c r="AP220" s="124"/>
      <c r="AZ220" s="124"/>
      <c r="BA220" s="124"/>
      <c r="BJ220" s="124"/>
      <c r="BK220" s="124"/>
      <c r="BT220" s="124"/>
      <c r="CD220" s="124"/>
      <c r="CN220" s="124"/>
      <c r="CX220" s="124"/>
      <c r="DH220" s="124"/>
      <c r="DR220" s="124"/>
      <c r="EB220" s="124"/>
      <c r="EL220" s="124"/>
      <c r="EV220" s="124"/>
      <c r="FF220" s="124"/>
      <c r="FP220" s="124"/>
      <c r="FZ220" s="124"/>
      <c r="GJ220" s="124"/>
      <c r="GT220" s="124"/>
      <c r="HD220" s="124"/>
      <c r="HN220" s="124"/>
      <c r="HX220" s="124"/>
    </row>
    <row xmlns:x14ac="http://schemas.microsoft.com/office/spreadsheetml/2009/9/ac" r="221" s="3" customFormat="true" x14ac:dyDescent="0.25">
      <c r="A221" s="395"/>
      <c r="B221" s="124"/>
      <c r="L221" s="124"/>
      <c r="V221" s="124"/>
      <c r="AF221" s="124"/>
      <c r="AP221" s="124"/>
      <c r="AZ221" s="124"/>
      <c r="BA221" s="124"/>
      <c r="BJ221" s="124"/>
      <c r="BK221" s="124"/>
      <c r="BT221" s="124"/>
      <c r="CD221" s="124"/>
      <c r="CN221" s="124"/>
      <c r="CX221" s="124"/>
      <c r="DH221" s="124"/>
      <c r="DR221" s="124"/>
      <c r="EB221" s="124"/>
      <c r="EL221" s="124"/>
      <c r="EV221" s="124"/>
      <c r="FF221" s="124"/>
      <c r="FP221" s="124"/>
      <c r="FZ221" s="124"/>
      <c r="GJ221" s="124"/>
      <c r="GT221" s="124"/>
      <c r="HD221" s="124"/>
      <c r="HN221" s="124"/>
      <c r="HX221" s="124"/>
    </row>
    <row xmlns:x14ac="http://schemas.microsoft.com/office/spreadsheetml/2009/9/ac" r="222" s="3" customFormat="true" x14ac:dyDescent="0.25">
      <c r="A222" s="395"/>
      <c r="B222" s="124"/>
      <c r="L222" s="124"/>
      <c r="V222" s="124"/>
      <c r="AF222" s="124"/>
      <c r="AP222" s="124"/>
      <c r="AZ222" s="124"/>
      <c r="BA222" s="124"/>
      <c r="BJ222" s="124"/>
      <c r="BK222" s="124"/>
      <c r="BT222" s="124"/>
      <c r="CD222" s="124"/>
      <c r="CN222" s="124"/>
      <c r="CX222" s="124"/>
      <c r="DH222" s="124"/>
      <c r="DR222" s="124"/>
      <c r="EB222" s="124"/>
      <c r="EL222" s="124"/>
      <c r="EV222" s="124"/>
      <c r="FF222" s="124"/>
      <c r="FP222" s="124"/>
      <c r="FZ222" s="124"/>
      <c r="GJ222" s="124"/>
      <c r="GT222" s="124"/>
      <c r="HD222" s="124"/>
      <c r="HN222" s="124"/>
      <c r="HX222" s="124"/>
    </row>
    <row xmlns:x14ac="http://schemas.microsoft.com/office/spreadsheetml/2009/9/ac" r="223" s="3" customFormat="true" x14ac:dyDescent="0.25">
      <c r="A223" s="395"/>
      <c r="B223" s="124"/>
      <c r="L223" s="124"/>
      <c r="V223" s="124"/>
      <c r="AF223" s="124"/>
      <c r="AP223" s="124"/>
      <c r="AZ223" s="124"/>
      <c r="BA223" s="124"/>
      <c r="BJ223" s="124"/>
      <c r="BK223" s="124"/>
      <c r="BT223" s="124"/>
      <c r="CD223" s="124"/>
      <c r="CN223" s="124"/>
      <c r="CX223" s="124"/>
      <c r="DH223" s="124"/>
      <c r="DR223" s="124"/>
      <c r="EB223" s="124"/>
      <c r="EL223" s="124"/>
      <c r="EV223" s="124"/>
      <c r="FF223" s="124"/>
      <c r="FP223" s="124"/>
      <c r="FZ223" s="124"/>
      <c r="GJ223" s="124"/>
      <c r="GT223" s="124"/>
      <c r="HD223" s="124"/>
      <c r="HN223" s="124"/>
      <c r="HX223" s="124"/>
    </row>
    <row xmlns:x14ac="http://schemas.microsoft.com/office/spreadsheetml/2009/9/ac" r="224" s="3" customFormat="true" x14ac:dyDescent="0.25">
      <c r="A224" s="395"/>
      <c r="B224" s="124"/>
      <c r="L224" s="124"/>
      <c r="V224" s="124"/>
      <c r="AF224" s="124"/>
      <c r="AP224" s="124"/>
      <c r="AZ224" s="124"/>
      <c r="BA224" s="124"/>
      <c r="BJ224" s="124"/>
      <c r="BK224" s="124"/>
      <c r="BT224" s="124"/>
      <c r="CD224" s="124"/>
      <c r="CN224" s="124"/>
      <c r="CX224" s="124"/>
      <c r="DH224" s="124"/>
      <c r="DR224" s="124"/>
      <c r="EB224" s="124"/>
      <c r="EL224" s="124"/>
      <c r="EV224" s="124"/>
      <c r="FF224" s="124"/>
      <c r="FP224" s="124"/>
      <c r="FZ224" s="124"/>
      <c r="GJ224" s="124"/>
      <c r="GT224" s="124"/>
      <c r="HD224" s="124"/>
      <c r="HN224" s="124"/>
      <c r="HX224" s="124"/>
    </row>
    <row xmlns:x14ac="http://schemas.microsoft.com/office/spreadsheetml/2009/9/ac" r="225" s="3" customFormat="true" x14ac:dyDescent="0.25">
      <c r="A225" s="395"/>
      <c r="B225" s="124"/>
      <c r="L225" s="124"/>
      <c r="V225" s="124"/>
      <c r="AF225" s="124"/>
      <c r="AP225" s="124"/>
      <c r="AZ225" s="124"/>
      <c r="BA225" s="124"/>
      <c r="BJ225" s="124"/>
      <c r="BK225" s="124"/>
      <c r="BT225" s="124"/>
      <c r="CD225" s="124"/>
      <c r="CN225" s="124"/>
      <c r="CX225" s="124"/>
      <c r="DH225" s="124"/>
      <c r="DR225" s="124"/>
      <c r="EB225" s="124"/>
      <c r="EL225" s="124"/>
      <c r="EV225" s="124"/>
      <c r="FF225" s="124"/>
      <c r="FP225" s="124"/>
      <c r="FZ225" s="124"/>
      <c r="GJ225" s="124"/>
      <c r="GT225" s="124"/>
      <c r="HD225" s="124"/>
      <c r="HN225" s="124"/>
      <c r="HX225" s="124"/>
    </row>
    <row xmlns:x14ac="http://schemas.microsoft.com/office/spreadsheetml/2009/9/ac" r="226" s="3" customFormat="true" x14ac:dyDescent="0.25">
      <c r="A226" s="395"/>
      <c r="B226" s="124"/>
      <c r="L226" s="124"/>
      <c r="V226" s="124"/>
      <c r="AF226" s="124"/>
      <c r="AP226" s="124"/>
      <c r="AZ226" s="124"/>
      <c r="BA226" s="124"/>
      <c r="BJ226" s="124"/>
      <c r="BK226" s="124"/>
      <c r="BT226" s="124"/>
      <c r="CD226" s="124"/>
      <c r="CN226" s="124"/>
      <c r="CX226" s="124"/>
      <c r="DH226" s="124"/>
      <c r="DR226" s="124"/>
      <c r="EB226" s="124"/>
      <c r="EL226" s="124"/>
      <c r="EV226" s="124"/>
      <c r="FF226" s="124"/>
      <c r="FP226" s="124"/>
      <c r="FZ226" s="124"/>
      <c r="GJ226" s="124"/>
      <c r="GT226" s="124"/>
      <c r="HD226" s="124"/>
      <c r="HN226" s="124"/>
      <c r="HX226" s="124"/>
    </row>
    <row xmlns:x14ac="http://schemas.microsoft.com/office/spreadsheetml/2009/9/ac" r="227" s="3" customFormat="true" x14ac:dyDescent="0.25">
      <c r="A227" s="395"/>
      <c r="B227" s="124"/>
      <c r="L227" s="124"/>
      <c r="V227" s="124"/>
      <c r="AF227" s="124"/>
      <c r="AP227" s="124"/>
      <c r="AZ227" s="124"/>
      <c r="BA227" s="124"/>
      <c r="BJ227" s="124"/>
      <c r="BK227" s="124"/>
      <c r="BT227" s="124"/>
      <c r="CD227" s="124"/>
      <c r="CN227" s="124"/>
      <c r="CX227" s="124"/>
      <c r="DH227" s="124"/>
      <c r="DR227" s="124"/>
      <c r="EB227" s="124"/>
      <c r="EL227" s="124"/>
      <c r="EV227" s="124"/>
      <c r="FF227" s="124"/>
      <c r="FP227" s="124"/>
      <c r="FZ227" s="124"/>
      <c r="GJ227" s="124"/>
      <c r="GT227" s="124"/>
      <c r="HD227" s="124"/>
      <c r="HN227" s="124"/>
      <c r="HX227" s="124"/>
    </row>
    <row xmlns:x14ac="http://schemas.microsoft.com/office/spreadsheetml/2009/9/ac" r="228" s="3" customFormat="true" x14ac:dyDescent="0.25">
      <c r="A228" s="395"/>
      <c r="B228" s="124"/>
      <c r="L228" s="124"/>
      <c r="V228" s="124"/>
      <c r="AF228" s="124"/>
      <c r="AP228" s="124"/>
      <c r="AZ228" s="124"/>
      <c r="BA228" s="124"/>
      <c r="BJ228" s="124"/>
      <c r="BK228" s="124"/>
      <c r="BT228" s="124"/>
      <c r="CD228" s="124"/>
      <c r="CN228" s="124"/>
      <c r="CX228" s="124"/>
      <c r="DH228" s="124"/>
      <c r="DR228" s="124"/>
      <c r="EB228" s="124"/>
      <c r="EL228" s="124"/>
      <c r="EV228" s="124"/>
      <c r="FF228" s="124"/>
      <c r="FP228" s="124"/>
      <c r="FZ228" s="124"/>
      <c r="GJ228" s="124"/>
      <c r="GT228" s="124"/>
      <c r="HD228" s="124"/>
      <c r="HN228" s="124"/>
      <c r="HX228" s="124"/>
    </row>
    <row xmlns:x14ac="http://schemas.microsoft.com/office/spreadsheetml/2009/9/ac" r="229" s="3" customFormat="true" x14ac:dyDescent="0.25">
      <c r="A229" s="395"/>
      <c r="B229" s="124"/>
      <c r="L229" s="124"/>
      <c r="V229" s="124"/>
      <c r="AF229" s="124"/>
      <c r="AP229" s="124"/>
      <c r="AZ229" s="124"/>
      <c r="BA229" s="124"/>
      <c r="BJ229" s="124"/>
      <c r="BK229" s="124"/>
      <c r="BT229" s="124"/>
      <c r="CD229" s="124"/>
      <c r="CN229" s="124"/>
      <c r="CX229" s="124"/>
      <c r="DH229" s="124"/>
      <c r="DR229" s="124"/>
      <c r="EB229" s="124"/>
      <c r="EL229" s="124"/>
      <c r="EV229" s="124"/>
      <c r="FF229" s="124"/>
      <c r="FP229" s="124"/>
      <c r="FZ229" s="124"/>
      <c r="GJ229" s="124"/>
      <c r="GT229" s="124"/>
      <c r="HD229" s="124"/>
      <c r="HN229" s="124"/>
      <c r="HX229" s="124"/>
    </row>
    <row xmlns:x14ac="http://schemas.microsoft.com/office/spreadsheetml/2009/9/ac" r="230" s="3" customFormat="true" x14ac:dyDescent="0.25">
      <c r="A230" s="395"/>
      <c r="B230" s="124"/>
      <c r="L230" s="124"/>
      <c r="V230" s="124"/>
      <c r="AF230" s="124"/>
      <c r="AP230" s="124"/>
      <c r="AZ230" s="124"/>
      <c r="BA230" s="124"/>
      <c r="BJ230" s="124"/>
      <c r="BK230" s="124"/>
      <c r="BT230" s="124"/>
      <c r="CD230" s="124"/>
      <c r="CN230" s="124"/>
      <c r="CX230" s="124"/>
      <c r="DH230" s="124"/>
      <c r="DR230" s="124"/>
      <c r="EB230" s="124"/>
      <c r="EL230" s="124"/>
      <c r="EV230" s="124"/>
      <c r="FF230" s="124"/>
      <c r="FP230" s="124"/>
      <c r="FZ230" s="124"/>
      <c r="GJ230" s="124"/>
      <c r="GT230" s="124"/>
      <c r="HD230" s="124"/>
      <c r="HN230" s="124"/>
      <c r="HX230" s="124"/>
    </row>
    <row xmlns:x14ac="http://schemas.microsoft.com/office/spreadsheetml/2009/9/ac" r="231" s="3" customFormat="true" x14ac:dyDescent="0.25">
      <c r="A231" s="395"/>
      <c r="B231" s="124"/>
      <c r="L231" s="124"/>
      <c r="V231" s="124"/>
      <c r="AF231" s="124"/>
      <c r="AP231" s="124"/>
      <c r="AZ231" s="124"/>
      <c r="BA231" s="124"/>
      <c r="BJ231" s="124"/>
      <c r="BK231" s="124"/>
      <c r="BT231" s="124"/>
      <c r="CD231" s="124"/>
      <c r="CN231" s="124"/>
      <c r="CX231" s="124"/>
      <c r="DH231" s="124"/>
      <c r="DR231" s="124"/>
      <c r="EB231" s="124"/>
      <c r="EL231" s="124"/>
      <c r="EV231" s="124"/>
      <c r="FF231" s="124"/>
      <c r="FP231" s="124"/>
      <c r="FZ231" s="124"/>
      <c r="GJ231" s="124"/>
      <c r="GT231" s="124"/>
      <c r="HD231" s="124"/>
      <c r="HN231" s="124"/>
      <c r="HX231" s="124"/>
    </row>
    <row xmlns:x14ac="http://schemas.microsoft.com/office/spreadsheetml/2009/9/ac" r="232" s="3" customFormat="true" x14ac:dyDescent="0.25">
      <c r="A232" s="395"/>
      <c r="B232" s="124"/>
      <c r="L232" s="124"/>
      <c r="V232" s="124"/>
      <c r="AF232" s="124"/>
      <c r="AP232" s="124"/>
      <c r="AZ232" s="124"/>
      <c r="BA232" s="124"/>
      <c r="BJ232" s="124"/>
      <c r="BK232" s="124"/>
      <c r="BT232" s="124"/>
      <c r="CD232" s="124"/>
      <c r="CN232" s="124"/>
      <c r="CX232" s="124"/>
      <c r="DH232" s="124"/>
      <c r="DR232" s="124"/>
      <c r="EB232" s="124"/>
      <c r="EL232" s="124"/>
      <c r="EV232" s="124"/>
      <c r="FF232" s="124"/>
      <c r="FP232" s="124"/>
      <c r="FZ232" s="124"/>
      <c r="GJ232" s="124"/>
      <c r="GT232" s="124"/>
      <c r="HD232" s="124"/>
      <c r="HN232" s="124"/>
      <c r="HX232" s="124"/>
    </row>
    <row xmlns:x14ac="http://schemas.microsoft.com/office/spreadsheetml/2009/9/ac" r="233" s="3" customFormat="true" x14ac:dyDescent="0.25">
      <c r="A233" s="395"/>
      <c r="B233" s="124"/>
      <c r="L233" s="124"/>
      <c r="V233" s="124"/>
      <c r="AF233" s="124"/>
      <c r="AP233" s="124"/>
      <c r="AZ233" s="124"/>
      <c r="BA233" s="124"/>
      <c r="BJ233" s="124"/>
      <c r="BK233" s="124"/>
      <c r="BT233" s="124"/>
      <c r="CD233" s="124"/>
      <c r="CN233" s="124"/>
      <c r="CX233" s="124"/>
      <c r="DH233" s="124"/>
      <c r="DR233" s="124"/>
      <c r="EB233" s="124"/>
      <c r="EL233" s="124"/>
      <c r="EV233" s="124"/>
      <c r="FF233" s="124"/>
      <c r="FP233" s="124"/>
      <c r="FZ233" s="124"/>
      <c r="GJ233" s="124"/>
      <c r="GT233" s="124"/>
      <c r="HD233" s="124"/>
      <c r="HN233" s="124"/>
      <c r="HX233" s="124"/>
    </row>
    <row xmlns:x14ac="http://schemas.microsoft.com/office/spreadsheetml/2009/9/ac" r="234" s="3" customFormat="true" x14ac:dyDescent="0.25">
      <c r="A234" s="395"/>
      <c r="B234" s="124"/>
      <c r="L234" s="124"/>
      <c r="V234" s="124"/>
      <c r="AF234" s="124"/>
      <c r="AP234" s="124"/>
      <c r="AZ234" s="124"/>
      <c r="BA234" s="124"/>
      <c r="BJ234" s="124"/>
      <c r="BK234" s="124"/>
      <c r="BT234" s="124"/>
      <c r="CD234" s="124"/>
      <c r="CN234" s="124"/>
      <c r="CX234" s="124"/>
      <c r="DH234" s="124"/>
      <c r="DR234" s="124"/>
      <c r="EB234" s="124"/>
      <c r="EL234" s="124"/>
      <c r="EV234" s="124"/>
      <c r="FF234" s="124"/>
      <c r="FP234" s="124"/>
      <c r="FZ234" s="124"/>
      <c r="GJ234" s="124"/>
      <c r="GT234" s="124"/>
      <c r="HD234" s="124"/>
      <c r="HN234" s="124"/>
      <c r="HX234" s="124"/>
    </row>
    <row xmlns:x14ac="http://schemas.microsoft.com/office/spreadsheetml/2009/9/ac" r="235" s="3" customFormat="true" x14ac:dyDescent="0.25">
      <c r="A235" s="395"/>
      <c r="B235" s="124"/>
      <c r="L235" s="124"/>
      <c r="V235" s="124"/>
      <c r="AF235" s="124"/>
      <c r="AP235" s="124"/>
      <c r="AZ235" s="124"/>
      <c r="BA235" s="124"/>
      <c r="BJ235" s="124"/>
      <c r="BK235" s="124"/>
      <c r="BT235" s="124"/>
      <c r="CD235" s="124"/>
      <c r="CN235" s="124"/>
      <c r="CX235" s="124"/>
      <c r="DH235" s="124"/>
      <c r="DR235" s="124"/>
      <c r="EB235" s="124"/>
      <c r="EL235" s="124"/>
      <c r="EV235" s="124"/>
      <c r="FF235" s="124"/>
      <c r="FP235" s="124"/>
      <c r="FZ235" s="124"/>
      <c r="GJ235" s="124"/>
      <c r="GT235" s="124"/>
      <c r="HD235" s="124"/>
      <c r="HN235" s="124"/>
      <c r="HX235" s="124"/>
    </row>
    <row xmlns:x14ac="http://schemas.microsoft.com/office/spreadsheetml/2009/9/ac" r="236" s="3" customFormat="true" x14ac:dyDescent="0.25">
      <c r="A236" s="395"/>
      <c r="B236" s="124"/>
      <c r="L236" s="124"/>
      <c r="V236" s="124"/>
      <c r="AF236" s="124"/>
      <c r="AP236" s="124"/>
      <c r="AZ236" s="124"/>
      <c r="BA236" s="124"/>
      <c r="BJ236" s="124"/>
      <c r="BK236" s="124"/>
      <c r="BT236" s="124"/>
      <c r="CD236" s="124"/>
      <c r="CN236" s="124"/>
      <c r="CX236" s="124"/>
      <c r="DH236" s="124"/>
      <c r="DR236" s="124"/>
      <c r="EB236" s="124"/>
      <c r="EL236" s="124"/>
      <c r="EV236" s="124"/>
      <c r="FF236" s="124"/>
      <c r="FP236" s="124"/>
      <c r="FZ236" s="124"/>
      <c r="GJ236" s="124"/>
      <c r="GT236" s="124"/>
      <c r="HD236" s="124"/>
      <c r="HN236" s="124"/>
      <c r="HX236" s="124"/>
    </row>
    <row xmlns:x14ac="http://schemas.microsoft.com/office/spreadsheetml/2009/9/ac" r="237" s="3" customFormat="true" x14ac:dyDescent="0.25">
      <c r="A237" s="395"/>
      <c r="B237" s="124"/>
      <c r="L237" s="124"/>
      <c r="V237" s="124"/>
      <c r="AF237" s="124"/>
      <c r="AP237" s="124"/>
      <c r="AZ237" s="124"/>
      <c r="BA237" s="124"/>
      <c r="BJ237" s="124"/>
      <c r="BK237" s="124"/>
      <c r="BT237" s="124"/>
      <c r="CD237" s="124"/>
      <c r="CN237" s="124"/>
      <c r="CX237" s="124"/>
      <c r="DH237" s="124"/>
      <c r="DR237" s="124"/>
      <c r="EB237" s="124"/>
      <c r="EL237" s="124"/>
      <c r="EV237" s="124"/>
      <c r="FF237" s="124"/>
      <c r="FP237" s="124"/>
      <c r="FZ237" s="124"/>
      <c r="GJ237" s="124"/>
      <c r="GT237" s="124"/>
      <c r="HD237" s="124"/>
      <c r="HN237" s="124"/>
      <c r="HX237" s="124"/>
    </row>
    <row xmlns:x14ac="http://schemas.microsoft.com/office/spreadsheetml/2009/9/ac" r="238" s="3" customFormat="true" x14ac:dyDescent="0.25">
      <c r="A238" s="395"/>
      <c r="B238" s="124"/>
      <c r="L238" s="124"/>
      <c r="V238" s="124"/>
      <c r="AF238" s="124"/>
      <c r="AP238" s="124"/>
      <c r="AZ238" s="124"/>
      <c r="BA238" s="124"/>
      <c r="BJ238" s="124"/>
      <c r="BK238" s="124"/>
      <c r="BT238" s="124"/>
      <c r="CD238" s="124"/>
      <c r="CN238" s="124"/>
      <c r="CX238" s="124"/>
      <c r="DH238" s="124"/>
      <c r="DR238" s="124"/>
      <c r="EB238" s="124"/>
      <c r="EL238" s="124"/>
      <c r="EV238" s="124"/>
      <c r="FF238" s="124"/>
      <c r="FP238" s="124"/>
      <c r="FZ238" s="124"/>
      <c r="GJ238" s="124"/>
      <c r="GT238" s="124"/>
      <c r="HD238" s="124"/>
      <c r="HN238" s="124"/>
      <c r="HX238" s="124"/>
    </row>
    <row xmlns:x14ac="http://schemas.microsoft.com/office/spreadsheetml/2009/9/ac" r="239" s="3" customFormat="true" x14ac:dyDescent="0.25">
      <c r="A239" s="395"/>
      <c r="B239" s="124"/>
      <c r="L239" s="124"/>
      <c r="V239" s="124"/>
      <c r="AF239" s="124"/>
      <c r="AP239" s="124"/>
      <c r="AZ239" s="124"/>
      <c r="BA239" s="124"/>
      <c r="BJ239" s="124"/>
      <c r="BK239" s="124"/>
      <c r="BT239" s="124"/>
      <c r="CD239" s="124"/>
      <c r="CN239" s="124"/>
      <c r="CX239" s="124"/>
      <c r="DH239" s="124"/>
      <c r="DR239" s="124"/>
      <c r="EB239" s="124"/>
      <c r="EL239" s="124"/>
      <c r="EV239" s="124"/>
      <c r="FF239" s="124"/>
      <c r="FP239" s="124"/>
      <c r="FZ239" s="124"/>
      <c r="GJ239" s="124"/>
      <c r="GT239" s="124"/>
      <c r="HD239" s="124"/>
      <c r="HN239" s="124"/>
      <c r="HX239" s="124"/>
    </row>
    <row xmlns:x14ac="http://schemas.microsoft.com/office/spreadsheetml/2009/9/ac" r="240" s="3" customFormat="true" x14ac:dyDescent="0.25">
      <c r="A240" s="395"/>
      <c r="B240" s="124"/>
      <c r="L240" s="124"/>
      <c r="V240" s="124"/>
      <c r="AF240" s="124"/>
      <c r="AP240" s="124"/>
      <c r="AZ240" s="124"/>
      <c r="BA240" s="124"/>
      <c r="BJ240" s="124"/>
      <c r="BK240" s="124"/>
      <c r="BT240" s="124"/>
      <c r="CD240" s="124"/>
      <c r="CN240" s="124"/>
      <c r="CX240" s="124"/>
      <c r="DH240" s="124"/>
      <c r="DR240" s="124"/>
      <c r="EB240" s="124"/>
      <c r="EL240" s="124"/>
      <c r="EV240" s="124"/>
      <c r="FF240" s="124"/>
      <c r="FP240" s="124"/>
      <c r="FZ240" s="124"/>
      <c r="GJ240" s="124"/>
      <c r="GT240" s="124"/>
      <c r="HD240" s="124"/>
      <c r="HN240" s="124"/>
      <c r="HX240" s="124"/>
    </row>
    <row xmlns:x14ac="http://schemas.microsoft.com/office/spreadsheetml/2009/9/ac" r="241" s="3" customFormat="true" x14ac:dyDescent="0.25">
      <c r="A241" s="395"/>
      <c r="B241" s="124"/>
      <c r="L241" s="124"/>
      <c r="V241" s="124"/>
      <c r="AF241" s="124"/>
      <c r="AP241" s="124"/>
      <c r="AZ241" s="124"/>
      <c r="BA241" s="124"/>
      <c r="BJ241" s="124"/>
      <c r="BK241" s="124"/>
      <c r="BT241" s="124"/>
      <c r="CD241" s="124"/>
      <c r="CN241" s="124"/>
      <c r="CX241" s="124"/>
      <c r="DH241" s="124"/>
      <c r="DR241" s="124"/>
      <c r="EB241" s="124"/>
      <c r="EL241" s="124"/>
      <c r="EV241" s="124"/>
      <c r="FF241" s="124"/>
      <c r="FP241" s="124"/>
      <c r="FZ241" s="124"/>
      <c r="GJ241" s="124"/>
      <c r="GT241" s="124"/>
      <c r="HD241" s="124"/>
      <c r="HN241" s="124"/>
      <c r="HX241" s="124"/>
    </row>
    <row xmlns:x14ac="http://schemas.microsoft.com/office/spreadsheetml/2009/9/ac" r="242" s="3" customFormat="true" x14ac:dyDescent="0.25">
      <c r="A242" s="395"/>
      <c r="B242" s="124"/>
      <c r="L242" s="124"/>
      <c r="V242" s="124"/>
      <c r="AF242" s="124"/>
      <c r="AP242" s="124"/>
      <c r="AZ242" s="124"/>
      <c r="BA242" s="124"/>
      <c r="BJ242" s="124"/>
      <c r="BK242" s="124"/>
      <c r="BT242" s="124"/>
      <c r="CD242" s="124"/>
      <c r="CN242" s="124"/>
      <c r="CX242" s="124"/>
      <c r="DH242" s="124"/>
      <c r="DR242" s="124"/>
      <c r="EB242" s="124"/>
      <c r="EL242" s="124"/>
      <c r="EV242" s="124"/>
      <c r="FF242" s="124"/>
      <c r="FP242" s="124"/>
      <c r="FZ242" s="124"/>
      <c r="GJ242" s="124"/>
      <c r="GT242" s="124"/>
      <c r="HD242" s="124"/>
      <c r="HN242" s="124"/>
      <c r="HX242" s="124"/>
    </row>
    <row xmlns:x14ac="http://schemas.microsoft.com/office/spreadsheetml/2009/9/ac" r="243" s="3" customFormat="true" x14ac:dyDescent="0.25">
      <c r="A243" s="395"/>
      <c r="B243" s="124"/>
      <c r="L243" s="124"/>
      <c r="V243" s="124"/>
      <c r="AF243" s="124"/>
      <c r="AP243" s="124"/>
      <c r="AZ243" s="124"/>
      <c r="BA243" s="124"/>
      <c r="BJ243" s="124"/>
      <c r="BK243" s="124"/>
      <c r="BT243" s="124"/>
      <c r="CD243" s="124"/>
      <c r="CN243" s="124"/>
      <c r="CX243" s="124"/>
      <c r="DH243" s="124"/>
      <c r="DR243" s="124"/>
      <c r="EB243" s="124"/>
      <c r="EL243" s="124"/>
      <c r="EV243" s="124"/>
      <c r="FF243" s="124"/>
      <c r="FP243" s="124"/>
      <c r="FZ243" s="124"/>
      <c r="GJ243" s="124"/>
      <c r="GT243" s="124"/>
      <c r="HD243" s="124"/>
      <c r="HN243" s="124"/>
      <c r="HX243" s="124"/>
    </row>
    <row xmlns:x14ac="http://schemas.microsoft.com/office/spreadsheetml/2009/9/ac" r="244" s="3" customFormat="true" x14ac:dyDescent="0.25">
      <c r="A244" s="395"/>
      <c r="B244" s="124"/>
      <c r="L244" s="124"/>
      <c r="V244" s="124"/>
      <c r="AF244" s="124"/>
      <c r="AP244" s="124"/>
      <c r="AZ244" s="124"/>
      <c r="BA244" s="124"/>
      <c r="BJ244" s="124"/>
      <c r="BK244" s="124"/>
      <c r="BT244" s="124"/>
      <c r="CD244" s="124"/>
      <c r="CN244" s="124"/>
      <c r="CX244" s="124"/>
      <c r="DH244" s="124"/>
      <c r="DR244" s="124"/>
      <c r="EB244" s="124"/>
      <c r="EL244" s="124"/>
      <c r="EV244" s="124"/>
      <c r="FF244" s="124"/>
      <c r="FP244" s="124"/>
      <c r="FZ244" s="124"/>
      <c r="GJ244" s="124"/>
      <c r="GT244" s="124"/>
      <c r="HD244" s="124"/>
      <c r="HN244" s="124"/>
      <c r="HX244" s="124"/>
    </row>
    <row xmlns:x14ac="http://schemas.microsoft.com/office/spreadsheetml/2009/9/ac" r="245" s="3" customFormat="true" x14ac:dyDescent="0.25">
      <c r="A245" s="395"/>
      <c r="B245" s="124"/>
      <c r="L245" s="124"/>
      <c r="V245" s="124"/>
      <c r="AF245" s="124"/>
      <c r="AP245" s="124"/>
      <c r="AZ245" s="124"/>
      <c r="BA245" s="124"/>
      <c r="BJ245" s="124"/>
      <c r="BK245" s="124"/>
      <c r="BT245" s="124"/>
      <c r="CD245" s="124"/>
      <c r="CN245" s="124"/>
      <c r="CX245" s="124"/>
      <c r="DH245" s="124"/>
      <c r="DR245" s="124"/>
      <c r="EB245" s="124"/>
      <c r="EL245" s="124"/>
      <c r="EV245" s="124"/>
      <c r="FF245" s="124"/>
      <c r="FP245" s="124"/>
      <c r="FZ245" s="124"/>
      <c r="GJ245" s="124"/>
      <c r="GT245" s="124"/>
      <c r="HD245" s="124"/>
      <c r="HN245" s="124"/>
      <c r="HX245" s="124"/>
    </row>
    <row xmlns:x14ac="http://schemas.microsoft.com/office/spreadsheetml/2009/9/ac" r="246" s="3" customFormat="true" x14ac:dyDescent="0.25">
      <c r="A246" s="395"/>
      <c r="B246" s="124"/>
      <c r="L246" s="124"/>
      <c r="V246" s="124"/>
      <c r="AF246" s="124"/>
      <c r="AP246" s="124"/>
      <c r="AZ246" s="124"/>
      <c r="BA246" s="124"/>
      <c r="BJ246" s="124"/>
      <c r="BK246" s="124"/>
      <c r="BT246" s="124"/>
      <c r="CD246" s="124"/>
      <c r="CN246" s="124"/>
      <c r="CX246" s="124"/>
      <c r="DH246" s="124"/>
      <c r="DR246" s="124"/>
      <c r="EB246" s="124"/>
      <c r="EL246" s="124"/>
      <c r="EV246" s="124"/>
      <c r="FF246" s="124"/>
      <c r="FP246" s="124"/>
      <c r="FZ246" s="124"/>
      <c r="GJ246" s="124"/>
      <c r="GT246" s="124"/>
      <c r="HD246" s="124"/>
      <c r="HN246" s="124"/>
      <c r="HX246" s="124"/>
    </row>
    <row xmlns:x14ac="http://schemas.microsoft.com/office/spreadsheetml/2009/9/ac" r="247" s="3" customFormat="true" x14ac:dyDescent="0.25">
      <c r="A247" s="395"/>
      <c r="B247" s="124"/>
      <c r="L247" s="124"/>
      <c r="V247" s="124"/>
      <c r="AF247" s="124"/>
      <c r="AP247" s="124"/>
      <c r="AZ247" s="124"/>
      <c r="BA247" s="124"/>
      <c r="BJ247" s="124"/>
      <c r="BK247" s="124"/>
      <c r="BT247" s="124"/>
      <c r="CD247" s="124"/>
      <c r="CN247" s="124"/>
      <c r="CX247" s="124"/>
      <c r="DH247" s="124"/>
      <c r="DR247" s="124"/>
      <c r="EB247" s="124"/>
      <c r="EL247" s="124"/>
      <c r="EV247" s="124"/>
      <c r="FF247" s="124"/>
      <c r="FP247" s="124"/>
      <c r="FZ247" s="124"/>
      <c r="GJ247" s="124"/>
      <c r="GT247" s="124"/>
      <c r="HD247" s="124"/>
      <c r="HN247" s="124"/>
      <c r="HX247" s="124"/>
    </row>
    <row xmlns:x14ac="http://schemas.microsoft.com/office/spreadsheetml/2009/9/ac" r="248" s="3" customFormat="true" x14ac:dyDescent="0.25">
      <c r="A248" s="395"/>
      <c r="B248" s="124"/>
      <c r="L248" s="124"/>
      <c r="V248" s="124"/>
      <c r="AF248" s="124"/>
      <c r="AP248" s="124"/>
      <c r="AZ248" s="124"/>
      <c r="BA248" s="124"/>
      <c r="BJ248" s="124"/>
      <c r="BK248" s="124"/>
      <c r="BT248" s="124"/>
      <c r="CD248" s="124"/>
      <c r="CN248" s="124"/>
      <c r="CX248" s="124"/>
      <c r="DH248" s="124"/>
      <c r="DR248" s="124"/>
      <c r="EB248" s="124"/>
      <c r="EL248" s="124"/>
      <c r="EV248" s="124"/>
      <c r="FF248" s="124"/>
      <c r="FP248" s="124"/>
      <c r="FZ248" s="124"/>
      <c r="GJ248" s="124"/>
      <c r="GT248" s="124"/>
      <c r="HD248" s="124"/>
      <c r="HN248" s="124"/>
      <c r="HX248" s="124"/>
    </row>
    <row xmlns:x14ac="http://schemas.microsoft.com/office/spreadsheetml/2009/9/ac" r="249" s="3" customFormat="true" x14ac:dyDescent="0.25">
      <c r="A249" s="395"/>
      <c r="B249" s="124"/>
      <c r="L249" s="124"/>
      <c r="V249" s="124"/>
      <c r="AF249" s="124"/>
      <c r="AP249" s="124"/>
      <c r="AZ249" s="124"/>
      <c r="BA249" s="124"/>
      <c r="BJ249" s="124"/>
      <c r="BK249" s="124"/>
      <c r="BT249" s="124"/>
      <c r="CD249" s="124"/>
      <c r="CN249" s="124"/>
      <c r="CX249" s="124"/>
      <c r="DH249" s="124"/>
      <c r="DR249" s="124"/>
      <c r="EB249" s="124"/>
      <c r="EL249" s="124"/>
      <c r="EV249" s="124"/>
      <c r="FF249" s="124"/>
      <c r="FP249" s="124"/>
      <c r="FZ249" s="124"/>
      <c r="GJ249" s="124"/>
      <c r="GT249" s="124"/>
      <c r="HD249" s="124"/>
      <c r="HN249" s="124"/>
      <c r="HX249" s="124"/>
    </row>
    <row xmlns:x14ac="http://schemas.microsoft.com/office/spreadsheetml/2009/9/ac" r="250" s="3" customFormat="true" x14ac:dyDescent="0.25">
      <c r="A250" s="395"/>
      <c r="B250" s="124"/>
      <c r="L250" s="124"/>
      <c r="V250" s="124"/>
      <c r="AF250" s="124"/>
      <c r="AP250" s="124"/>
      <c r="AZ250" s="124"/>
      <c r="BA250" s="124"/>
      <c r="BJ250" s="124"/>
      <c r="BK250" s="124"/>
      <c r="BT250" s="124"/>
      <c r="CD250" s="124"/>
      <c r="CN250" s="124"/>
      <c r="CX250" s="124"/>
      <c r="DH250" s="124"/>
      <c r="DR250" s="124"/>
      <c r="EB250" s="124"/>
      <c r="EL250" s="124"/>
      <c r="EV250" s="124"/>
      <c r="FF250" s="124"/>
      <c r="FP250" s="124"/>
      <c r="FZ250" s="124"/>
      <c r="GJ250" s="124"/>
      <c r="GT250" s="124"/>
      <c r="HD250" s="124"/>
      <c r="HN250" s="124"/>
      <c r="HX250" s="124"/>
    </row>
    <row xmlns:x14ac="http://schemas.microsoft.com/office/spreadsheetml/2009/9/ac" r="251" s="3" customFormat="true" x14ac:dyDescent="0.25">
      <c r="A251" s="395"/>
      <c r="B251" s="124"/>
      <c r="L251" s="124"/>
      <c r="V251" s="124"/>
      <c r="AF251" s="124"/>
      <c r="AP251" s="124"/>
      <c r="AZ251" s="124"/>
      <c r="BA251" s="124"/>
      <c r="BJ251" s="124"/>
      <c r="BK251" s="124"/>
      <c r="BT251" s="124"/>
      <c r="CD251" s="124"/>
      <c r="CN251" s="124"/>
      <c r="CX251" s="124"/>
      <c r="DH251" s="124"/>
      <c r="DR251" s="124"/>
      <c r="EB251" s="124"/>
      <c r="EL251" s="124"/>
      <c r="EV251" s="124"/>
      <c r="FF251" s="124"/>
      <c r="FP251" s="124"/>
      <c r="FZ251" s="124"/>
      <c r="GJ251" s="124"/>
      <c r="GT251" s="124"/>
      <c r="HD251" s="124"/>
      <c r="HN251" s="124"/>
      <c r="HX251" s="124"/>
    </row>
    <row xmlns:x14ac="http://schemas.microsoft.com/office/spreadsheetml/2009/9/ac" r="252" s="3" customFormat="true" x14ac:dyDescent="0.25">
      <c r="A252" s="395"/>
      <c r="B252" s="124"/>
      <c r="L252" s="124"/>
      <c r="V252" s="124"/>
      <c r="AF252" s="124"/>
      <c r="AP252" s="124"/>
      <c r="AZ252" s="124"/>
      <c r="BA252" s="124"/>
      <c r="BJ252" s="124"/>
      <c r="BK252" s="124"/>
      <c r="BT252" s="124"/>
      <c r="CD252" s="124"/>
      <c r="CN252" s="124"/>
      <c r="CX252" s="124"/>
      <c r="DH252" s="124"/>
      <c r="DR252" s="124"/>
      <c r="EB252" s="124"/>
      <c r="EL252" s="124"/>
      <c r="EV252" s="124"/>
      <c r="FF252" s="124"/>
      <c r="FP252" s="124"/>
      <c r="FZ252" s="124"/>
      <c r="GJ252" s="124"/>
      <c r="GT252" s="124"/>
      <c r="HD252" s="124"/>
      <c r="HN252" s="124"/>
      <c r="HX252" s="124"/>
    </row>
    <row xmlns:x14ac="http://schemas.microsoft.com/office/spreadsheetml/2009/9/ac" r="253" s="3" customFormat="true" x14ac:dyDescent="0.25">
      <c r="A253" s="395"/>
      <c r="B253" s="124"/>
      <c r="L253" s="124"/>
      <c r="V253" s="124"/>
      <c r="AF253" s="124"/>
      <c r="AP253" s="124"/>
      <c r="AZ253" s="124"/>
      <c r="BA253" s="124"/>
      <c r="BJ253" s="124"/>
      <c r="BK253" s="124"/>
      <c r="BT253" s="124"/>
      <c r="CD253" s="124"/>
      <c r="CN253" s="124"/>
      <c r="CX253" s="124"/>
      <c r="DH253" s="124"/>
      <c r="DR253" s="124"/>
      <c r="EB253" s="124"/>
      <c r="EL253" s="124"/>
      <c r="EV253" s="124"/>
      <c r="FF253" s="124"/>
      <c r="FP253" s="124"/>
      <c r="FZ253" s="124"/>
      <c r="GJ253" s="124"/>
      <c r="GT253" s="124"/>
      <c r="HD253" s="124"/>
      <c r="HN253" s="124"/>
      <c r="HX253" s="124"/>
    </row>
    <row xmlns:x14ac="http://schemas.microsoft.com/office/spreadsheetml/2009/9/ac" r="254" s="3" customFormat="true" x14ac:dyDescent="0.25">
      <c r="A254" s="395"/>
      <c r="B254" s="124"/>
      <c r="L254" s="124"/>
      <c r="V254" s="124"/>
      <c r="AF254" s="124"/>
      <c r="AP254" s="124"/>
      <c r="AZ254" s="124"/>
      <c r="BA254" s="124"/>
      <c r="BJ254" s="124"/>
      <c r="BK254" s="124"/>
      <c r="BT254" s="124"/>
      <c r="CD254" s="124"/>
      <c r="CN254" s="124"/>
      <c r="CX254" s="124"/>
      <c r="DH254" s="124"/>
      <c r="DR254" s="124"/>
      <c r="EB254" s="124"/>
      <c r="EL254" s="124"/>
      <c r="EV254" s="124"/>
      <c r="FF254" s="124"/>
      <c r="FP254" s="124"/>
      <c r="FZ254" s="124"/>
      <c r="GJ254" s="124"/>
      <c r="GT254" s="124"/>
      <c r="HD254" s="124"/>
      <c r="HN254" s="124"/>
      <c r="HX254" s="124"/>
    </row>
    <row xmlns:x14ac="http://schemas.microsoft.com/office/spreadsheetml/2009/9/ac" r="255" s="3" customFormat="true" x14ac:dyDescent="0.25">
      <c r="A255" s="395"/>
      <c r="B255" s="124"/>
      <c r="L255" s="124"/>
      <c r="V255" s="124"/>
      <c r="AF255" s="124"/>
      <c r="AP255" s="124"/>
      <c r="AZ255" s="124"/>
      <c r="BA255" s="124"/>
      <c r="BJ255" s="124"/>
      <c r="BK255" s="124"/>
      <c r="BT255" s="124"/>
      <c r="CD255" s="124"/>
      <c r="CN255" s="124"/>
      <c r="CX255" s="124"/>
      <c r="DH255" s="124"/>
      <c r="DR255" s="124"/>
      <c r="EB255" s="124"/>
      <c r="EL255" s="124"/>
      <c r="EV255" s="124"/>
      <c r="FF255" s="124"/>
      <c r="FP255" s="124"/>
      <c r="FZ255" s="124"/>
      <c r="GJ255" s="124"/>
      <c r="GT255" s="124"/>
      <c r="HD255" s="124"/>
      <c r="HN255" s="124"/>
      <c r="HX255" s="124"/>
    </row>
    <row xmlns:x14ac="http://schemas.microsoft.com/office/spreadsheetml/2009/9/ac" r="256" s="3" customFormat="true" x14ac:dyDescent="0.25">
      <c r="A256" s="395"/>
      <c r="B256" s="124"/>
      <c r="L256" s="124"/>
      <c r="V256" s="124"/>
      <c r="AF256" s="124"/>
      <c r="AP256" s="124"/>
      <c r="AZ256" s="124"/>
      <c r="BA256" s="124"/>
      <c r="BJ256" s="124"/>
      <c r="BK256" s="124"/>
      <c r="BT256" s="124"/>
      <c r="CD256" s="124"/>
      <c r="CN256" s="124"/>
      <c r="CX256" s="124"/>
      <c r="DH256" s="124"/>
      <c r="DR256" s="124"/>
      <c r="EB256" s="124"/>
      <c r="EL256" s="124"/>
      <c r="EV256" s="124"/>
      <c r="FF256" s="124"/>
      <c r="FP256" s="124"/>
      <c r="FZ256" s="124"/>
      <c r="GJ256" s="124"/>
      <c r="GT256" s="124"/>
      <c r="HD256" s="124"/>
      <c r="HN256" s="124"/>
      <c r="HX256" s="124"/>
    </row>
    <row xmlns:x14ac="http://schemas.microsoft.com/office/spreadsheetml/2009/9/ac" r="257" s="3" customFormat="true" x14ac:dyDescent="0.25">
      <c r="A257" s="395"/>
      <c r="B257" s="124"/>
      <c r="L257" s="124"/>
      <c r="V257" s="124"/>
      <c r="AF257" s="124"/>
      <c r="AP257" s="124"/>
      <c r="AZ257" s="124"/>
      <c r="BA257" s="124"/>
      <c r="BJ257" s="124"/>
      <c r="BK257" s="124"/>
      <c r="BT257" s="124"/>
      <c r="CD257" s="124"/>
      <c r="CN257" s="124"/>
      <c r="CX257" s="124"/>
      <c r="DH257" s="124"/>
      <c r="DR257" s="124"/>
      <c r="EB257" s="124"/>
      <c r="EL257" s="124"/>
      <c r="EV257" s="124"/>
      <c r="FF257" s="124"/>
      <c r="FP257" s="124"/>
      <c r="FZ257" s="124"/>
      <c r="GJ257" s="124"/>
      <c r="GT257" s="124"/>
      <c r="HD257" s="124"/>
      <c r="HN257" s="124"/>
      <c r="HX257" s="124"/>
    </row>
    <row xmlns:x14ac="http://schemas.microsoft.com/office/spreadsheetml/2009/9/ac" r="258" s="3" customFormat="true" x14ac:dyDescent="0.25">
      <c r="A258" s="395"/>
      <c r="B258" s="124"/>
      <c r="L258" s="124"/>
      <c r="V258" s="124"/>
      <c r="AF258" s="124"/>
      <c r="AP258" s="124"/>
      <c r="AZ258" s="124"/>
      <c r="BA258" s="124"/>
      <c r="BJ258" s="124"/>
      <c r="BK258" s="124"/>
      <c r="BT258" s="124"/>
      <c r="CD258" s="124"/>
      <c r="CN258" s="124"/>
      <c r="CX258" s="124"/>
      <c r="DH258" s="124"/>
      <c r="DR258" s="124"/>
      <c r="EB258" s="124"/>
      <c r="EL258" s="124"/>
      <c r="EV258" s="124"/>
      <c r="FF258" s="124"/>
      <c r="FP258" s="124"/>
      <c r="FZ258" s="124"/>
      <c r="GJ258" s="124"/>
      <c r="GT258" s="124"/>
      <c r="HD258" s="124"/>
      <c r="HN258" s="124"/>
      <c r="HX258" s="124"/>
    </row>
    <row xmlns:x14ac="http://schemas.microsoft.com/office/spreadsheetml/2009/9/ac" r="259" s="3" customFormat="true" x14ac:dyDescent="0.25">
      <c r="A259" s="395"/>
      <c r="B259" s="124"/>
      <c r="L259" s="124"/>
      <c r="V259" s="124"/>
      <c r="AF259" s="124"/>
      <c r="AP259" s="124"/>
      <c r="AZ259" s="124"/>
      <c r="BA259" s="124"/>
      <c r="BJ259" s="124"/>
      <c r="BK259" s="124"/>
      <c r="BT259" s="124"/>
      <c r="CD259" s="124"/>
      <c r="CN259" s="124"/>
      <c r="CX259" s="124"/>
      <c r="DH259" s="124"/>
      <c r="DR259" s="124"/>
      <c r="EB259" s="124"/>
      <c r="EL259" s="124"/>
      <c r="EV259" s="124"/>
      <c r="FF259" s="124"/>
      <c r="FP259" s="124"/>
      <c r="FZ259" s="124"/>
      <c r="GJ259" s="124"/>
      <c r="GT259" s="124"/>
      <c r="HD259" s="124"/>
      <c r="HN259" s="124"/>
      <c r="HX259" s="124"/>
    </row>
    <row xmlns:x14ac="http://schemas.microsoft.com/office/spreadsheetml/2009/9/ac" r="260" s="3" customFormat="true" x14ac:dyDescent="0.25">
      <c r="A260" s="395"/>
      <c r="B260" s="124"/>
      <c r="L260" s="124"/>
      <c r="V260" s="124"/>
      <c r="AF260" s="124"/>
      <c r="AP260" s="124"/>
      <c r="AZ260" s="124"/>
      <c r="BA260" s="124"/>
      <c r="BJ260" s="124"/>
      <c r="BK260" s="124"/>
      <c r="BT260" s="124"/>
      <c r="CD260" s="124"/>
      <c r="CN260" s="124"/>
      <c r="CX260" s="124"/>
      <c r="DH260" s="124"/>
      <c r="DR260" s="124"/>
      <c r="EB260" s="124"/>
      <c r="EL260" s="124"/>
      <c r="EV260" s="124"/>
      <c r="FF260" s="124"/>
      <c r="FP260" s="124"/>
      <c r="FZ260" s="124"/>
      <c r="GJ260" s="124"/>
      <c r="GT260" s="124"/>
      <c r="HD260" s="124"/>
      <c r="HN260" s="124"/>
      <c r="HX260" s="124"/>
    </row>
    <row xmlns:x14ac="http://schemas.microsoft.com/office/spreadsheetml/2009/9/ac" r="261" s="3" customFormat="true" x14ac:dyDescent="0.25">
      <c r="A261" s="395"/>
      <c r="B261" s="124"/>
      <c r="L261" s="124"/>
      <c r="V261" s="124"/>
      <c r="AF261" s="124"/>
      <c r="AP261" s="124"/>
      <c r="AZ261" s="124"/>
      <c r="BA261" s="124"/>
      <c r="BJ261" s="124"/>
      <c r="BK261" s="124"/>
      <c r="BT261" s="124"/>
      <c r="CD261" s="124"/>
      <c r="CN261" s="124"/>
      <c r="CX261" s="124"/>
      <c r="DH261" s="124"/>
      <c r="DR261" s="124"/>
      <c r="EB261" s="124"/>
      <c r="EL261" s="124"/>
      <c r="EV261" s="124"/>
      <c r="FF261" s="124"/>
      <c r="FP261" s="124"/>
      <c r="FZ261" s="124"/>
      <c r="GJ261" s="124"/>
      <c r="GT261" s="124"/>
      <c r="HD261" s="124"/>
      <c r="HN261" s="124"/>
      <c r="HX261" s="124"/>
    </row>
    <row xmlns:x14ac="http://schemas.microsoft.com/office/spreadsheetml/2009/9/ac" r="262" s="3" customFormat="true" x14ac:dyDescent="0.25">
      <c r="A262" s="395"/>
      <c r="B262" s="124"/>
      <c r="L262" s="124"/>
      <c r="V262" s="124"/>
      <c r="AF262" s="124"/>
      <c r="AP262" s="124"/>
      <c r="AZ262" s="124"/>
      <c r="BA262" s="124"/>
      <c r="BJ262" s="124"/>
      <c r="BK262" s="124"/>
      <c r="BT262" s="124"/>
      <c r="CD262" s="124"/>
      <c r="CN262" s="124"/>
      <c r="CX262" s="124"/>
      <c r="DH262" s="124"/>
      <c r="DR262" s="124"/>
      <c r="EB262" s="124"/>
      <c r="EL262" s="124"/>
      <c r="EV262" s="124"/>
      <c r="FF262" s="124"/>
      <c r="FP262" s="124"/>
      <c r="FZ262" s="124"/>
      <c r="GJ262" s="124"/>
      <c r="GT262" s="124"/>
      <c r="HD262" s="124"/>
      <c r="HN262" s="124"/>
      <c r="HX262" s="124"/>
    </row>
    <row xmlns:x14ac="http://schemas.microsoft.com/office/spreadsheetml/2009/9/ac" r="263" s="3" customFormat="true" x14ac:dyDescent="0.25">
      <c r="A263" s="395"/>
      <c r="B263" s="124"/>
      <c r="L263" s="124"/>
      <c r="V263" s="124"/>
      <c r="AF263" s="124"/>
      <c r="AP263" s="124"/>
      <c r="AZ263" s="124"/>
      <c r="BA263" s="124"/>
      <c r="BJ263" s="124"/>
      <c r="BK263" s="124"/>
      <c r="BT263" s="124"/>
      <c r="CD263" s="124"/>
      <c r="CN263" s="124"/>
      <c r="CX263" s="124"/>
      <c r="DH263" s="124"/>
      <c r="DR263" s="124"/>
      <c r="EB263" s="124"/>
      <c r="EL263" s="124"/>
      <c r="EV263" s="124"/>
      <c r="FF263" s="124"/>
      <c r="FP263" s="124"/>
      <c r="FZ263" s="124"/>
      <c r="GJ263" s="124"/>
      <c r="GT263" s="124"/>
      <c r="HD263" s="124"/>
      <c r="HN263" s="124"/>
      <c r="HX263" s="124"/>
    </row>
    <row xmlns:x14ac="http://schemas.microsoft.com/office/spreadsheetml/2009/9/ac" r="264" s="3" customFormat="true" x14ac:dyDescent="0.25">
      <c r="A264" s="395"/>
      <c r="B264" s="124"/>
      <c r="L264" s="124"/>
      <c r="V264" s="124"/>
      <c r="AF264" s="124"/>
      <c r="AP264" s="124"/>
      <c r="AZ264" s="124"/>
      <c r="BA264" s="124"/>
      <c r="BJ264" s="124"/>
      <c r="BK264" s="124"/>
      <c r="BT264" s="124"/>
      <c r="CD264" s="124"/>
      <c r="CN264" s="124"/>
      <c r="CX264" s="124"/>
      <c r="DH264" s="124"/>
      <c r="DR264" s="124"/>
      <c r="EB264" s="124"/>
      <c r="EL264" s="124"/>
      <c r="EV264" s="124"/>
      <c r="FF264" s="124"/>
      <c r="FP264" s="124"/>
      <c r="FZ264" s="124"/>
      <c r="GJ264" s="124"/>
      <c r="GT264" s="124"/>
      <c r="HD264" s="124"/>
      <c r="HN264" s="124"/>
      <c r="HX264" s="124"/>
    </row>
    <row xmlns:x14ac="http://schemas.microsoft.com/office/spreadsheetml/2009/9/ac" r="265" s="3" customFormat="true" x14ac:dyDescent="0.25">
      <c r="A265" s="395"/>
      <c r="B265" s="124"/>
      <c r="L265" s="124"/>
      <c r="V265" s="124"/>
      <c r="AF265" s="124"/>
      <c r="AP265" s="124"/>
      <c r="AZ265" s="124"/>
      <c r="BA265" s="124"/>
      <c r="BJ265" s="124"/>
      <c r="BK265" s="124"/>
      <c r="BT265" s="124"/>
      <c r="CD265" s="124"/>
      <c r="CN265" s="124"/>
      <c r="CX265" s="124"/>
      <c r="DH265" s="124"/>
      <c r="DR265" s="124"/>
      <c r="EB265" s="124"/>
      <c r="EL265" s="124"/>
      <c r="EV265" s="124"/>
      <c r="FF265" s="124"/>
      <c r="FP265" s="124"/>
      <c r="FZ265" s="124"/>
      <c r="GJ265" s="124"/>
      <c r="GT265" s="124"/>
      <c r="HD265" s="124"/>
      <c r="HN265" s="124"/>
      <c r="HX265" s="124"/>
    </row>
    <row xmlns:x14ac="http://schemas.microsoft.com/office/spreadsheetml/2009/9/ac" r="266" s="3" customFormat="true" x14ac:dyDescent="0.25">
      <c r="A266" s="395"/>
      <c r="B266" s="124"/>
      <c r="L266" s="124"/>
      <c r="V266" s="124"/>
      <c r="AF266" s="124"/>
      <c r="AP266" s="124"/>
      <c r="AZ266" s="124"/>
      <c r="BA266" s="124"/>
      <c r="BJ266" s="124"/>
      <c r="BK266" s="124"/>
      <c r="BT266" s="124"/>
      <c r="CD266" s="124"/>
      <c r="CN266" s="124"/>
      <c r="CX266" s="124"/>
      <c r="DH266" s="124"/>
      <c r="DR266" s="124"/>
      <c r="EB266" s="124"/>
      <c r="EL266" s="124"/>
      <c r="EV266" s="124"/>
      <c r="FF266" s="124"/>
      <c r="FP266" s="124"/>
      <c r="FZ266" s="124"/>
      <c r="GJ266" s="124"/>
      <c r="GT266" s="124"/>
      <c r="HD266" s="124"/>
      <c r="HN266" s="124"/>
      <c r="HX266" s="124"/>
    </row>
    <row xmlns:x14ac="http://schemas.microsoft.com/office/spreadsheetml/2009/9/ac" r="267" s="3" customFormat="true" x14ac:dyDescent="0.25">
      <c r="A267" s="395"/>
      <c r="B267" s="124"/>
      <c r="L267" s="124"/>
      <c r="V267" s="124"/>
      <c r="AF267" s="124"/>
      <c r="AP267" s="124"/>
      <c r="AZ267" s="124"/>
      <c r="BA267" s="124"/>
      <c r="BJ267" s="124"/>
      <c r="BK267" s="124"/>
      <c r="BT267" s="124"/>
      <c r="CD267" s="124"/>
      <c r="CN267" s="124"/>
      <c r="CX267" s="124"/>
      <c r="DH267" s="124"/>
      <c r="DR267" s="124"/>
      <c r="EB267" s="124"/>
      <c r="EL267" s="124"/>
      <c r="EV267" s="124"/>
      <c r="FF267" s="124"/>
      <c r="FP267" s="124"/>
      <c r="FZ267" s="124"/>
      <c r="GJ267" s="124"/>
      <c r="GT267" s="124"/>
      <c r="HD267" s="124"/>
      <c r="HN267" s="124"/>
      <c r="HX267" s="124"/>
    </row>
    <row xmlns:x14ac="http://schemas.microsoft.com/office/spreadsheetml/2009/9/ac" r="268" s="3" customFormat="true" x14ac:dyDescent="0.25">
      <c r="A268" s="395"/>
      <c r="B268" s="124"/>
      <c r="L268" s="124"/>
      <c r="V268" s="124"/>
      <c r="AF268" s="124"/>
      <c r="AP268" s="124"/>
      <c r="AZ268" s="124"/>
      <c r="BA268" s="124"/>
      <c r="BJ268" s="124"/>
      <c r="BK268" s="124"/>
      <c r="BT268" s="124"/>
      <c r="CD268" s="124"/>
      <c r="CN268" s="124"/>
      <c r="CX268" s="124"/>
      <c r="DH268" s="124"/>
      <c r="DR268" s="124"/>
      <c r="EB268" s="124"/>
      <c r="EL268" s="124"/>
      <c r="EV268" s="124"/>
      <c r="FF268" s="124"/>
      <c r="FP268" s="124"/>
      <c r="FZ268" s="124"/>
      <c r="GJ268" s="124"/>
      <c r="GT268" s="124"/>
      <c r="HD268" s="124"/>
      <c r="HN268" s="124"/>
      <c r="HX268" s="124"/>
    </row>
    <row xmlns:x14ac="http://schemas.microsoft.com/office/spreadsheetml/2009/9/ac" r="269" s="3" customFormat="true" x14ac:dyDescent="0.25">
      <c r="A269" s="395"/>
      <c r="B269" s="124"/>
      <c r="L269" s="124"/>
      <c r="V269" s="124"/>
      <c r="AF269" s="124"/>
      <c r="AP269" s="124"/>
      <c r="AZ269" s="124"/>
      <c r="BA269" s="124"/>
      <c r="BJ269" s="124"/>
      <c r="BK269" s="124"/>
      <c r="BT269" s="124"/>
      <c r="CD269" s="124"/>
      <c r="CN269" s="124"/>
      <c r="CX269" s="124"/>
      <c r="DH269" s="124"/>
      <c r="DR269" s="124"/>
      <c r="EB269" s="124"/>
      <c r="EL269" s="124"/>
      <c r="EV269" s="124"/>
      <c r="FF269" s="124"/>
      <c r="FP269" s="124"/>
      <c r="FZ269" s="124"/>
      <c r="GJ269" s="124"/>
      <c r="GT269" s="124"/>
      <c r="HD269" s="124"/>
      <c r="HN269" s="124"/>
      <c r="HX269" s="124"/>
    </row>
    <row xmlns:x14ac="http://schemas.microsoft.com/office/spreadsheetml/2009/9/ac" r="270" s="3" customFormat="true" x14ac:dyDescent="0.25">
      <c r="A270" s="395"/>
      <c r="B270" s="124"/>
      <c r="L270" s="124"/>
      <c r="V270" s="124"/>
      <c r="AF270" s="124"/>
      <c r="AP270" s="124"/>
      <c r="AZ270" s="124"/>
      <c r="BA270" s="124"/>
      <c r="BJ270" s="124"/>
      <c r="BK270" s="124"/>
      <c r="BT270" s="124"/>
      <c r="CD270" s="124"/>
      <c r="CN270" s="124"/>
      <c r="CX270" s="124"/>
      <c r="DH270" s="124"/>
      <c r="DR270" s="124"/>
      <c r="EB270" s="124"/>
      <c r="EL270" s="124"/>
      <c r="EV270" s="124"/>
      <c r="FF270" s="124"/>
      <c r="FP270" s="124"/>
      <c r="FZ270" s="124"/>
      <c r="GJ270" s="124"/>
      <c r="GT270" s="124"/>
      <c r="HD270" s="124"/>
      <c r="HN270" s="124"/>
      <c r="HX270" s="124"/>
    </row>
    <row xmlns:x14ac="http://schemas.microsoft.com/office/spreadsheetml/2009/9/ac" r="271" s="3" customFormat="true" x14ac:dyDescent="0.25">
      <c r="A271" s="395"/>
      <c r="B271" s="124"/>
      <c r="L271" s="124"/>
      <c r="V271" s="124"/>
      <c r="AF271" s="124"/>
      <c r="AP271" s="124"/>
      <c r="AZ271" s="124"/>
      <c r="BA271" s="124"/>
      <c r="BJ271" s="124"/>
      <c r="BK271" s="124"/>
      <c r="BT271" s="124"/>
      <c r="CD271" s="124"/>
      <c r="CN271" s="124"/>
      <c r="CX271" s="124"/>
      <c r="DH271" s="124"/>
      <c r="DR271" s="124"/>
      <c r="EB271" s="124"/>
      <c r="EL271" s="124"/>
      <c r="EV271" s="124"/>
      <c r="FF271" s="124"/>
      <c r="FP271" s="124"/>
      <c r="FZ271" s="124"/>
      <c r="GJ271" s="124"/>
      <c r="GT271" s="124"/>
      <c r="HD271" s="124"/>
      <c r="HN271" s="124"/>
      <c r="HX271" s="124"/>
    </row>
    <row xmlns:x14ac="http://schemas.microsoft.com/office/spreadsheetml/2009/9/ac" r="272" s="3" customFormat="true" x14ac:dyDescent="0.25">
      <c r="A272" s="395"/>
      <c r="B272" s="124"/>
      <c r="L272" s="124"/>
      <c r="V272" s="124"/>
      <c r="AF272" s="124"/>
      <c r="AP272" s="124"/>
      <c r="AZ272" s="124"/>
      <c r="BA272" s="124"/>
      <c r="BJ272" s="124"/>
      <c r="BK272" s="124"/>
      <c r="BT272" s="124"/>
      <c r="CD272" s="124"/>
      <c r="CN272" s="124"/>
      <c r="CX272" s="124"/>
      <c r="DH272" s="124"/>
      <c r="DR272" s="124"/>
      <c r="EB272" s="124"/>
      <c r="EL272" s="124"/>
      <c r="EV272" s="124"/>
      <c r="FF272" s="124"/>
      <c r="FP272" s="124"/>
      <c r="FZ272" s="124"/>
      <c r="GJ272" s="124"/>
      <c r="GT272" s="124"/>
      <c r="HD272" s="124"/>
      <c r="HN272" s="124"/>
      <c r="HX272" s="124"/>
    </row>
    <row xmlns:x14ac="http://schemas.microsoft.com/office/spreadsheetml/2009/9/ac" r="273" s="3" customFormat="true" x14ac:dyDescent="0.25">
      <c r="A273" s="395"/>
      <c r="B273" s="124"/>
      <c r="L273" s="124"/>
      <c r="V273" s="124"/>
      <c r="AF273" s="124"/>
      <c r="AP273" s="124"/>
      <c r="AZ273" s="124"/>
      <c r="BA273" s="124"/>
      <c r="BJ273" s="124"/>
      <c r="BK273" s="124"/>
      <c r="BT273" s="124"/>
      <c r="CD273" s="124"/>
      <c r="CN273" s="124"/>
      <c r="CX273" s="124"/>
      <c r="DH273" s="124"/>
      <c r="DR273" s="124"/>
      <c r="EB273" s="124"/>
      <c r="EL273" s="124"/>
      <c r="EV273" s="124"/>
      <c r="FF273" s="124"/>
      <c r="FP273" s="124"/>
      <c r="FZ273" s="124"/>
      <c r="GJ273" s="124"/>
      <c r="GT273" s="124"/>
      <c r="HD273" s="124"/>
      <c r="HN273" s="124"/>
      <c r="HX273" s="124"/>
    </row>
    <row xmlns:x14ac="http://schemas.microsoft.com/office/spreadsheetml/2009/9/ac" r="274" s="3" customFormat="true" x14ac:dyDescent="0.25">
      <c r="A274" s="395"/>
      <c r="B274" s="124"/>
      <c r="L274" s="124"/>
      <c r="V274" s="124"/>
      <c r="AF274" s="124"/>
      <c r="AP274" s="124"/>
      <c r="AZ274" s="124"/>
      <c r="BA274" s="124"/>
      <c r="BJ274" s="124"/>
      <c r="BK274" s="124"/>
      <c r="BT274" s="124"/>
      <c r="CD274" s="124"/>
      <c r="CN274" s="124"/>
      <c r="CX274" s="124"/>
      <c r="DH274" s="124"/>
      <c r="DR274" s="124"/>
      <c r="EB274" s="124"/>
      <c r="EL274" s="124"/>
      <c r="EV274" s="124"/>
      <c r="FF274" s="124"/>
      <c r="FP274" s="124"/>
      <c r="FZ274" s="124"/>
      <c r="GJ274" s="124"/>
      <c r="GT274" s="124"/>
      <c r="HD274" s="124"/>
      <c r="HN274" s="124"/>
      <c r="HX274" s="124"/>
    </row>
    <row xmlns:x14ac="http://schemas.microsoft.com/office/spreadsheetml/2009/9/ac" r="275" s="3" customFormat="true" x14ac:dyDescent="0.25">
      <c r="A275" s="395"/>
      <c r="B275" s="124"/>
      <c r="L275" s="124"/>
      <c r="V275" s="124"/>
      <c r="AF275" s="124"/>
      <c r="AP275" s="124"/>
      <c r="AZ275" s="124"/>
      <c r="BA275" s="124"/>
      <c r="BJ275" s="124"/>
      <c r="BK275" s="124"/>
      <c r="BT275" s="124"/>
      <c r="CD275" s="124"/>
      <c r="CN275" s="124"/>
      <c r="CX275" s="124"/>
      <c r="DH275" s="124"/>
      <c r="DR275" s="124"/>
      <c r="EB275" s="124"/>
      <c r="EL275" s="124"/>
      <c r="EV275" s="124"/>
      <c r="FF275" s="124"/>
      <c r="FP275" s="124"/>
      <c r="FZ275" s="124"/>
      <c r="GJ275" s="124"/>
      <c r="GT275" s="124"/>
      <c r="HD275" s="124"/>
      <c r="HN275" s="124"/>
      <c r="HX275" s="124"/>
    </row>
    <row xmlns:x14ac="http://schemas.microsoft.com/office/spreadsheetml/2009/9/ac" r="276" s="3" customFormat="true" x14ac:dyDescent="0.25">
      <c r="A276" s="395"/>
      <c r="B276" s="124"/>
      <c r="L276" s="124"/>
      <c r="V276" s="124"/>
      <c r="AF276" s="124"/>
      <c r="AP276" s="124"/>
      <c r="AZ276" s="124"/>
      <c r="BA276" s="124"/>
      <c r="BJ276" s="124"/>
      <c r="BK276" s="124"/>
      <c r="BT276" s="124"/>
      <c r="CD276" s="124"/>
      <c r="CN276" s="124"/>
      <c r="CX276" s="124"/>
      <c r="DH276" s="124"/>
      <c r="DR276" s="124"/>
      <c r="EB276" s="124"/>
      <c r="EL276" s="124"/>
      <c r="EV276" s="124"/>
      <c r="FF276" s="124"/>
      <c r="FP276" s="124"/>
      <c r="FZ276" s="124"/>
      <c r="GJ276" s="124"/>
      <c r="GT276" s="124"/>
      <c r="HD276" s="124"/>
      <c r="HN276" s="124"/>
      <c r="HX276" s="124"/>
    </row>
    <row xmlns:x14ac="http://schemas.microsoft.com/office/spreadsheetml/2009/9/ac" r="277" s="3" customFormat="true" x14ac:dyDescent="0.25">
      <c r="A277" s="395"/>
      <c r="B277" s="124"/>
      <c r="L277" s="124"/>
      <c r="V277" s="124"/>
      <c r="AF277" s="124"/>
      <c r="AP277" s="124"/>
      <c r="AZ277" s="124"/>
      <c r="BA277" s="124"/>
      <c r="BJ277" s="124"/>
      <c r="BK277" s="124"/>
      <c r="BT277" s="124"/>
      <c r="CD277" s="124"/>
      <c r="CN277" s="124"/>
      <c r="CX277" s="124"/>
      <c r="DH277" s="124"/>
      <c r="DR277" s="124"/>
      <c r="EB277" s="124"/>
      <c r="EL277" s="124"/>
      <c r="EV277" s="124"/>
      <c r="FF277" s="124"/>
      <c r="FP277" s="124"/>
      <c r="FZ277" s="124"/>
      <c r="GJ277" s="124"/>
      <c r="GT277" s="124"/>
      <c r="HD277" s="124"/>
      <c r="HN277" s="124"/>
      <c r="HX277" s="124"/>
    </row>
    <row xmlns:x14ac="http://schemas.microsoft.com/office/spreadsheetml/2009/9/ac" r="278" s="3" customFormat="true" x14ac:dyDescent="0.25">
      <c r="A278" s="395"/>
      <c r="B278" s="124"/>
      <c r="L278" s="124"/>
      <c r="V278" s="124"/>
      <c r="AF278" s="124"/>
      <c r="AP278" s="124"/>
      <c r="AZ278" s="124"/>
      <c r="BA278" s="124"/>
      <c r="BJ278" s="124"/>
      <c r="BK278" s="124"/>
      <c r="BT278" s="124"/>
      <c r="CD278" s="124"/>
      <c r="CN278" s="124"/>
      <c r="CX278" s="124"/>
      <c r="DH278" s="124"/>
      <c r="DR278" s="124"/>
      <c r="EB278" s="124"/>
      <c r="EL278" s="124"/>
      <c r="EV278" s="124"/>
      <c r="FF278" s="124"/>
      <c r="FP278" s="124"/>
      <c r="FZ278" s="124"/>
      <c r="GJ278" s="124"/>
      <c r="GT278" s="124"/>
      <c r="HD278" s="124"/>
      <c r="HN278" s="124"/>
      <c r="HX278" s="124"/>
    </row>
    <row xmlns:x14ac="http://schemas.microsoft.com/office/spreadsheetml/2009/9/ac" r="279" s="3" customFormat="true" x14ac:dyDescent="0.25">
      <c r="A279" s="395"/>
      <c r="B279" s="124"/>
      <c r="L279" s="124"/>
      <c r="V279" s="124"/>
      <c r="AF279" s="124"/>
      <c r="AP279" s="124"/>
      <c r="AZ279" s="124"/>
      <c r="BA279" s="124"/>
      <c r="BJ279" s="124"/>
      <c r="BK279" s="124"/>
      <c r="BT279" s="124"/>
      <c r="CD279" s="124"/>
      <c r="CN279" s="124"/>
      <c r="CX279" s="124"/>
      <c r="DH279" s="124"/>
      <c r="DR279" s="124"/>
      <c r="EB279" s="124"/>
      <c r="EL279" s="124"/>
      <c r="EV279" s="124"/>
      <c r="FF279" s="124"/>
      <c r="FP279" s="124"/>
      <c r="FZ279" s="124"/>
      <c r="GJ279" s="124"/>
      <c r="GT279" s="124"/>
      <c r="HD279" s="124"/>
      <c r="HN279" s="124"/>
      <c r="HX279" s="124"/>
    </row>
    <row xmlns:x14ac="http://schemas.microsoft.com/office/spreadsheetml/2009/9/ac" r="280" s="3" customFormat="true" x14ac:dyDescent="0.25">
      <c r="A280" s="395"/>
      <c r="B280" s="124"/>
      <c r="L280" s="124"/>
      <c r="V280" s="124"/>
      <c r="AF280" s="124"/>
      <c r="AP280" s="124"/>
      <c r="AZ280" s="124"/>
      <c r="BA280" s="124"/>
      <c r="BJ280" s="124"/>
      <c r="BK280" s="124"/>
      <c r="BT280" s="124"/>
      <c r="CD280" s="124"/>
      <c r="CN280" s="124"/>
      <c r="CX280" s="124"/>
      <c r="DH280" s="124"/>
      <c r="DR280" s="124"/>
      <c r="EB280" s="124"/>
      <c r="EL280" s="124"/>
      <c r="EV280" s="124"/>
      <c r="FF280" s="124"/>
      <c r="FP280" s="124"/>
      <c r="FZ280" s="124"/>
      <c r="GJ280" s="124"/>
      <c r="GT280" s="124"/>
      <c r="HD280" s="124"/>
      <c r="HN280" s="124"/>
      <c r="HX280" s="124"/>
    </row>
    <row xmlns:x14ac="http://schemas.microsoft.com/office/spreadsheetml/2009/9/ac" r="281" s="3" customFormat="true" x14ac:dyDescent="0.25">
      <c r="A281" s="395"/>
      <c r="B281" s="124"/>
      <c r="L281" s="124"/>
      <c r="V281" s="124"/>
      <c r="AF281" s="124"/>
      <c r="AP281" s="124"/>
      <c r="AZ281" s="124"/>
      <c r="BA281" s="124"/>
      <c r="BJ281" s="124"/>
      <c r="BK281" s="124"/>
      <c r="BT281" s="124"/>
      <c r="CD281" s="124"/>
      <c r="CN281" s="124"/>
      <c r="CX281" s="124"/>
      <c r="DH281" s="124"/>
      <c r="DR281" s="124"/>
      <c r="EB281" s="124"/>
      <c r="EL281" s="124"/>
      <c r="EV281" s="124"/>
      <c r="FF281" s="124"/>
      <c r="FP281" s="124"/>
      <c r="FZ281" s="124"/>
      <c r="GJ281" s="124"/>
      <c r="GT281" s="124"/>
      <c r="HD281" s="124"/>
      <c r="HN281" s="124"/>
      <c r="HX281" s="124"/>
    </row>
    <row xmlns:x14ac="http://schemas.microsoft.com/office/spreadsheetml/2009/9/ac" r="282" s="3" customFormat="true" x14ac:dyDescent="0.25">
      <c r="A282" s="395"/>
      <c r="B282" s="124"/>
      <c r="L282" s="124"/>
      <c r="V282" s="124"/>
      <c r="AF282" s="124"/>
      <c r="AP282" s="124"/>
      <c r="AZ282" s="124"/>
      <c r="BA282" s="124"/>
      <c r="BJ282" s="124"/>
      <c r="BK282" s="124"/>
      <c r="BT282" s="124"/>
      <c r="CD282" s="124"/>
      <c r="CN282" s="124"/>
      <c r="CX282" s="124"/>
      <c r="DH282" s="124"/>
      <c r="DR282" s="124"/>
      <c r="EB282" s="124"/>
      <c r="EL282" s="124"/>
      <c r="EV282" s="124"/>
      <c r="FF282" s="124"/>
      <c r="FP282" s="124"/>
      <c r="FZ282" s="124"/>
      <c r="GJ282" s="124"/>
      <c r="GT282" s="124"/>
      <c r="HD282" s="124"/>
      <c r="HN282" s="124"/>
      <c r="HX282" s="124"/>
    </row>
    <row xmlns:x14ac="http://schemas.microsoft.com/office/spreadsheetml/2009/9/ac" r="283" s="3" customFormat="true" x14ac:dyDescent="0.25">
      <c r="A283" s="395"/>
      <c r="B283" s="124"/>
      <c r="L283" s="124"/>
      <c r="V283" s="124"/>
      <c r="AF283" s="124"/>
      <c r="AP283" s="124"/>
      <c r="AZ283" s="124"/>
      <c r="BA283" s="124"/>
      <c r="BJ283" s="124"/>
      <c r="BK283" s="124"/>
      <c r="BT283" s="124"/>
      <c r="CD283" s="124"/>
      <c r="CN283" s="124"/>
      <c r="CX283" s="124"/>
      <c r="DH283" s="124"/>
      <c r="DR283" s="124"/>
      <c r="EB283" s="124"/>
      <c r="EL283" s="124"/>
      <c r="EV283" s="124"/>
      <c r="FF283" s="124"/>
      <c r="FP283" s="124"/>
      <c r="FZ283" s="124"/>
      <c r="GJ283" s="124"/>
      <c r="GT283" s="124"/>
      <c r="HD283" s="124"/>
      <c r="HN283" s="124"/>
      <c r="HX283" s="124"/>
    </row>
    <row xmlns:x14ac="http://schemas.microsoft.com/office/spreadsheetml/2009/9/ac" r="284" s="3" customFormat="true" x14ac:dyDescent="0.25">
      <c r="A284" s="395"/>
      <c r="B284" s="124"/>
      <c r="L284" s="124"/>
      <c r="V284" s="124"/>
      <c r="AF284" s="124"/>
      <c r="AP284" s="124"/>
      <c r="AZ284" s="124"/>
      <c r="BA284" s="124"/>
      <c r="BJ284" s="124"/>
      <c r="BK284" s="124"/>
      <c r="BT284" s="124"/>
      <c r="CD284" s="124"/>
      <c r="CN284" s="124"/>
      <c r="CX284" s="124"/>
      <c r="DH284" s="124"/>
      <c r="DR284" s="124"/>
      <c r="EB284" s="124"/>
      <c r="EL284" s="124"/>
      <c r="EV284" s="124"/>
      <c r="FF284" s="124"/>
      <c r="FP284" s="124"/>
      <c r="FZ284" s="124"/>
      <c r="GJ284" s="124"/>
      <c r="GT284" s="124"/>
      <c r="HD284" s="124"/>
      <c r="HN284" s="124"/>
      <c r="HX284" s="124"/>
    </row>
    <row xmlns:x14ac="http://schemas.microsoft.com/office/spreadsheetml/2009/9/ac" r="285" s="3" customFormat="true" x14ac:dyDescent="0.25">
      <c r="A285" s="395"/>
      <c r="B285" s="124"/>
      <c r="L285" s="124"/>
      <c r="V285" s="124"/>
      <c r="AF285" s="124"/>
      <c r="AP285" s="124"/>
      <c r="AZ285" s="124"/>
      <c r="BA285" s="124"/>
      <c r="BJ285" s="124"/>
      <c r="BK285" s="124"/>
      <c r="BT285" s="124"/>
      <c r="CD285" s="124"/>
      <c r="CN285" s="124"/>
      <c r="CX285" s="124"/>
      <c r="DH285" s="124"/>
      <c r="DR285" s="124"/>
      <c r="EB285" s="124"/>
      <c r="EL285" s="124"/>
      <c r="EV285" s="124"/>
      <c r="FF285" s="124"/>
      <c r="FP285" s="124"/>
      <c r="FZ285" s="124"/>
      <c r="GJ285" s="124"/>
      <c r="GT285" s="124"/>
      <c r="HD285" s="124"/>
      <c r="HN285" s="124"/>
      <c r="HX285" s="124"/>
    </row>
    <row xmlns:x14ac="http://schemas.microsoft.com/office/spreadsheetml/2009/9/ac" r="286" s="3" customFormat="true" x14ac:dyDescent="0.25">
      <c r="A286" s="395"/>
      <c r="B286" s="124"/>
      <c r="L286" s="124"/>
      <c r="V286" s="124"/>
      <c r="AF286" s="124"/>
      <c r="AP286" s="124"/>
      <c r="AZ286" s="124"/>
      <c r="BA286" s="124"/>
      <c r="BJ286" s="124"/>
      <c r="BK286" s="124"/>
      <c r="BT286" s="124"/>
      <c r="CD286" s="124"/>
      <c r="CN286" s="124"/>
      <c r="CX286" s="124"/>
      <c r="DH286" s="124"/>
      <c r="DR286" s="124"/>
      <c r="EB286" s="124"/>
      <c r="EL286" s="124"/>
      <c r="EV286" s="124"/>
      <c r="FF286" s="124"/>
      <c r="FP286" s="124"/>
      <c r="FZ286" s="124"/>
      <c r="GJ286" s="124"/>
      <c r="GT286" s="124"/>
      <c r="HD286" s="124"/>
      <c r="HN286" s="124"/>
      <c r="HX286" s="124"/>
    </row>
    <row xmlns:x14ac="http://schemas.microsoft.com/office/spreadsheetml/2009/9/ac" r="287" s="3" customFormat="true" x14ac:dyDescent="0.25">
      <c r="A287" s="395"/>
      <c r="B287" s="124"/>
      <c r="L287" s="124"/>
      <c r="V287" s="124"/>
      <c r="AF287" s="124"/>
      <c r="AP287" s="124"/>
      <c r="AZ287" s="124"/>
      <c r="BA287" s="124"/>
      <c r="BJ287" s="124"/>
      <c r="BK287" s="124"/>
      <c r="BT287" s="124"/>
      <c r="CD287" s="124"/>
      <c r="CN287" s="124"/>
      <c r="CX287" s="124"/>
      <c r="DH287" s="124"/>
      <c r="DR287" s="124"/>
      <c r="EB287" s="124"/>
      <c r="EL287" s="124"/>
      <c r="EV287" s="124"/>
      <c r="FF287" s="124"/>
      <c r="FP287" s="124"/>
      <c r="FZ287" s="124"/>
      <c r="GJ287" s="124"/>
      <c r="GT287" s="124"/>
      <c r="HD287" s="124"/>
      <c r="HN287" s="124"/>
      <c r="HX287" s="124"/>
    </row>
    <row xmlns:x14ac="http://schemas.microsoft.com/office/spreadsheetml/2009/9/ac" r="288" s="3" customFormat="true" x14ac:dyDescent="0.25">
      <c r="A288" s="395"/>
      <c r="B288" s="124"/>
      <c r="L288" s="124"/>
      <c r="V288" s="124"/>
      <c r="AF288" s="124"/>
      <c r="AP288" s="124"/>
      <c r="AZ288" s="124"/>
      <c r="BA288" s="124"/>
      <c r="BJ288" s="124"/>
      <c r="BK288" s="124"/>
      <c r="BT288" s="124"/>
      <c r="CD288" s="124"/>
      <c r="CN288" s="124"/>
      <c r="CX288" s="124"/>
      <c r="DH288" s="124"/>
      <c r="DR288" s="124"/>
      <c r="EB288" s="124"/>
      <c r="EL288" s="124"/>
      <c r="EV288" s="124"/>
      <c r="FF288" s="124"/>
      <c r="FP288" s="124"/>
      <c r="FZ288" s="124"/>
      <c r="GJ288" s="124"/>
      <c r="GT288" s="124"/>
      <c r="HD288" s="124"/>
      <c r="HN288" s="124"/>
      <c r="HX288" s="124"/>
    </row>
    <row xmlns:x14ac="http://schemas.microsoft.com/office/spreadsheetml/2009/9/ac" r="289" s="3" customFormat="true" x14ac:dyDescent="0.25">
      <c r="A289" s="395"/>
      <c r="B289" s="124"/>
      <c r="L289" s="124"/>
      <c r="V289" s="124"/>
      <c r="AF289" s="124"/>
      <c r="AP289" s="124"/>
      <c r="AZ289" s="124"/>
      <c r="BA289" s="124"/>
      <c r="BJ289" s="124"/>
      <c r="BK289" s="124"/>
      <c r="BT289" s="124"/>
      <c r="CD289" s="124"/>
      <c r="CN289" s="124"/>
      <c r="CX289" s="124"/>
      <c r="DH289" s="124"/>
      <c r="DR289" s="124"/>
      <c r="EB289" s="124"/>
      <c r="EL289" s="124"/>
      <c r="EV289" s="124"/>
      <c r="FF289" s="124"/>
      <c r="FP289" s="124"/>
      <c r="FZ289" s="124"/>
      <c r="GJ289" s="124"/>
      <c r="GT289" s="124"/>
      <c r="HD289" s="124"/>
      <c r="HN289" s="124"/>
      <c r="HX289" s="124"/>
    </row>
    <row xmlns:x14ac="http://schemas.microsoft.com/office/spreadsheetml/2009/9/ac" r="290" s="3" customFormat="true" x14ac:dyDescent="0.25">
      <c r="A290" s="395"/>
      <c r="B290" s="124"/>
      <c r="L290" s="124"/>
      <c r="V290" s="124"/>
      <c r="AF290" s="124"/>
      <c r="AP290" s="124"/>
      <c r="AZ290" s="124"/>
      <c r="BA290" s="124"/>
      <c r="BJ290" s="124"/>
      <c r="BK290" s="124"/>
      <c r="BT290" s="124"/>
      <c r="CD290" s="124"/>
      <c r="CN290" s="124"/>
      <c r="CX290" s="124"/>
      <c r="DH290" s="124"/>
      <c r="DR290" s="124"/>
      <c r="EB290" s="124"/>
      <c r="EL290" s="124"/>
      <c r="EV290" s="124"/>
      <c r="FF290" s="124"/>
      <c r="FP290" s="124"/>
      <c r="FZ290" s="124"/>
      <c r="GJ290" s="124"/>
      <c r="GT290" s="124"/>
      <c r="HD290" s="124"/>
      <c r="HN290" s="124"/>
      <c r="HX290" s="124"/>
    </row>
    <row xmlns:x14ac="http://schemas.microsoft.com/office/spreadsheetml/2009/9/ac" r="291" s="3" customFormat="true" x14ac:dyDescent="0.25">
      <c r="A291" s="395"/>
      <c r="B291" s="124"/>
      <c r="L291" s="124"/>
      <c r="V291" s="124"/>
      <c r="AF291" s="124"/>
      <c r="AP291" s="124"/>
      <c r="AZ291" s="124"/>
      <c r="BA291" s="124"/>
      <c r="BJ291" s="124"/>
      <c r="BK291" s="124"/>
      <c r="BT291" s="124"/>
      <c r="CD291" s="124"/>
      <c r="CN291" s="124"/>
      <c r="CX291" s="124"/>
      <c r="DH291" s="124"/>
      <c r="DR291" s="124"/>
      <c r="EB291" s="124"/>
      <c r="EL291" s="124"/>
      <c r="EV291" s="124"/>
      <c r="FF291" s="124"/>
      <c r="FP291" s="124"/>
      <c r="FZ291" s="124"/>
      <c r="GJ291" s="124"/>
      <c r="GT291" s="124"/>
      <c r="HD291" s="124"/>
      <c r="HN291" s="124"/>
      <c r="HX291" s="124"/>
    </row>
    <row xmlns:x14ac="http://schemas.microsoft.com/office/spreadsheetml/2009/9/ac" r="292" s="3" customFormat="true" x14ac:dyDescent="0.25">
      <c r="A292" s="395"/>
      <c r="B292" s="124"/>
      <c r="L292" s="124"/>
      <c r="V292" s="124"/>
      <c r="AF292" s="124"/>
      <c r="AP292" s="124"/>
      <c r="AZ292" s="124"/>
      <c r="BA292" s="124"/>
      <c r="BJ292" s="124"/>
      <c r="BK292" s="124"/>
      <c r="BT292" s="124"/>
      <c r="CD292" s="124"/>
      <c r="CN292" s="124"/>
      <c r="CX292" s="124"/>
      <c r="DH292" s="124"/>
      <c r="DR292" s="124"/>
      <c r="EB292" s="124"/>
      <c r="EL292" s="124"/>
      <c r="EV292" s="124"/>
      <c r="FF292" s="124"/>
      <c r="FP292" s="124"/>
      <c r="FZ292" s="124"/>
      <c r="GJ292" s="124"/>
      <c r="GT292" s="124"/>
      <c r="HD292" s="124"/>
      <c r="HN292" s="124"/>
      <c r="HX292" s="124"/>
    </row>
    <row xmlns:x14ac="http://schemas.microsoft.com/office/spreadsheetml/2009/9/ac" r="293" s="3" customFormat="true" x14ac:dyDescent="0.25">
      <c r="A293" s="395"/>
      <c r="B293" s="124"/>
      <c r="L293" s="124"/>
      <c r="V293" s="124"/>
      <c r="AF293" s="124"/>
      <c r="AP293" s="124"/>
      <c r="AZ293" s="124"/>
      <c r="BA293" s="124"/>
      <c r="BJ293" s="124"/>
      <c r="BK293" s="124"/>
      <c r="BT293" s="124"/>
      <c r="CD293" s="124"/>
      <c r="CN293" s="124"/>
      <c r="CX293" s="124"/>
      <c r="DH293" s="124"/>
      <c r="DR293" s="124"/>
      <c r="EB293" s="124"/>
      <c r="EL293" s="124"/>
      <c r="EV293" s="124"/>
      <c r="FF293" s="124"/>
      <c r="FP293" s="124"/>
      <c r="FZ293" s="124"/>
      <c r="GJ293" s="124"/>
      <c r="GT293" s="124"/>
      <c r="HD293" s="124"/>
      <c r="HN293" s="124"/>
      <c r="HX293" s="124"/>
    </row>
    <row xmlns:x14ac="http://schemas.microsoft.com/office/spreadsheetml/2009/9/ac" r="294" s="3" customFormat="true" x14ac:dyDescent="0.25">
      <c r="A294" s="395"/>
      <c r="B294" s="124"/>
      <c r="L294" s="124"/>
      <c r="V294" s="124"/>
      <c r="AF294" s="124"/>
      <c r="AP294" s="124"/>
      <c r="AZ294" s="124"/>
      <c r="BA294" s="124"/>
      <c r="BJ294" s="124"/>
      <c r="BK294" s="124"/>
      <c r="BT294" s="124"/>
      <c r="CD294" s="124"/>
      <c r="CN294" s="124"/>
      <c r="CX294" s="124"/>
      <c r="DH294" s="124"/>
      <c r="DR294" s="124"/>
      <c r="EB294" s="124"/>
      <c r="EL294" s="124"/>
      <c r="EV294" s="124"/>
      <c r="FF294" s="124"/>
      <c r="FP294" s="124"/>
      <c r="FZ294" s="124"/>
      <c r="GJ294" s="124"/>
      <c r="GT294" s="124"/>
      <c r="HD294" s="124"/>
      <c r="HN294" s="124"/>
      <c r="HX294" s="124"/>
    </row>
    <row xmlns:x14ac="http://schemas.microsoft.com/office/spreadsheetml/2009/9/ac" r="295" s="3" customFormat="true" x14ac:dyDescent="0.25">
      <c r="A295" s="395"/>
      <c r="B295" s="124"/>
      <c r="L295" s="124"/>
      <c r="V295" s="124"/>
      <c r="AF295" s="124"/>
      <c r="AP295" s="124"/>
      <c r="AZ295" s="124"/>
      <c r="BA295" s="124"/>
      <c r="BJ295" s="124"/>
      <c r="BK295" s="124"/>
      <c r="BT295" s="124"/>
      <c r="CD295" s="124"/>
      <c r="CN295" s="124"/>
      <c r="CX295" s="124"/>
      <c r="DH295" s="124"/>
      <c r="DR295" s="124"/>
      <c r="EB295" s="124"/>
      <c r="EL295" s="124"/>
      <c r="EV295" s="124"/>
      <c r="FF295" s="124"/>
      <c r="FP295" s="124"/>
      <c r="FZ295" s="124"/>
      <c r="GJ295" s="124"/>
      <c r="GT295" s="124"/>
      <c r="HD295" s="124"/>
      <c r="HN295" s="124"/>
      <c r="HX295" s="124"/>
    </row>
    <row xmlns:x14ac="http://schemas.microsoft.com/office/spreadsheetml/2009/9/ac" r="296" s="3" customFormat="true" x14ac:dyDescent="0.25">
      <c r="A296" s="395"/>
      <c r="B296" s="124"/>
      <c r="L296" s="124"/>
      <c r="V296" s="124"/>
      <c r="AF296" s="124"/>
      <c r="AP296" s="124"/>
      <c r="AZ296" s="124"/>
      <c r="BA296" s="124"/>
      <c r="BJ296" s="124"/>
      <c r="BK296" s="124"/>
      <c r="BT296" s="124"/>
      <c r="CD296" s="124"/>
      <c r="CN296" s="124"/>
      <c r="CX296" s="124"/>
      <c r="DH296" s="124"/>
      <c r="DR296" s="124"/>
      <c r="EB296" s="124"/>
      <c r="EL296" s="124"/>
      <c r="EV296" s="124"/>
      <c r="FF296" s="124"/>
      <c r="FP296" s="124"/>
      <c r="FZ296" s="124"/>
      <c r="GJ296" s="124"/>
      <c r="GT296" s="124"/>
      <c r="HD296" s="124"/>
      <c r="HN296" s="124"/>
      <c r="HX296" s="124"/>
    </row>
    <row xmlns:x14ac="http://schemas.microsoft.com/office/spreadsheetml/2009/9/ac" r="297" s="3" customFormat="true" x14ac:dyDescent="0.25">
      <c r="A297" s="395"/>
      <c r="B297" s="124"/>
      <c r="L297" s="124"/>
      <c r="V297" s="124"/>
      <c r="AF297" s="124"/>
      <c r="AP297" s="124"/>
      <c r="AZ297" s="124"/>
      <c r="BA297" s="124"/>
      <c r="BJ297" s="124"/>
      <c r="BK297" s="124"/>
      <c r="BT297" s="124"/>
      <c r="CD297" s="124"/>
      <c r="CN297" s="124"/>
      <c r="CX297" s="124"/>
      <c r="DH297" s="124"/>
      <c r="DR297" s="124"/>
      <c r="EB297" s="124"/>
      <c r="EL297" s="124"/>
      <c r="EV297" s="124"/>
      <c r="FF297" s="124"/>
      <c r="FP297" s="124"/>
      <c r="FZ297" s="124"/>
      <c r="GJ297" s="124"/>
      <c r="GT297" s="124"/>
      <c r="HD297" s="124"/>
      <c r="HN297" s="124"/>
      <c r="HX297" s="124"/>
    </row>
    <row xmlns:x14ac="http://schemas.microsoft.com/office/spreadsheetml/2009/9/ac" r="298" s="3" customFormat="true" x14ac:dyDescent="0.25">
      <c r="A298" s="395"/>
      <c r="B298" s="124"/>
      <c r="L298" s="124"/>
      <c r="V298" s="124"/>
      <c r="AF298" s="124"/>
      <c r="AP298" s="124"/>
      <c r="AZ298" s="124"/>
      <c r="BA298" s="124"/>
      <c r="BJ298" s="124"/>
      <c r="BK298" s="124"/>
      <c r="BT298" s="124"/>
      <c r="CD298" s="124"/>
      <c r="CN298" s="124"/>
      <c r="CX298" s="124"/>
      <c r="DH298" s="124"/>
      <c r="DR298" s="124"/>
      <c r="EB298" s="124"/>
      <c r="EL298" s="124"/>
      <c r="EV298" s="124"/>
      <c r="FF298" s="124"/>
      <c r="FP298" s="124"/>
      <c r="FZ298" s="124"/>
      <c r="GJ298" s="124"/>
      <c r="GT298" s="124"/>
      <c r="HD298" s="124"/>
      <c r="HN298" s="124"/>
      <c r="HX298" s="124"/>
    </row>
    <row xmlns:x14ac="http://schemas.microsoft.com/office/spreadsheetml/2009/9/ac" r="299" s="3" customFormat="true" x14ac:dyDescent="0.25">
      <c r="A299" s="395"/>
      <c r="B299" s="124"/>
      <c r="L299" s="124"/>
      <c r="V299" s="124"/>
      <c r="AF299" s="124"/>
      <c r="AP299" s="124"/>
      <c r="AZ299" s="124"/>
      <c r="BA299" s="124"/>
      <c r="BJ299" s="124"/>
      <c r="BK299" s="124"/>
      <c r="BT299" s="124"/>
      <c r="CD299" s="124"/>
      <c r="CN299" s="124"/>
      <c r="CX299" s="124"/>
      <c r="DH299" s="124"/>
      <c r="DR299" s="124"/>
      <c r="EB299" s="124"/>
      <c r="EL299" s="124"/>
      <c r="EV299" s="124"/>
      <c r="FF299" s="124"/>
      <c r="FP299" s="124"/>
      <c r="FZ299" s="124"/>
      <c r="GJ299" s="124"/>
      <c r="GT299" s="124"/>
      <c r="HD299" s="124"/>
      <c r="HN299" s="124"/>
      <c r="HX299" s="124"/>
    </row>
    <row xmlns:x14ac="http://schemas.microsoft.com/office/spreadsheetml/2009/9/ac" r="300" s="3" customFormat="true" x14ac:dyDescent="0.25">
      <c r="A300" s="395"/>
      <c r="B300" s="124"/>
      <c r="L300" s="124"/>
      <c r="V300" s="124"/>
      <c r="AF300" s="124"/>
      <c r="AP300" s="124"/>
      <c r="AZ300" s="124"/>
      <c r="BA300" s="124"/>
      <c r="BJ300" s="124"/>
      <c r="BK300" s="124"/>
      <c r="BT300" s="124"/>
      <c r="CD300" s="124"/>
      <c r="CN300" s="124"/>
      <c r="CX300" s="124"/>
      <c r="DH300" s="124"/>
      <c r="DR300" s="124"/>
      <c r="EB300" s="124"/>
      <c r="EL300" s="124"/>
      <c r="EV300" s="124"/>
      <c r="FF300" s="124"/>
      <c r="FP300" s="124"/>
      <c r="FZ300" s="124"/>
      <c r="GJ300" s="124"/>
      <c r="GT300" s="124"/>
      <c r="HD300" s="124"/>
      <c r="HN300" s="124"/>
      <c r="HX300" s="124"/>
    </row>
    <row xmlns:x14ac="http://schemas.microsoft.com/office/spreadsheetml/2009/9/ac" r="301" s="3" customFormat="true" x14ac:dyDescent="0.25">
      <c r="A301" s="395"/>
      <c r="B301" s="124"/>
      <c r="L301" s="124"/>
      <c r="V301" s="124"/>
      <c r="AF301" s="124"/>
      <c r="AP301" s="124"/>
      <c r="AZ301" s="124"/>
      <c r="BA301" s="124"/>
      <c r="BJ301" s="124"/>
      <c r="BK301" s="124"/>
      <c r="BT301" s="124"/>
      <c r="CD301" s="124"/>
      <c r="CN301" s="124"/>
      <c r="CX301" s="124"/>
      <c r="DH301" s="124"/>
      <c r="DR301" s="124"/>
      <c r="EB301" s="124"/>
      <c r="EL301" s="124"/>
      <c r="EV301" s="124"/>
      <c r="FF301" s="124"/>
      <c r="FP301" s="124"/>
      <c r="FZ301" s="124"/>
      <c r="GJ301" s="124"/>
      <c r="GT301" s="124"/>
      <c r="HD301" s="124"/>
      <c r="HN301" s="124"/>
      <c r="HX301" s="124"/>
    </row>
    <row xmlns:x14ac="http://schemas.microsoft.com/office/spreadsheetml/2009/9/ac" r="302" s="3" customFormat="true" x14ac:dyDescent="0.25">
      <c r="A302" s="395"/>
      <c r="B302" s="124"/>
      <c r="L302" s="124"/>
      <c r="V302" s="124"/>
      <c r="AF302" s="124"/>
      <c r="AP302" s="124"/>
      <c r="AZ302" s="124"/>
      <c r="BA302" s="124"/>
      <c r="BJ302" s="124"/>
      <c r="BK302" s="124"/>
      <c r="BT302" s="124"/>
      <c r="CD302" s="124"/>
      <c r="CN302" s="124"/>
      <c r="CX302" s="124"/>
      <c r="DH302" s="124"/>
      <c r="DR302" s="124"/>
      <c r="EB302" s="124"/>
      <c r="EL302" s="124"/>
      <c r="EV302" s="124"/>
      <c r="FF302" s="124"/>
      <c r="FP302" s="124"/>
      <c r="FZ302" s="124"/>
      <c r="GJ302" s="124"/>
      <c r="GT302" s="124"/>
      <c r="HD302" s="124"/>
      <c r="HN302" s="124"/>
      <c r="HX302" s="124"/>
    </row>
    <row xmlns:x14ac="http://schemas.microsoft.com/office/spreadsheetml/2009/9/ac" r="303" s="3" customFormat="true" x14ac:dyDescent="0.25">
      <c r="A303" s="395"/>
      <c r="B303" s="124"/>
      <c r="L303" s="124"/>
      <c r="V303" s="124"/>
      <c r="AF303" s="124"/>
      <c r="AP303" s="124"/>
      <c r="AZ303" s="124"/>
      <c r="BA303" s="124"/>
      <c r="BJ303" s="124"/>
      <c r="BK303" s="124"/>
      <c r="BT303" s="124"/>
      <c r="CD303" s="124"/>
      <c r="CN303" s="124"/>
      <c r="CX303" s="124"/>
      <c r="DH303" s="124"/>
      <c r="DR303" s="124"/>
      <c r="EB303" s="124"/>
      <c r="EL303" s="124"/>
      <c r="EV303" s="124"/>
      <c r="FF303" s="124"/>
      <c r="FP303" s="124"/>
      <c r="FZ303" s="124"/>
      <c r="GJ303" s="124"/>
      <c r="GT303" s="124"/>
      <c r="HD303" s="124"/>
      <c r="HN303" s="124"/>
      <c r="HX303" s="124"/>
    </row>
    <row xmlns:x14ac="http://schemas.microsoft.com/office/spreadsheetml/2009/9/ac" r="304" s="3" customFormat="true" x14ac:dyDescent="0.25">
      <c r="A304" s="395"/>
      <c r="B304" s="124"/>
      <c r="L304" s="124"/>
      <c r="V304" s="124"/>
      <c r="AF304" s="124"/>
      <c r="AP304" s="124"/>
      <c r="AZ304" s="124"/>
      <c r="BA304" s="124"/>
      <c r="BJ304" s="124"/>
      <c r="BK304" s="124"/>
      <c r="BT304" s="124"/>
      <c r="CD304" s="124"/>
      <c r="CN304" s="124"/>
      <c r="CX304" s="124"/>
      <c r="DH304" s="124"/>
      <c r="DR304" s="124"/>
      <c r="EB304" s="124"/>
      <c r="EL304" s="124"/>
      <c r="EV304" s="124"/>
      <c r="FF304" s="124"/>
      <c r="FP304" s="124"/>
      <c r="FZ304" s="124"/>
      <c r="GJ304" s="124"/>
      <c r="GT304" s="124"/>
      <c r="HD304" s="124"/>
      <c r="HN304" s="124"/>
      <c r="HX304" s="124"/>
    </row>
    <row xmlns:x14ac="http://schemas.microsoft.com/office/spreadsheetml/2009/9/ac" r="305" s="3" customFormat="true" x14ac:dyDescent="0.25">
      <c r="A305" s="395"/>
      <c r="B305" s="124"/>
      <c r="L305" s="124"/>
      <c r="V305" s="124"/>
      <c r="AF305" s="124"/>
      <c r="AP305" s="124"/>
      <c r="AZ305" s="124"/>
      <c r="BA305" s="124"/>
      <c r="BJ305" s="124"/>
      <c r="BK305" s="124"/>
      <c r="BT305" s="124"/>
      <c r="CD305" s="124"/>
      <c r="CN305" s="124"/>
      <c r="CX305" s="124"/>
      <c r="DH305" s="124"/>
      <c r="DR305" s="124"/>
      <c r="EB305" s="124"/>
      <c r="EL305" s="124"/>
      <c r="EV305" s="124"/>
      <c r="FF305" s="124"/>
      <c r="FP305" s="124"/>
      <c r="FZ305" s="124"/>
      <c r="GJ305" s="124"/>
      <c r="GT305" s="124"/>
      <c r="HD305" s="124"/>
      <c r="HN305" s="124"/>
      <c r="HX305" s="124"/>
    </row>
    <row xmlns:x14ac="http://schemas.microsoft.com/office/spreadsheetml/2009/9/ac" r="306" s="3" customFormat="true" x14ac:dyDescent="0.25">
      <c r="A306" s="395"/>
      <c r="B306" s="124"/>
      <c r="L306" s="124"/>
      <c r="V306" s="124"/>
      <c r="AF306" s="124"/>
      <c r="AP306" s="124"/>
      <c r="AZ306" s="124"/>
      <c r="BA306" s="124"/>
      <c r="BJ306" s="124"/>
      <c r="BK306" s="124"/>
      <c r="BT306" s="124"/>
      <c r="CD306" s="124"/>
      <c r="CN306" s="124"/>
      <c r="CX306" s="124"/>
      <c r="DH306" s="124"/>
      <c r="DR306" s="124"/>
      <c r="EB306" s="124"/>
      <c r="EL306" s="124"/>
      <c r="EV306" s="124"/>
      <c r="FF306" s="124"/>
      <c r="FP306" s="124"/>
      <c r="FZ306" s="124"/>
      <c r="GJ306" s="124"/>
      <c r="GT306" s="124"/>
      <c r="HD306" s="124"/>
      <c r="HN306" s="124"/>
      <c r="HX306" s="124"/>
    </row>
    <row xmlns:x14ac="http://schemas.microsoft.com/office/spreadsheetml/2009/9/ac" r="307" s="3" customFormat="true" x14ac:dyDescent="0.25">
      <c r="A307" s="395"/>
      <c r="B307" s="124"/>
      <c r="L307" s="124"/>
      <c r="V307" s="124"/>
      <c r="AF307" s="124"/>
      <c r="AP307" s="124"/>
      <c r="AZ307" s="124"/>
      <c r="BA307" s="124"/>
      <c r="BJ307" s="124"/>
      <c r="BK307" s="124"/>
      <c r="BT307" s="124"/>
      <c r="CD307" s="124"/>
      <c r="CN307" s="124"/>
      <c r="CX307" s="124"/>
      <c r="DH307" s="124"/>
      <c r="DR307" s="124"/>
      <c r="EB307" s="124"/>
      <c r="EL307" s="124"/>
      <c r="EV307" s="124"/>
      <c r="FF307" s="124"/>
      <c r="FP307" s="124"/>
      <c r="FZ307" s="124"/>
      <c r="GJ307" s="124"/>
      <c r="GT307" s="124"/>
      <c r="HD307" s="124"/>
      <c r="HN307" s="124"/>
      <c r="HX307" s="124"/>
    </row>
    <row xmlns:x14ac="http://schemas.microsoft.com/office/spreadsheetml/2009/9/ac" r="308" s="3" customFormat="true" x14ac:dyDescent="0.25">
      <c r="A308" s="395"/>
      <c r="B308" s="124"/>
      <c r="L308" s="124"/>
      <c r="V308" s="124"/>
      <c r="AF308" s="124"/>
      <c r="AP308" s="124"/>
      <c r="AZ308" s="124"/>
      <c r="BA308" s="124"/>
      <c r="BJ308" s="124"/>
      <c r="BK308" s="124"/>
      <c r="BT308" s="124"/>
      <c r="CD308" s="124"/>
      <c r="CN308" s="124"/>
      <c r="CX308" s="124"/>
      <c r="DH308" s="124"/>
      <c r="DR308" s="124"/>
      <c r="EB308" s="124"/>
      <c r="EL308" s="124"/>
      <c r="EV308" s="124"/>
      <c r="FF308" s="124"/>
      <c r="FP308" s="124"/>
      <c r="FZ308" s="124"/>
      <c r="GJ308" s="124"/>
      <c r="GT308" s="124"/>
      <c r="HD308" s="124"/>
      <c r="HN308" s="124"/>
      <c r="HX308" s="124"/>
    </row>
    <row xmlns:x14ac="http://schemas.microsoft.com/office/spreadsheetml/2009/9/ac" r="309" s="3" customFormat="true" x14ac:dyDescent="0.25">
      <c r="A309" s="395"/>
      <c r="B309" s="124"/>
      <c r="L309" s="124"/>
      <c r="V309" s="124"/>
      <c r="AF309" s="124"/>
      <c r="AP309" s="124"/>
      <c r="AZ309" s="124"/>
      <c r="BA309" s="124"/>
      <c r="BJ309" s="124"/>
      <c r="BK309" s="124"/>
      <c r="BT309" s="124"/>
      <c r="CD309" s="124"/>
      <c r="CN309" s="124"/>
      <c r="CX309" s="124"/>
      <c r="DH309" s="124"/>
      <c r="DR309" s="124"/>
      <c r="EB309" s="124"/>
      <c r="EL309" s="124"/>
      <c r="EV309" s="124"/>
      <c r="FF309" s="124"/>
      <c r="FP309" s="124"/>
      <c r="FZ309" s="124"/>
      <c r="GJ309" s="124"/>
      <c r="GT309" s="124"/>
      <c r="HD309" s="124"/>
      <c r="HN309" s="124"/>
      <c r="HX309" s="124"/>
    </row>
    <row xmlns:x14ac="http://schemas.microsoft.com/office/spreadsheetml/2009/9/ac" r="310" s="3" customFormat="true" x14ac:dyDescent="0.25">
      <c r="A310" s="395"/>
      <c r="B310" s="124"/>
      <c r="L310" s="124"/>
      <c r="V310" s="124"/>
      <c r="AF310" s="124"/>
      <c r="AP310" s="124"/>
      <c r="AZ310" s="124"/>
      <c r="BA310" s="124"/>
      <c r="BJ310" s="124"/>
      <c r="BK310" s="124"/>
      <c r="BT310" s="124"/>
      <c r="CD310" s="124"/>
      <c r="CN310" s="124"/>
      <c r="CX310" s="124"/>
      <c r="DH310" s="124"/>
      <c r="DR310" s="124"/>
      <c r="EB310" s="124"/>
      <c r="EL310" s="124"/>
      <c r="EV310" s="124"/>
      <c r="FF310" s="124"/>
      <c r="FP310" s="124"/>
      <c r="FZ310" s="124"/>
      <c r="GJ310" s="124"/>
      <c r="GT310" s="124"/>
      <c r="HD310" s="124"/>
      <c r="HN310" s="124"/>
      <c r="HX310" s="124"/>
    </row>
    <row xmlns:x14ac="http://schemas.microsoft.com/office/spreadsheetml/2009/9/ac" r="311" s="3" customFormat="true" x14ac:dyDescent="0.25">
      <c r="A311" s="395"/>
      <c r="B311" s="124"/>
      <c r="L311" s="124"/>
      <c r="V311" s="124"/>
      <c r="AF311" s="124"/>
      <c r="AP311" s="124"/>
      <c r="AZ311" s="124"/>
      <c r="BA311" s="124"/>
      <c r="BJ311" s="124"/>
      <c r="BK311" s="124"/>
      <c r="BT311" s="124"/>
      <c r="CD311" s="124"/>
      <c r="CN311" s="124"/>
      <c r="CX311" s="124"/>
      <c r="DH311" s="124"/>
      <c r="DR311" s="124"/>
      <c r="EB311" s="124"/>
      <c r="EL311" s="124"/>
      <c r="EV311" s="124"/>
      <c r="FF311" s="124"/>
      <c r="FP311" s="124"/>
      <c r="FZ311" s="124"/>
      <c r="GJ311" s="124"/>
      <c r="GT311" s="124"/>
      <c r="HD311" s="124"/>
      <c r="HN311" s="124"/>
      <c r="HX311" s="124"/>
    </row>
    <row xmlns:x14ac="http://schemas.microsoft.com/office/spreadsheetml/2009/9/ac" r="312" s="3" customFormat="true" x14ac:dyDescent="0.25">
      <c r="A312" s="395"/>
      <c r="B312" s="124"/>
      <c r="L312" s="124"/>
      <c r="V312" s="124"/>
      <c r="AF312" s="124"/>
      <c r="AP312" s="124"/>
      <c r="AZ312" s="124"/>
      <c r="BA312" s="124"/>
      <c r="BJ312" s="124"/>
      <c r="BK312" s="124"/>
      <c r="BT312" s="124"/>
      <c r="CD312" s="124"/>
      <c r="CN312" s="124"/>
      <c r="CX312" s="124"/>
      <c r="DH312" s="124"/>
      <c r="DR312" s="124"/>
      <c r="EB312" s="124"/>
      <c r="EL312" s="124"/>
      <c r="EV312" s="124"/>
      <c r="FF312" s="124"/>
      <c r="FP312" s="124"/>
      <c r="FZ312" s="124"/>
      <c r="GJ312" s="124"/>
      <c r="GT312" s="124"/>
      <c r="HD312" s="124"/>
      <c r="HN312" s="124"/>
      <c r="HX312" s="124"/>
    </row>
    <row xmlns:x14ac="http://schemas.microsoft.com/office/spreadsheetml/2009/9/ac" r="313" s="3" customFormat="true" x14ac:dyDescent="0.25">
      <c r="A313" s="395"/>
      <c r="B313" s="124"/>
      <c r="L313" s="124"/>
      <c r="V313" s="124"/>
      <c r="AF313" s="124"/>
      <c r="AP313" s="124"/>
      <c r="AZ313" s="124"/>
      <c r="BA313" s="124"/>
      <c r="BJ313" s="124"/>
      <c r="BK313" s="124"/>
      <c r="BT313" s="124"/>
      <c r="CD313" s="124"/>
      <c r="CN313" s="124"/>
      <c r="CX313" s="124"/>
      <c r="DH313" s="124"/>
      <c r="DR313" s="124"/>
      <c r="EB313" s="124"/>
      <c r="EL313" s="124"/>
      <c r="EV313" s="124"/>
      <c r="FF313" s="124"/>
      <c r="FP313" s="124"/>
      <c r="FZ313" s="124"/>
      <c r="GJ313" s="124"/>
      <c r="GT313" s="124"/>
      <c r="HD313" s="124"/>
      <c r="HN313" s="124"/>
      <c r="HX313" s="124"/>
    </row>
    <row xmlns:x14ac="http://schemas.microsoft.com/office/spreadsheetml/2009/9/ac" r="314" s="3" customFormat="true" x14ac:dyDescent="0.25">
      <c r="A314" s="395"/>
      <c r="B314" s="124"/>
      <c r="L314" s="124"/>
      <c r="V314" s="124"/>
      <c r="AF314" s="124"/>
      <c r="AP314" s="124"/>
      <c r="AZ314" s="124"/>
      <c r="BA314" s="124"/>
      <c r="BJ314" s="124"/>
      <c r="BK314" s="124"/>
      <c r="BT314" s="124"/>
      <c r="CD314" s="124"/>
      <c r="CN314" s="124"/>
      <c r="CX314" s="124"/>
      <c r="DH314" s="124"/>
      <c r="DR314" s="124"/>
      <c r="EB314" s="124"/>
      <c r="EL314" s="124"/>
      <c r="EV314" s="124"/>
      <c r="FF314" s="124"/>
      <c r="FP314" s="124"/>
      <c r="FZ314" s="124"/>
      <c r="GJ314" s="124"/>
      <c r="GT314" s="124"/>
      <c r="HD314" s="124"/>
      <c r="HN314" s="124"/>
      <c r="HX314" s="124"/>
    </row>
    <row xmlns:x14ac="http://schemas.microsoft.com/office/spreadsheetml/2009/9/ac" r="315" s="3" customFormat="true" x14ac:dyDescent="0.25">
      <c r="A315" s="395"/>
      <c r="B315" s="124"/>
      <c r="L315" s="124"/>
      <c r="V315" s="124"/>
      <c r="AF315" s="124"/>
      <c r="AP315" s="124"/>
      <c r="AZ315" s="124"/>
      <c r="BA315" s="124"/>
      <c r="BJ315" s="124"/>
      <c r="BK315" s="124"/>
      <c r="BT315" s="124"/>
      <c r="CD315" s="124"/>
      <c r="CN315" s="124"/>
      <c r="CX315" s="124"/>
      <c r="DH315" s="124"/>
      <c r="DR315" s="124"/>
      <c r="EB315" s="124"/>
      <c r="EL315" s="124"/>
      <c r="EV315" s="124"/>
      <c r="FF315" s="124"/>
      <c r="FP315" s="124"/>
      <c r="FZ315" s="124"/>
      <c r="GJ315" s="124"/>
      <c r="GT315" s="124"/>
      <c r="HD315" s="124"/>
      <c r="HN315" s="124"/>
      <c r="HX315" s="124"/>
    </row>
    <row xmlns:x14ac="http://schemas.microsoft.com/office/spreadsheetml/2009/9/ac" r="316" s="3" customFormat="true" x14ac:dyDescent="0.25">
      <c r="A316" s="395"/>
      <c r="B316" s="124"/>
      <c r="L316" s="124"/>
      <c r="V316" s="124"/>
      <c r="AF316" s="124"/>
      <c r="AP316" s="124"/>
      <c r="AZ316" s="124"/>
      <c r="BA316" s="124"/>
      <c r="BJ316" s="124"/>
      <c r="BK316" s="124"/>
      <c r="BT316" s="124"/>
      <c r="CD316" s="124"/>
      <c r="CN316" s="124"/>
      <c r="CX316" s="124"/>
      <c r="DH316" s="124"/>
      <c r="DR316" s="124"/>
      <c r="EB316" s="124"/>
      <c r="EL316" s="124"/>
      <c r="EV316" s="124"/>
      <c r="FF316" s="124"/>
      <c r="FP316" s="124"/>
      <c r="FZ316" s="124"/>
      <c r="GJ316" s="124"/>
      <c r="GT316" s="124"/>
      <c r="HD316" s="124"/>
      <c r="HN316" s="124"/>
      <c r="HX316" s="124"/>
    </row>
    <row xmlns:x14ac="http://schemas.microsoft.com/office/spreadsheetml/2009/9/ac" r="317" s="3" customFormat="true" x14ac:dyDescent="0.25">
      <c r="A317" s="395"/>
      <c r="B317" s="124"/>
      <c r="L317" s="124"/>
      <c r="V317" s="124"/>
      <c r="AF317" s="124"/>
      <c r="AP317" s="124"/>
      <c r="AZ317" s="124"/>
      <c r="BA317" s="124"/>
      <c r="BJ317" s="124"/>
      <c r="BK317" s="124"/>
      <c r="BT317" s="124"/>
      <c r="CD317" s="124"/>
      <c r="CN317" s="124"/>
      <c r="CX317" s="124"/>
      <c r="DH317" s="124"/>
      <c r="DR317" s="124"/>
      <c r="EB317" s="124"/>
      <c r="EL317" s="124"/>
      <c r="EV317" s="124"/>
      <c r="FF317" s="124"/>
      <c r="FP317" s="124"/>
      <c r="FZ317" s="124"/>
      <c r="GJ317" s="124"/>
      <c r="GT317" s="124"/>
      <c r="HD317" s="124"/>
      <c r="HN317" s="124"/>
      <c r="HX317" s="124"/>
    </row>
    <row xmlns:x14ac="http://schemas.microsoft.com/office/spreadsheetml/2009/9/ac" r="318" s="3" customFormat="true" x14ac:dyDescent="0.25">
      <c r="A318" s="395"/>
      <c r="B318" s="124"/>
      <c r="L318" s="124"/>
      <c r="V318" s="124"/>
      <c r="AF318" s="124"/>
      <c r="AP318" s="124"/>
      <c r="AZ318" s="124"/>
      <c r="BA318" s="124"/>
      <c r="BJ318" s="124"/>
      <c r="BK318" s="124"/>
      <c r="BT318" s="124"/>
      <c r="CD318" s="124"/>
      <c r="CN318" s="124"/>
      <c r="CX318" s="124"/>
      <c r="DH318" s="124"/>
      <c r="DR318" s="124"/>
      <c r="EB318" s="124"/>
      <c r="EL318" s="124"/>
      <c r="EV318" s="124"/>
      <c r="FF318" s="124"/>
      <c r="FP318" s="124"/>
      <c r="FZ318" s="124"/>
      <c r="GJ318" s="124"/>
      <c r="GT318" s="124"/>
      <c r="HD318" s="124"/>
      <c r="HN318" s="124"/>
      <c r="HX318" s="124"/>
    </row>
    <row xmlns:x14ac="http://schemas.microsoft.com/office/spreadsheetml/2009/9/ac" r="319" s="3" customFormat="true" x14ac:dyDescent="0.25">
      <c r="A319" s="395"/>
      <c r="B319" s="124"/>
      <c r="L319" s="124"/>
      <c r="V319" s="124"/>
      <c r="AF319" s="124"/>
      <c r="AP319" s="124"/>
      <c r="AZ319" s="124"/>
      <c r="BA319" s="124"/>
      <c r="BJ319" s="124"/>
      <c r="BK319" s="124"/>
      <c r="BT319" s="124"/>
      <c r="CD319" s="124"/>
      <c r="CN319" s="124"/>
      <c r="CX319" s="124"/>
      <c r="DH319" s="124"/>
      <c r="DR319" s="124"/>
      <c r="EB319" s="124"/>
      <c r="EL319" s="124"/>
      <c r="EV319" s="124"/>
      <c r="FF319" s="124"/>
      <c r="FP319" s="124"/>
      <c r="FZ319" s="124"/>
      <c r="GJ319" s="124"/>
      <c r="GT319" s="124"/>
      <c r="HD319" s="124"/>
      <c r="HN319" s="124"/>
      <c r="HX319" s="124"/>
    </row>
    <row xmlns:x14ac="http://schemas.microsoft.com/office/spreadsheetml/2009/9/ac" r="320" s="3" customFormat="true" x14ac:dyDescent="0.25">
      <c r="A320" s="395"/>
      <c r="B320" s="124"/>
      <c r="L320" s="124"/>
      <c r="V320" s="124"/>
      <c r="AF320" s="124"/>
      <c r="AP320" s="124"/>
      <c r="AZ320" s="124"/>
      <c r="BA320" s="124"/>
      <c r="BJ320" s="124"/>
      <c r="BK320" s="124"/>
      <c r="BT320" s="124"/>
      <c r="CD320" s="124"/>
      <c r="CN320" s="124"/>
      <c r="CX320" s="124"/>
      <c r="DH320" s="124"/>
      <c r="DR320" s="124"/>
      <c r="EB320" s="124"/>
      <c r="EL320" s="124"/>
      <c r="EV320" s="124"/>
      <c r="FF320" s="124"/>
      <c r="FP320" s="124"/>
      <c r="FZ320" s="124"/>
      <c r="GJ320" s="124"/>
      <c r="GT320" s="124"/>
      <c r="HD320" s="124"/>
      <c r="HN320" s="124"/>
      <c r="HX320" s="124"/>
    </row>
    <row xmlns:x14ac="http://schemas.microsoft.com/office/spreadsheetml/2009/9/ac" r="321" s="3" customFormat="true" x14ac:dyDescent="0.25">
      <c r="A321" s="395"/>
      <c r="B321" s="124"/>
      <c r="L321" s="124"/>
      <c r="V321" s="124"/>
      <c r="AF321" s="124"/>
      <c r="AP321" s="124"/>
      <c r="AZ321" s="124"/>
      <c r="BA321" s="124"/>
      <c r="BJ321" s="124"/>
      <c r="BK321" s="124"/>
      <c r="BT321" s="124"/>
      <c r="CD321" s="124"/>
      <c r="CN321" s="124"/>
      <c r="CX321" s="124"/>
      <c r="DH321" s="124"/>
      <c r="DR321" s="124"/>
      <c r="EB321" s="124"/>
      <c r="EL321" s="124"/>
      <c r="EV321" s="124"/>
      <c r="FF321" s="124"/>
      <c r="FP321" s="124"/>
      <c r="FZ321" s="124"/>
      <c r="GJ321" s="124"/>
      <c r="GT321" s="124"/>
      <c r="HD321" s="124"/>
      <c r="HN321" s="124"/>
      <c r="HX321" s="124"/>
    </row>
    <row xmlns:x14ac="http://schemas.microsoft.com/office/spreadsheetml/2009/9/ac" r="322" s="3" customFormat="true" x14ac:dyDescent="0.25">
      <c r="A322" s="395"/>
      <c r="B322" s="124"/>
      <c r="L322" s="124"/>
      <c r="V322" s="124"/>
      <c r="AF322" s="124"/>
      <c r="AP322" s="124"/>
      <c r="AZ322" s="124"/>
      <c r="BA322" s="124"/>
      <c r="BJ322" s="124"/>
      <c r="BK322" s="124"/>
      <c r="BT322" s="124"/>
      <c r="CD322" s="124"/>
      <c r="CN322" s="124"/>
      <c r="CX322" s="124"/>
      <c r="DH322" s="124"/>
      <c r="DR322" s="124"/>
      <c r="EB322" s="124"/>
      <c r="EL322" s="124"/>
      <c r="EV322" s="124"/>
      <c r="FF322" s="124"/>
      <c r="FP322" s="124"/>
      <c r="FZ322" s="124"/>
      <c r="GJ322" s="124"/>
      <c r="GT322" s="124"/>
      <c r="HD322" s="124"/>
      <c r="HN322" s="124"/>
      <c r="HX322" s="124"/>
    </row>
    <row xmlns:x14ac="http://schemas.microsoft.com/office/spreadsheetml/2009/9/ac" r="323" s="3" customFormat="true" x14ac:dyDescent="0.25">
      <c r="A323" s="395"/>
      <c r="B323" s="124"/>
      <c r="L323" s="124"/>
      <c r="V323" s="124"/>
      <c r="AF323" s="124"/>
      <c r="AP323" s="124"/>
      <c r="AZ323" s="124"/>
      <c r="BA323" s="124"/>
      <c r="BJ323" s="124"/>
      <c r="BK323" s="124"/>
      <c r="BT323" s="124"/>
      <c r="CD323" s="124"/>
      <c r="CN323" s="124"/>
      <c r="CX323" s="124"/>
      <c r="DH323" s="124"/>
      <c r="DR323" s="124"/>
      <c r="EB323" s="124"/>
      <c r="EL323" s="124"/>
      <c r="EV323" s="124"/>
      <c r="FF323" s="124"/>
      <c r="FP323" s="124"/>
      <c r="FZ323" s="124"/>
      <c r="GJ323" s="124"/>
      <c r="GT323" s="124"/>
      <c r="HD323" s="124"/>
      <c r="HN323" s="124"/>
      <c r="HX323" s="124"/>
    </row>
    <row xmlns:x14ac="http://schemas.microsoft.com/office/spreadsheetml/2009/9/ac" r="324" s="3" customFormat="true" x14ac:dyDescent="0.25">
      <c r="A324" s="395"/>
      <c r="B324" s="124"/>
      <c r="L324" s="124"/>
      <c r="V324" s="124"/>
      <c r="AF324" s="124"/>
      <c r="AP324" s="124"/>
      <c r="AZ324" s="124"/>
      <c r="BA324" s="124"/>
      <c r="BJ324" s="124"/>
      <c r="BK324" s="124"/>
      <c r="BT324" s="124"/>
      <c r="CD324" s="124"/>
      <c r="CN324" s="124"/>
      <c r="CX324" s="124"/>
      <c r="DH324" s="124"/>
      <c r="DR324" s="124"/>
      <c r="EB324" s="124"/>
      <c r="EL324" s="124"/>
      <c r="EV324" s="124"/>
      <c r="FF324" s="124"/>
      <c r="FP324" s="124"/>
      <c r="FZ324" s="124"/>
      <c r="GJ324" s="124"/>
      <c r="GT324" s="124"/>
      <c r="HD324" s="124"/>
      <c r="HN324" s="124"/>
      <c r="HX324" s="124"/>
    </row>
    <row xmlns:x14ac="http://schemas.microsoft.com/office/spreadsheetml/2009/9/ac" r="325" s="3" customFormat="true" x14ac:dyDescent="0.25">
      <c r="A325" s="395"/>
      <c r="B325" s="124"/>
      <c r="L325" s="124"/>
      <c r="V325" s="124"/>
      <c r="AF325" s="124"/>
      <c r="AP325" s="124"/>
      <c r="AZ325" s="124"/>
      <c r="BA325" s="124"/>
      <c r="BJ325" s="124"/>
      <c r="BK325" s="124"/>
      <c r="BT325" s="124"/>
      <c r="CD325" s="124"/>
      <c r="CN325" s="124"/>
      <c r="CX325" s="124"/>
      <c r="DH325" s="124"/>
      <c r="DR325" s="124"/>
      <c r="EB325" s="124"/>
      <c r="EL325" s="124"/>
      <c r="EV325" s="124"/>
      <c r="FF325" s="124"/>
      <c r="FP325" s="124"/>
      <c r="FZ325" s="124"/>
      <c r="GJ325" s="124"/>
      <c r="GT325" s="124"/>
      <c r="HD325" s="124"/>
      <c r="HN325" s="124"/>
      <c r="HX325" s="124"/>
    </row>
    <row xmlns:x14ac="http://schemas.microsoft.com/office/spreadsheetml/2009/9/ac" r="326" s="3" customFormat="true" x14ac:dyDescent="0.25">
      <c r="A326" s="395"/>
      <c r="B326" s="124"/>
      <c r="L326" s="124"/>
      <c r="V326" s="124"/>
      <c r="AF326" s="124"/>
      <c r="AP326" s="124"/>
      <c r="AZ326" s="124"/>
      <c r="BA326" s="124"/>
      <c r="BJ326" s="124"/>
      <c r="BK326" s="124"/>
      <c r="BT326" s="124"/>
      <c r="CD326" s="124"/>
      <c r="CN326" s="124"/>
      <c r="CX326" s="124"/>
      <c r="DH326" s="124"/>
      <c r="DR326" s="124"/>
      <c r="EB326" s="124"/>
      <c r="EL326" s="124"/>
      <c r="EV326" s="124"/>
      <c r="FF326" s="124"/>
      <c r="FP326" s="124"/>
      <c r="FZ326" s="124"/>
      <c r="GJ326" s="124"/>
      <c r="GT326" s="124"/>
      <c r="HD326" s="124"/>
      <c r="HN326" s="124"/>
      <c r="HX326" s="124"/>
    </row>
    <row xmlns:x14ac="http://schemas.microsoft.com/office/spreadsheetml/2009/9/ac" r="327" s="3" customFormat="true" x14ac:dyDescent="0.25">
      <c r="A327" s="395"/>
      <c r="B327" s="124"/>
      <c r="L327" s="124"/>
      <c r="V327" s="124"/>
      <c r="AF327" s="124"/>
      <c r="AP327" s="124"/>
      <c r="AZ327" s="124"/>
      <c r="BA327" s="124"/>
      <c r="BJ327" s="124"/>
      <c r="BK327" s="124"/>
      <c r="BT327" s="124"/>
      <c r="CD327" s="124"/>
      <c r="CN327" s="124"/>
      <c r="CX327" s="124"/>
      <c r="DH327" s="124"/>
      <c r="DR327" s="124"/>
      <c r="EB327" s="124"/>
      <c r="EL327" s="124"/>
      <c r="EV327" s="124"/>
      <c r="FF327" s="124"/>
      <c r="FP327" s="124"/>
      <c r="FZ327" s="124"/>
      <c r="GJ327" s="124"/>
      <c r="GT327" s="124"/>
      <c r="HD327" s="124"/>
      <c r="HN327" s="124"/>
      <c r="HX327" s="124"/>
    </row>
    <row xmlns:x14ac="http://schemas.microsoft.com/office/spreadsheetml/2009/9/ac" r="328" s="3" customFormat="true" x14ac:dyDescent="0.25">
      <c r="A328" s="395"/>
      <c r="B328" s="124"/>
      <c r="L328" s="124"/>
      <c r="V328" s="124"/>
      <c r="AF328" s="124"/>
      <c r="AP328" s="124"/>
      <c r="AZ328" s="124"/>
      <c r="BA328" s="124"/>
      <c r="BJ328" s="124"/>
      <c r="BK328" s="124"/>
      <c r="BT328" s="124"/>
      <c r="CD328" s="124"/>
      <c r="CN328" s="124"/>
      <c r="CX328" s="124"/>
      <c r="DH328" s="124"/>
      <c r="DR328" s="124"/>
      <c r="EB328" s="124"/>
      <c r="EL328" s="124"/>
      <c r="EV328" s="124"/>
      <c r="FF328" s="124"/>
      <c r="FP328" s="124"/>
      <c r="FZ328" s="124"/>
      <c r="GJ328" s="124"/>
      <c r="GT328" s="124"/>
      <c r="HD328" s="124"/>
      <c r="HN328" s="124"/>
      <c r="HX328" s="124"/>
    </row>
    <row xmlns:x14ac="http://schemas.microsoft.com/office/spreadsheetml/2009/9/ac" r="329" s="3" customFormat="true" x14ac:dyDescent="0.25">
      <c r="A329" s="395"/>
      <c r="B329" s="124"/>
      <c r="L329" s="124"/>
      <c r="V329" s="124"/>
      <c r="AF329" s="124"/>
      <c r="AP329" s="124"/>
      <c r="AZ329" s="124"/>
      <c r="BA329" s="124"/>
      <c r="BJ329" s="124"/>
      <c r="BK329" s="124"/>
      <c r="BT329" s="124"/>
      <c r="CD329" s="124"/>
      <c r="CN329" s="124"/>
      <c r="CX329" s="124"/>
      <c r="DH329" s="124"/>
      <c r="DR329" s="124"/>
      <c r="EB329" s="124"/>
      <c r="EL329" s="124"/>
      <c r="EV329" s="124"/>
      <c r="FF329" s="124"/>
      <c r="FP329" s="124"/>
      <c r="FZ329" s="124"/>
      <c r="GJ329" s="124"/>
      <c r="GT329" s="124"/>
      <c r="HD329" s="124"/>
      <c r="HN329" s="124"/>
      <c r="HX329" s="124"/>
    </row>
    <row xmlns:x14ac="http://schemas.microsoft.com/office/spreadsheetml/2009/9/ac" r="330" s="3" customFormat="true" x14ac:dyDescent="0.25">
      <c r="A330" s="395"/>
      <c r="B330" s="124"/>
      <c r="L330" s="124"/>
      <c r="V330" s="124"/>
      <c r="AF330" s="124"/>
      <c r="AP330" s="124"/>
      <c r="AZ330" s="124"/>
      <c r="BA330" s="124"/>
      <c r="BJ330" s="124"/>
      <c r="BK330" s="124"/>
      <c r="BT330" s="124"/>
      <c r="CD330" s="124"/>
      <c r="CN330" s="124"/>
      <c r="CX330" s="124"/>
      <c r="DH330" s="124"/>
      <c r="DR330" s="124"/>
      <c r="EB330" s="124"/>
      <c r="EL330" s="124"/>
      <c r="EV330" s="124"/>
      <c r="FF330" s="124"/>
      <c r="FP330" s="124"/>
      <c r="FZ330" s="124"/>
      <c r="GJ330" s="124"/>
      <c r="GT330" s="124"/>
      <c r="HD330" s="124"/>
      <c r="HN330" s="124"/>
      <c r="HX330" s="124"/>
    </row>
    <row xmlns:x14ac="http://schemas.microsoft.com/office/spreadsheetml/2009/9/ac" r="331" s="3" customFormat="true" x14ac:dyDescent="0.25">
      <c r="A331" s="395"/>
      <c r="B331" s="124"/>
      <c r="L331" s="124"/>
      <c r="V331" s="124"/>
      <c r="AF331" s="124"/>
      <c r="AP331" s="124"/>
      <c r="AZ331" s="124"/>
      <c r="BA331" s="124"/>
      <c r="BJ331" s="124"/>
      <c r="BK331" s="124"/>
      <c r="BT331" s="124"/>
      <c r="CD331" s="124"/>
      <c r="CN331" s="124"/>
      <c r="CX331" s="124"/>
      <c r="DH331" s="124"/>
      <c r="DR331" s="124"/>
      <c r="EB331" s="124"/>
      <c r="EL331" s="124"/>
      <c r="EV331" s="124"/>
      <c r="FF331" s="124"/>
      <c r="FP331" s="124"/>
      <c r="FZ331" s="124"/>
      <c r="GJ331" s="124"/>
      <c r="GT331" s="124"/>
      <c r="HD331" s="124"/>
      <c r="HN331" s="124"/>
      <c r="HX331" s="124"/>
    </row>
    <row xmlns:x14ac="http://schemas.microsoft.com/office/spreadsheetml/2009/9/ac" r="332" s="3" customFormat="true" x14ac:dyDescent="0.25">
      <c r="A332" s="395"/>
      <c r="B332" s="124"/>
      <c r="L332" s="124"/>
      <c r="V332" s="124"/>
      <c r="AF332" s="124"/>
      <c r="AP332" s="124"/>
      <c r="AZ332" s="124"/>
      <c r="BA332" s="124"/>
      <c r="BJ332" s="124"/>
      <c r="BK332" s="124"/>
      <c r="BT332" s="124"/>
      <c r="CD332" s="124"/>
      <c r="CN332" s="124"/>
      <c r="CX332" s="124"/>
      <c r="DH332" s="124"/>
      <c r="DR332" s="124"/>
      <c r="EB332" s="124"/>
      <c r="EL332" s="124"/>
      <c r="EV332" s="124"/>
      <c r="FF332" s="124"/>
      <c r="FP332" s="124"/>
      <c r="FZ332" s="124"/>
      <c r="GJ332" s="124"/>
      <c r="GT332" s="124"/>
      <c r="HD332" s="124"/>
      <c r="HN332" s="124"/>
      <c r="HX332" s="124"/>
    </row>
    <row xmlns:x14ac="http://schemas.microsoft.com/office/spreadsheetml/2009/9/ac" r="333" s="3" customFormat="true" x14ac:dyDescent="0.25">
      <c r="A333" s="395"/>
      <c r="B333" s="124"/>
      <c r="L333" s="124"/>
      <c r="V333" s="124"/>
      <c r="AF333" s="124"/>
      <c r="AP333" s="124"/>
      <c r="AZ333" s="124"/>
      <c r="BA333" s="124"/>
      <c r="BJ333" s="124"/>
      <c r="BK333" s="124"/>
      <c r="BT333" s="124"/>
      <c r="CD333" s="124"/>
      <c r="CN333" s="124"/>
      <c r="CX333" s="124"/>
      <c r="DH333" s="124"/>
      <c r="DR333" s="124"/>
      <c r="EB333" s="124"/>
      <c r="EL333" s="124"/>
      <c r="EV333" s="124"/>
      <c r="FF333" s="124"/>
      <c r="FP333" s="124"/>
      <c r="FZ333" s="124"/>
      <c r="GJ333" s="124"/>
      <c r="GT333" s="124"/>
      <c r="HD333" s="124"/>
      <c r="HN333" s="124"/>
      <c r="HX333" s="124"/>
    </row>
    <row xmlns:x14ac="http://schemas.microsoft.com/office/spreadsheetml/2009/9/ac" r="334" s="3" customFormat="true" x14ac:dyDescent="0.25">
      <c r="A334" s="395"/>
      <c r="B334" s="124"/>
      <c r="L334" s="124"/>
      <c r="V334" s="124"/>
      <c r="AF334" s="124"/>
      <c r="AP334" s="124"/>
      <c r="AZ334" s="124"/>
      <c r="BA334" s="124"/>
      <c r="BJ334" s="124"/>
      <c r="BK334" s="124"/>
      <c r="BT334" s="124"/>
      <c r="CD334" s="124"/>
      <c r="CN334" s="124"/>
      <c r="CX334" s="124"/>
      <c r="DH334" s="124"/>
      <c r="DR334" s="124"/>
      <c r="EB334" s="124"/>
      <c r="EL334" s="124"/>
      <c r="EV334" s="124"/>
      <c r="FF334" s="124"/>
      <c r="FP334" s="124"/>
      <c r="FZ334" s="124"/>
      <c r="GJ334" s="124"/>
      <c r="GT334" s="124"/>
      <c r="HD334" s="124"/>
      <c r="HN334" s="124"/>
      <c r="HX334" s="124"/>
    </row>
    <row xmlns:x14ac="http://schemas.microsoft.com/office/spreadsheetml/2009/9/ac" r="335" s="3" customFormat="true" x14ac:dyDescent="0.25">
      <c r="A335" s="395"/>
      <c r="B335" s="124"/>
      <c r="L335" s="124"/>
      <c r="V335" s="124"/>
      <c r="AF335" s="124"/>
      <c r="AP335" s="124"/>
      <c r="AZ335" s="124"/>
      <c r="BA335" s="124"/>
      <c r="BJ335" s="124"/>
      <c r="BK335" s="124"/>
      <c r="BT335" s="124"/>
      <c r="CD335" s="124"/>
      <c r="CN335" s="124"/>
      <c r="CX335" s="124"/>
      <c r="DH335" s="124"/>
      <c r="DR335" s="124"/>
      <c r="EB335" s="124"/>
      <c r="EL335" s="124"/>
      <c r="EV335" s="124"/>
      <c r="FF335" s="124"/>
      <c r="FP335" s="124"/>
      <c r="FZ335" s="124"/>
      <c r="GJ335" s="124"/>
      <c r="GT335" s="124"/>
      <c r="HD335" s="124"/>
      <c r="HN335" s="124"/>
      <c r="HX335" s="124"/>
    </row>
    <row xmlns:x14ac="http://schemas.microsoft.com/office/spreadsheetml/2009/9/ac" r="336" s="3" customFormat="true" x14ac:dyDescent="0.25">
      <c r="A336" s="395"/>
      <c r="B336" s="124"/>
      <c r="L336" s="124"/>
      <c r="V336" s="124"/>
      <c r="AF336" s="124"/>
      <c r="AP336" s="124"/>
      <c r="AZ336" s="124"/>
      <c r="BA336" s="124"/>
      <c r="BJ336" s="124"/>
      <c r="BK336" s="124"/>
      <c r="BT336" s="124"/>
      <c r="CD336" s="124"/>
      <c r="CN336" s="124"/>
      <c r="CX336" s="124"/>
      <c r="DH336" s="124"/>
      <c r="DR336" s="124"/>
      <c r="EB336" s="124"/>
      <c r="EL336" s="124"/>
      <c r="EV336" s="124"/>
      <c r="FF336" s="124"/>
      <c r="FP336" s="124"/>
      <c r="FZ336" s="124"/>
      <c r="GJ336" s="124"/>
      <c r="GT336" s="124"/>
      <c r="HD336" s="124"/>
      <c r="HN336" s="124"/>
      <c r="HX336" s="124"/>
    </row>
    <row xmlns:x14ac="http://schemas.microsoft.com/office/spreadsheetml/2009/9/ac" r="337" s="3" customFormat="true" x14ac:dyDescent="0.25">
      <c r="A337" s="395"/>
      <c r="B337" s="124"/>
      <c r="L337" s="124"/>
      <c r="V337" s="124"/>
      <c r="AF337" s="124"/>
      <c r="AP337" s="124"/>
      <c r="AZ337" s="124"/>
      <c r="BA337" s="124"/>
      <c r="BJ337" s="124"/>
      <c r="BK337" s="124"/>
      <c r="BT337" s="124"/>
      <c r="CD337" s="124"/>
      <c r="CN337" s="124"/>
      <c r="CX337" s="124"/>
      <c r="DH337" s="124"/>
      <c r="DR337" s="124"/>
      <c r="EB337" s="124"/>
      <c r="EL337" s="124"/>
      <c r="EV337" s="124"/>
      <c r="FF337" s="124"/>
      <c r="FP337" s="124"/>
      <c r="FZ337" s="124"/>
      <c r="GJ337" s="124"/>
      <c r="GT337" s="124"/>
      <c r="HD337" s="124"/>
      <c r="HN337" s="124"/>
      <c r="HX337" s="124"/>
    </row>
    <row xmlns:x14ac="http://schemas.microsoft.com/office/spreadsheetml/2009/9/ac" r="338" s="3" customFormat="true" x14ac:dyDescent="0.25">
      <c r="A338" s="395"/>
      <c r="B338" s="124"/>
      <c r="L338" s="124"/>
      <c r="V338" s="124"/>
      <c r="AF338" s="124"/>
      <c r="AP338" s="124"/>
      <c r="AZ338" s="124"/>
      <c r="BA338" s="124"/>
      <c r="BJ338" s="124"/>
      <c r="BK338" s="124"/>
      <c r="BT338" s="124"/>
      <c r="CD338" s="124"/>
      <c r="CN338" s="124"/>
      <c r="CX338" s="124"/>
      <c r="DH338" s="124"/>
      <c r="DR338" s="124"/>
      <c r="EB338" s="124"/>
      <c r="EL338" s="124"/>
      <c r="EV338" s="124"/>
      <c r="FF338" s="124"/>
      <c r="FP338" s="124"/>
      <c r="FZ338" s="124"/>
      <c r="GJ338" s="124"/>
      <c r="GT338" s="124"/>
      <c r="HD338" s="124"/>
      <c r="HN338" s="124"/>
      <c r="HX338" s="124"/>
    </row>
    <row xmlns:x14ac="http://schemas.microsoft.com/office/spreadsheetml/2009/9/ac" r="339" s="3" customFormat="true" x14ac:dyDescent="0.25">
      <c r="A339" s="395"/>
      <c r="B339" s="124"/>
      <c r="L339" s="124"/>
      <c r="V339" s="124"/>
      <c r="AF339" s="124"/>
      <c r="AP339" s="124"/>
      <c r="AZ339" s="124"/>
      <c r="BA339" s="124"/>
      <c r="BJ339" s="124"/>
      <c r="BK339" s="124"/>
      <c r="BT339" s="124"/>
      <c r="CD339" s="124"/>
      <c r="CN339" s="124"/>
      <c r="CX339" s="124"/>
      <c r="DH339" s="124"/>
      <c r="DR339" s="124"/>
      <c r="EB339" s="124"/>
      <c r="EL339" s="124"/>
      <c r="EV339" s="124"/>
      <c r="FF339" s="124"/>
      <c r="FP339" s="124"/>
      <c r="FZ339" s="124"/>
      <c r="GJ339" s="124"/>
      <c r="GT339" s="124"/>
      <c r="HD339" s="124"/>
      <c r="HN339" s="124"/>
      <c r="HX339" s="124"/>
    </row>
    <row xmlns:x14ac="http://schemas.microsoft.com/office/spreadsheetml/2009/9/ac" r="340" s="3" customFormat="true" x14ac:dyDescent="0.25">
      <c r="A340" s="395"/>
      <c r="B340" s="124"/>
      <c r="L340" s="124"/>
      <c r="V340" s="124"/>
      <c r="AF340" s="124"/>
      <c r="AP340" s="124"/>
      <c r="AZ340" s="124"/>
      <c r="BA340" s="124"/>
      <c r="BJ340" s="124"/>
      <c r="BK340" s="124"/>
      <c r="BT340" s="124"/>
      <c r="CD340" s="124"/>
      <c r="CN340" s="124"/>
      <c r="CX340" s="124"/>
      <c r="DH340" s="124"/>
      <c r="DR340" s="124"/>
      <c r="EB340" s="124"/>
      <c r="EL340" s="124"/>
      <c r="EV340" s="124"/>
      <c r="FF340" s="124"/>
      <c r="FP340" s="124"/>
      <c r="FZ340" s="124"/>
      <c r="GJ340" s="124"/>
      <c r="GT340" s="124"/>
      <c r="HD340" s="124"/>
      <c r="HN340" s="124"/>
      <c r="HX340" s="124"/>
    </row>
    <row xmlns:x14ac="http://schemas.microsoft.com/office/spreadsheetml/2009/9/ac" r="341" s="3" customFormat="true" x14ac:dyDescent="0.25">
      <c r="A341" s="395"/>
      <c r="B341" s="124"/>
      <c r="L341" s="124"/>
      <c r="V341" s="124"/>
      <c r="AF341" s="124"/>
      <c r="AP341" s="124"/>
      <c r="AZ341" s="124"/>
      <c r="BA341" s="124"/>
      <c r="BJ341" s="124"/>
      <c r="BK341" s="124"/>
      <c r="BT341" s="124"/>
      <c r="CD341" s="124"/>
      <c r="CN341" s="124"/>
      <c r="CX341" s="124"/>
      <c r="DH341" s="124"/>
      <c r="DR341" s="124"/>
      <c r="EB341" s="124"/>
      <c r="EL341" s="124"/>
      <c r="EV341" s="124"/>
      <c r="FF341" s="124"/>
      <c r="FP341" s="124"/>
      <c r="FZ341" s="124"/>
      <c r="GJ341" s="124"/>
      <c r="GT341" s="124"/>
      <c r="HD341" s="124"/>
      <c r="HN341" s="124"/>
      <c r="HX341" s="124"/>
    </row>
    <row xmlns:x14ac="http://schemas.microsoft.com/office/spreadsheetml/2009/9/ac" r="342" s="3" customFormat="true" x14ac:dyDescent="0.25">
      <c r="A342" s="395"/>
      <c r="B342" s="124"/>
      <c r="L342" s="124"/>
      <c r="V342" s="124"/>
      <c r="AF342" s="124"/>
      <c r="AP342" s="124"/>
      <c r="AZ342" s="124"/>
      <c r="BA342" s="124"/>
      <c r="BJ342" s="124"/>
      <c r="BK342" s="124"/>
      <c r="BT342" s="124"/>
      <c r="CD342" s="124"/>
      <c r="CN342" s="124"/>
      <c r="CX342" s="124"/>
      <c r="DH342" s="124"/>
      <c r="DR342" s="124"/>
      <c r="EB342" s="124"/>
      <c r="EL342" s="124"/>
      <c r="EV342" s="124"/>
      <c r="FF342" s="124"/>
      <c r="FP342" s="124"/>
      <c r="FZ342" s="124"/>
      <c r="GJ342" s="124"/>
      <c r="GT342" s="124"/>
      <c r="HD342" s="124"/>
      <c r="HN342" s="124"/>
      <c r="HX342" s="124"/>
    </row>
    <row xmlns:x14ac="http://schemas.microsoft.com/office/spreadsheetml/2009/9/ac" r="343" s="3" customFormat="true" x14ac:dyDescent="0.25">
      <c r="A343" s="395"/>
      <c r="B343" s="124"/>
      <c r="L343" s="124"/>
      <c r="V343" s="124"/>
      <c r="AF343" s="124"/>
      <c r="AP343" s="124"/>
      <c r="AZ343" s="124"/>
      <c r="BA343" s="124"/>
      <c r="BJ343" s="124"/>
      <c r="BK343" s="124"/>
      <c r="BT343" s="124"/>
      <c r="CD343" s="124"/>
      <c r="CN343" s="124"/>
      <c r="CX343" s="124"/>
      <c r="DH343" s="124"/>
      <c r="DR343" s="124"/>
      <c r="EB343" s="124"/>
      <c r="EL343" s="124"/>
      <c r="EV343" s="124"/>
      <c r="FF343" s="124"/>
      <c r="FP343" s="124"/>
      <c r="FZ343" s="124"/>
      <c r="GJ343" s="124"/>
      <c r="GT343" s="124"/>
      <c r="HD343" s="124"/>
      <c r="HN343" s="124"/>
      <c r="HX343" s="124"/>
    </row>
    <row xmlns:x14ac="http://schemas.microsoft.com/office/spreadsheetml/2009/9/ac" r="344" s="3" customFormat="true" x14ac:dyDescent="0.25">
      <c r="A344" s="395"/>
      <c r="B344" s="124"/>
      <c r="L344" s="124"/>
      <c r="V344" s="124"/>
      <c r="AF344" s="124"/>
      <c r="AP344" s="124"/>
      <c r="AZ344" s="124"/>
      <c r="BA344" s="124"/>
      <c r="BJ344" s="124"/>
      <c r="BK344" s="124"/>
      <c r="BT344" s="124"/>
      <c r="CD344" s="124"/>
      <c r="CN344" s="124"/>
      <c r="CX344" s="124"/>
      <c r="DH344" s="124"/>
      <c r="DR344" s="124"/>
      <c r="EB344" s="124"/>
      <c r="EL344" s="124"/>
      <c r="EV344" s="124"/>
      <c r="FF344" s="124"/>
      <c r="FP344" s="124"/>
      <c r="FZ344" s="124"/>
      <c r="GJ344" s="124"/>
      <c r="GT344" s="124"/>
      <c r="HD344" s="124"/>
      <c r="HN344" s="124"/>
      <c r="HX344" s="124"/>
    </row>
    <row xmlns:x14ac="http://schemas.microsoft.com/office/spreadsheetml/2009/9/ac" r="345" s="3" customFormat="true" x14ac:dyDescent="0.25">
      <c r="A345" s="395"/>
      <c r="B345" s="124"/>
      <c r="L345" s="124"/>
      <c r="V345" s="124"/>
      <c r="AF345" s="124"/>
      <c r="AP345" s="124"/>
      <c r="AZ345" s="124"/>
      <c r="BA345" s="124"/>
      <c r="BJ345" s="124"/>
      <c r="BK345" s="124"/>
      <c r="BT345" s="124"/>
      <c r="CD345" s="124"/>
      <c r="CN345" s="124"/>
      <c r="CX345" s="124"/>
      <c r="DH345" s="124"/>
      <c r="DR345" s="124"/>
      <c r="EB345" s="124"/>
      <c r="EL345" s="124"/>
      <c r="EV345" s="124"/>
      <c r="FF345" s="124"/>
      <c r="FP345" s="124"/>
      <c r="FZ345" s="124"/>
      <c r="GJ345" s="124"/>
      <c r="GT345" s="124"/>
      <c r="HD345" s="124"/>
      <c r="HN345" s="124"/>
      <c r="HX345" s="124"/>
    </row>
    <row xmlns:x14ac="http://schemas.microsoft.com/office/spreadsheetml/2009/9/ac" r="346" s="3" customFormat="true" x14ac:dyDescent="0.25">
      <c r="A346" s="395"/>
      <c r="B346" s="124"/>
      <c r="L346" s="124"/>
      <c r="V346" s="124"/>
      <c r="AF346" s="124"/>
      <c r="AP346" s="124"/>
      <c r="AZ346" s="124"/>
      <c r="BA346" s="124"/>
      <c r="BJ346" s="124"/>
      <c r="BK346" s="124"/>
      <c r="BT346" s="124"/>
      <c r="CD346" s="124"/>
      <c r="CN346" s="124"/>
      <c r="CX346" s="124"/>
      <c r="DH346" s="124"/>
      <c r="DR346" s="124"/>
      <c r="EB346" s="124"/>
      <c r="EL346" s="124"/>
      <c r="EV346" s="124"/>
      <c r="FF346" s="124"/>
      <c r="FP346" s="124"/>
      <c r="FZ346" s="124"/>
      <c r="GJ346" s="124"/>
      <c r="GT346" s="124"/>
      <c r="HD346" s="124"/>
      <c r="HN346" s="124"/>
      <c r="HX346" s="124"/>
    </row>
    <row xmlns:x14ac="http://schemas.microsoft.com/office/spreadsheetml/2009/9/ac" r="347" s="3" customFormat="true" x14ac:dyDescent="0.25">
      <c r="A347" s="395"/>
      <c r="B347" s="124"/>
      <c r="L347" s="124"/>
      <c r="V347" s="124"/>
      <c r="AF347" s="124"/>
      <c r="AP347" s="124"/>
      <c r="AZ347" s="124"/>
      <c r="BA347" s="124"/>
      <c r="BJ347" s="124"/>
      <c r="BK347" s="124"/>
      <c r="BT347" s="124"/>
      <c r="CD347" s="124"/>
      <c r="CN347" s="124"/>
      <c r="CX347" s="124"/>
      <c r="DH347" s="124"/>
      <c r="DR347" s="124"/>
      <c r="EB347" s="124"/>
      <c r="EL347" s="124"/>
      <c r="EV347" s="124"/>
      <c r="FF347" s="124"/>
      <c r="FP347" s="124"/>
      <c r="FZ347" s="124"/>
      <c r="GJ347" s="124"/>
      <c r="GT347" s="124"/>
      <c r="HD347" s="124"/>
      <c r="HN347" s="124"/>
      <c r="HX347" s="124"/>
    </row>
    <row xmlns:x14ac="http://schemas.microsoft.com/office/spreadsheetml/2009/9/ac" r="348" s="3" customFormat="true" x14ac:dyDescent="0.25">
      <c r="A348" s="395"/>
      <c r="B348" s="124"/>
      <c r="L348" s="124"/>
      <c r="V348" s="124"/>
      <c r="AF348" s="124"/>
      <c r="AP348" s="124"/>
      <c r="AZ348" s="124"/>
      <c r="BA348" s="124"/>
      <c r="BJ348" s="124"/>
      <c r="BK348" s="124"/>
      <c r="BT348" s="124"/>
      <c r="CD348" s="124"/>
      <c r="CN348" s="124"/>
      <c r="CX348" s="124"/>
      <c r="DH348" s="124"/>
      <c r="DR348" s="124"/>
      <c r="EB348" s="124"/>
      <c r="EL348" s="124"/>
      <c r="EV348" s="124"/>
      <c r="FF348" s="124"/>
      <c r="FP348" s="124"/>
      <c r="FZ348" s="124"/>
      <c r="GJ348" s="124"/>
      <c r="GT348" s="124"/>
      <c r="HD348" s="124"/>
      <c r="HN348" s="124"/>
      <c r="HX348" s="124"/>
    </row>
    <row xmlns:x14ac="http://schemas.microsoft.com/office/spreadsheetml/2009/9/ac" r="349" s="3" customFormat="true" x14ac:dyDescent="0.25">
      <c r="A349" s="395"/>
      <c r="B349" s="124"/>
      <c r="L349" s="124"/>
      <c r="V349" s="124"/>
      <c r="AF349" s="124"/>
      <c r="AP349" s="124"/>
      <c r="AZ349" s="124"/>
      <c r="BA349" s="124"/>
      <c r="BJ349" s="124"/>
      <c r="BK349" s="124"/>
      <c r="BT349" s="124"/>
      <c r="CD349" s="124"/>
      <c r="CN349" s="124"/>
      <c r="CX349" s="124"/>
      <c r="DH349" s="124"/>
      <c r="DR349" s="124"/>
      <c r="EB349" s="124"/>
      <c r="EL349" s="124"/>
      <c r="EV349" s="124"/>
      <c r="FF349" s="124"/>
      <c r="FP349" s="124"/>
      <c r="FZ349" s="124"/>
      <c r="GJ349" s="124"/>
      <c r="GT349" s="124"/>
      <c r="HD349" s="124"/>
      <c r="HN349" s="124"/>
      <c r="HX349" s="124"/>
    </row>
    <row xmlns:x14ac="http://schemas.microsoft.com/office/spreadsheetml/2009/9/ac" r="350" s="3" customFormat="true" x14ac:dyDescent="0.25">
      <c r="A350" s="395"/>
      <c r="B350" s="124"/>
      <c r="L350" s="124"/>
      <c r="V350" s="124"/>
      <c r="AF350" s="124"/>
      <c r="AP350" s="124"/>
      <c r="AZ350" s="124"/>
      <c r="BA350" s="124"/>
      <c r="BJ350" s="124"/>
      <c r="BK350" s="124"/>
      <c r="BT350" s="124"/>
      <c r="CD350" s="124"/>
      <c r="CN350" s="124"/>
      <c r="CX350" s="124"/>
      <c r="DH350" s="124"/>
      <c r="DR350" s="124"/>
      <c r="EB350" s="124"/>
      <c r="EL350" s="124"/>
      <c r="EV350" s="124"/>
      <c r="FF350" s="124"/>
      <c r="FP350" s="124"/>
      <c r="FZ350" s="124"/>
      <c r="GJ350" s="124"/>
      <c r="GT350" s="124"/>
      <c r="HD350" s="124"/>
      <c r="HN350" s="124"/>
      <c r="HX350" s="124"/>
    </row>
    <row xmlns:x14ac="http://schemas.microsoft.com/office/spreadsheetml/2009/9/ac" r="351" s="3" customFormat="true" x14ac:dyDescent="0.25">
      <c r="A351" s="395"/>
      <c r="B351" s="124"/>
      <c r="L351" s="124"/>
      <c r="V351" s="124"/>
      <c r="AF351" s="124"/>
      <c r="AP351" s="124"/>
      <c r="AZ351" s="124"/>
      <c r="BA351" s="124"/>
      <c r="BJ351" s="124"/>
      <c r="BK351" s="124"/>
      <c r="BT351" s="124"/>
      <c r="CD351" s="124"/>
      <c r="CN351" s="124"/>
      <c r="CX351" s="124"/>
      <c r="DH351" s="124"/>
      <c r="DR351" s="124"/>
      <c r="EB351" s="124"/>
      <c r="EL351" s="124"/>
      <c r="EV351" s="124"/>
      <c r="FF351" s="124"/>
      <c r="FP351" s="124"/>
      <c r="FZ351" s="124"/>
      <c r="GJ351" s="124"/>
      <c r="GT351" s="124"/>
      <c r="HD351" s="124"/>
      <c r="HN351" s="124"/>
      <c r="HX351" s="124"/>
    </row>
    <row xmlns:x14ac="http://schemas.microsoft.com/office/spreadsheetml/2009/9/ac" r="352" s="3" customFormat="true" x14ac:dyDescent="0.25">
      <c r="A352" s="395"/>
      <c r="B352" s="124"/>
      <c r="L352" s="124"/>
      <c r="V352" s="124"/>
      <c r="AF352" s="124"/>
      <c r="AP352" s="124"/>
      <c r="AZ352" s="124"/>
      <c r="BA352" s="124"/>
      <c r="BJ352" s="124"/>
      <c r="BK352" s="124"/>
      <c r="BT352" s="124"/>
      <c r="CD352" s="124"/>
      <c r="CN352" s="124"/>
      <c r="CX352" s="124"/>
      <c r="DH352" s="124"/>
      <c r="DR352" s="124"/>
      <c r="EB352" s="124"/>
      <c r="EL352" s="124"/>
      <c r="EV352" s="124"/>
      <c r="FF352" s="124"/>
      <c r="FP352" s="124"/>
      <c r="FZ352" s="124"/>
      <c r="GJ352" s="124"/>
      <c r="GT352" s="124"/>
      <c r="HD352" s="124"/>
      <c r="HN352" s="124"/>
      <c r="HX352" s="124"/>
    </row>
    <row xmlns:x14ac="http://schemas.microsoft.com/office/spreadsheetml/2009/9/ac" r="353" s="3" customFormat="true" x14ac:dyDescent="0.25">
      <c r="A353" s="395"/>
      <c r="B353" s="124"/>
      <c r="L353" s="124"/>
      <c r="V353" s="124"/>
      <c r="AF353" s="124"/>
      <c r="AP353" s="124"/>
      <c r="AZ353" s="124"/>
      <c r="BA353" s="124"/>
      <c r="BJ353" s="124"/>
      <c r="BK353" s="124"/>
      <c r="BT353" s="124"/>
      <c r="CD353" s="124"/>
      <c r="CN353" s="124"/>
      <c r="CX353" s="124"/>
      <c r="DH353" s="124"/>
      <c r="DR353" s="124"/>
      <c r="EB353" s="124"/>
      <c r="EL353" s="124"/>
      <c r="EV353" s="124"/>
      <c r="FF353" s="124"/>
      <c r="FP353" s="124"/>
      <c r="FZ353" s="124"/>
      <c r="GJ353" s="124"/>
      <c r="GT353" s="124"/>
      <c r="HD353" s="124"/>
      <c r="HN353" s="124"/>
      <c r="HX353" s="124"/>
    </row>
    <row xmlns:x14ac="http://schemas.microsoft.com/office/spreadsheetml/2009/9/ac" r="354" s="3" customFormat="true" x14ac:dyDescent="0.25">
      <c r="A354" s="395"/>
      <c r="B354" s="124"/>
      <c r="L354" s="124"/>
      <c r="V354" s="124"/>
      <c r="AF354" s="124"/>
      <c r="AP354" s="124"/>
      <c r="AZ354" s="124"/>
      <c r="BA354" s="124"/>
      <c r="BJ354" s="124"/>
      <c r="BK354" s="124"/>
      <c r="BT354" s="124"/>
      <c r="CD354" s="124"/>
      <c r="CN354" s="124"/>
      <c r="CX354" s="124"/>
      <c r="DH354" s="124"/>
      <c r="DR354" s="124"/>
      <c r="EB354" s="124"/>
      <c r="EL354" s="124"/>
      <c r="EV354" s="124"/>
      <c r="FF354" s="124"/>
      <c r="FP354" s="124"/>
      <c r="FZ354" s="124"/>
      <c r="GJ354" s="124"/>
      <c r="GT354" s="124"/>
      <c r="HD354" s="124"/>
      <c r="HN354" s="124"/>
      <c r="HX354" s="124"/>
    </row>
    <row xmlns:x14ac="http://schemas.microsoft.com/office/spreadsheetml/2009/9/ac" r="355" s="3" customFormat="true" x14ac:dyDescent="0.25">
      <c r="A355" s="395"/>
      <c r="B355" s="124"/>
      <c r="L355" s="124"/>
      <c r="V355" s="124"/>
      <c r="AF355" s="124"/>
      <c r="AP355" s="124"/>
      <c r="AZ355" s="124"/>
      <c r="BA355" s="124"/>
      <c r="BJ355" s="124"/>
      <c r="BK355" s="124"/>
      <c r="BT355" s="124"/>
      <c r="CD355" s="124"/>
      <c r="CN355" s="124"/>
      <c r="CX355" s="124"/>
      <c r="DH355" s="124"/>
      <c r="DR355" s="124"/>
      <c r="EB355" s="124"/>
      <c r="EL355" s="124"/>
      <c r="EV355" s="124"/>
      <c r="FF355" s="124"/>
      <c r="FP355" s="124"/>
      <c r="FZ355" s="124"/>
      <c r="GJ355" s="124"/>
      <c r="GT355" s="124"/>
      <c r="HD355" s="124"/>
      <c r="HN355" s="124"/>
      <c r="HX355" s="124"/>
    </row>
    <row xmlns:x14ac="http://schemas.microsoft.com/office/spreadsheetml/2009/9/ac" r="356" s="3" customFormat="true" x14ac:dyDescent="0.25">
      <c r="A356" s="395"/>
      <c r="B356" s="124"/>
      <c r="L356" s="124"/>
      <c r="V356" s="124"/>
      <c r="AF356" s="124"/>
      <c r="AP356" s="124"/>
      <c r="AZ356" s="124"/>
      <c r="BA356" s="124"/>
      <c r="BJ356" s="124"/>
      <c r="BK356" s="124"/>
      <c r="BT356" s="124"/>
      <c r="CD356" s="124"/>
      <c r="CN356" s="124"/>
      <c r="CX356" s="124"/>
      <c r="DH356" s="124"/>
      <c r="DR356" s="124"/>
      <c r="EB356" s="124"/>
      <c r="EL356" s="124"/>
      <c r="EV356" s="124"/>
      <c r="FF356" s="124"/>
      <c r="FP356" s="124"/>
      <c r="FZ356" s="124"/>
      <c r="GJ356" s="124"/>
      <c r="GT356" s="124"/>
      <c r="HD356" s="124"/>
      <c r="HN356" s="124"/>
      <c r="HX356" s="124"/>
    </row>
    <row xmlns:x14ac="http://schemas.microsoft.com/office/spreadsheetml/2009/9/ac" r="357" s="3" customFormat="true" x14ac:dyDescent="0.25">
      <c r="A357" s="395"/>
      <c r="B357" s="124"/>
      <c r="L357" s="124"/>
      <c r="V357" s="124"/>
      <c r="AF357" s="124"/>
      <c r="AP357" s="124"/>
      <c r="AZ357" s="124"/>
      <c r="BA357" s="124"/>
      <c r="BJ357" s="124"/>
      <c r="BK357" s="124"/>
      <c r="BT357" s="124"/>
      <c r="CD357" s="124"/>
      <c r="CN357" s="124"/>
      <c r="CX357" s="124"/>
      <c r="DH357" s="124"/>
      <c r="DR357" s="124"/>
      <c r="EB357" s="124"/>
      <c r="EL357" s="124"/>
      <c r="EV357" s="124"/>
      <c r="FF357" s="124"/>
      <c r="FP357" s="124"/>
      <c r="FZ357" s="124"/>
      <c r="GJ357" s="124"/>
      <c r="GT357" s="124"/>
      <c r="HD357" s="124"/>
      <c r="HN357" s="124"/>
      <c r="HX357" s="124"/>
    </row>
    <row xmlns:x14ac="http://schemas.microsoft.com/office/spreadsheetml/2009/9/ac" r="358" s="3" customFormat="true" x14ac:dyDescent="0.25">
      <c r="A358" s="395"/>
      <c r="B358" s="124"/>
      <c r="L358" s="124"/>
      <c r="V358" s="124"/>
      <c r="AF358" s="124"/>
      <c r="AP358" s="124"/>
      <c r="AZ358" s="124"/>
      <c r="BA358" s="124"/>
      <c r="BJ358" s="124"/>
      <c r="BK358" s="124"/>
      <c r="BT358" s="124"/>
      <c r="CD358" s="124"/>
      <c r="CN358" s="124"/>
      <c r="CX358" s="124"/>
      <c r="DH358" s="124"/>
      <c r="DR358" s="124"/>
      <c r="EB358" s="124"/>
      <c r="EL358" s="124"/>
      <c r="EV358" s="124"/>
      <c r="FF358" s="124"/>
      <c r="FP358" s="124"/>
      <c r="FZ358" s="124"/>
      <c r="GJ358" s="124"/>
      <c r="GT358" s="124"/>
      <c r="HD358" s="124"/>
      <c r="HN358" s="124"/>
      <c r="HX358" s="124"/>
    </row>
    <row xmlns:x14ac="http://schemas.microsoft.com/office/spreadsheetml/2009/9/ac" r="359" s="3" customFormat="true" x14ac:dyDescent="0.25">
      <c r="A359" s="395"/>
      <c r="B359" s="124"/>
      <c r="L359" s="124"/>
      <c r="V359" s="124"/>
      <c r="AF359" s="124"/>
      <c r="AP359" s="124"/>
      <c r="AZ359" s="124"/>
      <c r="BA359" s="124"/>
      <c r="BJ359" s="124"/>
      <c r="BK359" s="124"/>
      <c r="BT359" s="124"/>
      <c r="CD359" s="124"/>
      <c r="CN359" s="124"/>
      <c r="CX359" s="124"/>
      <c r="DH359" s="124"/>
      <c r="DR359" s="124"/>
      <c r="EB359" s="124"/>
      <c r="EL359" s="124"/>
      <c r="EV359" s="124"/>
      <c r="FF359" s="124"/>
      <c r="FP359" s="124"/>
      <c r="FZ359" s="124"/>
      <c r="GJ359" s="124"/>
      <c r="GT359" s="124"/>
      <c r="HD359" s="124"/>
      <c r="HN359" s="124"/>
      <c r="HX359" s="124"/>
    </row>
    <row xmlns:x14ac="http://schemas.microsoft.com/office/spreadsheetml/2009/9/ac" r="360" s="3" customFormat="true" x14ac:dyDescent="0.25">
      <c r="A360" s="395"/>
      <c r="B360" s="124"/>
      <c r="L360" s="124"/>
      <c r="V360" s="124"/>
      <c r="AF360" s="124"/>
      <c r="AP360" s="124"/>
      <c r="AZ360" s="124"/>
      <c r="BA360" s="124"/>
      <c r="BJ360" s="124"/>
      <c r="BK360" s="124"/>
      <c r="BT360" s="124"/>
      <c r="CD360" s="124"/>
      <c r="CN360" s="124"/>
      <c r="CX360" s="124"/>
      <c r="DH360" s="124"/>
      <c r="DR360" s="124"/>
      <c r="EB360" s="124"/>
      <c r="EL360" s="124"/>
      <c r="EV360" s="124"/>
      <c r="FF360" s="124"/>
      <c r="FP360" s="124"/>
      <c r="FZ360" s="124"/>
      <c r="GJ360" s="124"/>
      <c r="GT360" s="124"/>
      <c r="HD360" s="124"/>
      <c r="HN360" s="124"/>
      <c r="HX360" s="124"/>
    </row>
    <row xmlns:x14ac="http://schemas.microsoft.com/office/spreadsheetml/2009/9/ac" r="361" s="3" customFormat="true" x14ac:dyDescent="0.25">
      <c r="A361" s="395"/>
      <c r="B361" s="124"/>
      <c r="L361" s="124"/>
      <c r="V361" s="124"/>
      <c r="AF361" s="124"/>
      <c r="AP361" s="124"/>
      <c r="AZ361" s="124"/>
      <c r="BA361" s="124"/>
      <c r="BJ361" s="124"/>
      <c r="BK361" s="124"/>
      <c r="BT361" s="124"/>
      <c r="CD361" s="124"/>
      <c r="CN361" s="124"/>
      <c r="CX361" s="124"/>
      <c r="DH361" s="124"/>
      <c r="DR361" s="124"/>
      <c r="EB361" s="124"/>
      <c r="EL361" s="124"/>
      <c r="EV361" s="124"/>
      <c r="FF361" s="124"/>
      <c r="FP361" s="124"/>
      <c r="FZ361" s="124"/>
      <c r="GJ361" s="124"/>
      <c r="GT361" s="124"/>
      <c r="HD361" s="124"/>
      <c r="HN361" s="124"/>
      <c r="HX361" s="124"/>
    </row>
    <row xmlns:x14ac="http://schemas.microsoft.com/office/spreadsheetml/2009/9/ac" r="362" s="3" customFormat="true" x14ac:dyDescent="0.25">
      <c r="A362" s="395"/>
      <c r="B362" s="124"/>
      <c r="L362" s="124"/>
      <c r="V362" s="124"/>
      <c r="AF362" s="124"/>
      <c r="AP362" s="124"/>
      <c r="AZ362" s="124"/>
      <c r="BA362" s="124"/>
      <c r="BJ362" s="124"/>
      <c r="BK362" s="124"/>
      <c r="BT362" s="124"/>
      <c r="CD362" s="124"/>
      <c r="CN362" s="124"/>
      <c r="CX362" s="124"/>
      <c r="DH362" s="124"/>
      <c r="DR362" s="124"/>
      <c r="EB362" s="124"/>
      <c r="EL362" s="124"/>
      <c r="EV362" s="124"/>
      <c r="FF362" s="124"/>
      <c r="FP362" s="124"/>
      <c r="FZ362" s="124"/>
      <c r="GJ362" s="124"/>
      <c r="GT362" s="124"/>
      <c r="HD362" s="124"/>
      <c r="HN362" s="124"/>
      <c r="HX362" s="124"/>
    </row>
    <row xmlns:x14ac="http://schemas.microsoft.com/office/spreadsheetml/2009/9/ac" r="363" s="3" customFormat="true" x14ac:dyDescent="0.25">
      <c r="A363" s="395"/>
      <c r="B363" s="124"/>
      <c r="L363" s="124"/>
      <c r="V363" s="124"/>
      <c r="AF363" s="124"/>
      <c r="AP363" s="124"/>
      <c r="AZ363" s="124"/>
      <c r="BA363" s="124"/>
      <c r="BJ363" s="124"/>
      <c r="BK363" s="124"/>
      <c r="BT363" s="124"/>
      <c r="CD363" s="124"/>
      <c r="CN363" s="124"/>
      <c r="CX363" s="124"/>
      <c r="DH363" s="124"/>
      <c r="DR363" s="124"/>
      <c r="EB363" s="124"/>
      <c r="EL363" s="124"/>
      <c r="EV363" s="124"/>
      <c r="FF363" s="124"/>
      <c r="FP363" s="124"/>
      <c r="FZ363" s="124"/>
      <c r="GJ363" s="124"/>
      <c r="GT363" s="124"/>
      <c r="HD363" s="124"/>
      <c r="HN363" s="124"/>
      <c r="HX363" s="124"/>
    </row>
    <row xmlns:x14ac="http://schemas.microsoft.com/office/spreadsheetml/2009/9/ac" r="364" s="3" customFormat="true" x14ac:dyDescent="0.25">
      <c r="A364" s="395"/>
      <c r="B364" s="124"/>
      <c r="L364" s="124"/>
      <c r="V364" s="124"/>
      <c r="AF364" s="124"/>
      <c r="AP364" s="124"/>
      <c r="AZ364" s="124"/>
      <c r="BA364" s="124"/>
      <c r="BJ364" s="124"/>
      <c r="BK364" s="124"/>
      <c r="BT364" s="124"/>
      <c r="CD364" s="124"/>
      <c r="CN364" s="124"/>
      <c r="CX364" s="124"/>
      <c r="DH364" s="124"/>
      <c r="DR364" s="124"/>
      <c r="EB364" s="124"/>
      <c r="EL364" s="124"/>
      <c r="EV364" s="124"/>
      <c r="FF364" s="124"/>
      <c r="FP364" s="124"/>
      <c r="FZ364" s="124"/>
      <c r="GJ364" s="124"/>
      <c r="GT364" s="124"/>
      <c r="HD364" s="124"/>
      <c r="HN364" s="124"/>
      <c r="HX364" s="124"/>
    </row>
    <row xmlns:x14ac="http://schemas.microsoft.com/office/spreadsheetml/2009/9/ac" r="365" s="3" customFormat="true" x14ac:dyDescent="0.25">
      <c r="A365" s="395"/>
      <c r="B365" s="124"/>
      <c r="L365" s="124"/>
      <c r="V365" s="124"/>
      <c r="AF365" s="124"/>
      <c r="AP365" s="124"/>
      <c r="AZ365" s="124"/>
      <c r="BA365" s="124"/>
      <c r="BJ365" s="124"/>
      <c r="BK365" s="124"/>
      <c r="BT365" s="124"/>
      <c r="CD365" s="124"/>
      <c r="CN365" s="124"/>
      <c r="CX365" s="124"/>
      <c r="DH365" s="124"/>
      <c r="DR365" s="124"/>
      <c r="EB365" s="124"/>
      <c r="EL365" s="124"/>
      <c r="EV365" s="124"/>
      <c r="FF365" s="124"/>
      <c r="FP365" s="124"/>
      <c r="FZ365" s="124"/>
      <c r="GJ365" s="124"/>
      <c r="GT365" s="124"/>
      <c r="HD365" s="124"/>
      <c r="HN365" s="124"/>
      <c r="HX365" s="124"/>
    </row>
    <row xmlns:x14ac="http://schemas.microsoft.com/office/spreadsheetml/2009/9/ac" r="366" s="3" customFormat="true" x14ac:dyDescent="0.25">
      <c r="A366" s="395"/>
      <c r="B366" s="124"/>
      <c r="L366" s="124"/>
      <c r="V366" s="124"/>
      <c r="AF366" s="124"/>
      <c r="AP366" s="124"/>
      <c r="AZ366" s="124"/>
      <c r="BA366" s="124"/>
      <c r="BJ366" s="124"/>
      <c r="BK366" s="124"/>
      <c r="BT366" s="124"/>
      <c r="CD366" s="124"/>
      <c r="CN366" s="124"/>
      <c r="CX366" s="124"/>
      <c r="DH366" s="124"/>
      <c r="DR366" s="124"/>
      <c r="EB366" s="124"/>
      <c r="EL366" s="124"/>
      <c r="EV366" s="124"/>
      <c r="FF366" s="124"/>
      <c r="FP366" s="124"/>
      <c r="FZ366" s="124"/>
      <c r="GJ366" s="124"/>
      <c r="GT366" s="124"/>
      <c r="HD366" s="124"/>
      <c r="HN366" s="124"/>
      <c r="HX366" s="124"/>
    </row>
    <row xmlns:x14ac="http://schemas.microsoft.com/office/spreadsheetml/2009/9/ac" r="367" s="3" customFormat="true" x14ac:dyDescent="0.25">
      <c r="A367" s="395"/>
      <c r="B367" s="124"/>
      <c r="L367" s="124"/>
      <c r="V367" s="124"/>
      <c r="AF367" s="124"/>
      <c r="AP367" s="124"/>
      <c r="AZ367" s="124"/>
      <c r="BA367" s="124"/>
      <c r="BJ367" s="124"/>
      <c r="BK367" s="124"/>
      <c r="BT367" s="124"/>
      <c r="CD367" s="124"/>
      <c r="CN367" s="124"/>
      <c r="CX367" s="124"/>
      <c r="DH367" s="124"/>
      <c r="DR367" s="124"/>
      <c r="EB367" s="124"/>
      <c r="EL367" s="124"/>
      <c r="EV367" s="124"/>
      <c r="FF367" s="124"/>
      <c r="FP367" s="124"/>
      <c r="FZ367" s="124"/>
      <c r="GJ367" s="124"/>
      <c r="GT367" s="124"/>
      <c r="HD367" s="124"/>
      <c r="HN367" s="124"/>
      <c r="HX367" s="124"/>
    </row>
    <row xmlns:x14ac="http://schemas.microsoft.com/office/spreadsheetml/2009/9/ac" r="368" s="3" customFormat="true" x14ac:dyDescent="0.25">
      <c r="A368" s="395"/>
      <c r="B368" s="124"/>
      <c r="L368" s="124"/>
      <c r="V368" s="124"/>
      <c r="AF368" s="124"/>
      <c r="AP368" s="124"/>
      <c r="AZ368" s="124"/>
      <c r="BA368" s="124"/>
      <c r="BJ368" s="124"/>
      <c r="BK368" s="124"/>
      <c r="BT368" s="124"/>
      <c r="CD368" s="124"/>
      <c r="CN368" s="124"/>
      <c r="CX368" s="124"/>
      <c r="DH368" s="124"/>
      <c r="DR368" s="124"/>
      <c r="EB368" s="124"/>
      <c r="EL368" s="124"/>
      <c r="EV368" s="124"/>
      <c r="FF368" s="124"/>
      <c r="FP368" s="124"/>
      <c r="FZ368" s="124"/>
      <c r="GJ368" s="124"/>
      <c r="GT368" s="124"/>
      <c r="HD368" s="124"/>
      <c r="HN368" s="124"/>
      <c r="HX368" s="124"/>
    </row>
    <row xmlns:x14ac="http://schemas.microsoft.com/office/spreadsheetml/2009/9/ac" r="369" s="3" customFormat="true" x14ac:dyDescent="0.25">
      <c r="A369" s="395"/>
      <c r="B369" s="124"/>
      <c r="L369" s="124"/>
      <c r="V369" s="124"/>
      <c r="AF369" s="124"/>
      <c r="AP369" s="124"/>
      <c r="AZ369" s="124"/>
      <c r="BA369" s="124"/>
      <c r="BJ369" s="124"/>
      <c r="BK369" s="124"/>
      <c r="BT369" s="124"/>
      <c r="CD369" s="124"/>
      <c r="CN369" s="124"/>
      <c r="CX369" s="124"/>
      <c r="DH369" s="124"/>
      <c r="DR369" s="124"/>
      <c r="EB369" s="124"/>
      <c r="EL369" s="124"/>
      <c r="EV369" s="124"/>
      <c r="FF369" s="124"/>
      <c r="FP369" s="124"/>
      <c r="FZ369" s="124"/>
      <c r="GJ369" s="124"/>
      <c r="GT369" s="124"/>
      <c r="HD369" s="124"/>
      <c r="HN369" s="124"/>
      <c r="HX369" s="124"/>
    </row>
    <row xmlns:x14ac="http://schemas.microsoft.com/office/spreadsheetml/2009/9/ac" r="370" s="3" customFormat="true" x14ac:dyDescent="0.25">
      <c r="A370" s="395"/>
      <c r="B370" s="124"/>
      <c r="L370" s="124"/>
      <c r="V370" s="124"/>
      <c r="AF370" s="124"/>
      <c r="AP370" s="124"/>
      <c r="AZ370" s="124"/>
      <c r="BA370" s="124"/>
      <c r="BJ370" s="124"/>
      <c r="BK370" s="124"/>
      <c r="BT370" s="124"/>
      <c r="CD370" s="124"/>
      <c r="CN370" s="124"/>
      <c r="CX370" s="124"/>
      <c r="DH370" s="124"/>
      <c r="DR370" s="124"/>
      <c r="EB370" s="124"/>
      <c r="EL370" s="124"/>
      <c r="EV370" s="124"/>
      <c r="FF370" s="124"/>
      <c r="FP370" s="124"/>
      <c r="FZ370" s="124"/>
      <c r="GJ370" s="124"/>
      <c r="GT370" s="124"/>
      <c r="HD370" s="124"/>
      <c r="HN370" s="124"/>
      <c r="HX370" s="124"/>
    </row>
    <row xmlns:x14ac="http://schemas.microsoft.com/office/spreadsheetml/2009/9/ac" r="371" s="3" customFormat="true" x14ac:dyDescent="0.25">
      <c r="A371" s="395"/>
      <c r="B371" s="124"/>
      <c r="L371" s="124"/>
      <c r="V371" s="124"/>
      <c r="AF371" s="124"/>
      <c r="AP371" s="124"/>
      <c r="AZ371" s="124"/>
      <c r="BA371" s="124"/>
      <c r="BJ371" s="124"/>
      <c r="BK371" s="124"/>
      <c r="BT371" s="124"/>
      <c r="CD371" s="124"/>
      <c r="CN371" s="124"/>
      <c r="CX371" s="124"/>
      <c r="DH371" s="124"/>
      <c r="DR371" s="124"/>
      <c r="EB371" s="124"/>
      <c r="EL371" s="124"/>
      <c r="EV371" s="124"/>
      <c r="FF371" s="124"/>
      <c r="FP371" s="124"/>
      <c r="FZ371" s="124"/>
      <c r="GJ371" s="124"/>
      <c r="GT371" s="124"/>
      <c r="HD371" s="124"/>
      <c r="HN371" s="124"/>
      <c r="HX371" s="124"/>
    </row>
    <row xmlns:x14ac="http://schemas.microsoft.com/office/spreadsheetml/2009/9/ac" r="372" s="3" customFormat="true" x14ac:dyDescent="0.25">
      <c r="A372" s="395"/>
      <c r="B372" s="124"/>
      <c r="L372" s="124"/>
      <c r="V372" s="124"/>
      <c r="AF372" s="124"/>
      <c r="AP372" s="124"/>
      <c r="AZ372" s="124"/>
      <c r="BA372" s="124"/>
      <c r="BJ372" s="124"/>
      <c r="BK372" s="124"/>
      <c r="BT372" s="124"/>
      <c r="CD372" s="124"/>
      <c r="CN372" s="124"/>
      <c r="CX372" s="124"/>
      <c r="DH372" s="124"/>
      <c r="DR372" s="124"/>
      <c r="EB372" s="124"/>
      <c r="EL372" s="124"/>
      <c r="EV372" s="124"/>
      <c r="FF372" s="124"/>
      <c r="FP372" s="124"/>
      <c r="FZ372" s="124"/>
      <c r="GJ372" s="124"/>
      <c r="GT372" s="124"/>
      <c r="HD372" s="124"/>
      <c r="HN372" s="124"/>
      <c r="HX372" s="124"/>
    </row>
    <row xmlns:x14ac="http://schemas.microsoft.com/office/spreadsheetml/2009/9/ac" r="373" s="3" customFormat="true" x14ac:dyDescent="0.25">
      <c r="A373" s="395"/>
      <c r="B373" s="124"/>
      <c r="L373" s="124"/>
      <c r="V373" s="124"/>
      <c r="AF373" s="124"/>
      <c r="AP373" s="124"/>
      <c r="AZ373" s="124"/>
      <c r="BA373" s="124"/>
      <c r="BJ373" s="124"/>
      <c r="BK373" s="124"/>
      <c r="BT373" s="124"/>
      <c r="CD373" s="124"/>
      <c r="CN373" s="124"/>
      <c r="CX373" s="124"/>
      <c r="DH373" s="124"/>
      <c r="DR373" s="124"/>
      <c r="EB373" s="124"/>
      <c r="EL373" s="124"/>
      <c r="EV373" s="124"/>
      <c r="FF373" s="124"/>
      <c r="FP373" s="124"/>
      <c r="FZ373" s="124"/>
      <c r="GJ373" s="124"/>
      <c r="GT373" s="124"/>
      <c r="HD373" s="124"/>
      <c r="HN373" s="124"/>
      <c r="HX373" s="124"/>
    </row>
    <row xmlns:x14ac="http://schemas.microsoft.com/office/spreadsheetml/2009/9/ac" r="374" s="3" customFormat="true" x14ac:dyDescent="0.25">
      <c r="A374" s="395"/>
      <c r="B374" s="124"/>
      <c r="L374" s="124"/>
      <c r="V374" s="124"/>
      <c r="AF374" s="124"/>
      <c r="AP374" s="124"/>
      <c r="AZ374" s="124"/>
      <c r="BA374" s="124"/>
      <c r="BJ374" s="124"/>
      <c r="BK374" s="124"/>
      <c r="BT374" s="124"/>
      <c r="CD374" s="124"/>
      <c r="CN374" s="124"/>
      <c r="CX374" s="124"/>
      <c r="DH374" s="124"/>
      <c r="DR374" s="124"/>
      <c r="EB374" s="124"/>
      <c r="EL374" s="124"/>
      <c r="EV374" s="124"/>
      <c r="FF374" s="124"/>
      <c r="FP374" s="124"/>
      <c r="FZ374" s="124"/>
      <c r="GJ374" s="124"/>
      <c r="GT374" s="124"/>
      <c r="HD374" s="124"/>
      <c r="HN374" s="124"/>
      <c r="HX374" s="124"/>
    </row>
    <row xmlns:x14ac="http://schemas.microsoft.com/office/spreadsheetml/2009/9/ac" r="375" s="3" customFormat="true" x14ac:dyDescent="0.25">
      <c r="A375" s="395"/>
      <c r="B375" s="124"/>
      <c r="L375" s="124"/>
      <c r="V375" s="124"/>
      <c r="AF375" s="124"/>
      <c r="AP375" s="124"/>
      <c r="AZ375" s="124"/>
      <c r="BA375" s="124"/>
      <c r="BJ375" s="124"/>
      <c r="BK375" s="124"/>
      <c r="BT375" s="124"/>
      <c r="CD375" s="124"/>
      <c r="CN375" s="124"/>
      <c r="CX375" s="124"/>
      <c r="DH375" s="124"/>
      <c r="DR375" s="124"/>
      <c r="EB375" s="124"/>
      <c r="EL375" s="124"/>
      <c r="EV375" s="124"/>
      <c r="FF375" s="124"/>
      <c r="FP375" s="124"/>
      <c r="FZ375" s="124"/>
      <c r="GJ375" s="124"/>
      <c r="GT375" s="124"/>
      <c r="HD375" s="124"/>
      <c r="HN375" s="124"/>
      <c r="HX375" s="124"/>
    </row>
    <row xmlns:x14ac="http://schemas.microsoft.com/office/spreadsheetml/2009/9/ac" r="376" s="3" customFormat="true" x14ac:dyDescent="0.25">
      <c r="A376" s="395"/>
      <c r="B376" s="124"/>
      <c r="L376" s="124"/>
      <c r="V376" s="124"/>
      <c r="AF376" s="124"/>
      <c r="AP376" s="124"/>
      <c r="AZ376" s="124"/>
      <c r="BA376" s="124"/>
      <c r="BJ376" s="124"/>
      <c r="BK376" s="124"/>
      <c r="BT376" s="124"/>
      <c r="CD376" s="124"/>
      <c r="CN376" s="124"/>
      <c r="CX376" s="124"/>
      <c r="DH376" s="124"/>
      <c r="DR376" s="124"/>
      <c r="EB376" s="124"/>
      <c r="EL376" s="124"/>
      <c r="EV376" s="124"/>
      <c r="FF376" s="124"/>
      <c r="FP376" s="124"/>
      <c r="FZ376" s="124"/>
      <c r="GJ376" s="124"/>
      <c r="GT376" s="124"/>
      <c r="HD376" s="124"/>
      <c r="HN376" s="124"/>
      <c r="HX376" s="124"/>
    </row>
    <row xmlns:x14ac="http://schemas.microsoft.com/office/spreadsheetml/2009/9/ac" r="377" s="3" customFormat="true" x14ac:dyDescent="0.25">
      <c r="A377" s="395"/>
      <c r="B377" s="124"/>
      <c r="L377" s="124"/>
      <c r="V377" s="124"/>
      <c r="AF377" s="124"/>
      <c r="AP377" s="124"/>
      <c r="AZ377" s="124"/>
      <c r="BA377" s="124"/>
      <c r="BJ377" s="124"/>
      <c r="BK377" s="124"/>
      <c r="BT377" s="124"/>
      <c r="CD377" s="124"/>
      <c r="CN377" s="124"/>
      <c r="CX377" s="124"/>
      <c r="DH377" s="124"/>
      <c r="DR377" s="124"/>
      <c r="EB377" s="124"/>
      <c r="EL377" s="124"/>
      <c r="EV377" s="124"/>
      <c r="FF377" s="124"/>
      <c r="FP377" s="124"/>
      <c r="FZ377" s="124"/>
      <c r="GJ377" s="124"/>
      <c r="GT377" s="124"/>
      <c r="HD377" s="124"/>
      <c r="HN377" s="124"/>
      <c r="HX377" s="124"/>
    </row>
    <row xmlns:x14ac="http://schemas.microsoft.com/office/spreadsheetml/2009/9/ac" r="378" s="3" customFormat="true" x14ac:dyDescent="0.25">
      <c r="A378" s="395"/>
      <c r="B378" s="124"/>
      <c r="L378" s="124"/>
      <c r="V378" s="124"/>
      <c r="AF378" s="124"/>
      <c r="AP378" s="124"/>
      <c r="AZ378" s="124"/>
      <c r="BA378" s="124"/>
      <c r="BJ378" s="124"/>
      <c r="BK378" s="124"/>
      <c r="BT378" s="124"/>
      <c r="CD378" s="124"/>
      <c r="CN378" s="124"/>
      <c r="CX378" s="124"/>
      <c r="DH378" s="124"/>
      <c r="DR378" s="124"/>
      <c r="EB378" s="124"/>
      <c r="EL378" s="124"/>
      <c r="EV378" s="124"/>
      <c r="FF378" s="124"/>
      <c r="FP378" s="124"/>
      <c r="FZ378" s="124"/>
      <c r="GJ378" s="124"/>
      <c r="GT378" s="124"/>
      <c r="HD378" s="124"/>
      <c r="HN378" s="124"/>
      <c r="HX378" s="124"/>
    </row>
    <row xmlns:x14ac="http://schemas.microsoft.com/office/spreadsheetml/2009/9/ac" r="379" s="3" customFormat="true" x14ac:dyDescent="0.25">
      <c r="A379" s="395"/>
      <c r="B379" s="124"/>
      <c r="L379" s="124"/>
      <c r="V379" s="124"/>
      <c r="AF379" s="124"/>
      <c r="AP379" s="124"/>
      <c r="AZ379" s="124"/>
      <c r="BA379" s="124"/>
      <c r="BJ379" s="124"/>
      <c r="BK379" s="124"/>
      <c r="BT379" s="124"/>
      <c r="CD379" s="124"/>
      <c r="CN379" s="124"/>
      <c r="CX379" s="124"/>
      <c r="DH379" s="124"/>
      <c r="DR379" s="124"/>
      <c r="EB379" s="124"/>
      <c r="EL379" s="124"/>
      <c r="EV379" s="124"/>
      <c r="FF379" s="124"/>
      <c r="FP379" s="124"/>
      <c r="FZ379" s="124"/>
      <c r="GJ379" s="124"/>
      <c r="GT379" s="124"/>
      <c r="HD379" s="124"/>
      <c r="HN379" s="124"/>
      <c r="HX379" s="124"/>
    </row>
    <row xmlns:x14ac="http://schemas.microsoft.com/office/spreadsheetml/2009/9/ac" r="380" s="3" customFormat="true" x14ac:dyDescent="0.25">
      <c r="A380" s="395"/>
      <c r="B380" s="124"/>
      <c r="L380" s="124"/>
      <c r="V380" s="124"/>
      <c r="AF380" s="124"/>
      <c r="AP380" s="124"/>
      <c r="AZ380" s="124"/>
      <c r="BA380" s="124"/>
      <c r="BJ380" s="124"/>
      <c r="BK380" s="124"/>
      <c r="BT380" s="124"/>
      <c r="CD380" s="124"/>
      <c r="CN380" s="124"/>
      <c r="CX380" s="124"/>
      <c r="DH380" s="124"/>
      <c r="DR380" s="124"/>
      <c r="EB380" s="124"/>
      <c r="EL380" s="124"/>
      <c r="EV380" s="124"/>
      <c r="FF380" s="124"/>
      <c r="FP380" s="124"/>
      <c r="FZ380" s="124"/>
      <c r="GJ380" s="124"/>
      <c r="GT380" s="124"/>
      <c r="HD380" s="124"/>
      <c r="HN380" s="124"/>
      <c r="HX380" s="124"/>
    </row>
    <row xmlns:x14ac="http://schemas.microsoft.com/office/spreadsheetml/2009/9/ac" r="381" s="3" customFormat="true" x14ac:dyDescent="0.25">
      <c r="A381" s="395"/>
      <c r="B381" s="124"/>
      <c r="L381" s="124"/>
      <c r="V381" s="124"/>
      <c r="AF381" s="124"/>
      <c r="AP381" s="124"/>
      <c r="AZ381" s="124"/>
      <c r="BA381" s="124"/>
      <c r="BJ381" s="124"/>
      <c r="BK381" s="124"/>
      <c r="BT381" s="124"/>
      <c r="CD381" s="124"/>
      <c r="CN381" s="124"/>
      <c r="CX381" s="124"/>
      <c r="DH381" s="124"/>
      <c r="DR381" s="124"/>
      <c r="EB381" s="124"/>
      <c r="EL381" s="124"/>
      <c r="EV381" s="124"/>
      <c r="FF381" s="124"/>
      <c r="FP381" s="124"/>
      <c r="FZ381" s="124"/>
      <c r="GJ381" s="124"/>
      <c r="GT381" s="124"/>
      <c r="HD381" s="124"/>
      <c r="HN381" s="124"/>
      <c r="HX381" s="124"/>
    </row>
    <row xmlns:x14ac="http://schemas.microsoft.com/office/spreadsheetml/2009/9/ac" r="382" s="3" customFormat="true" x14ac:dyDescent="0.25">
      <c r="A382" s="395"/>
      <c r="B382" s="124"/>
      <c r="L382" s="124"/>
      <c r="V382" s="124"/>
      <c r="AF382" s="124"/>
      <c r="AP382" s="124"/>
      <c r="AZ382" s="124"/>
      <c r="BA382" s="124"/>
      <c r="BJ382" s="124"/>
      <c r="BK382" s="124"/>
      <c r="BT382" s="124"/>
      <c r="CD382" s="124"/>
      <c r="CN382" s="124"/>
      <c r="CX382" s="124"/>
      <c r="DH382" s="124"/>
      <c r="DR382" s="124"/>
      <c r="EB382" s="124"/>
      <c r="EL382" s="124"/>
      <c r="EV382" s="124"/>
      <c r="FF382" s="124"/>
      <c r="FP382" s="124"/>
      <c r="FZ382" s="124"/>
      <c r="GJ382" s="124"/>
      <c r="GT382" s="124"/>
      <c r="HD382" s="124"/>
      <c r="HN382" s="124"/>
      <c r="HX382" s="124"/>
    </row>
    <row xmlns:x14ac="http://schemas.microsoft.com/office/spreadsheetml/2009/9/ac" r="383" s="3" customFormat="true" x14ac:dyDescent="0.25">
      <c r="A383" s="395"/>
      <c r="B383" s="124"/>
      <c r="L383" s="124"/>
      <c r="V383" s="124"/>
      <c r="AF383" s="124"/>
      <c r="AP383" s="124"/>
      <c r="AZ383" s="124"/>
      <c r="BA383" s="124"/>
      <c r="BJ383" s="124"/>
      <c r="BK383" s="124"/>
      <c r="BT383" s="124"/>
      <c r="CD383" s="124"/>
      <c r="CN383" s="124"/>
      <c r="CX383" s="124"/>
      <c r="DH383" s="124"/>
      <c r="DR383" s="124"/>
      <c r="EB383" s="124"/>
      <c r="EL383" s="124"/>
      <c r="EV383" s="124"/>
      <c r="FF383" s="124"/>
      <c r="FP383" s="124"/>
      <c r="FZ383" s="124"/>
      <c r="GJ383" s="124"/>
      <c r="GT383" s="124"/>
      <c r="HD383" s="124"/>
      <c r="HN383" s="124"/>
      <c r="HX383" s="124"/>
    </row>
    <row xmlns:x14ac="http://schemas.microsoft.com/office/spreadsheetml/2009/9/ac" r="384" s="3" customFormat="true" x14ac:dyDescent="0.25">
      <c r="A384" s="395"/>
      <c r="B384" s="124"/>
      <c r="L384" s="124"/>
      <c r="V384" s="124"/>
      <c r="AF384" s="124"/>
      <c r="AP384" s="124"/>
      <c r="AZ384" s="124"/>
      <c r="BA384" s="124"/>
      <c r="BJ384" s="124"/>
      <c r="BK384" s="124"/>
      <c r="BT384" s="124"/>
      <c r="CD384" s="124"/>
      <c r="CN384" s="124"/>
      <c r="CX384" s="124"/>
      <c r="DH384" s="124"/>
      <c r="DR384" s="124"/>
      <c r="EB384" s="124"/>
      <c r="EL384" s="124"/>
      <c r="EV384" s="124"/>
      <c r="FF384" s="124"/>
      <c r="FP384" s="124"/>
      <c r="FZ384" s="124"/>
      <c r="GJ384" s="124"/>
      <c r="GT384" s="124"/>
      <c r="HD384" s="124"/>
      <c r="HN384" s="124"/>
      <c r="HX384" s="124"/>
    </row>
    <row xmlns:x14ac="http://schemas.microsoft.com/office/spreadsheetml/2009/9/ac" r="385" s="3" customFormat="true" x14ac:dyDescent="0.25">
      <c r="A385" s="395"/>
      <c r="B385" s="124"/>
      <c r="L385" s="124"/>
      <c r="V385" s="124"/>
      <c r="AF385" s="124"/>
      <c r="AP385" s="124"/>
      <c r="AZ385" s="124"/>
      <c r="BA385" s="124"/>
      <c r="BJ385" s="124"/>
      <c r="BK385" s="124"/>
      <c r="BT385" s="124"/>
      <c r="CD385" s="124"/>
      <c r="CN385" s="124"/>
      <c r="CX385" s="124"/>
      <c r="DH385" s="124"/>
      <c r="DR385" s="124"/>
      <c r="EB385" s="124"/>
      <c r="EL385" s="124"/>
      <c r="EV385" s="124"/>
      <c r="FF385" s="124"/>
      <c r="FP385" s="124"/>
      <c r="FZ385" s="124"/>
      <c r="GJ385" s="124"/>
      <c r="GT385" s="124"/>
      <c r="HD385" s="124"/>
      <c r="HN385" s="124"/>
      <c r="HX385" s="124"/>
    </row>
    <row xmlns:x14ac="http://schemas.microsoft.com/office/spreadsheetml/2009/9/ac" r="386" s="3" customFormat="true" x14ac:dyDescent="0.25">
      <c r="A386" s="395"/>
      <c r="B386" s="124"/>
      <c r="L386" s="124"/>
      <c r="V386" s="124"/>
      <c r="AF386" s="124"/>
      <c r="AP386" s="124"/>
      <c r="AZ386" s="124"/>
      <c r="BA386" s="124"/>
      <c r="BJ386" s="124"/>
      <c r="BK386" s="124"/>
      <c r="BT386" s="124"/>
      <c r="CD386" s="124"/>
      <c r="CN386" s="124"/>
      <c r="CX386" s="124"/>
      <c r="DH386" s="124"/>
      <c r="DR386" s="124"/>
      <c r="EB386" s="124"/>
      <c r="EL386" s="124"/>
      <c r="EV386" s="124"/>
      <c r="FF386" s="124"/>
      <c r="FP386" s="124"/>
      <c r="FZ386" s="124"/>
      <c r="GJ386" s="124"/>
      <c r="GT386" s="124"/>
      <c r="HD386" s="124"/>
      <c r="HN386" s="124"/>
      <c r="HX386" s="124"/>
    </row>
    <row xmlns:x14ac="http://schemas.microsoft.com/office/spreadsheetml/2009/9/ac" r="387" s="3" customFormat="true" x14ac:dyDescent="0.25">
      <c r="A387" s="395"/>
      <c r="B387" s="124"/>
      <c r="L387" s="124"/>
      <c r="V387" s="124"/>
      <c r="AF387" s="124"/>
      <c r="AP387" s="124"/>
      <c r="AZ387" s="124"/>
      <c r="BA387" s="124"/>
      <c r="BJ387" s="124"/>
      <c r="BK387" s="124"/>
      <c r="BT387" s="124"/>
      <c r="CD387" s="124"/>
      <c r="CN387" s="124"/>
      <c r="CX387" s="124"/>
      <c r="DH387" s="124"/>
      <c r="DR387" s="124"/>
      <c r="EB387" s="124"/>
      <c r="EL387" s="124"/>
      <c r="EV387" s="124"/>
      <c r="FF387" s="124"/>
      <c r="FP387" s="124"/>
      <c r="FZ387" s="124"/>
      <c r="GJ387" s="124"/>
      <c r="GT387" s="124"/>
      <c r="HD387" s="124"/>
      <c r="HN387" s="124"/>
      <c r="HX387" s="124"/>
    </row>
    <row xmlns:x14ac="http://schemas.microsoft.com/office/spreadsheetml/2009/9/ac" r="388" s="3" customFormat="true" x14ac:dyDescent="0.25">
      <c r="A388" s="395"/>
      <c r="B388" s="124"/>
      <c r="L388" s="124"/>
      <c r="V388" s="124"/>
      <c r="AF388" s="124"/>
      <c r="AP388" s="124"/>
      <c r="AZ388" s="124"/>
      <c r="BA388" s="124"/>
      <c r="BJ388" s="124"/>
      <c r="BK388" s="124"/>
      <c r="BT388" s="124"/>
      <c r="CD388" s="124"/>
      <c r="CN388" s="124"/>
      <c r="CX388" s="124"/>
      <c r="DH388" s="124"/>
      <c r="DR388" s="124"/>
      <c r="EB388" s="124"/>
      <c r="EL388" s="124"/>
      <c r="EV388" s="124"/>
      <c r="FF388" s="124"/>
      <c r="FP388" s="124"/>
      <c r="FZ388" s="124"/>
      <c r="GJ388" s="124"/>
      <c r="GT388" s="124"/>
      <c r="HD388" s="124"/>
      <c r="HN388" s="124"/>
      <c r="HX388" s="124"/>
    </row>
    <row xmlns:x14ac="http://schemas.microsoft.com/office/spreadsheetml/2009/9/ac" r="389" s="3" customFormat="true" x14ac:dyDescent="0.25">
      <c r="A389" s="395"/>
      <c r="B389" s="124"/>
      <c r="L389" s="124"/>
      <c r="V389" s="124"/>
      <c r="AF389" s="124"/>
      <c r="AP389" s="124"/>
      <c r="AZ389" s="124"/>
      <c r="BA389" s="124"/>
      <c r="BJ389" s="124"/>
      <c r="BK389" s="124"/>
      <c r="BT389" s="124"/>
      <c r="CD389" s="124"/>
      <c r="CN389" s="124"/>
      <c r="CX389" s="124"/>
      <c r="DH389" s="124"/>
      <c r="DR389" s="124"/>
      <c r="EB389" s="124"/>
      <c r="EL389" s="124"/>
      <c r="EV389" s="124"/>
      <c r="FF389" s="124"/>
      <c r="FP389" s="124"/>
      <c r="FZ389" s="124"/>
      <c r="GJ389" s="124"/>
      <c r="GT389" s="124"/>
      <c r="HD389" s="124"/>
      <c r="HN389" s="124"/>
      <c r="HX389" s="124"/>
    </row>
    <row xmlns:x14ac="http://schemas.microsoft.com/office/spreadsheetml/2009/9/ac" r="390" s="3" customFormat="true" x14ac:dyDescent="0.25">
      <c r="A390" s="395"/>
      <c r="B390" s="124"/>
      <c r="L390" s="124"/>
      <c r="V390" s="124"/>
      <c r="AF390" s="124"/>
      <c r="AP390" s="124"/>
      <c r="AZ390" s="124"/>
      <c r="BA390" s="124"/>
      <c r="BJ390" s="124"/>
      <c r="BK390" s="124"/>
      <c r="BT390" s="124"/>
      <c r="CD390" s="124"/>
      <c r="CN390" s="124"/>
      <c r="CX390" s="124"/>
      <c r="DH390" s="124"/>
      <c r="DR390" s="124"/>
      <c r="EB390" s="124"/>
      <c r="EL390" s="124"/>
      <c r="EV390" s="124"/>
      <c r="FF390" s="124"/>
      <c r="FP390" s="124"/>
      <c r="FZ390" s="124"/>
      <c r="GJ390" s="124"/>
      <c r="GT390" s="124"/>
      <c r="HD390" s="124"/>
      <c r="HN390" s="124"/>
      <c r="HX390" s="124"/>
    </row>
    <row xmlns:x14ac="http://schemas.microsoft.com/office/spreadsheetml/2009/9/ac" r="391" s="3" customFormat="true" x14ac:dyDescent="0.25">
      <c r="A391" s="395"/>
      <c r="B391" s="124"/>
      <c r="L391" s="124"/>
      <c r="V391" s="124"/>
      <c r="AF391" s="124"/>
      <c r="AP391" s="124"/>
      <c r="AZ391" s="124"/>
      <c r="BA391" s="124"/>
      <c r="BJ391" s="124"/>
      <c r="BK391" s="124"/>
      <c r="BT391" s="124"/>
      <c r="CD391" s="124"/>
      <c r="CN391" s="124"/>
      <c r="CX391" s="124"/>
      <c r="DH391" s="124"/>
      <c r="DR391" s="124"/>
      <c r="EB391" s="124"/>
      <c r="EL391" s="124"/>
      <c r="EV391" s="124"/>
      <c r="FF391" s="124"/>
      <c r="FP391" s="124"/>
      <c r="FZ391" s="124"/>
      <c r="GJ391" s="124"/>
      <c r="GT391" s="124"/>
      <c r="HD391" s="124"/>
      <c r="HN391" s="124"/>
      <c r="HX391" s="124"/>
    </row>
    <row xmlns:x14ac="http://schemas.microsoft.com/office/spreadsheetml/2009/9/ac" r="392" s="3" customFormat="true" x14ac:dyDescent="0.25">
      <c r="A392" s="395"/>
      <c r="B392" s="124"/>
      <c r="L392" s="124"/>
      <c r="V392" s="124"/>
      <c r="AF392" s="124"/>
      <c r="AP392" s="124"/>
      <c r="AZ392" s="124"/>
      <c r="BA392" s="124"/>
      <c r="BJ392" s="124"/>
      <c r="BK392" s="124"/>
      <c r="BT392" s="124"/>
      <c r="CD392" s="124"/>
      <c r="CN392" s="124"/>
      <c r="CX392" s="124"/>
      <c r="DH392" s="124"/>
      <c r="DR392" s="124"/>
      <c r="EB392" s="124"/>
      <c r="EL392" s="124"/>
      <c r="EV392" s="124"/>
      <c r="FF392" s="124"/>
      <c r="FP392" s="124"/>
      <c r="FZ392" s="124"/>
      <c r="GJ392" s="124"/>
      <c r="GT392" s="124"/>
      <c r="HD392" s="124"/>
      <c r="HN392" s="124"/>
      <c r="HX392" s="124"/>
    </row>
    <row xmlns:x14ac="http://schemas.microsoft.com/office/spreadsheetml/2009/9/ac" r="393" s="3" customFormat="true" x14ac:dyDescent="0.25">
      <c r="A393" s="395"/>
      <c r="B393" s="124"/>
      <c r="L393" s="124"/>
      <c r="V393" s="124"/>
      <c r="AF393" s="124"/>
      <c r="AP393" s="124"/>
      <c r="AZ393" s="124"/>
      <c r="BA393" s="124"/>
      <c r="BJ393" s="124"/>
      <c r="BK393" s="124"/>
      <c r="BT393" s="124"/>
      <c r="CD393" s="124"/>
      <c r="CN393" s="124"/>
      <c r="CX393" s="124"/>
      <c r="DH393" s="124"/>
      <c r="DR393" s="124"/>
      <c r="EB393" s="124"/>
      <c r="EL393" s="124"/>
      <c r="EV393" s="124"/>
      <c r="FF393" s="124"/>
      <c r="FP393" s="124"/>
      <c r="FZ393" s="124"/>
      <c r="GJ393" s="124"/>
      <c r="GT393" s="124"/>
      <c r="HD393" s="124"/>
      <c r="HN393" s="124"/>
      <c r="HX393" s="124"/>
    </row>
    <row xmlns:x14ac="http://schemas.microsoft.com/office/spreadsheetml/2009/9/ac" r="394" s="3" customFormat="true" x14ac:dyDescent="0.25">
      <c r="A394" s="395"/>
      <c r="B394" s="124"/>
      <c r="L394" s="124"/>
      <c r="V394" s="124"/>
      <c r="AF394" s="124"/>
      <c r="AP394" s="124"/>
      <c r="AZ394" s="124"/>
      <c r="BA394" s="124"/>
      <c r="BJ394" s="124"/>
      <c r="BK394" s="124"/>
      <c r="BT394" s="124"/>
      <c r="CD394" s="124"/>
      <c r="CN394" s="124"/>
      <c r="CX394" s="124"/>
      <c r="DH394" s="124"/>
      <c r="DR394" s="124"/>
      <c r="EB394" s="124"/>
      <c r="EL394" s="124"/>
      <c r="EV394" s="124"/>
      <c r="FF394" s="124"/>
      <c r="FP394" s="124"/>
      <c r="FZ394" s="124"/>
      <c r="GJ394" s="124"/>
      <c r="GT394" s="124"/>
      <c r="HD394" s="124"/>
      <c r="HN394" s="124"/>
      <c r="HX394" s="124"/>
    </row>
    <row xmlns:x14ac="http://schemas.microsoft.com/office/spreadsheetml/2009/9/ac" r="395" s="3" customFormat="true" x14ac:dyDescent="0.25">
      <c r="A395" s="395"/>
      <c r="B395" s="124"/>
      <c r="L395" s="124"/>
      <c r="V395" s="124"/>
      <c r="AF395" s="124"/>
      <c r="AP395" s="124"/>
      <c r="AZ395" s="124"/>
      <c r="BA395" s="124"/>
      <c r="BJ395" s="124"/>
      <c r="BK395" s="124"/>
      <c r="BT395" s="124"/>
      <c r="CD395" s="124"/>
      <c r="CN395" s="124"/>
      <c r="CX395" s="124"/>
      <c r="DH395" s="124"/>
      <c r="DR395" s="124"/>
      <c r="EB395" s="124"/>
      <c r="EL395" s="124"/>
      <c r="EV395" s="124"/>
      <c r="FF395" s="124"/>
      <c r="FP395" s="124"/>
      <c r="FZ395" s="124"/>
      <c r="GJ395" s="124"/>
      <c r="GT395" s="124"/>
      <c r="HD395" s="124"/>
      <c r="HN395" s="124"/>
      <c r="HX395" s="124"/>
    </row>
    <row xmlns:x14ac="http://schemas.microsoft.com/office/spreadsheetml/2009/9/ac" r="396" s="3" customFormat="true" x14ac:dyDescent="0.25">
      <c r="A396" s="395"/>
      <c r="B396" s="124"/>
      <c r="L396" s="124"/>
      <c r="V396" s="124"/>
      <c r="AF396" s="124"/>
      <c r="AP396" s="124"/>
      <c r="AZ396" s="124"/>
      <c r="BA396" s="124"/>
      <c r="BJ396" s="124"/>
      <c r="BK396" s="124"/>
      <c r="BT396" s="124"/>
      <c r="CD396" s="124"/>
      <c r="CN396" s="124"/>
      <c r="CX396" s="124"/>
      <c r="DH396" s="124"/>
      <c r="DR396" s="124"/>
      <c r="EB396" s="124"/>
      <c r="EL396" s="124"/>
      <c r="EV396" s="124"/>
      <c r="FF396" s="124"/>
      <c r="FP396" s="124"/>
      <c r="FZ396" s="124"/>
      <c r="GJ396" s="124"/>
      <c r="GT396" s="124"/>
      <c r="HD396" s="124"/>
      <c r="HN396" s="124"/>
      <c r="HX396" s="124"/>
    </row>
    <row xmlns:x14ac="http://schemas.microsoft.com/office/spreadsheetml/2009/9/ac" r="397" s="3" customFormat="true" x14ac:dyDescent="0.25">
      <c r="A397" s="395"/>
      <c r="B397" s="124"/>
      <c r="L397" s="124"/>
      <c r="V397" s="124"/>
      <c r="AF397" s="124"/>
      <c r="AP397" s="124"/>
      <c r="AZ397" s="124"/>
      <c r="BA397" s="124"/>
      <c r="BJ397" s="124"/>
      <c r="BK397" s="124"/>
      <c r="BT397" s="124"/>
      <c r="CD397" s="124"/>
      <c r="CN397" s="124"/>
      <c r="CX397" s="124"/>
      <c r="DH397" s="124"/>
      <c r="DR397" s="124"/>
      <c r="EB397" s="124"/>
      <c r="EL397" s="124"/>
      <c r="EV397" s="124"/>
      <c r="FF397" s="124"/>
      <c r="FP397" s="124"/>
      <c r="FZ397" s="124"/>
      <c r="GJ397" s="124"/>
      <c r="GT397" s="124"/>
      <c r="HD397" s="124"/>
      <c r="HN397" s="124"/>
      <c r="HX397" s="124"/>
    </row>
    <row xmlns:x14ac="http://schemas.microsoft.com/office/spreadsheetml/2009/9/ac" r="398" s="3" customFormat="true" x14ac:dyDescent="0.25">
      <c r="A398" s="395"/>
      <c r="B398" s="124"/>
      <c r="L398" s="124"/>
      <c r="V398" s="124"/>
      <c r="AF398" s="124"/>
      <c r="AP398" s="124"/>
      <c r="AZ398" s="124"/>
      <c r="BA398" s="124"/>
      <c r="BJ398" s="124"/>
      <c r="BK398" s="124"/>
      <c r="BT398" s="124"/>
      <c r="CD398" s="124"/>
      <c r="CN398" s="124"/>
      <c r="CX398" s="124"/>
      <c r="DH398" s="124"/>
      <c r="DR398" s="124"/>
      <c r="EB398" s="124"/>
      <c r="EL398" s="124"/>
      <c r="EV398" s="124"/>
      <c r="FF398" s="124"/>
      <c r="FP398" s="124"/>
      <c r="FZ398" s="124"/>
      <c r="GJ398" s="124"/>
      <c r="GT398" s="124"/>
      <c r="HD398" s="124"/>
      <c r="HN398" s="124"/>
      <c r="HX398" s="124"/>
    </row>
    <row xmlns:x14ac="http://schemas.microsoft.com/office/spreadsheetml/2009/9/ac" r="399" s="3" customFormat="true" x14ac:dyDescent="0.25">
      <c r="A399" s="395"/>
      <c r="B399" s="124"/>
      <c r="L399" s="124"/>
      <c r="V399" s="124"/>
      <c r="AF399" s="124"/>
      <c r="AP399" s="124"/>
      <c r="AZ399" s="124"/>
      <c r="BA399" s="124"/>
      <c r="BJ399" s="124"/>
      <c r="BK399" s="124"/>
      <c r="BT399" s="124"/>
      <c r="CD399" s="124"/>
      <c r="CN399" s="124"/>
      <c r="CX399" s="124"/>
      <c r="DH399" s="124"/>
      <c r="DR399" s="124"/>
      <c r="EB399" s="124"/>
      <c r="EL399" s="124"/>
      <c r="EV399" s="124"/>
      <c r="FF399" s="124"/>
      <c r="FP399" s="124"/>
      <c r="FZ399" s="124"/>
      <c r="GJ399" s="124"/>
      <c r="GT399" s="124"/>
      <c r="HD399" s="124"/>
      <c r="HN399" s="124"/>
      <c r="HX399" s="124"/>
    </row>
    <row xmlns:x14ac="http://schemas.microsoft.com/office/spreadsheetml/2009/9/ac" r="400" s="3" customFormat="true" x14ac:dyDescent="0.25">
      <c r="A400" s="395"/>
      <c r="B400" s="124"/>
      <c r="L400" s="124"/>
      <c r="V400" s="124"/>
      <c r="AF400" s="124"/>
      <c r="AP400" s="124"/>
      <c r="AZ400" s="124"/>
      <c r="BA400" s="124"/>
      <c r="BJ400" s="124"/>
      <c r="BK400" s="124"/>
      <c r="BT400" s="124"/>
      <c r="CD400" s="124"/>
      <c r="CN400" s="124"/>
      <c r="CX400" s="124"/>
      <c r="DH400" s="124"/>
      <c r="DR400" s="124"/>
      <c r="EB400" s="124"/>
      <c r="EL400" s="124"/>
      <c r="EV400" s="124"/>
      <c r="FF400" s="124"/>
      <c r="FP400" s="124"/>
      <c r="FZ400" s="124"/>
      <c r="GJ400" s="124"/>
      <c r="GT400" s="124"/>
      <c r="HD400" s="124"/>
      <c r="HN400" s="124"/>
      <c r="HX400" s="124"/>
    </row>
    <row xmlns:x14ac="http://schemas.microsoft.com/office/spreadsheetml/2009/9/ac" r="401" s="3" customFormat="true" x14ac:dyDescent="0.25">
      <c r="A401" s="395"/>
      <c r="B401" s="124"/>
      <c r="L401" s="124"/>
      <c r="V401" s="124"/>
      <c r="AF401" s="124"/>
      <c r="AP401" s="124"/>
      <c r="AZ401" s="124"/>
      <c r="BA401" s="124"/>
      <c r="BJ401" s="124"/>
      <c r="BK401" s="124"/>
      <c r="BT401" s="124"/>
      <c r="CD401" s="124"/>
      <c r="CN401" s="124"/>
      <c r="CX401" s="124"/>
      <c r="DH401" s="124"/>
      <c r="DR401" s="124"/>
      <c r="EB401" s="124"/>
      <c r="EL401" s="124"/>
      <c r="EV401" s="124"/>
      <c r="FF401" s="124"/>
      <c r="FP401" s="124"/>
      <c r="FZ401" s="124"/>
      <c r="GJ401" s="124"/>
      <c r="GT401" s="124"/>
      <c r="HD401" s="124"/>
      <c r="HN401" s="124"/>
      <c r="HX401" s="124"/>
    </row>
    <row xmlns:x14ac="http://schemas.microsoft.com/office/spreadsheetml/2009/9/ac" r="402" s="3" customFormat="true" x14ac:dyDescent="0.25">
      <c r="A402" s="395"/>
      <c r="B402" s="124"/>
      <c r="L402" s="124"/>
      <c r="V402" s="124"/>
      <c r="AF402" s="124"/>
      <c r="AP402" s="124"/>
      <c r="AZ402" s="124"/>
      <c r="BA402" s="124"/>
      <c r="BJ402" s="124"/>
      <c r="BK402" s="124"/>
      <c r="BT402" s="124"/>
      <c r="CD402" s="124"/>
      <c r="CN402" s="124"/>
      <c r="CX402" s="124"/>
      <c r="DH402" s="124"/>
      <c r="DR402" s="124"/>
      <c r="EB402" s="124"/>
      <c r="EL402" s="124"/>
      <c r="EV402" s="124"/>
      <c r="FF402" s="124"/>
      <c r="FP402" s="124"/>
      <c r="FZ402" s="124"/>
      <c r="GJ402" s="124"/>
      <c r="GT402" s="124"/>
      <c r="HD402" s="124"/>
      <c r="HN402" s="124"/>
      <c r="HX402" s="124"/>
    </row>
    <row xmlns:x14ac="http://schemas.microsoft.com/office/spreadsheetml/2009/9/ac" r="403" s="3" customFormat="true" x14ac:dyDescent="0.25">
      <c r="A403" s="395"/>
      <c r="B403" s="124"/>
      <c r="L403" s="124"/>
      <c r="V403" s="124"/>
      <c r="AF403" s="124"/>
      <c r="AP403" s="124"/>
      <c r="AZ403" s="124"/>
      <c r="BA403" s="124"/>
      <c r="BJ403" s="124"/>
      <c r="BK403" s="124"/>
      <c r="BT403" s="124"/>
      <c r="CD403" s="124"/>
      <c r="CN403" s="124"/>
      <c r="CX403" s="124"/>
      <c r="DH403" s="124"/>
      <c r="DR403" s="124"/>
      <c r="EB403" s="124"/>
      <c r="EL403" s="124"/>
      <c r="EV403" s="124"/>
      <c r="FF403" s="124"/>
      <c r="FP403" s="124"/>
      <c r="FZ403" s="124"/>
      <c r="GJ403" s="124"/>
      <c r="GT403" s="124"/>
      <c r="HD403" s="124"/>
      <c r="HN403" s="124"/>
      <c r="HX403" s="124"/>
    </row>
    <row xmlns:x14ac="http://schemas.microsoft.com/office/spreadsheetml/2009/9/ac" r="404" s="3" customFormat="true" x14ac:dyDescent="0.25">
      <c r="A404" s="395"/>
      <c r="B404" s="124"/>
      <c r="L404" s="124"/>
      <c r="V404" s="124"/>
      <c r="AF404" s="124"/>
      <c r="AP404" s="124"/>
      <c r="AZ404" s="124"/>
      <c r="BA404" s="124"/>
      <c r="BJ404" s="124"/>
      <c r="BK404" s="124"/>
      <c r="BT404" s="124"/>
      <c r="CD404" s="124"/>
      <c r="CN404" s="124"/>
      <c r="CX404" s="124"/>
      <c r="DH404" s="124"/>
      <c r="DR404" s="124"/>
      <c r="EB404" s="124"/>
      <c r="EL404" s="124"/>
      <c r="EV404" s="124"/>
      <c r="FF404" s="124"/>
      <c r="FP404" s="124"/>
      <c r="FZ404" s="124"/>
      <c r="GJ404" s="124"/>
      <c r="GT404" s="124"/>
      <c r="HD404" s="124"/>
      <c r="HN404" s="124"/>
      <c r="HX404" s="124"/>
    </row>
    <row xmlns:x14ac="http://schemas.microsoft.com/office/spreadsheetml/2009/9/ac" r="405" s="3" customFormat="true" x14ac:dyDescent="0.25">
      <c r="A405" s="395"/>
      <c r="B405" s="124"/>
      <c r="L405" s="124"/>
      <c r="V405" s="124"/>
      <c r="AF405" s="124"/>
      <c r="AP405" s="124"/>
      <c r="AZ405" s="124"/>
      <c r="BA405" s="124"/>
      <c r="BJ405" s="124"/>
      <c r="BK405" s="124"/>
      <c r="BT405" s="124"/>
      <c r="CD405" s="124"/>
      <c r="CN405" s="124"/>
      <c r="CX405" s="124"/>
      <c r="DH405" s="124"/>
      <c r="DR405" s="124"/>
      <c r="EB405" s="124"/>
      <c r="EL405" s="124"/>
      <c r="EV405" s="124"/>
      <c r="FF405" s="124"/>
      <c r="FP405" s="124"/>
      <c r="FZ405" s="124"/>
      <c r="GJ405" s="124"/>
      <c r="GT405" s="124"/>
      <c r="HD405" s="124"/>
      <c r="HN405" s="124"/>
      <c r="HX405" s="124"/>
    </row>
    <row xmlns:x14ac="http://schemas.microsoft.com/office/spreadsheetml/2009/9/ac" r="406" s="3" customFormat="true" x14ac:dyDescent="0.25">
      <c r="A406" s="395"/>
      <c r="B406" s="124"/>
      <c r="L406" s="124"/>
      <c r="V406" s="124"/>
      <c r="AF406" s="124"/>
      <c r="AP406" s="124"/>
      <c r="AZ406" s="124"/>
      <c r="BA406" s="124"/>
      <c r="BJ406" s="124"/>
      <c r="BK406" s="124"/>
      <c r="BT406" s="124"/>
      <c r="CD406" s="124"/>
      <c r="CN406" s="124"/>
      <c r="CX406" s="124"/>
      <c r="DH406" s="124"/>
      <c r="DR406" s="124"/>
      <c r="EB406" s="124"/>
      <c r="EL406" s="124"/>
      <c r="EV406" s="124"/>
      <c r="FF406" s="124"/>
      <c r="FP406" s="124"/>
      <c r="FZ406" s="124"/>
      <c r="GJ406" s="124"/>
      <c r="GT406" s="124"/>
      <c r="HD406" s="124"/>
      <c r="HN406" s="124"/>
      <c r="HX406" s="124"/>
    </row>
    <row xmlns:x14ac="http://schemas.microsoft.com/office/spreadsheetml/2009/9/ac" r="407" s="3" customFormat="true" x14ac:dyDescent="0.25">
      <c r="A407" s="395"/>
      <c r="B407" s="124"/>
      <c r="L407" s="124"/>
      <c r="V407" s="124"/>
      <c r="AF407" s="124"/>
      <c r="AP407" s="124"/>
      <c r="AZ407" s="124"/>
      <c r="BA407" s="124"/>
      <c r="BJ407" s="124"/>
      <c r="BK407" s="124"/>
      <c r="BT407" s="124"/>
      <c r="CD407" s="124"/>
      <c r="CN407" s="124"/>
      <c r="CX407" s="124"/>
      <c r="DH407" s="124"/>
      <c r="DR407" s="124"/>
      <c r="EB407" s="124"/>
      <c r="EL407" s="124"/>
      <c r="EV407" s="124"/>
      <c r="FF407" s="124"/>
      <c r="FP407" s="124"/>
      <c r="FZ407" s="124"/>
      <c r="GJ407" s="124"/>
      <c r="GT407" s="124"/>
      <c r="HD407" s="124"/>
      <c r="HN407" s="124"/>
      <c r="HX407" s="124"/>
    </row>
    <row xmlns:x14ac="http://schemas.microsoft.com/office/spreadsheetml/2009/9/ac" r="408" s="3" customFormat="true" x14ac:dyDescent="0.25">
      <c r="A408" s="395"/>
      <c r="B408" s="124"/>
      <c r="L408" s="124"/>
      <c r="V408" s="124"/>
      <c r="AF408" s="124"/>
      <c r="AP408" s="124"/>
      <c r="AZ408" s="124"/>
      <c r="BA408" s="124"/>
      <c r="BJ408" s="124"/>
      <c r="BK408" s="124"/>
      <c r="BT408" s="124"/>
      <c r="CD408" s="124"/>
      <c r="CN408" s="124"/>
      <c r="CX408" s="124"/>
      <c r="DH408" s="124"/>
      <c r="DR408" s="124"/>
      <c r="EB408" s="124"/>
      <c r="EL408" s="124"/>
      <c r="EV408" s="124"/>
      <c r="FF408" s="124"/>
      <c r="FP408" s="124"/>
      <c r="FZ408" s="124"/>
      <c r="GJ408" s="124"/>
      <c r="GT408" s="124"/>
      <c r="HD408" s="124"/>
      <c r="HN408" s="124"/>
      <c r="HX408" s="124"/>
    </row>
    <row xmlns:x14ac="http://schemas.microsoft.com/office/spreadsheetml/2009/9/ac" r="409" s="3" customFormat="true" x14ac:dyDescent="0.25">
      <c r="A409" s="395"/>
      <c r="B409" s="124"/>
      <c r="L409" s="124"/>
      <c r="V409" s="124"/>
      <c r="AF409" s="124"/>
      <c r="AP409" s="124"/>
      <c r="AZ409" s="124"/>
      <c r="BA409" s="124"/>
      <c r="BJ409" s="124"/>
      <c r="BK409" s="124"/>
      <c r="BT409" s="124"/>
      <c r="CD409" s="124"/>
      <c r="CN409" s="124"/>
      <c r="CX409" s="124"/>
      <c r="DH409" s="124"/>
      <c r="DR409" s="124"/>
      <c r="EB409" s="124"/>
      <c r="EL409" s="124"/>
      <c r="EV409" s="124"/>
      <c r="FF409" s="124"/>
      <c r="FP409" s="124"/>
      <c r="FZ409" s="124"/>
      <c r="GJ409" s="124"/>
      <c r="GT409" s="124"/>
      <c r="HD409" s="124"/>
      <c r="HN409" s="124"/>
      <c r="HX409" s="124"/>
    </row>
    <row xmlns:x14ac="http://schemas.microsoft.com/office/spreadsheetml/2009/9/ac" r="410" s="3" customFormat="true" x14ac:dyDescent="0.25">
      <c r="A410" s="395"/>
      <c r="B410" s="124"/>
      <c r="L410" s="124"/>
      <c r="V410" s="124"/>
      <c r="AF410" s="124"/>
      <c r="AP410" s="124"/>
      <c r="AZ410" s="124"/>
      <c r="BA410" s="124"/>
      <c r="BJ410" s="124"/>
      <c r="BK410" s="124"/>
      <c r="BT410" s="124"/>
      <c r="CD410" s="124"/>
      <c r="CN410" s="124"/>
      <c r="CX410" s="124"/>
      <c r="DH410" s="124"/>
      <c r="DR410" s="124"/>
      <c r="EB410" s="124"/>
      <c r="EL410" s="124"/>
      <c r="EV410" s="124"/>
      <c r="FF410" s="124"/>
      <c r="FP410" s="124"/>
      <c r="FZ410" s="124"/>
      <c r="GJ410" s="124"/>
      <c r="GT410" s="124"/>
      <c r="HD410" s="124"/>
      <c r="HN410" s="124"/>
      <c r="HX410" s="124"/>
    </row>
    <row xmlns:x14ac="http://schemas.microsoft.com/office/spreadsheetml/2009/9/ac" r="411" s="3" customFormat="true" x14ac:dyDescent="0.25">
      <c r="A411" s="395"/>
      <c r="B411" s="124"/>
      <c r="L411" s="124"/>
      <c r="V411" s="124"/>
      <c r="AF411" s="124"/>
      <c r="AP411" s="124"/>
      <c r="AZ411" s="124"/>
      <c r="BA411" s="124"/>
      <c r="BJ411" s="124"/>
      <c r="BK411" s="124"/>
      <c r="BT411" s="124"/>
      <c r="CD411" s="124"/>
      <c r="CN411" s="124"/>
      <c r="CX411" s="124"/>
      <c r="DH411" s="124"/>
      <c r="DR411" s="124"/>
      <c r="EB411" s="124"/>
      <c r="EL411" s="124"/>
      <c r="EV411" s="124"/>
      <c r="FF411" s="124"/>
      <c r="FP411" s="124"/>
      <c r="FZ411" s="124"/>
      <c r="GJ411" s="124"/>
      <c r="GT411" s="124"/>
      <c r="HD411" s="124"/>
      <c r="HN411" s="124"/>
      <c r="HX411" s="124"/>
    </row>
    <row xmlns:x14ac="http://schemas.microsoft.com/office/spreadsheetml/2009/9/ac" r="412" s="3" customFormat="true" x14ac:dyDescent="0.25">
      <c r="A412" s="395"/>
      <c r="B412" s="124"/>
      <c r="L412" s="124"/>
      <c r="V412" s="124"/>
      <c r="AF412" s="124"/>
      <c r="AP412" s="124"/>
      <c r="AZ412" s="124"/>
      <c r="BA412" s="124"/>
      <c r="BJ412" s="124"/>
      <c r="BK412" s="124"/>
      <c r="BT412" s="124"/>
      <c r="CD412" s="124"/>
      <c r="CN412" s="124"/>
      <c r="CX412" s="124"/>
      <c r="DH412" s="124"/>
      <c r="DR412" s="124"/>
      <c r="EB412" s="124"/>
      <c r="EL412" s="124"/>
      <c r="EV412" s="124"/>
      <c r="FF412" s="124"/>
      <c r="FP412" s="124"/>
      <c r="FZ412" s="124"/>
      <c r="GJ412" s="124"/>
      <c r="GT412" s="124"/>
      <c r="HD412" s="124"/>
      <c r="HN412" s="124"/>
      <c r="HX412" s="124"/>
    </row>
    <row xmlns:x14ac="http://schemas.microsoft.com/office/spreadsheetml/2009/9/ac" r="413" s="3" customFormat="true" x14ac:dyDescent="0.25">
      <c r="A413" s="395"/>
      <c r="B413" s="124"/>
      <c r="L413" s="124"/>
      <c r="V413" s="124"/>
      <c r="AF413" s="124"/>
      <c r="AP413" s="124"/>
      <c r="AZ413" s="124"/>
      <c r="BA413" s="124"/>
      <c r="BJ413" s="124"/>
      <c r="BK413" s="124"/>
      <c r="BT413" s="124"/>
      <c r="CD413" s="124"/>
      <c r="CN413" s="124"/>
      <c r="CX413" s="124"/>
      <c r="DH413" s="124"/>
      <c r="DR413" s="124"/>
      <c r="EB413" s="124"/>
      <c r="EL413" s="124"/>
      <c r="EV413" s="124"/>
      <c r="FF413" s="124"/>
      <c r="FP413" s="124"/>
      <c r="FZ413" s="124"/>
      <c r="GJ413" s="124"/>
      <c r="GT413" s="124"/>
      <c r="HD413" s="124"/>
      <c r="HN413" s="124"/>
      <c r="HX413" s="124"/>
    </row>
    <row xmlns:x14ac="http://schemas.microsoft.com/office/spreadsheetml/2009/9/ac" r="414" s="3" customFormat="true" x14ac:dyDescent="0.25">
      <c r="A414" s="395"/>
      <c r="B414" s="124"/>
      <c r="L414" s="124"/>
      <c r="V414" s="124"/>
      <c r="AF414" s="124"/>
      <c r="AP414" s="124"/>
      <c r="AZ414" s="124"/>
      <c r="BA414" s="124"/>
      <c r="BJ414" s="124"/>
      <c r="BK414" s="124"/>
      <c r="BT414" s="124"/>
      <c r="CD414" s="124"/>
      <c r="CN414" s="124"/>
      <c r="CX414" s="124"/>
      <c r="DH414" s="124"/>
      <c r="DR414" s="124"/>
      <c r="EB414" s="124"/>
      <c r="EL414" s="124"/>
      <c r="EV414" s="124"/>
      <c r="FF414" s="124"/>
      <c r="FP414" s="124"/>
      <c r="FZ414" s="124"/>
      <c r="GJ414" s="124"/>
      <c r="GT414" s="124"/>
      <c r="HD414" s="124"/>
      <c r="HN414" s="124"/>
      <c r="HX414" s="124"/>
    </row>
    <row xmlns:x14ac="http://schemas.microsoft.com/office/spreadsheetml/2009/9/ac" r="415" s="3" customFormat="true" x14ac:dyDescent="0.25">
      <c r="A415" s="395"/>
      <c r="B415" s="124"/>
      <c r="L415" s="124"/>
      <c r="V415" s="124"/>
      <c r="AF415" s="124"/>
      <c r="AP415" s="124"/>
      <c r="AZ415" s="124"/>
      <c r="BA415" s="124"/>
      <c r="BJ415" s="124"/>
      <c r="BK415" s="124"/>
      <c r="BT415" s="124"/>
      <c r="CD415" s="124"/>
      <c r="CN415" s="124"/>
      <c r="CX415" s="124"/>
      <c r="DH415" s="124"/>
      <c r="DR415" s="124"/>
      <c r="EB415" s="124"/>
      <c r="EL415" s="124"/>
      <c r="EV415" s="124"/>
      <c r="FF415" s="124"/>
      <c r="FP415" s="124"/>
      <c r="FZ415" s="124"/>
      <c r="GJ415" s="124"/>
      <c r="GT415" s="124"/>
      <c r="HD415" s="124"/>
      <c r="HN415" s="124"/>
      <c r="HX415" s="124"/>
    </row>
    <row xmlns:x14ac="http://schemas.microsoft.com/office/spreadsheetml/2009/9/ac" r="416" s="3" customFormat="true" x14ac:dyDescent="0.25">
      <c r="A416" s="395"/>
      <c r="B416" s="124"/>
      <c r="L416" s="124"/>
      <c r="V416" s="124"/>
      <c r="AF416" s="124"/>
      <c r="AP416" s="124"/>
      <c r="AZ416" s="124"/>
      <c r="BA416" s="124"/>
      <c r="BJ416" s="124"/>
      <c r="BK416" s="124"/>
      <c r="BT416" s="124"/>
      <c r="CD416" s="124"/>
      <c r="CN416" s="124"/>
      <c r="CX416" s="124"/>
      <c r="DH416" s="124"/>
      <c r="DR416" s="124"/>
      <c r="EB416" s="124"/>
      <c r="EL416" s="124"/>
      <c r="EV416" s="124"/>
      <c r="FF416" s="124"/>
      <c r="FP416" s="124"/>
      <c r="FZ416" s="124"/>
      <c r="GJ416" s="124"/>
      <c r="GT416" s="124"/>
      <c r="HD416" s="124"/>
      <c r="HN416" s="124"/>
      <c r="HX416" s="124"/>
    </row>
    <row xmlns:x14ac="http://schemas.microsoft.com/office/spreadsheetml/2009/9/ac" r="417" s="3" customFormat="true" x14ac:dyDescent="0.25">
      <c r="A417" s="395"/>
      <c r="B417" s="124"/>
      <c r="L417" s="124"/>
      <c r="V417" s="124"/>
      <c r="AF417" s="124"/>
      <c r="AP417" s="124"/>
      <c r="AZ417" s="124"/>
      <c r="BA417" s="124"/>
      <c r="BJ417" s="124"/>
      <c r="BK417" s="124"/>
      <c r="BT417" s="124"/>
      <c r="CD417" s="124"/>
      <c r="CN417" s="124"/>
      <c r="CX417" s="124"/>
      <c r="DH417" s="124"/>
      <c r="DR417" s="124"/>
      <c r="EB417" s="124"/>
      <c r="EL417" s="124"/>
      <c r="EV417" s="124"/>
      <c r="FF417" s="124"/>
      <c r="FP417" s="124"/>
      <c r="FZ417" s="124"/>
      <c r="GJ417" s="124"/>
      <c r="GT417" s="124"/>
      <c r="HD417" s="124"/>
      <c r="HN417" s="124"/>
      <c r="HX417" s="124"/>
    </row>
    <row xmlns:x14ac="http://schemas.microsoft.com/office/spreadsheetml/2009/9/ac" r="418" s="3" customFormat="true" x14ac:dyDescent="0.25">
      <c r="A418" s="395"/>
      <c r="B418" s="124"/>
      <c r="L418" s="124"/>
      <c r="V418" s="124"/>
      <c r="AF418" s="124"/>
      <c r="AP418" s="124"/>
      <c r="AZ418" s="124"/>
      <c r="BA418" s="124"/>
      <c r="BJ418" s="124"/>
      <c r="BK418" s="124"/>
      <c r="BT418" s="124"/>
      <c r="CD418" s="124"/>
      <c r="CN418" s="124"/>
      <c r="CX418" s="124"/>
      <c r="DH418" s="124"/>
      <c r="DR418" s="124"/>
      <c r="EB418" s="124"/>
      <c r="EL418" s="124"/>
      <c r="EV418" s="124"/>
      <c r="FF418" s="124"/>
      <c r="FP418" s="124"/>
      <c r="FZ418" s="124"/>
      <c r="GJ418" s="124"/>
      <c r="GT418" s="124"/>
      <c r="HD418" s="124"/>
      <c r="HN418" s="124"/>
      <c r="HX418" s="124"/>
    </row>
    <row xmlns:x14ac="http://schemas.microsoft.com/office/spreadsheetml/2009/9/ac" r="419" s="3" customFormat="true" x14ac:dyDescent="0.25">
      <c r="A419" s="395"/>
      <c r="B419" s="124"/>
      <c r="L419" s="124"/>
      <c r="V419" s="124"/>
      <c r="AF419" s="124"/>
      <c r="AP419" s="124"/>
      <c r="AZ419" s="124"/>
      <c r="BA419" s="124"/>
      <c r="BJ419" s="124"/>
      <c r="BK419" s="124"/>
      <c r="BT419" s="124"/>
      <c r="CD419" s="124"/>
      <c r="CN419" s="124"/>
      <c r="CX419" s="124"/>
      <c r="DH419" s="124"/>
      <c r="DR419" s="124"/>
      <c r="EB419" s="124"/>
      <c r="EL419" s="124"/>
      <c r="EV419" s="124"/>
      <c r="FF419" s="124"/>
      <c r="FP419" s="124"/>
      <c r="FZ419" s="124"/>
      <c r="GJ419" s="124"/>
      <c r="GT419" s="124"/>
      <c r="HD419" s="124"/>
      <c r="HN419" s="124"/>
      <c r="HX419" s="124"/>
    </row>
    <row xmlns:x14ac="http://schemas.microsoft.com/office/spreadsheetml/2009/9/ac" r="420" s="3" customFormat="true" x14ac:dyDescent="0.25">
      <c r="A420" s="395"/>
      <c r="B420" s="124"/>
      <c r="L420" s="124"/>
      <c r="V420" s="124"/>
      <c r="AF420" s="124"/>
      <c r="AP420" s="124"/>
      <c r="AZ420" s="124"/>
      <c r="BA420" s="124"/>
      <c r="BJ420" s="124"/>
      <c r="BK420" s="124"/>
      <c r="BT420" s="124"/>
      <c r="CD420" s="124"/>
      <c r="CN420" s="124"/>
      <c r="CX420" s="124"/>
      <c r="DH420" s="124"/>
      <c r="DR420" s="124"/>
      <c r="EB420" s="124"/>
      <c r="EL420" s="124"/>
      <c r="EV420" s="124"/>
      <c r="FF420" s="124"/>
      <c r="FP420" s="124"/>
      <c r="FZ420" s="124"/>
      <c r="GJ420" s="124"/>
      <c r="GT420" s="124"/>
      <c r="HD420" s="124"/>
      <c r="HN420" s="124"/>
      <c r="HX420" s="124"/>
    </row>
    <row xmlns:x14ac="http://schemas.microsoft.com/office/spreadsheetml/2009/9/ac" r="421" s="3" customFormat="true" x14ac:dyDescent="0.25">
      <c r="A421" s="395"/>
      <c r="B421" s="124"/>
      <c r="L421" s="124"/>
      <c r="V421" s="124"/>
      <c r="AF421" s="124"/>
      <c r="AP421" s="124"/>
      <c r="AZ421" s="124"/>
      <c r="BA421" s="124"/>
      <c r="BJ421" s="124"/>
      <c r="BK421" s="124"/>
      <c r="BT421" s="124"/>
      <c r="CD421" s="124"/>
      <c r="CN421" s="124"/>
      <c r="CX421" s="124"/>
      <c r="DH421" s="124"/>
      <c r="DR421" s="124"/>
      <c r="EB421" s="124"/>
      <c r="EL421" s="124"/>
      <c r="EV421" s="124"/>
      <c r="FF421" s="124"/>
      <c r="FP421" s="124"/>
      <c r="FZ421" s="124"/>
      <c r="GJ421" s="124"/>
      <c r="GT421" s="124"/>
      <c r="HD421" s="124"/>
      <c r="HN421" s="124"/>
      <c r="HX421" s="124"/>
    </row>
    <row xmlns:x14ac="http://schemas.microsoft.com/office/spreadsheetml/2009/9/ac" r="422" s="3" customFormat="true" x14ac:dyDescent="0.25">
      <c r="A422" s="395"/>
      <c r="B422" s="124"/>
      <c r="L422" s="124"/>
      <c r="V422" s="124"/>
      <c r="AF422" s="124"/>
      <c r="AP422" s="124"/>
      <c r="AZ422" s="124"/>
      <c r="BA422" s="124"/>
      <c r="BJ422" s="124"/>
      <c r="BK422" s="124"/>
      <c r="BT422" s="124"/>
      <c r="CD422" s="124"/>
      <c r="CN422" s="124"/>
      <c r="CX422" s="124"/>
      <c r="DH422" s="124"/>
      <c r="DR422" s="124"/>
      <c r="EB422" s="124"/>
      <c r="EL422" s="124"/>
      <c r="EV422" s="124"/>
      <c r="FF422" s="124"/>
      <c r="FP422" s="124"/>
      <c r="FZ422" s="124"/>
      <c r="GJ422" s="124"/>
      <c r="GT422" s="124"/>
      <c r="HD422" s="124"/>
      <c r="HN422" s="124"/>
      <c r="HX422" s="124"/>
    </row>
    <row xmlns:x14ac="http://schemas.microsoft.com/office/spreadsheetml/2009/9/ac" r="423" s="3" customFormat="true" x14ac:dyDescent="0.25">
      <c r="A423" s="395"/>
      <c r="B423" s="124"/>
      <c r="L423" s="124"/>
      <c r="V423" s="124"/>
      <c r="AF423" s="124"/>
      <c r="AP423" s="124"/>
      <c r="AZ423" s="124"/>
      <c r="BA423" s="124"/>
      <c r="BJ423" s="124"/>
      <c r="BK423" s="124"/>
      <c r="BT423" s="124"/>
      <c r="CD423" s="124"/>
      <c r="CN423" s="124"/>
      <c r="CX423" s="124"/>
      <c r="DH423" s="124"/>
      <c r="DR423" s="124"/>
      <c r="EB423" s="124"/>
      <c r="EL423" s="124"/>
      <c r="EV423" s="124"/>
      <c r="FF423" s="124"/>
      <c r="FP423" s="124"/>
      <c r="FZ423" s="124"/>
      <c r="GJ423" s="124"/>
      <c r="GT423" s="124"/>
      <c r="HD423" s="124"/>
      <c r="HN423" s="124"/>
      <c r="HX423" s="124"/>
    </row>
    <row xmlns:x14ac="http://schemas.microsoft.com/office/spreadsheetml/2009/9/ac" r="424" s="3" customFormat="true" x14ac:dyDescent="0.25">
      <c r="A424" s="395"/>
      <c r="B424" s="124"/>
      <c r="L424" s="124"/>
      <c r="V424" s="124"/>
      <c r="AF424" s="124"/>
      <c r="AP424" s="124"/>
      <c r="AZ424" s="124"/>
      <c r="BA424" s="124"/>
      <c r="BJ424" s="124"/>
      <c r="BK424" s="124"/>
      <c r="BT424" s="124"/>
      <c r="CD424" s="124"/>
      <c r="CN424" s="124"/>
      <c r="CX424" s="124"/>
      <c r="DH424" s="124"/>
      <c r="DR424" s="124"/>
      <c r="EB424" s="124"/>
      <c r="EL424" s="124"/>
      <c r="EV424" s="124"/>
      <c r="FF424" s="124"/>
      <c r="FP424" s="124"/>
      <c r="FZ424" s="124"/>
      <c r="GJ424" s="124"/>
      <c r="GT424" s="124"/>
      <c r="HD424" s="124"/>
      <c r="HN424" s="124"/>
      <c r="HX424" s="124"/>
    </row>
    <row xmlns:x14ac="http://schemas.microsoft.com/office/spreadsheetml/2009/9/ac" r="425" s="3" customFormat="true" x14ac:dyDescent="0.25">
      <c r="A425" s="395"/>
      <c r="B425" s="124"/>
      <c r="L425" s="124"/>
      <c r="V425" s="124"/>
      <c r="AF425" s="124"/>
      <c r="AP425" s="124"/>
      <c r="AZ425" s="124"/>
      <c r="BA425" s="124"/>
      <c r="BJ425" s="124"/>
      <c r="BK425" s="124"/>
      <c r="BT425" s="124"/>
      <c r="CD425" s="124"/>
      <c r="CN425" s="124"/>
      <c r="CX425" s="124"/>
      <c r="DH425" s="124"/>
      <c r="DR425" s="124"/>
      <c r="EB425" s="124"/>
      <c r="EL425" s="124"/>
      <c r="EV425" s="124"/>
      <c r="FF425" s="124"/>
      <c r="FP425" s="124"/>
      <c r="FZ425" s="124"/>
      <c r="GJ425" s="124"/>
      <c r="GT425" s="124"/>
      <c r="HD425" s="124"/>
      <c r="HN425" s="124"/>
      <c r="HX425" s="124"/>
    </row>
    <row xmlns:x14ac="http://schemas.microsoft.com/office/spreadsheetml/2009/9/ac" r="426" s="3" customFormat="true" x14ac:dyDescent="0.25">
      <c r="A426" s="395"/>
      <c r="B426" s="124"/>
      <c r="L426" s="124"/>
      <c r="V426" s="124"/>
      <c r="AF426" s="124"/>
      <c r="AP426" s="124"/>
      <c r="AZ426" s="124"/>
      <c r="BA426" s="124"/>
      <c r="BJ426" s="124"/>
      <c r="BK426" s="124"/>
      <c r="BT426" s="124"/>
      <c r="CD426" s="124"/>
      <c r="CN426" s="124"/>
      <c r="CX426" s="124"/>
      <c r="DH426" s="124"/>
      <c r="DR426" s="124"/>
      <c r="EB426" s="124"/>
      <c r="EL426" s="124"/>
      <c r="EV426" s="124"/>
      <c r="FF426" s="124"/>
      <c r="FP426" s="124"/>
      <c r="FZ426" s="124"/>
      <c r="GJ426" s="124"/>
      <c r="GT426" s="124"/>
      <c r="HD426" s="124"/>
      <c r="HN426" s="124"/>
      <c r="HX426" s="124"/>
    </row>
    <row xmlns:x14ac="http://schemas.microsoft.com/office/spreadsheetml/2009/9/ac" r="427" s="3" customFormat="true" x14ac:dyDescent="0.25">
      <c r="A427" s="395"/>
      <c r="B427" s="124"/>
      <c r="L427" s="124"/>
      <c r="V427" s="124"/>
      <c r="AF427" s="124"/>
      <c r="AP427" s="124"/>
      <c r="AZ427" s="124"/>
      <c r="BA427" s="124"/>
      <c r="BJ427" s="124"/>
      <c r="BK427" s="124"/>
      <c r="BT427" s="124"/>
      <c r="CD427" s="124"/>
      <c r="CN427" s="124"/>
      <c r="CX427" s="124"/>
      <c r="DH427" s="124"/>
      <c r="DR427" s="124"/>
      <c r="EB427" s="124"/>
      <c r="EL427" s="124"/>
      <c r="EV427" s="124"/>
      <c r="FF427" s="124"/>
      <c r="FP427" s="124"/>
      <c r="FZ427" s="124"/>
      <c r="GJ427" s="124"/>
      <c r="GT427" s="124"/>
      <c r="HD427" s="124"/>
      <c r="HN427" s="124"/>
      <c r="HX427" s="124"/>
    </row>
    <row xmlns:x14ac="http://schemas.microsoft.com/office/spreadsheetml/2009/9/ac" r="428" s="3" customFormat="true" x14ac:dyDescent="0.25">
      <c r="A428" s="395"/>
      <c r="B428" s="124"/>
      <c r="L428" s="124"/>
      <c r="V428" s="124"/>
      <c r="AF428" s="124"/>
      <c r="AP428" s="124"/>
      <c r="AZ428" s="124"/>
      <c r="BA428" s="124"/>
      <c r="BJ428" s="124"/>
      <c r="BK428" s="124"/>
      <c r="BT428" s="124"/>
      <c r="CD428" s="124"/>
      <c r="CN428" s="124"/>
      <c r="CX428" s="124"/>
      <c r="DH428" s="124"/>
      <c r="DR428" s="124"/>
      <c r="EB428" s="124"/>
      <c r="EL428" s="124"/>
      <c r="EV428" s="124"/>
      <c r="FF428" s="124"/>
      <c r="FP428" s="124"/>
      <c r="FZ428" s="124"/>
      <c r="GJ428" s="124"/>
      <c r="GT428" s="124"/>
      <c r="HD428" s="124"/>
      <c r="HN428" s="124"/>
      <c r="HX428" s="124"/>
    </row>
    <row xmlns:x14ac="http://schemas.microsoft.com/office/spreadsheetml/2009/9/ac" r="429" s="3" customFormat="true" x14ac:dyDescent="0.25">
      <c r="A429" s="395"/>
      <c r="B429" s="124"/>
      <c r="L429" s="124"/>
      <c r="V429" s="124"/>
      <c r="AF429" s="124"/>
      <c r="AP429" s="124"/>
      <c r="AZ429" s="124"/>
      <c r="BA429" s="124"/>
      <c r="BJ429" s="124"/>
      <c r="BK429" s="124"/>
      <c r="BT429" s="124"/>
      <c r="CD429" s="124"/>
      <c r="CN429" s="124"/>
      <c r="CX429" s="124"/>
      <c r="DH429" s="124"/>
      <c r="DR429" s="124"/>
      <c r="EB429" s="124"/>
      <c r="EL429" s="124"/>
      <c r="EV429" s="124"/>
      <c r="FF429" s="124"/>
      <c r="FP429" s="124"/>
      <c r="FZ429" s="124"/>
      <c r="GJ429" s="124"/>
      <c r="GT429" s="124"/>
      <c r="HD429" s="124"/>
      <c r="HN429" s="124"/>
      <c r="HX429" s="124"/>
    </row>
    <row xmlns:x14ac="http://schemas.microsoft.com/office/spreadsheetml/2009/9/ac" r="430" s="3" customFormat="true" x14ac:dyDescent="0.25">
      <c r="A430" s="395"/>
      <c r="B430" s="124"/>
      <c r="L430" s="124"/>
      <c r="V430" s="124"/>
      <c r="AF430" s="124"/>
      <c r="AP430" s="124"/>
      <c r="AZ430" s="124"/>
      <c r="BA430" s="124"/>
      <c r="BJ430" s="124"/>
      <c r="BK430" s="124"/>
      <c r="BT430" s="124"/>
      <c r="CD430" s="124"/>
      <c r="CN430" s="124"/>
      <c r="CX430" s="124"/>
      <c r="DH430" s="124"/>
      <c r="DR430" s="124"/>
      <c r="EB430" s="124"/>
      <c r="EL430" s="124"/>
      <c r="EV430" s="124"/>
      <c r="FF430" s="124"/>
      <c r="FP430" s="124"/>
      <c r="FZ430" s="124"/>
      <c r="GJ430" s="124"/>
      <c r="GT430" s="124"/>
      <c r="HD430" s="124"/>
      <c r="HN430" s="124"/>
      <c r="HX430" s="124"/>
    </row>
    <row xmlns:x14ac="http://schemas.microsoft.com/office/spreadsheetml/2009/9/ac" r="431" s="3" customFormat="true" x14ac:dyDescent="0.25">
      <c r="A431" s="395"/>
      <c r="B431" s="124"/>
      <c r="L431" s="124"/>
      <c r="V431" s="124"/>
      <c r="AF431" s="124"/>
      <c r="AP431" s="124"/>
      <c r="AZ431" s="124"/>
      <c r="BA431" s="124"/>
      <c r="BJ431" s="124"/>
      <c r="BK431" s="124"/>
      <c r="BT431" s="124"/>
      <c r="CD431" s="124"/>
      <c r="CN431" s="124"/>
      <c r="CX431" s="124"/>
      <c r="DH431" s="124"/>
      <c r="DR431" s="124"/>
      <c r="EB431" s="124"/>
      <c r="EL431" s="124"/>
      <c r="EV431" s="124"/>
      <c r="FF431" s="124"/>
      <c r="FP431" s="124"/>
      <c r="FZ431" s="124"/>
      <c r="GJ431" s="124"/>
      <c r="GT431" s="124"/>
      <c r="HD431" s="124"/>
      <c r="HN431" s="124"/>
      <c r="HX431" s="124"/>
    </row>
    <row xmlns:x14ac="http://schemas.microsoft.com/office/spreadsheetml/2009/9/ac" r="432" s="3" customFormat="true" x14ac:dyDescent="0.25">
      <c r="A432" s="395"/>
      <c r="B432" s="124"/>
      <c r="L432" s="124"/>
      <c r="V432" s="124"/>
      <c r="AF432" s="124"/>
      <c r="AP432" s="124"/>
      <c r="AZ432" s="124"/>
      <c r="BA432" s="124"/>
      <c r="BJ432" s="124"/>
      <c r="BK432" s="124"/>
      <c r="BT432" s="124"/>
      <c r="CD432" s="124"/>
      <c r="CN432" s="124"/>
      <c r="CX432" s="124"/>
      <c r="DH432" s="124"/>
      <c r="DR432" s="124"/>
      <c r="EB432" s="124"/>
      <c r="EL432" s="124"/>
      <c r="EV432" s="124"/>
      <c r="FF432" s="124"/>
      <c r="FP432" s="124"/>
      <c r="FZ432" s="124"/>
      <c r="GJ432" s="124"/>
      <c r="GT432" s="124"/>
      <c r="HD432" s="124"/>
      <c r="HN432" s="124"/>
      <c r="HX432" s="124"/>
    </row>
    <row xmlns:x14ac="http://schemas.microsoft.com/office/spreadsheetml/2009/9/ac" r="433" s="3" customFormat="true" x14ac:dyDescent="0.25">
      <c r="A433" s="395"/>
      <c r="B433" s="124"/>
      <c r="L433" s="124"/>
      <c r="V433" s="124"/>
      <c r="AF433" s="124"/>
      <c r="AP433" s="124"/>
      <c r="AZ433" s="124"/>
      <c r="BA433" s="124"/>
      <c r="BJ433" s="124"/>
      <c r="BK433" s="124"/>
      <c r="BT433" s="124"/>
      <c r="CD433" s="124"/>
      <c r="CN433" s="124"/>
      <c r="CX433" s="124"/>
      <c r="DH433" s="124"/>
      <c r="DR433" s="124"/>
      <c r="EB433" s="124"/>
      <c r="EL433" s="124"/>
      <c r="EV433" s="124"/>
      <c r="FF433" s="124"/>
      <c r="FP433" s="124"/>
      <c r="FZ433" s="124"/>
      <c r="GJ433" s="124"/>
      <c r="GT433" s="124"/>
      <c r="HD433" s="124"/>
      <c r="HN433" s="124"/>
      <c r="HX433" s="124"/>
    </row>
    <row xmlns:x14ac="http://schemas.microsoft.com/office/spreadsheetml/2009/9/ac" r="434" s="3" customFormat="true" x14ac:dyDescent="0.25">
      <c r="A434" s="395"/>
      <c r="B434" s="124"/>
      <c r="L434" s="124"/>
      <c r="V434" s="124"/>
      <c r="AF434" s="124"/>
      <c r="AP434" s="124"/>
      <c r="AZ434" s="124"/>
      <c r="BA434" s="124"/>
      <c r="BJ434" s="124"/>
      <c r="BK434" s="124"/>
      <c r="BT434" s="124"/>
      <c r="CD434" s="124"/>
      <c r="CN434" s="124"/>
      <c r="CX434" s="124"/>
      <c r="DH434" s="124"/>
      <c r="DR434" s="124"/>
      <c r="EB434" s="124"/>
      <c r="EL434" s="124"/>
      <c r="EV434" s="124"/>
      <c r="FF434" s="124"/>
      <c r="FP434" s="124"/>
      <c r="FZ434" s="124"/>
      <c r="GJ434" s="124"/>
      <c r="GT434" s="124"/>
      <c r="HD434" s="124"/>
      <c r="HN434" s="124"/>
      <c r="HX434" s="124"/>
    </row>
    <row xmlns:x14ac="http://schemas.microsoft.com/office/spreadsheetml/2009/9/ac" r="435" s="3" customFormat="true" x14ac:dyDescent="0.25">
      <c r="A435" s="395"/>
      <c r="B435" s="124"/>
      <c r="L435" s="124"/>
      <c r="V435" s="124"/>
      <c r="AF435" s="124"/>
      <c r="AP435" s="124"/>
      <c r="AZ435" s="124"/>
      <c r="BA435" s="124"/>
      <c r="BJ435" s="124"/>
      <c r="BK435" s="124"/>
      <c r="BT435" s="124"/>
      <c r="CD435" s="124"/>
      <c r="CN435" s="124"/>
      <c r="CX435" s="124"/>
      <c r="DH435" s="124"/>
      <c r="DR435" s="124"/>
      <c r="EB435" s="124"/>
      <c r="EL435" s="124"/>
      <c r="EV435" s="124"/>
      <c r="FF435" s="124"/>
      <c r="FP435" s="124"/>
      <c r="FZ435" s="124"/>
      <c r="GJ435" s="124"/>
      <c r="GT435" s="124"/>
      <c r="HD435" s="124"/>
      <c r="HN435" s="124"/>
      <c r="HX435" s="124"/>
    </row>
    <row xmlns:x14ac="http://schemas.microsoft.com/office/spreadsheetml/2009/9/ac" r="436" s="3" customFormat="true" x14ac:dyDescent="0.25">
      <c r="A436" s="395"/>
      <c r="B436" s="124"/>
      <c r="L436" s="124"/>
      <c r="V436" s="124"/>
      <c r="AF436" s="124"/>
      <c r="AP436" s="124"/>
      <c r="AZ436" s="124"/>
      <c r="BA436" s="124"/>
      <c r="BJ436" s="124"/>
      <c r="BK436" s="124"/>
      <c r="BT436" s="124"/>
      <c r="CD436" s="124"/>
      <c r="CN436" s="124"/>
      <c r="CX436" s="124"/>
      <c r="DH436" s="124"/>
      <c r="DR436" s="124"/>
      <c r="EB436" s="124"/>
      <c r="EL436" s="124"/>
      <c r="EV436" s="124"/>
      <c r="FF436" s="124"/>
      <c r="FP436" s="124"/>
      <c r="FZ436" s="124"/>
      <c r="GJ436" s="124"/>
      <c r="GT436" s="124"/>
      <c r="HD436" s="124"/>
      <c r="HN436" s="124"/>
      <c r="HX436" s="124"/>
    </row>
    <row xmlns:x14ac="http://schemas.microsoft.com/office/spreadsheetml/2009/9/ac" r="437" s="3" customFormat="true" x14ac:dyDescent="0.25">
      <c r="A437" s="395"/>
      <c r="B437" s="124"/>
      <c r="L437" s="124"/>
      <c r="V437" s="124"/>
      <c r="AF437" s="124"/>
      <c r="AP437" s="124"/>
      <c r="AZ437" s="124"/>
      <c r="BA437" s="124"/>
      <c r="BJ437" s="124"/>
      <c r="BK437" s="124"/>
      <c r="BT437" s="124"/>
      <c r="CD437" s="124"/>
      <c r="CN437" s="124"/>
      <c r="CX437" s="124"/>
      <c r="DH437" s="124"/>
      <c r="DR437" s="124"/>
      <c r="EB437" s="124"/>
      <c r="EL437" s="124"/>
      <c r="EV437" s="124"/>
      <c r="FF437" s="124"/>
      <c r="FP437" s="124"/>
      <c r="FZ437" s="124"/>
      <c r="GJ437" s="124"/>
      <c r="GT437" s="124"/>
      <c r="HD437" s="124"/>
      <c r="HN437" s="124"/>
      <c r="HX437" s="124"/>
    </row>
    <row xmlns:x14ac="http://schemas.microsoft.com/office/spreadsheetml/2009/9/ac" r="438" s="3" customFormat="true" x14ac:dyDescent="0.25">
      <c r="A438" s="395"/>
      <c r="B438" s="124"/>
      <c r="L438" s="124"/>
      <c r="V438" s="124"/>
      <c r="AF438" s="124"/>
      <c r="AP438" s="124"/>
      <c r="AZ438" s="124"/>
      <c r="BA438" s="124"/>
      <c r="BJ438" s="124"/>
      <c r="BK438" s="124"/>
      <c r="BT438" s="124"/>
      <c r="CD438" s="124"/>
      <c r="CN438" s="124"/>
      <c r="CX438" s="124"/>
      <c r="DH438" s="124"/>
      <c r="DR438" s="124"/>
      <c r="EB438" s="124"/>
      <c r="EL438" s="124"/>
      <c r="EV438" s="124"/>
      <c r="FF438" s="124"/>
      <c r="FP438" s="124"/>
      <c r="FZ438" s="124"/>
      <c r="GJ438" s="124"/>
      <c r="GT438" s="124"/>
      <c r="HD438" s="124"/>
      <c r="HN438" s="124"/>
      <c r="HX438" s="124"/>
    </row>
    <row xmlns:x14ac="http://schemas.microsoft.com/office/spreadsheetml/2009/9/ac" r="439" s="3" customFormat="true" x14ac:dyDescent="0.25">
      <c r="A439" s="395"/>
      <c r="B439" s="124"/>
      <c r="L439" s="124"/>
      <c r="V439" s="124"/>
      <c r="AF439" s="124"/>
      <c r="AP439" s="124"/>
      <c r="AZ439" s="124"/>
      <c r="BA439" s="124"/>
      <c r="BJ439" s="124"/>
      <c r="BK439" s="124"/>
      <c r="BT439" s="124"/>
      <c r="CD439" s="124"/>
      <c r="CN439" s="124"/>
      <c r="CX439" s="124"/>
      <c r="DH439" s="124"/>
      <c r="DR439" s="124"/>
      <c r="EB439" s="124"/>
      <c r="EL439" s="124"/>
      <c r="EV439" s="124"/>
      <c r="FF439" s="124"/>
      <c r="FP439" s="124"/>
      <c r="FZ439" s="124"/>
      <c r="GJ439" s="124"/>
      <c r="GT439" s="124"/>
      <c r="HD439" s="124"/>
      <c r="HN439" s="124"/>
      <c r="HX439" s="124"/>
    </row>
    <row xmlns:x14ac="http://schemas.microsoft.com/office/spreadsheetml/2009/9/ac" r="440" s="3" customFormat="true" x14ac:dyDescent="0.25">
      <c r="A440" s="395"/>
      <c r="B440" s="124"/>
      <c r="L440" s="124"/>
      <c r="V440" s="124"/>
      <c r="AF440" s="124"/>
      <c r="AP440" s="124"/>
      <c r="AZ440" s="124"/>
      <c r="BA440" s="124"/>
      <c r="BJ440" s="124"/>
      <c r="BK440" s="124"/>
      <c r="BT440" s="124"/>
      <c r="CD440" s="124"/>
      <c r="CN440" s="124"/>
      <c r="CX440" s="124"/>
      <c r="DH440" s="124"/>
      <c r="DR440" s="124"/>
      <c r="EB440" s="124"/>
      <c r="EL440" s="124"/>
      <c r="EV440" s="124"/>
      <c r="FF440" s="124"/>
      <c r="FP440" s="124"/>
      <c r="FZ440" s="124"/>
      <c r="GJ440" s="124"/>
      <c r="GT440" s="124"/>
      <c r="HD440" s="124"/>
      <c r="HN440" s="124"/>
      <c r="HX440" s="124"/>
    </row>
    <row xmlns:x14ac="http://schemas.microsoft.com/office/spreadsheetml/2009/9/ac" r="441" s="3" customFormat="true" x14ac:dyDescent="0.25">
      <c r="A441" s="395"/>
      <c r="B441" s="124"/>
      <c r="L441" s="124"/>
      <c r="V441" s="124"/>
      <c r="AF441" s="124"/>
      <c r="AP441" s="124"/>
      <c r="AZ441" s="124"/>
      <c r="BA441" s="124"/>
      <c r="BJ441" s="124"/>
      <c r="BK441" s="124"/>
      <c r="BT441" s="124"/>
      <c r="CD441" s="124"/>
      <c r="CN441" s="124"/>
      <c r="CX441" s="124"/>
      <c r="DH441" s="124"/>
      <c r="DR441" s="124"/>
      <c r="EB441" s="124"/>
      <c r="EL441" s="124"/>
      <c r="EV441" s="124"/>
      <c r="FF441" s="124"/>
      <c r="FP441" s="124"/>
      <c r="FZ441" s="124"/>
      <c r="GJ441" s="124"/>
      <c r="GT441" s="124"/>
      <c r="HD441" s="124"/>
      <c r="HN441" s="124"/>
      <c r="HX441" s="124"/>
    </row>
    <row xmlns:x14ac="http://schemas.microsoft.com/office/spreadsheetml/2009/9/ac" r="442" s="3" customFormat="true" x14ac:dyDescent="0.25">
      <c r="A442" s="395"/>
      <c r="B442" s="124"/>
      <c r="L442" s="124"/>
      <c r="V442" s="124"/>
      <c r="AF442" s="124"/>
      <c r="AP442" s="124"/>
      <c r="AZ442" s="124"/>
      <c r="BA442" s="124"/>
      <c r="BJ442" s="124"/>
      <c r="BK442" s="124"/>
      <c r="BT442" s="124"/>
      <c r="CD442" s="124"/>
      <c r="CN442" s="124"/>
      <c r="CX442" s="124"/>
      <c r="DH442" s="124"/>
      <c r="DR442" s="124"/>
      <c r="EB442" s="124"/>
      <c r="EL442" s="124"/>
      <c r="EV442" s="124"/>
      <c r="FF442" s="124"/>
      <c r="FP442" s="124"/>
      <c r="FZ442" s="124"/>
      <c r="GJ442" s="124"/>
      <c r="GT442" s="124"/>
      <c r="HD442" s="124"/>
      <c r="HN442" s="124"/>
      <c r="HX442" s="124"/>
    </row>
    <row xmlns:x14ac="http://schemas.microsoft.com/office/spreadsheetml/2009/9/ac" r="443" s="3" customFormat="true" x14ac:dyDescent="0.25">
      <c r="A443" s="395"/>
      <c r="B443" s="124"/>
      <c r="L443" s="124"/>
      <c r="V443" s="124"/>
      <c r="AF443" s="124"/>
      <c r="AP443" s="124"/>
      <c r="AZ443" s="124"/>
      <c r="BA443" s="124"/>
      <c r="BJ443" s="124"/>
      <c r="BK443" s="124"/>
      <c r="BT443" s="124"/>
      <c r="CD443" s="124"/>
      <c r="CN443" s="124"/>
      <c r="CX443" s="124"/>
      <c r="DH443" s="124"/>
      <c r="DR443" s="124"/>
      <c r="EB443" s="124"/>
      <c r="EL443" s="124"/>
      <c r="EV443" s="124"/>
      <c r="FF443" s="124"/>
      <c r="FP443" s="124"/>
      <c r="FZ443" s="124"/>
      <c r="GJ443" s="124"/>
      <c r="GT443" s="124"/>
      <c r="HD443" s="124"/>
      <c r="HN443" s="124"/>
      <c r="HX443" s="124"/>
    </row>
    <row xmlns:x14ac="http://schemas.microsoft.com/office/spreadsheetml/2009/9/ac" r="444" s="3" customFormat="true" x14ac:dyDescent="0.25">
      <c r="A444" s="395"/>
      <c r="B444" s="124"/>
      <c r="L444" s="124"/>
      <c r="V444" s="124"/>
      <c r="AF444" s="124"/>
      <c r="AP444" s="124"/>
      <c r="AZ444" s="124"/>
      <c r="BA444" s="124"/>
      <c r="BJ444" s="124"/>
      <c r="BK444" s="124"/>
      <c r="BT444" s="124"/>
      <c r="CD444" s="124"/>
      <c r="CN444" s="124"/>
      <c r="CX444" s="124"/>
      <c r="DH444" s="124"/>
      <c r="DR444" s="124"/>
      <c r="EB444" s="124"/>
      <c r="EL444" s="124"/>
      <c r="EV444" s="124"/>
      <c r="FF444" s="124"/>
      <c r="FP444" s="124"/>
      <c r="FZ444" s="124"/>
      <c r="GJ444" s="124"/>
      <c r="GT444" s="124"/>
      <c r="HD444" s="124"/>
      <c r="HN444" s="124"/>
      <c r="HX444" s="124"/>
    </row>
    <row xmlns:x14ac="http://schemas.microsoft.com/office/spreadsheetml/2009/9/ac" r="445" s="3" customFormat="true" x14ac:dyDescent="0.25">
      <c r="A445" s="395"/>
      <c r="B445" s="124"/>
      <c r="L445" s="124"/>
      <c r="V445" s="124"/>
      <c r="AF445" s="124"/>
      <c r="AP445" s="124"/>
      <c r="AZ445" s="124"/>
      <c r="BA445" s="124"/>
      <c r="BJ445" s="124"/>
      <c r="BK445" s="124"/>
      <c r="BT445" s="124"/>
      <c r="CD445" s="124"/>
      <c r="CN445" s="124"/>
      <c r="CX445" s="124"/>
      <c r="DH445" s="124"/>
      <c r="DR445" s="124"/>
      <c r="EB445" s="124"/>
      <c r="EL445" s="124"/>
      <c r="EV445" s="124"/>
      <c r="FF445" s="124"/>
      <c r="FP445" s="124"/>
      <c r="FZ445" s="124"/>
      <c r="GJ445" s="124"/>
      <c r="GT445" s="124"/>
      <c r="HD445" s="124"/>
      <c r="HN445" s="124"/>
      <c r="HX445" s="124"/>
    </row>
    <row xmlns:x14ac="http://schemas.microsoft.com/office/spreadsheetml/2009/9/ac" r="446" s="3" customFormat="true" x14ac:dyDescent="0.25">
      <c r="A446" s="395"/>
      <c r="B446" s="124"/>
      <c r="L446" s="124"/>
      <c r="V446" s="124"/>
      <c r="AF446" s="124"/>
      <c r="AP446" s="124"/>
      <c r="AZ446" s="124"/>
      <c r="BA446" s="124"/>
      <c r="BJ446" s="124"/>
      <c r="BK446" s="124"/>
      <c r="BT446" s="124"/>
      <c r="CD446" s="124"/>
      <c r="CN446" s="124"/>
      <c r="CX446" s="124"/>
      <c r="DH446" s="124"/>
      <c r="DR446" s="124"/>
      <c r="EB446" s="124"/>
      <c r="EL446" s="124"/>
      <c r="EV446" s="124"/>
      <c r="FF446" s="124"/>
      <c r="FP446" s="124"/>
      <c r="FZ446" s="124"/>
      <c r="GJ446" s="124"/>
      <c r="GT446" s="124"/>
      <c r="HD446" s="124"/>
      <c r="HN446" s="124"/>
      <c r="HX446" s="124"/>
    </row>
    <row xmlns:x14ac="http://schemas.microsoft.com/office/spreadsheetml/2009/9/ac" r="447" s="3" customFormat="true" x14ac:dyDescent="0.25">
      <c r="A447" s="395"/>
      <c r="B447" s="124"/>
      <c r="L447" s="124"/>
      <c r="V447" s="124"/>
      <c r="AF447" s="124"/>
      <c r="AP447" s="124"/>
      <c r="AZ447" s="124"/>
      <c r="BA447" s="124"/>
      <c r="BJ447" s="124"/>
      <c r="BK447" s="124"/>
      <c r="BT447" s="124"/>
      <c r="CD447" s="124"/>
      <c r="CN447" s="124"/>
      <c r="CX447" s="124"/>
      <c r="DH447" s="124"/>
      <c r="DR447" s="124"/>
      <c r="EB447" s="124"/>
      <c r="EL447" s="124"/>
      <c r="EV447" s="124"/>
      <c r="FF447" s="124"/>
      <c r="FP447" s="124"/>
      <c r="FZ447" s="124"/>
      <c r="GJ447" s="124"/>
      <c r="GT447" s="124"/>
      <c r="HD447" s="124"/>
      <c r="HN447" s="124"/>
      <c r="HX447" s="124"/>
    </row>
    <row xmlns:x14ac="http://schemas.microsoft.com/office/spreadsheetml/2009/9/ac" r="448" s="3" customFormat="true" x14ac:dyDescent="0.25">
      <c r="A448" s="395"/>
      <c r="B448" s="124"/>
      <c r="L448" s="124"/>
      <c r="V448" s="124"/>
      <c r="AF448" s="124"/>
      <c r="AP448" s="124"/>
      <c r="AZ448" s="124"/>
      <c r="BA448" s="124"/>
      <c r="BJ448" s="124"/>
      <c r="BK448" s="124"/>
      <c r="BT448" s="124"/>
      <c r="CD448" s="124"/>
      <c r="CN448" s="124"/>
      <c r="CX448" s="124"/>
      <c r="DH448" s="124"/>
      <c r="DR448" s="124"/>
      <c r="EB448" s="124"/>
      <c r="EL448" s="124"/>
      <c r="EV448" s="124"/>
      <c r="FF448" s="124"/>
      <c r="FP448" s="124"/>
      <c r="FZ448" s="124"/>
      <c r="GJ448" s="124"/>
      <c r="GT448" s="124"/>
      <c r="HD448" s="124"/>
      <c r="HN448" s="124"/>
      <c r="HX448" s="124"/>
    </row>
    <row xmlns:x14ac="http://schemas.microsoft.com/office/spreadsheetml/2009/9/ac" r="449" s="3" customFormat="true" x14ac:dyDescent="0.25">
      <c r="A449" s="395"/>
      <c r="B449" s="124"/>
      <c r="L449" s="124"/>
      <c r="V449" s="124"/>
      <c r="AF449" s="124"/>
      <c r="AP449" s="124"/>
      <c r="AZ449" s="124"/>
      <c r="BA449" s="124"/>
      <c r="BJ449" s="124"/>
      <c r="BK449" s="124"/>
      <c r="BT449" s="124"/>
      <c r="CD449" s="124"/>
      <c r="CN449" s="124"/>
      <c r="CX449" s="124"/>
      <c r="DH449" s="124"/>
      <c r="DR449" s="124"/>
      <c r="EB449" s="124"/>
      <c r="EL449" s="124"/>
      <c r="EV449" s="124"/>
      <c r="FF449" s="124"/>
      <c r="FP449" s="124"/>
      <c r="FZ449" s="124"/>
      <c r="GJ449" s="124"/>
      <c r="GT449" s="124"/>
      <c r="HD449" s="124"/>
      <c r="HN449" s="124"/>
      <c r="HX449" s="124"/>
    </row>
    <row xmlns:x14ac="http://schemas.microsoft.com/office/spreadsheetml/2009/9/ac" r="450" s="3" customFormat="true" x14ac:dyDescent="0.25">
      <c r="A450" s="395"/>
      <c r="B450" s="124"/>
      <c r="L450" s="124"/>
      <c r="V450" s="124"/>
      <c r="AF450" s="124"/>
      <c r="AP450" s="124"/>
      <c r="AZ450" s="124"/>
      <c r="BA450" s="124"/>
      <c r="BJ450" s="124"/>
      <c r="BK450" s="124"/>
      <c r="BT450" s="124"/>
      <c r="CD450" s="124"/>
      <c r="CN450" s="124"/>
      <c r="CX450" s="124"/>
      <c r="DH450" s="124"/>
      <c r="DR450" s="124"/>
      <c r="EB450" s="124"/>
      <c r="EL450" s="124"/>
      <c r="EV450" s="124"/>
      <c r="FF450" s="124"/>
      <c r="FP450" s="124"/>
      <c r="FZ450" s="124"/>
      <c r="GJ450" s="124"/>
      <c r="GT450" s="124"/>
      <c r="HD450" s="124"/>
      <c r="HN450" s="124"/>
      <c r="HX450" s="124"/>
    </row>
    <row xmlns:x14ac="http://schemas.microsoft.com/office/spreadsheetml/2009/9/ac" r="451" s="3" customFormat="true" x14ac:dyDescent="0.25">
      <c r="A451" s="395"/>
      <c r="B451" s="124"/>
      <c r="L451" s="124"/>
      <c r="V451" s="124"/>
      <c r="AF451" s="124"/>
      <c r="AP451" s="124"/>
      <c r="AZ451" s="124"/>
      <c r="BA451" s="124"/>
      <c r="BJ451" s="124"/>
      <c r="BK451" s="124"/>
      <c r="BT451" s="124"/>
      <c r="CD451" s="124"/>
      <c r="CN451" s="124"/>
      <c r="CX451" s="124"/>
      <c r="DH451" s="124"/>
      <c r="DR451" s="124"/>
      <c r="EB451" s="124"/>
      <c r="EL451" s="124"/>
      <c r="EV451" s="124"/>
      <c r="FF451" s="124"/>
      <c r="FP451" s="124"/>
      <c r="FZ451" s="124"/>
      <c r="GJ451" s="124"/>
      <c r="GT451" s="124"/>
      <c r="HD451" s="124"/>
      <c r="HN451" s="124"/>
      <c r="HX451" s="124"/>
    </row>
    <row xmlns:x14ac="http://schemas.microsoft.com/office/spreadsheetml/2009/9/ac" r="452" s="3" customFormat="true" x14ac:dyDescent="0.25">
      <c r="A452" s="395"/>
      <c r="B452" s="124"/>
      <c r="L452" s="124"/>
      <c r="V452" s="124"/>
      <c r="AF452" s="124"/>
      <c r="AP452" s="124"/>
      <c r="AZ452" s="124"/>
      <c r="BA452" s="124"/>
      <c r="BJ452" s="124"/>
      <c r="BK452" s="124"/>
      <c r="BT452" s="124"/>
      <c r="CD452" s="124"/>
      <c r="CN452" s="124"/>
      <c r="CX452" s="124"/>
      <c r="DH452" s="124"/>
      <c r="DR452" s="124"/>
      <c r="EB452" s="124"/>
      <c r="EL452" s="124"/>
      <c r="EV452" s="124"/>
      <c r="FF452" s="124"/>
      <c r="FP452" s="124"/>
      <c r="FZ452" s="124"/>
      <c r="GJ452" s="124"/>
      <c r="GT452" s="124"/>
      <c r="HD452" s="124"/>
      <c r="HN452" s="124"/>
      <c r="HX452" s="124"/>
    </row>
    <row xmlns:x14ac="http://schemas.microsoft.com/office/spreadsheetml/2009/9/ac" r="453" s="3" customFormat="true" x14ac:dyDescent="0.25">
      <c r="A453" s="395"/>
      <c r="B453" s="124"/>
      <c r="L453" s="124"/>
      <c r="V453" s="124"/>
      <c r="AF453" s="124"/>
      <c r="AP453" s="124"/>
      <c r="AZ453" s="124"/>
      <c r="BA453" s="124"/>
      <c r="BJ453" s="124"/>
      <c r="BK453" s="124"/>
      <c r="BT453" s="124"/>
      <c r="CD453" s="124"/>
      <c r="CN453" s="124"/>
      <c r="CX453" s="124"/>
      <c r="DH453" s="124"/>
      <c r="DR453" s="124"/>
      <c r="EB453" s="124"/>
      <c r="EL453" s="124"/>
      <c r="EV453" s="124"/>
      <c r="FF453" s="124"/>
      <c r="FP453" s="124"/>
      <c r="FZ453" s="124"/>
      <c r="GJ453" s="124"/>
      <c r="GT453" s="124"/>
      <c r="HD453" s="124"/>
      <c r="HN453" s="124"/>
      <c r="HX453" s="124"/>
    </row>
    <row xmlns:x14ac="http://schemas.microsoft.com/office/spreadsheetml/2009/9/ac" r="454" s="3" customFormat="true" x14ac:dyDescent="0.25">
      <c r="A454" s="395"/>
      <c r="B454" s="124"/>
      <c r="L454" s="124"/>
      <c r="V454" s="124"/>
      <c r="AF454" s="124"/>
      <c r="AP454" s="124"/>
      <c r="AZ454" s="124"/>
      <c r="BA454" s="124"/>
      <c r="BJ454" s="124"/>
      <c r="BK454" s="124"/>
      <c r="BT454" s="124"/>
      <c r="CD454" s="124"/>
      <c r="CN454" s="124"/>
      <c r="CX454" s="124"/>
      <c r="DH454" s="124"/>
      <c r="DR454" s="124"/>
      <c r="EB454" s="124"/>
      <c r="EL454" s="124"/>
      <c r="EV454" s="124"/>
      <c r="FF454" s="124"/>
      <c r="FP454" s="124"/>
      <c r="FZ454" s="124"/>
      <c r="GJ454" s="124"/>
      <c r="GT454" s="124"/>
      <c r="HD454" s="124"/>
      <c r="HN454" s="124"/>
      <c r="HX454" s="124"/>
    </row>
    <row xmlns:x14ac="http://schemas.microsoft.com/office/spreadsheetml/2009/9/ac" r="455" s="3" customFormat="true" x14ac:dyDescent="0.25">
      <c r="A455" s="395"/>
      <c r="B455" s="124"/>
      <c r="L455" s="124"/>
      <c r="V455" s="124"/>
      <c r="AF455" s="124"/>
      <c r="AP455" s="124"/>
      <c r="AZ455" s="124"/>
      <c r="BA455" s="124"/>
      <c r="BJ455" s="124"/>
      <c r="BK455" s="124"/>
      <c r="BT455" s="124"/>
      <c r="CD455" s="124"/>
      <c r="CN455" s="124"/>
      <c r="CX455" s="124"/>
      <c r="DH455" s="124"/>
      <c r="DR455" s="124"/>
      <c r="EB455" s="124"/>
      <c r="EL455" s="124"/>
      <c r="EV455" s="124"/>
      <c r="FF455" s="124"/>
      <c r="FP455" s="124"/>
      <c r="FZ455" s="124"/>
      <c r="GJ455" s="124"/>
      <c r="GT455" s="124"/>
      <c r="HD455" s="124"/>
      <c r="HN455" s="124"/>
      <c r="HX455" s="124"/>
    </row>
    <row xmlns:x14ac="http://schemas.microsoft.com/office/spreadsheetml/2009/9/ac" r="456" s="3" customFormat="true" x14ac:dyDescent="0.25">
      <c r="A456" s="395"/>
      <c r="B456" s="124"/>
      <c r="L456" s="124"/>
      <c r="V456" s="124"/>
      <c r="AF456" s="124"/>
      <c r="AP456" s="124"/>
      <c r="AZ456" s="124"/>
      <c r="BA456" s="124"/>
      <c r="BJ456" s="124"/>
      <c r="BK456" s="124"/>
      <c r="BT456" s="124"/>
      <c r="CD456" s="124"/>
      <c r="CN456" s="124"/>
      <c r="CX456" s="124"/>
      <c r="DH456" s="124"/>
      <c r="DR456" s="124"/>
      <c r="EB456" s="124"/>
      <c r="EL456" s="124"/>
      <c r="EV456" s="124"/>
      <c r="FF456" s="124"/>
      <c r="FP456" s="124"/>
      <c r="FZ456" s="124"/>
      <c r="GJ456" s="124"/>
      <c r="GT456" s="124"/>
      <c r="HD456" s="124"/>
      <c r="HN456" s="124"/>
      <c r="HX456" s="124"/>
    </row>
    <row xmlns:x14ac="http://schemas.microsoft.com/office/spreadsheetml/2009/9/ac" r="457" s="3" customFormat="true" x14ac:dyDescent="0.25">
      <c r="A457" s="395"/>
      <c r="B457" s="124"/>
      <c r="L457" s="124"/>
      <c r="V457" s="124"/>
      <c r="AF457" s="124"/>
      <c r="AP457" s="124"/>
      <c r="AZ457" s="124"/>
      <c r="BA457" s="124"/>
      <c r="BJ457" s="124"/>
      <c r="BK457" s="124"/>
      <c r="BT457" s="124"/>
      <c r="CD457" s="124"/>
      <c r="CN457" s="124"/>
      <c r="CX457" s="124"/>
      <c r="DH457" s="124"/>
      <c r="DR457" s="124"/>
      <c r="EB457" s="124"/>
      <c r="EL457" s="124"/>
      <c r="EV457" s="124"/>
      <c r="FF457" s="124"/>
      <c r="FP457" s="124"/>
      <c r="FZ457" s="124"/>
      <c r="GJ457" s="124"/>
      <c r="GT457" s="124"/>
      <c r="HD457" s="124"/>
      <c r="HN457" s="124"/>
      <c r="HX457" s="124"/>
    </row>
    <row xmlns:x14ac="http://schemas.microsoft.com/office/spreadsheetml/2009/9/ac" r="458" s="3" customFormat="true" x14ac:dyDescent="0.25">
      <c r="A458" s="395"/>
      <c r="B458" s="124"/>
      <c r="L458" s="124"/>
      <c r="V458" s="124"/>
      <c r="AF458" s="124"/>
      <c r="AP458" s="124"/>
      <c r="AZ458" s="124"/>
      <c r="BA458" s="124"/>
      <c r="BJ458" s="124"/>
      <c r="BK458" s="124"/>
      <c r="BT458" s="124"/>
      <c r="CD458" s="124"/>
      <c r="CN458" s="124"/>
      <c r="CX458" s="124"/>
      <c r="DH458" s="124"/>
      <c r="DR458" s="124"/>
      <c r="EB458" s="124"/>
      <c r="EL458" s="124"/>
      <c r="EV458" s="124"/>
      <c r="FF458" s="124"/>
      <c r="FP458" s="124"/>
      <c r="FZ458" s="124"/>
      <c r="GJ458" s="124"/>
      <c r="GT458" s="124"/>
      <c r="HD458" s="124"/>
      <c r="HN458" s="124"/>
      <c r="HX458" s="124"/>
    </row>
    <row xmlns:x14ac="http://schemas.microsoft.com/office/spreadsheetml/2009/9/ac" r="459" s="3" customFormat="true" x14ac:dyDescent="0.25">
      <c r="A459" s="395"/>
      <c r="B459" s="124"/>
      <c r="L459" s="124"/>
      <c r="V459" s="124"/>
      <c r="AF459" s="124"/>
      <c r="AP459" s="124"/>
      <c r="AZ459" s="124"/>
      <c r="BA459" s="124"/>
      <c r="BJ459" s="124"/>
      <c r="BK459" s="124"/>
      <c r="BT459" s="124"/>
      <c r="CD459" s="124"/>
      <c r="CN459" s="124"/>
      <c r="CX459" s="124"/>
      <c r="DH459" s="124"/>
      <c r="DR459" s="124"/>
      <c r="EB459" s="124"/>
      <c r="EL459" s="124"/>
      <c r="EV459" s="124"/>
      <c r="FF459" s="124"/>
      <c r="FP459" s="124"/>
      <c r="FZ459" s="124"/>
      <c r="GJ459" s="124"/>
      <c r="GT459" s="124"/>
      <c r="HD459" s="124"/>
      <c r="HN459" s="124"/>
      <c r="HX459" s="124"/>
    </row>
    <row xmlns:x14ac="http://schemas.microsoft.com/office/spreadsheetml/2009/9/ac" r="460" s="3" customFormat="true" x14ac:dyDescent="0.25">
      <c r="A460" s="395"/>
      <c r="B460" s="124"/>
      <c r="L460" s="124"/>
      <c r="V460" s="124"/>
      <c r="AF460" s="124"/>
      <c r="AP460" s="124"/>
      <c r="AZ460" s="124"/>
      <c r="BA460" s="124"/>
      <c r="BJ460" s="124"/>
      <c r="BK460" s="124"/>
      <c r="BT460" s="124"/>
      <c r="CD460" s="124"/>
      <c r="CN460" s="124"/>
      <c r="CX460" s="124"/>
      <c r="DH460" s="124"/>
      <c r="DR460" s="124"/>
      <c r="EB460" s="124"/>
      <c r="EL460" s="124"/>
      <c r="EV460" s="124"/>
      <c r="FF460" s="124"/>
      <c r="FP460" s="124"/>
      <c r="FZ460" s="124"/>
      <c r="GJ460" s="124"/>
      <c r="GT460" s="124"/>
      <c r="HD460" s="124"/>
      <c r="HN460" s="124"/>
      <c r="HX460" s="124"/>
    </row>
    <row xmlns:x14ac="http://schemas.microsoft.com/office/spreadsheetml/2009/9/ac" r="461" s="3" customFormat="true" x14ac:dyDescent="0.25">
      <c r="A461" s="395"/>
      <c r="B461" s="124"/>
      <c r="L461" s="124"/>
      <c r="V461" s="124"/>
      <c r="AF461" s="124"/>
      <c r="AP461" s="124"/>
      <c r="AZ461" s="124"/>
      <c r="BA461" s="124"/>
      <c r="BJ461" s="124"/>
      <c r="BK461" s="124"/>
      <c r="BT461" s="124"/>
      <c r="CD461" s="124"/>
      <c r="CN461" s="124"/>
      <c r="CX461" s="124"/>
      <c r="DH461" s="124"/>
      <c r="DR461" s="124"/>
      <c r="EB461" s="124"/>
      <c r="EL461" s="124"/>
      <c r="EV461" s="124"/>
      <c r="FF461" s="124"/>
      <c r="FP461" s="124"/>
      <c r="FZ461" s="124"/>
      <c r="GJ461" s="124"/>
      <c r="GT461" s="124"/>
      <c r="HD461" s="124"/>
      <c r="HN461" s="124"/>
      <c r="HX461" s="124"/>
    </row>
    <row xmlns:x14ac="http://schemas.microsoft.com/office/spreadsheetml/2009/9/ac" r="462" s="3" customFormat="true" x14ac:dyDescent="0.25">
      <c r="A462" s="395"/>
      <c r="B462" s="124"/>
      <c r="L462" s="124"/>
      <c r="V462" s="124"/>
      <c r="AF462" s="124"/>
      <c r="AP462" s="124"/>
      <c r="AZ462" s="124"/>
      <c r="BA462" s="124"/>
      <c r="BJ462" s="124"/>
      <c r="BK462" s="124"/>
      <c r="BT462" s="124"/>
      <c r="CD462" s="124"/>
      <c r="CN462" s="124"/>
      <c r="CX462" s="124"/>
      <c r="DH462" s="124"/>
      <c r="DR462" s="124"/>
      <c r="EB462" s="124"/>
      <c r="EL462" s="124"/>
      <c r="EV462" s="124"/>
      <c r="FF462" s="124"/>
      <c r="FP462" s="124"/>
      <c r="FZ462" s="124"/>
      <c r="GJ462" s="124"/>
      <c r="GT462" s="124"/>
      <c r="HD462" s="124"/>
      <c r="HN462" s="124"/>
      <c r="HX462" s="124"/>
    </row>
    <row xmlns:x14ac="http://schemas.microsoft.com/office/spreadsheetml/2009/9/ac" r="463" s="3" customFormat="true" x14ac:dyDescent="0.25">
      <c r="A463" s="395"/>
      <c r="B463" s="124"/>
      <c r="L463" s="124"/>
      <c r="V463" s="124"/>
      <c r="AF463" s="124"/>
      <c r="AP463" s="124"/>
      <c r="AZ463" s="124"/>
      <c r="BA463" s="124"/>
      <c r="BJ463" s="124"/>
      <c r="BK463" s="124"/>
      <c r="BT463" s="124"/>
      <c r="CD463" s="124"/>
      <c r="CN463" s="124"/>
      <c r="CX463" s="124"/>
      <c r="DH463" s="124"/>
      <c r="DR463" s="124"/>
      <c r="EB463" s="124"/>
      <c r="EL463" s="124"/>
      <c r="EV463" s="124"/>
      <c r="FF463" s="124"/>
      <c r="FP463" s="124"/>
      <c r="FZ463" s="124"/>
      <c r="GJ463" s="124"/>
      <c r="GT463" s="124"/>
      <c r="HD463" s="124"/>
      <c r="HN463" s="124"/>
      <c r="HX463" s="124"/>
    </row>
    <row xmlns:x14ac="http://schemas.microsoft.com/office/spreadsheetml/2009/9/ac" r="464" s="3" customFormat="true" x14ac:dyDescent="0.25">
      <c r="A464" s="395"/>
      <c r="B464" s="124"/>
      <c r="L464" s="124"/>
      <c r="V464" s="124"/>
      <c r="AF464" s="124"/>
      <c r="AP464" s="124"/>
      <c r="AZ464" s="124"/>
      <c r="BA464" s="124"/>
      <c r="BJ464" s="124"/>
      <c r="BK464" s="124"/>
      <c r="BT464" s="124"/>
      <c r="CD464" s="124"/>
      <c r="CN464" s="124"/>
      <c r="CX464" s="124"/>
      <c r="DH464" s="124"/>
      <c r="DR464" s="124"/>
      <c r="EB464" s="124"/>
      <c r="EL464" s="124"/>
      <c r="EV464" s="124"/>
      <c r="FF464" s="124"/>
      <c r="FP464" s="124"/>
      <c r="FZ464" s="124"/>
      <c r="GJ464" s="124"/>
      <c r="GT464" s="124"/>
      <c r="HD464" s="124"/>
      <c r="HN464" s="124"/>
      <c r="HX464" s="124"/>
    </row>
    <row xmlns:x14ac="http://schemas.microsoft.com/office/spreadsheetml/2009/9/ac" r="465" s="3" customFormat="true" x14ac:dyDescent="0.25">
      <c r="A465" s="395"/>
      <c r="B465" s="124"/>
      <c r="L465" s="124"/>
      <c r="V465" s="124"/>
      <c r="AF465" s="124"/>
      <c r="AP465" s="124"/>
      <c r="AZ465" s="124"/>
      <c r="BA465" s="124"/>
      <c r="BJ465" s="124"/>
      <c r="BK465" s="124"/>
      <c r="BT465" s="124"/>
      <c r="CD465" s="124"/>
      <c r="CN465" s="124"/>
      <c r="CX465" s="124"/>
      <c r="DH465" s="124"/>
      <c r="DR465" s="124"/>
      <c r="EB465" s="124"/>
      <c r="EL465" s="124"/>
      <c r="EV465" s="124"/>
      <c r="FF465" s="124"/>
      <c r="FP465" s="124"/>
      <c r="FZ465" s="124"/>
      <c r="GJ465" s="124"/>
      <c r="GT465" s="124"/>
      <c r="HD465" s="124"/>
      <c r="HN465" s="124"/>
      <c r="HX465" s="124"/>
    </row>
    <row xmlns:x14ac="http://schemas.microsoft.com/office/spreadsheetml/2009/9/ac" r="466" s="3" customFormat="true" x14ac:dyDescent="0.25">
      <c r="A466" s="395"/>
      <c r="B466" s="124"/>
      <c r="L466" s="124"/>
      <c r="V466" s="124"/>
      <c r="AF466" s="124"/>
      <c r="AP466" s="124"/>
      <c r="AZ466" s="124"/>
      <c r="BA466" s="124"/>
      <c r="BJ466" s="124"/>
      <c r="BK466" s="124"/>
      <c r="BT466" s="124"/>
      <c r="CD466" s="124"/>
      <c r="CN466" s="124"/>
      <c r="CX466" s="124"/>
      <c r="DH466" s="124"/>
      <c r="DR466" s="124"/>
      <c r="EB466" s="124"/>
      <c r="EL466" s="124"/>
      <c r="EV466" s="124"/>
      <c r="FF466" s="124"/>
      <c r="FP466" s="124"/>
      <c r="FZ466" s="124"/>
      <c r="GJ466" s="124"/>
      <c r="GT466" s="124"/>
      <c r="HD466" s="124"/>
      <c r="HN466" s="124"/>
      <c r="HX466" s="124"/>
    </row>
    <row xmlns:x14ac="http://schemas.microsoft.com/office/spreadsheetml/2009/9/ac" r="467" s="3" customFormat="true" x14ac:dyDescent="0.25">
      <c r="A467" s="395"/>
      <c r="B467" s="124"/>
      <c r="L467" s="124"/>
      <c r="V467" s="124"/>
      <c r="AF467" s="124"/>
      <c r="AP467" s="124"/>
      <c r="AZ467" s="124"/>
      <c r="BA467" s="124"/>
      <c r="BJ467" s="124"/>
      <c r="BK467" s="124"/>
      <c r="BT467" s="124"/>
      <c r="CD467" s="124"/>
      <c r="CN467" s="124"/>
      <c r="CX467" s="124"/>
      <c r="DH467" s="124"/>
      <c r="DR467" s="124"/>
      <c r="EB467" s="124"/>
      <c r="EL467" s="124"/>
      <c r="EV467" s="124"/>
      <c r="FF467" s="124"/>
      <c r="FP467" s="124"/>
      <c r="FZ467" s="124"/>
      <c r="GJ467" s="124"/>
      <c r="GT467" s="124"/>
      <c r="HD467" s="124"/>
      <c r="HN467" s="124"/>
      <c r="HX467" s="124"/>
    </row>
    <row xmlns:x14ac="http://schemas.microsoft.com/office/spreadsheetml/2009/9/ac" r="468" s="3" customFormat="true" x14ac:dyDescent="0.25">
      <c r="A468" s="395"/>
      <c r="B468" s="124"/>
      <c r="L468" s="124"/>
      <c r="V468" s="124"/>
      <c r="AF468" s="124"/>
      <c r="AP468" s="124"/>
      <c r="AZ468" s="124"/>
      <c r="BA468" s="124"/>
      <c r="BJ468" s="124"/>
      <c r="BK468" s="124"/>
      <c r="BT468" s="124"/>
      <c r="CD468" s="124"/>
      <c r="CN468" s="124"/>
      <c r="CX468" s="124"/>
      <c r="DH468" s="124"/>
      <c r="DR468" s="124"/>
      <c r="EB468" s="124"/>
      <c r="EL468" s="124"/>
      <c r="EV468" s="124"/>
      <c r="FF468" s="124"/>
      <c r="FP468" s="124"/>
      <c r="FZ468" s="124"/>
      <c r="GJ468" s="124"/>
      <c r="GT468" s="124"/>
      <c r="HD468" s="124"/>
      <c r="HN468" s="124"/>
      <c r="HX468" s="124"/>
    </row>
    <row xmlns:x14ac="http://schemas.microsoft.com/office/spreadsheetml/2009/9/ac" r="469" s="3" customFormat="true" x14ac:dyDescent="0.25">
      <c r="A469" s="395"/>
      <c r="B469" s="124"/>
      <c r="L469" s="124"/>
      <c r="V469" s="124"/>
      <c r="AF469" s="124"/>
      <c r="AP469" s="124"/>
      <c r="AZ469" s="124"/>
      <c r="BA469" s="124"/>
      <c r="BJ469" s="124"/>
      <c r="BK469" s="124"/>
      <c r="BT469" s="124"/>
      <c r="CD469" s="124"/>
      <c r="CN469" s="124"/>
      <c r="CX469" s="124"/>
      <c r="DH469" s="124"/>
      <c r="DR469" s="124"/>
      <c r="EB469" s="124"/>
      <c r="EL469" s="124"/>
      <c r="EV469" s="124"/>
      <c r="FF469" s="124"/>
      <c r="FP469" s="124"/>
      <c r="FZ469" s="124"/>
      <c r="GJ469" s="124"/>
      <c r="GT469" s="124"/>
      <c r="HD469" s="124"/>
      <c r="HN469" s="124"/>
      <c r="HX469" s="124"/>
    </row>
    <row xmlns:x14ac="http://schemas.microsoft.com/office/spreadsheetml/2009/9/ac" r="470" s="3" customFormat="true" x14ac:dyDescent="0.25">
      <c r="A470" s="395"/>
      <c r="B470" s="124"/>
      <c r="L470" s="124"/>
      <c r="V470" s="124"/>
      <c r="AF470" s="124"/>
      <c r="AP470" s="124"/>
      <c r="AZ470" s="124"/>
      <c r="BA470" s="124"/>
      <c r="BJ470" s="124"/>
      <c r="BK470" s="124"/>
      <c r="BT470" s="124"/>
      <c r="CD470" s="124"/>
      <c r="CN470" s="124"/>
      <c r="CX470" s="124"/>
      <c r="DH470" s="124"/>
      <c r="DR470" s="124"/>
      <c r="EB470" s="124"/>
      <c r="EL470" s="124"/>
      <c r="EV470" s="124"/>
      <c r="FF470" s="124"/>
      <c r="FP470" s="124"/>
      <c r="FZ470" s="124"/>
      <c r="GJ470" s="124"/>
      <c r="GT470" s="124"/>
      <c r="HD470" s="124"/>
      <c r="HN470" s="124"/>
      <c r="HX470" s="124"/>
    </row>
    <row xmlns:x14ac="http://schemas.microsoft.com/office/spreadsheetml/2009/9/ac" r="471" s="3" customFormat="true" x14ac:dyDescent="0.25">
      <c r="A471" s="395"/>
      <c r="B471" s="124"/>
      <c r="L471" s="124"/>
      <c r="V471" s="124"/>
      <c r="AF471" s="124"/>
      <c r="AP471" s="124"/>
      <c r="AZ471" s="124"/>
      <c r="BA471" s="124"/>
      <c r="BJ471" s="124"/>
      <c r="BK471" s="124"/>
      <c r="BT471" s="124"/>
      <c r="CD471" s="124"/>
      <c r="CN471" s="124"/>
      <c r="CX471" s="124"/>
      <c r="DH471" s="124"/>
      <c r="DR471" s="124"/>
      <c r="EB471" s="124"/>
      <c r="EL471" s="124"/>
      <c r="EV471" s="124"/>
      <c r="FF471" s="124"/>
      <c r="FP471" s="124"/>
      <c r="FZ471" s="124"/>
      <c r="GJ471" s="124"/>
      <c r="GT471" s="124"/>
      <c r="HD471" s="124"/>
      <c r="HN471" s="124"/>
      <c r="HX471" s="124"/>
    </row>
    <row xmlns:x14ac="http://schemas.microsoft.com/office/spreadsheetml/2009/9/ac" r="472" s="3" customFormat="true" x14ac:dyDescent="0.25">
      <c r="A472" s="395"/>
      <c r="B472" s="124"/>
      <c r="L472" s="124"/>
      <c r="V472" s="124"/>
      <c r="AF472" s="124"/>
      <c r="AP472" s="124"/>
      <c r="AZ472" s="124"/>
      <c r="BA472" s="124"/>
      <c r="BJ472" s="124"/>
      <c r="BK472" s="124"/>
      <c r="BT472" s="124"/>
      <c r="CD472" s="124"/>
      <c r="CN472" s="124"/>
      <c r="CX472" s="124"/>
      <c r="DH472" s="124"/>
      <c r="DR472" s="124"/>
      <c r="EB472" s="124"/>
      <c r="EL472" s="124"/>
      <c r="EV472" s="124"/>
      <c r="FF472" s="124"/>
      <c r="FP472" s="124"/>
      <c r="FZ472" s="124"/>
      <c r="GJ472" s="124"/>
      <c r="GT472" s="124"/>
      <c r="HD472" s="124"/>
      <c r="HN472" s="124"/>
      <c r="HX472" s="124"/>
    </row>
    <row xmlns:x14ac="http://schemas.microsoft.com/office/spreadsheetml/2009/9/ac" r="473" s="3" customFormat="true" x14ac:dyDescent="0.25">
      <c r="A473" s="395"/>
      <c r="B473" s="124"/>
      <c r="L473" s="124"/>
      <c r="V473" s="124"/>
      <c r="AF473" s="124"/>
      <c r="AP473" s="124"/>
      <c r="AZ473" s="124"/>
      <c r="BA473" s="124"/>
      <c r="BJ473" s="124"/>
      <c r="BK473" s="124"/>
      <c r="BT473" s="124"/>
      <c r="CD473" s="124"/>
      <c r="CN473" s="124"/>
      <c r="CX473" s="124"/>
      <c r="DH473" s="124"/>
      <c r="DR473" s="124"/>
      <c r="EB473" s="124"/>
      <c r="EL473" s="124"/>
      <c r="EV473" s="124"/>
      <c r="FF473" s="124"/>
      <c r="FP473" s="124"/>
      <c r="FZ473" s="124"/>
      <c r="GJ473" s="124"/>
      <c r="GT473" s="124"/>
      <c r="HD473" s="124"/>
      <c r="HN473" s="124"/>
      <c r="HX473" s="124"/>
    </row>
    <row xmlns:x14ac="http://schemas.microsoft.com/office/spreadsheetml/2009/9/ac" r="474" s="3" customFormat="true" x14ac:dyDescent="0.25">
      <c r="A474" s="395"/>
      <c r="B474" s="124"/>
      <c r="L474" s="124"/>
      <c r="V474" s="124"/>
      <c r="AF474" s="124"/>
      <c r="AP474" s="124"/>
      <c r="AZ474" s="124"/>
      <c r="BA474" s="124"/>
      <c r="BJ474" s="124"/>
      <c r="BK474" s="124"/>
      <c r="BT474" s="124"/>
      <c r="CD474" s="124"/>
      <c r="CN474" s="124"/>
      <c r="CX474" s="124"/>
      <c r="DH474" s="124"/>
      <c r="DR474" s="124"/>
      <c r="EB474" s="124"/>
      <c r="EL474" s="124"/>
      <c r="EV474" s="124"/>
      <c r="FF474" s="124"/>
      <c r="FP474" s="124"/>
      <c r="FZ474" s="124"/>
      <c r="GJ474" s="124"/>
      <c r="GT474" s="124"/>
      <c r="HD474" s="124"/>
      <c r="HN474" s="124"/>
      <c r="HX474" s="124"/>
    </row>
    <row xmlns:x14ac="http://schemas.microsoft.com/office/spreadsheetml/2009/9/ac" r="475" s="3" customFormat="true" x14ac:dyDescent="0.25">
      <c r="A475" s="395"/>
      <c r="B475" s="124"/>
      <c r="L475" s="124"/>
      <c r="V475" s="124"/>
      <c r="AF475" s="124"/>
      <c r="AP475" s="124"/>
      <c r="AZ475" s="124"/>
      <c r="BA475" s="124"/>
      <c r="BJ475" s="124"/>
      <c r="BK475" s="124"/>
      <c r="BT475" s="124"/>
      <c r="CD475" s="124"/>
      <c r="CN475" s="124"/>
      <c r="CX475" s="124"/>
      <c r="DH475" s="124"/>
      <c r="DR475" s="124"/>
      <c r="EB475" s="124"/>
      <c r="EL475" s="124"/>
      <c r="EV475" s="124"/>
      <c r="FF475" s="124"/>
      <c r="FP475" s="124"/>
      <c r="FZ475" s="124"/>
      <c r="GJ475" s="124"/>
      <c r="GT475" s="124"/>
      <c r="HD475" s="124"/>
      <c r="HN475" s="124"/>
      <c r="HX475" s="124"/>
    </row>
    <row xmlns:x14ac="http://schemas.microsoft.com/office/spreadsheetml/2009/9/ac" r="476" s="3" customFormat="true" x14ac:dyDescent="0.25">
      <c r="A476" s="395"/>
      <c r="B476" s="124"/>
      <c r="L476" s="124"/>
      <c r="V476" s="124"/>
      <c r="AF476" s="124"/>
      <c r="AP476" s="124"/>
      <c r="AZ476" s="124"/>
      <c r="BA476" s="124"/>
      <c r="BJ476" s="124"/>
      <c r="BK476" s="124"/>
      <c r="BT476" s="124"/>
      <c r="CD476" s="124"/>
      <c r="CN476" s="124"/>
      <c r="CX476" s="124"/>
      <c r="DH476" s="124"/>
      <c r="DR476" s="124"/>
      <c r="EB476" s="124"/>
      <c r="EL476" s="124"/>
      <c r="EV476" s="124"/>
      <c r="FF476" s="124"/>
      <c r="FP476" s="124"/>
      <c r="FZ476" s="124"/>
      <c r="GJ476" s="124"/>
      <c r="GT476" s="124"/>
      <c r="HD476" s="124"/>
      <c r="HN476" s="124"/>
      <c r="HX476" s="124"/>
    </row>
    <row xmlns:x14ac="http://schemas.microsoft.com/office/spreadsheetml/2009/9/ac" r="477" s="3" customFormat="true" x14ac:dyDescent="0.25">
      <c r="A477" s="395"/>
      <c r="B477" s="124"/>
      <c r="L477" s="124"/>
      <c r="V477" s="124"/>
      <c r="AF477" s="124"/>
      <c r="AP477" s="124"/>
      <c r="AZ477" s="124"/>
      <c r="BA477" s="124"/>
      <c r="BJ477" s="124"/>
      <c r="BK477" s="124"/>
      <c r="BT477" s="124"/>
      <c r="CD477" s="124"/>
      <c r="CN477" s="124"/>
      <c r="CX477" s="124"/>
      <c r="DH477" s="124"/>
      <c r="DR477" s="124"/>
      <c r="EB477" s="124"/>
      <c r="EL477" s="124"/>
      <c r="EV477" s="124"/>
      <c r="FF477" s="124"/>
      <c r="FP477" s="124"/>
      <c r="FZ477" s="124"/>
      <c r="GJ477" s="124"/>
      <c r="GT477" s="124"/>
      <c r="HD477" s="124"/>
      <c r="HN477" s="124"/>
      <c r="HX477" s="124"/>
    </row>
    <row xmlns:x14ac="http://schemas.microsoft.com/office/spreadsheetml/2009/9/ac" r="478" s="3" customFormat="true" x14ac:dyDescent="0.25">
      <c r="A478" s="395"/>
      <c r="B478" s="124"/>
      <c r="L478" s="124"/>
      <c r="V478" s="124"/>
      <c r="AF478" s="124"/>
      <c r="AP478" s="124"/>
      <c r="AZ478" s="124"/>
      <c r="BA478" s="124"/>
      <c r="BJ478" s="124"/>
      <c r="BK478" s="124"/>
      <c r="BT478" s="124"/>
      <c r="CD478" s="124"/>
      <c r="CN478" s="124"/>
      <c r="CX478" s="124"/>
      <c r="DH478" s="124"/>
      <c r="DR478" s="124"/>
      <c r="EB478" s="124"/>
      <c r="EL478" s="124"/>
      <c r="EV478" s="124"/>
      <c r="FF478" s="124"/>
      <c r="FP478" s="124"/>
      <c r="FZ478" s="124"/>
      <c r="GJ478" s="124"/>
      <c r="GT478" s="124"/>
      <c r="HD478" s="124"/>
      <c r="HN478" s="124"/>
      <c r="HX478" s="124"/>
    </row>
    <row xmlns:x14ac="http://schemas.microsoft.com/office/spreadsheetml/2009/9/ac" r="479" s="3" customFormat="true" x14ac:dyDescent="0.25">
      <c r="A479" s="395"/>
      <c r="B479" s="124"/>
      <c r="L479" s="124"/>
      <c r="V479" s="124"/>
      <c r="AF479" s="124"/>
      <c r="AP479" s="124"/>
      <c r="AZ479" s="124"/>
      <c r="BA479" s="124"/>
      <c r="BJ479" s="124"/>
      <c r="BK479" s="124"/>
      <c r="BT479" s="124"/>
      <c r="CD479" s="124"/>
      <c r="CN479" s="124"/>
      <c r="CX479" s="124"/>
      <c r="DH479" s="124"/>
      <c r="DR479" s="124"/>
      <c r="EB479" s="124"/>
      <c r="EL479" s="124"/>
      <c r="EV479" s="124"/>
      <c r="FF479" s="124"/>
      <c r="FP479" s="124"/>
      <c r="FZ479" s="124"/>
      <c r="GJ479" s="124"/>
      <c r="GT479" s="124"/>
      <c r="HD479" s="124"/>
      <c r="HN479" s="124"/>
      <c r="HX479" s="124"/>
    </row>
    <row xmlns:x14ac="http://schemas.microsoft.com/office/spreadsheetml/2009/9/ac" r="480" s="3" customFormat="true" x14ac:dyDescent="0.25">
      <c r="A480" s="395"/>
      <c r="B480" s="124"/>
      <c r="L480" s="124"/>
      <c r="V480" s="124"/>
      <c r="AF480" s="124"/>
      <c r="AP480" s="124"/>
      <c r="AZ480" s="124"/>
      <c r="BA480" s="124"/>
      <c r="BJ480" s="124"/>
      <c r="BK480" s="124"/>
      <c r="BT480" s="124"/>
      <c r="CD480" s="124"/>
      <c r="CN480" s="124"/>
      <c r="CX480" s="124"/>
      <c r="DH480" s="124"/>
      <c r="DR480" s="124"/>
      <c r="EB480" s="124"/>
      <c r="EL480" s="124"/>
      <c r="EV480" s="124"/>
      <c r="FF480" s="124"/>
      <c r="FP480" s="124"/>
      <c r="FZ480" s="124"/>
      <c r="GJ480" s="124"/>
      <c r="GT480" s="124"/>
      <c r="HD480" s="124"/>
      <c r="HN480" s="124"/>
      <c r="HX480" s="124"/>
    </row>
    <row xmlns:x14ac="http://schemas.microsoft.com/office/spreadsheetml/2009/9/ac" r="481" s="3" customFormat="true" x14ac:dyDescent="0.25">
      <c r="A481" s="395"/>
      <c r="B481" s="124"/>
      <c r="L481" s="124"/>
      <c r="V481" s="124"/>
      <c r="AF481" s="124"/>
      <c r="AP481" s="124"/>
      <c r="AZ481" s="124"/>
      <c r="BA481" s="124"/>
      <c r="BJ481" s="124"/>
      <c r="BK481" s="124"/>
      <c r="BT481" s="124"/>
      <c r="CD481" s="124"/>
      <c r="CN481" s="124"/>
      <c r="CX481" s="124"/>
      <c r="DH481" s="124"/>
      <c r="DR481" s="124"/>
      <c r="EB481" s="124"/>
      <c r="EL481" s="124"/>
      <c r="EV481" s="124"/>
      <c r="FF481" s="124"/>
      <c r="FP481" s="124"/>
      <c r="FZ481" s="124"/>
      <c r="GJ481" s="124"/>
      <c r="GT481" s="124"/>
      <c r="HD481" s="124"/>
      <c r="HN481" s="124"/>
      <c r="HX481" s="124"/>
    </row>
    <row xmlns:x14ac="http://schemas.microsoft.com/office/spreadsheetml/2009/9/ac" r="482" s="3" customFormat="true" x14ac:dyDescent="0.25">
      <c r="A482" s="395"/>
      <c r="B482" s="124"/>
      <c r="L482" s="124"/>
      <c r="V482" s="124"/>
      <c r="AF482" s="124"/>
      <c r="AP482" s="124"/>
      <c r="AZ482" s="124"/>
      <c r="BA482" s="124"/>
      <c r="BJ482" s="124"/>
      <c r="BK482" s="124"/>
      <c r="BT482" s="124"/>
      <c r="CD482" s="124"/>
      <c r="CN482" s="124"/>
      <c r="CX482" s="124"/>
      <c r="DH482" s="124"/>
      <c r="DR482" s="124"/>
      <c r="EB482" s="124"/>
      <c r="EL482" s="124"/>
      <c r="EV482" s="124"/>
      <c r="FF482" s="124"/>
      <c r="FP482" s="124"/>
      <c r="FZ482" s="124"/>
      <c r="GJ482" s="124"/>
      <c r="GT482" s="124"/>
      <c r="HD482" s="124"/>
      <c r="HN482" s="124"/>
      <c r="HX482" s="124"/>
    </row>
    <row xmlns:x14ac="http://schemas.microsoft.com/office/spreadsheetml/2009/9/ac" r="483" s="3" customFormat="true" x14ac:dyDescent="0.25">
      <c r="A483" s="395"/>
      <c r="B483" s="124"/>
      <c r="L483" s="124"/>
      <c r="V483" s="124"/>
      <c r="AF483" s="124"/>
      <c r="AP483" s="124"/>
      <c r="AZ483" s="124"/>
      <c r="BA483" s="124"/>
      <c r="BJ483" s="124"/>
      <c r="BK483" s="124"/>
      <c r="BT483" s="124"/>
      <c r="CD483" s="124"/>
      <c r="CN483" s="124"/>
      <c r="CX483" s="124"/>
      <c r="DH483" s="124"/>
      <c r="DR483" s="124"/>
      <c r="EB483" s="124"/>
      <c r="EL483" s="124"/>
      <c r="EV483" s="124"/>
      <c r="FF483" s="124"/>
      <c r="FP483" s="124"/>
      <c r="FZ483" s="124"/>
      <c r="GJ483" s="124"/>
      <c r="GT483" s="124"/>
      <c r="HD483" s="124"/>
      <c r="HN483" s="124"/>
      <c r="HX483" s="124"/>
    </row>
    <row xmlns:x14ac="http://schemas.microsoft.com/office/spreadsheetml/2009/9/ac" r="484" s="3" customFormat="true" x14ac:dyDescent="0.25">
      <c r="A484" s="395"/>
      <c r="B484" s="124"/>
      <c r="L484" s="124"/>
      <c r="V484" s="124"/>
      <c r="AF484" s="124"/>
      <c r="AP484" s="124"/>
      <c r="AZ484" s="124"/>
      <c r="BA484" s="124"/>
      <c r="BJ484" s="124"/>
      <c r="BK484" s="124"/>
      <c r="BT484" s="124"/>
      <c r="CD484" s="124"/>
      <c r="CN484" s="124"/>
      <c r="CX484" s="124"/>
      <c r="DH484" s="124"/>
      <c r="DR484" s="124"/>
      <c r="EB484" s="124"/>
      <c r="EL484" s="124"/>
      <c r="EV484" s="124"/>
      <c r="FF484" s="124"/>
      <c r="FP484" s="124"/>
      <c r="FZ484" s="124"/>
      <c r="GJ484" s="124"/>
      <c r="GT484" s="124"/>
      <c r="HD484" s="124"/>
      <c r="HN484" s="124"/>
      <c r="HX484" s="124"/>
    </row>
    <row xmlns:x14ac="http://schemas.microsoft.com/office/spreadsheetml/2009/9/ac" r="485" s="3" customFormat="true" x14ac:dyDescent="0.25">
      <c r="A485" s="395"/>
      <c r="B485" s="124"/>
      <c r="L485" s="124"/>
      <c r="V485" s="124"/>
      <c r="AF485" s="124"/>
      <c r="AP485" s="124"/>
      <c r="AZ485" s="124"/>
      <c r="BA485" s="124"/>
      <c r="BJ485" s="124"/>
      <c r="BK485" s="124"/>
      <c r="BT485" s="124"/>
      <c r="CD485" s="124"/>
      <c r="CN485" s="124"/>
      <c r="CX485" s="124"/>
      <c r="DH485" s="124"/>
      <c r="DR485" s="124"/>
      <c r="EB485" s="124"/>
      <c r="EL485" s="124"/>
      <c r="EV485" s="124"/>
      <c r="FF485" s="124"/>
      <c r="FP485" s="124"/>
      <c r="FZ485" s="124"/>
      <c r="GJ485" s="124"/>
      <c r="GT485" s="124"/>
      <c r="HD485" s="124"/>
      <c r="HN485" s="124"/>
      <c r="HX485" s="124"/>
    </row>
    <row xmlns:x14ac="http://schemas.microsoft.com/office/spreadsheetml/2009/9/ac" r="486" s="3" customFormat="true" x14ac:dyDescent="0.25">
      <c r="A486" s="395"/>
      <c r="B486" s="124"/>
      <c r="L486" s="124"/>
      <c r="V486" s="124"/>
      <c r="AF486" s="124"/>
      <c r="AP486" s="124"/>
      <c r="AZ486" s="124"/>
      <c r="BA486" s="124"/>
      <c r="BJ486" s="124"/>
      <c r="BK486" s="124"/>
      <c r="BT486" s="124"/>
      <c r="CD486" s="124"/>
      <c r="CN486" s="124"/>
      <c r="CX486" s="124"/>
      <c r="DH486" s="124"/>
      <c r="DR486" s="124"/>
      <c r="EB486" s="124"/>
      <c r="EL486" s="124"/>
      <c r="EV486" s="124"/>
      <c r="FF486" s="124"/>
      <c r="FP486" s="124"/>
      <c r="FZ486" s="124"/>
      <c r="GJ486" s="124"/>
      <c r="GT486" s="124"/>
      <c r="HD486" s="124"/>
      <c r="HN486" s="124"/>
      <c r="HX486" s="124"/>
    </row>
    <row xmlns:x14ac="http://schemas.microsoft.com/office/spreadsheetml/2009/9/ac" r="487" s="3" customFormat="true" x14ac:dyDescent="0.25">
      <c r="A487" s="395"/>
      <c r="B487" s="124"/>
      <c r="L487" s="124"/>
      <c r="V487" s="124"/>
      <c r="AF487" s="124"/>
      <c r="AP487" s="124"/>
      <c r="AZ487" s="124"/>
      <c r="BA487" s="124"/>
      <c r="BJ487" s="124"/>
      <c r="BK487" s="124"/>
      <c r="BT487" s="124"/>
      <c r="CD487" s="124"/>
      <c r="CN487" s="124"/>
      <c r="CX487" s="124"/>
      <c r="DH487" s="124"/>
      <c r="DR487" s="124"/>
      <c r="EB487" s="124"/>
      <c r="EL487" s="124"/>
      <c r="EV487" s="124"/>
      <c r="FF487" s="124"/>
      <c r="FP487" s="124"/>
      <c r="FZ487" s="124"/>
      <c r="GJ487" s="124"/>
      <c r="GT487" s="124"/>
      <c r="HD487" s="124"/>
      <c r="HN487" s="124"/>
      <c r="HX487" s="124"/>
    </row>
    <row xmlns:x14ac="http://schemas.microsoft.com/office/spreadsheetml/2009/9/ac" r="488" s="3" customFormat="true" x14ac:dyDescent="0.25">
      <c r="A488" s="395"/>
      <c r="B488" s="124"/>
      <c r="L488" s="124"/>
      <c r="V488" s="124"/>
      <c r="AF488" s="124"/>
      <c r="AP488" s="124"/>
      <c r="AZ488" s="124"/>
      <c r="BA488" s="124"/>
      <c r="BJ488" s="124"/>
      <c r="BK488" s="124"/>
      <c r="BT488" s="124"/>
      <c r="CD488" s="124"/>
      <c r="CN488" s="124"/>
      <c r="CX488" s="124"/>
      <c r="DH488" s="124"/>
      <c r="DR488" s="124"/>
      <c r="EB488" s="124"/>
      <c r="EL488" s="124"/>
      <c r="EV488" s="124"/>
      <c r="FF488" s="124"/>
      <c r="FP488" s="124"/>
      <c r="FZ488" s="124"/>
      <c r="GJ488" s="124"/>
      <c r="GT488" s="124"/>
      <c r="HD488" s="124"/>
      <c r="HN488" s="124"/>
      <c r="HX488" s="124"/>
    </row>
    <row xmlns:x14ac="http://schemas.microsoft.com/office/spreadsheetml/2009/9/ac" r="489" s="3" customFormat="true" x14ac:dyDescent="0.25">
      <c r="A489" s="395"/>
      <c r="B489" s="124"/>
      <c r="L489" s="124"/>
      <c r="V489" s="124"/>
      <c r="AF489" s="124"/>
      <c r="AP489" s="124"/>
      <c r="AZ489" s="124"/>
      <c r="BA489" s="124"/>
      <c r="BJ489" s="124"/>
      <c r="BK489" s="124"/>
      <c r="BT489" s="124"/>
      <c r="CD489" s="124"/>
      <c r="CN489" s="124"/>
      <c r="CX489" s="124"/>
      <c r="DH489" s="124"/>
      <c r="DR489" s="124"/>
      <c r="EB489" s="124"/>
      <c r="EL489" s="124"/>
      <c r="EV489" s="124"/>
      <c r="FF489" s="124"/>
      <c r="FP489" s="124"/>
      <c r="FZ489" s="124"/>
      <c r="GJ489" s="124"/>
      <c r="GT489" s="124"/>
      <c r="HD489" s="124"/>
      <c r="HN489" s="124"/>
      <c r="HX489" s="124"/>
    </row>
    <row xmlns:x14ac="http://schemas.microsoft.com/office/spreadsheetml/2009/9/ac" r="490" s="3" customFormat="true" x14ac:dyDescent="0.25">
      <c r="A490" s="395"/>
      <c r="B490" s="124"/>
      <c r="L490" s="124"/>
      <c r="V490" s="124"/>
      <c r="AF490" s="124"/>
      <c r="AP490" s="124"/>
      <c r="AZ490" s="124"/>
      <c r="BA490" s="124"/>
      <c r="BJ490" s="124"/>
      <c r="BK490" s="124"/>
      <c r="BT490" s="124"/>
      <c r="CD490" s="124"/>
      <c r="CN490" s="124"/>
      <c r="CX490" s="124"/>
      <c r="DH490" s="124"/>
      <c r="DR490" s="124"/>
      <c r="EB490" s="124"/>
      <c r="EL490" s="124"/>
      <c r="EV490" s="124"/>
      <c r="FF490" s="124"/>
      <c r="FP490" s="124"/>
      <c r="FZ490" s="124"/>
      <c r="GJ490" s="124"/>
      <c r="GT490" s="124"/>
      <c r="HD490" s="124"/>
      <c r="HN490" s="124"/>
      <c r="HX490" s="124"/>
    </row>
    <row xmlns:x14ac="http://schemas.microsoft.com/office/spreadsheetml/2009/9/ac" r="491" s="3" customFormat="true" x14ac:dyDescent="0.25">
      <c r="A491" s="395"/>
      <c r="B491" s="124"/>
      <c r="L491" s="124"/>
      <c r="V491" s="124"/>
      <c r="AF491" s="124"/>
      <c r="AP491" s="124"/>
      <c r="AZ491" s="124"/>
      <c r="BA491" s="124"/>
      <c r="BJ491" s="124"/>
      <c r="BK491" s="124"/>
      <c r="BT491" s="124"/>
      <c r="CD491" s="124"/>
      <c r="CN491" s="124"/>
      <c r="CX491" s="124"/>
      <c r="DH491" s="124"/>
      <c r="DR491" s="124"/>
      <c r="EB491" s="124"/>
      <c r="EL491" s="124"/>
      <c r="EV491" s="124"/>
      <c r="FF491" s="124"/>
      <c r="FP491" s="124"/>
      <c r="FZ491" s="124"/>
      <c r="GJ491" s="124"/>
      <c r="GT491" s="124"/>
      <c r="HD491" s="124"/>
      <c r="HN491" s="124"/>
      <c r="HX491" s="124"/>
    </row>
    <row xmlns:x14ac="http://schemas.microsoft.com/office/spreadsheetml/2009/9/ac" r="492" s="3" customFormat="true" x14ac:dyDescent="0.25">
      <c r="A492" s="395"/>
      <c r="B492" s="124"/>
      <c r="L492" s="124"/>
      <c r="V492" s="124"/>
      <c r="AF492" s="124"/>
      <c r="AP492" s="124"/>
      <c r="AZ492" s="124"/>
      <c r="BA492" s="124"/>
      <c r="BJ492" s="124"/>
      <c r="BK492" s="124"/>
      <c r="BT492" s="124"/>
      <c r="CD492" s="124"/>
      <c r="CN492" s="124"/>
      <c r="CX492" s="124"/>
      <c r="DH492" s="124"/>
      <c r="DR492" s="124"/>
      <c r="EB492" s="124"/>
      <c r="EL492" s="124"/>
      <c r="EV492" s="124"/>
      <c r="FF492" s="124"/>
      <c r="FP492" s="124"/>
      <c r="FZ492" s="124"/>
      <c r="GJ492" s="124"/>
      <c r="GT492" s="124"/>
      <c r="HD492" s="124"/>
      <c r="HN492" s="124"/>
      <c r="HX492" s="124"/>
    </row>
    <row xmlns:x14ac="http://schemas.microsoft.com/office/spreadsheetml/2009/9/ac" r="493" s="3" customFormat="true" x14ac:dyDescent="0.25">
      <c r="A493" s="395"/>
      <c r="B493" s="124"/>
      <c r="L493" s="124"/>
      <c r="V493" s="124"/>
      <c r="AF493" s="124"/>
      <c r="AP493" s="124"/>
      <c r="AZ493" s="124"/>
      <c r="BA493" s="124"/>
      <c r="BJ493" s="124"/>
      <c r="BK493" s="124"/>
      <c r="BT493" s="124"/>
      <c r="CD493" s="124"/>
      <c r="CN493" s="124"/>
      <c r="CX493" s="124"/>
      <c r="DH493" s="124"/>
      <c r="DR493" s="124"/>
      <c r="EB493" s="124"/>
      <c r="EL493" s="124"/>
      <c r="EV493" s="124"/>
      <c r="FF493" s="124"/>
      <c r="FP493" s="124"/>
      <c r="FZ493" s="124"/>
      <c r="GJ493" s="124"/>
      <c r="GT493" s="124"/>
      <c r="HD493" s="124"/>
      <c r="HN493" s="124"/>
      <c r="HX493" s="124"/>
    </row>
    <row xmlns:x14ac="http://schemas.microsoft.com/office/spreadsheetml/2009/9/ac" r="494" s="3" customFormat="true" x14ac:dyDescent="0.25">
      <c r="A494" s="395"/>
      <c r="B494" s="124"/>
      <c r="L494" s="124"/>
      <c r="V494" s="124"/>
      <c r="AF494" s="124"/>
      <c r="AP494" s="124"/>
      <c r="AZ494" s="124"/>
      <c r="BA494" s="124"/>
      <c r="BJ494" s="124"/>
      <c r="BK494" s="124"/>
      <c r="BT494" s="124"/>
      <c r="CD494" s="124"/>
      <c r="CN494" s="124"/>
      <c r="CX494" s="124"/>
      <c r="DH494" s="124"/>
      <c r="DR494" s="124"/>
      <c r="EB494" s="124"/>
      <c r="EL494" s="124"/>
      <c r="EV494" s="124"/>
      <c r="FF494" s="124"/>
      <c r="FP494" s="124"/>
      <c r="FZ494" s="124"/>
      <c r="GJ494" s="124"/>
      <c r="GT494" s="124"/>
      <c r="HD494" s="124"/>
      <c r="HN494" s="124"/>
      <c r="HX494" s="124"/>
    </row>
    <row xmlns:x14ac="http://schemas.microsoft.com/office/spreadsheetml/2009/9/ac" r="495" s="3" customFormat="true" x14ac:dyDescent="0.25">
      <c r="A495" s="395"/>
      <c r="B495" s="124"/>
      <c r="L495" s="124"/>
      <c r="V495" s="124"/>
      <c r="AF495" s="124"/>
      <c r="AP495" s="124"/>
      <c r="AZ495" s="124"/>
      <c r="BA495" s="124"/>
      <c r="BJ495" s="124"/>
      <c r="BK495" s="124"/>
      <c r="BT495" s="124"/>
      <c r="CD495" s="124"/>
      <c r="CN495" s="124"/>
      <c r="CX495" s="124"/>
      <c r="DH495" s="124"/>
      <c r="DR495" s="124"/>
      <c r="EB495" s="124"/>
      <c r="EL495" s="124"/>
      <c r="EV495" s="124"/>
      <c r="FF495" s="124"/>
      <c r="FP495" s="124"/>
      <c r="FZ495" s="124"/>
      <c r="GJ495" s="124"/>
      <c r="GT495" s="124"/>
      <c r="HD495" s="124"/>
      <c r="HN495" s="124"/>
      <c r="HX495" s="124"/>
    </row>
    <row xmlns:x14ac="http://schemas.microsoft.com/office/spreadsheetml/2009/9/ac" r="496" s="3" customFormat="true" x14ac:dyDescent="0.25">
      <c r="A496" s="395"/>
      <c r="B496" s="124"/>
      <c r="L496" s="124"/>
      <c r="V496" s="124"/>
      <c r="AF496" s="124"/>
      <c r="AP496" s="124"/>
      <c r="AZ496" s="124"/>
      <c r="BA496" s="124"/>
      <c r="BJ496" s="124"/>
      <c r="BK496" s="124"/>
      <c r="BT496" s="124"/>
      <c r="CD496" s="124"/>
      <c r="CN496" s="124"/>
      <c r="CX496" s="124"/>
      <c r="DH496" s="124"/>
      <c r="DR496" s="124"/>
      <c r="EB496" s="124"/>
      <c r="EL496" s="124"/>
      <c r="EV496" s="124"/>
      <c r="FF496" s="124"/>
      <c r="FP496" s="124"/>
      <c r="FZ496" s="124"/>
      <c r="GJ496" s="124"/>
      <c r="GT496" s="124"/>
      <c r="HD496" s="124"/>
      <c r="HN496" s="124"/>
      <c r="HX496" s="124"/>
    </row>
    <row xmlns:x14ac="http://schemas.microsoft.com/office/spreadsheetml/2009/9/ac" r="497" s="3" customFormat="true" x14ac:dyDescent="0.25">
      <c r="A497" s="395"/>
      <c r="B497" s="124"/>
      <c r="L497" s="124"/>
      <c r="V497" s="124"/>
      <c r="AF497" s="124"/>
      <c r="AP497" s="124"/>
      <c r="AZ497" s="124"/>
      <c r="BA497" s="124"/>
      <c r="BJ497" s="124"/>
      <c r="BK497" s="124"/>
      <c r="BT497" s="124"/>
      <c r="CD497" s="124"/>
      <c r="CN497" s="124"/>
      <c r="CX497" s="124"/>
      <c r="DH497" s="124"/>
      <c r="DR497" s="124"/>
      <c r="EB497" s="124"/>
      <c r="EL497" s="124"/>
      <c r="EV497" s="124"/>
      <c r="FF497" s="124"/>
      <c r="FP497" s="124"/>
      <c r="FZ497" s="124"/>
      <c r="GJ497" s="124"/>
      <c r="GT497" s="124"/>
      <c r="HD497" s="124"/>
      <c r="HN497" s="124"/>
      <c r="HX497" s="124"/>
    </row>
    <row xmlns:x14ac="http://schemas.microsoft.com/office/spreadsheetml/2009/9/ac" r="498" s="3" customFormat="true" x14ac:dyDescent="0.25">
      <c r="A498" s="395"/>
      <c r="B498" s="124"/>
      <c r="L498" s="124"/>
      <c r="V498" s="124"/>
      <c r="AF498" s="124"/>
      <c r="AP498" s="124"/>
      <c r="AZ498" s="124"/>
      <c r="BA498" s="124"/>
      <c r="BJ498" s="124"/>
      <c r="BK498" s="124"/>
      <c r="BT498" s="124"/>
      <c r="CD498" s="124"/>
      <c r="CN498" s="124"/>
      <c r="CX498" s="124"/>
      <c r="DH498" s="124"/>
      <c r="DR498" s="124"/>
      <c r="EB498" s="124"/>
      <c r="EL498" s="124"/>
      <c r="EV498" s="124"/>
      <c r="FF498" s="124"/>
      <c r="FP498" s="124"/>
      <c r="FZ498" s="124"/>
      <c r="GJ498" s="124"/>
      <c r="GT498" s="124"/>
      <c r="HD498" s="124"/>
      <c r="HN498" s="124"/>
      <c r="HX498" s="124"/>
    </row>
    <row xmlns:x14ac="http://schemas.microsoft.com/office/spreadsheetml/2009/9/ac" r="499" s="3" customFormat="true" x14ac:dyDescent="0.25">
      <c r="A499" s="395"/>
      <c r="B499" s="124"/>
      <c r="L499" s="124"/>
      <c r="V499" s="124"/>
      <c r="AF499" s="124"/>
      <c r="AP499" s="124"/>
      <c r="AZ499" s="124"/>
      <c r="BA499" s="124"/>
      <c r="BJ499" s="124"/>
      <c r="BK499" s="124"/>
      <c r="BT499" s="124"/>
      <c r="CD499" s="124"/>
      <c r="CN499" s="124"/>
      <c r="CX499" s="124"/>
      <c r="DH499" s="124"/>
      <c r="DR499" s="124"/>
      <c r="EB499" s="124"/>
      <c r="EL499" s="124"/>
      <c r="EV499" s="124"/>
      <c r="FF499" s="124"/>
      <c r="FP499" s="124"/>
      <c r="FZ499" s="124"/>
      <c r="GJ499" s="124"/>
      <c r="GT499" s="124"/>
      <c r="HD499" s="124"/>
      <c r="HN499" s="124"/>
      <c r="HX499" s="124"/>
    </row>
    <row xmlns:x14ac="http://schemas.microsoft.com/office/spreadsheetml/2009/9/ac" r="500" s="3" customFormat="true" x14ac:dyDescent="0.25">
      <c r="A500" s="395"/>
      <c r="B500" s="124"/>
      <c r="L500" s="124"/>
      <c r="V500" s="124"/>
      <c r="AF500" s="124"/>
      <c r="AP500" s="124"/>
      <c r="AZ500" s="124"/>
      <c r="BA500" s="124"/>
      <c r="BJ500" s="124"/>
      <c r="BK500" s="124"/>
      <c r="BT500" s="124"/>
      <c r="CD500" s="124"/>
      <c r="CN500" s="124"/>
      <c r="CX500" s="124"/>
      <c r="DH500" s="124"/>
      <c r="DR500" s="124"/>
      <c r="EB500" s="124"/>
      <c r="EL500" s="124"/>
      <c r="EV500" s="124"/>
      <c r="FF500" s="124"/>
      <c r="FP500" s="124"/>
      <c r="FZ500" s="124"/>
      <c r="GJ500" s="124"/>
      <c r="GT500" s="124"/>
      <c r="HD500" s="124"/>
      <c r="HN500" s="124"/>
      <c r="HX500" s="124"/>
    </row>
    <row xmlns:x14ac="http://schemas.microsoft.com/office/spreadsheetml/2009/9/ac" r="501" s="3" customFormat="true" x14ac:dyDescent="0.25">
      <c r="A501" s="395"/>
      <c r="B501" s="124"/>
      <c r="L501" s="124"/>
      <c r="V501" s="124"/>
      <c r="AF501" s="124"/>
      <c r="AP501" s="124"/>
      <c r="AZ501" s="124"/>
      <c r="BA501" s="124"/>
      <c r="BJ501" s="124"/>
      <c r="BK501" s="124"/>
      <c r="BT501" s="124"/>
      <c r="CD501" s="124"/>
      <c r="CN501" s="124"/>
      <c r="CX501" s="124"/>
      <c r="DH501" s="124"/>
      <c r="DR501" s="124"/>
      <c r="EB501" s="124"/>
      <c r="EL501" s="124"/>
      <c r="EV501" s="124"/>
      <c r="FF501" s="124"/>
      <c r="FP501" s="124"/>
      <c r="FZ501" s="124"/>
      <c r="GJ501" s="124"/>
      <c r="GT501" s="124"/>
      <c r="HD501" s="124"/>
      <c r="HN501" s="124"/>
      <c r="HX501" s="124"/>
    </row>
    <row xmlns:x14ac="http://schemas.microsoft.com/office/spreadsheetml/2009/9/ac" r="502" s="3" customFormat="true" x14ac:dyDescent="0.25">
      <c r="A502" s="395"/>
      <c r="B502" s="124"/>
      <c r="L502" s="124"/>
      <c r="V502" s="124"/>
      <c r="AF502" s="124"/>
      <c r="AP502" s="124"/>
      <c r="AZ502" s="124"/>
      <c r="BA502" s="124"/>
      <c r="BJ502" s="124"/>
      <c r="BK502" s="124"/>
      <c r="BT502" s="124"/>
      <c r="CD502" s="124"/>
      <c r="CN502" s="124"/>
      <c r="CX502" s="124"/>
      <c r="DH502" s="124"/>
      <c r="DR502" s="124"/>
      <c r="EB502" s="124"/>
      <c r="EL502" s="124"/>
      <c r="EV502" s="124"/>
      <c r="FF502" s="124"/>
      <c r="FP502" s="124"/>
      <c r="FZ502" s="124"/>
      <c r="GJ502" s="124"/>
      <c r="GT502" s="124"/>
      <c r="HD502" s="124"/>
      <c r="HN502" s="124"/>
      <c r="HX502" s="124"/>
    </row>
    <row xmlns:x14ac="http://schemas.microsoft.com/office/spreadsheetml/2009/9/ac" r="503" s="3" customFormat="true" x14ac:dyDescent="0.25">
      <c r="A503" s="395"/>
      <c r="B503" s="124"/>
      <c r="L503" s="124"/>
      <c r="V503" s="124"/>
      <c r="AF503" s="124"/>
      <c r="AP503" s="124"/>
      <c r="AZ503" s="124"/>
      <c r="BA503" s="124"/>
      <c r="BJ503" s="124"/>
      <c r="BK503" s="124"/>
      <c r="BT503" s="124"/>
      <c r="CD503" s="124"/>
      <c r="CN503" s="124"/>
      <c r="CX503" s="124"/>
      <c r="DH503" s="124"/>
      <c r="DR503" s="124"/>
      <c r="EB503" s="124"/>
      <c r="EL503" s="124"/>
      <c r="EV503" s="124"/>
      <c r="FF503" s="124"/>
      <c r="FP503" s="124"/>
      <c r="FZ503" s="124"/>
      <c r="GJ503" s="124"/>
      <c r="GT503" s="124"/>
      <c r="HD503" s="124"/>
      <c r="HN503" s="124"/>
      <c r="HX503" s="124"/>
    </row>
    <row xmlns:x14ac="http://schemas.microsoft.com/office/spreadsheetml/2009/9/ac" r="504" s="3" customFormat="true" x14ac:dyDescent="0.25">
      <c r="A504" s="395"/>
      <c r="B504" s="124"/>
      <c r="L504" s="124"/>
      <c r="V504" s="124"/>
      <c r="AF504" s="124"/>
      <c r="AP504" s="124"/>
      <c r="AZ504" s="124"/>
      <c r="BA504" s="124"/>
      <c r="BJ504" s="124"/>
      <c r="BK504" s="124"/>
      <c r="BT504" s="124"/>
      <c r="CD504" s="124"/>
      <c r="CN504" s="124"/>
      <c r="CX504" s="124"/>
      <c r="DH504" s="124"/>
      <c r="DR504" s="124"/>
      <c r="EB504" s="124"/>
      <c r="EL504" s="124"/>
      <c r="EV504" s="124"/>
      <c r="FF504" s="124"/>
      <c r="FP504" s="124"/>
      <c r="FZ504" s="124"/>
      <c r="GJ504" s="124"/>
      <c r="GT504" s="124"/>
      <c r="HD504" s="124"/>
      <c r="HN504" s="124"/>
      <c r="HX504" s="124"/>
    </row>
    <row xmlns:x14ac="http://schemas.microsoft.com/office/spreadsheetml/2009/9/ac" r="505" s="3" customFormat="true" x14ac:dyDescent="0.25">
      <c r="A505" s="395"/>
      <c r="B505" s="124"/>
      <c r="L505" s="124"/>
      <c r="V505" s="124"/>
      <c r="AF505" s="124"/>
      <c r="AP505" s="124"/>
      <c r="AZ505" s="124"/>
      <c r="BA505" s="124"/>
      <c r="BJ505" s="124"/>
      <c r="BK505" s="124"/>
      <c r="BT505" s="124"/>
      <c r="CD505" s="124"/>
      <c r="CN505" s="124"/>
      <c r="CX505" s="124"/>
      <c r="DH505" s="124"/>
      <c r="DR505" s="124"/>
      <c r="EB505" s="124"/>
      <c r="EL505" s="124"/>
      <c r="EV505" s="124"/>
      <c r="FF505" s="124"/>
      <c r="FP505" s="124"/>
      <c r="FZ505" s="124"/>
      <c r="GJ505" s="124"/>
      <c r="GT505" s="124"/>
      <c r="HD505" s="124"/>
      <c r="HN505" s="124"/>
      <c r="HX505" s="124"/>
    </row>
    <row xmlns:x14ac="http://schemas.microsoft.com/office/spreadsheetml/2009/9/ac" r="506" s="3" customFormat="true" x14ac:dyDescent="0.25">
      <c r="A506" s="395"/>
      <c r="B506" s="124"/>
      <c r="L506" s="124"/>
      <c r="V506" s="124"/>
      <c r="AF506" s="124"/>
      <c r="AP506" s="124"/>
      <c r="AZ506" s="124"/>
      <c r="BA506" s="124"/>
      <c r="BJ506" s="124"/>
      <c r="BK506" s="124"/>
      <c r="BT506" s="124"/>
      <c r="CD506" s="124"/>
      <c r="CN506" s="124"/>
      <c r="CX506" s="124"/>
      <c r="DH506" s="124"/>
      <c r="DR506" s="124"/>
      <c r="EB506" s="124"/>
      <c r="EL506" s="124"/>
      <c r="EV506" s="124"/>
      <c r="FF506" s="124"/>
      <c r="FP506" s="124"/>
      <c r="FZ506" s="124"/>
      <c r="GJ506" s="124"/>
      <c r="GT506" s="124"/>
      <c r="HD506" s="124"/>
      <c r="HN506" s="124"/>
      <c r="HX506" s="124"/>
    </row>
    <row xmlns:x14ac="http://schemas.microsoft.com/office/spreadsheetml/2009/9/ac" r="507" s="3" customFormat="true" x14ac:dyDescent="0.25">
      <c r="A507" s="395"/>
      <c r="B507" s="124"/>
      <c r="L507" s="124"/>
      <c r="V507" s="124"/>
      <c r="AF507" s="124"/>
      <c r="AP507" s="124"/>
      <c r="AZ507" s="124"/>
      <c r="BA507" s="124"/>
      <c r="BJ507" s="124"/>
      <c r="BK507" s="124"/>
      <c r="BT507" s="124"/>
      <c r="CD507" s="124"/>
      <c r="CN507" s="124"/>
      <c r="CX507" s="124"/>
      <c r="DH507" s="124"/>
      <c r="DR507" s="124"/>
      <c r="EB507" s="124"/>
      <c r="EL507" s="124"/>
      <c r="EV507" s="124"/>
      <c r="FF507" s="124"/>
      <c r="FP507" s="124"/>
      <c r="FZ507" s="124"/>
      <c r="GJ507" s="124"/>
      <c r="GT507" s="124"/>
      <c r="HD507" s="124"/>
      <c r="HN507" s="124"/>
      <c r="HX507" s="124"/>
    </row>
    <row xmlns:x14ac="http://schemas.microsoft.com/office/spreadsheetml/2009/9/ac" r="508" s="3" customFormat="true" x14ac:dyDescent="0.25">
      <c r="A508" s="395"/>
      <c r="B508" s="124"/>
      <c r="L508" s="124"/>
      <c r="V508" s="124"/>
      <c r="AF508" s="124"/>
      <c r="AP508" s="124"/>
      <c r="AZ508" s="124"/>
      <c r="BA508" s="124"/>
      <c r="BJ508" s="124"/>
      <c r="BK508" s="124"/>
      <c r="BT508" s="124"/>
      <c r="CD508" s="124"/>
      <c r="CN508" s="124"/>
      <c r="CX508" s="124"/>
      <c r="DH508" s="124"/>
      <c r="DR508" s="124"/>
      <c r="EB508" s="124"/>
      <c r="EL508" s="124"/>
      <c r="EV508" s="124"/>
      <c r="FF508" s="124"/>
      <c r="FP508" s="124"/>
      <c r="FZ508" s="124"/>
      <c r="GJ508" s="124"/>
      <c r="GT508" s="124"/>
      <c r="HD508" s="124"/>
      <c r="HN508" s="124"/>
      <c r="HX508" s="124"/>
    </row>
    <row xmlns:x14ac="http://schemas.microsoft.com/office/spreadsheetml/2009/9/ac" r="509" s="3" customFormat="true" x14ac:dyDescent="0.25">
      <c r="A509" s="395"/>
      <c r="B509" s="124"/>
      <c r="L509" s="124"/>
      <c r="V509" s="124"/>
      <c r="AF509" s="124"/>
      <c r="AP509" s="124"/>
      <c r="AZ509" s="124"/>
      <c r="BA509" s="124"/>
      <c r="BJ509" s="124"/>
      <c r="BK509" s="124"/>
      <c r="BT509" s="124"/>
      <c r="CD509" s="124"/>
      <c r="CN509" s="124"/>
      <c r="CX509" s="124"/>
      <c r="DH509" s="124"/>
      <c r="DR509" s="124"/>
      <c r="EB509" s="124"/>
      <c r="EL509" s="124"/>
      <c r="EV509" s="124"/>
      <c r="FF509" s="124"/>
      <c r="FP509" s="124"/>
      <c r="FZ509" s="124"/>
      <c r="GJ509" s="124"/>
      <c r="GT509" s="124"/>
      <c r="HD509" s="124"/>
      <c r="HN509" s="124"/>
      <c r="HX509" s="124"/>
    </row>
    <row xmlns:x14ac="http://schemas.microsoft.com/office/spreadsheetml/2009/9/ac" r="510" s="3" customFormat="true" x14ac:dyDescent="0.25">
      <c r="A510" s="395"/>
      <c r="B510" s="124"/>
      <c r="L510" s="124"/>
      <c r="V510" s="124"/>
      <c r="AF510" s="124"/>
      <c r="AP510" s="124"/>
      <c r="AZ510" s="124"/>
      <c r="BA510" s="124"/>
      <c r="BJ510" s="124"/>
      <c r="BK510" s="124"/>
      <c r="BT510" s="124"/>
      <c r="CD510" s="124"/>
      <c r="CN510" s="124"/>
      <c r="CX510" s="124"/>
      <c r="DH510" s="124"/>
      <c r="DR510" s="124"/>
      <c r="EB510" s="124"/>
      <c r="EL510" s="124"/>
      <c r="EV510" s="124"/>
      <c r="FF510" s="124"/>
      <c r="FP510" s="124"/>
      <c r="FZ510" s="124"/>
      <c r="GJ510" s="124"/>
      <c r="GT510" s="124"/>
      <c r="HD510" s="124"/>
      <c r="HN510" s="124"/>
      <c r="HX510" s="124"/>
    </row>
    <row xmlns:x14ac="http://schemas.microsoft.com/office/spreadsheetml/2009/9/ac" r="511" s="3" customFormat="true" x14ac:dyDescent="0.25">
      <c r="A511" s="395"/>
      <c r="B511" s="124"/>
      <c r="L511" s="124"/>
      <c r="V511" s="124"/>
      <c r="AF511" s="124"/>
      <c r="AP511" s="124"/>
      <c r="AZ511" s="124"/>
      <c r="BA511" s="124"/>
      <c r="BJ511" s="124"/>
      <c r="BK511" s="124"/>
      <c r="BT511" s="124"/>
      <c r="CD511" s="124"/>
      <c r="CN511" s="124"/>
      <c r="CX511" s="124"/>
      <c r="DH511" s="124"/>
      <c r="DR511" s="124"/>
      <c r="EB511" s="124"/>
      <c r="EL511" s="124"/>
      <c r="EV511" s="124"/>
      <c r="FF511" s="124"/>
      <c r="FP511" s="124"/>
      <c r="FZ511" s="124"/>
      <c r="GJ511" s="124"/>
      <c r="GT511" s="124"/>
      <c r="HD511" s="124"/>
      <c r="HN511" s="124"/>
      <c r="HX511" s="124"/>
    </row>
    <row xmlns:x14ac="http://schemas.microsoft.com/office/spreadsheetml/2009/9/ac" r="512" s="3" customFormat="true" x14ac:dyDescent="0.25">
      <c r="A512" s="395"/>
      <c r="B512" s="124"/>
      <c r="L512" s="124"/>
      <c r="V512" s="124"/>
      <c r="AF512" s="124"/>
      <c r="AP512" s="124"/>
      <c r="AZ512" s="124"/>
      <c r="BA512" s="124"/>
      <c r="BJ512" s="124"/>
      <c r="BK512" s="124"/>
      <c r="BT512" s="124"/>
      <c r="CD512" s="124"/>
      <c r="CN512" s="124"/>
      <c r="CX512" s="124"/>
      <c r="DH512" s="124"/>
      <c r="DR512" s="124"/>
      <c r="EB512" s="124"/>
      <c r="EL512" s="124"/>
      <c r="EV512" s="124"/>
      <c r="FF512" s="124"/>
      <c r="FP512" s="124"/>
      <c r="FZ512" s="124"/>
      <c r="GJ512" s="124"/>
      <c r="GT512" s="124"/>
      <c r="HD512" s="124"/>
      <c r="HN512" s="124"/>
      <c r="HX512" s="124"/>
    </row>
    <row xmlns:x14ac="http://schemas.microsoft.com/office/spreadsheetml/2009/9/ac" r="513" s="3" customFormat="true" x14ac:dyDescent="0.25">
      <c r="A513" s="395"/>
      <c r="B513" s="124"/>
      <c r="L513" s="124"/>
      <c r="V513" s="124"/>
      <c r="AF513" s="124"/>
      <c r="AP513" s="124"/>
      <c r="AZ513" s="124"/>
      <c r="BA513" s="124"/>
      <c r="BJ513" s="124"/>
      <c r="BK513" s="124"/>
      <c r="BT513" s="124"/>
      <c r="CD513" s="124"/>
      <c r="CN513" s="124"/>
      <c r="CX513" s="124"/>
      <c r="DH513" s="124"/>
      <c r="DR513" s="124"/>
      <c r="EB513" s="124"/>
      <c r="EL513" s="124"/>
      <c r="EV513" s="124"/>
      <c r="FF513" s="124"/>
      <c r="FP513" s="124"/>
      <c r="FZ513" s="124"/>
      <c r="GJ513" s="124"/>
      <c r="GT513" s="124"/>
      <c r="HD513" s="124"/>
      <c r="HN513" s="124"/>
      <c r="HX513" s="124"/>
    </row>
    <row xmlns:x14ac="http://schemas.microsoft.com/office/spreadsheetml/2009/9/ac" r="514" s="3" customFormat="true" x14ac:dyDescent="0.25">
      <c r="A514" s="395"/>
      <c r="B514" s="124"/>
      <c r="L514" s="124"/>
      <c r="V514" s="124"/>
      <c r="AF514" s="124"/>
      <c r="AP514" s="124"/>
      <c r="AZ514" s="124"/>
      <c r="BA514" s="124"/>
      <c r="BJ514" s="124"/>
      <c r="BK514" s="124"/>
      <c r="BT514" s="124"/>
      <c r="CD514" s="124"/>
      <c r="CN514" s="124"/>
      <c r="CX514" s="124"/>
      <c r="DH514" s="124"/>
      <c r="DR514" s="124"/>
      <c r="EB514" s="124"/>
      <c r="EL514" s="124"/>
      <c r="EV514" s="124"/>
      <c r="FF514" s="124"/>
      <c r="FP514" s="124"/>
      <c r="FZ514" s="124"/>
      <c r="GJ514" s="124"/>
      <c r="GT514" s="124"/>
      <c r="HD514" s="124"/>
      <c r="HN514" s="124"/>
      <c r="HX514" s="124"/>
    </row>
    <row xmlns:x14ac="http://schemas.microsoft.com/office/spreadsheetml/2009/9/ac" r="515" s="3" customFormat="true" x14ac:dyDescent="0.25">
      <c r="A515" s="395"/>
      <c r="B515" s="124"/>
      <c r="L515" s="124"/>
      <c r="V515" s="124"/>
      <c r="AF515" s="124"/>
      <c r="AP515" s="124"/>
      <c r="AZ515" s="124"/>
      <c r="BA515" s="124"/>
      <c r="BJ515" s="124"/>
      <c r="BK515" s="124"/>
      <c r="BT515" s="124"/>
      <c r="CD515" s="124"/>
      <c r="CN515" s="124"/>
      <c r="CX515" s="124"/>
      <c r="DH515" s="124"/>
      <c r="DR515" s="124"/>
      <c r="EB515" s="124"/>
      <c r="EL515" s="124"/>
      <c r="EV515" s="124"/>
      <c r="FF515" s="124"/>
      <c r="FP515" s="124"/>
      <c r="FZ515" s="124"/>
      <c r="GJ515" s="124"/>
      <c r="GT515" s="124"/>
      <c r="HD515" s="124"/>
      <c r="HN515" s="124"/>
      <c r="HX515" s="124"/>
    </row>
    <row xmlns:x14ac="http://schemas.microsoft.com/office/spreadsheetml/2009/9/ac" r="516" s="3" customFormat="true" x14ac:dyDescent="0.25">
      <c r="A516" s="395"/>
      <c r="B516" s="124"/>
      <c r="L516" s="124"/>
      <c r="V516" s="124"/>
      <c r="AF516" s="124"/>
      <c r="AP516" s="124"/>
      <c r="AZ516" s="124"/>
      <c r="BA516" s="124"/>
      <c r="BJ516" s="124"/>
      <c r="BK516" s="124"/>
      <c r="BT516" s="124"/>
      <c r="CD516" s="124"/>
      <c r="CN516" s="124"/>
      <c r="CX516" s="124"/>
      <c r="DH516" s="124"/>
      <c r="DR516" s="124"/>
      <c r="EB516" s="124"/>
      <c r="EL516" s="124"/>
      <c r="EV516" s="124"/>
      <c r="FF516" s="124"/>
      <c r="FP516" s="124"/>
      <c r="FZ516" s="124"/>
      <c r="GJ516" s="124"/>
      <c r="GT516" s="124"/>
      <c r="HD516" s="124"/>
      <c r="HN516" s="124"/>
      <c r="HX516" s="124"/>
    </row>
    <row xmlns:x14ac="http://schemas.microsoft.com/office/spreadsheetml/2009/9/ac" r="517" s="3" customFormat="true" x14ac:dyDescent="0.25">
      <c r="A517" s="395"/>
      <c r="B517" s="124"/>
      <c r="L517" s="124"/>
      <c r="V517" s="124"/>
      <c r="AF517" s="124"/>
      <c r="AP517" s="124"/>
      <c r="AZ517" s="124"/>
      <c r="BA517" s="124"/>
      <c r="BJ517" s="124"/>
      <c r="BK517" s="124"/>
      <c r="BT517" s="124"/>
      <c r="CD517" s="124"/>
      <c r="CN517" s="124"/>
      <c r="CX517" s="124"/>
      <c r="DH517" s="124"/>
      <c r="DR517" s="124"/>
      <c r="EB517" s="124"/>
      <c r="EL517" s="124"/>
      <c r="EV517" s="124"/>
      <c r="FF517" s="124"/>
      <c r="FP517" s="124"/>
      <c r="FZ517" s="124"/>
      <c r="GJ517" s="124"/>
      <c r="GT517" s="124"/>
      <c r="HD517" s="124"/>
      <c r="HN517" s="124"/>
      <c r="HX517" s="124"/>
    </row>
    <row xmlns:x14ac="http://schemas.microsoft.com/office/spreadsheetml/2009/9/ac" r="518" s="3" customFormat="true" x14ac:dyDescent="0.25">
      <c r="A518" s="395"/>
      <c r="B518" s="124"/>
      <c r="L518" s="124"/>
      <c r="V518" s="124"/>
      <c r="AF518" s="124"/>
      <c r="AP518" s="124"/>
      <c r="AZ518" s="124"/>
      <c r="BA518" s="124"/>
      <c r="BJ518" s="124"/>
      <c r="BK518" s="124"/>
      <c r="BT518" s="124"/>
      <c r="CD518" s="124"/>
      <c r="CN518" s="124"/>
      <c r="CX518" s="124"/>
      <c r="DH518" s="124"/>
      <c r="DR518" s="124"/>
      <c r="EB518" s="124"/>
      <c r="EL518" s="124"/>
      <c r="EV518" s="124"/>
      <c r="FF518" s="124"/>
      <c r="FP518" s="124"/>
      <c r="FZ518" s="124"/>
      <c r="GJ518" s="124"/>
      <c r="GT518" s="124"/>
      <c r="HD518" s="124"/>
      <c r="HN518" s="124"/>
      <c r="HX518" s="124"/>
    </row>
    <row xmlns:x14ac="http://schemas.microsoft.com/office/spreadsheetml/2009/9/ac" r="519" s="3" customFormat="true" x14ac:dyDescent="0.25">
      <c r="A519" s="395"/>
      <c r="B519" s="124"/>
      <c r="L519" s="124"/>
      <c r="V519" s="124"/>
      <c r="AF519" s="124"/>
      <c r="AP519" s="124"/>
      <c r="AZ519" s="124"/>
      <c r="BA519" s="124"/>
      <c r="BJ519" s="124"/>
      <c r="BK519" s="124"/>
      <c r="BT519" s="124"/>
      <c r="CD519" s="124"/>
      <c r="CN519" s="124"/>
      <c r="CX519" s="124"/>
      <c r="DH519" s="124"/>
      <c r="DR519" s="124"/>
      <c r="EB519" s="124"/>
      <c r="EL519" s="124"/>
      <c r="EV519" s="124"/>
      <c r="FF519" s="124"/>
      <c r="FP519" s="124"/>
      <c r="FZ519" s="124"/>
      <c r="GJ519" s="124"/>
      <c r="GT519" s="124"/>
      <c r="HD519" s="124"/>
      <c r="HN519" s="124"/>
      <c r="HX519" s="124"/>
    </row>
    <row xmlns:x14ac="http://schemas.microsoft.com/office/spreadsheetml/2009/9/ac" r="520" s="3" customFormat="true" x14ac:dyDescent="0.25">
      <c r="A520" s="395"/>
      <c r="B520" s="124"/>
      <c r="L520" s="124"/>
      <c r="V520" s="124"/>
      <c r="AF520" s="124"/>
      <c r="AP520" s="124"/>
      <c r="AZ520" s="124"/>
      <c r="BA520" s="124"/>
      <c r="BJ520" s="124"/>
      <c r="BK520" s="124"/>
      <c r="BT520" s="124"/>
      <c r="CD520" s="124"/>
      <c r="CN520" s="124"/>
      <c r="CX520" s="124"/>
      <c r="DH520" s="124"/>
      <c r="DR520" s="124"/>
      <c r="EB520" s="124"/>
      <c r="EL520" s="124"/>
      <c r="EV520" s="124"/>
      <c r="FF520" s="124"/>
      <c r="FP520" s="124"/>
      <c r="FZ520" s="124"/>
      <c r="GJ520" s="124"/>
      <c r="GT520" s="124"/>
      <c r="HD520" s="124"/>
      <c r="HN520" s="124"/>
      <c r="HX520" s="124"/>
    </row>
    <row xmlns:x14ac="http://schemas.microsoft.com/office/spreadsheetml/2009/9/ac" r="521" s="3" customFormat="true" x14ac:dyDescent="0.25">
      <c r="A521" s="395"/>
      <c r="B521" s="124"/>
      <c r="L521" s="124"/>
      <c r="V521" s="124"/>
      <c r="AF521" s="124"/>
      <c r="AP521" s="124"/>
      <c r="AZ521" s="124"/>
      <c r="BA521" s="124"/>
      <c r="BJ521" s="124"/>
      <c r="BK521" s="124"/>
      <c r="BT521" s="124"/>
      <c r="CD521" s="124"/>
      <c r="CN521" s="124"/>
      <c r="CX521" s="124"/>
      <c r="DH521" s="124"/>
      <c r="DR521" s="124"/>
      <c r="EB521" s="124"/>
      <c r="EL521" s="124"/>
      <c r="EV521" s="124"/>
      <c r="FF521" s="124"/>
      <c r="FP521" s="124"/>
      <c r="FZ521" s="124"/>
      <c r="GJ521" s="124"/>
      <c r="GT521" s="124"/>
      <c r="HD521" s="124"/>
      <c r="HN521" s="124"/>
      <c r="HX521" s="124"/>
    </row>
    <row xmlns:x14ac="http://schemas.microsoft.com/office/spreadsheetml/2009/9/ac" r="522" s="3" customFormat="true" x14ac:dyDescent="0.25">
      <c r="A522" s="395"/>
      <c r="B522" s="124"/>
      <c r="L522" s="124"/>
      <c r="V522" s="124"/>
      <c r="AF522" s="124"/>
      <c r="AP522" s="124"/>
      <c r="AZ522" s="124"/>
      <c r="BA522" s="124"/>
      <c r="BJ522" s="124"/>
      <c r="BK522" s="124"/>
      <c r="BT522" s="124"/>
      <c r="CD522" s="124"/>
      <c r="CN522" s="124"/>
      <c r="CX522" s="124"/>
      <c r="DH522" s="124"/>
      <c r="DR522" s="124"/>
      <c r="EB522" s="124"/>
      <c r="EL522" s="124"/>
      <c r="EV522" s="124"/>
      <c r="FF522" s="124"/>
      <c r="FP522" s="124"/>
      <c r="FZ522" s="124"/>
      <c r="GJ522" s="124"/>
      <c r="GT522" s="124"/>
      <c r="HD522" s="124"/>
      <c r="HN522" s="124"/>
      <c r="HX522" s="124"/>
    </row>
    <row xmlns:x14ac="http://schemas.microsoft.com/office/spreadsheetml/2009/9/ac" r="523" s="3" customFormat="true" x14ac:dyDescent="0.25">
      <c r="A523" s="395"/>
      <c r="B523" s="124"/>
      <c r="L523" s="124"/>
      <c r="V523" s="124"/>
      <c r="AF523" s="124"/>
      <c r="AP523" s="124"/>
      <c r="AZ523" s="124"/>
      <c r="BA523" s="124"/>
      <c r="BJ523" s="124"/>
      <c r="BK523" s="124"/>
      <c r="BT523" s="124"/>
      <c r="CD523" s="124"/>
      <c r="CN523" s="124"/>
      <c r="CX523" s="124"/>
      <c r="DH523" s="124"/>
      <c r="DR523" s="124"/>
      <c r="EB523" s="124"/>
      <c r="EL523" s="124"/>
      <c r="EV523" s="124"/>
      <c r="FF523" s="124"/>
      <c r="FP523" s="124"/>
      <c r="FZ523" s="124"/>
      <c r="GJ523" s="124"/>
      <c r="GT523" s="124"/>
      <c r="HD523" s="124"/>
      <c r="HN523" s="124"/>
      <c r="HX523" s="124"/>
    </row>
    <row xmlns:x14ac="http://schemas.microsoft.com/office/spreadsheetml/2009/9/ac" r="524" s="3" customFormat="true" x14ac:dyDescent="0.25">
      <c r="A524" s="395"/>
      <c r="B524" s="124"/>
      <c r="L524" s="124"/>
      <c r="V524" s="124"/>
      <c r="AF524" s="124"/>
      <c r="AP524" s="124"/>
      <c r="AZ524" s="124"/>
      <c r="BA524" s="124"/>
      <c r="BJ524" s="124"/>
      <c r="BK524" s="124"/>
      <c r="BT524" s="124"/>
      <c r="CD524" s="124"/>
      <c r="CN524" s="124"/>
      <c r="CX524" s="124"/>
      <c r="DH524" s="124"/>
      <c r="DR524" s="124"/>
      <c r="EB524" s="124"/>
      <c r="EL524" s="124"/>
      <c r="EV524" s="124"/>
      <c r="FF524" s="124"/>
      <c r="FP524" s="124"/>
      <c r="FZ524" s="124"/>
      <c r="GJ524" s="124"/>
      <c r="GT524" s="124"/>
      <c r="HD524" s="124"/>
      <c r="HN524" s="124"/>
      <c r="HX524" s="124"/>
    </row>
    <row xmlns:x14ac="http://schemas.microsoft.com/office/spreadsheetml/2009/9/ac" r="525" s="3" customFormat="true" x14ac:dyDescent="0.25">
      <c r="A525" s="395"/>
      <c r="B525" s="124"/>
      <c r="L525" s="124"/>
      <c r="V525" s="124"/>
      <c r="AF525" s="124"/>
      <c r="AP525" s="124"/>
      <c r="AZ525" s="124"/>
      <c r="BA525" s="124"/>
      <c r="BJ525" s="124"/>
      <c r="BK525" s="124"/>
      <c r="BT525" s="124"/>
      <c r="CD525" s="124"/>
      <c r="CN525" s="124"/>
      <c r="CX525" s="124"/>
      <c r="DH525" s="124"/>
      <c r="DR525" s="124"/>
      <c r="EB525" s="124"/>
      <c r="EL525" s="124"/>
      <c r="EV525" s="124"/>
      <c r="FF525" s="124"/>
      <c r="FP525" s="124"/>
      <c r="FZ525" s="124"/>
      <c r="GJ525" s="124"/>
      <c r="GT525" s="124"/>
      <c r="HD525" s="124"/>
      <c r="HN525" s="124"/>
      <c r="HX525" s="124"/>
    </row>
    <row xmlns:x14ac="http://schemas.microsoft.com/office/spreadsheetml/2009/9/ac" r="526" s="3" customFormat="true" x14ac:dyDescent="0.25">
      <c r="A526" s="395"/>
      <c r="B526" s="124"/>
      <c r="L526" s="124"/>
      <c r="V526" s="124"/>
      <c r="AF526" s="124"/>
      <c r="AP526" s="124"/>
      <c r="AZ526" s="124"/>
      <c r="BA526" s="124"/>
      <c r="BJ526" s="124"/>
      <c r="BK526" s="124"/>
      <c r="BT526" s="124"/>
      <c r="CD526" s="124"/>
      <c r="CN526" s="124"/>
      <c r="CX526" s="124"/>
      <c r="DH526" s="124"/>
      <c r="DR526" s="124"/>
      <c r="EB526" s="124"/>
      <c r="EL526" s="124"/>
      <c r="EV526" s="124"/>
      <c r="FF526" s="124"/>
      <c r="FP526" s="124"/>
      <c r="FZ526" s="124"/>
      <c r="GJ526" s="124"/>
      <c r="GT526" s="124"/>
      <c r="HD526" s="124"/>
      <c r="HN526" s="124"/>
      <c r="HX526" s="124"/>
    </row>
    <row xmlns:x14ac="http://schemas.microsoft.com/office/spreadsheetml/2009/9/ac" r="527" s="3" customFormat="true" x14ac:dyDescent="0.25">
      <c r="A527" s="395"/>
      <c r="B527" s="124"/>
      <c r="L527" s="124"/>
      <c r="V527" s="124"/>
      <c r="AF527" s="124"/>
      <c r="AP527" s="124"/>
      <c r="AZ527" s="124"/>
      <c r="BA527" s="124"/>
      <c r="BJ527" s="124"/>
      <c r="BK527" s="124"/>
      <c r="BT527" s="124"/>
      <c r="CD527" s="124"/>
      <c r="CN527" s="124"/>
      <c r="CX527" s="124"/>
      <c r="DH527" s="124"/>
      <c r="DR527" s="124"/>
      <c r="EB527" s="124"/>
      <c r="EL527" s="124"/>
      <c r="EV527" s="124"/>
      <c r="FF527" s="124"/>
      <c r="FP527" s="124"/>
      <c r="FZ527" s="124"/>
      <c r="GJ527" s="124"/>
      <c r="GT527" s="124"/>
      <c r="HD527" s="124"/>
      <c r="HN527" s="124"/>
      <c r="HX527" s="124"/>
    </row>
    <row xmlns:x14ac="http://schemas.microsoft.com/office/spreadsheetml/2009/9/ac" r="528" s="3" customFormat="true" x14ac:dyDescent="0.25">
      <c r="A528" s="395"/>
      <c r="B528" s="124"/>
      <c r="L528" s="124"/>
      <c r="V528" s="124"/>
      <c r="AF528" s="124"/>
      <c r="AP528" s="124"/>
      <c r="AZ528" s="124"/>
      <c r="BA528" s="124"/>
      <c r="BJ528" s="124"/>
      <c r="BK528" s="124"/>
      <c r="BT528" s="124"/>
      <c r="CD528" s="124"/>
      <c r="CN528" s="124"/>
      <c r="CX528" s="124"/>
      <c r="DH528" s="124"/>
      <c r="DR528" s="124"/>
      <c r="EB528" s="124"/>
      <c r="EL528" s="124"/>
      <c r="EV528" s="124"/>
      <c r="FF528" s="124"/>
      <c r="FP528" s="124"/>
      <c r="FZ528" s="124"/>
      <c r="GJ528" s="124"/>
      <c r="GT528" s="124"/>
      <c r="HD528" s="124"/>
      <c r="HN528" s="124"/>
      <c r="HX528" s="124"/>
    </row>
    <row xmlns:x14ac="http://schemas.microsoft.com/office/spreadsheetml/2009/9/ac" r="529" s="3" customFormat="true" x14ac:dyDescent="0.25">
      <c r="A529" s="395"/>
      <c r="B529" s="124"/>
      <c r="L529" s="124"/>
      <c r="V529" s="124"/>
      <c r="AF529" s="124"/>
      <c r="AP529" s="124"/>
      <c r="AZ529" s="124"/>
      <c r="BA529" s="124"/>
      <c r="BJ529" s="124"/>
      <c r="BK529" s="124"/>
      <c r="BT529" s="124"/>
      <c r="CD529" s="124"/>
      <c r="CN529" s="124"/>
      <c r="CX529" s="124"/>
      <c r="DH529" s="124"/>
      <c r="DR529" s="124"/>
      <c r="EB529" s="124"/>
      <c r="EL529" s="124"/>
      <c r="EV529" s="124"/>
      <c r="FF529" s="124"/>
      <c r="FP529" s="124"/>
      <c r="FZ529" s="124"/>
      <c r="GJ529" s="124"/>
      <c r="GT529" s="124"/>
      <c r="HD529" s="124"/>
      <c r="HN529" s="124"/>
      <c r="HX529" s="124"/>
    </row>
    <row xmlns:x14ac="http://schemas.microsoft.com/office/spreadsheetml/2009/9/ac" r="530" s="3" customFormat="true" x14ac:dyDescent="0.25">
      <c r="A530" s="395"/>
      <c r="B530" s="124"/>
      <c r="L530" s="124"/>
      <c r="V530" s="124"/>
      <c r="AF530" s="124"/>
      <c r="AP530" s="124"/>
      <c r="AZ530" s="124"/>
      <c r="BA530" s="124"/>
      <c r="BJ530" s="124"/>
      <c r="BK530" s="124"/>
      <c r="BT530" s="124"/>
      <c r="CD530" s="124"/>
      <c r="CN530" s="124"/>
      <c r="CX530" s="124"/>
      <c r="DH530" s="124"/>
      <c r="DR530" s="124"/>
      <c r="EB530" s="124"/>
      <c r="EL530" s="124"/>
      <c r="EV530" s="124"/>
      <c r="FF530" s="124"/>
      <c r="FP530" s="124"/>
      <c r="FZ530" s="124"/>
      <c r="GJ530" s="124"/>
      <c r="GT530" s="124"/>
      <c r="HD530" s="124"/>
      <c r="HN530" s="124"/>
      <c r="HX530" s="124"/>
    </row>
    <row xmlns:x14ac="http://schemas.microsoft.com/office/spreadsheetml/2009/9/ac" r="531" s="3" customFormat="true" x14ac:dyDescent="0.25">
      <c r="A531" s="395"/>
      <c r="B531" s="124"/>
      <c r="L531" s="124"/>
      <c r="V531" s="124"/>
      <c r="AF531" s="124"/>
      <c r="AP531" s="124"/>
      <c r="AZ531" s="124"/>
      <c r="BA531" s="124"/>
      <c r="BJ531" s="124"/>
      <c r="BK531" s="124"/>
      <c r="BT531" s="124"/>
      <c r="CD531" s="124"/>
      <c r="CN531" s="124"/>
      <c r="CX531" s="124"/>
      <c r="DH531" s="124"/>
      <c r="DR531" s="124"/>
      <c r="EB531" s="124"/>
      <c r="EL531" s="124"/>
      <c r="EV531" s="124"/>
      <c r="FF531" s="124"/>
      <c r="FP531" s="124"/>
      <c r="FZ531" s="124"/>
      <c r="GJ531" s="124"/>
      <c r="GT531" s="124"/>
      <c r="HD531" s="124"/>
      <c r="HN531" s="124"/>
      <c r="HX531" s="124"/>
    </row>
    <row xmlns:x14ac="http://schemas.microsoft.com/office/spreadsheetml/2009/9/ac" r="532" s="3" customFormat="true" x14ac:dyDescent="0.25">
      <c r="A532" s="395"/>
      <c r="B532" s="124"/>
      <c r="L532" s="124"/>
      <c r="V532" s="124"/>
      <c r="AF532" s="124"/>
      <c r="AP532" s="124"/>
      <c r="AZ532" s="124"/>
      <c r="BA532" s="124"/>
      <c r="BJ532" s="124"/>
      <c r="BK532" s="124"/>
      <c r="BT532" s="124"/>
      <c r="CD532" s="124"/>
      <c r="CN532" s="124"/>
      <c r="CX532" s="124"/>
      <c r="DH532" s="124"/>
      <c r="DR532" s="124"/>
      <c r="EB532" s="124"/>
      <c r="EL532" s="124"/>
      <c r="EV532" s="124"/>
      <c r="FF532" s="124"/>
      <c r="FP532" s="124"/>
      <c r="FZ532" s="124"/>
      <c r="GJ532" s="124"/>
      <c r="GT532" s="124"/>
      <c r="HD532" s="124"/>
      <c r="HN532" s="124"/>
      <c r="HX532" s="124"/>
    </row>
    <row xmlns:x14ac="http://schemas.microsoft.com/office/spreadsheetml/2009/9/ac" r="533" s="3" customFormat="true" x14ac:dyDescent="0.25">
      <c r="A533" s="395"/>
      <c r="B533" s="124"/>
      <c r="L533" s="124"/>
      <c r="V533" s="124"/>
      <c r="AF533" s="124"/>
      <c r="AP533" s="124"/>
      <c r="AZ533" s="124"/>
      <c r="BA533" s="124"/>
      <c r="BJ533" s="124"/>
      <c r="BK533" s="124"/>
      <c r="BT533" s="124"/>
      <c r="CD533" s="124"/>
      <c r="CN533" s="124"/>
      <c r="CX533" s="124"/>
      <c r="DH533" s="124"/>
      <c r="DR533" s="124"/>
      <c r="EB533" s="124"/>
      <c r="EL533" s="124"/>
      <c r="EV533" s="124"/>
      <c r="FF533" s="124"/>
      <c r="FP533" s="124"/>
      <c r="FZ533" s="124"/>
      <c r="GJ533" s="124"/>
      <c r="GT533" s="124"/>
      <c r="HD533" s="124"/>
      <c r="HN533" s="124"/>
      <c r="HX533" s="124"/>
    </row>
    <row xmlns:x14ac="http://schemas.microsoft.com/office/spreadsheetml/2009/9/ac" r="534" s="3" customFormat="true" x14ac:dyDescent="0.25">
      <c r="A534" s="395"/>
      <c r="B534" s="124"/>
      <c r="L534" s="124"/>
      <c r="V534" s="124"/>
      <c r="AF534" s="124"/>
      <c r="AP534" s="124"/>
      <c r="AZ534" s="124"/>
      <c r="BA534" s="124"/>
      <c r="BJ534" s="124"/>
      <c r="BK534" s="124"/>
      <c r="BT534" s="124"/>
      <c r="CD534" s="124"/>
      <c r="CN534" s="124"/>
      <c r="CX534" s="124"/>
      <c r="DH534" s="124"/>
      <c r="DR534" s="124"/>
      <c r="EB534" s="124"/>
      <c r="EL534" s="124"/>
      <c r="EV534" s="124"/>
      <c r="FF534" s="124"/>
      <c r="FP534" s="124"/>
      <c r="FZ534" s="124"/>
      <c r="GJ534" s="124"/>
      <c r="GT534" s="124"/>
      <c r="HD534" s="124"/>
      <c r="HN534" s="124"/>
      <c r="HX534" s="124"/>
    </row>
    <row xmlns:x14ac="http://schemas.microsoft.com/office/spreadsheetml/2009/9/ac" r="535" s="3" customFormat="true" x14ac:dyDescent="0.25">
      <c r="A535" s="395"/>
      <c r="B535" s="124"/>
      <c r="L535" s="124"/>
      <c r="V535" s="124"/>
      <c r="AF535" s="124"/>
      <c r="AP535" s="124"/>
      <c r="AZ535" s="124"/>
      <c r="BA535" s="124"/>
      <c r="BJ535" s="124"/>
      <c r="BK535" s="124"/>
      <c r="BT535" s="124"/>
      <c r="CD535" s="124"/>
      <c r="CN535" s="124"/>
      <c r="CX535" s="124"/>
      <c r="DH535" s="124"/>
      <c r="DR535" s="124"/>
      <c r="EB535" s="124"/>
      <c r="EL535" s="124"/>
      <c r="EV535" s="124"/>
      <c r="FF535" s="124"/>
      <c r="FP535" s="124"/>
      <c r="FZ535" s="124"/>
      <c r="GJ535" s="124"/>
      <c r="GT535" s="124"/>
      <c r="HD535" s="124"/>
      <c r="HN535" s="124"/>
      <c r="HX535" s="124"/>
    </row>
    <row xmlns:x14ac="http://schemas.microsoft.com/office/spreadsheetml/2009/9/ac" r="536" s="3" customFormat="true" x14ac:dyDescent="0.25">
      <c r="A536" s="395"/>
      <c r="B536" s="124"/>
      <c r="L536" s="124"/>
      <c r="V536" s="124"/>
      <c r="AF536" s="124"/>
      <c r="AP536" s="124"/>
      <c r="AZ536" s="124"/>
      <c r="BA536" s="124"/>
      <c r="BJ536" s="124"/>
      <c r="BK536" s="124"/>
      <c r="BT536" s="124"/>
      <c r="CD536" s="124"/>
      <c r="CN536" s="124"/>
      <c r="CX536" s="124"/>
      <c r="DH536" s="124"/>
      <c r="DR536" s="124"/>
      <c r="EB536" s="124"/>
      <c r="EL536" s="124"/>
      <c r="EV536" s="124"/>
      <c r="FF536" s="124"/>
      <c r="FP536" s="124"/>
      <c r="FZ536" s="124"/>
      <c r="GJ536" s="124"/>
      <c r="GT536" s="124"/>
      <c r="HD536" s="124"/>
      <c r="HN536" s="124"/>
      <c r="HX536" s="124"/>
    </row>
    <row xmlns:x14ac="http://schemas.microsoft.com/office/spreadsheetml/2009/9/ac" r="537" s="3" customFormat="true" x14ac:dyDescent="0.25">
      <c r="A537" s="395"/>
      <c r="B537" s="124"/>
      <c r="L537" s="124"/>
      <c r="V537" s="124"/>
      <c r="AF537" s="124"/>
      <c r="AP537" s="124"/>
      <c r="AZ537" s="124"/>
      <c r="BA537" s="124"/>
      <c r="BJ537" s="124"/>
      <c r="BK537" s="124"/>
      <c r="BT537" s="124"/>
      <c r="CD537" s="124"/>
      <c r="CN537" s="124"/>
      <c r="CX537" s="124"/>
      <c r="DH537" s="124"/>
      <c r="DR537" s="124"/>
      <c r="EB537" s="124"/>
      <c r="EL537" s="124"/>
      <c r="EV537" s="124"/>
      <c r="FF537" s="124"/>
      <c r="FP537" s="124"/>
      <c r="FZ537" s="124"/>
      <c r="GJ537" s="124"/>
      <c r="GT537" s="124"/>
      <c r="HD537" s="124"/>
      <c r="HN537" s="124"/>
      <c r="HX537" s="124"/>
    </row>
    <row xmlns:x14ac="http://schemas.microsoft.com/office/spreadsheetml/2009/9/ac" r="538" s="3" customFormat="true" x14ac:dyDescent="0.25">
      <c r="A538" s="395"/>
      <c r="B538" s="124"/>
      <c r="L538" s="124"/>
      <c r="V538" s="124"/>
      <c r="AF538" s="124"/>
      <c r="AP538" s="124"/>
      <c r="AZ538" s="124"/>
      <c r="BA538" s="124"/>
      <c r="BJ538" s="124"/>
      <c r="BK538" s="124"/>
      <c r="BT538" s="124"/>
      <c r="CD538" s="124"/>
      <c r="CN538" s="124"/>
      <c r="CX538" s="124"/>
      <c r="DH538" s="124"/>
      <c r="DR538" s="124"/>
      <c r="EB538" s="124"/>
      <c r="EL538" s="124"/>
      <c r="EV538" s="124"/>
      <c r="FF538" s="124"/>
      <c r="FP538" s="124"/>
      <c r="FZ538" s="124"/>
      <c r="GJ538" s="124"/>
      <c r="GT538" s="124"/>
      <c r="HD538" s="124"/>
      <c r="HN538" s="124"/>
      <c r="HX538" s="124"/>
    </row>
    <row xmlns:x14ac="http://schemas.microsoft.com/office/spreadsheetml/2009/9/ac" r="539" s="3" customFormat="true" x14ac:dyDescent="0.25">
      <c r="A539" s="395"/>
      <c r="B539" s="124"/>
      <c r="L539" s="124"/>
      <c r="V539" s="124"/>
      <c r="AF539" s="124"/>
      <c r="AP539" s="124"/>
      <c r="AZ539" s="124"/>
      <c r="BA539" s="124"/>
      <c r="BJ539" s="124"/>
      <c r="BK539" s="124"/>
      <c r="BT539" s="124"/>
      <c r="CD539" s="124"/>
      <c r="CN539" s="124"/>
      <c r="CX539" s="124"/>
      <c r="DH539" s="124"/>
      <c r="DR539" s="124"/>
      <c r="EB539" s="124"/>
      <c r="EL539" s="124"/>
      <c r="EV539" s="124"/>
      <c r="FF539" s="124"/>
      <c r="FP539" s="124"/>
      <c r="FZ539" s="124"/>
      <c r="GJ539" s="124"/>
      <c r="GT539" s="124"/>
      <c r="HD539" s="124"/>
      <c r="HN539" s="124"/>
      <c r="HX539" s="124"/>
    </row>
    <row xmlns:x14ac="http://schemas.microsoft.com/office/spreadsheetml/2009/9/ac" r="540" s="3" customFormat="true" x14ac:dyDescent="0.25">
      <c r="A540" s="395"/>
      <c r="B540" s="124"/>
      <c r="L540" s="124"/>
      <c r="V540" s="124"/>
      <c r="AF540" s="124"/>
      <c r="AP540" s="124"/>
      <c r="AZ540" s="124"/>
      <c r="BA540" s="124"/>
      <c r="BJ540" s="124"/>
      <c r="BK540" s="124"/>
      <c r="BT540" s="124"/>
      <c r="CD540" s="124"/>
      <c r="CN540" s="124"/>
      <c r="CX540" s="124"/>
      <c r="DH540" s="124"/>
      <c r="DR540" s="124"/>
      <c r="EB540" s="124"/>
      <c r="EL540" s="124"/>
      <c r="EV540" s="124"/>
      <c r="FF540" s="124"/>
      <c r="FP540" s="124"/>
      <c r="FZ540" s="124"/>
      <c r="GJ540" s="124"/>
      <c r="GT540" s="124"/>
      <c r="HD540" s="124"/>
      <c r="HN540" s="124"/>
      <c r="HX540" s="124"/>
    </row>
    <row xmlns:x14ac="http://schemas.microsoft.com/office/spreadsheetml/2009/9/ac" r="541" s="3" customFormat="true" x14ac:dyDescent="0.25">
      <c r="A541" s="395"/>
      <c r="B541" s="124"/>
      <c r="L541" s="124"/>
      <c r="V541" s="124"/>
      <c r="AF541" s="124"/>
      <c r="AP541" s="124"/>
      <c r="AZ541" s="124"/>
      <c r="BA541" s="124"/>
      <c r="BJ541" s="124"/>
      <c r="BK541" s="124"/>
      <c r="BT541" s="124"/>
      <c r="CD541" s="124"/>
      <c r="CN541" s="124"/>
      <c r="CX541" s="124"/>
      <c r="DH541" s="124"/>
      <c r="DR541" s="124"/>
      <c r="EB541" s="124"/>
      <c r="EL541" s="124"/>
      <c r="EV541" s="124"/>
      <c r="FF541" s="124"/>
      <c r="FP541" s="124"/>
      <c r="FZ541" s="124"/>
      <c r="GJ541" s="124"/>
      <c r="GT541" s="124"/>
      <c r="HD541" s="124"/>
      <c r="HN541" s="124"/>
      <c r="HX541" s="124"/>
    </row>
    <row xmlns:x14ac="http://schemas.microsoft.com/office/spreadsheetml/2009/9/ac" r="542" s="3" customFormat="true" x14ac:dyDescent="0.25">
      <c r="A542" s="395"/>
      <c r="B542" s="124"/>
      <c r="L542" s="124"/>
      <c r="V542" s="124"/>
      <c r="AF542" s="124"/>
      <c r="AP542" s="124"/>
      <c r="AZ542" s="124"/>
      <c r="BA542" s="124"/>
      <c r="BJ542" s="124"/>
      <c r="BK542" s="124"/>
      <c r="BT542" s="124"/>
      <c r="CD542" s="124"/>
      <c r="CN542" s="124"/>
      <c r="CX542" s="124"/>
      <c r="DH542" s="124"/>
      <c r="DR542" s="124"/>
      <c r="EB542" s="124"/>
      <c r="EL542" s="124"/>
      <c r="EV542" s="124"/>
      <c r="FF542" s="124"/>
      <c r="FP542" s="124"/>
      <c r="FZ542" s="124"/>
      <c r="GJ542" s="124"/>
      <c r="GT542" s="124"/>
      <c r="HD542" s="124"/>
      <c r="HN542" s="124"/>
      <c r="HX542" s="124"/>
    </row>
    <row xmlns:x14ac="http://schemas.microsoft.com/office/spreadsheetml/2009/9/ac" r="543" s="3" customFormat="true" x14ac:dyDescent="0.25">
      <c r="A543" s="395"/>
      <c r="B543" s="124"/>
      <c r="L543" s="124"/>
      <c r="V543" s="124"/>
      <c r="AF543" s="124"/>
      <c r="AP543" s="124"/>
      <c r="AZ543" s="124"/>
      <c r="BA543" s="124"/>
      <c r="BJ543" s="124"/>
      <c r="BK543" s="124"/>
      <c r="BT543" s="124"/>
      <c r="CD543" s="124"/>
      <c r="CN543" s="124"/>
      <c r="CX543" s="124"/>
      <c r="DH543" s="124"/>
      <c r="DR543" s="124"/>
      <c r="EB543" s="124"/>
      <c r="EL543" s="124"/>
      <c r="EV543" s="124"/>
      <c r="FF543" s="124"/>
      <c r="FP543" s="124"/>
      <c r="FZ543" s="124"/>
      <c r="GJ543" s="124"/>
      <c r="GT543" s="124"/>
      <c r="HD543" s="124"/>
      <c r="HN543" s="124"/>
      <c r="HX543" s="124"/>
    </row>
    <row xmlns:x14ac="http://schemas.microsoft.com/office/spreadsheetml/2009/9/ac" r="544" s="3" customFormat="true" x14ac:dyDescent="0.25">
      <c r="A544" s="395"/>
      <c r="B544" s="124"/>
      <c r="L544" s="124"/>
      <c r="V544" s="124"/>
      <c r="AF544" s="124"/>
      <c r="AP544" s="124"/>
      <c r="AZ544" s="124"/>
      <c r="BA544" s="124"/>
      <c r="BJ544" s="124"/>
      <c r="BK544" s="124"/>
      <c r="BT544" s="124"/>
      <c r="CD544" s="124"/>
      <c r="CN544" s="124"/>
      <c r="CX544" s="124"/>
      <c r="DH544" s="124"/>
      <c r="DR544" s="124"/>
      <c r="EB544" s="124"/>
      <c r="EL544" s="124"/>
      <c r="EV544" s="124"/>
      <c r="FF544" s="124"/>
      <c r="FP544" s="124"/>
      <c r="FZ544" s="124"/>
      <c r="GJ544" s="124"/>
      <c r="GT544" s="124"/>
      <c r="HD544" s="124"/>
      <c r="HN544" s="124"/>
      <c r="HX544" s="124"/>
    </row>
    <row xmlns:x14ac="http://schemas.microsoft.com/office/spreadsheetml/2009/9/ac" r="545" s="3" customFormat="true" x14ac:dyDescent="0.25">
      <c r="A545" s="395"/>
      <c r="B545" s="124"/>
      <c r="L545" s="124"/>
      <c r="V545" s="124"/>
      <c r="AF545" s="124"/>
      <c r="AP545" s="124"/>
      <c r="AZ545" s="124"/>
      <c r="BA545" s="124"/>
      <c r="BJ545" s="124"/>
      <c r="BK545" s="124"/>
      <c r="BT545" s="124"/>
      <c r="CD545" s="124"/>
      <c r="CN545" s="124"/>
      <c r="CX545" s="124"/>
      <c r="DH545" s="124"/>
      <c r="DR545" s="124"/>
      <c r="EB545" s="124"/>
      <c r="EL545" s="124"/>
      <c r="EV545" s="124"/>
      <c r="FF545" s="124"/>
      <c r="FP545" s="124"/>
      <c r="FZ545" s="124"/>
      <c r="GJ545" s="124"/>
      <c r="GT545" s="124"/>
      <c r="HD545" s="124"/>
      <c r="HN545" s="124"/>
      <c r="HX545" s="124"/>
    </row>
    <row xmlns:x14ac="http://schemas.microsoft.com/office/spreadsheetml/2009/9/ac" r="546" s="3" customFormat="true" x14ac:dyDescent="0.25">
      <c r="A546" s="395"/>
      <c r="B546" s="124"/>
      <c r="L546" s="124"/>
      <c r="V546" s="124"/>
      <c r="AF546" s="124"/>
      <c r="AP546" s="124"/>
      <c r="AZ546" s="124"/>
      <c r="BA546" s="124"/>
      <c r="BJ546" s="124"/>
      <c r="BK546" s="124"/>
      <c r="BT546" s="124"/>
      <c r="CD546" s="124"/>
      <c r="CN546" s="124"/>
      <c r="CX546" s="124"/>
      <c r="DH546" s="124"/>
      <c r="DR546" s="124"/>
      <c r="EB546" s="124"/>
      <c r="EL546" s="124"/>
      <c r="EV546" s="124"/>
      <c r="FF546" s="124"/>
      <c r="FP546" s="124"/>
      <c r="FZ546" s="124"/>
      <c r="GJ546" s="124"/>
      <c r="GT546" s="124"/>
      <c r="HD546" s="124"/>
      <c r="HN546" s="124"/>
      <c r="HX546" s="124"/>
    </row>
    <row xmlns:x14ac="http://schemas.microsoft.com/office/spreadsheetml/2009/9/ac" r="547" s="3" customFormat="true" x14ac:dyDescent="0.25">
      <c r="A547" s="395"/>
      <c r="B547" s="124"/>
      <c r="L547" s="124"/>
      <c r="V547" s="124"/>
      <c r="AF547" s="124"/>
      <c r="AP547" s="124"/>
      <c r="AZ547" s="124"/>
      <c r="BA547" s="124"/>
      <c r="BJ547" s="124"/>
      <c r="BK547" s="124"/>
      <c r="BT547" s="124"/>
      <c r="CD547" s="124"/>
      <c r="CN547" s="124"/>
      <c r="CX547" s="124"/>
      <c r="DH547" s="124"/>
      <c r="DR547" s="124"/>
      <c r="EB547" s="124"/>
      <c r="EL547" s="124"/>
      <c r="EV547" s="124"/>
      <c r="FF547" s="124"/>
      <c r="FP547" s="124"/>
      <c r="FZ547" s="124"/>
      <c r="GJ547" s="124"/>
      <c r="GT547" s="124"/>
      <c r="HD547" s="124"/>
      <c r="HN547" s="124"/>
      <c r="HX547" s="124"/>
    </row>
    <row xmlns:x14ac="http://schemas.microsoft.com/office/spreadsheetml/2009/9/ac" r="548" s="3" customFormat="true" x14ac:dyDescent="0.25">
      <c r="A548" s="395"/>
      <c r="B548" s="124"/>
      <c r="L548" s="124"/>
      <c r="V548" s="124"/>
      <c r="AF548" s="124"/>
      <c r="AP548" s="124"/>
      <c r="AZ548" s="124"/>
      <c r="BA548" s="124"/>
      <c r="BJ548" s="124"/>
      <c r="BK548" s="124"/>
      <c r="BT548" s="124"/>
      <c r="CD548" s="124"/>
      <c r="CN548" s="124"/>
      <c r="CX548" s="124"/>
      <c r="DH548" s="124"/>
      <c r="DR548" s="124"/>
      <c r="EB548" s="124"/>
      <c r="EL548" s="124"/>
      <c r="EV548" s="124"/>
      <c r="FF548" s="124"/>
      <c r="FP548" s="124"/>
      <c r="FZ548" s="124"/>
      <c r="GJ548" s="124"/>
      <c r="GT548" s="124"/>
      <c r="HD548" s="124"/>
      <c r="HN548" s="124"/>
      <c r="HX548" s="124"/>
    </row>
    <row xmlns:x14ac="http://schemas.microsoft.com/office/spreadsheetml/2009/9/ac" r="549" s="3" customFormat="true" x14ac:dyDescent="0.25">
      <c r="A549" s="395"/>
      <c r="B549" s="124"/>
      <c r="L549" s="124"/>
      <c r="V549" s="124"/>
      <c r="AF549" s="124"/>
      <c r="AP549" s="124"/>
      <c r="AZ549" s="124"/>
      <c r="BA549" s="124"/>
      <c r="BJ549" s="124"/>
      <c r="BK549" s="124"/>
      <c r="BT549" s="124"/>
      <c r="CD549" s="124"/>
      <c r="CN549" s="124"/>
      <c r="CX549" s="124"/>
      <c r="DH549" s="124"/>
      <c r="DR549" s="124"/>
      <c r="EB549" s="124"/>
      <c r="EL549" s="124"/>
      <c r="EV549" s="124"/>
      <c r="FF549" s="124"/>
      <c r="FP549" s="124"/>
      <c r="FZ549" s="124"/>
      <c r="GJ549" s="124"/>
      <c r="GT549" s="124"/>
      <c r="HD549" s="124"/>
      <c r="HN549" s="124"/>
      <c r="HX549" s="124"/>
    </row>
    <row xmlns:x14ac="http://schemas.microsoft.com/office/spreadsheetml/2009/9/ac" r="550" s="3" customFormat="true" x14ac:dyDescent="0.25">
      <c r="A550" s="395"/>
      <c r="B550" s="124"/>
      <c r="L550" s="124"/>
      <c r="V550" s="124"/>
      <c r="AF550" s="124"/>
      <c r="AP550" s="124"/>
      <c r="AZ550" s="124"/>
      <c r="BA550" s="124"/>
      <c r="BJ550" s="124"/>
      <c r="BK550" s="124"/>
      <c r="BT550" s="124"/>
      <c r="CD550" s="124"/>
      <c r="CN550" s="124"/>
      <c r="CX550" s="124"/>
      <c r="DH550" s="124"/>
      <c r="DR550" s="124"/>
      <c r="EB550" s="124"/>
      <c r="EL550" s="124"/>
      <c r="EV550" s="124"/>
      <c r="FF550" s="124"/>
      <c r="FP550" s="124"/>
      <c r="FZ550" s="124"/>
      <c r="GJ550" s="124"/>
      <c r="GT550" s="124"/>
      <c r="HD550" s="124"/>
      <c r="HN550" s="124"/>
      <c r="HX550" s="124"/>
    </row>
    <row xmlns:x14ac="http://schemas.microsoft.com/office/spreadsheetml/2009/9/ac" r="551" s="3" customFormat="true" x14ac:dyDescent="0.25">
      <c r="A551" s="395"/>
      <c r="B551" s="124"/>
      <c r="L551" s="124"/>
      <c r="V551" s="124"/>
      <c r="AF551" s="124"/>
      <c r="AP551" s="124"/>
      <c r="AZ551" s="124"/>
      <c r="BA551" s="124"/>
      <c r="BJ551" s="124"/>
      <c r="BK551" s="124"/>
      <c r="BT551" s="124"/>
      <c r="CD551" s="124"/>
      <c r="CN551" s="124"/>
      <c r="CX551" s="124"/>
      <c r="DH551" s="124"/>
      <c r="DR551" s="124"/>
      <c r="EB551" s="124"/>
      <c r="EL551" s="124"/>
      <c r="EV551" s="124"/>
      <c r="FF551" s="124"/>
      <c r="FP551" s="124"/>
      <c r="FZ551" s="124"/>
      <c r="GJ551" s="124"/>
      <c r="GT551" s="124"/>
      <c r="HD551" s="124"/>
      <c r="HN551" s="124"/>
      <c r="HX551" s="124"/>
    </row>
    <row xmlns:x14ac="http://schemas.microsoft.com/office/spreadsheetml/2009/9/ac" r="552" s="3" customFormat="true" x14ac:dyDescent="0.25">
      <c r="A552" s="395"/>
      <c r="B552" s="124"/>
      <c r="L552" s="124"/>
      <c r="V552" s="124"/>
      <c r="AF552" s="124"/>
      <c r="AP552" s="124"/>
      <c r="AZ552" s="124"/>
      <c r="BA552" s="124"/>
      <c r="BJ552" s="124"/>
      <c r="BK552" s="124"/>
      <c r="BT552" s="124"/>
      <c r="CD552" s="124"/>
      <c r="CN552" s="124"/>
      <c r="CX552" s="124"/>
      <c r="DH552" s="124"/>
      <c r="DR552" s="124"/>
      <c r="EB552" s="124"/>
      <c r="EL552" s="124"/>
      <c r="EV552" s="124"/>
      <c r="FF552" s="124"/>
      <c r="FP552" s="124"/>
      <c r="FZ552" s="124"/>
      <c r="GJ552" s="124"/>
      <c r="GT552" s="124"/>
      <c r="HD552" s="124"/>
      <c r="HN552" s="124"/>
      <c r="HX552" s="124"/>
    </row>
    <row xmlns:x14ac="http://schemas.microsoft.com/office/spreadsheetml/2009/9/ac" r="553" s="3" customFormat="true" x14ac:dyDescent="0.25">
      <c r="A553" s="395"/>
      <c r="B553" s="124"/>
      <c r="L553" s="124"/>
      <c r="V553" s="124"/>
      <c r="AF553" s="124"/>
      <c r="AP553" s="124"/>
      <c r="AZ553" s="124"/>
      <c r="BA553" s="124"/>
      <c r="BJ553" s="124"/>
      <c r="BK553" s="124"/>
      <c r="BT553" s="124"/>
      <c r="CD553" s="124"/>
      <c r="CN553" s="124"/>
      <c r="CX553" s="124"/>
      <c r="DH553" s="124"/>
      <c r="DR553" s="124"/>
      <c r="EB553" s="124"/>
      <c r="EL553" s="124"/>
      <c r="EV553" s="124"/>
      <c r="FF553" s="124"/>
      <c r="FP553" s="124"/>
      <c r="FZ553" s="124"/>
      <c r="GJ553" s="124"/>
      <c r="GT553" s="124"/>
      <c r="HD553" s="124"/>
      <c r="HN553" s="124"/>
      <c r="HX553" s="124"/>
    </row>
    <row xmlns:x14ac="http://schemas.microsoft.com/office/spreadsheetml/2009/9/ac" r="554" s="3" customFormat="true" x14ac:dyDescent="0.25">
      <c r="A554" s="395"/>
      <c r="B554" s="124"/>
      <c r="L554" s="124"/>
      <c r="V554" s="124"/>
      <c r="AF554" s="124"/>
      <c r="AP554" s="124"/>
      <c r="AZ554" s="124"/>
      <c r="BA554" s="124"/>
      <c r="BJ554" s="124"/>
      <c r="BK554" s="124"/>
      <c r="BT554" s="124"/>
      <c r="CD554" s="124"/>
      <c r="CN554" s="124"/>
      <c r="CX554" s="124"/>
      <c r="DH554" s="124"/>
      <c r="DR554" s="124"/>
      <c r="EB554" s="124"/>
      <c r="EL554" s="124"/>
      <c r="EV554" s="124"/>
      <c r="FF554" s="124"/>
      <c r="FP554" s="124"/>
      <c r="FZ554" s="124"/>
      <c r="GJ554" s="124"/>
      <c r="GT554" s="124"/>
      <c r="HD554" s="124"/>
      <c r="HN554" s="124"/>
      <c r="HX554" s="124"/>
    </row>
    <row xmlns:x14ac="http://schemas.microsoft.com/office/spreadsheetml/2009/9/ac" r="555" s="3" customFormat="true" x14ac:dyDescent="0.25">
      <c r="A555" s="395"/>
      <c r="B555" s="124"/>
      <c r="L555" s="124"/>
      <c r="V555" s="124"/>
      <c r="AF555" s="124"/>
      <c r="AP555" s="124"/>
      <c r="AZ555" s="124"/>
      <c r="BA555" s="124"/>
      <c r="BJ555" s="124"/>
      <c r="BK555" s="124"/>
      <c r="BT555" s="124"/>
      <c r="CD555" s="124"/>
      <c r="CN555" s="124"/>
      <c r="CX555" s="124"/>
      <c r="DH555" s="124"/>
      <c r="DR555" s="124"/>
      <c r="EB555" s="124"/>
      <c r="EL555" s="124"/>
      <c r="EV555" s="124"/>
      <c r="FF555" s="124"/>
      <c r="FP555" s="124"/>
      <c r="FZ555" s="124"/>
      <c r="GJ555" s="124"/>
      <c r="GT555" s="124"/>
      <c r="HD555" s="124"/>
      <c r="HN555" s="124"/>
      <c r="HX555" s="124"/>
    </row>
    <row xmlns:x14ac="http://schemas.microsoft.com/office/spreadsheetml/2009/9/ac" r="556" s="3" customFormat="true" x14ac:dyDescent="0.25">
      <c r="A556" s="395"/>
      <c r="B556" s="124"/>
      <c r="L556" s="124"/>
      <c r="V556" s="124"/>
      <c r="AF556" s="124"/>
      <c r="AP556" s="124"/>
      <c r="AZ556" s="124"/>
      <c r="BA556" s="124"/>
      <c r="BJ556" s="124"/>
      <c r="BK556" s="124"/>
      <c r="BT556" s="124"/>
      <c r="CD556" s="124"/>
      <c r="CN556" s="124"/>
      <c r="CX556" s="124"/>
      <c r="DH556" s="124"/>
      <c r="DR556" s="124"/>
      <c r="EB556" s="124"/>
      <c r="EL556" s="124"/>
      <c r="EV556" s="124"/>
      <c r="FF556" s="124"/>
      <c r="FP556" s="124"/>
      <c r="FZ556" s="124"/>
      <c r="GJ556" s="124"/>
      <c r="GT556" s="124"/>
      <c r="HD556" s="124"/>
      <c r="HN556" s="124"/>
      <c r="HX556" s="124"/>
    </row>
    <row xmlns:x14ac="http://schemas.microsoft.com/office/spreadsheetml/2009/9/ac" r="557" s="3" customFormat="true" x14ac:dyDescent="0.25">
      <c r="A557" s="395"/>
      <c r="B557" s="124"/>
      <c r="L557" s="124"/>
      <c r="V557" s="124"/>
      <c r="AF557" s="124"/>
      <c r="AP557" s="124"/>
      <c r="AZ557" s="124"/>
      <c r="BA557" s="124"/>
      <c r="BJ557" s="124"/>
      <c r="BK557" s="124"/>
      <c r="BT557" s="124"/>
      <c r="CD557" s="124"/>
      <c r="CN557" s="124"/>
      <c r="CX557" s="124"/>
      <c r="DH557" s="124"/>
      <c r="DR557" s="124"/>
      <c r="EB557" s="124"/>
      <c r="EL557" s="124"/>
      <c r="EV557" s="124"/>
      <c r="FF557" s="124"/>
      <c r="FP557" s="124"/>
      <c r="FZ557" s="124"/>
      <c r="GJ557" s="124"/>
      <c r="GT557" s="124"/>
      <c r="HD557" s="124"/>
      <c r="HN557" s="124"/>
      <c r="HX557" s="124"/>
    </row>
    <row xmlns:x14ac="http://schemas.microsoft.com/office/spreadsheetml/2009/9/ac" r="558" s="3" customFormat="true" x14ac:dyDescent="0.25">
      <c r="A558" s="395"/>
      <c r="B558" s="124"/>
      <c r="L558" s="124"/>
      <c r="V558" s="124"/>
      <c r="AF558" s="124"/>
      <c r="AP558" s="124"/>
      <c r="AZ558" s="124"/>
      <c r="BA558" s="124"/>
      <c r="BJ558" s="124"/>
      <c r="BK558" s="124"/>
      <c r="BT558" s="124"/>
      <c r="CD558" s="124"/>
      <c r="CN558" s="124"/>
      <c r="CX558" s="124"/>
      <c r="DH558" s="124"/>
      <c r="DR558" s="124"/>
      <c r="EB558" s="124"/>
      <c r="EL558" s="124"/>
      <c r="EV558" s="124"/>
      <c r="FF558" s="124"/>
      <c r="FP558" s="124"/>
      <c r="FZ558" s="124"/>
      <c r="GJ558" s="124"/>
      <c r="GT558" s="124"/>
      <c r="HD558" s="124"/>
      <c r="HN558" s="124"/>
      <c r="HX558" s="124"/>
    </row>
    <row xmlns:x14ac="http://schemas.microsoft.com/office/spreadsheetml/2009/9/ac" r="559" s="3" customFormat="true" x14ac:dyDescent="0.25">
      <c r="A559" s="395"/>
      <c r="B559" s="124"/>
      <c r="L559" s="124"/>
      <c r="V559" s="124"/>
      <c r="AF559" s="124"/>
      <c r="AP559" s="124"/>
      <c r="AZ559" s="124"/>
      <c r="BA559" s="124"/>
      <c r="BJ559" s="124"/>
      <c r="BK559" s="124"/>
      <c r="BT559" s="124"/>
      <c r="CD559" s="124"/>
      <c r="CN559" s="124"/>
      <c r="CX559" s="124"/>
      <c r="DH559" s="124"/>
      <c r="DR559" s="124"/>
      <c r="EB559" s="124"/>
      <c r="EL559" s="124"/>
      <c r="EV559" s="124"/>
      <c r="FF559" s="124"/>
      <c r="FP559" s="124"/>
      <c r="FZ559" s="124"/>
      <c r="GJ559" s="124"/>
      <c r="GT559" s="124"/>
      <c r="HD559" s="124"/>
      <c r="HN559" s="124"/>
      <c r="HX559" s="124"/>
    </row>
    <row xmlns:x14ac="http://schemas.microsoft.com/office/spreadsheetml/2009/9/ac" r="560" s="3" customFormat="true" x14ac:dyDescent="0.25">
      <c r="A560" s="395"/>
      <c r="B560" s="124"/>
      <c r="L560" s="124"/>
      <c r="V560" s="124"/>
      <c r="AF560" s="124"/>
      <c r="AP560" s="124"/>
      <c r="AZ560" s="124"/>
      <c r="BA560" s="124"/>
      <c r="BJ560" s="124"/>
      <c r="BK560" s="124"/>
      <c r="BT560" s="124"/>
      <c r="CD560" s="124"/>
      <c r="CN560" s="124"/>
      <c r="CX560" s="124"/>
      <c r="DH560" s="124"/>
      <c r="DR560" s="124"/>
      <c r="EB560" s="124"/>
      <c r="EL560" s="124"/>
      <c r="EV560" s="124"/>
      <c r="FF560" s="124"/>
      <c r="FP560" s="124"/>
      <c r="FZ560" s="124"/>
      <c r="GJ560" s="124"/>
      <c r="GT560" s="124"/>
      <c r="HD560" s="124"/>
      <c r="HN560" s="124"/>
      <c r="HX560" s="124"/>
    </row>
    <row xmlns:x14ac="http://schemas.microsoft.com/office/spreadsheetml/2009/9/ac" r="561" s="3" customFormat="true" x14ac:dyDescent="0.25">
      <c r="A561" s="395"/>
      <c r="B561" s="124"/>
      <c r="L561" s="124"/>
      <c r="V561" s="124"/>
      <c r="AF561" s="124"/>
      <c r="AP561" s="124"/>
      <c r="AZ561" s="124"/>
      <c r="BA561" s="124"/>
      <c r="BJ561" s="124"/>
      <c r="BK561" s="124"/>
      <c r="BT561" s="124"/>
      <c r="CD561" s="124"/>
      <c r="CN561" s="124"/>
      <c r="CX561" s="124"/>
      <c r="DH561" s="124"/>
      <c r="DR561" s="124"/>
      <c r="EB561" s="124"/>
      <c r="EL561" s="124"/>
      <c r="EV561" s="124"/>
      <c r="FF561" s="124"/>
      <c r="FP561" s="124"/>
      <c r="FZ561" s="124"/>
      <c r="GJ561" s="124"/>
      <c r="GT561" s="124"/>
      <c r="HD561" s="124"/>
      <c r="HN561" s="124"/>
      <c r="HX561" s="124"/>
    </row>
    <row xmlns:x14ac="http://schemas.microsoft.com/office/spreadsheetml/2009/9/ac" r="562" s="3" customFormat="true" x14ac:dyDescent="0.25">
      <c r="A562" s="395"/>
      <c r="B562" s="124"/>
      <c r="L562" s="124"/>
      <c r="V562" s="124"/>
      <c r="AF562" s="124"/>
      <c r="AP562" s="124"/>
      <c r="AZ562" s="124"/>
      <c r="BA562" s="124"/>
      <c r="BJ562" s="124"/>
      <c r="BK562" s="124"/>
      <c r="BT562" s="124"/>
      <c r="CD562" s="124"/>
      <c r="CN562" s="124"/>
      <c r="CX562" s="124"/>
      <c r="DH562" s="124"/>
      <c r="DR562" s="124"/>
      <c r="EB562" s="124"/>
      <c r="EL562" s="124"/>
      <c r="EV562" s="124"/>
      <c r="FF562" s="124"/>
      <c r="FP562" s="124"/>
      <c r="FZ562" s="124"/>
      <c r="GJ562" s="124"/>
      <c r="GT562" s="124"/>
      <c r="HD562" s="124"/>
      <c r="HN562" s="124"/>
      <c r="HX562" s="124"/>
    </row>
    <row xmlns:x14ac="http://schemas.microsoft.com/office/spreadsheetml/2009/9/ac" r="563" s="3" customFormat="true" x14ac:dyDescent="0.25">
      <c r="A563" s="395"/>
      <c r="B563" s="124"/>
      <c r="L563" s="124"/>
      <c r="V563" s="124"/>
      <c r="AF563" s="124"/>
      <c r="AP563" s="124"/>
      <c r="AZ563" s="124"/>
      <c r="BA563" s="124"/>
      <c r="BJ563" s="124"/>
      <c r="BK563" s="124"/>
      <c r="BT563" s="124"/>
      <c r="CD563" s="124"/>
      <c r="CN563" s="124"/>
      <c r="CX563" s="124"/>
      <c r="DH563" s="124"/>
      <c r="DR563" s="124"/>
      <c r="EB563" s="124"/>
      <c r="EL563" s="124"/>
      <c r="EV563" s="124"/>
      <c r="FF563" s="124"/>
      <c r="FP563" s="124"/>
      <c r="FZ563" s="124"/>
      <c r="GJ563" s="124"/>
      <c r="GT563" s="124"/>
      <c r="HD563" s="124"/>
      <c r="HN563" s="124"/>
      <c r="HX563" s="124"/>
    </row>
    <row xmlns:x14ac="http://schemas.microsoft.com/office/spreadsheetml/2009/9/ac" r="564" s="3" customFormat="true" x14ac:dyDescent="0.25">
      <c r="A564" s="395"/>
      <c r="B564" s="124"/>
      <c r="L564" s="124"/>
      <c r="V564" s="124"/>
      <c r="AF564" s="124"/>
      <c r="AP564" s="124"/>
      <c r="AZ564" s="124"/>
      <c r="BA564" s="124"/>
      <c r="BJ564" s="124"/>
      <c r="BK564" s="124"/>
      <c r="BT564" s="124"/>
      <c r="CD564" s="124"/>
      <c r="CN564" s="124"/>
      <c r="CX564" s="124"/>
      <c r="DH564" s="124"/>
      <c r="DR564" s="124"/>
      <c r="EB564" s="124"/>
      <c r="EL564" s="124"/>
      <c r="EV564" s="124"/>
      <c r="FF564" s="124"/>
      <c r="FP564" s="124"/>
      <c r="FZ564" s="124"/>
      <c r="GJ564" s="124"/>
      <c r="GT564" s="124"/>
      <c r="HD564" s="124"/>
      <c r="HN564" s="124"/>
      <c r="HX564" s="124"/>
    </row>
    <row xmlns:x14ac="http://schemas.microsoft.com/office/spreadsheetml/2009/9/ac" r="565" s="3" customFormat="true" x14ac:dyDescent="0.25">
      <c r="A565" s="395"/>
      <c r="B565" s="124"/>
      <c r="L565" s="124"/>
      <c r="V565" s="124"/>
      <c r="AF565" s="124"/>
      <c r="AP565" s="124"/>
      <c r="AZ565" s="124"/>
      <c r="BA565" s="124"/>
      <c r="BJ565" s="124"/>
      <c r="BK565" s="124"/>
      <c r="BT565" s="124"/>
      <c r="CD565" s="124"/>
      <c r="CN565" s="124"/>
      <c r="CX565" s="124"/>
      <c r="DH565" s="124"/>
      <c r="DR565" s="124"/>
      <c r="EB565" s="124"/>
      <c r="EL565" s="124"/>
      <c r="EV565" s="124"/>
      <c r="FF565" s="124"/>
      <c r="FP565" s="124"/>
      <c r="FZ565" s="124"/>
      <c r="GJ565" s="124"/>
      <c r="GT565" s="124"/>
      <c r="HD565" s="124"/>
      <c r="HN565" s="124"/>
      <c r="HX565" s="124"/>
    </row>
    <row xmlns:x14ac="http://schemas.microsoft.com/office/spreadsheetml/2009/9/ac" r="566" s="3" customFormat="true" x14ac:dyDescent="0.25">
      <c r="A566" s="395"/>
      <c r="B566" s="124"/>
      <c r="L566" s="124"/>
      <c r="V566" s="124"/>
      <c r="AF566" s="124"/>
      <c r="AP566" s="124"/>
      <c r="AZ566" s="124"/>
      <c r="BA566" s="124"/>
      <c r="BJ566" s="124"/>
      <c r="BK566" s="124"/>
      <c r="BT566" s="124"/>
      <c r="CD566" s="124"/>
      <c r="CN566" s="124"/>
      <c r="CX566" s="124"/>
      <c r="DH566" s="124"/>
      <c r="DR566" s="124"/>
      <c r="EB566" s="124"/>
      <c r="EL566" s="124"/>
      <c r="EV566" s="124"/>
      <c r="FF566" s="124"/>
      <c r="FP566" s="124"/>
      <c r="FZ566" s="124"/>
      <c r="GJ566" s="124"/>
      <c r="GT566" s="124"/>
      <c r="HD566" s="124"/>
      <c r="HN566" s="124"/>
      <c r="HX566" s="124"/>
    </row>
    <row xmlns:x14ac="http://schemas.microsoft.com/office/spreadsheetml/2009/9/ac" r="567" s="3" customFormat="true" x14ac:dyDescent="0.25">
      <c r="A567" s="395"/>
      <c r="B567" s="124"/>
      <c r="L567" s="124"/>
      <c r="V567" s="124"/>
      <c r="AF567" s="124"/>
      <c r="AP567" s="124"/>
      <c r="AZ567" s="124"/>
      <c r="BA567" s="124"/>
      <c r="BJ567" s="124"/>
      <c r="BK567" s="124"/>
      <c r="BT567" s="124"/>
      <c r="CD567" s="124"/>
      <c r="CN567" s="124"/>
      <c r="CX567" s="124"/>
      <c r="DH567" s="124"/>
      <c r="DR567" s="124"/>
      <c r="EB567" s="124"/>
      <c r="EL567" s="124"/>
      <c r="EV567" s="124"/>
      <c r="FF567" s="124"/>
      <c r="FP567" s="124"/>
      <c r="FZ567" s="124"/>
      <c r="GJ567" s="124"/>
      <c r="GT567" s="124"/>
      <c r="HD567" s="124"/>
      <c r="HN567" s="124"/>
      <c r="HX567" s="124"/>
    </row>
    <row xmlns:x14ac="http://schemas.microsoft.com/office/spreadsheetml/2009/9/ac" r="568" s="3" customFormat="true" x14ac:dyDescent="0.25">
      <c r="A568" s="395"/>
      <c r="B568" s="124"/>
      <c r="L568" s="124"/>
      <c r="V568" s="124"/>
      <c r="AF568" s="124"/>
      <c r="AP568" s="124"/>
      <c r="AZ568" s="124"/>
      <c r="BA568" s="124"/>
      <c r="BJ568" s="124"/>
      <c r="BK568" s="124"/>
      <c r="BT568" s="124"/>
      <c r="CD568" s="124"/>
      <c r="CN568" s="124"/>
      <c r="CX568" s="124"/>
      <c r="DH568" s="124"/>
      <c r="DR568" s="124"/>
      <c r="EB568" s="124"/>
      <c r="EL568" s="124"/>
      <c r="EV568" s="124"/>
      <c r="FF568" s="124"/>
      <c r="FP568" s="124"/>
      <c r="FZ568" s="124"/>
      <c r="GJ568" s="124"/>
      <c r="GT568" s="124"/>
      <c r="HD568" s="124"/>
      <c r="HN568" s="124"/>
      <c r="HX568" s="124"/>
    </row>
    <row xmlns:x14ac="http://schemas.microsoft.com/office/spreadsheetml/2009/9/ac" r="569" s="3" customFormat="true" x14ac:dyDescent="0.25">
      <c r="A569" s="395"/>
      <c r="B569" s="124"/>
      <c r="L569" s="124"/>
      <c r="V569" s="124"/>
      <c r="AF569" s="124"/>
      <c r="AP569" s="124"/>
      <c r="AZ569" s="124"/>
      <c r="BA569" s="124"/>
      <c r="BJ569" s="124"/>
      <c r="BK569" s="124"/>
      <c r="BT569" s="124"/>
      <c r="CD569" s="124"/>
      <c r="CN569" s="124"/>
      <c r="CX569" s="124"/>
      <c r="DH569" s="124"/>
      <c r="DR569" s="124"/>
      <c r="EB569" s="124"/>
      <c r="EL569" s="124"/>
      <c r="EV569" s="124"/>
      <c r="FF569" s="124"/>
      <c r="FP569" s="124"/>
      <c r="FZ569" s="124"/>
      <c r="GJ569" s="124"/>
      <c r="GT569" s="124"/>
      <c r="HD569" s="124"/>
      <c r="HN569" s="124"/>
      <c r="HX569" s="124"/>
    </row>
    <row xmlns:x14ac="http://schemas.microsoft.com/office/spreadsheetml/2009/9/ac" r="570" s="3" customFormat="true" x14ac:dyDescent="0.25">
      <c r="A570" s="395"/>
      <c r="B570" s="124"/>
      <c r="L570" s="124"/>
      <c r="V570" s="124"/>
      <c r="AF570" s="124"/>
      <c r="AP570" s="124"/>
      <c r="AZ570" s="124"/>
      <c r="BA570" s="124"/>
      <c r="BJ570" s="124"/>
      <c r="BK570" s="124"/>
      <c r="BT570" s="124"/>
      <c r="CD570" s="124"/>
      <c r="CN570" s="124"/>
      <c r="CX570" s="124"/>
      <c r="DH570" s="124"/>
      <c r="DR570" s="124"/>
      <c r="EB570" s="124"/>
      <c r="EL570" s="124"/>
      <c r="EV570" s="124"/>
      <c r="FF570" s="124"/>
      <c r="FP570" s="124"/>
      <c r="FZ570" s="124"/>
      <c r="GJ570" s="124"/>
      <c r="GT570" s="124"/>
      <c r="HD570" s="124"/>
      <c r="HN570" s="124"/>
      <c r="HX570" s="124"/>
    </row>
    <row xmlns:x14ac="http://schemas.microsoft.com/office/spreadsheetml/2009/9/ac" r="571" s="3" customFormat="true" x14ac:dyDescent="0.25">
      <c r="A571" s="395"/>
      <c r="B571" s="124"/>
      <c r="L571" s="124"/>
      <c r="V571" s="124"/>
      <c r="AF571" s="124"/>
      <c r="AP571" s="124"/>
      <c r="AZ571" s="124"/>
      <c r="BA571" s="124"/>
      <c r="BJ571" s="124"/>
      <c r="BK571" s="124"/>
      <c r="BT571" s="124"/>
      <c r="CD571" s="124"/>
      <c r="CN571" s="124"/>
      <c r="CX571" s="124"/>
      <c r="DH571" s="124"/>
      <c r="DR571" s="124"/>
      <c r="EB571" s="124"/>
      <c r="EL571" s="124"/>
      <c r="EV571" s="124"/>
      <c r="FF571" s="124"/>
      <c r="FP571" s="124"/>
      <c r="FZ571" s="124"/>
      <c r="GJ571" s="124"/>
      <c r="GT571" s="124"/>
      <c r="HD571" s="124"/>
      <c r="HN571" s="124"/>
      <c r="HX571" s="124"/>
    </row>
    <row xmlns:x14ac="http://schemas.microsoft.com/office/spreadsheetml/2009/9/ac" r="572" s="3" customFormat="true" x14ac:dyDescent="0.25">
      <c r="A572" s="395"/>
      <c r="B572" s="124"/>
      <c r="L572" s="124"/>
      <c r="V572" s="124"/>
      <c r="AF572" s="124"/>
      <c r="AP572" s="124"/>
      <c r="AZ572" s="124"/>
      <c r="BA572" s="124"/>
      <c r="BJ572" s="124"/>
      <c r="BK572" s="124"/>
      <c r="BT572" s="124"/>
      <c r="CD572" s="124"/>
      <c r="CN572" s="124"/>
      <c r="CX572" s="124"/>
      <c r="DH572" s="124"/>
      <c r="DR572" s="124"/>
      <c r="EB572" s="124"/>
      <c r="EL572" s="124"/>
      <c r="EV572" s="124"/>
      <c r="FF572" s="124"/>
      <c r="FP572" s="124"/>
      <c r="FZ572" s="124"/>
      <c r="GJ572" s="124"/>
      <c r="GT572" s="124"/>
      <c r="HD572" s="124"/>
      <c r="HN572" s="124"/>
      <c r="HX572" s="124"/>
    </row>
    <row xmlns:x14ac="http://schemas.microsoft.com/office/spreadsheetml/2009/9/ac" r="573" s="3" customFormat="true" x14ac:dyDescent="0.25">
      <c r="A573" s="395"/>
      <c r="B573" s="124"/>
      <c r="L573" s="124"/>
      <c r="V573" s="124"/>
      <c r="AF573" s="124"/>
      <c r="AP573" s="124"/>
      <c r="AZ573" s="124"/>
      <c r="BA573" s="124"/>
      <c r="BJ573" s="124"/>
      <c r="BK573" s="124"/>
      <c r="BT573" s="124"/>
      <c r="CD573" s="124"/>
      <c r="CN573" s="124"/>
      <c r="CX573" s="124"/>
      <c r="DH573" s="124"/>
      <c r="DR573" s="124"/>
      <c r="EB573" s="124"/>
      <c r="EL573" s="124"/>
      <c r="EV573" s="124"/>
      <c r="FF573" s="124"/>
      <c r="FP573" s="124"/>
      <c r="FZ573" s="124"/>
      <c r="GJ573" s="124"/>
      <c r="GT573" s="124"/>
      <c r="HD573" s="124"/>
      <c r="HN573" s="124"/>
      <c r="HX573" s="124"/>
    </row>
    <row xmlns:x14ac="http://schemas.microsoft.com/office/spreadsheetml/2009/9/ac" r="574" s="3" customFormat="true" x14ac:dyDescent="0.25">
      <c r="A574" s="395"/>
      <c r="B574" s="124"/>
      <c r="L574" s="124"/>
      <c r="V574" s="124"/>
      <c r="AF574" s="124"/>
      <c r="AP574" s="124"/>
      <c r="AZ574" s="124"/>
      <c r="BA574" s="124"/>
      <c r="BJ574" s="124"/>
      <c r="BK574" s="124"/>
      <c r="BT574" s="124"/>
      <c r="CD574" s="124"/>
      <c r="CN574" s="124"/>
      <c r="CX574" s="124"/>
      <c r="DH574" s="124"/>
      <c r="DR574" s="124"/>
      <c r="EB574" s="124"/>
      <c r="EL574" s="124"/>
      <c r="EV574" s="124"/>
      <c r="FF574" s="124"/>
      <c r="FP574" s="124"/>
      <c r="FZ574" s="124"/>
      <c r="GJ574" s="124"/>
      <c r="GT574" s="124"/>
      <c r="HD574" s="124"/>
      <c r="HN574" s="124"/>
      <c r="HX574" s="124"/>
    </row>
    <row xmlns:x14ac="http://schemas.microsoft.com/office/spreadsheetml/2009/9/ac" r="575" s="3" customFormat="true" x14ac:dyDescent="0.25">
      <c r="A575" s="395"/>
      <c r="B575" s="124"/>
      <c r="L575" s="124"/>
      <c r="V575" s="124"/>
      <c r="AF575" s="124"/>
      <c r="AP575" s="124"/>
      <c r="AZ575" s="124"/>
      <c r="BA575" s="124"/>
      <c r="BJ575" s="124"/>
      <c r="BK575" s="124"/>
      <c r="BT575" s="124"/>
      <c r="CD575" s="124"/>
      <c r="CN575" s="124"/>
      <c r="CX575" s="124"/>
      <c r="DH575" s="124"/>
      <c r="DR575" s="124"/>
      <c r="EB575" s="124"/>
      <c r="EL575" s="124"/>
      <c r="EV575" s="124"/>
      <c r="FF575" s="124"/>
      <c r="FP575" s="124"/>
      <c r="FZ575" s="124"/>
      <c r="GJ575" s="124"/>
      <c r="GT575" s="124"/>
      <c r="HD575" s="124"/>
      <c r="HN575" s="124"/>
      <c r="HX575" s="124"/>
    </row>
    <row xmlns:x14ac="http://schemas.microsoft.com/office/spreadsheetml/2009/9/ac" r="576" s="3" customFormat="true" x14ac:dyDescent="0.25">
      <c r="A576" s="395"/>
      <c r="B576" s="124"/>
      <c r="L576" s="124"/>
      <c r="V576" s="124"/>
      <c r="AF576" s="124"/>
      <c r="AP576" s="124"/>
      <c r="AZ576" s="124"/>
      <c r="BA576" s="124"/>
      <c r="BJ576" s="124"/>
      <c r="BK576" s="124"/>
      <c r="BT576" s="124"/>
      <c r="CD576" s="124"/>
      <c r="CN576" s="124"/>
      <c r="CX576" s="124"/>
      <c r="DH576" s="124"/>
      <c r="DR576" s="124"/>
      <c r="EB576" s="124"/>
      <c r="EL576" s="124"/>
      <c r="EV576" s="124"/>
      <c r="FF576" s="124"/>
      <c r="FP576" s="124"/>
      <c r="FZ576" s="124"/>
      <c r="GJ576" s="124"/>
      <c r="GT576" s="124"/>
      <c r="HD576" s="124"/>
      <c r="HN576" s="124"/>
      <c r="HX576" s="124"/>
    </row>
    <row xmlns:x14ac="http://schemas.microsoft.com/office/spreadsheetml/2009/9/ac" r="577" s="3" customFormat="true" x14ac:dyDescent="0.25">
      <c r="A577" s="395"/>
      <c r="B577" s="124"/>
      <c r="L577" s="124"/>
      <c r="V577" s="124"/>
      <c r="AF577" s="124"/>
      <c r="AP577" s="124"/>
      <c r="AZ577" s="124"/>
      <c r="BA577" s="124"/>
      <c r="BJ577" s="124"/>
      <c r="BK577" s="124"/>
      <c r="BT577" s="124"/>
      <c r="CD577" s="124"/>
      <c r="CN577" s="124"/>
      <c r="CX577" s="124"/>
      <c r="DH577" s="124"/>
      <c r="DR577" s="124"/>
      <c r="EB577" s="124"/>
      <c r="EL577" s="124"/>
      <c r="EV577" s="124"/>
      <c r="FF577" s="124"/>
      <c r="FP577" s="124"/>
      <c r="FZ577" s="124"/>
      <c r="GJ577" s="124"/>
      <c r="GT577" s="124"/>
      <c r="HD577" s="124"/>
      <c r="HN577" s="124"/>
      <c r="HX577" s="124"/>
    </row>
    <row xmlns:x14ac="http://schemas.microsoft.com/office/spreadsheetml/2009/9/ac" r="578" s="3" customFormat="true" x14ac:dyDescent="0.25">
      <c r="A578" s="395"/>
      <c r="B578" s="124"/>
      <c r="L578" s="124"/>
      <c r="V578" s="124"/>
      <c r="AF578" s="124"/>
      <c r="AP578" s="124"/>
      <c r="AZ578" s="124"/>
      <c r="BA578" s="124"/>
      <c r="BJ578" s="124"/>
      <c r="BK578" s="124"/>
      <c r="BT578" s="124"/>
      <c r="CD578" s="124"/>
      <c r="CN578" s="124"/>
      <c r="CX578" s="124"/>
      <c r="DH578" s="124"/>
      <c r="DR578" s="124"/>
      <c r="EB578" s="124"/>
      <c r="EL578" s="124"/>
      <c r="EV578" s="124"/>
      <c r="FF578" s="124"/>
      <c r="FP578" s="124"/>
      <c r="FZ578" s="124"/>
      <c r="GJ578" s="124"/>
      <c r="GT578" s="124"/>
      <c r="HD578" s="124"/>
      <c r="HN578" s="124"/>
      <c r="HX578" s="124"/>
    </row>
    <row xmlns:x14ac="http://schemas.microsoft.com/office/spreadsheetml/2009/9/ac" r="579" s="3" customFormat="true" x14ac:dyDescent="0.25">
      <c r="A579" s="395"/>
      <c r="B579" s="124"/>
      <c r="L579" s="124"/>
      <c r="V579" s="124"/>
      <c r="AF579" s="124"/>
      <c r="AP579" s="124"/>
      <c r="AZ579" s="124"/>
      <c r="BA579" s="124"/>
      <c r="BJ579" s="124"/>
      <c r="BK579" s="124"/>
      <c r="BT579" s="124"/>
      <c r="CD579" s="124"/>
      <c r="CN579" s="124"/>
      <c r="CX579" s="124"/>
      <c r="DH579" s="124"/>
      <c r="DR579" s="124"/>
      <c r="EB579" s="124"/>
      <c r="EL579" s="124"/>
      <c r="EV579" s="124"/>
      <c r="FF579" s="124"/>
      <c r="FP579" s="124"/>
      <c r="FZ579" s="124"/>
      <c r="GJ579" s="124"/>
      <c r="GT579" s="124"/>
      <c r="HD579" s="124"/>
      <c r="HN579" s="124"/>
      <c r="HX579" s="124"/>
    </row>
    <row xmlns:x14ac="http://schemas.microsoft.com/office/spreadsheetml/2009/9/ac" r="580" s="3" customFormat="true" x14ac:dyDescent="0.25">
      <c r="A580" s="395"/>
      <c r="B580" s="124"/>
      <c r="L580" s="124"/>
      <c r="V580" s="124"/>
      <c r="AF580" s="124"/>
      <c r="AP580" s="124"/>
      <c r="AZ580" s="124"/>
      <c r="BA580" s="124"/>
      <c r="BJ580" s="124"/>
      <c r="BK580" s="124"/>
      <c r="BT580" s="124"/>
      <c r="CD580" s="124"/>
      <c r="CN580" s="124"/>
      <c r="CX580" s="124"/>
      <c r="DH580" s="124"/>
      <c r="DR580" s="124"/>
      <c r="EB580" s="124"/>
      <c r="EL580" s="124"/>
      <c r="EV580" s="124"/>
      <c r="FF580" s="124"/>
      <c r="FP580" s="124"/>
      <c r="FZ580" s="124"/>
      <c r="GJ580" s="124"/>
      <c r="GT580" s="124"/>
      <c r="HD580" s="124"/>
      <c r="HN580" s="124"/>
      <c r="HX580" s="124"/>
    </row>
    <row xmlns:x14ac="http://schemas.microsoft.com/office/spreadsheetml/2009/9/ac" r="581" s="3" customFormat="true" x14ac:dyDescent="0.25">
      <c r="A581" s="395"/>
      <c r="B581" s="124"/>
      <c r="L581" s="124"/>
      <c r="V581" s="124"/>
      <c r="AF581" s="124"/>
      <c r="AP581" s="124"/>
      <c r="AZ581" s="124"/>
      <c r="BA581" s="124"/>
      <c r="BJ581" s="124"/>
      <c r="BK581" s="124"/>
      <c r="BT581" s="124"/>
      <c r="CD581" s="124"/>
      <c r="CN581" s="124"/>
      <c r="CX581" s="124"/>
      <c r="DH581" s="124"/>
      <c r="DR581" s="124"/>
      <c r="EB581" s="124"/>
      <c r="EL581" s="124"/>
      <c r="EV581" s="124"/>
      <c r="FF581" s="124"/>
      <c r="FP581" s="124"/>
      <c r="FZ581" s="124"/>
      <c r="GJ581" s="124"/>
      <c r="GT581" s="124"/>
      <c r="HD581" s="124"/>
      <c r="HN581" s="124"/>
      <c r="HX581" s="124"/>
    </row>
    <row xmlns:x14ac="http://schemas.microsoft.com/office/spreadsheetml/2009/9/ac" r="582" s="3" customFormat="true" x14ac:dyDescent="0.25">
      <c r="A582" s="395"/>
      <c r="B582" s="124"/>
      <c r="L582" s="124"/>
      <c r="V582" s="124"/>
      <c r="AF582" s="124"/>
      <c r="AP582" s="124"/>
      <c r="AZ582" s="124"/>
      <c r="BA582" s="124"/>
      <c r="BJ582" s="124"/>
      <c r="BK582" s="124"/>
      <c r="BT582" s="124"/>
      <c r="CD582" s="124"/>
      <c r="CN582" s="124"/>
      <c r="CX582" s="124"/>
      <c r="DH582" s="124"/>
      <c r="DR582" s="124"/>
      <c r="EB582" s="124"/>
      <c r="EL582" s="124"/>
      <c r="EV582" s="124"/>
      <c r="FF582" s="124"/>
      <c r="FP582" s="124"/>
      <c r="FZ582" s="124"/>
      <c r="GJ582" s="124"/>
      <c r="GT582" s="124"/>
      <c r="HD582" s="124"/>
      <c r="HN582" s="124"/>
      <c r="HX582" s="124"/>
    </row>
    <row xmlns:x14ac="http://schemas.microsoft.com/office/spreadsheetml/2009/9/ac" r="583" s="3" customFormat="true" x14ac:dyDescent="0.25">
      <c r="A583" s="395"/>
      <c r="B583" s="124"/>
      <c r="L583" s="124"/>
      <c r="V583" s="124"/>
      <c r="AF583" s="124"/>
      <c r="AP583" s="124"/>
      <c r="AZ583" s="124"/>
      <c r="BA583" s="124"/>
      <c r="BJ583" s="124"/>
      <c r="BK583" s="124"/>
      <c r="BT583" s="124"/>
      <c r="CD583" s="124"/>
      <c r="CN583" s="124"/>
      <c r="CX583" s="124"/>
      <c r="DH583" s="124"/>
      <c r="DR583" s="124"/>
      <c r="EB583" s="124"/>
      <c r="EL583" s="124"/>
      <c r="EV583" s="124"/>
      <c r="FF583" s="124"/>
      <c r="FP583" s="124"/>
      <c r="FZ583" s="124"/>
      <c r="GJ583" s="124"/>
      <c r="GT583" s="124"/>
      <c r="HD583" s="124"/>
      <c r="HN583" s="124"/>
      <c r="HX583" s="124"/>
    </row>
    <row xmlns:x14ac="http://schemas.microsoft.com/office/spreadsheetml/2009/9/ac" r="584" s="3" customFormat="true" x14ac:dyDescent="0.25">
      <c r="A584" s="395"/>
      <c r="B584" s="124"/>
      <c r="L584" s="124"/>
      <c r="V584" s="124"/>
      <c r="AF584" s="124"/>
      <c r="AP584" s="124"/>
      <c r="AZ584" s="124"/>
      <c r="BA584" s="124"/>
      <c r="BJ584" s="124"/>
      <c r="BK584" s="124"/>
      <c r="BT584" s="124"/>
      <c r="CD584" s="124"/>
      <c r="CN584" s="124"/>
      <c r="CX584" s="124"/>
      <c r="DH584" s="124"/>
      <c r="DR584" s="124"/>
      <c r="EB584" s="124"/>
      <c r="EL584" s="124"/>
      <c r="EV584" s="124"/>
      <c r="FF584" s="124"/>
      <c r="FP584" s="124"/>
      <c r="FZ584" s="124"/>
      <c r="GJ584" s="124"/>
      <c r="GT584" s="124"/>
      <c r="HD584" s="124"/>
      <c r="HN584" s="124"/>
      <c r="HX584" s="124"/>
    </row>
    <row xmlns:x14ac="http://schemas.microsoft.com/office/spreadsheetml/2009/9/ac" r="585" s="3" customFormat="true" x14ac:dyDescent="0.25">
      <c r="A585" s="395"/>
      <c r="B585" s="124"/>
      <c r="L585" s="124"/>
      <c r="V585" s="124"/>
      <c r="AF585" s="124"/>
      <c r="AP585" s="124"/>
      <c r="AZ585" s="124"/>
      <c r="BA585" s="124"/>
      <c r="BJ585" s="124"/>
      <c r="BK585" s="124"/>
      <c r="BT585" s="124"/>
      <c r="CD585" s="124"/>
      <c r="CN585" s="124"/>
      <c r="CX585" s="124"/>
      <c r="DH585" s="124"/>
      <c r="DR585" s="124"/>
      <c r="EB585" s="124"/>
      <c r="EL585" s="124"/>
      <c r="EV585" s="124"/>
      <c r="FF585" s="124"/>
      <c r="FP585" s="124"/>
      <c r="FZ585" s="124"/>
      <c r="GJ585" s="124"/>
      <c r="GT585" s="124"/>
      <c r="HD585" s="124"/>
      <c r="HN585" s="124"/>
      <c r="HX585" s="124"/>
    </row>
    <row xmlns:x14ac="http://schemas.microsoft.com/office/spreadsheetml/2009/9/ac" r="586" s="3" customFormat="true" x14ac:dyDescent="0.25">
      <c r="A586" s="395"/>
      <c r="B586" s="124"/>
      <c r="L586" s="124"/>
      <c r="V586" s="124"/>
      <c r="AF586" s="124"/>
      <c r="AP586" s="124"/>
      <c r="AZ586" s="124"/>
      <c r="BA586" s="124"/>
      <c r="BJ586" s="124"/>
      <c r="BK586" s="124"/>
      <c r="BT586" s="124"/>
      <c r="CD586" s="124"/>
      <c r="CN586" s="124"/>
      <c r="CX586" s="124"/>
      <c r="DH586" s="124"/>
      <c r="DR586" s="124"/>
      <c r="EB586" s="124"/>
      <c r="EL586" s="124"/>
      <c r="EV586" s="124"/>
      <c r="FF586" s="124"/>
      <c r="FP586" s="124"/>
      <c r="FZ586" s="124"/>
      <c r="GJ586" s="124"/>
      <c r="GT586" s="124"/>
      <c r="HD586" s="124"/>
      <c r="HN586" s="124"/>
      <c r="HX586" s="124"/>
    </row>
    <row xmlns:x14ac="http://schemas.microsoft.com/office/spreadsheetml/2009/9/ac" r="587" s="3" customFormat="true" x14ac:dyDescent="0.25">
      <c r="A587" s="395"/>
      <c r="B587" s="124"/>
      <c r="L587" s="124"/>
      <c r="V587" s="124"/>
      <c r="AF587" s="124"/>
      <c r="AP587" s="124"/>
      <c r="AZ587" s="124"/>
      <c r="BA587" s="124"/>
      <c r="BJ587" s="124"/>
      <c r="BK587" s="124"/>
      <c r="BT587" s="124"/>
      <c r="CD587" s="124"/>
      <c r="CN587" s="124"/>
      <c r="CX587" s="124"/>
      <c r="DH587" s="124"/>
      <c r="DR587" s="124"/>
      <c r="EB587" s="124"/>
      <c r="EL587" s="124"/>
      <c r="EV587" s="124"/>
      <c r="FF587" s="124"/>
      <c r="FP587" s="124"/>
      <c r="FZ587" s="124"/>
      <c r="GJ587" s="124"/>
      <c r="GT587" s="124"/>
      <c r="HD587" s="124"/>
      <c r="HN587" s="124"/>
      <c r="HX587" s="124"/>
    </row>
    <row xmlns:x14ac="http://schemas.microsoft.com/office/spreadsheetml/2009/9/ac" r="588" s="3" customFormat="true" x14ac:dyDescent="0.25">
      <c r="A588" s="395"/>
      <c r="B588" s="124"/>
      <c r="L588" s="124"/>
      <c r="V588" s="124"/>
      <c r="AF588" s="124"/>
      <c r="AP588" s="124"/>
      <c r="AZ588" s="124"/>
      <c r="BA588" s="124"/>
      <c r="BJ588" s="124"/>
      <c r="BK588" s="124"/>
      <c r="BT588" s="124"/>
      <c r="CD588" s="124"/>
      <c r="CN588" s="124"/>
      <c r="CX588" s="124"/>
      <c r="DH588" s="124"/>
      <c r="DR588" s="124"/>
      <c r="EB588" s="124"/>
      <c r="EL588" s="124"/>
      <c r="EV588" s="124"/>
      <c r="FF588" s="124"/>
      <c r="FP588" s="124"/>
      <c r="FZ588" s="124"/>
      <c r="GJ588" s="124"/>
      <c r="GT588" s="124"/>
      <c r="HD588" s="124"/>
      <c r="HN588" s="124"/>
      <c r="HX588" s="124"/>
    </row>
    <row xmlns:x14ac="http://schemas.microsoft.com/office/spreadsheetml/2009/9/ac" r="589" s="3" customFormat="true" x14ac:dyDescent="0.25">
      <c r="A589" s="395"/>
      <c r="B589" s="124"/>
      <c r="L589" s="124"/>
      <c r="V589" s="124"/>
      <c r="AF589" s="124"/>
      <c r="AP589" s="124"/>
      <c r="AZ589" s="124"/>
      <c r="BA589" s="124"/>
      <c r="BJ589" s="124"/>
      <c r="BK589" s="124"/>
      <c r="BT589" s="124"/>
      <c r="CD589" s="124"/>
      <c r="CN589" s="124"/>
      <c r="CX589" s="124"/>
      <c r="DH589" s="124"/>
      <c r="DR589" s="124"/>
      <c r="EB589" s="124"/>
      <c r="EL589" s="124"/>
      <c r="EV589" s="124"/>
      <c r="FF589" s="124"/>
      <c r="FP589" s="124"/>
      <c r="FZ589" s="124"/>
      <c r="GJ589" s="124"/>
      <c r="GT589" s="124"/>
      <c r="HD589" s="124"/>
      <c r="HN589" s="124"/>
      <c r="HX589" s="124"/>
    </row>
    <row xmlns:x14ac="http://schemas.microsoft.com/office/spreadsheetml/2009/9/ac" r="590" s="3" customFormat="true" x14ac:dyDescent="0.25">
      <c r="A590" s="395"/>
      <c r="B590" s="124"/>
      <c r="L590" s="124"/>
      <c r="V590" s="124"/>
      <c r="AF590" s="124"/>
      <c r="AP590" s="124"/>
      <c r="AZ590" s="124"/>
      <c r="BA590" s="124"/>
      <c r="BJ590" s="124"/>
      <c r="BK590" s="124"/>
      <c r="BT590" s="124"/>
      <c r="CD590" s="124"/>
      <c r="CN590" s="124"/>
      <c r="CX590" s="124"/>
      <c r="DH590" s="124"/>
      <c r="DR590" s="124"/>
      <c r="EB590" s="124"/>
      <c r="EL590" s="124"/>
      <c r="EV590" s="124"/>
      <c r="FF590" s="124"/>
      <c r="FP590" s="124"/>
      <c r="FZ590" s="124"/>
      <c r="GJ590" s="124"/>
      <c r="GT590" s="124"/>
      <c r="HD590" s="124"/>
      <c r="HN590" s="124"/>
      <c r="HX590" s="124"/>
    </row>
    <row xmlns:x14ac="http://schemas.microsoft.com/office/spreadsheetml/2009/9/ac" r="591" s="3" customFormat="true" x14ac:dyDescent="0.25">
      <c r="A591" s="395"/>
      <c r="B591" s="124"/>
      <c r="L591" s="124"/>
      <c r="V591" s="124"/>
      <c r="AF591" s="124"/>
      <c r="AP591" s="124"/>
      <c r="AZ591" s="124"/>
      <c r="BA591" s="124"/>
      <c r="BJ591" s="124"/>
      <c r="BK591" s="124"/>
      <c r="BT591" s="124"/>
      <c r="CD591" s="124"/>
      <c r="CN591" s="124"/>
      <c r="CX591" s="124"/>
      <c r="DH591" s="124"/>
      <c r="DR591" s="124"/>
      <c r="EB591" s="124"/>
      <c r="EL591" s="124"/>
      <c r="EV591" s="124"/>
      <c r="FF591" s="124"/>
      <c r="FP591" s="124"/>
      <c r="FZ591" s="124"/>
      <c r="GJ591" s="124"/>
      <c r="GT591" s="124"/>
      <c r="HD591" s="124"/>
      <c r="HN591" s="124"/>
      <c r="HX591" s="124"/>
    </row>
    <row xmlns:x14ac="http://schemas.microsoft.com/office/spreadsheetml/2009/9/ac" r="592" s="3" customFormat="true" x14ac:dyDescent="0.25">
      <c r="A592" s="395"/>
      <c r="B592" s="124"/>
      <c r="L592" s="124"/>
      <c r="V592" s="124"/>
      <c r="AF592" s="124"/>
      <c r="AP592" s="124"/>
      <c r="AZ592" s="124"/>
      <c r="BA592" s="124"/>
      <c r="BJ592" s="124"/>
      <c r="BK592" s="124"/>
      <c r="BT592" s="124"/>
      <c r="CD592" s="124"/>
      <c r="CN592" s="124"/>
      <c r="CX592" s="124"/>
      <c r="DH592" s="124"/>
      <c r="DR592" s="124"/>
      <c r="EB592" s="124"/>
      <c r="EL592" s="124"/>
      <c r="EV592" s="124"/>
      <c r="FF592" s="124"/>
      <c r="FP592" s="124"/>
      <c r="FZ592" s="124"/>
      <c r="GJ592" s="124"/>
      <c r="GT592" s="124"/>
      <c r="HD592" s="124"/>
      <c r="HN592" s="124"/>
      <c r="HX592" s="124"/>
    </row>
    <row xmlns:x14ac="http://schemas.microsoft.com/office/spreadsheetml/2009/9/ac" r="593" s="3" customFormat="true" x14ac:dyDescent="0.25">
      <c r="A593" s="395"/>
      <c r="B593" s="124"/>
      <c r="L593" s="124"/>
      <c r="V593" s="124"/>
      <c r="AF593" s="124"/>
      <c r="AP593" s="124"/>
      <c r="AZ593" s="124"/>
      <c r="BA593" s="124"/>
      <c r="BJ593" s="124"/>
      <c r="BK593" s="124"/>
      <c r="BT593" s="124"/>
      <c r="CD593" s="124"/>
      <c r="CN593" s="124"/>
      <c r="CX593" s="124"/>
      <c r="DH593" s="124"/>
      <c r="DR593" s="124"/>
      <c r="EB593" s="124"/>
      <c r="EL593" s="124"/>
      <c r="EV593" s="124"/>
      <c r="FF593" s="124"/>
      <c r="FP593" s="124"/>
      <c r="FZ593" s="124"/>
      <c r="GJ593" s="124"/>
      <c r="GT593" s="124"/>
      <c r="HD593" s="124"/>
      <c r="HN593" s="124"/>
      <c r="HX593" s="124"/>
    </row>
    <row xmlns:x14ac="http://schemas.microsoft.com/office/spreadsheetml/2009/9/ac" r="594" s="3" customFormat="true" x14ac:dyDescent="0.25">
      <c r="A594" s="395"/>
      <c r="B594" s="124"/>
      <c r="L594" s="124"/>
      <c r="V594" s="124"/>
      <c r="AF594" s="124"/>
      <c r="AP594" s="124"/>
      <c r="AZ594" s="124"/>
      <c r="BA594" s="124"/>
      <c r="BJ594" s="124"/>
      <c r="BK594" s="124"/>
      <c r="BT594" s="124"/>
      <c r="CD594" s="124"/>
      <c r="CN594" s="124"/>
      <c r="CX594" s="124"/>
      <c r="DH594" s="124"/>
      <c r="DR594" s="124"/>
      <c r="EB594" s="124"/>
      <c r="EL594" s="124"/>
      <c r="EV594" s="124"/>
      <c r="FF594" s="124"/>
      <c r="FP594" s="124"/>
      <c r="FZ594" s="124"/>
      <c r="GJ594" s="124"/>
      <c r="GT594" s="124"/>
      <c r="HD594" s="124"/>
      <c r="HN594" s="124"/>
      <c r="HX594" s="124"/>
    </row>
    <row xmlns:x14ac="http://schemas.microsoft.com/office/spreadsheetml/2009/9/ac" r="595" s="3" customFormat="true" x14ac:dyDescent="0.25">
      <c r="A595" s="395"/>
      <c r="B595" s="124"/>
      <c r="L595" s="124"/>
      <c r="V595" s="124"/>
      <c r="AF595" s="124"/>
      <c r="AP595" s="124"/>
      <c r="AZ595" s="124"/>
      <c r="BA595" s="124"/>
      <c r="BJ595" s="124"/>
      <c r="BK595" s="124"/>
      <c r="BT595" s="124"/>
      <c r="CD595" s="124"/>
      <c r="CN595" s="124"/>
      <c r="CX595" s="124"/>
      <c r="DH595" s="124"/>
      <c r="DR595" s="124"/>
      <c r="EB595" s="124"/>
      <c r="EL595" s="124"/>
      <c r="EV595" s="124"/>
      <c r="FF595" s="124"/>
      <c r="FP595" s="124"/>
      <c r="FZ595" s="124"/>
      <c r="GJ595" s="124"/>
      <c r="GT595" s="124"/>
      <c r="HD595" s="124"/>
      <c r="HN595" s="124"/>
      <c r="HX595" s="124"/>
    </row>
    <row xmlns:x14ac="http://schemas.microsoft.com/office/spreadsheetml/2009/9/ac" r="596" s="3" customFormat="true" x14ac:dyDescent="0.25">
      <c r="A596" s="395"/>
      <c r="B596" s="124"/>
      <c r="L596" s="124"/>
      <c r="V596" s="124"/>
      <c r="AF596" s="124"/>
      <c r="AP596" s="124"/>
      <c r="AZ596" s="124"/>
      <c r="BA596" s="124"/>
      <c r="BJ596" s="124"/>
      <c r="BK596" s="124"/>
      <c r="BT596" s="124"/>
      <c r="CD596" s="124"/>
      <c r="CN596" s="124"/>
      <c r="CX596" s="124"/>
      <c r="DH596" s="124"/>
      <c r="DR596" s="124"/>
      <c r="EB596" s="124"/>
      <c r="EL596" s="124"/>
      <c r="EV596" s="124"/>
      <c r="FF596" s="124"/>
      <c r="FP596" s="124"/>
      <c r="FZ596" s="124"/>
      <c r="GJ596" s="124"/>
      <c r="GT596" s="124"/>
      <c r="HD596" s="124"/>
      <c r="HN596" s="124"/>
      <c r="HX596" s="124"/>
    </row>
    <row xmlns:x14ac="http://schemas.microsoft.com/office/spreadsheetml/2009/9/ac" r="597" s="3" customFormat="true" x14ac:dyDescent="0.25">
      <c r="A597" s="395"/>
      <c r="B597" s="124"/>
      <c r="L597" s="124"/>
      <c r="V597" s="124"/>
      <c r="AF597" s="124"/>
      <c r="AP597" s="124"/>
      <c r="AZ597" s="124"/>
      <c r="BA597" s="124"/>
      <c r="BJ597" s="124"/>
      <c r="BK597" s="124"/>
      <c r="BT597" s="124"/>
      <c r="CD597" s="124"/>
      <c r="CN597" s="124"/>
      <c r="CX597" s="124"/>
      <c r="DH597" s="124"/>
      <c r="DR597" s="124"/>
      <c r="EB597" s="124"/>
      <c r="EL597" s="124"/>
      <c r="EV597" s="124"/>
      <c r="FF597" s="124"/>
      <c r="FP597" s="124"/>
      <c r="FZ597" s="124"/>
      <c r="GJ597" s="124"/>
      <c r="GT597" s="124"/>
      <c r="HD597" s="124"/>
      <c r="HN597" s="124"/>
      <c r="HX597" s="124"/>
    </row>
    <row xmlns:x14ac="http://schemas.microsoft.com/office/spreadsheetml/2009/9/ac" r="598" s="3" customFormat="true" x14ac:dyDescent="0.25">
      <c r="A598" s="395"/>
      <c r="B598" s="124"/>
      <c r="L598" s="124"/>
      <c r="V598" s="124"/>
      <c r="AF598" s="124"/>
      <c r="AP598" s="124"/>
      <c r="AZ598" s="124"/>
      <c r="BA598" s="124"/>
      <c r="BJ598" s="124"/>
      <c r="BK598" s="124"/>
      <c r="BT598" s="124"/>
      <c r="CD598" s="124"/>
      <c r="CN598" s="124"/>
      <c r="CX598" s="124"/>
      <c r="DH598" s="124"/>
      <c r="DR598" s="124"/>
      <c r="EB598" s="124"/>
      <c r="EL598" s="124"/>
      <c r="EV598" s="124"/>
      <c r="FF598" s="124"/>
      <c r="FP598" s="124"/>
      <c r="FZ598" s="124"/>
      <c r="GJ598" s="124"/>
      <c r="GT598" s="124"/>
      <c r="HD598" s="124"/>
      <c r="HN598" s="124"/>
      <c r="HX598" s="124"/>
    </row>
    <row xmlns:x14ac="http://schemas.microsoft.com/office/spreadsheetml/2009/9/ac" r="599" s="3" customFormat="true" x14ac:dyDescent="0.25">
      <c r="A599" s="395"/>
      <c r="B599" s="124"/>
      <c r="L599" s="124"/>
      <c r="V599" s="124"/>
      <c r="AF599" s="124"/>
      <c r="AP599" s="124"/>
      <c r="AZ599" s="124"/>
      <c r="BA599" s="124"/>
      <c r="BJ599" s="124"/>
      <c r="BK599" s="124"/>
      <c r="BT599" s="124"/>
      <c r="CD599" s="124"/>
      <c r="CN599" s="124"/>
      <c r="CX599" s="124"/>
      <c r="DH599" s="124"/>
      <c r="DR599" s="124"/>
      <c r="EB599" s="124"/>
      <c r="EL599" s="124"/>
      <c r="EV599" s="124"/>
      <c r="FF599" s="124"/>
      <c r="FP599" s="124"/>
      <c r="FZ599" s="124"/>
      <c r="GJ599" s="124"/>
      <c r="GT599" s="124"/>
      <c r="HD599" s="124"/>
      <c r="HN599" s="124"/>
      <c r="HX599" s="124"/>
    </row>
    <row xmlns:x14ac="http://schemas.microsoft.com/office/spreadsheetml/2009/9/ac" r="600" s="3" customFormat="true" x14ac:dyDescent="0.25">
      <c r="A600" s="395"/>
      <c r="B600" s="124"/>
      <c r="L600" s="124"/>
      <c r="V600" s="124"/>
      <c r="AF600" s="124"/>
      <c r="AP600" s="124"/>
      <c r="AZ600" s="124"/>
      <c r="BA600" s="124"/>
      <c r="BJ600" s="124"/>
      <c r="BK600" s="124"/>
      <c r="BT600" s="124"/>
      <c r="CD600" s="124"/>
      <c r="CN600" s="124"/>
      <c r="CX600" s="124"/>
      <c r="DH600" s="124"/>
      <c r="DR600" s="124"/>
      <c r="EB600" s="124"/>
      <c r="EL600" s="124"/>
      <c r="EV600" s="124"/>
      <c r="FF600" s="124"/>
      <c r="FP600" s="124"/>
      <c r="FZ600" s="124"/>
      <c r="GJ600" s="124"/>
      <c r="GT600" s="124"/>
      <c r="HD600" s="124"/>
      <c r="HN600" s="124"/>
      <c r="HX600" s="124"/>
    </row>
    <row xmlns:x14ac="http://schemas.microsoft.com/office/spreadsheetml/2009/9/ac" r="601" s="3" customFormat="true" x14ac:dyDescent="0.25">
      <c r="A601" s="395"/>
      <c r="B601" s="124"/>
      <c r="L601" s="124"/>
      <c r="V601" s="124"/>
      <c r="AF601" s="124"/>
      <c r="AP601" s="124"/>
      <c r="AZ601" s="124"/>
      <c r="BA601" s="124"/>
      <c r="BJ601" s="124"/>
      <c r="BK601" s="124"/>
      <c r="BT601" s="124"/>
      <c r="CD601" s="124"/>
      <c r="CN601" s="124"/>
      <c r="CX601" s="124"/>
      <c r="DH601" s="124"/>
      <c r="DR601" s="124"/>
      <c r="EB601" s="124"/>
      <c r="EL601" s="124"/>
      <c r="EV601" s="124"/>
      <c r="FF601" s="124"/>
      <c r="FP601" s="124"/>
      <c r="FZ601" s="124"/>
      <c r="GJ601" s="124"/>
      <c r="GT601" s="124"/>
      <c r="HD601" s="124"/>
      <c r="HN601" s="124"/>
      <c r="HX601" s="124"/>
    </row>
    <row xmlns:x14ac="http://schemas.microsoft.com/office/spreadsheetml/2009/9/ac" r="602" s="3" customFormat="true" x14ac:dyDescent="0.25">
      <c r="A602" s="395"/>
      <c r="B602" s="124"/>
      <c r="L602" s="124"/>
      <c r="V602" s="124"/>
      <c r="AF602" s="124"/>
      <c r="AP602" s="124"/>
      <c r="AZ602" s="124"/>
      <c r="BA602" s="124"/>
      <c r="BJ602" s="124"/>
      <c r="BK602" s="124"/>
      <c r="BT602" s="124"/>
      <c r="CD602" s="124"/>
      <c r="CN602" s="124"/>
      <c r="CX602" s="124"/>
      <c r="DH602" s="124"/>
      <c r="DR602" s="124"/>
      <c r="EB602" s="124"/>
      <c r="EL602" s="124"/>
      <c r="EV602" s="124"/>
      <c r="FF602" s="124"/>
      <c r="FP602" s="124"/>
      <c r="FZ602" s="124"/>
      <c r="GJ602" s="124"/>
      <c r="GT602" s="124"/>
      <c r="HD602" s="124"/>
      <c r="HN602" s="124"/>
      <c r="HX602" s="124"/>
    </row>
    <row xmlns:x14ac="http://schemas.microsoft.com/office/spreadsheetml/2009/9/ac" r="603" s="3" customFormat="true" x14ac:dyDescent="0.25">
      <c r="A603" s="395"/>
      <c r="B603" s="124"/>
      <c r="L603" s="124"/>
      <c r="V603" s="124"/>
      <c r="AF603" s="124"/>
      <c r="AP603" s="124"/>
      <c r="AZ603" s="124"/>
      <c r="BA603" s="124"/>
      <c r="BJ603" s="124"/>
      <c r="BK603" s="124"/>
      <c r="BT603" s="124"/>
      <c r="CD603" s="124"/>
      <c r="CN603" s="124"/>
      <c r="CX603" s="124"/>
      <c r="DH603" s="124"/>
      <c r="DR603" s="124"/>
      <c r="EB603" s="124"/>
      <c r="EL603" s="124"/>
      <c r="EV603" s="124"/>
      <c r="FF603" s="124"/>
      <c r="FP603" s="124"/>
      <c r="FZ603" s="124"/>
      <c r="GJ603" s="124"/>
      <c r="GT603" s="124"/>
      <c r="HD603" s="124"/>
      <c r="HN603" s="124"/>
      <c r="HX603" s="124"/>
    </row>
    <row xmlns:x14ac="http://schemas.microsoft.com/office/spreadsheetml/2009/9/ac" r="604" s="3" customFormat="true" x14ac:dyDescent="0.25">
      <c r="A604" s="395"/>
      <c r="B604" s="124"/>
      <c r="L604" s="124"/>
      <c r="V604" s="124"/>
      <c r="AF604" s="124"/>
      <c r="AP604" s="124"/>
      <c r="AZ604" s="124"/>
      <c r="BA604" s="124"/>
      <c r="BJ604" s="124"/>
      <c r="BK604" s="124"/>
      <c r="BT604" s="124"/>
      <c r="CD604" s="124"/>
      <c r="CN604" s="124"/>
      <c r="CX604" s="124"/>
      <c r="DH604" s="124"/>
      <c r="DR604" s="124"/>
      <c r="EB604" s="124"/>
      <c r="EL604" s="124"/>
      <c r="EV604" s="124"/>
      <c r="FF604" s="124"/>
      <c r="FP604" s="124"/>
      <c r="FZ604" s="124"/>
      <c r="GJ604" s="124"/>
      <c r="GT604" s="124"/>
      <c r="HD604" s="124"/>
      <c r="HN604" s="124"/>
      <c r="HX604" s="124"/>
    </row>
    <row xmlns:x14ac="http://schemas.microsoft.com/office/spreadsheetml/2009/9/ac" r="605" s="3" customFormat="true" x14ac:dyDescent="0.25">
      <c r="A605" s="395"/>
      <c r="B605" s="124"/>
      <c r="L605" s="124"/>
      <c r="V605" s="124"/>
      <c r="AF605" s="124"/>
      <c r="AP605" s="124"/>
      <c r="AZ605" s="124"/>
      <c r="BA605" s="124"/>
      <c r="BJ605" s="124"/>
      <c r="BK605" s="124"/>
      <c r="BT605" s="124"/>
      <c r="CD605" s="124"/>
      <c r="CN605" s="124"/>
      <c r="CX605" s="124"/>
      <c r="DH605" s="124"/>
      <c r="DR605" s="124"/>
      <c r="EB605" s="124"/>
      <c r="EL605" s="124"/>
      <c r="EV605" s="124"/>
      <c r="FF605" s="124"/>
      <c r="FP605" s="124"/>
      <c r="FZ605" s="124"/>
      <c r="GJ605" s="124"/>
      <c r="GT605" s="124"/>
      <c r="HD605" s="124"/>
      <c r="HN605" s="124"/>
      <c r="HX605" s="124"/>
    </row>
    <row xmlns:x14ac="http://schemas.microsoft.com/office/spreadsheetml/2009/9/ac" r="606" s="3" customFormat="true" x14ac:dyDescent="0.25">
      <c r="A606" s="395"/>
      <c r="B606" s="124"/>
      <c r="L606" s="124"/>
      <c r="V606" s="124"/>
      <c r="AF606" s="124"/>
      <c r="AP606" s="124"/>
      <c r="AZ606" s="124"/>
      <c r="BA606" s="124"/>
      <c r="BJ606" s="124"/>
      <c r="BK606" s="124"/>
      <c r="BT606" s="124"/>
      <c r="CD606" s="124"/>
      <c r="CN606" s="124"/>
      <c r="CX606" s="124"/>
      <c r="DH606" s="124"/>
      <c r="DR606" s="124"/>
      <c r="EB606" s="124"/>
      <c r="EL606" s="124"/>
      <c r="EV606" s="124"/>
      <c r="FF606" s="124"/>
      <c r="FP606" s="124"/>
      <c r="FZ606" s="124"/>
      <c r="GJ606" s="124"/>
      <c r="GT606" s="124"/>
      <c r="HD606" s="124"/>
      <c r="HN606" s="124"/>
      <c r="HX606" s="124"/>
    </row>
    <row xmlns:x14ac="http://schemas.microsoft.com/office/spreadsheetml/2009/9/ac" r="607" s="3" customFormat="true" x14ac:dyDescent="0.25">
      <c r="A607" s="395"/>
      <c r="B607" s="124"/>
      <c r="L607" s="124"/>
      <c r="V607" s="124"/>
      <c r="AF607" s="124"/>
      <c r="AP607" s="124"/>
      <c r="AZ607" s="124"/>
      <c r="BA607" s="124"/>
      <c r="BJ607" s="124"/>
      <c r="BK607" s="124"/>
      <c r="BT607" s="124"/>
      <c r="CD607" s="124"/>
      <c r="CN607" s="124"/>
      <c r="CX607" s="124"/>
      <c r="DH607" s="124"/>
      <c r="DR607" s="124"/>
      <c r="EB607" s="124"/>
      <c r="EL607" s="124"/>
      <c r="EV607" s="124"/>
      <c r="FF607" s="124"/>
      <c r="FP607" s="124"/>
      <c r="FZ607" s="124"/>
      <c r="GJ607" s="124"/>
      <c r="GT607" s="124"/>
      <c r="HD607" s="124"/>
      <c r="HN607" s="124"/>
      <c r="HX607" s="124"/>
    </row>
    <row xmlns:x14ac="http://schemas.microsoft.com/office/spreadsheetml/2009/9/ac" r="608" s="3" customFormat="true" x14ac:dyDescent="0.25">
      <c r="A608" s="395"/>
      <c r="B608" s="124"/>
      <c r="L608" s="124"/>
      <c r="V608" s="124"/>
      <c r="AF608" s="124"/>
      <c r="AP608" s="124"/>
      <c r="AZ608" s="124"/>
      <c r="BA608" s="124"/>
      <c r="BJ608" s="124"/>
      <c r="BK608" s="124"/>
      <c r="BT608" s="124"/>
      <c r="CD608" s="124"/>
      <c r="CN608" s="124"/>
      <c r="CX608" s="124"/>
      <c r="DH608" s="124"/>
      <c r="DR608" s="124"/>
      <c r="EB608" s="124"/>
      <c r="EL608" s="124"/>
      <c r="EV608" s="124"/>
      <c r="FF608" s="124"/>
      <c r="FP608" s="124"/>
      <c r="FZ608" s="124"/>
      <c r="GJ608" s="124"/>
      <c r="GT608" s="124"/>
      <c r="HD608" s="124"/>
      <c r="HN608" s="124"/>
      <c r="HX608" s="124"/>
    </row>
    <row xmlns:x14ac="http://schemas.microsoft.com/office/spreadsheetml/2009/9/ac" r="609" s="3" customFormat="true" x14ac:dyDescent="0.25">
      <c r="A609" s="395"/>
      <c r="B609" s="124"/>
      <c r="L609" s="124"/>
      <c r="V609" s="124"/>
      <c r="AF609" s="124"/>
      <c r="AP609" s="124"/>
      <c r="AZ609" s="124"/>
      <c r="BA609" s="124"/>
      <c r="BJ609" s="124"/>
      <c r="BK609" s="124"/>
      <c r="BT609" s="124"/>
      <c r="CD609" s="124"/>
      <c r="CN609" s="124"/>
      <c r="CX609" s="124"/>
      <c r="DH609" s="124"/>
      <c r="DR609" s="124"/>
      <c r="EB609" s="124"/>
      <c r="EL609" s="124"/>
      <c r="EV609" s="124"/>
      <c r="FF609" s="124"/>
      <c r="FP609" s="124"/>
      <c r="FZ609" s="124"/>
      <c r="GJ609" s="124"/>
      <c r="GT609" s="124"/>
      <c r="HD609" s="124"/>
      <c r="HN609" s="124"/>
      <c r="HX609" s="124"/>
    </row>
    <row xmlns:x14ac="http://schemas.microsoft.com/office/spreadsheetml/2009/9/ac" r="610" s="3" customFormat="true" x14ac:dyDescent="0.25">
      <c r="A610" s="395"/>
      <c r="B610" s="124"/>
      <c r="L610" s="124"/>
      <c r="V610" s="124"/>
      <c r="AF610" s="124"/>
      <c r="AP610" s="124"/>
      <c r="AZ610" s="124"/>
      <c r="BA610" s="124"/>
      <c r="BJ610" s="124"/>
      <c r="BK610" s="124"/>
      <c r="BT610" s="124"/>
      <c r="CD610" s="124"/>
      <c r="CN610" s="124"/>
      <c r="CX610" s="124"/>
      <c r="DH610" s="124"/>
      <c r="DR610" s="124"/>
      <c r="EB610" s="124"/>
      <c r="EL610" s="124"/>
      <c r="EV610" s="124"/>
      <c r="FF610" s="124"/>
      <c r="FP610" s="124"/>
      <c r="FZ610" s="124"/>
      <c r="GJ610" s="124"/>
      <c r="GT610" s="124"/>
      <c r="HD610" s="124"/>
      <c r="HN610" s="124"/>
      <c r="HX610" s="124"/>
    </row>
    <row xmlns:x14ac="http://schemas.microsoft.com/office/spreadsheetml/2009/9/ac" r="611" s="3" customFormat="true" x14ac:dyDescent="0.25">
      <c r="A611" s="395"/>
      <c r="B611" s="124"/>
      <c r="L611" s="124"/>
      <c r="V611" s="124"/>
      <c r="AF611" s="124"/>
      <c r="AP611" s="124"/>
      <c r="AZ611" s="124"/>
      <c r="BA611" s="124"/>
      <c r="BJ611" s="124"/>
      <c r="BK611" s="124"/>
      <c r="BT611" s="124"/>
      <c r="CD611" s="124"/>
      <c r="CN611" s="124"/>
      <c r="CX611" s="124"/>
      <c r="DH611" s="124"/>
      <c r="DR611" s="124"/>
      <c r="EB611" s="124"/>
      <c r="EL611" s="124"/>
      <c r="EV611" s="124"/>
      <c r="FF611" s="124"/>
      <c r="FP611" s="124"/>
      <c r="FZ611" s="124"/>
      <c r="GJ611" s="124"/>
      <c r="GT611" s="124"/>
      <c r="HD611" s="124"/>
      <c r="HN611" s="124"/>
      <c r="HX611" s="124"/>
    </row>
    <row xmlns:x14ac="http://schemas.microsoft.com/office/spreadsheetml/2009/9/ac" r="612" s="3" customFormat="true" x14ac:dyDescent="0.25">
      <c r="A612" s="395"/>
      <c r="B612" s="124"/>
      <c r="L612" s="124"/>
      <c r="V612" s="124"/>
      <c r="AF612" s="124"/>
      <c r="AP612" s="124"/>
      <c r="AZ612" s="124"/>
      <c r="BA612" s="124"/>
      <c r="BJ612" s="124"/>
      <c r="BK612" s="124"/>
      <c r="BT612" s="124"/>
      <c r="CD612" s="124"/>
      <c r="CN612" s="124"/>
      <c r="CX612" s="124"/>
      <c r="DH612" s="124"/>
      <c r="DR612" s="124"/>
      <c r="EB612" s="124"/>
      <c r="EL612" s="124"/>
      <c r="EV612" s="124"/>
      <c r="FF612" s="124"/>
      <c r="FP612" s="124"/>
      <c r="FZ612" s="124"/>
      <c r="GJ612" s="124"/>
      <c r="GT612" s="124"/>
      <c r="HD612" s="124"/>
      <c r="HN612" s="124"/>
      <c r="HX612" s="124"/>
    </row>
    <row xmlns:x14ac="http://schemas.microsoft.com/office/spreadsheetml/2009/9/ac" r="613" s="3" customFormat="true" x14ac:dyDescent="0.25">
      <c r="A613" s="395"/>
      <c r="B613" s="124"/>
      <c r="L613" s="124"/>
      <c r="V613" s="124"/>
      <c r="AF613" s="124"/>
      <c r="AP613" s="124"/>
      <c r="AZ613" s="124"/>
      <c r="BA613" s="124"/>
      <c r="BJ613" s="124"/>
      <c r="BK613" s="124"/>
      <c r="BT613" s="124"/>
      <c r="CD613" s="124"/>
      <c r="CN613" s="124"/>
      <c r="CX613" s="124"/>
      <c r="DH613" s="124"/>
      <c r="DR613" s="124"/>
      <c r="EB613" s="124"/>
      <c r="EL613" s="124"/>
      <c r="EV613" s="124"/>
      <c r="FF613" s="124"/>
      <c r="FP613" s="124"/>
      <c r="FZ613" s="124"/>
      <c r="GJ613" s="124"/>
      <c r="GT613" s="124"/>
      <c r="HD613" s="124"/>
      <c r="HN613" s="124"/>
      <c r="HX613" s="124"/>
    </row>
    <row xmlns:x14ac="http://schemas.microsoft.com/office/spreadsheetml/2009/9/ac" r="614" s="3" customFormat="true" x14ac:dyDescent="0.25">
      <c r="A614" s="395"/>
      <c r="B614" s="124"/>
      <c r="L614" s="124"/>
      <c r="V614" s="124"/>
      <c r="AF614" s="124"/>
      <c r="AP614" s="124"/>
      <c r="AZ614" s="124"/>
      <c r="BA614" s="124"/>
      <c r="BJ614" s="124"/>
      <c r="BK614" s="124"/>
      <c r="BT614" s="124"/>
      <c r="CD614" s="124"/>
      <c r="CN614" s="124"/>
      <c r="CX614" s="124"/>
      <c r="DH614" s="124"/>
      <c r="DR614" s="124"/>
      <c r="EB614" s="124"/>
      <c r="EL614" s="124"/>
      <c r="EV614" s="124"/>
      <c r="FF614" s="124"/>
      <c r="FP614" s="124"/>
      <c r="FZ614" s="124"/>
      <c r="GJ614" s="124"/>
      <c r="GT614" s="124"/>
      <c r="HD614" s="124"/>
      <c r="HN614" s="124"/>
      <c r="HX614" s="124"/>
    </row>
    <row xmlns:x14ac="http://schemas.microsoft.com/office/spreadsheetml/2009/9/ac" r="615" s="3" customFormat="true" x14ac:dyDescent="0.25">
      <c r="A615" s="395"/>
      <c r="B615" s="124"/>
      <c r="L615" s="124"/>
      <c r="V615" s="124"/>
      <c r="AF615" s="124"/>
      <c r="AP615" s="124"/>
      <c r="AZ615" s="124"/>
      <c r="BA615" s="124"/>
      <c r="BJ615" s="124"/>
      <c r="BK615" s="124"/>
      <c r="BT615" s="124"/>
      <c r="CD615" s="124"/>
      <c r="CN615" s="124"/>
      <c r="CX615" s="124"/>
      <c r="DH615" s="124"/>
      <c r="DR615" s="124"/>
      <c r="EB615" s="124"/>
      <c r="EL615" s="124"/>
      <c r="EV615" s="124"/>
      <c r="FF615" s="124"/>
      <c r="FP615" s="124"/>
      <c r="FZ615" s="124"/>
      <c r="GJ615" s="124"/>
      <c r="GT615" s="124"/>
      <c r="HD615" s="124"/>
      <c r="HN615" s="124"/>
      <c r="HX615" s="124"/>
    </row>
    <row xmlns:x14ac="http://schemas.microsoft.com/office/spreadsheetml/2009/9/ac" r="616" s="3" customFormat="true" x14ac:dyDescent="0.25">
      <c r="A616" s="395"/>
      <c r="B616" s="124"/>
      <c r="L616" s="124"/>
      <c r="V616" s="124"/>
      <c r="AF616" s="124"/>
      <c r="AP616" s="124"/>
      <c r="AZ616" s="124"/>
      <c r="BA616" s="124"/>
      <c r="BJ616" s="124"/>
      <c r="BK616" s="124"/>
      <c r="BT616" s="124"/>
      <c r="CD616" s="124"/>
      <c r="CN616" s="124"/>
      <c r="CX616" s="124"/>
      <c r="DH616" s="124"/>
      <c r="DR616" s="124"/>
      <c r="EB616" s="124"/>
      <c r="EL616" s="124"/>
      <c r="EV616" s="124"/>
      <c r="FF616" s="124"/>
      <c r="FP616" s="124"/>
      <c r="FZ616" s="124"/>
      <c r="GJ616" s="124"/>
      <c r="GT616" s="124"/>
      <c r="HD616" s="124"/>
      <c r="HN616" s="124"/>
      <c r="HX616" s="124"/>
    </row>
    <row xmlns:x14ac="http://schemas.microsoft.com/office/spreadsheetml/2009/9/ac" r="617" s="3" customFormat="true" x14ac:dyDescent="0.25">
      <c r="A617" s="395"/>
      <c r="B617" s="124"/>
      <c r="L617" s="124"/>
      <c r="V617" s="124"/>
      <c r="AF617" s="124"/>
      <c r="AP617" s="124"/>
      <c r="AZ617" s="124"/>
      <c r="BA617" s="124"/>
      <c r="BJ617" s="124"/>
      <c r="BK617" s="124"/>
      <c r="BT617" s="124"/>
      <c r="CD617" s="124"/>
      <c r="CN617" s="124"/>
      <c r="CX617" s="124"/>
      <c r="DH617" s="124"/>
      <c r="DR617" s="124"/>
      <c r="EB617" s="124"/>
      <c r="EL617" s="124"/>
      <c r="EV617" s="124"/>
      <c r="FF617" s="124"/>
      <c r="FP617" s="124"/>
      <c r="FZ617" s="124"/>
      <c r="GJ617" s="124"/>
      <c r="GT617" s="124"/>
      <c r="HD617" s="124"/>
      <c r="HN617" s="124"/>
      <c r="HX617" s="124"/>
    </row>
    <row xmlns:x14ac="http://schemas.microsoft.com/office/spreadsheetml/2009/9/ac" r="618" s="3" customFormat="true" x14ac:dyDescent="0.25">
      <c r="A618" s="395"/>
      <c r="B618" s="124"/>
      <c r="L618" s="124"/>
      <c r="V618" s="124"/>
      <c r="AF618" s="124"/>
      <c r="AP618" s="124"/>
      <c r="AZ618" s="124"/>
      <c r="BA618" s="124"/>
      <c r="BJ618" s="124"/>
      <c r="BK618" s="124"/>
      <c r="BT618" s="124"/>
      <c r="CD618" s="124"/>
      <c r="CN618" s="124"/>
      <c r="CX618" s="124"/>
      <c r="DH618" s="124"/>
      <c r="DR618" s="124"/>
      <c r="EB618" s="124"/>
      <c r="EL618" s="124"/>
      <c r="EV618" s="124"/>
      <c r="FF618" s="124"/>
      <c r="FP618" s="124"/>
      <c r="FZ618" s="124"/>
      <c r="GJ618" s="124"/>
      <c r="GT618" s="124"/>
      <c r="HD618" s="124"/>
      <c r="HN618" s="124"/>
      <c r="HX618" s="124"/>
    </row>
    <row xmlns:x14ac="http://schemas.microsoft.com/office/spreadsheetml/2009/9/ac" r="619" s="3" customFormat="true" x14ac:dyDescent="0.25">
      <c r="A619" s="395"/>
      <c r="B619" s="124"/>
      <c r="L619" s="124"/>
      <c r="V619" s="124"/>
      <c r="AF619" s="124"/>
      <c r="AP619" s="124"/>
      <c r="AZ619" s="124"/>
      <c r="BA619" s="124"/>
      <c r="BJ619" s="124"/>
      <c r="BK619" s="124"/>
      <c r="BT619" s="124"/>
      <c r="CD619" s="124"/>
      <c r="CN619" s="124"/>
      <c r="CX619" s="124"/>
      <c r="DH619" s="124"/>
      <c r="DR619" s="124"/>
      <c r="EB619" s="124"/>
      <c r="EL619" s="124"/>
      <c r="EV619" s="124"/>
      <c r="FF619" s="124"/>
      <c r="FP619" s="124"/>
      <c r="FZ619" s="124"/>
      <c r="GJ619" s="124"/>
      <c r="GT619" s="124"/>
      <c r="HD619" s="124"/>
      <c r="HN619" s="124"/>
      <c r="HX619" s="124"/>
    </row>
    <row xmlns:x14ac="http://schemas.microsoft.com/office/spreadsheetml/2009/9/ac" r="620" s="3" customFormat="true" x14ac:dyDescent="0.25">
      <c r="A620" s="395"/>
      <c r="B620" s="124"/>
      <c r="L620" s="124"/>
      <c r="V620" s="124"/>
      <c r="AF620" s="124"/>
      <c r="AP620" s="124"/>
      <c r="AZ620" s="124"/>
      <c r="BA620" s="124"/>
      <c r="BJ620" s="124"/>
      <c r="BK620" s="124"/>
      <c r="BT620" s="124"/>
      <c r="CD620" s="124"/>
      <c r="CN620" s="124"/>
      <c r="CX620" s="124"/>
      <c r="DH620" s="124"/>
      <c r="DR620" s="124"/>
      <c r="EB620" s="124"/>
      <c r="EL620" s="124"/>
      <c r="EV620" s="124"/>
      <c r="FF620" s="124"/>
      <c r="FP620" s="124"/>
      <c r="FZ620" s="124"/>
      <c r="GJ620" s="124"/>
      <c r="GT620" s="124"/>
      <c r="HD620" s="124"/>
      <c r="HN620" s="124"/>
      <c r="HX620" s="124"/>
    </row>
    <row xmlns:x14ac="http://schemas.microsoft.com/office/spreadsheetml/2009/9/ac" r="621" s="3" customFormat="true" x14ac:dyDescent="0.25">
      <c r="A621" s="395"/>
      <c r="B621" s="124"/>
      <c r="L621" s="124"/>
      <c r="V621" s="124"/>
      <c r="AF621" s="124"/>
      <c r="AP621" s="124"/>
      <c r="AZ621" s="124"/>
      <c r="BA621" s="124"/>
      <c r="BJ621" s="124"/>
      <c r="BK621" s="124"/>
      <c r="BT621" s="124"/>
      <c r="CD621" s="124"/>
      <c r="CN621" s="124"/>
      <c r="CX621" s="124"/>
      <c r="DH621" s="124"/>
      <c r="DR621" s="124"/>
      <c r="EB621" s="124"/>
      <c r="EL621" s="124"/>
      <c r="EV621" s="124"/>
      <c r="FF621" s="124"/>
      <c r="FP621" s="124"/>
      <c r="FZ621" s="124"/>
      <c r="GJ621" s="124"/>
      <c r="GT621" s="124"/>
      <c r="HD621" s="124"/>
      <c r="HN621" s="124"/>
      <c r="HX621" s="124"/>
    </row>
    <row xmlns:x14ac="http://schemas.microsoft.com/office/spreadsheetml/2009/9/ac" r="622" s="3" customFormat="true" x14ac:dyDescent="0.25">
      <c r="A622" s="395"/>
      <c r="B622" s="124"/>
      <c r="L622" s="124"/>
      <c r="V622" s="124"/>
      <c r="AF622" s="124"/>
      <c r="AP622" s="124"/>
      <c r="AZ622" s="124"/>
      <c r="BA622" s="124"/>
      <c r="BJ622" s="124"/>
      <c r="BK622" s="124"/>
      <c r="BT622" s="124"/>
      <c r="CD622" s="124"/>
      <c r="CN622" s="124"/>
      <c r="CX622" s="124"/>
      <c r="DH622" s="124"/>
      <c r="DR622" s="124"/>
      <c r="EB622" s="124"/>
      <c r="EL622" s="124"/>
      <c r="EV622" s="124"/>
      <c r="FF622" s="124"/>
      <c r="FP622" s="124"/>
      <c r="FZ622" s="124"/>
      <c r="GJ622" s="124"/>
      <c r="GT622" s="124"/>
      <c r="HD622" s="124"/>
      <c r="HN622" s="124"/>
      <c r="HX622" s="124"/>
    </row>
  </sheetData>
  <mergeCells count="8">
    <mergeCell ref="BK10:BQ10"/>
    <mergeCell ref="A2:A3"/>
    <mergeCell ref="AG10:AM10"/>
    <mergeCell ref="AQ10:AW10"/>
    <mergeCell ref="C10:I10"/>
    <mergeCell ref="BA10:BG10"/>
    <mergeCell ref="M10:S10"/>
    <mergeCell ref="W10:A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4"/>
    <col min="3" max="7" width="11.75" style="104" customWidth="true"/>
    <col min="8" max="16384" width="9" style="104"/>
  </cols>
  <sheetData>
    <row xmlns:x14ac="http://schemas.microsoft.com/office/spreadsheetml/2009/9/ac" r="2" ht="20.25" x14ac:dyDescent="0.2">
      <c r="B2" s="100" t="str">
        <f>+Introduction!C7</f>
        <v>Liberia</v>
      </c>
      <c r="C2" s="101"/>
      <c r="D2" s="102"/>
      <c r="E2" s="102"/>
      <c r="F2" s="102"/>
      <c r="G2" s="103"/>
    </row>
    <row xmlns:x14ac="http://schemas.microsoft.com/office/spreadsheetml/2009/9/ac" r="3" x14ac:dyDescent="0.2">
      <c r="B3" s="588" t="s">
        <v>194</v>
      </c>
      <c r="C3" s="588"/>
      <c r="D3" s="588"/>
      <c r="E3" s="588"/>
      <c r="F3" s="588"/>
      <c r="G3" s="589"/>
    </row>
    <row xmlns:x14ac="http://schemas.microsoft.com/office/spreadsheetml/2009/9/ac" r="4" ht="13.5" x14ac:dyDescent="0.2">
      <c r="B4" s="105" t="s">
        <v>4</v>
      </c>
      <c r="C4" s="105" t="s">
        <v>60</v>
      </c>
      <c r="D4" s="105" t="s">
        <v>64</v>
      </c>
      <c r="E4" s="105" t="s">
        <v>61</v>
      </c>
      <c r="F4" s="105" t="s">
        <v>62</v>
      </c>
      <c r="G4" s="105" t="s">
        <v>63</v>
      </c>
    </row>
    <row xmlns:x14ac="http://schemas.microsoft.com/office/spreadsheetml/2009/9/ac" r="5" x14ac:dyDescent="0.2">
      <c r="B5" s="795">
        <v>2000</v>
      </c>
      <c r="C5" s="939">
        <v>1086261</v>
      </c>
      <c r="D5" s="940">
        <v>44.330997467041016</v>
      </c>
      <c r="E5" s="941">
        <v>260318</v>
      </c>
      <c r="F5" s="942">
        <v>439154</v>
      </c>
      <c r="G5" s="943">
        <v>386789</v>
      </c>
    </row>
    <row xmlns:x14ac="http://schemas.microsoft.com/office/spreadsheetml/2009/9/ac" r="6" x14ac:dyDescent="0.2">
      <c r="B6" s="801">
        <v>2001</v>
      </c>
      <c r="C6" s="944">
        <v>1113847</v>
      </c>
      <c r="D6" s="945">
        <v>44.673000335693359</v>
      </c>
      <c r="E6" s="946">
        <v>270632</v>
      </c>
      <c r="F6" s="947">
        <v>451237</v>
      </c>
      <c r="G6" s="948">
        <v>391978</v>
      </c>
    </row>
    <row xmlns:x14ac="http://schemas.microsoft.com/office/spreadsheetml/2009/9/ac" r="7" x14ac:dyDescent="0.2">
      <c r="B7" s="807">
        <v>2002</v>
      </c>
      <c r="C7" s="949">
        <v>1146292</v>
      </c>
      <c r="D7" s="950">
        <v>45.017002105712891</v>
      </c>
      <c r="E7" s="951">
        <v>282095</v>
      </c>
      <c r="F7" s="952">
        <v>467099</v>
      </c>
      <c r="G7" s="953">
        <v>397098</v>
      </c>
    </row>
    <row xmlns:x14ac="http://schemas.microsoft.com/office/spreadsheetml/2009/9/ac" r="8" x14ac:dyDescent="0.2">
      <c r="B8" s="813">
        <v>2003</v>
      </c>
      <c r="C8" s="954">
        <v>1173073</v>
      </c>
      <c r="D8" s="955">
        <v>45.361000061035156</v>
      </c>
      <c r="E8" s="956">
        <v>291073</v>
      </c>
      <c r="F8" s="957">
        <v>480256</v>
      </c>
      <c r="G8" s="958">
        <v>401744</v>
      </c>
    </row>
    <row xmlns:x14ac="http://schemas.microsoft.com/office/spreadsheetml/2009/9/ac" r="9" x14ac:dyDescent="0.2">
      <c r="B9" s="819">
        <v>2004</v>
      </c>
      <c r="C9" s="959">
        <v>1170327</v>
      </c>
      <c r="D9" s="960">
        <v>45.706001281738281</v>
      </c>
      <c r="E9" s="961">
        <v>291867</v>
      </c>
      <c r="F9" s="962">
        <v>482159</v>
      </c>
      <c r="G9" s="963">
        <v>396301</v>
      </c>
    </row>
    <row xmlns:x14ac="http://schemas.microsoft.com/office/spreadsheetml/2009/9/ac" r="10" x14ac:dyDescent="0.2">
      <c r="B10" s="825">
        <v>2005</v>
      </c>
      <c r="C10" s="964">
        <v>1207914</v>
      </c>
      <c r="D10" s="965">
        <v>46.050998687744141</v>
      </c>
      <c r="E10" s="966">
        <v>301555</v>
      </c>
      <c r="F10" s="967">
        <v>501365</v>
      </c>
      <c r="G10" s="968">
        <v>404994</v>
      </c>
    </row>
    <row xmlns:x14ac="http://schemas.microsoft.com/office/spreadsheetml/2009/9/ac" r="11" x14ac:dyDescent="0.2">
      <c r="B11" s="831">
        <v>2006</v>
      </c>
      <c r="C11" s="969">
        <v>1286523</v>
      </c>
      <c r="D11" s="970">
        <v>46.395999908447266</v>
      </c>
      <c r="E11" s="971">
        <v>319938</v>
      </c>
      <c r="F11" s="972">
        <v>537976</v>
      </c>
      <c r="G11" s="973">
        <v>428609</v>
      </c>
    </row>
    <row xmlns:x14ac="http://schemas.microsoft.com/office/spreadsheetml/2009/9/ac" r="12" x14ac:dyDescent="0.2">
      <c r="B12" s="837">
        <v>2007</v>
      </c>
      <c r="C12" s="974">
        <v>1359542</v>
      </c>
      <c r="D12" s="975">
        <v>46.742000579833984</v>
      </c>
      <c r="E12" s="976">
        <v>336177</v>
      </c>
      <c r="F12" s="977">
        <v>572148</v>
      </c>
      <c r="G12" s="978">
        <v>451217</v>
      </c>
    </row>
    <row xmlns:x14ac="http://schemas.microsoft.com/office/spreadsheetml/2009/9/ac" r="13" x14ac:dyDescent="0.2">
      <c r="B13" s="843">
        <v>2008</v>
      </c>
      <c r="C13" s="979">
        <v>1431545</v>
      </c>
      <c r="D13" s="980">
        <v>47.088001251220703</v>
      </c>
      <c r="E13" s="981">
        <v>352267</v>
      </c>
      <c r="F13" s="982">
        <v>604523</v>
      </c>
      <c r="G13" s="983">
        <v>474755</v>
      </c>
    </row>
    <row xmlns:x14ac="http://schemas.microsoft.com/office/spreadsheetml/2009/9/ac" r="14" x14ac:dyDescent="0.2">
      <c r="B14" s="849">
        <v>2009</v>
      </c>
      <c r="C14" s="984">
        <v>1484553</v>
      </c>
      <c r="D14" s="985">
        <v>47.444999694824219</v>
      </c>
      <c r="E14" s="986">
        <v>364802</v>
      </c>
      <c r="F14" s="987">
        <v>626390</v>
      </c>
      <c r="G14" s="988">
        <v>493361</v>
      </c>
    </row>
    <row xmlns:x14ac="http://schemas.microsoft.com/office/spreadsheetml/2009/9/ac" r="15" x14ac:dyDescent="0.2">
      <c r="B15" s="855">
        <v>2010</v>
      </c>
      <c r="C15" s="989">
        <v>1537714</v>
      </c>
      <c r="D15" s="990">
        <v>47.812999725341797</v>
      </c>
      <c r="E15" s="991">
        <v>378299</v>
      </c>
      <c r="F15" s="992">
        <v>647284</v>
      </c>
      <c r="G15" s="993">
        <v>512131</v>
      </c>
    </row>
    <row xmlns:x14ac="http://schemas.microsoft.com/office/spreadsheetml/2009/9/ac" r="16" x14ac:dyDescent="0.2">
      <c r="B16" s="861">
        <v>2011</v>
      </c>
      <c r="C16" s="994">
        <v>1592344</v>
      </c>
      <c r="D16" s="995">
        <v>48.192996978759766</v>
      </c>
      <c r="E16" s="996">
        <v>391092</v>
      </c>
      <c r="F16" s="997">
        <v>668390</v>
      </c>
      <c r="G16" s="998">
        <v>532862</v>
      </c>
    </row>
    <row xmlns:x14ac="http://schemas.microsoft.com/office/spreadsheetml/2009/9/ac" r="17" x14ac:dyDescent="0.2">
      <c r="B17" s="867">
        <v>2012</v>
      </c>
      <c r="C17" s="999">
        <v>1656573</v>
      </c>
      <c r="D17" s="1000">
        <v>48.583000183105469</v>
      </c>
      <c r="E17" s="1001">
        <v>402657</v>
      </c>
      <c r="F17" s="1002">
        <v>692764</v>
      </c>
      <c r="G17" s="1003">
        <v>561152</v>
      </c>
    </row>
    <row xmlns:x14ac="http://schemas.microsoft.com/office/spreadsheetml/2009/9/ac" r="18" x14ac:dyDescent="0.2">
      <c r="B18" s="873">
        <v>2013</v>
      </c>
      <c r="C18" s="1004">
        <v>1704315</v>
      </c>
      <c r="D18" s="1005">
        <v>48.985000610351563</v>
      </c>
      <c r="E18" s="1006">
        <v>408848</v>
      </c>
      <c r="F18" s="1007">
        <v>715325</v>
      </c>
      <c r="G18" s="1008">
        <v>580142</v>
      </c>
    </row>
    <row xmlns:x14ac="http://schemas.microsoft.com/office/spreadsheetml/2009/9/ac" r="19" x14ac:dyDescent="0.2">
      <c r="B19" s="879">
        <v>2014</v>
      </c>
      <c r="C19" s="1009">
        <v>1751149</v>
      </c>
      <c r="D19" s="1010">
        <v>49.396999359130859</v>
      </c>
      <c r="E19" s="1011">
        <v>413086</v>
      </c>
      <c r="F19" s="1012">
        <v>738046</v>
      </c>
      <c r="G19" s="1013">
        <v>600017</v>
      </c>
    </row>
    <row xmlns:x14ac="http://schemas.microsoft.com/office/spreadsheetml/2009/9/ac" r="20" x14ac:dyDescent="0.2">
      <c r="B20" s="885">
        <v>2015</v>
      </c>
      <c r="C20" s="1014">
        <v>1795573</v>
      </c>
      <c r="D20" s="1015">
        <v>49.819999694824219</v>
      </c>
      <c r="E20" s="1016">
        <v>417298</v>
      </c>
      <c r="F20" s="1017">
        <v>758906</v>
      </c>
      <c r="G20" s="1018">
        <v>619369</v>
      </c>
    </row>
    <row xmlns:x14ac="http://schemas.microsoft.com/office/spreadsheetml/2009/9/ac" r="21" x14ac:dyDescent="0.2">
      <c r="B21" s="891">
        <v>2016</v>
      </c>
      <c r="C21" s="1019">
        <v>1843492</v>
      </c>
      <c r="D21" s="1020">
        <v>50.253997802734375</v>
      </c>
      <c r="E21" s="1021">
        <v>425504</v>
      </c>
      <c r="F21" s="1022">
        <v>778420</v>
      </c>
      <c r="G21" s="1023">
        <v>639568</v>
      </c>
    </row>
    <row xmlns:x14ac="http://schemas.microsoft.com/office/spreadsheetml/2009/9/ac" r="22" x14ac:dyDescent="0.2">
      <c r="B22" s="897">
        <v>2017</v>
      </c>
      <c r="C22" s="1024">
        <v>1885698</v>
      </c>
      <c r="D22" s="1025">
        <v>50.696998596191406</v>
      </c>
      <c r="E22" s="1026">
        <v>431092</v>
      </c>
      <c r="F22" s="1027">
        <v>795070</v>
      </c>
      <c r="G22" s="1028">
        <v>659536</v>
      </c>
    </row>
    <row xmlns:x14ac="http://schemas.microsoft.com/office/spreadsheetml/2009/9/ac" r="23" x14ac:dyDescent="0.2">
      <c r="B23" s="903">
        <v>2018</v>
      </c>
      <c r="C23" s="1029">
        <v>1923613</v>
      </c>
      <c r="D23" s="1030">
        <v>51.1510009765625</v>
      </c>
      <c r="E23" s="1031">
        <v>434113</v>
      </c>
      <c r="F23" s="1032">
        <v>808618</v>
      </c>
      <c r="G23" s="1033">
        <v>680882</v>
      </c>
    </row>
    <row xmlns:x14ac="http://schemas.microsoft.com/office/spreadsheetml/2009/9/ac" r="24" x14ac:dyDescent="0.2">
      <c r="B24" s="909">
        <v>2019</v>
      </c>
      <c r="C24" s="1034">
        <v>1958127</v>
      </c>
      <c r="D24" s="1035">
        <v>51.614997863769531</v>
      </c>
      <c r="E24" s="1036">
        <v>431551</v>
      </c>
      <c r="F24" s="1037">
        <v>823149</v>
      </c>
      <c r="G24" s="1038">
        <v>703427</v>
      </c>
    </row>
    <row xmlns:x14ac="http://schemas.microsoft.com/office/spreadsheetml/2009/9/ac" r="25" x14ac:dyDescent="0.2">
      <c r="B25" s="915">
        <v>2020</v>
      </c>
      <c r="C25" s="1039">
        <v>1991089</v>
      </c>
      <c r="D25" s="1040">
        <v>52.089000701904297</v>
      </c>
      <c r="E25" s="1041">
        <v>431618</v>
      </c>
      <c r="F25" s="1042">
        <v>833186</v>
      </c>
      <c r="G25" s="1043">
        <v>726285</v>
      </c>
    </row>
    <row xmlns:x14ac="http://schemas.microsoft.com/office/spreadsheetml/2009/9/ac" r="26" x14ac:dyDescent="0.2">
      <c r="B26" s="921">
        <v>2021</v>
      </c>
      <c r="C26" s="1044">
        <v>2023051</v>
      </c>
      <c r="D26" s="1045">
        <v>52.573001861572266</v>
      </c>
      <c r="E26" s="1046">
        <v>433542</v>
      </c>
      <c r="F26" s="1047">
        <v>841214</v>
      </c>
      <c r="G26" s="1048">
        <v>748295</v>
      </c>
    </row>
    <row xmlns:x14ac="http://schemas.microsoft.com/office/spreadsheetml/2009/9/ac" r="27" x14ac:dyDescent="0.2">
      <c r="B27" s="927">
        <v>2022</v>
      </c>
      <c r="C27" s="928">
        <v>2052743</v>
      </c>
      <c r="D27" s="929">
        <v>53.06500244140625</v>
      </c>
      <c r="E27" s="930">
        <v>436931</v>
      </c>
      <c r="F27" s="931">
        <v>847428</v>
      </c>
      <c r="G27" s="932">
        <v>768384</v>
      </c>
    </row>
    <row xmlns:x14ac="http://schemas.microsoft.com/office/spreadsheetml/2009/9/ac" r="28" x14ac:dyDescent="0.2">
      <c r="B28" s="933">
        <v>2023</v>
      </c>
      <c r="C28" s="1049">
        <v>2153784</v>
      </c>
      <c r="D28" s="935">
        <v>53.566997528076172</v>
      </c>
      <c r="E28" s="1050">
        <v>476105</v>
      </c>
      <c r="F28" s="1051">
        <v>906558</v>
      </c>
      <c r="G28" s="1052">
        <v>771121</v>
      </c>
    </row>
    <row xmlns:x14ac="http://schemas.microsoft.com/office/spreadsheetml/2009/9/ac" r="29" x14ac:dyDescent="0.2">
      <c r="B29" s="206">
        <v>2024</v>
      </c>
      <c r="C29" s="370"/>
      <c r="D29" s="371"/>
      <c r="E29" s="372"/>
      <c r="F29" s="373"/>
      <c r="G29" s="374"/>
    </row>
    <row xmlns:x14ac="http://schemas.microsoft.com/office/spreadsheetml/2009/9/ac" r="30" x14ac:dyDescent="0.2">
      <c r="B30" s="205">
        <v>2025</v>
      </c>
      <c r="C30" s="370"/>
      <c r="D30" s="371"/>
      <c r="E30" s="372"/>
      <c r="F30" s="373"/>
      <c r="G30" s="374"/>
    </row>
    <row xmlns:x14ac="http://schemas.microsoft.com/office/spreadsheetml/2009/9/ac" r="31" x14ac:dyDescent="0.2">
      <c r="B31" s="206">
        <v>2026</v>
      </c>
      <c r="C31" s="370"/>
      <c r="D31" s="371"/>
      <c r="E31" s="372"/>
      <c r="F31" s="373"/>
      <c r="G31" s="374"/>
    </row>
    <row xmlns:x14ac="http://schemas.microsoft.com/office/spreadsheetml/2009/9/ac" r="32" x14ac:dyDescent="0.2">
      <c r="B32" s="205">
        <v>2027</v>
      </c>
      <c r="C32" s="370"/>
      <c r="D32" s="371"/>
      <c r="E32" s="372"/>
      <c r="F32" s="373"/>
      <c r="G32" s="374"/>
    </row>
    <row xmlns:x14ac="http://schemas.microsoft.com/office/spreadsheetml/2009/9/ac" r="33" x14ac:dyDescent="0.2">
      <c r="B33" s="206">
        <v>2028</v>
      </c>
      <c r="C33" s="370"/>
      <c r="D33" s="371"/>
      <c r="E33" s="372"/>
      <c r="F33" s="373"/>
      <c r="G33" s="374"/>
    </row>
    <row xmlns:x14ac="http://schemas.microsoft.com/office/spreadsheetml/2009/9/ac" r="34" x14ac:dyDescent="0.2">
      <c r="B34" s="205">
        <v>2029</v>
      </c>
      <c r="C34" s="370"/>
      <c r="D34" s="371"/>
      <c r="E34" s="372"/>
      <c r="F34" s="373"/>
      <c r="G34" s="374"/>
    </row>
    <row xmlns:x14ac="http://schemas.microsoft.com/office/spreadsheetml/2009/9/ac" r="35" x14ac:dyDescent="0.2">
      <c r="B35" s="206">
        <v>2030</v>
      </c>
      <c r="C35" s="210"/>
      <c r="D35" s="207"/>
      <c r="E35" s="211"/>
      <c r="F35" s="208"/>
      <c r="G35" s="209"/>
    </row>
    <row xmlns:x14ac="http://schemas.microsoft.com/office/spreadsheetml/2009/9/ac" r="36" ht="14.25" x14ac:dyDescent="0.2">
      <c r="B36" s="108" t="s">
        <v>196</v>
      </c>
      <c r="G36" s="106"/>
    </row>
    <row xmlns:x14ac="http://schemas.microsoft.com/office/spreadsheetml/2009/9/ac" r="37" ht="14.25" x14ac:dyDescent="0.2">
      <c r="B37" s="108" t="s">
        <v>221</v>
      </c>
    </row>
    <row xmlns:x14ac="http://schemas.microsoft.com/office/spreadsheetml/2009/9/ac" r="38" ht="14.25" x14ac:dyDescent="0.2">
      <c r="B38" s="108" t="s">
        <v>302</v>
      </c>
    </row>
    <row xmlns:x14ac="http://schemas.microsoft.com/office/spreadsheetml/2009/9/ac" r="39" x14ac:dyDescent="0.2">
      <c r="B39" s="1054" t="s">
        <v>250</v>
      </c>
    </row>
    <row xmlns:x14ac="http://schemas.microsoft.com/office/spreadsheetml/2009/9/ac" r="41" x14ac:dyDescent="0.2">
      <c r="B41" s="10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427F3-4FC5-4F57-8B13-689FD02C8EA7}">
  <sheetPr codeName="Sheet1">
    <tabColor rgb="FFEAEAEA"/>
  </sheetPr>
  <dimension ref="B2:C15"/>
  <sheetViews>
    <sheetView showGridLines="false" workbookViewId="0">
      <selection activeCell="C7" sqref="C7"/>
    </sheetView>
  </sheetViews>
  <sheetFormatPr xmlns:x14ac="http://schemas.microsoft.com/office/spreadsheetml/2009/9/ac" defaultRowHeight="15.75" x14ac:dyDescent="0.25"/>
  <cols>
    <col min="1" max="1" width="1.625" customWidth="true"/>
    <col min="2" max="2" width="15.625" customWidth="true"/>
    <col min="3" max="3" width="90.75" style="385" customWidth="true"/>
  </cols>
  <sheetData>
    <row xmlns:x14ac="http://schemas.microsoft.com/office/spreadsheetml/2009/9/ac" r="2" ht="33" customHeight="true" x14ac:dyDescent="0.25">
      <c r="B2" s="590" t="s">
        <v>282</v>
      </c>
      <c r="C2" s="590"/>
    </row>
    <row xmlns:x14ac="http://schemas.microsoft.com/office/spreadsheetml/2009/9/ac" r="3" ht="6" customHeight="true" x14ac:dyDescent="0.25">
      <c r="B3" s="384"/>
    </row>
    <row xmlns:x14ac="http://schemas.microsoft.com/office/spreadsheetml/2009/9/ac" r="4" ht="30" customHeight="true" x14ac:dyDescent="0.25">
      <c r="B4" s="386" t="s">
        <v>283</v>
      </c>
      <c r="C4" s="387" t="s">
        <v>284</v>
      </c>
    </row>
    <row xmlns:x14ac="http://schemas.microsoft.com/office/spreadsheetml/2009/9/ac" r="5" ht="30" customHeight="true" x14ac:dyDescent="0.25">
      <c r="B5" s="386" t="s">
        <v>48</v>
      </c>
      <c r="C5" s="387" t="s">
        <v>285</v>
      </c>
    </row>
    <row xmlns:x14ac="http://schemas.microsoft.com/office/spreadsheetml/2009/9/ac" r="6" ht="30" customHeight="true" x14ac:dyDescent="0.25">
      <c r="B6" s="386" t="s">
        <v>286</v>
      </c>
      <c r="C6" s="387" t="s">
        <v>287</v>
      </c>
    </row>
    <row xmlns:x14ac="http://schemas.microsoft.com/office/spreadsheetml/2009/9/ac" r="7" ht="30" customHeight="true" x14ac:dyDescent="0.25">
      <c r="B7" s="386" t="s">
        <v>288</v>
      </c>
      <c r="C7" s="387" t="s">
        <v>289</v>
      </c>
    </row>
    <row xmlns:x14ac="http://schemas.microsoft.com/office/spreadsheetml/2009/9/ac" r="8" ht="30" customHeight="true" x14ac:dyDescent="0.25">
      <c r="B8" s="386" t="s">
        <v>146</v>
      </c>
      <c r="C8" s="387" t="s">
        <v>290</v>
      </c>
    </row>
    <row xmlns:x14ac="http://schemas.microsoft.com/office/spreadsheetml/2009/9/ac" r="9" ht="30" customHeight="true" x14ac:dyDescent="0.25">
      <c r="B9" s="386" t="s">
        <v>291</v>
      </c>
      <c r="C9" s="387" t="s">
        <v>292</v>
      </c>
    </row>
    <row xmlns:x14ac="http://schemas.microsoft.com/office/spreadsheetml/2009/9/ac" r="10" ht="30" customHeight="true" x14ac:dyDescent="0.25">
      <c r="B10" s="386" t="s">
        <v>150</v>
      </c>
      <c r="C10" s="387" t="s">
        <v>293</v>
      </c>
    </row>
    <row xmlns:x14ac="http://schemas.microsoft.com/office/spreadsheetml/2009/9/ac" r="11" s="390" customFormat="true" ht="6.75" customHeight="true" x14ac:dyDescent="0.25">
      <c r="B11" s="388"/>
      <c r="C11" s="389"/>
    </row>
    <row xmlns:x14ac="http://schemas.microsoft.com/office/spreadsheetml/2009/9/ac" r="12" s="392" customFormat="true" ht="11.25" x14ac:dyDescent="0.2">
      <c r="B12" s="391" t="s">
        <v>294</v>
      </c>
    </row>
    <row xmlns:x14ac="http://schemas.microsoft.com/office/spreadsheetml/2009/9/ac" r="13" x14ac:dyDescent="0.25">
      <c r="B13" s="391" t="s">
        <v>297</v>
      </c>
    </row>
    <row xmlns:x14ac="http://schemas.microsoft.com/office/spreadsheetml/2009/9/ac" r="14" x14ac:dyDescent="0.25">
      <c r="B14" s="393" t="s">
        <v>295</v>
      </c>
    </row>
    <row xmlns:x14ac="http://schemas.microsoft.com/office/spreadsheetml/2009/9/ac" r="15" ht="76.5" customHeight="true" x14ac:dyDescent="0.25">
      <c r="B15" s="591" t="s">
        <v>296</v>
      </c>
      <c r="C15" s="59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A700D-4B31-46CD-A7AE-FA467A3B6C9F}">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3" customWidth="true"/>
    <col min="2" max="2" width="12.375" style="593" customWidth="true"/>
    <col min="3" max="8" width="9" style="593" customWidth="true"/>
    <col min="9" max="9" width="12.375" style="593" customWidth="true"/>
    <col min="10" max="15" width="9" style="593" customWidth="true"/>
    <col min="16" max="16" width="12.375" style="593" customWidth="true"/>
    <col min="17" max="22" width="9" style="593" customWidth="true"/>
    <col min="23" max="38" width="9" style="593"/>
    <col min="39" max="16384" width="9" style="601"/>
  </cols>
  <sheetData>
    <row xmlns:x14ac="http://schemas.microsoft.com/office/spreadsheetml/2009/9/ac" r="1" s="593" customFormat="true" x14ac:dyDescent="0.2">
      <c r="A1" s="592" t="s">
        <v>152</v>
      </c>
      <c r="B1" s="592"/>
      <c r="C1" s="592"/>
      <c r="D1" s="592"/>
      <c r="E1" s="592"/>
      <c r="F1" s="592"/>
      <c r="G1" s="592"/>
      <c r="H1" s="592"/>
      <c r="I1" s="592"/>
      <c r="J1" s="592"/>
      <c r="K1" s="592"/>
      <c r="L1" s="592"/>
      <c r="M1" s="592"/>
      <c r="N1" s="592"/>
      <c r="O1" s="592"/>
      <c r="P1" s="592"/>
      <c r="Q1" s="592"/>
      <c r="R1" s="592"/>
      <c r="S1" s="592"/>
      <c r="T1" s="592"/>
      <c r="U1" s="592"/>
      <c r="V1" s="592"/>
    </row>
    <row xmlns:x14ac="http://schemas.microsoft.com/office/spreadsheetml/2009/9/ac" r="2" s="593" customFormat="true" x14ac:dyDescent="0.2">
      <c r="A2" s="592"/>
      <c r="B2" s="592"/>
      <c r="C2" s="592"/>
      <c r="D2" s="592"/>
      <c r="E2" s="592"/>
      <c r="F2" s="592"/>
      <c r="G2" s="592"/>
      <c r="H2" s="592"/>
      <c r="I2" s="592"/>
      <c r="J2" s="592"/>
      <c r="K2" s="592"/>
      <c r="L2" s="592"/>
      <c r="M2" s="592"/>
      <c r="N2" s="592"/>
      <c r="O2" s="592"/>
      <c r="P2" s="592"/>
      <c r="Q2" s="592"/>
      <c r="R2" s="592"/>
      <c r="S2" s="592"/>
      <c r="T2" s="592"/>
      <c r="U2" s="592"/>
      <c r="V2" s="592"/>
    </row>
    <row xmlns:x14ac="http://schemas.microsoft.com/office/spreadsheetml/2009/9/ac" r="3" s="593" customFormat="true" ht="18" x14ac:dyDescent="0.2">
      <c r="A3" s="594"/>
      <c r="B3" s="594"/>
      <c r="C3" s="594"/>
      <c r="D3" s="594"/>
      <c r="E3" s="594"/>
      <c r="F3" s="594"/>
      <c r="G3" s="594"/>
      <c r="H3" s="594"/>
      <c r="I3" s="594"/>
      <c r="J3" s="594"/>
      <c r="K3" s="594"/>
      <c r="L3" s="594"/>
      <c r="M3" s="594"/>
      <c r="N3" s="594"/>
      <c r="O3" s="594"/>
      <c r="P3" s="594"/>
      <c r="Q3" s="594"/>
      <c r="R3" s="594"/>
      <c r="S3" s="594"/>
      <c r="T3" s="594"/>
      <c r="U3" s="594"/>
      <c r="V3" s="594"/>
    </row>
    <row xmlns:x14ac="http://schemas.microsoft.com/office/spreadsheetml/2009/9/ac" r="4" ht="15.75" x14ac:dyDescent="0.25">
      <c r="B4" s="595" t="s">
        <v>13</v>
      </c>
      <c r="E4" s="596"/>
      <c r="I4" s="597" t="s">
        <v>14</v>
      </c>
      <c r="P4" s="598" t="s">
        <v>15</v>
      </c>
    </row>
    <row xmlns:x14ac="http://schemas.microsoft.com/office/spreadsheetml/2009/9/ac" r="6" x14ac:dyDescent="0.2">
      <c r="G6" s="599"/>
      <c r="H6" s="599"/>
      <c r="I6" s="599"/>
      <c r="K6" s="599"/>
      <c r="L6" s="599"/>
    </row>
    <row xmlns:x14ac="http://schemas.microsoft.com/office/spreadsheetml/2009/9/ac" r="7" ht="15.75" x14ac:dyDescent="0.2">
      <c r="G7" s="599"/>
      <c r="H7" s="599"/>
      <c r="I7" s="599"/>
      <c r="K7" s="600"/>
      <c r="L7" s="599"/>
    </row>
    <row xmlns:x14ac="http://schemas.microsoft.com/office/spreadsheetml/2009/9/ac" r="8" x14ac:dyDescent="0.2">
      <c r="G8" s="599"/>
      <c r="H8" s="599"/>
      <c r="I8" s="599"/>
      <c r="K8" s="599"/>
      <c r="L8" s="599"/>
    </row>
    <row xmlns:x14ac="http://schemas.microsoft.com/office/spreadsheetml/2009/9/ac" r="9" x14ac:dyDescent="0.2">
      <c r="G9" s="599"/>
      <c r="H9" s="599"/>
      <c r="I9" s="599"/>
      <c r="K9" s="599"/>
      <c r="L9" s="599"/>
    </row>
    <row xmlns:x14ac="http://schemas.microsoft.com/office/spreadsheetml/2009/9/ac" r="10" x14ac:dyDescent="0.2">
      <c r="G10" s="599"/>
      <c r="H10" s="599"/>
      <c r="I10" s="599"/>
      <c r="K10" s="599"/>
      <c r="L10" s="599"/>
    </row>
    <row xmlns:x14ac="http://schemas.microsoft.com/office/spreadsheetml/2009/9/ac" r="11" x14ac:dyDescent="0.2">
      <c r="G11" s="599"/>
      <c r="H11" s="599"/>
      <c r="I11" s="599"/>
      <c r="K11" s="599"/>
      <c r="L11" s="599"/>
    </row>
    <row xmlns:x14ac="http://schemas.microsoft.com/office/spreadsheetml/2009/9/ac" r="12" x14ac:dyDescent="0.2">
      <c r="G12" s="599"/>
      <c r="H12" s="599"/>
      <c r="I12" s="599"/>
      <c r="K12" s="599"/>
      <c r="L12" s="599"/>
    </row>
    <row xmlns:x14ac="http://schemas.microsoft.com/office/spreadsheetml/2009/9/ac" r="13" x14ac:dyDescent="0.2">
      <c r="G13" s="599"/>
      <c r="H13" s="599"/>
      <c r="I13" s="599"/>
      <c r="K13" s="599"/>
      <c r="L13" s="599"/>
    </row>
    <row xmlns:x14ac="http://schemas.microsoft.com/office/spreadsheetml/2009/9/ac" r="14" x14ac:dyDescent="0.2">
      <c r="G14" s="599"/>
      <c r="H14" s="599"/>
      <c r="I14" s="599"/>
      <c r="K14" s="599"/>
      <c r="L14" s="599"/>
    </row>
    <row xmlns:x14ac="http://schemas.microsoft.com/office/spreadsheetml/2009/9/ac" r="15" x14ac:dyDescent="0.2">
      <c r="G15" s="599"/>
      <c r="H15" s="599"/>
      <c r="I15" s="599"/>
      <c r="K15" s="599"/>
      <c r="L15" s="599"/>
    </row>
    <row xmlns:x14ac="http://schemas.microsoft.com/office/spreadsheetml/2009/9/ac" r="16" x14ac:dyDescent="0.2">
      <c r="G16" s="599"/>
      <c r="H16" s="599"/>
      <c r="I16" s="599"/>
      <c r="K16" s="599"/>
      <c r="L16" s="599"/>
    </row>
    <row xmlns:x14ac="http://schemas.microsoft.com/office/spreadsheetml/2009/9/ac" r="17" x14ac:dyDescent="0.2">
      <c r="G17" s="599"/>
      <c r="H17" s="599"/>
      <c r="I17" s="599"/>
      <c r="K17" s="599"/>
      <c r="L17" s="599"/>
    </row>
    <row xmlns:x14ac="http://schemas.microsoft.com/office/spreadsheetml/2009/9/ac" r="18" x14ac:dyDescent="0.2">
      <c r="G18" s="599"/>
      <c r="H18" s="599"/>
      <c r="I18" s="599"/>
      <c r="K18" s="599"/>
      <c r="L18" s="599"/>
    </row>
    <row xmlns:x14ac="http://schemas.microsoft.com/office/spreadsheetml/2009/9/ac" r="19" x14ac:dyDescent="0.2">
      <c r="G19" s="599"/>
      <c r="H19" s="599"/>
      <c r="I19" s="599"/>
      <c r="K19" s="599"/>
      <c r="L19" s="599"/>
    </row>
    <row xmlns:x14ac="http://schemas.microsoft.com/office/spreadsheetml/2009/9/ac" r="20" x14ac:dyDescent="0.2">
      <c r="G20" s="599"/>
      <c r="H20" s="599"/>
      <c r="I20" s="599"/>
      <c r="K20" s="599"/>
      <c r="L20" s="599"/>
    </row>
    <row xmlns:x14ac="http://schemas.microsoft.com/office/spreadsheetml/2009/9/ac" r="21" x14ac:dyDescent="0.2">
      <c r="G21" s="599"/>
      <c r="H21" s="599"/>
      <c r="I21" s="599"/>
      <c r="K21" s="599"/>
      <c r="L21" s="599"/>
    </row>
    <row xmlns:x14ac="http://schemas.microsoft.com/office/spreadsheetml/2009/9/ac" r="23" x14ac:dyDescent="0.2">
      <c r="B23" s="602"/>
    </row>
    <row xmlns:x14ac="http://schemas.microsoft.com/office/spreadsheetml/2009/9/ac" r="25" x14ac:dyDescent="0.2">
      <c r="B25" s="603"/>
      <c r="C25" s="603" t="str">
        <f>+IF(OR((C28="National*"),(D28="Urban*"),(E28="Rural*"),(F28="Pre-primary*"),(G28="Primary*"),(H28="Secondary^"),(C28="National*^"),(D28="Urban*^"),(E28="Rural*^"),(F28="Pre-primary*^"),(G28="Primary*^"),(H28="Secondary*^")),"*No basic service estimate available","")</f>
        <v>*No basic service estimate available</v>
      </c>
      <c r="J25" s="603" t="str">
        <f>+IF(OR((J28="National*"),(K28="Urban*"),(L28="Rural*"),(M28="Pre-primary*"),(N28="Primary*"),(O28="Secondary^"),(J28="National*^"),(K28="Urban*^"),(L28="Rural*^"),(M28="Pre-primary*^"),(N28="Primary*^"),(O28="Secondary*^")),"*No basic service estimate available","")</f>
        <v>*No basic service estimate available</v>
      </c>
      <c r="Q25" s="60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2"/>
      <c r="C26" s="603" t="str">
        <f>+IF(OR((C28="National*^"),(D28="Urban*^"),(E28="Rural*^"),(F28="Pre-primary*^"),(G28="Primary*^"),(H28="Secondary*^")),"^Facilities that cannot be classified as improved or unimproved are treated as limited","")</f>
        <v/>
      </c>
      <c r="J26" s="603" t="str">
        <f>+IF(OR((J28="National*^"),(K28="Urban*^"),(L28="Rural*^"),(M28="Pre-primary*^"),(N28="Primary*^"),(O28="Secondary*^")),"^Facilities that cannot be classified as improved or unimproved are treated as limited","")</f>
        <v/>
      </c>
      <c r="Q26" s="603" t="str">
        <f>+IF(OR((Q28="National*^"),(R28="Urban*^"),(S28="Rural*^"),(T28="Pre-primary*^"),(U28="Primary*^"),(V28="Secondary*^")),"^Facilities that cannot be classified as having water or not are treated as limited","")</f>
        <v/>
      </c>
    </row>
    <row xmlns:x14ac="http://schemas.microsoft.com/office/spreadsheetml/2009/9/ac" r="27" x14ac:dyDescent="0.2">
      <c r="B27" s="604" t="str">
        <f>+Introduction!C7</f>
        <v>Liberia</v>
      </c>
      <c r="C27" s="605" t="s">
        <v>215</v>
      </c>
      <c r="D27" s="605"/>
      <c r="E27" s="605"/>
      <c r="F27" s="605"/>
      <c r="G27" s="605"/>
      <c r="H27" s="605"/>
      <c r="I27" s="606" t="str">
        <f>+B27</f>
        <v>Liberia</v>
      </c>
      <c r="J27" s="607" t="s">
        <v>14</v>
      </c>
      <c r="K27" s="608"/>
      <c r="L27" s="608"/>
      <c r="M27" s="608"/>
      <c r="N27" s="608"/>
      <c r="O27" s="608"/>
      <c r="P27" s="609" t="str">
        <f>+B27</f>
        <v>Liberia</v>
      </c>
      <c r="Q27" s="610" t="s">
        <v>15</v>
      </c>
      <c r="R27" s="610"/>
      <c r="S27" s="610"/>
      <c r="T27" s="610"/>
      <c r="U27" s="610"/>
      <c r="V27" s="611"/>
      <c r="AM27" s="593"/>
      <c r="AN27" s="593"/>
      <c r="AO27" s="593"/>
      <c r="AP27" s="593"/>
      <c r="AQ27" s="593"/>
      <c r="AR27" s="593"/>
      <c r="AS27" s="593"/>
      <c r="AT27" s="593"/>
      <c r="AU27" s="593"/>
    </row>
    <row xmlns:x14ac="http://schemas.microsoft.com/office/spreadsheetml/2009/9/ac" r="28" x14ac:dyDescent="0.2">
      <c r="B28" s="612"/>
      <c r="C28" s="613" t="str">
        <f>IF(AND(C30=0.0000000001,C31=0.0000000001,C32=0.0000000001), "National*",IF(AND(C30=0.0000000001,ISNUMBER(C32)),"National*", "National"))</f>
        <v>National</v>
      </c>
      <c r="D28" s="614" t="str">
        <f>IF(AND(D30=0.0000000001,D31=0.0000000001,D32=0.0000000001), "Urban*",IF(AND(D30=0.0000000001,ISNUMBER(D32)),"Urban*", "Urban"))</f>
        <v>Urban*</v>
      </c>
      <c r="E28" s="614" t="str">
        <f>IF(AND(E30=0.0000000001,E31=0.0000000001,E32=0.0000000001), "Rural*",IF(AND(E30=0.0000000001,ISNUMBER(E32)),"Rural*", "Rural"))</f>
        <v>Rural*</v>
      </c>
      <c r="F28" s="614" t="str">
        <f>IF(AND(F30=0.0000000001,F31=0.0000000001,F32=0.0000000001), "Pre-primary*",IF(AND(F30=0.0000000001,ISNUMBER(F32)),"Pre-primary*", "Pre-primary"))</f>
        <v>Pre-primary*</v>
      </c>
      <c r="G28" s="614" t="str">
        <f>IF(AND(G30=0.0000000001,G31=0.0000000001,G32=0.0000000001), "Primary*",IF(AND(G30=0.0000000001,ISNUMBER(G32)),"Primary*", "Primary"))</f>
        <v>Primary</v>
      </c>
      <c r="H28" s="614" t="str">
        <f>IF(AND(H30=0.0000000001,H31=0.0000000001,H32=0.0000000001), "Secondary*",IF(AND(H30=0.0000000001,ISNUMBER(H32)),"Secondary*", "Secondary"))</f>
        <v>Secondary</v>
      </c>
      <c r="I28" s="612"/>
      <c r="J28" s="615" t="str">
        <f>IF(AND(J30=0.0000000001,J31=0.0000000001,J32=0.0000000001), "National*",IF(AND(J30=0.0000000001,ISNUMBER(J32)),"National*", "National"))</f>
        <v>National</v>
      </c>
      <c r="K28" s="614" t="str">
        <f>IF(AND(K30=0.0000000001,K31=0.0000000001,K32=0.0000000001), "Urban*",IF(AND(K30=0.0000000001,ISNUMBER(K32)),"Urban*", "Urban"))</f>
        <v>Urban*</v>
      </c>
      <c r="L28" s="614" t="str">
        <f>IF(AND(L30=0.0000000001,L31=0.0000000001,L32=0.0000000001), "Rural*",IF(AND(L30=0.0000000001,ISNUMBER(L32)),"Rural*", "Rural"))</f>
        <v>Rural*</v>
      </c>
      <c r="M28" s="614" t="str">
        <f>IF(AND(M30=0.0000000001,M31=0.0000000001,M32=0.0000000001), "Pre-primary*",IF(AND(M30=0.0000000001,ISNUMBER(M32)),"Pre-primary*", "Pre-primary"))</f>
        <v>Pre-primary*</v>
      </c>
      <c r="N28" s="614" t="str">
        <f>IF(AND(N30=0.0000000001,N31=0.0000000001,N32=0.0000000001), "Primary*",IF(AND(N30=0.0000000001,ISNUMBER(N32)),"Primary*", "Primary"))</f>
        <v>Primary</v>
      </c>
      <c r="O28" s="614" t="str">
        <f>IF(AND(O30=0.0000000001,O31=0.0000000001,O32=0.0000000001), "Secondary*",IF(AND(O30=0.0000000001,ISNUMBER(O32)),"Secondary*", "Secondary"))</f>
        <v>Secondary</v>
      </c>
      <c r="P28" s="616"/>
      <c r="Q28" s="617" t="str">
        <f>IF(AND(Q30=0.0000000001,Q31=0.0000000001,Q32=0.0000000001), "National*",IF(AND(Q30=0.0000000001,ISNUMBER(Q32)),"National*", "National"))</f>
        <v>National</v>
      </c>
      <c r="R28" s="614" t="str">
        <f>IF(AND(R30=0.0000000001,R31=0.0000000001,R32=0.0000000001), "Urban*",IF(AND(R30=0.0000000001,ISNUMBER(R32)),"Urban*", "Urban"))</f>
        <v>Urban</v>
      </c>
      <c r="S28" s="614" t="str">
        <f>IF(AND(S30=0.0000000001,S31=0.0000000001,S32=0.0000000001), "Rural*",IF(AND(S30=0.0000000001,ISNUMBER(S32)),"Rural*", "Rural"))</f>
        <v>Rural</v>
      </c>
      <c r="T28" s="614" t="str">
        <f>IF(AND(T30=0.0000000001,T31=0.0000000001,T32=0.0000000001), "Pre-primary*",IF(AND(T30=0.0000000001,ISNUMBER(T32)),"Pre-primary*", "Pre-primary"))</f>
        <v>Pre-primary*</v>
      </c>
      <c r="U28" s="614" t="str">
        <f>IF(AND(U30=0.0000000001,U31=0.0000000001,U32=0.0000000001), "Primary*",IF(AND(U30=0.0000000001,ISNUMBER(U32)),"Primary*", "Primary"))</f>
        <v>Primary</v>
      </c>
      <c r="V28" s="618" t="str">
        <f>IF(AND(V30=0.0000000001,V31=0.0000000001,V32=0.0000000001), "Secondary*",IF(AND(V30=0.0000000001,ISNUMBER(V32)),"Secondary*", "Secondary"))</f>
        <v>Secondary</v>
      </c>
      <c r="AM28" s="593"/>
      <c r="AN28" s="593"/>
      <c r="AO28" s="593"/>
      <c r="AP28" s="593"/>
      <c r="AQ28" s="593"/>
      <c r="AR28" s="593"/>
      <c r="AS28" s="593"/>
      <c r="AT28" s="593"/>
      <c r="AU28" s="593"/>
    </row>
    <row xmlns:x14ac="http://schemas.microsoft.com/office/spreadsheetml/2009/9/ac" r="29" ht="15.75" thickBot="true" x14ac:dyDescent="0.25">
      <c r="B29" s="612"/>
      <c r="C29" s="619">
        <f>IF(ISNUMBER(Regressions!B4), Regressions!B4, "-")</f>
        <v>2023</v>
      </c>
      <c r="D29" s="620">
        <f>C29</f>
        <v>2023</v>
      </c>
      <c r="E29" s="620">
        <f>D29</f>
        <v>2023</v>
      </c>
      <c r="F29" s="620">
        <f>E29</f>
        <v>2023</v>
      </c>
      <c r="G29" s="620">
        <f>F29</f>
        <v>2023</v>
      </c>
      <c r="H29" s="620">
        <f>F29</f>
        <v>2023</v>
      </c>
      <c r="I29" s="612"/>
      <c r="J29" s="621">
        <f>IF(ISNUMBER(Regressions!K4), Regressions!K4, "-")</f>
        <v>2022</v>
      </c>
      <c r="K29" s="622">
        <f>J29</f>
        <v>2022</v>
      </c>
      <c r="L29" s="622">
        <f>K29</f>
        <v>2022</v>
      </c>
      <c r="M29" s="622">
        <f>L29</f>
        <v>2022</v>
      </c>
      <c r="N29" s="622">
        <f>M29</f>
        <v>2022</v>
      </c>
      <c r="O29" s="622">
        <f>M29</f>
        <v>2022</v>
      </c>
      <c r="P29" s="616"/>
      <c r="Q29" s="623">
        <f>IF(ISNUMBER(Regressions!T4), Regressions!T4, "-")</f>
        <v>2020</v>
      </c>
      <c r="R29" s="624">
        <f>Q29</f>
        <v>2020</v>
      </c>
      <c r="S29" s="624">
        <f>R29</f>
        <v>2020</v>
      </c>
      <c r="T29" s="624">
        <f>S29</f>
        <v>2020</v>
      </c>
      <c r="U29" s="624">
        <f>T29</f>
        <v>2020</v>
      </c>
      <c r="V29" s="625">
        <f>T29</f>
        <v>2020</v>
      </c>
      <c r="AM29" s="593"/>
      <c r="AN29" s="593"/>
      <c r="AO29" s="593"/>
      <c r="AP29" s="593"/>
      <c r="AQ29" s="593"/>
      <c r="AR29" s="593"/>
      <c r="AS29" s="593"/>
      <c r="AT29" s="593"/>
      <c r="AU29" s="593"/>
    </row>
    <row xmlns:x14ac="http://schemas.microsoft.com/office/spreadsheetml/2009/9/ac" r="30" x14ac:dyDescent="0.2">
      <c r="B30" s="626" t="s">
        <v>155</v>
      </c>
      <c r="C30" s="627">
        <f>IF(ISNUMBER(Regressions!C4), Regressions!C4, 0.0000000001)</f>
        <v>55.042779660000001</v>
      </c>
      <c r="D30" s="627">
        <f>IF(ISNUMBER(Regressions!D4), Regressions!D4, 0.0000000001)</f>
        <v>1E-10</v>
      </c>
      <c r="E30" s="627">
        <f>IF(ISNUMBER(Regressions!E4), Regressions!E4, 0.0000000001)</f>
        <v>1E-10</v>
      </c>
      <c r="F30" s="627">
        <f>IF(ISNUMBER(Regressions!F4), Regressions!F4, 0.0000000001)</f>
        <v>1E-10</v>
      </c>
      <c r="G30" s="627">
        <f>IF(ISNUMBER(Regressions!G4), Regressions!G4, 0.0000000001)</f>
        <v>49.253406669999997</v>
      </c>
      <c r="H30" s="627">
        <f>IF(ISNUMBER(Regressions!H4), Regressions!H4, 0.0000000001)</f>
        <v>69.840246669999999</v>
      </c>
      <c r="I30" s="628" t="s">
        <v>155</v>
      </c>
      <c r="J30" s="627">
        <f>IF(ISNUMBER(Regressions!L4), Regressions!L4,0.0000000001)</f>
        <v>26.78905061</v>
      </c>
      <c r="K30" s="627">
        <f>IF(ISNUMBER(Regressions!M4), Regressions!M4,0.0000000001)</f>
        <v>1E-10</v>
      </c>
      <c r="L30" s="627">
        <f>IF(ISNUMBER(Regressions!N4), Regressions!N4,0.0000000001)</f>
        <v>1E-10</v>
      </c>
      <c r="M30" s="627">
        <f>IF(ISNUMBER(Regressions!O4), Regressions!O4,0.0000000001)</f>
        <v>1E-10</v>
      </c>
      <c r="N30" s="627">
        <f>IF(ISNUMBER(Regressions!P4), Regressions!P4,0.0000000001)</f>
        <v>23.785936939999999</v>
      </c>
      <c r="O30" s="627">
        <f>IF(ISNUMBER(Regressions!Q4), Regressions!Q4,0.0000000001)</f>
        <v>34.65901599</v>
      </c>
      <c r="P30" s="629" t="s">
        <v>155</v>
      </c>
      <c r="Q30" s="627">
        <f>IF(ISNUMBER(Regressions!U4), Regressions!U4,0.0000000001)</f>
        <v>69.080830000000006</v>
      </c>
      <c r="R30" s="627">
        <f>IF(ISNUMBER(Regressions!V4), Regressions!V4,0.0000000001)</f>
        <v>76.693460000000002</v>
      </c>
      <c r="S30" s="627">
        <f>IF(ISNUMBER(Regressions!W4), Regressions!W4,0.0000000001)</f>
        <v>61.488549999999996</v>
      </c>
      <c r="T30" s="627">
        <f>IF(ISNUMBER(Regressions!X4), Regressions!X4,0.0000000001)</f>
        <v>1E-10</v>
      </c>
      <c r="U30" s="627">
        <f>IF(ISNUMBER(Regressions!Y4), Regressions!Y4,0.0000000001)</f>
        <v>66.728229999999996</v>
      </c>
      <c r="V30" s="630">
        <f>IF(ISNUMBER(Regressions!Z4), Regressions!Z4,0.0000000001)</f>
        <v>75.259879999999995</v>
      </c>
      <c r="AM30" s="593"/>
      <c r="AN30" s="593"/>
      <c r="AO30" s="593"/>
      <c r="AP30" s="593"/>
      <c r="AQ30" s="593"/>
      <c r="AR30" s="593"/>
      <c r="AS30" s="593"/>
      <c r="AT30" s="593"/>
      <c r="AU30" s="593"/>
    </row>
    <row xmlns:x14ac="http://schemas.microsoft.com/office/spreadsheetml/2009/9/ac" r="31" x14ac:dyDescent="0.2">
      <c r="B31" s="631" t="s">
        <v>156</v>
      </c>
      <c r="C31" s="627">
        <f>IF(ISNUMBER(Regressions!C5), Regressions!C5, 0.0000000001)</f>
        <v>1E-10</v>
      </c>
      <c r="D31" s="627">
        <f>IF(ISNUMBER(Regressions!D5), Regressions!D5, 0.0000000001)</f>
        <v>1E-10</v>
      </c>
      <c r="E31" s="627">
        <f>IF(ISNUMBER(Regressions!E5), Regressions!E5, 0.0000000001)</f>
        <v>1E-10</v>
      </c>
      <c r="F31" s="627">
        <f>IF(ISNUMBER(Regressions!F5), Regressions!F5, 0.0000000001)</f>
        <v>1E-10</v>
      </c>
      <c r="G31" s="627">
        <f>IF(ISNUMBER(Regressions!G5), Regressions!G5, 0.0000000001)</f>
        <v>1E-10</v>
      </c>
      <c r="H31" s="627">
        <f>IF(ISNUMBER(Regressions!H5), Regressions!H5, 0.0000000001)</f>
        <v>1E-10</v>
      </c>
      <c r="I31" s="632" t="s">
        <v>156</v>
      </c>
      <c r="J31" s="627">
        <f>IF(ISNUMBER(Regressions!L5), Regressions!L5,0.0000000001)</f>
        <v>40.249310569999999</v>
      </c>
      <c r="K31" s="627">
        <f>IF(ISNUMBER(Regressions!M5), Regressions!M5,0.0000000001)</f>
        <v>1E-10</v>
      </c>
      <c r="L31" s="627">
        <f>IF(ISNUMBER(Regressions!N5), Regressions!N5,0.0000000001)</f>
        <v>1E-10</v>
      </c>
      <c r="M31" s="627">
        <f>IF(ISNUMBER(Regressions!O5), Regressions!O5,0.0000000001)</f>
        <v>1E-10</v>
      </c>
      <c r="N31" s="627">
        <f>IF(ISNUMBER(Regressions!P5), Regressions!P5,0.0000000001)</f>
        <v>36.887913060000002</v>
      </c>
      <c r="O31" s="627">
        <f>IF(ISNUMBER(Regressions!Q5), Regressions!Q5,0.0000000001)</f>
        <v>48.412064010000002</v>
      </c>
      <c r="P31" s="633" t="s">
        <v>156</v>
      </c>
      <c r="Q31" s="627">
        <f>IF(ISNUMBER(Regressions!U5), Regressions!U5,0.0000000001)</f>
        <v>16.3004</v>
      </c>
      <c r="R31" s="627">
        <f>IF(ISNUMBER(Regressions!V5), Regressions!V5,0.0000000001)</f>
        <v>12.820510000000001</v>
      </c>
      <c r="S31" s="627">
        <f>IF(ISNUMBER(Regressions!W5), Regressions!W5,0.0000000001)</f>
        <v>19.770990000000001</v>
      </c>
      <c r="T31" s="627">
        <f>IF(ISNUMBER(Regressions!X5), Regressions!X5,0.0000000001)</f>
        <v>1E-10</v>
      </c>
      <c r="U31" s="627">
        <f>IF(ISNUMBER(Regressions!Y5), Regressions!Y5,0.0000000001)</f>
        <v>16.675460000000001</v>
      </c>
      <c r="V31" s="630">
        <f>IF(ISNUMBER(Regressions!Z5), Regressions!Z5,0.0000000001)</f>
        <v>15.31531</v>
      </c>
      <c r="AM31" s="593"/>
      <c r="AN31" s="593"/>
      <c r="AO31" s="593"/>
      <c r="AP31" s="593"/>
      <c r="AQ31" s="593"/>
      <c r="AR31" s="593"/>
      <c r="AS31" s="593"/>
      <c r="AT31" s="593"/>
      <c r="AU31" s="593"/>
    </row>
    <row xmlns:x14ac="http://schemas.microsoft.com/office/spreadsheetml/2009/9/ac" r="32" x14ac:dyDescent="0.2">
      <c r="B32" s="631" t="s">
        <v>154</v>
      </c>
      <c r="C32" s="627">
        <f>IF(ISNUMBER(Regressions!C6), Regressions!C6, 0.0000000001)</f>
        <v>1E-10</v>
      </c>
      <c r="D32" s="627">
        <f>IF(ISNUMBER(Regressions!D6), Regressions!D6, 0.0000000001)</f>
        <v>1E-10</v>
      </c>
      <c r="E32" s="627">
        <f>IF(ISNUMBER(Regressions!E6), Regressions!E6, 0.0000000001)</f>
        <v>1E-10</v>
      </c>
      <c r="F32" s="627">
        <f>IF(ISNUMBER(Regressions!F6), Regressions!F6, 0.0000000001)</f>
        <v>33.1</v>
      </c>
      <c r="G32" s="627">
        <f>IF(ISNUMBER(Regressions!G6), Regressions!G6, 0.0000000001)</f>
        <v>1E-10</v>
      </c>
      <c r="H32" s="627">
        <f>IF(ISNUMBER(Regressions!H6), Regressions!H6, 0.0000000001)</f>
        <v>1E-10</v>
      </c>
      <c r="I32" s="634" t="s">
        <v>154</v>
      </c>
      <c r="J32" s="627">
        <f>IF(ISNUMBER(Regressions!L6), Regressions!L6,0.0000000001)</f>
        <v>32.961638819999997</v>
      </c>
      <c r="K32" s="627">
        <f>IF(ISNUMBER(Regressions!M6), Regressions!M6,0.0000000001)</f>
        <v>1E-10</v>
      </c>
      <c r="L32" s="627">
        <f>IF(ISNUMBER(Regressions!N6), Regressions!N6,0.0000000001)</f>
        <v>1E-10</v>
      </c>
      <c r="M32" s="627">
        <f>IF(ISNUMBER(Regressions!O6), Regressions!O6,0.0000000001)</f>
        <v>33.1</v>
      </c>
      <c r="N32" s="627">
        <f>IF(ISNUMBER(Regressions!P6), Regressions!P6,0.0000000001)</f>
        <v>39.326149999999998</v>
      </c>
      <c r="O32" s="627">
        <f>IF(ISNUMBER(Regressions!Q6), Regressions!Q6,0.0000000001)</f>
        <v>16.928920000000002</v>
      </c>
      <c r="P32" s="635" t="s">
        <v>154</v>
      </c>
      <c r="Q32" s="627">
        <f>IF(ISNUMBER(Regressions!U6), Regressions!U6,0.0000000001)</f>
        <v>14.61877</v>
      </c>
      <c r="R32" s="627">
        <f>IF(ISNUMBER(Regressions!V6), Regressions!V6,0.0000000001)</f>
        <v>10.48603</v>
      </c>
      <c r="S32" s="627">
        <f>IF(ISNUMBER(Regressions!W6), Regressions!W6,0.0000000001)</f>
        <v>18.740459999999999</v>
      </c>
      <c r="T32" s="627">
        <f>IF(ISNUMBER(Regressions!X6), Regressions!X6,0.0000000001)</f>
        <v>32.5</v>
      </c>
      <c r="U32" s="627">
        <f>IF(ISNUMBER(Regressions!Y6), Regressions!Y6,0.0000000001)</f>
        <v>16.596309999999999</v>
      </c>
      <c r="V32" s="630">
        <f>IF(ISNUMBER(Regressions!Z6), Regressions!Z6,0.0000000001)</f>
        <v>9.4248100000000008</v>
      </c>
      <c r="AM32" s="593"/>
      <c r="AN32" s="593"/>
      <c r="AO32" s="593"/>
      <c r="AP32" s="593"/>
      <c r="AQ32" s="593"/>
      <c r="AR32" s="593"/>
      <c r="AS32" s="593"/>
      <c r="AT32" s="593"/>
      <c r="AU32" s="593"/>
    </row>
    <row xmlns:x14ac="http://schemas.microsoft.com/office/spreadsheetml/2009/9/ac" r="33" ht="15.75" thickBot="true" x14ac:dyDescent="0.25">
      <c r="B33" s="636" t="s">
        <v>216</v>
      </c>
      <c r="C33" s="637">
        <f>IF(ISNUMBER(Regressions!C7), Regressions!C7, 0.0000000001)</f>
        <v>44.957220339999999</v>
      </c>
      <c r="D33" s="637">
        <f>IF(ISNUMBER(Regressions!D7), Regressions!D7, 0.0000000001)</f>
        <v>100</v>
      </c>
      <c r="E33" s="637">
        <f>IF(ISNUMBER(Regressions!E7), Regressions!E7, 0.0000000001)</f>
        <v>100</v>
      </c>
      <c r="F33" s="637">
        <f>IF(ISNUMBER(Regressions!F7), Regressions!F7, 0.0000000001)</f>
        <v>66.900000000000006</v>
      </c>
      <c r="G33" s="637">
        <f>IF(ISNUMBER(Regressions!G7), Regressions!G7, 0.0000000001)</f>
        <v>50.746593330000003</v>
      </c>
      <c r="H33" s="637">
        <f>IF(ISNUMBER(Regressions!H7), Regressions!H7, 0.0000000001)</f>
        <v>30.159753330000001</v>
      </c>
      <c r="I33" s="638" t="s">
        <v>216</v>
      </c>
      <c r="J33" s="639">
        <f>IF(ISNUMBER(Regressions!L7), Regressions!L7,0.0000000001)</f>
        <v>0</v>
      </c>
      <c r="K33" s="637">
        <f>IF(ISNUMBER(Regressions!M7), Regressions!M7,0.0000000001)</f>
        <v>100</v>
      </c>
      <c r="L33" s="637">
        <f>IF(ISNUMBER(Regressions!N7), Regressions!N7,0.0000000001)</f>
        <v>100</v>
      </c>
      <c r="M33" s="637">
        <f>IF(ISNUMBER(Regressions!O7), Regressions!O7,0.0000000001)</f>
        <v>66.900000000000006</v>
      </c>
      <c r="N33" s="637">
        <f>IF(ISNUMBER(Regressions!P7), Regressions!P7,0.0000000001)</f>
        <v>0</v>
      </c>
      <c r="O33" s="637">
        <f>IF(ISNUMBER(Regressions!Q7), Regressions!Q7,0.0000000001)</f>
        <v>0</v>
      </c>
      <c r="P33" s="640" t="s">
        <v>216</v>
      </c>
      <c r="Q33" s="639">
        <f>IF(ISNUMBER(Regressions!U7), Regressions!U7,0.0000000001)</f>
        <v>0</v>
      </c>
      <c r="R33" s="639">
        <f>IF(ISNUMBER(Regressions!V7), Regressions!V7,0.0000000001)</f>
        <v>0</v>
      </c>
      <c r="S33" s="637">
        <f>IF(ISNUMBER(Regressions!W7), Regressions!W7,0.0000000001)</f>
        <v>0</v>
      </c>
      <c r="T33" s="637">
        <f>IF(ISNUMBER(Regressions!X7), Regressions!X7,0.0000000001)</f>
        <v>67.5</v>
      </c>
      <c r="U33" s="637">
        <f>IF(ISNUMBER(Regressions!Y7), Regressions!Y7,0.0000000001)</f>
        <v>0</v>
      </c>
      <c r="V33" s="641">
        <f>IF(ISNUMBER(Regressions!Z7), Regressions!Z7,0.0000000001)</f>
        <v>0</v>
      </c>
    </row>
    <row xmlns:x14ac="http://schemas.microsoft.com/office/spreadsheetml/2009/9/ac" r="34" x14ac:dyDescent="0.2">
      <c r="B34" s="642" t="s">
        <v>300</v>
      </c>
    </row>
    <row xmlns:x14ac="http://schemas.microsoft.com/office/spreadsheetml/2009/9/ac" r="35" ht="6" customHeight="true" x14ac:dyDescent="0.2"/>
    <row xmlns:x14ac="http://schemas.microsoft.com/office/spreadsheetml/2009/9/ac" r="36" s="593" customFormat="true" ht="50.1" customHeight="true" x14ac:dyDescent="0.2">
      <c r="B36" s="643" t="s">
        <v>34</v>
      </c>
      <c r="C36" s="644" t="s">
        <v>316</v>
      </c>
      <c r="D36" s="644"/>
      <c r="E36" s="644"/>
      <c r="F36" s="644"/>
      <c r="G36" s="644"/>
      <c r="H36" s="644"/>
      <c r="I36" s="643" t="s">
        <v>34</v>
      </c>
      <c r="J36" s="645" t="s">
        <v>317</v>
      </c>
      <c r="K36" s="646"/>
      <c r="L36" s="646"/>
      <c r="M36" s="646"/>
      <c r="N36" s="646"/>
      <c r="O36" s="646"/>
      <c r="P36" s="643" t="s">
        <v>34</v>
      </c>
      <c r="Q36" s="647" t="s">
        <v>318</v>
      </c>
      <c r="R36" s="647"/>
      <c r="S36" s="647"/>
      <c r="T36" s="647"/>
      <c r="U36" s="647"/>
      <c r="V36" s="647"/>
    </row>
    <row xmlns:x14ac="http://schemas.microsoft.com/office/spreadsheetml/2009/9/ac" r="37" ht="50.1" customHeight="true" x14ac:dyDescent="0.2">
      <c r="B37" s="643" t="s">
        <v>35</v>
      </c>
      <c r="C37" s="648" t="s">
        <v>319</v>
      </c>
      <c r="D37" s="648"/>
      <c r="E37" s="648"/>
      <c r="F37" s="648"/>
      <c r="G37" s="648"/>
      <c r="H37" s="648"/>
      <c r="I37" s="643" t="s">
        <v>35</v>
      </c>
      <c r="J37" s="648" t="s">
        <v>320</v>
      </c>
      <c r="K37" s="648"/>
      <c r="L37" s="648"/>
      <c r="M37" s="648"/>
      <c r="N37" s="648"/>
      <c r="O37" s="648"/>
      <c r="P37" s="643" t="s">
        <v>35</v>
      </c>
      <c r="Q37" s="648" t="s">
        <v>321</v>
      </c>
      <c r="R37" s="648"/>
      <c r="S37" s="648"/>
      <c r="T37" s="648"/>
      <c r="U37" s="648"/>
      <c r="V37" s="648"/>
    </row>
    <row xmlns:x14ac="http://schemas.microsoft.com/office/spreadsheetml/2009/9/ac" r="38" ht="50.1" customHeight="true" x14ac:dyDescent="0.2">
      <c r="B38" s="643" t="s">
        <v>36</v>
      </c>
      <c r="C38" s="649" t="s">
        <v>322</v>
      </c>
      <c r="D38" s="649"/>
      <c r="E38" s="649"/>
      <c r="F38" s="649"/>
      <c r="G38" s="649"/>
      <c r="H38" s="649"/>
      <c r="I38" s="643" t="s">
        <v>36</v>
      </c>
      <c r="J38" s="649" t="s">
        <v>323</v>
      </c>
      <c r="K38" s="649"/>
      <c r="L38" s="649"/>
      <c r="M38" s="649"/>
      <c r="N38" s="649"/>
      <c r="O38" s="649"/>
      <c r="P38" s="643" t="s">
        <v>36</v>
      </c>
      <c r="Q38" s="649" t="s">
        <v>324</v>
      </c>
      <c r="R38" s="649"/>
      <c r="S38" s="649"/>
      <c r="T38" s="649"/>
      <c r="U38" s="649"/>
      <c r="V38" s="649"/>
    </row>
    <row xmlns:x14ac="http://schemas.microsoft.com/office/spreadsheetml/2009/9/ac" r="39" ht="50.1" customHeight="true" x14ac:dyDescent="0.2">
      <c r="B39" s="643" t="s">
        <v>216</v>
      </c>
      <c r="C39" s="650" t="s">
        <v>325</v>
      </c>
      <c r="D39" s="650"/>
      <c r="E39" s="650"/>
      <c r="F39" s="650"/>
      <c r="G39" s="650"/>
      <c r="H39" s="650"/>
      <c r="I39" s="643" t="s">
        <v>216</v>
      </c>
      <c r="J39" s="650" t="s">
        <v>325</v>
      </c>
      <c r="K39" s="650"/>
      <c r="L39" s="650"/>
      <c r="M39" s="650"/>
      <c r="N39" s="650"/>
      <c r="O39" s="650"/>
      <c r="P39" s="643" t="s">
        <v>216</v>
      </c>
      <c r="Q39" s="650" t="s">
        <v>325</v>
      </c>
      <c r="R39" s="650"/>
      <c r="S39" s="650"/>
      <c r="T39" s="650"/>
      <c r="U39" s="650"/>
      <c r="V39" s="65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2"/>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row>
    <row xmlns:x14ac="http://schemas.microsoft.com/office/spreadsheetml/2009/9/ac" r="5" s="32" customFormat="true" x14ac:dyDescent="0.2">
      <c r="A5" s="92"/>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row>
    <row xmlns:x14ac="http://schemas.microsoft.com/office/spreadsheetml/2009/9/ac" r="6" s="32" customFormat="true" x14ac:dyDescent="0.2">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row>
    <row xmlns:x14ac="http://schemas.microsoft.com/office/spreadsheetml/2009/9/ac" r="7" s="32" customFormat="true" x14ac:dyDescent="0.2">
      <c r="A7" s="92"/>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row>
    <row xmlns:x14ac="http://schemas.microsoft.com/office/spreadsheetml/2009/9/ac" r="8" s="32" customFormat="true" x14ac:dyDescent="0.2">
      <c r="A8" s="92"/>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row>
    <row xmlns:x14ac="http://schemas.microsoft.com/office/spreadsheetml/2009/9/ac" r="9" s="32" customFormat="true" x14ac:dyDescent="0.2">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row>
    <row xmlns:x14ac="http://schemas.microsoft.com/office/spreadsheetml/2009/9/ac" r="10" s="32" customFormat="true" x14ac:dyDescent="0.2">
      <c r="A10" s="92"/>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row>
    <row xmlns:x14ac="http://schemas.microsoft.com/office/spreadsheetml/2009/9/ac" r="11" s="32" customFormat="true" x14ac:dyDescent="0.2">
      <c r="A11" s="92"/>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row>
    <row xmlns:x14ac="http://schemas.microsoft.com/office/spreadsheetml/2009/9/ac" r="12" s="32" customFormat="true" x14ac:dyDescent="0.2">
      <c r="A12" s="92"/>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row>
    <row xmlns:x14ac="http://schemas.microsoft.com/office/spreadsheetml/2009/9/ac" r="13" s="32" customFormat="true" x14ac:dyDescent="0.2">
      <c r="A13" s="92"/>
      <c r="B13" s="92"/>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row>
    <row xmlns:x14ac="http://schemas.microsoft.com/office/spreadsheetml/2009/9/ac" r="14" s="32" customFormat="true" x14ac:dyDescent="0.2">
      <c r="A14" s="92"/>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row>
    <row xmlns:x14ac="http://schemas.microsoft.com/office/spreadsheetml/2009/9/ac" r="15" s="32" customFormat="true" x14ac:dyDescent="0.2">
      <c r="A15" s="92"/>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row>
    <row xmlns:x14ac="http://schemas.microsoft.com/office/spreadsheetml/2009/9/ac" r="16" s="32" customFormat="true" x14ac:dyDescent="0.2">
      <c r="A16" s="92"/>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row>
    <row xmlns:x14ac="http://schemas.microsoft.com/office/spreadsheetml/2009/9/ac" r="17" s="32" customFormat="true" x14ac:dyDescent="0.2">
      <c r="A17" s="92"/>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row>
    <row xmlns:x14ac="http://schemas.microsoft.com/office/spreadsheetml/2009/9/ac" r="18" s="32" customFormat="true" x14ac:dyDescent="0.2">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row>
    <row xmlns:x14ac="http://schemas.microsoft.com/office/spreadsheetml/2009/9/ac" r="19" s="32" customFormat="true" x14ac:dyDescent="0.2">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row>
    <row xmlns:x14ac="http://schemas.microsoft.com/office/spreadsheetml/2009/9/ac" r="20" s="32" customFormat="true" x14ac:dyDescent="0.2">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row>
    <row xmlns:x14ac="http://schemas.microsoft.com/office/spreadsheetml/2009/9/ac" r="21" s="32" customFormat="true" x14ac:dyDescent="0.2">
      <c r="A21" s="92"/>
      <c r="B21" s="92"/>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row>
    <row xmlns:x14ac="http://schemas.microsoft.com/office/spreadsheetml/2009/9/ac" r="22" s="32" customFormat="true" x14ac:dyDescent="0.2">
      <c r="A22" s="92"/>
      <c r="B22" s="92"/>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row>
    <row xmlns:x14ac="http://schemas.microsoft.com/office/spreadsheetml/2009/9/ac" r="23" s="32" customFormat="true" x14ac:dyDescent="0.2">
      <c r="A23" s="30" t="s">
        <v>300</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300</v>
      </c>
      <c r="B44" s="30"/>
    </row>
    <row xmlns:x14ac="http://schemas.microsoft.com/office/spreadsheetml/2009/9/ac" r="45" s="32" customFormat="true" x14ac:dyDescent="0.2"/>
    <row xmlns:x14ac="http://schemas.microsoft.com/office/spreadsheetml/2009/9/ac" r="46" s="32" customFormat="true" x14ac:dyDescent="0.2">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row>
    <row xmlns:x14ac="http://schemas.microsoft.com/office/spreadsheetml/2009/9/ac" r="47" s="32" customFormat="true" x14ac:dyDescent="0.2">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row>
    <row xmlns:x14ac="http://schemas.microsoft.com/office/spreadsheetml/2009/9/ac" r="48" s="32" customFormat="true" x14ac:dyDescent="0.2">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row>
    <row xmlns:x14ac="http://schemas.microsoft.com/office/spreadsheetml/2009/9/ac" r="49" s="32" customFormat="true" x14ac:dyDescent="0.2">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row>
    <row xmlns:x14ac="http://schemas.microsoft.com/office/spreadsheetml/2009/9/ac" r="50" s="32" customFormat="true" x14ac:dyDescent="0.2">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row>
    <row xmlns:x14ac="http://schemas.microsoft.com/office/spreadsheetml/2009/9/ac" r="51" s="32" customFormat="true" x14ac:dyDescent="0.2">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row>
    <row xmlns:x14ac="http://schemas.microsoft.com/office/spreadsheetml/2009/9/ac" r="52" s="32" customFormat="true" x14ac:dyDescent="0.2">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row>
    <row xmlns:x14ac="http://schemas.microsoft.com/office/spreadsheetml/2009/9/ac" r="53" s="32" customFormat="true" x14ac:dyDescent="0.2">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row>
    <row xmlns:x14ac="http://schemas.microsoft.com/office/spreadsheetml/2009/9/ac" r="54" s="32" customFormat="true" x14ac:dyDescent="0.2">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row>
    <row xmlns:x14ac="http://schemas.microsoft.com/office/spreadsheetml/2009/9/ac" r="55" s="32" customFormat="true" x14ac:dyDescent="0.2">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row>
    <row xmlns:x14ac="http://schemas.microsoft.com/office/spreadsheetml/2009/9/ac" r="56" s="32" customFormat="true" x14ac:dyDescent="0.2">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row>
    <row xmlns:x14ac="http://schemas.microsoft.com/office/spreadsheetml/2009/9/ac" r="57" s="32" customFormat="true" x14ac:dyDescent="0.2">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row>
    <row xmlns:x14ac="http://schemas.microsoft.com/office/spreadsheetml/2009/9/ac" r="58" s="32" customFormat="true" x14ac:dyDescent="0.2">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row>
    <row xmlns:x14ac="http://schemas.microsoft.com/office/spreadsheetml/2009/9/ac" r="59" s="32" customFormat="true" x14ac:dyDescent="0.2">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row>
    <row xmlns:x14ac="http://schemas.microsoft.com/office/spreadsheetml/2009/9/ac" r="60" s="32" customFormat="true" x14ac:dyDescent="0.2">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row>
    <row xmlns:x14ac="http://schemas.microsoft.com/office/spreadsheetml/2009/9/ac" r="61" s="32" customFormat="true" x14ac:dyDescent="0.2">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row>
    <row xmlns:x14ac="http://schemas.microsoft.com/office/spreadsheetml/2009/9/ac" r="62" s="32" customFormat="true" x14ac:dyDescent="0.2">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row>
    <row xmlns:x14ac="http://schemas.microsoft.com/office/spreadsheetml/2009/9/ac" r="63" s="32" customFormat="true" x14ac:dyDescent="0.2">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row>
    <row xmlns:x14ac="http://schemas.microsoft.com/office/spreadsheetml/2009/9/ac" r="64" s="32" customFormat="true" x14ac:dyDescent="0.2">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row>
    <row xmlns:x14ac="http://schemas.microsoft.com/office/spreadsheetml/2009/9/ac" r="65" s="32" customFormat="true" x14ac:dyDescent="0.2">
      <c r="A65" s="30" t="s">
        <v>300</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31" t="s">
        <v>25</v>
      </c>
      <c r="E4" s="132" t="s">
        <v>19</v>
      </c>
      <c r="F4" s="133" t="s">
        <v>121</v>
      </c>
      <c r="G4" s="131" t="s">
        <v>25</v>
      </c>
      <c r="H4" s="132" t="s">
        <v>19</v>
      </c>
      <c r="I4" s="133" t="s">
        <v>121</v>
      </c>
      <c r="J4" s="131" t="s">
        <v>25</v>
      </c>
      <c r="K4" s="132" t="s">
        <v>19</v>
      </c>
      <c r="L4" s="133" t="s">
        <v>121</v>
      </c>
      <c r="M4" s="131" t="s">
        <v>25</v>
      </c>
      <c r="N4" s="132" t="s">
        <v>19</v>
      </c>
      <c r="O4" s="133" t="s">
        <v>121</v>
      </c>
      <c r="P4" s="131" t="s">
        <v>25</v>
      </c>
      <c r="Q4" s="132" t="s">
        <v>19</v>
      </c>
      <c r="R4" s="133" t="s">
        <v>121</v>
      </c>
      <c r="S4" s="131" t="s">
        <v>25</v>
      </c>
      <c r="T4" s="132" t="s">
        <v>19</v>
      </c>
      <c r="U4" s="134" t="s">
        <v>121</v>
      </c>
      <c r="V4" s="135" t="s">
        <v>25</v>
      </c>
      <c r="W4" s="136" t="s">
        <v>19</v>
      </c>
      <c r="X4" s="136" t="s">
        <v>21</v>
      </c>
      <c r="Y4" s="136" t="s">
        <v>29</v>
      </c>
      <c r="Z4" s="138" t="s">
        <v>122</v>
      </c>
      <c r="AA4" s="135" t="s">
        <v>25</v>
      </c>
      <c r="AB4" s="136" t="s">
        <v>19</v>
      </c>
      <c r="AC4" s="136" t="s">
        <v>21</v>
      </c>
      <c r="AD4" s="136" t="s">
        <v>29</v>
      </c>
      <c r="AE4" s="138" t="s">
        <v>122</v>
      </c>
      <c r="AF4" s="135" t="s">
        <v>25</v>
      </c>
      <c r="AG4" s="136" t="s">
        <v>19</v>
      </c>
      <c r="AH4" s="136" t="s">
        <v>21</v>
      </c>
      <c r="AI4" s="136" t="s">
        <v>29</v>
      </c>
      <c r="AJ4" s="138" t="s">
        <v>122</v>
      </c>
      <c r="AK4" s="135" t="s">
        <v>25</v>
      </c>
      <c r="AL4" s="136" t="s">
        <v>19</v>
      </c>
      <c r="AM4" s="136" t="s">
        <v>21</v>
      </c>
      <c r="AN4" s="136" t="s">
        <v>29</v>
      </c>
      <c r="AO4" s="138" t="s">
        <v>122</v>
      </c>
      <c r="AP4" s="135" t="s">
        <v>25</v>
      </c>
      <c r="AQ4" s="136" t="s">
        <v>19</v>
      </c>
      <c r="AR4" s="136" t="s">
        <v>21</v>
      </c>
      <c r="AS4" s="136" t="s">
        <v>29</v>
      </c>
      <c r="AT4" s="138" t="s">
        <v>122</v>
      </c>
      <c r="AU4" s="135" t="s">
        <v>25</v>
      </c>
      <c r="AV4" s="136" t="s">
        <v>19</v>
      </c>
      <c r="AW4" s="136" t="s">
        <v>21</v>
      </c>
      <c r="AX4" s="136" t="s">
        <v>29</v>
      </c>
      <c r="AY4" s="139" t="s">
        <v>122</v>
      </c>
      <c r="AZ4" s="140" t="s">
        <v>25</v>
      </c>
      <c r="BA4" s="141" t="s">
        <v>141</v>
      </c>
      <c r="BB4" s="142" t="s">
        <v>143</v>
      </c>
      <c r="BC4" s="140" t="s">
        <v>25</v>
      </c>
      <c r="BD4" s="141" t="s">
        <v>141</v>
      </c>
      <c r="BE4" s="142" t="s">
        <v>143</v>
      </c>
      <c r="BF4" s="140" t="s">
        <v>25</v>
      </c>
      <c r="BG4" s="141" t="s">
        <v>141</v>
      </c>
      <c r="BH4" s="142" t="s">
        <v>143</v>
      </c>
      <c r="BI4" s="140" t="s">
        <v>25</v>
      </c>
      <c r="BJ4" s="141" t="s">
        <v>141</v>
      </c>
      <c r="BK4" s="142" t="s">
        <v>143</v>
      </c>
      <c r="BL4" s="140" t="s">
        <v>25</v>
      </c>
      <c r="BM4" s="141" t="s">
        <v>141</v>
      </c>
      <c r="BN4" s="142" t="s">
        <v>143</v>
      </c>
      <c r="BO4" s="140" t="s">
        <v>25</v>
      </c>
      <c r="BP4" s="141" t="s">
        <v>141</v>
      </c>
      <c r="BQ4" s="142" t="s">
        <v>143</v>
      </c>
    </row>
    <row xmlns:x14ac="http://schemas.microsoft.com/office/spreadsheetml/2009/9/ac" r="5" ht="48" hidden="true" x14ac:dyDescent="0.2">
      <c r="A5" s="42" t="s">
        <v>39</v>
      </c>
      <c r="B5" s="42" t="s">
        <v>40</v>
      </c>
      <c r="C5" s="42" t="s">
        <v>41</v>
      </c>
      <c r="D5" s="131" t="s">
        <v>135</v>
      </c>
      <c r="E5" s="132" t="s">
        <v>42</v>
      </c>
      <c r="F5" s="133" t="s">
        <v>197</v>
      </c>
      <c r="G5" s="131" t="s">
        <v>136</v>
      </c>
      <c r="H5" s="132" t="s">
        <v>43</v>
      </c>
      <c r="I5" s="133" t="s">
        <v>198</v>
      </c>
      <c r="J5" s="131" t="s">
        <v>137</v>
      </c>
      <c r="K5" s="132" t="s">
        <v>44</v>
      </c>
      <c r="L5" s="133" t="s">
        <v>199</v>
      </c>
      <c r="M5" s="131" t="s">
        <v>138</v>
      </c>
      <c r="N5" s="132" t="s">
        <v>86</v>
      </c>
      <c r="O5" s="133" t="s">
        <v>200</v>
      </c>
      <c r="P5" s="131" t="s">
        <v>139</v>
      </c>
      <c r="Q5" s="132" t="s">
        <v>87</v>
      </c>
      <c r="R5" s="133" t="s">
        <v>201</v>
      </c>
      <c r="S5" s="131" t="s">
        <v>140</v>
      </c>
      <c r="T5" s="132" t="s">
        <v>88</v>
      </c>
      <c r="U5" s="134" t="s">
        <v>202</v>
      </c>
      <c r="V5" s="135" t="s">
        <v>129</v>
      </c>
      <c r="W5" s="136" t="s">
        <v>45</v>
      </c>
      <c r="X5" s="137" t="s">
        <v>65</v>
      </c>
      <c r="Y5" s="137" t="s">
        <v>66</v>
      </c>
      <c r="Z5" s="138" t="s">
        <v>203</v>
      </c>
      <c r="AA5" s="135" t="s">
        <v>130</v>
      </c>
      <c r="AB5" s="136" t="s">
        <v>46</v>
      </c>
      <c r="AC5" s="137" t="s">
        <v>67</v>
      </c>
      <c r="AD5" s="137" t="s">
        <v>68</v>
      </c>
      <c r="AE5" s="138" t="s">
        <v>204</v>
      </c>
      <c r="AF5" s="135" t="s">
        <v>131</v>
      </c>
      <c r="AG5" s="136" t="s">
        <v>47</v>
      </c>
      <c r="AH5" s="137" t="s">
        <v>69</v>
      </c>
      <c r="AI5" s="137" t="s">
        <v>70</v>
      </c>
      <c r="AJ5" s="138" t="s">
        <v>205</v>
      </c>
      <c r="AK5" s="135" t="s">
        <v>132</v>
      </c>
      <c r="AL5" s="136" t="s">
        <v>71</v>
      </c>
      <c r="AM5" s="137" t="s">
        <v>72</v>
      </c>
      <c r="AN5" s="137" t="s">
        <v>73</v>
      </c>
      <c r="AO5" s="138" t="s">
        <v>206</v>
      </c>
      <c r="AP5" s="135" t="s">
        <v>133</v>
      </c>
      <c r="AQ5" s="136" t="s">
        <v>74</v>
      </c>
      <c r="AR5" s="137" t="s">
        <v>75</v>
      </c>
      <c r="AS5" s="137" t="s">
        <v>76</v>
      </c>
      <c r="AT5" s="138" t="s">
        <v>207</v>
      </c>
      <c r="AU5" s="135" t="s">
        <v>134</v>
      </c>
      <c r="AV5" s="136" t="s">
        <v>77</v>
      </c>
      <c r="AW5" s="137" t="s">
        <v>78</v>
      </c>
      <c r="AX5" s="137" t="s">
        <v>79</v>
      </c>
      <c r="AY5" s="139" t="s">
        <v>208</v>
      </c>
      <c r="AZ5" s="140" t="s">
        <v>80</v>
      </c>
      <c r="BA5" s="141" t="s">
        <v>114</v>
      </c>
      <c r="BB5" s="142" t="s">
        <v>209</v>
      </c>
      <c r="BC5" s="140" t="s">
        <v>85</v>
      </c>
      <c r="BD5" s="141" t="s">
        <v>115</v>
      </c>
      <c r="BE5" s="142" t="s">
        <v>210</v>
      </c>
      <c r="BF5" s="140" t="s">
        <v>84</v>
      </c>
      <c r="BG5" s="141" t="s">
        <v>116</v>
      </c>
      <c r="BH5" s="142" t="s">
        <v>211</v>
      </c>
      <c r="BI5" s="140" t="s">
        <v>83</v>
      </c>
      <c r="BJ5" s="141" t="s">
        <v>117</v>
      </c>
      <c r="BK5" s="142" t="s">
        <v>212</v>
      </c>
      <c r="BL5" s="140" t="s">
        <v>82</v>
      </c>
      <c r="BM5" s="141" t="s">
        <v>118</v>
      </c>
      <c r="BN5" s="142" t="s">
        <v>213</v>
      </c>
      <c r="BO5" s="140" t="s">
        <v>81</v>
      </c>
      <c r="BP5" s="141" t="s">
        <v>119</v>
      </c>
      <c r="BQ5" s="142" t="s">
        <v>214</v>
      </c>
    </row>
    <row xmlns:x14ac="http://schemas.microsoft.com/office/spreadsheetml/2009/9/ac" r="6" x14ac:dyDescent="0.2">
      <c r="A6" s="350" t="str">
        <f>+RIGHT('Data Summary'!A6,LEN('Data Summary'!A6)-9)</f>
        <v>EMIS</v>
      </c>
      <c r="B6" s="35" t="str">
        <f>+IF(ISTEXT('Data Summary'!B6),'Data Summary'!B6,"")</f>
        <v>EMIS</v>
      </c>
      <c r="C6" s="349">
        <f>+VALUE('Data Summary'!C6)</f>
        <v>2012</v>
      </c>
      <c r="D6" s="89" t="e">
        <f>+IF(AND(ISNUMBER('Water Data'!D4),'Data Summary'!BS6="Yes"),100-'Water Data'!D4,NA())</f>
        <v>#N/A</v>
      </c>
      <c r="E6" s="89">
        <f>+IF(AND(ISNUMBER('Water Data'!D6),'Data Summary'!BT6="Yes"),'Water Data'!D6,NA())</f>
        <v>57.222086368366284</v>
      </c>
      <c r="F6" s="89" t="e">
        <f>+IF(AND(ISNUMBER('Water Data'!D9),'Data Summary'!BU6="Yes"),'Water Data'!D9,NA())</f>
        <v>#N/A</v>
      </c>
      <c r="G6" s="89" t="e">
        <f>+IF(AND(ISNUMBER('Water Data'!E4),'Data Summary'!BV6="Yes"),100-'Water Data'!E4,NA())</f>
        <v>#N/A</v>
      </c>
      <c r="H6" s="89" t="e">
        <f>+IF(AND(ISNUMBER('Water Data'!E6),'Data Summary'!BW6="Yes"),'Water Data'!E6,NA())</f>
        <v>#N/A</v>
      </c>
      <c r="I6" s="89" t="e">
        <f>+IF(AND(ISNUMBER('Water Data'!E9),'Data Summary'!BX6="Yes"),'Water Data'!E9,NA())</f>
        <v>#N/A</v>
      </c>
      <c r="J6" s="89" t="e">
        <f>+IF(AND(ISNUMBER('Water Data'!F4),'Data Summary'!BY6="Yes"),100-'Water Data'!F4,NA())</f>
        <v>#N/A</v>
      </c>
      <c r="K6" s="89" t="e">
        <f>+IF(AND(ISNUMBER('Water Data'!F6),'Data Summary'!BZ6="Yes"),'Water Data'!F6,NA())</f>
        <v>#N/A</v>
      </c>
      <c r="L6" s="89" t="e">
        <f>+IF(AND(ISNUMBER('Water Data'!F9),'Data Summary'!CA6="Yes"),'Water Data'!F9,NA())</f>
        <v>#N/A</v>
      </c>
      <c r="M6" s="89" t="e">
        <f>+IF(AND(ISNUMBER('Water Data'!G4),'Data Summary'!CB6="Yes"),100-'Water Data'!G4,NA())</f>
        <v>#N/A</v>
      </c>
      <c r="N6" s="89" t="e">
        <f>+IF(AND(ISNUMBER('Water Data'!G6),'Data Summary'!CC6="Yes"),'Water Data'!G6,NA())</f>
        <v>#N/A</v>
      </c>
      <c r="O6" s="89" t="e">
        <f>+IF(AND(ISNUMBER('Water Data'!G9),'Data Summary'!CD6="Yes"),'Water Data'!G9,NA())</f>
        <v>#N/A</v>
      </c>
      <c r="P6" s="89" t="e">
        <f>+IF(AND(ISNUMBER('Water Data'!H4),'Data Summary'!CE6="Yes"),100-'Water Data'!H4,NA())</f>
        <v>#N/A</v>
      </c>
      <c r="Q6" s="89">
        <f>+IF(AND(ISNUMBER('Water Data'!H6),'Data Summary'!CF6="Yes"),'Water Data'!H6,NA())</f>
        <v>56.699999999999996</v>
      </c>
      <c r="R6" s="89" t="e">
        <f>+IF(AND(ISNUMBER('Water Data'!H9),'Data Summary'!CG6="Yes"),'Water Data'!H9,NA())</f>
        <v>#N/A</v>
      </c>
      <c r="S6" s="89" t="e">
        <f>+IF(AND(ISNUMBER('Water Data'!I4),'Data Summary'!CH6="Yes"),100-'Water Data'!I4,NA())</f>
        <v>#N/A</v>
      </c>
      <c r="T6" s="89">
        <f>+IF(AND(ISNUMBER('Water Data'!I6),'Data Summary'!CI6="Yes"),'Water Data'!I6,NA())</f>
        <v>59.75</v>
      </c>
      <c r="U6" s="89" t="e">
        <f>+IF(AND(ISNUMBER('Water Data'!I9),'Data Summary'!CJ6="Yes"),'Water Data'!I9,NA())</f>
        <v>#N/A</v>
      </c>
      <c r="V6" s="90">
        <f>+IF(AND(ISNUMBER('Sanitation Data'!D4),'Data Summary'!CK6="Yes"),100-'Sanitation Data'!D4,NA())</f>
        <v>33.886576482830378</v>
      </c>
      <c r="W6" s="90" t="e">
        <f>+IF(AND(ISNUMBER('Sanitation Data'!D6),'Data Summary'!CL6="Yes"),'Sanitation Data'!D6,NA())</f>
        <v>#N/A</v>
      </c>
      <c r="X6" s="90" t="e">
        <f>+IF(AND(ISNUMBER('Sanitation Data'!D10),'Data Summary'!CM6="Yes"),'Sanitation Data'!D10,NA())</f>
        <v>#N/A</v>
      </c>
      <c r="Y6" s="90" t="e">
        <f>+IF(AND(ISNUMBER('Sanitation Data'!D11),'Data Summary'!CN6="Yes"),'Sanitation Data'!D11,NA())</f>
        <v>#N/A</v>
      </c>
      <c r="Z6" s="90" t="e">
        <f>+IF(AND(ISNUMBER('Sanitation Data'!D12),'Data Summary'!CO6="Yes"),'Sanitation Data'!D12,NA())</f>
        <v>#N/A</v>
      </c>
      <c r="AA6" s="90" t="e">
        <f>+IF(AND(ISNUMBER('Sanitation Data'!E4),'Data Summary'!CP6="Yes"),100-'Sanitation Data'!E4,NA())</f>
        <v>#N/A</v>
      </c>
      <c r="AB6" s="90" t="e">
        <f>+IF(AND(ISNUMBER('Sanitation Data'!E6),'Data Summary'!CQ6="Yes"),'Sanitation Data'!E6,NA())</f>
        <v>#N/A</v>
      </c>
      <c r="AC6" s="90" t="e">
        <f>+IF(AND(ISNUMBER('Sanitation Data'!E10),'Data Summary'!CR6="Yes"),'Sanitation Data'!E10,NA())</f>
        <v>#N/A</v>
      </c>
      <c r="AD6" s="90" t="e">
        <f>+IF(AND(ISNUMBER('Sanitation Data'!E11),'Data Summary'!CS6="Yes"),'Sanitation Data'!E11,NA())</f>
        <v>#N/A</v>
      </c>
      <c r="AE6" s="90" t="e">
        <f>+IF(AND(ISNUMBER('Sanitation Data'!E12),'Data Summary'!CT6="Yes"),'Sanitation Data'!E12,NA())</f>
        <v>#N/A</v>
      </c>
      <c r="AF6" s="90" t="e">
        <f>+IF(AND(ISNUMBER('Sanitation Data'!F4),'Data Summary'!CU6="Yes"),100-'Sanitation Data'!F4,NA())</f>
        <v>#N/A</v>
      </c>
      <c r="AG6" s="90" t="e">
        <f>+IF(AND(ISNUMBER('Sanitation Data'!F6),'Data Summary'!CV6="Yes"),'Sanitation Data'!F6,NA())</f>
        <v>#N/A</v>
      </c>
      <c r="AH6" s="90" t="e">
        <f>+IF(AND(ISNUMBER('Sanitation Data'!F10),'Data Summary'!CW6="Yes"),'Sanitation Data'!F10,NA())</f>
        <v>#N/A</v>
      </c>
      <c r="AI6" s="90" t="e">
        <f>+IF(AND(ISNUMBER('Sanitation Data'!F11),'Data Summary'!CX6="Yes"),'Sanitation Data'!F11,NA())</f>
        <v>#N/A</v>
      </c>
      <c r="AJ6" s="90" t="e">
        <f>+IF(AND(ISNUMBER('Sanitation Data'!F12),'Data Summary'!CY6="Yes"),'Sanitation Data'!F12,NA())</f>
        <v>#N/A</v>
      </c>
      <c r="AK6" s="90" t="e">
        <f>+IF(AND(ISNUMBER('Sanitation Data'!G4),'Data Summary'!CZ6="Yes"),100-'Sanitation Data'!G4,NA())</f>
        <v>#N/A</v>
      </c>
      <c r="AL6" s="90" t="e">
        <f>+IF(AND(ISNUMBER('Sanitation Data'!G6),'Data Summary'!DA6="Yes"),'Sanitation Data'!G6,NA())</f>
        <v>#N/A</v>
      </c>
      <c r="AM6" s="90" t="e">
        <f>+IF(AND(ISNUMBER('Sanitation Data'!G10),'Data Summary'!DB6="Yes"),'Sanitation Data'!G10,NA())</f>
        <v>#N/A</v>
      </c>
      <c r="AN6" s="90" t="e">
        <f>+IF(AND(ISNUMBER('Sanitation Data'!G11),'Data Summary'!DC6="Yes"),'Sanitation Data'!G11,NA())</f>
        <v>#N/A</v>
      </c>
      <c r="AO6" s="90" t="e">
        <f>+IF(AND(ISNUMBER('Sanitation Data'!G12),'Data Summary'!DD6="Yes"),'Sanitation Data'!G12,NA())</f>
        <v>#N/A</v>
      </c>
      <c r="AP6" s="90">
        <f>+IF(AND(ISNUMBER('Sanitation Data'!H4),'Data Summary'!DE6="Yes"),100-'Sanitation Data'!H4,NA())</f>
        <v>30.599999999999994</v>
      </c>
      <c r="AQ6" s="90" t="e">
        <f>+IF(AND(ISNUMBER('Sanitation Data'!H6),'Data Summary'!DF6="Yes"),'Sanitation Data'!H6,NA())</f>
        <v>#N/A</v>
      </c>
      <c r="AR6" s="90" t="e">
        <f>+IF(AND(ISNUMBER('Sanitation Data'!H10),'Data Summary'!DG6="Yes"),'Sanitation Data'!H10,NA())</f>
        <v>#N/A</v>
      </c>
      <c r="AS6" s="90" t="e">
        <f>+IF(AND(ISNUMBER('Sanitation Data'!H11),'Data Summary'!DH6="Yes"),'Sanitation Data'!H11,NA())</f>
        <v>#N/A</v>
      </c>
      <c r="AT6" s="90" t="e">
        <f>+IF(AND(ISNUMBER('Sanitation Data'!H12),'Data Summary'!DI6="Yes"),'Sanitation Data'!H12,NA())</f>
        <v>#N/A</v>
      </c>
      <c r="AU6" s="90">
        <f>+IF(AND(ISNUMBER('Sanitation Data'!I4),'Data Summary'!DJ6="Yes"),100-'Sanitation Data'!I4,NA())</f>
        <v>49.8</v>
      </c>
      <c r="AV6" s="90" t="e">
        <f>+IF(AND(ISNUMBER('Sanitation Data'!I6),'Data Summary'!DK6="Yes"),'Sanitation Data'!I6,NA())</f>
        <v>#N/A</v>
      </c>
      <c r="AW6" s="90" t="e">
        <f>+IF(AND(ISNUMBER('Sanitation Data'!I10),'Data Summary'!DL6="Yes"),'Sanitation Data'!I10,NA())</f>
        <v>#N/A</v>
      </c>
      <c r="AX6" s="90" t="e">
        <f>+IF(AND(ISNUMBER('Sanitation Data'!I11),'Data Summary'!DM6="Yes"),'Sanitation Data'!I11,NA())</f>
        <v>#N/A</v>
      </c>
      <c r="AY6" s="90" t="e">
        <f>+IF(AND(ISNUMBER('Sanitation Data'!I12),'Data Summary'!DN6="Yes"),'Sanitation Data'!I12,NA())</f>
        <v>#N/A</v>
      </c>
      <c r="AZ6" s="91" t="e">
        <f>+IF(AND(ISNUMBER('Hygiene Data'!D5),'Data Summary'!DO6="Yes"),'Hygiene Data'!D5,NA())</f>
        <v>#N/A</v>
      </c>
      <c r="BA6" s="91" t="e">
        <f>+IF(AND(ISNUMBER('Hygiene Data'!D7),'Data Summary'!DP6="Yes"),'Hygiene Data'!D7,NA())</f>
        <v>#N/A</v>
      </c>
      <c r="BB6" s="91" t="e">
        <f>+IF(AND(ISNUMBER('Hygiene Data'!D9),'Data Summary'!DQ6="Yes"),'Hygiene Data'!D9,NA())</f>
        <v>#N/A</v>
      </c>
      <c r="BC6" s="91" t="e">
        <f>+IF(AND(ISNUMBER('Hygiene Data'!E5),'Data Summary'!DR6="Yes"),'Hygiene Data'!E5,NA())</f>
        <v>#N/A</v>
      </c>
      <c r="BD6" s="91" t="e">
        <f>+IF(AND(ISNUMBER('Hygiene Data'!E7),'Data Summary'!DS6="Yes"),'Hygiene Data'!E7,NA())</f>
        <v>#N/A</v>
      </c>
      <c r="BE6" s="91" t="e">
        <f>+IF(AND(ISNUMBER('Hygiene Data'!E9),'Data Summary'!DT6="Yes"),'Hygiene Data'!E9,NA())</f>
        <v>#N/A</v>
      </c>
      <c r="BF6" s="91" t="e">
        <f>+IF(AND(ISNUMBER('Hygiene Data'!F5),'Data Summary'!DU6="Yes"),'Hygiene Data'!F5,NA())</f>
        <v>#N/A</v>
      </c>
      <c r="BG6" s="91" t="e">
        <f>+IF(AND(ISNUMBER('Hygiene Data'!F7),'Data Summary'!DV6="Yes"),'Hygiene Data'!F7,NA())</f>
        <v>#N/A</v>
      </c>
      <c r="BH6" s="91" t="e">
        <f>+IF(AND(ISNUMBER('Hygiene Data'!F9),'Data Summary'!DW6="Yes"),'Hygiene Data'!F9,NA())</f>
        <v>#N/A</v>
      </c>
      <c r="BI6" s="91" t="e">
        <f>+IF(AND(ISNUMBER('Hygiene Data'!G5),'Data Summary'!DX6="Yes"),'Hygiene Data'!G5,NA())</f>
        <v>#N/A</v>
      </c>
      <c r="BJ6" s="91" t="e">
        <f>+IF(AND(ISNUMBER('Hygiene Data'!G7),'Data Summary'!DY6="Yes"),'Hygiene Data'!G7,NA())</f>
        <v>#N/A</v>
      </c>
      <c r="BK6" s="91" t="e">
        <f>+IF(AND(ISNUMBER('Hygiene Data'!G9),'Data Summary'!DZ6="Yes"),'Hygiene Data'!G9,NA())</f>
        <v>#N/A</v>
      </c>
      <c r="BL6" s="91" t="e">
        <f>+IF(AND(ISNUMBER('Hygiene Data'!H5),'Data Summary'!EA6="Yes"),'Hygiene Data'!H5,NA())</f>
        <v>#N/A</v>
      </c>
      <c r="BM6" s="91" t="e">
        <f>+IF(AND(ISNUMBER('Hygiene Data'!H7),'Data Summary'!EB6="Yes"),'Hygiene Data'!H7,NA())</f>
        <v>#N/A</v>
      </c>
      <c r="BN6" s="91" t="e">
        <f>+IF(AND(ISNUMBER('Hygiene Data'!H9),'Data Summary'!EC6="Yes"),'Hygiene Data'!H9,NA())</f>
        <v>#N/A</v>
      </c>
      <c r="BO6" s="91" t="e">
        <f>+IF(AND(ISNUMBER('Hygiene Data'!I5),'Data Summary'!ED6="Yes"),'Hygiene Data'!I5,NA())</f>
        <v>#N/A</v>
      </c>
      <c r="BP6" s="91" t="e">
        <f>+IF(AND(ISNUMBER('Hygiene Data'!I7),'Data Summary'!EE6="Yes"),'Hygiene Data'!I7,NA())</f>
        <v>#N/A</v>
      </c>
      <c r="BQ6" s="91" t="e">
        <f>+IF(AND(ISNUMBER('Hygiene Data'!I9),'Data Summary'!EF6="Yes"),'Hygiene Data'!I9,NA())</f>
        <v>#N/A</v>
      </c>
    </row>
    <row xmlns:x14ac="http://schemas.microsoft.com/office/spreadsheetml/2009/9/ac" r="7" x14ac:dyDescent="0.2">
      <c r="A7" s="350" t="str">
        <f ca="true">+RIGHT('Data Summary'!A7,LEN('Data Summary'!A7)-9)</f>
        <v>EMIS</v>
      </c>
      <c r="B7" s="35" t="str">
        <f ca="true">+IF(ISTEXT('Data Summary'!B7),'Data Summary'!B7,"")</f>
        <v>EMIS</v>
      </c>
      <c r="C7" s="349">
        <f ca="true">+VALUE('Data Summary'!C7)</f>
        <v>2013</v>
      </c>
      <c r="D7" s="89">
        <f ca="true">+IF(AND(ISNUMBER(OFFSET('Water Data'!$D$4,0,10*ROW('Water Data'!D1))),'Data Summary'!BS7="Yes"),100-OFFSET('Water Data'!$D$4,0,10*ROW('Water Data'!D1)),NA())</f>
        <v>48.619778672032204</v>
      </c>
      <c r="E7" s="89" t="e">
        <f ca="true">+IF(AND(ISNUMBER(OFFSET('Water Data'!$D$6,0,10*ROW('Water Data'!D1))),'Data Summary'!BT7="Yes"),OFFSET('Water Data'!$D$6,0,10*ROW('Water Data'!D1)),NA())</f>
        <v>#N/A</v>
      </c>
      <c r="F7" s="89" t="e">
        <f ca="true">+IF(AND(ISNUMBER(OFFSET('Water Data'!$D$9,0,10*ROW('Water Data'!D1))),'Data Summary'!BU7="Yes"),OFFSET('Water Data'!$D$9,0,10*ROW('Water Data'!D1)),NA())</f>
        <v>#N/A</v>
      </c>
      <c r="G7" s="89" t="e">
        <f ca="true">+IF(AND(ISNUMBER(OFFSET('Water Data'!$E$4,0,10*ROW('Water Data'!E1))),'Data Summary'!BV7="Yes"),100-OFFSET('Water Data'!$E$4,0,10*ROW('Water Data'!E1)),NA())</f>
        <v>#N/A</v>
      </c>
      <c r="H7" s="89" t="e">
        <f ca="true">+IF(AND(ISNUMBER(OFFSET('Water Data'!$E$6,0,10*ROW('Water Data'!E1))),'Data Summary'!BW7="Yes"),OFFSET('Water Data'!$E$6,0,10*ROW('Water Data'!E1)),NA())</f>
        <v>#N/A</v>
      </c>
      <c r="I7" s="89" t="e">
        <f ca="true">+IF(AND(ISNUMBER(OFFSET('Water Data'!$E$9,0,10*ROW('Water Data'!E1))),'Data Summary'!BX7="Yes"),OFFSET('Water Data'!$E$9,0,10*ROW('Water Data'!E1)),NA())</f>
        <v>#N/A</v>
      </c>
      <c r="J7" s="89" t="e">
        <f ca="true">+IF(AND(ISNUMBER(OFFSET('Water Data'!$F$4,0,10*ROW('Water Data'!F1))),'Data Summary'!BY7="Yes"),100-OFFSET('Water Data'!$F$4,0,10*ROW('Water Data'!F1)),NA())</f>
        <v>#N/A</v>
      </c>
      <c r="K7" s="89" t="e">
        <f ca="true">+IF(AND(ISNUMBER(OFFSET('Water Data'!$F$6,0,10*ROW('Water Data'!F1))),'Data Summary'!BZ7="Yes"),OFFSET('Water Data'!$F$6,0,10*ROW('Water Data'!F1)),NA())</f>
        <v>#N/A</v>
      </c>
      <c r="L7" s="89" t="e">
        <f ca="true">+IF(AND(ISNUMBER(OFFSET('Water Data'!$F$9,0,10*ROW('Water Data'!F1))),'Data Summary'!CA7="Yes"),OFFSET('Water Data'!$F$9,0,10*ROW('Water Data'!F1)),NA())</f>
        <v>#N/A</v>
      </c>
      <c r="M7" s="89" t="e">
        <f ca="true">+IF(AND(ISNUMBER(OFFSET('Water Data'!$G$4,0,10*ROW('Water Data'!G1))),'Data Summary'!CB7="Yes"),100-OFFSET('Water Data'!$G$4,0,10*ROW('Water Data'!G1)),NA())</f>
        <v>#N/A</v>
      </c>
      <c r="N7" s="89" t="e">
        <f ca="true">+IF(AND(ISNUMBER(OFFSET('Water Data'!$G$6,0,10*ROW('Water Data'!G1))),'Data Summary'!CC7="Yes"),OFFSET('Water Data'!$G$6,0,10*ROW('Water Data'!G1)),NA())</f>
        <v>#N/A</v>
      </c>
      <c r="O7" s="89" t="e">
        <f ca="true">+IF(AND(ISNUMBER(OFFSET('Water Data'!$G$9,0,10*ROW('Water Data'!G1))),'Data Summary'!CD7="Yes"),OFFSET('Water Data'!$G$9,0,10*ROW('Water Data'!G1)),NA())</f>
        <v>#N/A</v>
      </c>
      <c r="P7" s="89">
        <f ca="true">+IF(AND(ISNUMBER(OFFSET('Water Data'!$H$4,0,10*ROW('Water Data'!H1))),'Data Summary'!CE7="Yes"),100-OFFSET('Water Data'!$H$4,0,10*ROW('Water Data'!H1)),NA())</f>
        <v>44.800000000000004</v>
      </c>
      <c r="Q7" s="89" t="e">
        <f ca="true">+IF(AND(ISNUMBER(OFFSET('Water Data'!$H$6,0,10*ROW('Water Data'!H1))),'Data Summary'!CF7="Yes"),OFFSET('Water Data'!$H$6,0,10*ROW('Water Data'!H1)),NA())</f>
        <v>#N/A</v>
      </c>
      <c r="R7" s="89" t="e">
        <f ca="true">+IF(AND(ISNUMBER(OFFSET('Water Data'!$H$9,0,10*ROW('Water Data'!H1))),'Data Summary'!CG7="Yes"),OFFSET('Water Data'!$H$9,0,10*ROW('Water Data'!H1)),NA())</f>
        <v>#N/A</v>
      </c>
      <c r="S7" s="89">
        <f ca="true">+IF(AND(ISNUMBER(OFFSET('Water Data'!$I$4,0,10*ROW('Water Data'!I1))),'Data Summary'!CH7="Yes"),100-OFFSET('Water Data'!$I$4,0,10*ROW('Water Data'!I1)),NA())</f>
        <v>66.900000000000006</v>
      </c>
      <c r="T7" s="89" t="e">
        <f ca="true">+IF(AND(ISNUMBER(OFFSET('Water Data'!$I$6,0,10*ROW('Water Data'!I1))),'Data Summary'!CI7="Yes"),OFFSET('Water Data'!$I$6,0,10*ROW('Water Data'!I1)),NA())</f>
        <v>#N/A</v>
      </c>
      <c r="U7" s="89" t="e">
        <f ca="true">+IF(AND(ISNUMBER(OFFSET('Water Data'!$I$9,0,10*ROW('Water Data'!I1))),'Data Summary'!CJ7="Yes"),OFFSET('Water Data'!$I$9,0,10*ROW('Water Data'!I1)),NA())</f>
        <v>#N/A</v>
      </c>
      <c r="V7" s="90">
        <f ca="true">+IF(AND(ISNUMBER(OFFSET('Sanitation Data'!$D$4,0,10*ROW('Sanitation Data'!D1))),'Data Summary'!CK7="Yes"),100-OFFSET('Sanitation Data'!$D$4,0,10*ROW('Sanitation Data'!D1)),NA())</f>
        <v>70.34</v>
      </c>
      <c r="W7" s="90" t="e">
        <f ca="true">+IF(AND(ISNUMBER(OFFSET('Sanitation Data'!$D$6,0,10*ROW('Sanitation Data'!D1))),'Data Summary'!CL7="Yes"),OFFSET('Sanitation Data'!$D$6,0,10*ROW('Sanitation Data'!D1)),NA())</f>
        <v>#N/A</v>
      </c>
      <c r="X7" s="90" t="e">
        <f ca="true">+IF(AND(ISNUMBER(OFFSET('Sanitation Data'!$D$10,0,10*ROW('Sanitation Data'!D1))),'Data Summary'!CM7="Yes"),OFFSET('Sanitation Data'!$D$10,0,10*ROW('Sanitation Data'!D1)),NA())</f>
        <v>#N/A</v>
      </c>
      <c r="Y7" s="90" t="e">
        <f ca="true">+IF(AND(ISNUMBER(OFFSET('Sanitation Data'!$D$11,0,10*ROW('Sanitation Data'!D1))),'Data Summary'!CN7="Yes"),OFFSET('Sanitation Data'!$D$11,0,10*ROW('Sanitation Data'!D1)),NA())</f>
        <v>#N/A</v>
      </c>
      <c r="Z7" s="90" t="e">
        <f ca="true">+IF(AND(ISNUMBER(OFFSET('Sanitation Data'!$D$12,0,10*ROW('Sanitation Data'!D1))),'Data Summary'!CO7="Yes"),OFFSET('Sanitation Data'!$D$12,0,10*ROW('Sanitation Data'!D1)),NA())</f>
        <v>#N/A</v>
      </c>
      <c r="AA7" s="90" t="e">
        <f ca="true">+IF(AND(ISNUMBER(OFFSET('Sanitation Data'!$E$4,0,10*ROW('Sanitation Data'!E1))),'Data Summary'!CP7="Yes"),100-OFFSET('Sanitation Data'!$E$4,0,10*ROW('Sanitation Data'!E1)),NA())</f>
        <v>#N/A</v>
      </c>
      <c r="AB7" s="90" t="e">
        <f ca="true">+IF(AND(ISNUMBER(OFFSET('Sanitation Data'!$E$6,0,10*ROW('Sanitation Data'!E1))),'Data Summary'!CQ7="Yes"),OFFSET('Sanitation Data'!$E$6,0,10*ROW('Sanitation Data'!E1)),NA())</f>
        <v>#N/A</v>
      </c>
      <c r="AC7" s="90" t="e">
        <f ca="true">+IF(AND(ISNUMBER(OFFSET('Sanitation Data'!$E$10,0,10*ROW('Sanitation Data'!E1))),'Data Summary'!CR7="Yes"),OFFSET('Sanitation Data'!$E$10,0,10*ROW('Sanitation Data'!E1)),NA())</f>
        <v>#N/A</v>
      </c>
      <c r="AD7" s="90" t="e">
        <f ca="true">+IF(AND(ISNUMBER(OFFSET('Sanitation Data'!$E$11,0,10*ROW('Sanitation Data'!E1))),'Data Summary'!CS7="Yes"),OFFSET('Sanitation Data'!$E$11,0,10*ROW('Sanitation Data'!E1)),NA())</f>
        <v>#N/A</v>
      </c>
      <c r="AE7" s="90" t="e">
        <f ca="true">+IF(AND(ISNUMBER(OFFSET('Sanitation Data'!$E$12,0,10*ROW('Sanitation Data'!E1))),'Data Summary'!CT7="Yes"),OFFSET('Sanitation Data'!$E$12,0,10*ROW('Sanitation Data'!E1)),NA())</f>
        <v>#N/A</v>
      </c>
      <c r="AF7" s="90" t="e">
        <f ca="true">+IF(AND(ISNUMBER(OFFSET('Sanitation Data'!$F$4,0,10*ROW('Sanitation Data'!F1))),'Data Summary'!CU7="Yes"),100-OFFSET('Sanitation Data'!$F$4,0,10*ROW('Sanitation Data'!F1)),NA())</f>
        <v>#N/A</v>
      </c>
      <c r="AG7" s="90" t="e">
        <f ca="true">+IF(AND(ISNUMBER(OFFSET('Sanitation Data'!$F$6,0,10*ROW('Sanitation Data'!F1))),'Data Summary'!CV7="Yes"),OFFSET('Sanitation Data'!$F$6,0,10*ROW('Sanitation Data'!F1)),NA())</f>
        <v>#N/A</v>
      </c>
      <c r="AH7" s="90" t="e">
        <f ca="true">+IF(AND(ISNUMBER(OFFSET('Sanitation Data'!$F$10,0,10*ROW('Sanitation Data'!F1))),'Data Summary'!CW7="Yes"),OFFSET('Sanitation Data'!$F$10,0,10*ROW('Sanitation Data'!F1)),NA())</f>
        <v>#N/A</v>
      </c>
      <c r="AI7" s="90" t="e">
        <f ca="true">+IF(AND(ISNUMBER(OFFSET('Sanitation Data'!$F$11,0,10*ROW('Sanitation Data'!F1))),'Data Summary'!CX7="Yes"),OFFSET('Sanitation Data'!$F$11,0,10*ROW('Sanitation Data'!F1)),NA())</f>
        <v>#N/A</v>
      </c>
      <c r="AJ7" s="90" t="e">
        <f ca="true">+IF(AND(ISNUMBER(OFFSET('Sanitation Data'!$F$12,0,10*ROW('Sanitation Data'!F1))),'Data Summary'!CY7="Yes"),OFFSET('Sanitation Data'!$F$12,0,10*ROW('Sanitation Data'!F1)),NA())</f>
        <v>#N/A</v>
      </c>
      <c r="AK7" s="90" t="e">
        <f ca="true">+IF(AND(ISNUMBER(OFFSET('Sanitation Data'!$G$4,0,10*ROW('Sanitation Data'!G1))),'Data Summary'!CZ7="Yes"),100-OFFSET('Sanitation Data'!$G$4,0,10*ROW('Sanitation Data'!G1)),NA())</f>
        <v>#N/A</v>
      </c>
      <c r="AL7" s="90" t="e">
        <f ca="true">+IF(AND(ISNUMBER(OFFSET('Sanitation Data'!$G$6,0,10*ROW('Sanitation Data'!G1))),'Data Summary'!DA7="Yes"),OFFSET('Sanitation Data'!$G$6,0,10*ROW('Sanitation Data'!G1)),NA())</f>
        <v>#N/A</v>
      </c>
      <c r="AM7" s="90" t="e">
        <f ca="true">+IF(AND(ISNUMBER(OFFSET('Sanitation Data'!$G$10,0,10*ROW('Sanitation Data'!G1))),'Data Summary'!DB7="Yes"),OFFSET('Sanitation Data'!$G$10,0,10*ROW('Sanitation Data'!G1)),NA())</f>
        <v>#N/A</v>
      </c>
      <c r="AN7" s="90" t="e">
        <f ca="true">+IF(AND(ISNUMBER(OFFSET('Sanitation Data'!$G$11,0,10*ROW('Sanitation Data'!G1))),'Data Summary'!DC7="Yes"),OFFSET('Sanitation Data'!$G$11,0,10*ROW('Sanitation Data'!G1)),NA())</f>
        <v>#N/A</v>
      </c>
      <c r="AO7" s="90" t="e">
        <f ca="true">+IF(AND(ISNUMBER(OFFSET('Sanitation Data'!$G$12,0,10*ROW('Sanitation Data'!G1))),'Data Summary'!DD7="Yes"),OFFSET('Sanitation Data'!$G$12,0,10*ROW('Sanitation Data'!G1)),NA())</f>
        <v>#N/A</v>
      </c>
      <c r="AP7" s="90">
        <f ca="true">+IF(AND(ISNUMBER(OFFSET('Sanitation Data'!$H$4,0,10*ROW('Sanitation Data'!H1))),'Data Summary'!DE7="Yes"),100-OFFSET('Sanitation Data'!$H$4,0,10*ROW('Sanitation Data'!H1)),NA())</f>
        <v>66.5</v>
      </c>
      <c r="AQ7" s="90" t="e">
        <f ca="true">+IF(AND(ISNUMBER(OFFSET('Sanitation Data'!$H$6,0,10*ROW('Sanitation Data'!H1))),'Data Summary'!DF7="Yes"),OFFSET('Sanitation Data'!$H$6,0,10*ROW('Sanitation Data'!H1)),NA())</f>
        <v>#N/A</v>
      </c>
      <c r="AR7" s="90" t="e">
        <f ca="true">+IF(AND(ISNUMBER(OFFSET('Sanitation Data'!$H$10,0,10*ROW('Sanitation Data'!H1))),'Data Summary'!DG7="Yes"),OFFSET('Sanitation Data'!$H$10,0,10*ROW('Sanitation Data'!H1)),NA())</f>
        <v>#N/A</v>
      </c>
      <c r="AS7" s="90" t="e">
        <f ca="true">+IF(AND(ISNUMBER(OFFSET('Sanitation Data'!$H$11,0,10*ROW('Sanitation Data'!H1))),'Data Summary'!DH7="Yes"),OFFSET('Sanitation Data'!$H$11,0,10*ROW('Sanitation Data'!H1)),NA())</f>
        <v>#N/A</v>
      </c>
      <c r="AT7" s="90" t="e">
        <f ca="true">+IF(AND(ISNUMBER(OFFSET('Sanitation Data'!$H$12,0,10*ROW('Sanitation Data'!H1))),'Data Summary'!DI7="Yes"),OFFSET('Sanitation Data'!$H$12,0,10*ROW('Sanitation Data'!H1)),NA())</f>
        <v>#N/A</v>
      </c>
      <c r="AU7" s="90">
        <f ca="true">+IF(AND(ISNUMBER(OFFSET('Sanitation Data'!$I$4,0,10*ROW('Sanitation Data'!I1))),'Data Summary'!DJ7="Yes"),100-OFFSET('Sanitation Data'!$I$4,0,10*ROW('Sanitation Data'!I1)),NA())</f>
        <v>88.7</v>
      </c>
      <c r="AV7" s="90" t="e">
        <f ca="true">+IF(AND(ISNUMBER(OFFSET('Sanitation Data'!$I$6,0,10*ROW('Sanitation Data'!I1))),'Data Summary'!DK7="Yes"),OFFSET('Sanitation Data'!$I$6,0,10*ROW('Sanitation Data'!I1)),NA())</f>
        <v>#N/A</v>
      </c>
      <c r="AW7" s="90" t="e">
        <f ca="true">+IF(AND(ISNUMBER(OFFSET('Sanitation Data'!$I$10,0,10*ROW('Sanitation Data'!I1))),'Data Summary'!DL7="Yes"),OFFSET('Sanitation Data'!$I$10,0,10*ROW('Sanitation Data'!I1)),NA())</f>
        <v>#N/A</v>
      </c>
      <c r="AX7" s="90" t="e">
        <f ca="true">+IF(AND(ISNUMBER(OFFSET('Sanitation Data'!$I$11,0,10*ROW('Sanitation Data'!I1))),'Data Summary'!DM7="Yes"),OFFSET('Sanitation Data'!$I$11,0,10*ROW('Sanitation Data'!I1)),NA())</f>
        <v>#N/A</v>
      </c>
      <c r="AY7" s="90" t="e">
        <f ca="true">+IF(AND(ISNUMBER(OFFSET('Sanitation Data'!$I$12,0,10*ROW('Sanitation Data'!I1))),'Data Summary'!DN7="Yes"),OFFSET('Sanitation Data'!$I$12,0,10*ROW('Sanitation Data'!I1)),NA())</f>
        <v>#N/A</v>
      </c>
      <c r="AZ7" s="91" t="e">
        <f ca="true">+IF(AND(ISNUMBER(OFFSET('Hygiene Data'!$D$5,0,10*ROW('Hygiene Data'!D1))),'Data Summary'!DO7="Yes"),OFFSET('Hygiene Data'!$D$5,0,10*ROW('Hygiene Data'!D1)),NA())</f>
        <v>#N/A</v>
      </c>
      <c r="BA7" s="91" t="e">
        <f ca="true">+IF(AND(ISNUMBER(OFFSET('Hygiene Data'!$D$7,0,10*ROW('Hygiene Data'!D1))),'Data Summary'!DP7="Yes"),OFFSET('Hygiene Data'!$D$7,0,10*ROW('Hygiene Data'!D1)),NA())</f>
        <v>#N/A</v>
      </c>
      <c r="BB7" s="91" t="e">
        <f ca="true">+IF(AND(ISNUMBER(OFFSET('Hygiene Data'!$D$9,0,10*ROW('Hygiene Data'!D1))),'Data Summary'!DQ7="Yes"),OFFSET('Hygiene Data'!$D$9,0,10*ROW('Hygiene Data'!D1)),NA())</f>
        <v>#N/A</v>
      </c>
      <c r="BC7" s="91" t="e">
        <f ca="true">+IF(AND(ISNUMBER(OFFSET('Hygiene Data'!$E$5,0,10*ROW('Hygiene Data'!E1))),'Data Summary'!DR7="Yes"),OFFSET('Hygiene Data'!$E$5,0,10*ROW('Hygiene Data'!E1)),NA())</f>
        <v>#N/A</v>
      </c>
      <c r="BD7" s="91" t="e">
        <f ca="true">+IF(AND(ISNUMBER(OFFSET('Hygiene Data'!$E$7,0,10*ROW('Hygiene Data'!E1))),'Data Summary'!DS7="Yes"),OFFSET('Hygiene Data'!$E$7,0,10*ROW('Hygiene Data'!E1)),NA())</f>
        <v>#N/A</v>
      </c>
      <c r="BE7" s="91" t="e">
        <f ca="true">+IF(AND(ISNUMBER(OFFSET('Hygiene Data'!$E$9,0,10*ROW('Hygiene Data'!E1))),'Data Summary'!DT7="Yes"),OFFSET('Hygiene Data'!$E$9,0,10*ROW('Hygiene Data'!E1)),NA())</f>
        <v>#N/A</v>
      </c>
      <c r="BF7" s="91" t="e">
        <f ca="true">+IF(AND(ISNUMBER(OFFSET('Hygiene Data'!$F$5,0,10*ROW('Hygiene Data'!F1))),'Data Summary'!DU7="Yes"),OFFSET('Hygiene Data'!$F$5,0,10*ROW('Hygiene Data'!F1)),NA())</f>
        <v>#N/A</v>
      </c>
      <c r="BG7" s="91" t="e">
        <f ca="true">+IF(AND(ISNUMBER(OFFSET('Hygiene Data'!$F$7,0,10*ROW('Hygiene Data'!F1))),'Data Summary'!DV7="Yes"),OFFSET('Hygiene Data'!$F$7,0,10*ROW('Hygiene Data'!F1)),NA())</f>
        <v>#N/A</v>
      </c>
      <c r="BH7" s="91" t="e">
        <f ca="true">+IF(AND(ISNUMBER(OFFSET('Hygiene Data'!$F$9,0,10*ROW('Hygiene Data'!F1))),'Data Summary'!DW7="Yes"),OFFSET('Hygiene Data'!$F$9,0,10*ROW('Hygiene Data'!F1)),NA())</f>
        <v>#N/A</v>
      </c>
      <c r="BI7" s="91" t="e">
        <f ca="true">+IF(AND(ISNUMBER(OFFSET('Hygiene Data'!$G$5,0,10*ROW('Hygiene Data'!G1))),'Data Summary'!DX7="Yes"),OFFSET('Hygiene Data'!$G$5,0,10*ROW('Hygiene Data'!G1)),NA())</f>
        <v>#N/A</v>
      </c>
      <c r="BJ7" s="91" t="e">
        <f ca="true">+IF(AND(ISNUMBER(OFFSET('Hygiene Data'!$G$7,0,10*ROW('Hygiene Data'!G1))),'Data Summary'!DY7="Yes"),OFFSET('Hygiene Data'!$G$7,0,10*ROW('Hygiene Data'!G1)),NA())</f>
        <v>#N/A</v>
      </c>
      <c r="BK7" s="91" t="e">
        <f ca="true">+IF(AND(ISNUMBER(OFFSET('Hygiene Data'!$G$9,0,10*ROW('Hygiene Data'!G1))),'Data Summary'!DZ7="Yes"),OFFSET('Hygiene Data'!$G$9,0,10*ROW('Hygiene Data'!G1)),NA())</f>
        <v>#N/A</v>
      </c>
      <c r="BL7" s="91" t="e">
        <f ca="true">+IF(AND(ISNUMBER(OFFSET('Hygiene Data'!$H$5,0,10*ROW('Hygiene Data'!H1))),'Data Summary'!EA7="Yes"),OFFSET('Hygiene Data'!$H$5,0,10*ROW('Hygiene Data'!H1)),NA())</f>
        <v>#N/A</v>
      </c>
      <c r="BM7" s="91" t="e">
        <f ca="true">+IF(AND(ISNUMBER(OFFSET('Hygiene Data'!$H$7,0,10*ROW('Hygiene Data'!H1))),'Data Summary'!EB7="Yes"),OFFSET('Hygiene Data'!$H$7,0,10*ROW('Hygiene Data'!H1)),NA())</f>
        <v>#N/A</v>
      </c>
      <c r="BN7" s="91" t="e">
        <f ca="true">+IF(AND(ISNUMBER(OFFSET('Hygiene Data'!$H$9,0,10*ROW('Hygiene Data'!H1))),'Data Summary'!EC7="Yes"),OFFSET('Hygiene Data'!$H$9,0,10*ROW('Hygiene Data'!H1)),NA())</f>
        <v>#N/A</v>
      </c>
      <c r="BO7" s="91" t="e">
        <f ca="true">+IF(AND(ISNUMBER(OFFSET('Hygiene Data'!$I$5,0,10*ROW('Hygiene Data'!I1))),'Data Summary'!ED7="Yes"),OFFSET('Hygiene Data'!$I$5,0,10*ROW('Hygiene Data'!I1)),NA())</f>
        <v>#N/A</v>
      </c>
      <c r="BP7" s="91" t="e">
        <f ca="true">+IF(AND(ISNUMBER(OFFSET('Hygiene Data'!$I$7,0,10*ROW('Hygiene Data'!I1))),'Data Summary'!EE7="Yes"),OFFSET('Hygiene Data'!$I$7,0,10*ROW('Hygiene Data'!I1)),NA())</f>
        <v>#N/A</v>
      </c>
      <c r="BQ7" s="91" t="e">
        <f ca="true">+IF(AND(ISNUMBER(OFFSET('Hygiene Data'!$I$9,0,10*ROW('Hygiene Data'!I1))),'Data Summary'!EF7="Yes"),OFFSET('Hygiene Data'!$I$9,0,10*ROW('Hygiene Data'!I1)),NA())</f>
        <v>#N/A</v>
      </c>
    </row>
    <row xmlns:x14ac="http://schemas.microsoft.com/office/spreadsheetml/2009/9/ac" r="8" x14ac:dyDescent="0.2">
      <c r="A8" s="350" t="str">
        <f ca="true">+RIGHT('Data Summary'!A8,LEN('Data Summary'!A8)-9)</f>
        <v>EMIS</v>
      </c>
      <c r="B8" s="35" t="str">
        <f ca="true">+IF(ISTEXT('Data Summary'!B8),'Data Summary'!B8,"")</f>
        <v>EMIS</v>
      </c>
      <c r="C8" s="349">
        <f ca="true">+VALUE('Data Summary'!C8)</f>
        <v>2014</v>
      </c>
      <c r="D8" s="89">
        <f ca="true">+IF(AND(ISNUMBER(OFFSET('Water Data'!$D$4,0,10*ROW('Water Data'!D2))),'Data Summary'!BS8="Yes"),100-OFFSET('Water Data'!$D$4,0,10*ROW('Water Data'!D2)),NA())</f>
        <v>79.128293035005413</v>
      </c>
      <c r="E8" s="89">
        <f ca="true">+IF(AND(ISNUMBER(OFFSET('Water Data'!$D$6,0,10*ROW('Water Data'!D2))),'Data Summary'!BT8="Yes"),OFFSET('Water Data'!$D$6,0,10*ROW('Water Data'!D2)),NA())</f>
        <v>64.126690725369912</v>
      </c>
      <c r="F8" s="89">
        <f ca="true">+IF(AND(ISNUMBER(OFFSET('Water Data'!$D$9,0,10*ROW('Water Data'!D2))),'Data Summary'!BU8="Yes"),OFFSET('Water Data'!$D$9,0,10*ROW('Water Data'!D2)),NA())</f>
        <v>52.516690725369905</v>
      </c>
      <c r="G8" s="89" t="e">
        <f ca="true">+IF(AND(ISNUMBER(OFFSET('Water Data'!$E$4,0,10*ROW('Water Data'!E2))),'Data Summary'!BV8="Yes"),100-OFFSET('Water Data'!$E$4,0,10*ROW('Water Data'!E2)),NA())</f>
        <v>#N/A</v>
      </c>
      <c r="H8" s="89" t="e">
        <f ca="true">+IF(AND(ISNUMBER(OFFSET('Water Data'!$E$6,0,10*ROW('Water Data'!E2))),'Data Summary'!BW8="Yes"),OFFSET('Water Data'!$E$6,0,10*ROW('Water Data'!E2)),NA())</f>
        <v>#N/A</v>
      </c>
      <c r="I8" s="89" t="e">
        <f ca="true">+IF(AND(ISNUMBER(OFFSET('Water Data'!$E$9,0,10*ROW('Water Data'!E2))),'Data Summary'!BX8="Yes"),OFFSET('Water Data'!$E$9,0,10*ROW('Water Data'!E2)),NA())</f>
        <v>#N/A</v>
      </c>
      <c r="J8" s="89" t="e">
        <f ca="true">+IF(AND(ISNUMBER(OFFSET('Water Data'!$F$4,0,10*ROW('Water Data'!F2))),'Data Summary'!BY8="Yes"),100-OFFSET('Water Data'!$F$4,0,10*ROW('Water Data'!F2)),NA())</f>
        <v>#N/A</v>
      </c>
      <c r="K8" s="89" t="e">
        <f ca="true">+IF(AND(ISNUMBER(OFFSET('Water Data'!$F$6,0,10*ROW('Water Data'!F2))),'Data Summary'!BZ8="Yes"),OFFSET('Water Data'!$F$6,0,10*ROW('Water Data'!F2)),NA())</f>
        <v>#N/A</v>
      </c>
      <c r="L8" s="89" t="e">
        <f ca="true">+IF(AND(ISNUMBER(OFFSET('Water Data'!$F$9,0,10*ROW('Water Data'!F2))),'Data Summary'!CA8="Yes"),OFFSET('Water Data'!$F$9,0,10*ROW('Water Data'!F2)),NA())</f>
        <v>#N/A</v>
      </c>
      <c r="M8" s="89" t="e">
        <f ca="true">+IF(AND(ISNUMBER(OFFSET('Water Data'!$G$4,0,10*ROW('Water Data'!G2))),'Data Summary'!CB8="Yes"),100-OFFSET('Water Data'!$G$4,0,10*ROW('Water Data'!G2)),NA())</f>
        <v>#N/A</v>
      </c>
      <c r="N8" s="89" t="e">
        <f ca="true">+IF(AND(ISNUMBER(OFFSET('Water Data'!$G$6,0,10*ROW('Water Data'!G2))),'Data Summary'!CC8="Yes"),OFFSET('Water Data'!$G$6,0,10*ROW('Water Data'!G2)),NA())</f>
        <v>#N/A</v>
      </c>
      <c r="O8" s="89" t="e">
        <f ca="true">+IF(AND(ISNUMBER(OFFSET('Water Data'!$G$9,0,10*ROW('Water Data'!G2))),'Data Summary'!CD8="Yes"),OFFSET('Water Data'!$G$9,0,10*ROW('Water Data'!G2)),NA())</f>
        <v>#N/A</v>
      </c>
      <c r="P8" s="89">
        <f ca="true">+IF(AND(ISNUMBER(OFFSET('Water Data'!$H$4,0,10*ROW('Water Data'!H2))),'Data Summary'!CE8="Yes"),100-OFFSET('Water Data'!$H$4,0,10*ROW('Water Data'!H2)),NA())</f>
        <v>77</v>
      </c>
      <c r="Q8" s="89">
        <f ca="true">+IF(AND(ISNUMBER(OFFSET('Water Data'!$H$6,0,10*ROW('Water Data'!H2))),'Data Summary'!CF8="Yes"),OFFSET('Water Data'!$H$6,0,10*ROW('Water Data'!H2)),NA())</f>
        <v>58.5</v>
      </c>
      <c r="R8" s="89">
        <f ca="true">+IF(AND(ISNUMBER(OFFSET('Water Data'!$H$9,0,10*ROW('Water Data'!H2))),'Data Summary'!CG8="Yes"),OFFSET('Water Data'!$H$9,0,10*ROW('Water Data'!H2)),NA())</f>
        <v>47.5</v>
      </c>
      <c r="S8" s="89">
        <f ca="true">+IF(AND(ISNUMBER(OFFSET('Water Data'!$I$4,0,10*ROW('Water Data'!I2))),'Data Summary'!CH8="Yes"),100-OFFSET('Water Data'!$I$4,0,10*ROW('Water Data'!I2)),NA())</f>
        <v>84</v>
      </c>
      <c r="T8" s="89">
        <f ca="true">+IF(AND(ISNUMBER(OFFSET('Water Data'!$I$6,0,10*ROW('Water Data'!I2))),'Data Summary'!CI8="Yes"),OFFSET('Water Data'!$I$6,0,10*ROW('Water Data'!I2)),NA())</f>
        <v>77</v>
      </c>
      <c r="U8" s="89">
        <f ca="true">+IF(AND(ISNUMBER(OFFSET('Water Data'!$I$9,0,10*ROW('Water Data'!I2))),'Data Summary'!CJ8="Yes"),OFFSET('Water Data'!$I$9,0,10*ROW('Water Data'!I2)),NA())</f>
        <v>64</v>
      </c>
      <c r="V8" s="90">
        <f ca="true">+IF(AND(ISNUMBER(OFFSET('Sanitation Data'!$D$4,0,10*ROW('Sanitation Data'!D2))),'Data Summary'!CK8="Yes"),100-OFFSET('Sanitation Data'!$D$4,0,10*ROW('Sanitation Data'!D2)),NA())</f>
        <v>80.35588235294118</v>
      </c>
      <c r="W8" s="90">
        <f ca="true">+IF(AND(ISNUMBER(OFFSET('Sanitation Data'!$D$6,0,10*ROW('Sanitation Data'!D2))),'Data Summary'!CL8="Yes"),OFFSET('Sanitation Data'!$D$6,0,10*ROW('Sanitation Data'!D2)),NA())</f>
        <v>72.055882352941168</v>
      </c>
      <c r="X8" s="90">
        <f ca="true">+IF(AND(ISNUMBER(OFFSET('Sanitation Data'!$D$10,0,10*ROW('Sanitation Data'!D2))),'Data Summary'!CM8="Yes"),OFFSET('Sanitation Data'!$D$10,0,10*ROW('Sanitation Data'!D2)),NA())</f>
        <v>51.013352580295923</v>
      </c>
      <c r="Y8" s="90" t="e">
        <f ca="true">+IF(AND(ISNUMBER(OFFSET('Sanitation Data'!$D$11,0,10*ROW('Sanitation Data'!D2))),'Data Summary'!CN8="Yes"),OFFSET('Sanitation Data'!$D$11,0,10*ROW('Sanitation Data'!D2)),NA())</f>
        <v>#N/A</v>
      </c>
      <c r="Z8" s="90">
        <f ca="true">+IF(AND(ISNUMBER(OFFSET('Sanitation Data'!$D$12,0,10*ROW('Sanitation Data'!D2))),'Data Summary'!CO8="Yes"),OFFSET('Sanitation Data'!$D$12,0,10*ROW('Sanitation Data'!D2)),NA())</f>
        <v>25.570441219648515</v>
      </c>
      <c r="AA8" s="90" t="e">
        <f ca="true">+IF(AND(ISNUMBER(OFFSET('Sanitation Data'!$E$4,0,10*ROW('Sanitation Data'!E2))),'Data Summary'!CP8="Yes"),100-OFFSET('Sanitation Data'!$E$4,0,10*ROW('Sanitation Data'!E2)),NA())</f>
        <v>#N/A</v>
      </c>
      <c r="AB8" s="90" t="e">
        <f ca="true">+IF(AND(ISNUMBER(OFFSET('Sanitation Data'!$E$6,0,10*ROW('Sanitation Data'!E2))),'Data Summary'!CQ8="Yes"),OFFSET('Sanitation Data'!$E$6,0,10*ROW('Sanitation Data'!E2)),NA())</f>
        <v>#N/A</v>
      </c>
      <c r="AC8" s="90" t="e">
        <f ca="true">+IF(AND(ISNUMBER(OFFSET('Sanitation Data'!$E$10,0,10*ROW('Sanitation Data'!E2))),'Data Summary'!CR8="Yes"),OFFSET('Sanitation Data'!$E$10,0,10*ROW('Sanitation Data'!E2)),NA())</f>
        <v>#N/A</v>
      </c>
      <c r="AD8" s="90" t="e">
        <f ca="true">+IF(AND(ISNUMBER(OFFSET('Sanitation Data'!$E$11,0,10*ROW('Sanitation Data'!E2))),'Data Summary'!CS8="Yes"),OFFSET('Sanitation Data'!$E$11,0,10*ROW('Sanitation Data'!E2)),NA())</f>
        <v>#N/A</v>
      </c>
      <c r="AE8" s="90" t="e">
        <f ca="true">+IF(AND(ISNUMBER(OFFSET('Sanitation Data'!$E$12,0,10*ROW('Sanitation Data'!E2))),'Data Summary'!CT8="Yes"),OFFSET('Sanitation Data'!$E$12,0,10*ROW('Sanitation Data'!E2)),NA())</f>
        <v>#N/A</v>
      </c>
      <c r="AF8" s="90" t="e">
        <f ca="true">+IF(AND(ISNUMBER(OFFSET('Sanitation Data'!$F$4,0,10*ROW('Sanitation Data'!F2))),'Data Summary'!CU8="Yes"),100-OFFSET('Sanitation Data'!$F$4,0,10*ROW('Sanitation Data'!F2)),NA())</f>
        <v>#N/A</v>
      </c>
      <c r="AG8" s="90" t="e">
        <f ca="true">+IF(AND(ISNUMBER(OFFSET('Sanitation Data'!$F$6,0,10*ROW('Sanitation Data'!F2))),'Data Summary'!CV8="Yes"),OFFSET('Sanitation Data'!$F$6,0,10*ROW('Sanitation Data'!F2)),NA())</f>
        <v>#N/A</v>
      </c>
      <c r="AH8" s="90" t="e">
        <f ca="true">+IF(AND(ISNUMBER(OFFSET('Sanitation Data'!$F$10,0,10*ROW('Sanitation Data'!F2))),'Data Summary'!CW8="Yes"),OFFSET('Sanitation Data'!$F$10,0,10*ROW('Sanitation Data'!F2)),NA())</f>
        <v>#N/A</v>
      </c>
      <c r="AI8" s="90" t="e">
        <f ca="true">+IF(AND(ISNUMBER(OFFSET('Sanitation Data'!$F$11,0,10*ROW('Sanitation Data'!F2))),'Data Summary'!CX8="Yes"),OFFSET('Sanitation Data'!$F$11,0,10*ROW('Sanitation Data'!F2)),NA())</f>
        <v>#N/A</v>
      </c>
      <c r="AJ8" s="90" t="e">
        <f ca="true">+IF(AND(ISNUMBER(OFFSET('Sanitation Data'!$F$12,0,10*ROW('Sanitation Data'!F2))),'Data Summary'!CY8="Yes"),OFFSET('Sanitation Data'!$F$12,0,10*ROW('Sanitation Data'!F2)),NA())</f>
        <v>#N/A</v>
      </c>
      <c r="AK8" s="90" t="e">
        <f ca="true">+IF(AND(ISNUMBER(OFFSET('Sanitation Data'!$G$4,0,10*ROW('Sanitation Data'!G2))),'Data Summary'!CZ8="Yes"),100-OFFSET('Sanitation Data'!$G$4,0,10*ROW('Sanitation Data'!G2)),NA())</f>
        <v>#N/A</v>
      </c>
      <c r="AL8" s="90" t="e">
        <f ca="true">+IF(AND(ISNUMBER(OFFSET('Sanitation Data'!$G$6,0,10*ROW('Sanitation Data'!G2))),'Data Summary'!DA8="Yes"),OFFSET('Sanitation Data'!$G$6,0,10*ROW('Sanitation Data'!G2)),NA())</f>
        <v>#N/A</v>
      </c>
      <c r="AM8" s="90" t="e">
        <f ca="true">+IF(AND(ISNUMBER(OFFSET('Sanitation Data'!$G$10,0,10*ROW('Sanitation Data'!G2))),'Data Summary'!DB8="Yes"),OFFSET('Sanitation Data'!$G$10,0,10*ROW('Sanitation Data'!G2)),NA())</f>
        <v>#N/A</v>
      </c>
      <c r="AN8" s="90" t="e">
        <f ca="true">+IF(AND(ISNUMBER(OFFSET('Sanitation Data'!$G$11,0,10*ROW('Sanitation Data'!G2))),'Data Summary'!DC8="Yes"),OFFSET('Sanitation Data'!$G$11,0,10*ROW('Sanitation Data'!G2)),NA())</f>
        <v>#N/A</v>
      </c>
      <c r="AO8" s="90" t="e">
        <f ca="true">+IF(AND(ISNUMBER(OFFSET('Sanitation Data'!$G$12,0,10*ROW('Sanitation Data'!G2))),'Data Summary'!DD8="Yes"),OFFSET('Sanitation Data'!$G$12,0,10*ROW('Sanitation Data'!G2)),NA())</f>
        <v>#N/A</v>
      </c>
      <c r="AP8" s="90">
        <f ca="true">+IF(AND(ISNUMBER(OFFSET('Sanitation Data'!$H$4,0,10*ROW('Sanitation Data'!H2))),'Data Summary'!DE8="Yes"),100-OFFSET('Sanitation Data'!$H$4,0,10*ROW('Sanitation Data'!H2)),NA())</f>
        <v>75.400000000000006</v>
      </c>
      <c r="AQ8" s="90">
        <f ca="true">+IF(AND(ISNUMBER(OFFSET('Sanitation Data'!$H$6,0,10*ROW('Sanitation Data'!H2))),'Data Summary'!DF8="Yes"),OFFSET('Sanitation Data'!$H$6,0,10*ROW('Sanitation Data'!H2)),NA())</f>
        <v>67.099999999999994</v>
      </c>
      <c r="AR8" s="90">
        <f ca="true">+IF(AND(ISNUMBER(OFFSET('Sanitation Data'!$H$10,0,10*ROW('Sanitation Data'!H2))),'Data Summary'!DG8="Yes"),OFFSET('Sanitation Data'!$H$10,0,10*ROW('Sanitation Data'!H2)),NA())</f>
        <v>47</v>
      </c>
      <c r="AS8" s="90" t="e">
        <f ca="true">+IF(AND(ISNUMBER(OFFSET('Sanitation Data'!$H$11,0,10*ROW('Sanitation Data'!H2))),'Data Summary'!DH8="Yes"),OFFSET('Sanitation Data'!$H$11,0,10*ROW('Sanitation Data'!H2)),NA())</f>
        <v>#N/A</v>
      </c>
      <c r="AT8" s="90">
        <f ca="true">+IF(AND(ISNUMBER(OFFSET('Sanitation Data'!$H$12,0,10*ROW('Sanitation Data'!H2))),'Data Summary'!DI8="Yes"),OFFSET('Sanitation Data'!$H$12,0,10*ROW('Sanitation Data'!H2)),NA())</f>
        <v>25.183023872679041</v>
      </c>
      <c r="AU8" s="90">
        <f ca="true">+IF(AND(ISNUMBER(OFFSET('Sanitation Data'!$I$4,0,10*ROW('Sanitation Data'!I2))),'Data Summary'!DJ8="Yes"),100-OFFSET('Sanitation Data'!$I$4,0,10*ROW('Sanitation Data'!I2)),NA())</f>
        <v>91.7</v>
      </c>
      <c r="AV8" s="90">
        <f ca="true">+IF(AND(ISNUMBER(OFFSET('Sanitation Data'!$I$6,0,10*ROW('Sanitation Data'!I2))),'Data Summary'!DK8="Yes"),OFFSET('Sanitation Data'!$I$6,0,10*ROW('Sanitation Data'!I2)),NA())</f>
        <v>83.4</v>
      </c>
      <c r="AW8" s="90">
        <f ca="true">+IF(AND(ISNUMBER(OFFSET('Sanitation Data'!$I$10,0,10*ROW('Sanitation Data'!I2))),'Data Summary'!DL8="Yes"),OFFSET('Sanitation Data'!$I$10,0,10*ROW('Sanitation Data'!I2)),NA())</f>
        <v>60.2</v>
      </c>
      <c r="AX8" s="90" t="e">
        <f ca="true">+IF(AND(ISNUMBER(OFFSET('Sanitation Data'!$I$11,0,10*ROW('Sanitation Data'!I2))),'Data Summary'!DM8="Yes"),OFFSET('Sanitation Data'!$I$11,0,10*ROW('Sanitation Data'!I2)),NA())</f>
        <v>#N/A</v>
      </c>
      <c r="AY8" s="90">
        <f ca="true">+IF(AND(ISNUMBER(OFFSET('Sanitation Data'!$I$12,0,10*ROW('Sanitation Data'!I2))),'Data Summary'!DN8="Yes"),OFFSET('Sanitation Data'!$I$12,0,10*ROW('Sanitation Data'!I2)),NA())</f>
        <v>26.259541984732827</v>
      </c>
      <c r="AZ8" s="91" t="e">
        <f ca="true">+IF(AND(ISNUMBER(OFFSET('Hygiene Data'!$D$5,0,10*ROW('Hygiene Data'!D2))),'Data Summary'!DO8="Yes"),OFFSET('Hygiene Data'!$D$5,0,10*ROW('Hygiene Data'!D2)),NA())</f>
        <v>#N/A</v>
      </c>
      <c r="BA8" s="91" t="e">
        <f ca="true">+IF(AND(ISNUMBER(OFFSET('Hygiene Data'!$D$7,0,10*ROW('Hygiene Data'!D2))),'Data Summary'!DP8="Yes"),OFFSET('Hygiene Data'!$D$7,0,10*ROW('Hygiene Data'!D2)),NA())</f>
        <v>#N/A</v>
      </c>
      <c r="BB8" s="91" t="e">
        <f ca="true">+IF(AND(ISNUMBER(OFFSET('Hygiene Data'!$D$9,0,10*ROW('Hygiene Data'!D2))),'Data Summary'!DQ8="Yes"),OFFSET('Hygiene Data'!$D$9,0,10*ROW('Hygiene Data'!D2)),NA())</f>
        <v>#N/A</v>
      </c>
      <c r="BC8" s="91" t="e">
        <f ca="true">+IF(AND(ISNUMBER(OFFSET('Hygiene Data'!$E$5,0,10*ROW('Hygiene Data'!E2))),'Data Summary'!DR8="Yes"),OFFSET('Hygiene Data'!$E$5,0,10*ROW('Hygiene Data'!E2)),NA())</f>
        <v>#N/A</v>
      </c>
      <c r="BD8" s="91" t="e">
        <f ca="true">+IF(AND(ISNUMBER(OFFSET('Hygiene Data'!$E$7,0,10*ROW('Hygiene Data'!E2))),'Data Summary'!DS8="Yes"),OFFSET('Hygiene Data'!$E$7,0,10*ROW('Hygiene Data'!E2)),NA())</f>
        <v>#N/A</v>
      </c>
      <c r="BE8" s="91" t="e">
        <f ca="true">+IF(AND(ISNUMBER(OFFSET('Hygiene Data'!$E$9,0,10*ROW('Hygiene Data'!E2))),'Data Summary'!DT8="Yes"),OFFSET('Hygiene Data'!$E$9,0,10*ROW('Hygiene Data'!E2)),NA())</f>
        <v>#N/A</v>
      </c>
      <c r="BF8" s="91" t="e">
        <f ca="true">+IF(AND(ISNUMBER(OFFSET('Hygiene Data'!$F$5,0,10*ROW('Hygiene Data'!F2))),'Data Summary'!DU8="Yes"),OFFSET('Hygiene Data'!$F$5,0,10*ROW('Hygiene Data'!F2)),NA())</f>
        <v>#N/A</v>
      </c>
      <c r="BG8" s="91" t="e">
        <f ca="true">+IF(AND(ISNUMBER(OFFSET('Hygiene Data'!$F$7,0,10*ROW('Hygiene Data'!F2))),'Data Summary'!DV8="Yes"),OFFSET('Hygiene Data'!$F$7,0,10*ROW('Hygiene Data'!F2)),NA())</f>
        <v>#N/A</v>
      </c>
      <c r="BH8" s="91" t="e">
        <f ca="true">+IF(AND(ISNUMBER(OFFSET('Hygiene Data'!$F$9,0,10*ROW('Hygiene Data'!F2))),'Data Summary'!DW8="Yes"),OFFSET('Hygiene Data'!$F$9,0,10*ROW('Hygiene Data'!F2)),NA())</f>
        <v>#N/A</v>
      </c>
      <c r="BI8" s="91" t="e">
        <f ca="true">+IF(AND(ISNUMBER(OFFSET('Hygiene Data'!$G$5,0,10*ROW('Hygiene Data'!G2))),'Data Summary'!DX8="Yes"),OFFSET('Hygiene Data'!$G$5,0,10*ROW('Hygiene Data'!G2)),NA())</f>
        <v>#N/A</v>
      </c>
      <c r="BJ8" s="91" t="e">
        <f ca="true">+IF(AND(ISNUMBER(OFFSET('Hygiene Data'!$G$7,0,10*ROW('Hygiene Data'!G2))),'Data Summary'!DY8="Yes"),OFFSET('Hygiene Data'!$G$7,0,10*ROW('Hygiene Data'!G2)),NA())</f>
        <v>#N/A</v>
      </c>
      <c r="BK8" s="91" t="e">
        <f ca="true">+IF(AND(ISNUMBER(OFFSET('Hygiene Data'!$G$9,0,10*ROW('Hygiene Data'!G2))),'Data Summary'!DZ8="Yes"),OFFSET('Hygiene Data'!$G$9,0,10*ROW('Hygiene Data'!G2)),NA())</f>
        <v>#N/A</v>
      </c>
      <c r="BL8" s="91" t="e">
        <f ca="true">+IF(AND(ISNUMBER(OFFSET('Hygiene Data'!$H$5,0,10*ROW('Hygiene Data'!H2))),'Data Summary'!EA8="Yes"),OFFSET('Hygiene Data'!$H$5,0,10*ROW('Hygiene Data'!H2)),NA())</f>
        <v>#N/A</v>
      </c>
      <c r="BM8" s="91" t="e">
        <f ca="true">+IF(AND(ISNUMBER(OFFSET('Hygiene Data'!$H$7,0,10*ROW('Hygiene Data'!H2))),'Data Summary'!EB8="Yes"),OFFSET('Hygiene Data'!$H$7,0,10*ROW('Hygiene Data'!H2)),NA())</f>
        <v>#N/A</v>
      </c>
      <c r="BN8" s="91" t="e">
        <f ca="true">+IF(AND(ISNUMBER(OFFSET('Hygiene Data'!$H$9,0,10*ROW('Hygiene Data'!H2))),'Data Summary'!EC8="Yes"),OFFSET('Hygiene Data'!$H$9,0,10*ROW('Hygiene Data'!H2)),NA())</f>
        <v>#N/A</v>
      </c>
      <c r="BO8" s="91" t="e">
        <f ca="true">+IF(AND(ISNUMBER(OFFSET('Hygiene Data'!$I$5,0,10*ROW('Hygiene Data'!I2))),'Data Summary'!ED8="Yes"),OFFSET('Hygiene Data'!$I$5,0,10*ROW('Hygiene Data'!I2)),NA())</f>
        <v>#N/A</v>
      </c>
      <c r="BP8" s="91" t="e">
        <f ca="true">+IF(AND(ISNUMBER(OFFSET('Hygiene Data'!$I$7,0,10*ROW('Hygiene Data'!I2))),'Data Summary'!EE8="Yes"),OFFSET('Hygiene Data'!$I$7,0,10*ROW('Hygiene Data'!I2)),NA())</f>
        <v>#N/A</v>
      </c>
      <c r="BQ8" s="91" t="e">
        <f ca="true">+IF(AND(ISNUMBER(OFFSET('Hygiene Data'!$I$9,0,10*ROW('Hygiene Data'!I2))),'Data Summary'!EF8="Yes"),OFFSET('Hygiene Data'!$I$9,0,10*ROW('Hygiene Data'!I2)),NA())</f>
        <v>#N/A</v>
      </c>
    </row>
    <row xmlns:x14ac="http://schemas.microsoft.com/office/spreadsheetml/2009/9/ac" r="9" x14ac:dyDescent="0.2">
      <c r="A9" s="350" t="str">
        <f ca="true">+RIGHT('Data Summary'!A9,LEN('Data Summary'!A9)-9)</f>
        <v>SUR</v>
      </c>
      <c r="B9" s="35" t="str">
        <f ca="true">+IF(ISTEXT('Data Summary'!B9),'Data Summary'!B9,"")</f>
        <v>Survey</v>
      </c>
      <c r="C9" s="349">
        <f ca="true">+VALUE('Data Summary'!C9)</f>
        <v>2016</v>
      </c>
      <c r="D9" s="89">
        <f ca="true">+IF(AND(ISNUMBER(OFFSET('Water Data'!$D$4,0,10*ROW('Water Data'!D3))),'Data Summary'!BS9="Yes"),100-OFFSET('Water Data'!$D$4,0,10*ROW('Water Data'!D3)),NA())</f>
        <v>58.116160000000001</v>
      </c>
      <c r="E9" s="89">
        <f ca="true">+IF(AND(ISNUMBER(OFFSET('Water Data'!$D$6,0,10*ROW('Water Data'!D3))),'Data Summary'!BT9="Yes"),OFFSET('Water Data'!$D$6,0,10*ROW('Water Data'!D3)),NA())</f>
        <v>51.582290000000008</v>
      </c>
      <c r="F9" s="89">
        <f ca="true">+IF(AND(ISNUMBER(OFFSET('Water Data'!$D$9,0,10*ROW('Water Data'!D3))),'Data Summary'!BU9="Yes"),OFFSET('Water Data'!$D$9,0,10*ROW('Water Data'!D3)),NA())</f>
        <v>47.617269999999998</v>
      </c>
      <c r="G9" s="89">
        <f ca="true">+IF(AND(ISNUMBER(OFFSET('Water Data'!$E$4,0,10*ROW('Water Data'!E3))),'Data Summary'!BV9="Yes"),100-OFFSET('Water Data'!$E$4,0,10*ROW('Water Data'!E3)),NA())</f>
        <v>68.955330000000004</v>
      </c>
      <c r="H9" s="89">
        <f ca="true">+IF(AND(ISNUMBER(OFFSET('Water Data'!$E$6,0,10*ROW('Water Data'!E3))),'Data Summary'!BW9="Yes"),OFFSET('Water Data'!$E$6,0,10*ROW('Water Data'!E3)),NA())</f>
        <v>62.569209999999998</v>
      </c>
      <c r="I9" s="89">
        <f ca="true">+IF(AND(ISNUMBER(OFFSET('Water Data'!$E$9,0,10*ROW('Water Data'!E3))),'Data Summary'!BX9="Yes"),OFFSET('Water Data'!$E$9,0,10*ROW('Water Data'!E3)),NA())</f>
        <v>59.357700000000001</v>
      </c>
      <c r="J9" s="89">
        <f ca="true">+IF(AND(ISNUMBER(OFFSET('Water Data'!$F$4,0,10*ROW('Water Data'!F3))),'Data Summary'!BY9="Yes"),100-OFFSET('Water Data'!$F$4,0,10*ROW('Water Data'!F3)),NA())</f>
        <v>47.089750000000002</v>
      </c>
      <c r="K9" s="89">
        <f ca="true">+IF(AND(ISNUMBER(OFFSET('Water Data'!$F$6,0,10*ROW('Water Data'!F3))),'Data Summary'!BZ9="Yes"),OFFSET('Water Data'!$F$6,0,10*ROW('Water Data'!F3)),NA())</f>
        <v>40.405550000000005</v>
      </c>
      <c r="L9" s="89">
        <f ca="true">+IF(AND(ISNUMBER(OFFSET('Water Data'!$F$9,0,10*ROW('Water Data'!F3))),'Data Summary'!CA9="Yes"),OFFSET('Water Data'!$F$9,0,10*ROW('Water Data'!F3)),NA())</f>
        <v>35.674050000000001</v>
      </c>
      <c r="M9" s="89" t="e">
        <f ca="true">+IF(AND(ISNUMBER(OFFSET('Water Data'!$G$4,0,10*ROW('Water Data'!G3))),'Data Summary'!CB9="Yes"),100-OFFSET('Water Data'!$G$4,0,10*ROW('Water Data'!G3)),NA())</f>
        <v>#N/A</v>
      </c>
      <c r="N9" s="89" t="e">
        <f ca="true">+IF(AND(ISNUMBER(OFFSET('Water Data'!$G$6,0,10*ROW('Water Data'!G3))),'Data Summary'!CC9="Yes"),OFFSET('Water Data'!$G$6,0,10*ROW('Water Data'!G3)),NA())</f>
        <v>#N/A</v>
      </c>
      <c r="O9" s="89" t="e">
        <f ca="true">+IF(AND(ISNUMBER(OFFSET('Water Data'!$G$9,0,10*ROW('Water Data'!G3))),'Data Summary'!CD9="Yes"),OFFSET('Water Data'!$G$9,0,10*ROW('Water Data'!G3)),NA())</f>
        <v>#N/A</v>
      </c>
      <c r="P9" s="89">
        <f ca="true">+IF(AND(ISNUMBER(OFFSET('Water Data'!$H$4,0,10*ROW('Water Data'!H3))),'Data Summary'!CE9="Yes"),100-OFFSET('Water Data'!$H$4,0,10*ROW('Water Data'!H3)),NA())</f>
        <v>51.5105</v>
      </c>
      <c r="Q9" s="89">
        <f ca="true">+IF(AND(ISNUMBER(OFFSET('Water Data'!$H$6,0,10*ROW('Water Data'!H3))),'Data Summary'!CF9="Yes"),OFFSET('Water Data'!$H$6,0,10*ROW('Water Data'!H3)),NA())</f>
        <v>44.57246</v>
      </c>
      <c r="R9" s="89">
        <f ca="true">+IF(AND(ISNUMBER(OFFSET('Water Data'!$H$9,0,10*ROW('Water Data'!H3))),'Data Summary'!CG9="Yes"),OFFSET('Water Data'!$H$9,0,10*ROW('Water Data'!H3)),NA())</f>
        <v>40.860219999999998</v>
      </c>
      <c r="S9" s="89">
        <f ca="true">+IF(AND(ISNUMBER(OFFSET('Water Data'!$I$4,0,10*ROW('Water Data'!I3))),'Data Summary'!CH9="Yes"),100-OFFSET('Water Data'!$I$4,0,10*ROW('Water Data'!I3)),NA())</f>
        <v>75.716229999999996</v>
      </c>
      <c r="T9" s="89">
        <f ca="true">+IF(AND(ISNUMBER(OFFSET('Water Data'!$I$6,0,10*ROW('Water Data'!I3))),'Data Summary'!CI9="Yes"),OFFSET('Water Data'!$I$6,0,10*ROW('Water Data'!I3)),NA())</f>
        <v>70.259209999999996</v>
      </c>
      <c r="U9" s="89">
        <f ca="true">+IF(AND(ISNUMBER(OFFSET('Water Data'!$I$9,0,10*ROW('Water Data'!I3))),'Data Summary'!CJ9="Yes"),OFFSET('Water Data'!$I$9,0,10*ROW('Water Data'!I3)),NA())</f>
        <v>65.620739999999998</v>
      </c>
      <c r="V9" s="90">
        <f ca="true">+IF(AND(ISNUMBER(OFFSET('Sanitation Data'!$D$4,0,10*ROW('Sanitation Data'!D3))),'Data Summary'!CK9="Yes"),100-OFFSET('Sanitation Data'!$D$4,0,10*ROW('Sanitation Data'!D3)),NA())</f>
        <v>69.631560000000007</v>
      </c>
      <c r="W9" s="90">
        <f ca="true">+IF(AND(ISNUMBER(OFFSET('Sanitation Data'!$D$6,0,10*ROW('Sanitation Data'!D3))),'Data Summary'!CL9="Yes"),OFFSET('Sanitation Data'!$D$6,0,10*ROW('Sanitation Data'!D3)),NA())</f>
        <v>62.02084</v>
      </c>
      <c r="X9" s="90">
        <f ca="true">+IF(AND(ISNUMBER(OFFSET('Sanitation Data'!$D$10,0,10*ROW('Sanitation Data'!D3))),'Data Summary'!CM9="Yes"),OFFSET('Sanitation Data'!$D$10,0,10*ROW('Sanitation Data'!D3)),NA())</f>
        <v>51.153700000000001</v>
      </c>
      <c r="Y9" s="90" t="e">
        <f ca="true">+IF(AND(ISNUMBER(OFFSET('Sanitation Data'!$D$11,0,10*ROW('Sanitation Data'!D3))),'Data Summary'!CN9="Yes"),OFFSET('Sanitation Data'!$D$11,0,10*ROW('Sanitation Data'!D3)),NA())</f>
        <v>#N/A</v>
      </c>
      <c r="Z9" s="90">
        <f ca="true">+IF(AND(ISNUMBER(OFFSET('Sanitation Data'!$D$12,0,10*ROW('Sanitation Data'!D3))),'Data Summary'!CO9="Yes"),OFFSET('Sanitation Data'!$D$12,0,10*ROW('Sanitation Data'!D3)),NA())</f>
        <v>28.007660000000001</v>
      </c>
      <c r="AA9" s="90">
        <f ca="true">+IF(AND(ISNUMBER(OFFSET('Sanitation Data'!$E$4,0,10*ROW('Sanitation Data'!E3))),'Data Summary'!CP9="Yes"),100-OFFSET('Sanitation Data'!$E$4,0,10*ROW('Sanitation Data'!E3)),NA())</f>
        <v>85.640460000000004</v>
      </c>
      <c r="AB9" s="90">
        <f ca="true">+IF(AND(ISNUMBER(OFFSET('Sanitation Data'!$E$6,0,10*ROW('Sanitation Data'!E3))),'Data Summary'!CQ9="Yes"),OFFSET('Sanitation Data'!$E$6,0,10*ROW('Sanitation Data'!E3)),NA())</f>
        <v>80.066450000000003</v>
      </c>
      <c r="AC9" s="90">
        <f ca="true">+IF(AND(ISNUMBER(OFFSET('Sanitation Data'!$E$10,0,10*ROW('Sanitation Data'!E3))),'Data Summary'!CR9="Yes"),OFFSET('Sanitation Data'!$E$10,0,10*ROW('Sanitation Data'!E3)),NA())</f>
        <v>66.076040000000006</v>
      </c>
      <c r="AD9" s="90" t="e">
        <f ca="true">+IF(AND(ISNUMBER(OFFSET('Sanitation Data'!$E$11,0,10*ROW('Sanitation Data'!E3))),'Data Summary'!CS9="Yes"),OFFSET('Sanitation Data'!$E$11,0,10*ROW('Sanitation Data'!E3)),NA())</f>
        <v>#N/A</v>
      </c>
      <c r="AE9" s="90">
        <f ca="true">+IF(AND(ISNUMBER(OFFSET('Sanitation Data'!$E$12,0,10*ROW('Sanitation Data'!E3))),'Data Summary'!CT9="Yes"),OFFSET('Sanitation Data'!$E$12,0,10*ROW('Sanitation Data'!E3)),NA())</f>
        <v>34.609439999999999</v>
      </c>
      <c r="AF9" s="90">
        <f ca="true">+IF(AND(ISNUMBER(OFFSET('Sanitation Data'!$F$4,0,10*ROW('Sanitation Data'!F3))),'Data Summary'!CU9="Yes"),100-OFFSET('Sanitation Data'!$F$4,0,10*ROW('Sanitation Data'!F3)),NA())</f>
        <v>53.358350000000002</v>
      </c>
      <c r="AG9" s="90">
        <f ca="true">+IF(AND(ISNUMBER(OFFSET('Sanitation Data'!$F$6,0,10*ROW('Sanitation Data'!F3))),'Data Summary'!CV9="Yes"),OFFSET('Sanitation Data'!$F$6,0,10*ROW('Sanitation Data'!F3)),NA())</f>
        <v>43.677289999999999</v>
      </c>
      <c r="AH9" s="90">
        <f ca="true">+IF(AND(ISNUMBER(OFFSET('Sanitation Data'!$F$10,0,10*ROW('Sanitation Data'!F3))),'Data Summary'!CW9="Yes"),OFFSET('Sanitation Data'!$F$10,0,10*ROW('Sanitation Data'!F3)),NA())</f>
        <v>35.984990000000003</v>
      </c>
      <c r="AI9" s="90" t="e">
        <f ca="true">+IF(AND(ISNUMBER(OFFSET('Sanitation Data'!$F$11,0,10*ROW('Sanitation Data'!F3))),'Data Summary'!CX9="Yes"),OFFSET('Sanitation Data'!$F$11,0,10*ROW('Sanitation Data'!F3)),NA())</f>
        <v>#N/A</v>
      </c>
      <c r="AJ9" s="90">
        <f ca="true">+IF(AND(ISNUMBER(OFFSET('Sanitation Data'!$F$12,0,10*ROW('Sanitation Data'!F3))),'Data Summary'!CY9="Yes"),OFFSET('Sanitation Data'!$F$12,0,10*ROW('Sanitation Data'!F3)),NA())</f>
        <v>21.526199999999999</v>
      </c>
      <c r="AK9" s="90" t="e">
        <f ca="true">+IF(AND(ISNUMBER(OFFSET('Sanitation Data'!$G$4,0,10*ROW('Sanitation Data'!G3))),'Data Summary'!CZ9="Yes"),100-OFFSET('Sanitation Data'!$G$4,0,10*ROW('Sanitation Data'!G3)),NA())</f>
        <v>#N/A</v>
      </c>
      <c r="AL9" s="90" t="e">
        <f ca="true">+IF(AND(ISNUMBER(OFFSET('Sanitation Data'!$G$6,0,10*ROW('Sanitation Data'!G3))),'Data Summary'!DA9="Yes"),OFFSET('Sanitation Data'!$G$6,0,10*ROW('Sanitation Data'!G3)),NA())</f>
        <v>#N/A</v>
      </c>
      <c r="AM9" s="90" t="e">
        <f ca="true">+IF(AND(ISNUMBER(OFFSET('Sanitation Data'!$G$10,0,10*ROW('Sanitation Data'!G3))),'Data Summary'!DB9="Yes"),OFFSET('Sanitation Data'!$G$10,0,10*ROW('Sanitation Data'!G3)),NA())</f>
        <v>#N/A</v>
      </c>
      <c r="AN9" s="90" t="e">
        <f ca="true">+IF(AND(ISNUMBER(OFFSET('Sanitation Data'!$G$11,0,10*ROW('Sanitation Data'!G3))),'Data Summary'!DC9="Yes"),OFFSET('Sanitation Data'!$G$11,0,10*ROW('Sanitation Data'!G3)),NA())</f>
        <v>#N/A</v>
      </c>
      <c r="AO9" s="90" t="e">
        <f ca="true">+IF(AND(ISNUMBER(OFFSET('Sanitation Data'!$G$12,0,10*ROW('Sanitation Data'!G3))),'Data Summary'!DD9="Yes"),OFFSET('Sanitation Data'!$G$12,0,10*ROW('Sanitation Data'!G3)),NA())</f>
        <v>#N/A</v>
      </c>
      <c r="AP9" s="90">
        <f ca="true">+IF(AND(ISNUMBER(OFFSET('Sanitation Data'!$H$4,0,10*ROW('Sanitation Data'!H3))),'Data Summary'!DE9="Yes"),100-OFFSET('Sanitation Data'!$H$4,0,10*ROW('Sanitation Data'!H3)),NA())</f>
        <v>62.07779</v>
      </c>
      <c r="AQ9" s="90">
        <f ca="true">+IF(AND(ISNUMBER(OFFSET('Sanitation Data'!$H$6,0,10*ROW('Sanitation Data'!H3))),'Data Summary'!DF9="Yes"),OFFSET('Sanitation Data'!$H$6,0,10*ROW('Sanitation Data'!H3)),NA())</f>
        <v>54.247699999999995</v>
      </c>
      <c r="AR9" s="90">
        <f ca="true">+IF(AND(ISNUMBER(OFFSET('Sanitation Data'!$H$10,0,10*ROW('Sanitation Data'!H3))),'Data Summary'!DG9="Yes"),OFFSET('Sanitation Data'!$H$10,0,10*ROW('Sanitation Data'!H3)),NA())</f>
        <v>44.242579999999997</v>
      </c>
      <c r="AS9" s="90" t="e">
        <f ca="true">+IF(AND(ISNUMBER(OFFSET('Sanitation Data'!$H$11,0,10*ROW('Sanitation Data'!H3))),'Data Summary'!DH9="Yes"),OFFSET('Sanitation Data'!$H$11,0,10*ROW('Sanitation Data'!H3)),NA())</f>
        <v>#N/A</v>
      </c>
      <c r="AT9" s="90">
        <f ca="true">+IF(AND(ISNUMBER(OFFSET('Sanitation Data'!$H$12,0,10*ROW('Sanitation Data'!H3))),'Data Summary'!DI9="Yes"),OFFSET('Sanitation Data'!$H$12,0,10*ROW('Sanitation Data'!H3)),NA())</f>
        <v>22.388850000000001</v>
      </c>
      <c r="AU9" s="90">
        <f ca="true">+IF(AND(ISNUMBER(OFFSET('Sanitation Data'!$I$4,0,10*ROW('Sanitation Data'!I3))),'Data Summary'!DJ9="Yes"),100-OFFSET('Sanitation Data'!$I$4,0,10*ROW('Sanitation Data'!I3)),NA())</f>
        <v>89.768079999999998</v>
      </c>
      <c r="AV9" s="90">
        <f ca="true">+IF(AND(ISNUMBER(OFFSET('Sanitation Data'!$I$6,0,10*ROW('Sanitation Data'!I3))),'Data Summary'!DK9="Yes"),OFFSET('Sanitation Data'!$I$6,0,10*ROW('Sanitation Data'!I3)),NA())</f>
        <v>82.742159999999998</v>
      </c>
      <c r="AW9" s="90">
        <f ca="true">+IF(AND(ISNUMBER(OFFSET('Sanitation Data'!$I$10,0,10*ROW('Sanitation Data'!I3))),'Data Summary'!DL9="Yes"),OFFSET('Sanitation Data'!$I$10,0,10*ROW('Sanitation Data'!I3)),NA())</f>
        <v>69.577079999999995</v>
      </c>
      <c r="AX9" s="90" t="e">
        <f ca="true">+IF(AND(ISNUMBER(OFFSET('Sanitation Data'!$I$11,0,10*ROW('Sanitation Data'!I3))),'Data Summary'!DM9="Yes"),OFFSET('Sanitation Data'!$I$11,0,10*ROW('Sanitation Data'!I3)),NA())</f>
        <v>#N/A</v>
      </c>
      <c r="AY9" s="90">
        <f ca="true">+IF(AND(ISNUMBER(OFFSET('Sanitation Data'!$I$12,0,10*ROW('Sanitation Data'!I3))),'Data Summary'!DN9="Yes"),OFFSET('Sanitation Data'!$I$12,0,10*ROW('Sanitation Data'!I3)),NA())</f>
        <v>43.058489999999999</v>
      </c>
      <c r="AZ9" s="91">
        <f ca="true">+IF(AND(ISNUMBER(OFFSET('Hygiene Data'!$D$5,0,10*ROW('Hygiene Data'!D3))),'Data Summary'!DO9="Yes"),OFFSET('Hygiene Data'!$D$5,0,10*ROW('Hygiene Data'!D3)),NA())</f>
        <v>87.99924</v>
      </c>
      <c r="BA9" s="91">
        <f ca="true">+IF(AND(ISNUMBER(OFFSET('Hygiene Data'!$D$7,0,10*ROW('Hygiene Data'!D3))),'Data Summary'!DP9="Yes"),OFFSET('Hygiene Data'!$D$7,0,10*ROW('Hygiene Data'!D3)),NA())</f>
        <v>85.381230000000002</v>
      </c>
      <c r="BB9" s="91">
        <f ca="true">+IF(AND(ISNUMBER(OFFSET('Hygiene Data'!$D$9,0,10*ROW('Hygiene Data'!D3))),'Data Summary'!DQ9="Yes"),OFFSET('Hygiene Data'!$D$9,0,10*ROW('Hygiene Data'!D3)),NA())</f>
        <v>69.080830000000006</v>
      </c>
      <c r="BC9" s="91">
        <f ca="true">+IF(AND(ISNUMBER(OFFSET('Hygiene Data'!$E$5,0,10*ROW('Hygiene Data'!E3))),'Data Summary'!DR9="Yes"),OFFSET('Hygiene Data'!$E$5,0,10*ROW('Hygiene Data'!E3)),NA())</f>
        <v>92.001530000000002</v>
      </c>
      <c r="BD9" s="91">
        <f ca="true">+IF(AND(ISNUMBER(OFFSET('Hygiene Data'!$E$7,0,10*ROW('Hygiene Data'!E3))),'Data Summary'!DS9="Yes"),OFFSET('Hygiene Data'!$E$7,0,10*ROW('Hygiene Data'!E3)),NA())</f>
        <v>89.51397</v>
      </c>
      <c r="BE9" s="91">
        <f ca="true">+IF(AND(ISNUMBER(OFFSET('Hygiene Data'!$E$9,0,10*ROW('Hygiene Data'!E3))),'Data Summary'!DT9="Yes"),OFFSET('Hygiene Data'!$E$9,0,10*ROW('Hygiene Data'!E3)),NA())</f>
        <v>76.693460000000002</v>
      </c>
      <c r="BF9" s="91">
        <f ca="true">+IF(AND(ISNUMBER(OFFSET('Hygiene Data'!$F$5,0,10*ROW('Hygiene Data'!F3))),'Data Summary'!DU9="Yes"),OFFSET('Hygiene Data'!$F$5,0,10*ROW('Hygiene Data'!F3)),NA())</f>
        <v>84.007630000000006</v>
      </c>
      <c r="BG9" s="91">
        <f ca="true">+IF(AND(ISNUMBER(OFFSET('Hygiene Data'!$F$7,0,10*ROW('Hygiene Data'!F3))),'Data Summary'!DV9="Yes"),OFFSET('Hygiene Data'!$F$7,0,10*ROW('Hygiene Data'!F3)),NA())</f>
        <v>81.259540000000001</v>
      </c>
      <c r="BH9" s="91">
        <f ca="true">+IF(AND(ISNUMBER(OFFSET('Hygiene Data'!$F$9,0,10*ROW('Hygiene Data'!F3))),'Data Summary'!DW9="Yes"),OFFSET('Hygiene Data'!$F$9,0,10*ROW('Hygiene Data'!F3)),NA())</f>
        <v>61.488549999999996</v>
      </c>
      <c r="BI9" s="91" t="e">
        <f ca="true">+IF(AND(ISNUMBER(OFFSET('Hygiene Data'!$G$5,0,10*ROW('Hygiene Data'!G3))),'Data Summary'!DX9="Yes"),OFFSET('Hygiene Data'!$G$5,0,10*ROW('Hygiene Data'!G3)),NA())</f>
        <v>#N/A</v>
      </c>
      <c r="BJ9" s="91" t="e">
        <f ca="true">+IF(AND(ISNUMBER(OFFSET('Hygiene Data'!$G$7,0,10*ROW('Hygiene Data'!G3))),'Data Summary'!DY9="Yes"),OFFSET('Hygiene Data'!$G$7,0,10*ROW('Hygiene Data'!G3)),NA())</f>
        <v>#N/A</v>
      </c>
      <c r="BK9" s="91" t="e">
        <f ca="true">+IF(AND(ISNUMBER(OFFSET('Hygiene Data'!$G$9,0,10*ROW('Hygiene Data'!G3))),'Data Summary'!DZ9="Yes"),OFFSET('Hygiene Data'!$G$9,0,10*ROW('Hygiene Data'!G3)),NA())</f>
        <v>#N/A</v>
      </c>
      <c r="BL9" s="91">
        <f ca="true">+IF(AND(ISNUMBER(OFFSET('Hygiene Data'!$H$5,0,10*ROW('Hygiene Data'!H3))),'Data Summary'!EA9="Yes"),OFFSET('Hygiene Data'!$H$5,0,10*ROW('Hygiene Data'!H3)),NA())</f>
        <v>86.094989999999996</v>
      </c>
      <c r="BM9" s="91">
        <f ca="true">+IF(AND(ISNUMBER(OFFSET('Hygiene Data'!$H$7,0,10*ROW('Hygiene Data'!H3))),'Data Summary'!EB9="Yes"),OFFSET('Hygiene Data'!$H$7,0,10*ROW('Hygiene Data'!H3)),NA())</f>
        <v>83.403689999999997</v>
      </c>
      <c r="BN9" s="91">
        <f ca="true">+IF(AND(ISNUMBER(OFFSET('Hygiene Data'!$H$9,0,10*ROW('Hygiene Data'!H3))),'Data Summary'!EC9="Yes"),OFFSET('Hygiene Data'!$H$9,0,10*ROW('Hygiene Data'!H3)),NA())</f>
        <v>66.728229999999996</v>
      </c>
      <c r="BO9" s="91">
        <f ca="true">+IF(AND(ISNUMBER(OFFSET('Hygiene Data'!$I$5,0,10*ROW('Hygiene Data'!I3))),'Data Summary'!ED9="Yes"),OFFSET('Hygiene Data'!$I$5,0,10*ROW('Hygiene Data'!I3)),NA())</f>
        <v>93.000690000000006</v>
      </c>
      <c r="BP9" s="91">
        <f ca="true">+IF(AND(ISNUMBER(OFFSET('Hygiene Data'!$I$7,0,10*ROW('Hygiene Data'!I3))),'Data Summary'!EE9="Yes"),OFFSET('Hygiene Data'!$I$7,0,10*ROW('Hygiene Data'!I3)),NA())</f>
        <v>90.575190000000006</v>
      </c>
      <c r="BQ9" s="91">
        <f ca="true">+IF(AND(ISNUMBER(OFFSET('Hygiene Data'!$I$9,0,10*ROW('Hygiene Data'!I3))),'Data Summary'!EF9="Yes"),OFFSET('Hygiene Data'!$I$9,0,10*ROW('Hygiene Data'!I3)),NA())</f>
        <v>75.259879999999995</v>
      </c>
    </row>
    <row xmlns:x14ac="http://schemas.microsoft.com/office/spreadsheetml/2009/9/ac" r="10" x14ac:dyDescent="0.2">
      <c r="A10" s="350" t="str">
        <f ca="true">+RIGHT('Data Summary'!A10,LEN('Data Summary'!A10)-9)</f>
        <v>UIS</v>
      </c>
      <c r="B10" s="35" t="str">
        <f ca="true">+IF(ISTEXT('Data Summary'!B10),'Data Summary'!B10,"")</f>
        <v>Other</v>
      </c>
      <c r="C10" s="349">
        <f ca="true">+VALUE('Data Summary'!C10)</f>
        <v>2016</v>
      </c>
      <c r="D10" s="89" t="e">
        <f ca="true">+IF(AND(ISNUMBER(OFFSET('Water Data'!$D$4,0,10*ROW('Water Data'!D4))),'Data Summary'!BS10="Yes"),100-OFFSET('Water Data'!$D$4,0,10*ROW('Water Data'!D4)),NA())</f>
        <v>#N/A</v>
      </c>
      <c r="E10" s="89" t="e">
        <f ca="true">+IF(AND(ISNUMBER(OFFSET('Water Data'!$D$6,0,10*ROW('Water Data'!D4))),'Data Summary'!BT10="Yes"),OFFSET('Water Data'!$D$6,0,10*ROW('Water Data'!D4)),NA())</f>
        <v>#N/A</v>
      </c>
      <c r="F10" s="89" t="e">
        <f ca="true">+IF(AND(ISNUMBER(OFFSET('Water Data'!$D$9,0,10*ROW('Water Data'!D4))),'Data Summary'!BU10="Yes"),OFFSET('Water Data'!$D$9,0,10*ROW('Water Data'!D4)),NA())</f>
        <v>#N/A</v>
      </c>
      <c r="G10" s="89" t="e">
        <f ca="true">+IF(AND(ISNUMBER(OFFSET('Water Data'!$E$4,0,10*ROW('Water Data'!E4))),'Data Summary'!BV10="Yes"),100-OFFSET('Water Data'!$E$4,0,10*ROW('Water Data'!E4)),NA())</f>
        <v>#N/A</v>
      </c>
      <c r="H10" s="89" t="e">
        <f ca="true">+IF(AND(ISNUMBER(OFFSET('Water Data'!$E$6,0,10*ROW('Water Data'!E4))),'Data Summary'!BW10="Yes"),OFFSET('Water Data'!$E$6,0,10*ROW('Water Data'!E4)),NA())</f>
        <v>#N/A</v>
      </c>
      <c r="I10" s="89" t="e">
        <f ca="true">+IF(AND(ISNUMBER(OFFSET('Water Data'!$E$9,0,10*ROW('Water Data'!E4))),'Data Summary'!BX10="Yes"),OFFSET('Water Data'!$E$9,0,10*ROW('Water Data'!E4)),NA())</f>
        <v>#N/A</v>
      </c>
      <c r="J10" s="89" t="e">
        <f ca="true">+IF(AND(ISNUMBER(OFFSET('Water Data'!$F$4,0,10*ROW('Water Data'!F4))),'Data Summary'!BY10="Yes"),100-OFFSET('Water Data'!$F$4,0,10*ROW('Water Data'!F4)),NA())</f>
        <v>#N/A</v>
      </c>
      <c r="K10" s="89" t="e">
        <f ca="true">+IF(AND(ISNUMBER(OFFSET('Water Data'!$F$6,0,10*ROW('Water Data'!F4))),'Data Summary'!BZ10="Yes"),OFFSET('Water Data'!$F$6,0,10*ROW('Water Data'!F4)),NA())</f>
        <v>#N/A</v>
      </c>
      <c r="L10" s="89" t="e">
        <f ca="true">+IF(AND(ISNUMBER(OFFSET('Water Data'!$F$9,0,10*ROW('Water Data'!F4))),'Data Summary'!CA10="Yes"),OFFSET('Water Data'!$F$9,0,10*ROW('Water Data'!F4)),NA())</f>
        <v>#N/A</v>
      </c>
      <c r="M10" s="89" t="e">
        <f ca="true">+IF(AND(ISNUMBER(OFFSET('Water Data'!$G$4,0,10*ROW('Water Data'!G4))),'Data Summary'!CB10="Yes"),100-OFFSET('Water Data'!$G$4,0,10*ROW('Water Data'!G4)),NA())</f>
        <v>#N/A</v>
      </c>
      <c r="N10" s="89" t="e">
        <f ca="true">+IF(AND(ISNUMBER(OFFSET('Water Data'!$G$6,0,10*ROW('Water Data'!G4))),'Data Summary'!CC10="Yes"),OFFSET('Water Data'!$G$6,0,10*ROW('Water Data'!G4)),NA())</f>
        <v>#N/A</v>
      </c>
      <c r="O10" s="89" t="e">
        <f ca="true">+IF(AND(ISNUMBER(OFFSET('Water Data'!$G$9,0,10*ROW('Water Data'!G4))),'Data Summary'!CD10="Yes"),OFFSET('Water Data'!$G$9,0,10*ROW('Water Data'!G4)),NA())</f>
        <v>#N/A</v>
      </c>
      <c r="P10" s="89" t="e">
        <f ca="true">+IF(AND(ISNUMBER(OFFSET('Water Data'!$H$4,0,10*ROW('Water Data'!H4))),'Data Summary'!CE10="Yes"),100-OFFSET('Water Data'!$H$4,0,10*ROW('Water Data'!H4)),NA())</f>
        <v>#N/A</v>
      </c>
      <c r="Q10" s="89" t="e">
        <f ca="true">+IF(AND(ISNUMBER(OFFSET('Water Data'!$H$6,0,10*ROW('Water Data'!H4))),'Data Summary'!CF10="Yes"),OFFSET('Water Data'!$H$6,0,10*ROW('Water Data'!H4)),NA())</f>
        <v>#N/A</v>
      </c>
      <c r="R10" s="89" t="e">
        <f ca="true">+IF(AND(ISNUMBER(OFFSET('Water Data'!$H$9,0,10*ROW('Water Data'!H4))),'Data Summary'!CG10="Yes"),OFFSET('Water Data'!$H$9,0,10*ROW('Water Data'!H4)),NA())</f>
        <v>#N/A</v>
      </c>
      <c r="S10" s="89" t="e">
        <f ca="true">+IF(AND(ISNUMBER(OFFSET('Water Data'!$I$4,0,10*ROW('Water Data'!I4))),'Data Summary'!CH10="Yes"),100-OFFSET('Water Data'!$I$4,0,10*ROW('Water Data'!I4)),NA())</f>
        <v>#N/A</v>
      </c>
      <c r="T10" s="89" t="e">
        <f ca="true">+IF(AND(ISNUMBER(OFFSET('Water Data'!$I$6,0,10*ROW('Water Data'!I4))),'Data Summary'!CI10="Yes"),OFFSET('Water Data'!$I$6,0,10*ROW('Water Data'!I4)),NA())</f>
        <v>#N/A</v>
      </c>
      <c r="U10" s="89" t="e">
        <f ca="true">+IF(AND(ISNUMBER(OFFSET('Water Data'!$I$9,0,10*ROW('Water Data'!I4))),'Data Summary'!CJ10="Yes"),OFFSET('Water Data'!$I$9,0,10*ROW('Water Data'!I4)),NA())</f>
        <v>#N/A</v>
      </c>
      <c r="V10" s="90" t="e">
        <f ca="true">+IF(AND(ISNUMBER(OFFSET('Sanitation Data'!$D$4,0,10*ROW('Sanitation Data'!D4))),'Data Summary'!CK10="Yes"),100-OFFSET('Sanitation Data'!$D$4,0,10*ROW('Sanitation Data'!D4)),NA())</f>
        <v>#N/A</v>
      </c>
      <c r="W10" s="90" t="e">
        <f ca="true">+IF(AND(ISNUMBER(OFFSET('Sanitation Data'!$D$6,0,10*ROW('Sanitation Data'!D4))),'Data Summary'!CL10="Yes"),OFFSET('Sanitation Data'!$D$6,0,10*ROW('Sanitation Data'!D4)),NA())</f>
        <v>#N/A</v>
      </c>
      <c r="X10" s="90" t="e">
        <f ca="true">+IF(AND(ISNUMBER(OFFSET('Sanitation Data'!$D$10,0,10*ROW('Sanitation Data'!D4))),'Data Summary'!CM10="Yes"),OFFSET('Sanitation Data'!$D$10,0,10*ROW('Sanitation Data'!D4)),NA())</f>
        <v>#N/A</v>
      </c>
      <c r="Y10" s="90" t="e">
        <f ca="true">+IF(AND(ISNUMBER(OFFSET('Sanitation Data'!$D$11,0,10*ROW('Sanitation Data'!D4))),'Data Summary'!CN10="Yes"),OFFSET('Sanitation Data'!$D$11,0,10*ROW('Sanitation Data'!D4)),NA())</f>
        <v>#N/A</v>
      </c>
      <c r="Z10" s="90" t="e">
        <f ca="true">+IF(AND(ISNUMBER(OFFSET('Sanitation Data'!$D$12,0,10*ROW('Sanitation Data'!D4))),'Data Summary'!CO10="Yes"),OFFSET('Sanitation Data'!$D$12,0,10*ROW('Sanitation Data'!D4)),NA())</f>
        <v>#N/A</v>
      </c>
      <c r="AA10" s="90" t="e">
        <f ca="true">+IF(AND(ISNUMBER(OFFSET('Sanitation Data'!$E$4,0,10*ROW('Sanitation Data'!E4))),'Data Summary'!CP10="Yes"),100-OFFSET('Sanitation Data'!$E$4,0,10*ROW('Sanitation Data'!E4)),NA())</f>
        <v>#N/A</v>
      </c>
      <c r="AB10" s="90" t="e">
        <f ca="true">+IF(AND(ISNUMBER(OFFSET('Sanitation Data'!$E$6,0,10*ROW('Sanitation Data'!E4))),'Data Summary'!CQ10="Yes"),OFFSET('Sanitation Data'!$E$6,0,10*ROW('Sanitation Data'!E4)),NA())</f>
        <v>#N/A</v>
      </c>
      <c r="AC10" s="90" t="e">
        <f ca="true">+IF(AND(ISNUMBER(OFFSET('Sanitation Data'!$E$10,0,10*ROW('Sanitation Data'!E4))),'Data Summary'!CR10="Yes"),OFFSET('Sanitation Data'!$E$10,0,10*ROW('Sanitation Data'!E4)),NA())</f>
        <v>#N/A</v>
      </c>
      <c r="AD10" s="90" t="e">
        <f ca="true">+IF(AND(ISNUMBER(OFFSET('Sanitation Data'!$E$11,0,10*ROW('Sanitation Data'!E4))),'Data Summary'!CS10="Yes"),OFFSET('Sanitation Data'!$E$11,0,10*ROW('Sanitation Data'!E4)),NA())</f>
        <v>#N/A</v>
      </c>
      <c r="AE10" s="90" t="e">
        <f ca="true">+IF(AND(ISNUMBER(OFFSET('Sanitation Data'!$E$12,0,10*ROW('Sanitation Data'!E4))),'Data Summary'!CT10="Yes"),OFFSET('Sanitation Data'!$E$12,0,10*ROW('Sanitation Data'!E4)),NA())</f>
        <v>#N/A</v>
      </c>
      <c r="AF10" s="90" t="e">
        <f ca="true">+IF(AND(ISNUMBER(OFFSET('Sanitation Data'!$F$4,0,10*ROW('Sanitation Data'!F4))),'Data Summary'!CU10="Yes"),100-OFFSET('Sanitation Data'!$F$4,0,10*ROW('Sanitation Data'!F4)),NA())</f>
        <v>#N/A</v>
      </c>
      <c r="AG10" s="90" t="e">
        <f ca="true">+IF(AND(ISNUMBER(OFFSET('Sanitation Data'!$F$6,0,10*ROW('Sanitation Data'!F4))),'Data Summary'!CV10="Yes"),OFFSET('Sanitation Data'!$F$6,0,10*ROW('Sanitation Data'!F4)),NA())</f>
        <v>#N/A</v>
      </c>
      <c r="AH10" s="90" t="e">
        <f ca="true">+IF(AND(ISNUMBER(OFFSET('Sanitation Data'!$F$10,0,10*ROW('Sanitation Data'!F4))),'Data Summary'!CW10="Yes"),OFFSET('Sanitation Data'!$F$10,0,10*ROW('Sanitation Data'!F4)),NA())</f>
        <v>#N/A</v>
      </c>
      <c r="AI10" s="90" t="e">
        <f ca="true">+IF(AND(ISNUMBER(OFFSET('Sanitation Data'!$F$11,0,10*ROW('Sanitation Data'!F4))),'Data Summary'!CX10="Yes"),OFFSET('Sanitation Data'!$F$11,0,10*ROW('Sanitation Data'!F4)),NA())</f>
        <v>#N/A</v>
      </c>
      <c r="AJ10" s="90" t="e">
        <f ca="true">+IF(AND(ISNUMBER(OFFSET('Sanitation Data'!$F$12,0,10*ROW('Sanitation Data'!F4))),'Data Summary'!CY10="Yes"),OFFSET('Sanitation Data'!$F$12,0,10*ROW('Sanitation Data'!F4)),NA())</f>
        <v>#N/A</v>
      </c>
      <c r="AK10" s="90" t="e">
        <f ca="true">+IF(AND(ISNUMBER(OFFSET('Sanitation Data'!$G$4,0,10*ROW('Sanitation Data'!G4))),'Data Summary'!CZ10="Yes"),100-OFFSET('Sanitation Data'!$G$4,0,10*ROW('Sanitation Data'!G4)),NA())</f>
        <v>#N/A</v>
      </c>
      <c r="AL10" s="90" t="e">
        <f ca="true">+IF(AND(ISNUMBER(OFFSET('Sanitation Data'!$G$6,0,10*ROW('Sanitation Data'!G4))),'Data Summary'!DA10="Yes"),OFFSET('Sanitation Data'!$G$6,0,10*ROW('Sanitation Data'!G4)),NA())</f>
        <v>#N/A</v>
      </c>
      <c r="AM10" s="90" t="e">
        <f ca="true">+IF(AND(ISNUMBER(OFFSET('Sanitation Data'!$G$10,0,10*ROW('Sanitation Data'!G4))),'Data Summary'!DB10="Yes"),OFFSET('Sanitation Data'!$G$10,0,10*ROW('Sanitation Data'!G4)),NA())</f>
        <v>#N/A</v>
      </c>
      <c r="AN10" s="90" t="e">
        <f ca="true">+IF(AND(ISNUMBER(OFFSET('Sanitation Data'!$G$11,0,10*ROW('Sanitation Data'!G4))),'Data Summary'!DC10="Yes"),OFFSET('Sanitation Data'!$G$11,0,10*ROW('Sanitation Data'!G4)),NA())</f>
        <v>#N/A</v>
      </c>
      <c r="AO10" s="90" t="e">
        <f ca="true">+IF(AND(ISNUMBER(OFFSET('Sanitation Data'!$G$12,0,10*ROW('Sanitation Data'!G4))),'Data Summary'!DD10="Yes"),OFFSET('Sanitation Data'!$G$12,0,10*ROW('Sanitation Data'!G4)),NA())</f>
        <v>#N/A</v>
      </c>
      <c r="AP10" s="90" t="e">
        <f ca="true">+IF(AND(ISNUMBER(OFFSET('Sanitation Data'!$H$4,0,10*ROW('Sanitation Data'!H4))),'Data Summary'!DE10="Yes"),100-OFFSET('Sanitation Data'!$H$4,0,10*ROW('Sanitation Data'!H4)),NA())</f>
        <v>#N/A</v>
      </c>
      <c r="AQ10" s="90" t="e">
        <f ca="true">+IF(AND(ISNUMBER(OFFSET('Sanitation Data'!$H$6,0,10*ROW('Sanitation Data'!H4))),'Data Summary'!DF10="Yes"),OFFSET('Sanitation Data'!$H$6,0,10*ROW('Sanitation Data'!H4)),NA())</f>
        <v>#N/A</v>
      </c>
      <c r="AR10" s="90" t="e">
        <f ca="true">+IF(AND(ISNUMBER(OFFSET('Sanitation Data'!$H$10,0,10*ROW('Sanitation Data'!H4))),'Data Summary'!DG10="Yes"),OFFSET('Sanitation Data'!$H$10,0,10*ROW('Sanitation Data'!H4)),NA())</f>
        <v>#N/A</v>
      </c>
      <c r="AS10" s="90" t="e">
        <f ca="true">+IF(AND(ISNUMBER(OFFSET('Sanitation Data'!$H$11,0,10*ROW('Sanitation Data'!H4))),'Data Summary'!DH10="Yes"),OFFSET('Sanitation Data'!$H$11,0,10*ROW('Sanitation Data'!H4)),NA())</f>
        <v>#N/A</v>
      </c>
      <c r="AT10" s="90" t="e">
        <f ca="true">+IF(AND(ISNUMBER(OFFSET('Sanitation Data'!$H$12,0,10*ROW('Sanitation Data'!H4))),'Data Summary'!DI10="Yes"),OFFSET('Sanitation Data'!$H$12,0,10*ROW('Sanitation Data'!H4)),NA())</f>
        <v>#N/A</v>
      </c>
      <c r="AU10" s="90" t="e">
        <f ca="true">+IF(AND(ISNUMBER(OFFSET('Sanitation Data'!$I$4,0,10*ROW('Sanitation Data'!I4))),'Data Summary'!DJ10="Yes"),100-OFFSET('Sanitation Data'!$I$4,0,10*ROW('Sanitation Data'!I4)),NA())</f>
        <v>#N/A</v>
      </c>
      <c r="AV10" s="90" t="e">
        <f ca="true">+IF(AND(ISNUMBER(OFFSET('Sanitation Data'!$I$6,0,10*ROW('Sanitation Data'!I4))),'Data Summary'!DK10="Yes"),OFFSET('Sanitation Data'!$I$6,0,10*ROW('Sanitation Data'!I4)),NA())</f>
        <v>#N/A</v>
      </c>
      <c r="AW10" s="90" t="e">
        <f ca="true">+IF(AND(ISNUMBER(OFFSET('Sanitation Data'!$I$10,0,10*ROW('Sanitation Data'!I4))),'Data Summary'!DL10="Yes"),OFFSET('Sanitation Data'!$I$10,0,10*ROW('Sanitation Data'!I4)),NA())</f>
        <v>#N/A</v>
      </c>
      <c r="AX10" s="90" t="e">
        <f ca="true">+IF(AND(ISNUMBER(OFFSET('Sanitation Data'!$I$11,0,10*ROW('Sanitation Data'!I4))),'Data Summary'!DM10="Yes"),OFFSET('Sanitation Data'!$I$11,0,10*ROW('Sanitation Data'!I4)),NA())</f>
        <v>#N/A</v>
      </c>
      <c r="AY10" s="90" t="e">
        <f ca="true">+IF(AND(ISNUMBER(OFFSET('Sanitation Data'!$I$12,0,10*ROW('Sanitation Data'!I4))),'Data Summary'!DN10="Yes"),OFFSET('Sanitation Data'!$I$12,0,10*ROW('Sanitation Data'!I4)),NA())</f>
        <v>#N/A</v>
      </c>
      <c r="AZ10" s="91" t="e">
        <f ca="true">+IF(AND(ISNUMBER(OFFSET('Hygiene Data'!$D$5,0,10*ROW('Hygiene Data'!D4))),'Data Summary'!DO10="Yes"),OFFSET('Hygiene Data'!$D$5,0,10*ROW('Hygiene Data'!D4)),NA())</f>
        <v>#N/A</v>
      </c>
      <c r="BA10" s="91" t="e">
        <f ca="true">+IF(AND(ISNUMBER(OFFSET('Hygiene Data'!$D$7,0,10*ROW('Hygiene Data'!D4))),'Data Summary'!DP10="Yes"),OFFSET('Hygiene Data'!$D$7,0,10*ROW('Hygiene Data'!D4)),NA())</f>
        <v>#N/A</v>
      </c>
      <c r="BB10" s="91" t="e">
        <f ca="true">+IF(AND(ISNUMBER(OFFSET('Hygiene Data'!$D$9,0,10*ROW('Hygiene Data'!D4))),'Data Summary'!DQ10="Yes"),OFFSET('Hygiene Data'!$D$9,0,10*ROW('Hygiene Data'!D4)),NA())</f>
        <v>#N/A</v>
      </c>
      <c r="BC10" s="91" t="e">
        <f ca="true">+IF(AND(ISNUMBER(OFFSET('Hygiene Data'!$E$5,0,10*ROW('Hygiene Data'!E4))),'Data Summary'!DR10="Yes"),OFFSET('Hygiene Data'!$E$5,0,10*ROW('Hygiene Data'!E4)),NA())</f>
        <v>#N/A</v>
      </c>
      <c r="BD10" s="91" t="e">
        <f ca="true">+IF(AND(ISNUMBER(OFFSET('Hygiene Data'!$E$7,0,10*ROW('Hygiene Data'!E4))),'Data Summary'!DS10="Yes"),OFFSET('Hygiene Data'!$E$7,0,10*ROW('Hygiene Data'!E4)),NA())</f>
        <v>#N/A</v>
      </c>
      <c r="BE10" s="91" t="e">
        <f ca="true">+IF(AND(ISNUMBER(OFFSET('Hygiene Data'!$E$9,0,10*ROW('Hygiene Data'!E4))),'Data Summary'!DT10="Yes"),OFFSET('Hygiene Data'!$E$9,0,10*ROW('Hygiene Data'!E4)),NA())</f>
        <v>#N/A</v>
      </c>
      <c r="BF10" s="91" t="e">
        <f ca="true">+IF(AND(ISNUMBER(OFFSET('Hygiene Data'!$F$5,0,10*ROW('Hygiene Data'!F4))),'Data Summary'!DU10="Yes"),OFFSET('Hygiene Data'!$F$5,0,10*ROW('Hygiene Data'!F4)),NA())</f>
        <v>#N/A</v>
      </c>
      <c r="BG10" s="91" t="e">
        <f ca="true">+IF(AND(ISNUMBER(OFFSET('Hygiene Data'!$F$7,0,10*ROW('Hygiene Data'!F4))),'Data Summary'!DV10="Yes"),OFFSET('Hygiene Data'!$F$7,0,10*ROW('Hygiene Data'!F4)),NA())</f>
        <v>#N/A</v>
      </c>
      <c r="BH10" s="91" t="e">
        <f ca="true">+IF(AND(ISNUMBER(OFFSET('Hygiene Data'!$F$9,0,10*ROW('Hygiene Data'!F4))),'Data Summary'!DW10="Yes"),OFFSET('Hygiene Data'!$F$9,0,10*ROW('Hygiene Data'!F4)),NA())</f>
        <v>#N/A</v>
      </c>
      <c r="BI10" s="91" t="e">
        <f ca="true">+IF(AND(ISNUMBER(OFFSET('Hygiene Data'!$G$5,0,10*ROW('Hygiene Data'!G4))),'Data Summary'!DX10="Yes"),OFFSET('Hygiene Data'!$G$5,0,10*ROW('Hygiene Data'!G4)),NA())</f>
        <v>#N/A</v>
      </c>
      <c r="BJ10" s="91" t="e">
        <f ca="true">+IF(AND(ISNUMBER(OFFSET('Hygiene Data'!$G$7,0,10*ROW('Hygiene Data'!G4))),'Data Summary'!DY10="Yes"),OFFSET('Hygiene Data'!$G$7,0,10*ROW('Hygiene Data'!G4)),NA())</f>
        <v>#N/A</v>
      </c>
      <c r="BK10" s="91" t="e">
        <f ca="true">+IF(AND(ISNUMBER(OFFSET('Hygiene Data'!$G$9,0,10*ROW('Hygiene Data'!G4))),'Data Summary'!DZ10="Yes"),OFFSET('Hygiene Data'!$G$9,0,10*ROW('Hygiene Data'!G4)),NA())</f>
        <v>#N/A</v>
      </c>
      <c r="BL10" s="91" t="e">
        <f ca="true">+IF(AND(ISNUMBER(OFFSET('Hygiene Data'!$H$5,0,10*ROW('Hygiene Data'!H4))),'Data Summary'!EA10="Yes"),OFFSET('Hygiene Data'!$H$5,0,10*ROW('Hygiene Data'!H4)),NA())</f>
        <v>#N/A</v>
      </c>
      <c r="BM10" s="91" t="e">
        <f ca="true">+IF(AND(ISNUMBER(OFFSET('Hygiene Data'!$H$7,0,10*ROW('Hygiene Data'!H4))),'Data Summary'!EB10="Yes"),OFFSET('Hygiene Data'!$H$7,0,10*ROW('Hygiene Data'!H4)),NA())</f>
        <v>#N/A</v>
      </c>
      <c r="BN10" s="91" t="e">
        <f ca="true">+IF(AND(ISNUMBER(OFFSET('Hygiene Data'!$H$9,0,10*ROW('Hygiene Data'!H4))),'Data Summary'!EC10="Yes"),OFFSET('Hygiene Data'!$H$9,0,10*ROW('Hygiene Data'!H4)),NA())</f>
        <v>#N/A</v>
      </c>
      <c r="BO10" s="91" t="e">
        <f ca="true">+IF(AND(ISNUMBER(OFFSET('Hygiene Data'!$I$5,0,10*ROW('Hygiene Data'!I4))),'Data Summary'!ED10="Yes"),OFFSET('Hygiene Data'!$I$5,0,10*ROW('Hygiene Data'!I4)),NA())</f>
        <v>#N/A</v>
      </c>
      <c r="BP10" s="91" t="e">
        <f ca="true">+IF(AND(ISNUMBER(OFFSET('Hygiene Data'!$I$7,0,10*ROW('Hygiene Data'!I4))),'Data Summary'!EE10="Yes"),OFFSET('Hygiene Data'!$I$7,0,10*ROW('Hygiene Data'!I4)),NA())</f>
        <v>#N/A</v>
      </c>
      <c r="BQ10" s="91" t="e">
        <f ca="true">+IF(AND(ISNUMBER(OFFSET('Hygiene Data'!$I$9,0,10*ROW('Hygiene Data'!I4))),'Data Summary'!EF10="Yes"),OFFSET('Hygiene Data'!$I$9,0,10*ROW('Hygiene Data'!I4)),NA())</f>
        <v>#N/A</v>
      </c>
    </row>
    <row xmlns:x14ac="http://schemas.microsoft.com/office/spreadsheetml/2009/9/ac" r="11" x14ac:dyDescent="0.2">
      <c r="A11" s="350" t="str">
        <f ca="true">+RIGHT('Data Summary'!A11,LEN('Data Summary'!A11)-9)</f>
        <v>UIS</v>
      </c>
      <c r="B11" s="35" t="str">
        <f ca="true">+IF(ISTEXT('Data Summary'!B11),'Data Summary'!B11,"")</f>
        <v>Other</v>
      </c>
      <c r="C11" s="349">
        <f ca="true">+VALUE('Data Summary'!C11)</f>
        <v>2017</v>
      </c>
      <c r="D11" s="89" t="e">
        <f ca="true">+IF(AND(ISNUMBER(OFFSET('Water Data'!$D$4,0,10*ROW('Water Data'!D5))),'Data Summary'!BS11="Yes"),100-OFFSET('Water Data'!$D$4,0,10*ROW('Water Data'!D5)),NA())</f>
        <v>#N/A</v>
      </c>
      <c r="E11" s="89" t="e">
        <f ca="true">+IF(AND(ISNUMBER(OFFSET('Water Data'!$D$6,0,10*ROW('Water Data'!D5))),'Data Summary'!BT11="Yes"),OFFSET('Water Data'!$D$6,0,10*ROW('Water Data'!D5)),NA())</f>
        <v>#N/A</v>
      </c>
      <c r="F11" s="89">
        <f ca="true">+IF(AND(ISNUMBER(OFFSET('Water Data'!$D$9,0,10*ROW('Water Data'!D5))),'Data Summary'!BU11="Yes"),OFFSET('Water Data'!$D$9,0,10*ROW('Water Data'!D5)),NA())</f>
        <v>64.994378257632164</v>
      </c>
      <c r="G11" s="89" t="e">
        <f ca="true">+IF(AND(ISNUMBER(OFFSET('Water Data'!$E$4,0,10*ROW('Water Data'!E5))),'Data Summary'!BV11="Yes"),100-OFFSET('Water Data'!$E$4,0,10*ROW('Water Data'!E5)),NA())</f>
        <v>#N/A</v>
      </c>
      <c r="H11" s="89" t="e">
        <f ca="true">+IF(AND(ISNUMBER(OFFSET('Water Data'!$E$6,0,10*ROW('Water Data'!E5))),'Data Summary'!BW11="Yes"),OFFSET('Water Data'!$E$6,0,10*ROW('Water Data'!E5)),NA())</f>
        <v>#N/A</v>
      </c>
      <c r="I11" s="89" t="e">
        <f ca="true">+IF(AND(ISNUMBER(OFFSET('Water Data'!$E$9,0,10*ROW('Water Data'!E5))),'Data Summary'!BX11="Yes"),OFFSET('Water Data'!$E$9,0,10*ROW('Water Data'!E5)),NA())</f>
        <v>#N/A</v>
      </c>
      <c r="J11" s="89" t="e">
        <f ca="true">+IF(AND(ISNUMBER(OFFSET('Water Data'!$F$4,0,10*ROW('Water Data'!F5))),'Data Summary'!BY11="Yes"),100-OFFSET('Water Data'!$F$4,0,10*ROW('Water Data'!F5)),NA())</f>
        <v>#N/A</v>
      </c>
      <c r="K11" s="89" t="e">
        <f ca="true">+IF(AND(ISNUMBER(OFFSET('Water Data'!$F$6,0,10*ROW('Water Data'!F5))),'Data Summary'!BZ11="Yes"),OFFSET('Water Data'!$F$6,0,10*ROW('Water Data'!F5)),NA())</f>
        <v>#N/A</v>
      </c>
      <c r="L11" s="89" t="e">
        <f ca="true">+IF(AND(ISNUMBER(OFFSET('Water Data'!$F$9,0,10*ROW('Water Data'!F5))),'Data Summary'!CA11="Yes"),OFFSET('Water Data'!$F$9,0,10*ROW('Water Data'!F5)),NA())</f>
        <v>#N/A</v>
      </c>
      <c r="M11" s="89" t="e">
        <f ca="true">+IF(AND(ISNUMBER(OFFSET('Water Data'!$G$4,0,10*ROW('Water Data'!G5))),'Data Summary'!CB11="Yes"),100-OFFSET('Water Data'!$G$4,0,10*ROW('Water Data'!G5)),NA())</f>
        <v>#N/A</v>
      </c>
      <c r="N11" s="89" t="e">
        <f ca="true">+IF(AND(ISNUMBER(OFFSET('Water Data'!$G$6,0,10*ROW('Water Data'!G5))),'Data Summary'!CC11="Yes"),OFFSET('Water Data'!$G$6,0,10*ROW('Water Data'!G5)),NA())</f>
        <v>#N/A</v>
      </c>
      <c r="O11" s="89" t="e">
        <f ca="true">+IF(AND(ISNUMBER(OFFSET('Water Data'!$G$9,0,10*ROW('Water Data'!G5))),'Data Summary'!CD11="Yes"),OFFSET('Water Data'!$G$9,0,10*ROW('Water Data'!G5)),NA())</f>
        <v>#N/A</v>
      </c>
      <c r="P11" s="89" t="e">
        <f ca="true">+IF(AND(ISNUMBER(OFFSET('Water Data'!$H$4,0,10*ROW('Water Data'!H5))),'Data Summary'!CE11="Yes"),100-OFFSET('Water Data'!$H$4,0,10*ROW('Water Data'!H5)),NA())</f>
        <v>#N/A</v>
      </c>
      <c r="Q11" s="89" t="e">
        <f ca="true">+IF(AND(ISNUMBER(OFFSET('Water Data'!$H$6,0,10*ROW('Water Data'!H5))),'Data Summary'!CF11="Yes"),OFFSET('Water Data'!$H$6,0,10*ROW('Water Data'!H5)),NA())</f>
        <v>#N/A</v>
      </c>
      <c r="R11" s="89">
        <f ca="true">+IF(AND(ISNUMBER(OFFSET('Water Data'!$H$9,0,10*ROW('Water Data'!H5))),'Data Summary'!CG11="Yes"),OFFSET('Water Data'!$H$9,0,10*ROW('Water Data'!H5)),NA())</f>
        <v>59.4</v>
      </c>
      <c r="S11" s="89" t="e">
        <f ca="true">+IF(AND(ISNUMBER(OFFSET('Water Data'!$I$4,0,10*ROW('Water Data'!I5))),'Data Summary'!CH11="Yes"),100-OFFSET('Water Data'!$I$4,0,10*ROW('Water Data'!I5)),NA())</f>
        <v>#N/A</v>
      </c>
      <c r="T11" s="89" t="e">
        <f ca="true">+IF(AND(ISNUMBER(OFFSET('Water Data'!$I$6,0,10*ROW('Water Data'!I5))),'Data Summary'!CI11="Yes"),OFFSET('Water Data'!$I$6,0,10*ROW('Water Data'!I5)),NA())</f>
        <v>#N/A</v>
      </c>
      <c r="U11" s="89">
        <f ca="true">+IF(AND(ISNUMBER(OFFSET('Water Data'!$I$9,0,10*ROW('Water Data'!I5))),'Data Summary'!CJ11="Yes"),OFFSET('Water Data'!$I$9,0,10*ROW('Water Data'!I5)),NA())</f>
        <v>79.900000000000006</v>
      </c>
      <c r="V11" s="90" t="e">
        <f ca="true">+IF(AND(ISNUMBER(OFFSET('Sanitation Data'!$D$4,0,10*ROW('Sanitation Data'!D5))),'Data Summary'!CK11="Yes"),100-OFFSET('Sanitation Data'!$D$4,0,10*ROW('Sanitation Data'!D5)),NA())</f>
        <v>#N/A</v>
      </c>
      <c r="W11" s="90" t="e">
        <f ca="true">+IF(AND(ISNUMBER(OFFSET('Sanitation Data'!$D$6,0,10*ROW('Sanitation Data'!D5))),'Data Summary'!CL11="Yes"),OFFSET('Sanitation Data'!$D$6,0,10*ROW('Sanitation Data'!D5)),NA())</f>
        <v>#N/A</v>
      </c>
      <c r="X11" s="90" t="e">
        <f ca="true">+IF(AND(ISNUMBER(OFFSET('Sanitation Data'!$D$10,0,10*ROW('Sanitation Data'!D5))),'Data Summary'!CM11="Yes"),OFFSET('Sanitation Data'!$D$10,0,10*ROW('Sanitation Data'!D5)),NA())</f>
        <v>#N/A</v>
      </c>
      <c r="Y11" s="90" t="e">
        <f ca="true">+IF(AND(ISNUMBER(OFFSET('Sanitation Data'!$D$11,0,10*ROW('Sanitation Data'!D5))),'Data Summary'!CN11="Yes"),OFFSET('Sanitation Data'!$D$11,0,10*ROW('Sanitation Data'!D5)),NA())</f>
        <v>#N/A</v>
      </c>
      <c r="Z11" s="90" t="e">
        <f ca="true">+IF(AND(ISNUMBER(OFFSET('Sanitation Data'!$D$12,0,10*ROW('Sanitation Data'!D5))),'Data Summary'!CO11="Yes"),OFFSET('Sanitation Data'!$D$12,0,10*ROW('Sanitation Data'!D5)),NA())</f>
        <v>#N/A</v>
      </c>
      <c r="AA11" s="90" t="e">
        <f ca="true">+IF(AND(ISNUMBER(OFFSET('Sanitation Data'!$E$4,0,10*ROW('Sanitation Data'!E5))),'Data Summary'!CP11="Yes"),100-OFFSET('Sanitation Data'!$E$4,0,10*ROW('Sanitation Data'!E5)),NA())</f>
        <v>#N/A</v>
      </c>
      <c r="AB11" s="90" t="e">
        <f ca="true">+IF(AND(ISNUMBER(OFFSET('Sanitation Data'!$E$6,0,10*ROW('Sanitation Data'!E5))),'Data Summary'!CQ11="Yes"),OFFSET('Sanitation Data'!$E$6,0,10*ROW('Sanitation Data'!E5)),NA())</f>
        <v>#N/A</v>
      </c>
      <c r="AC11" s="90" t="e">
        <f ca="true">+IF(AND(ISNUMBER(OFFSET('Sanitation Data'!$E$10,0,10*ROW('Sanitation Data'!E5))),'Data Summary'!CR11="Yes"),OFFSET('Sanitation Data'!$E$10,0,10*ROW('Sanitation Data'!E5)),NA())</f>
        <v>#N/A</v>
      </c>
      <c r="AD11" s="90" t="e">
        <f ca="true">+IF(AND(ISNUMBER(OFFSET('Sanitation Data'!$E$11,0,10*ROW('Sanitation Data'!E5))),'Data Summary'!CS11="Yes"),OFFSET('Sanitation Data'!$E$11,0,10*ROW('Sanitation Data'!E5)),NA())</f>
        <v>#N/A</v>
      </c>
      <c r="AE11" s="90" t="e">
        <f ca="true">+IF(AND(ISNUMBER(OFFSET('Sanitation Data'!$E$12,0,10*ROW('Sanitation Data'!E5))),'Data Summary'!CT11="Yes"),OFFSET('Sanitation Data'!$E$12,0,10*ROW('Sanitation Data'!E5)),NA())</f>
        <v>#N/A</v>
      </c>
      <c r="AF11" s="90" t="e">
        <f ca="true">+IF(AND(ISNUMBER(OFFSET('Sanitation Data'!$F$4,0,10*ROW('Sanitation Data'!F5))),'Data Summary'!CU11="Yes"),100-OFFSET('Sanitation Data'!$F$4,0,10*ROW('Sanitation Data'!F5)),NA())</f>
        <v>#N/A</v>
      </c>
      <c r="AG11" s="90" t="e">
        <f ca="true">+IF(AND(ISNUMBER(OFFSET('Sanitation Data'!$F$6,0,10*ROW('Sanitation Data'!F5))),'Data Summary'!CV11="Yes"),OFFSET('Sanitation Data'!$F$6,0,10*ROW('Sanitation Data'!F5)),NA())</f>
        <v>#N/A</v>
      </c>
      <c r="AH11" s="90" t="e">
        <f ca="true">+IF(AND(ISNUMBER(OFFSET('Sanitation Data'!$F$10,0,10*ROW('Sanitation Data'!F5))),'Data Summary'!CW11="Yes"),OFFSET('Sanitation Data'!$F$10,0,10*ROW('Sanitation Data'!F5)),NA())</f>
        <v>#N/A</v>
      </c>
      <c r="AI11" s="90" t="e">
        <f ca="true">+IF(AND(ISNUMBER(OFFSET('Sanitation Data'!$F$11,0,10*ROW('Sanitation Data'!F5))),'Data Summary'!CX11="Yes"),OFFSET('Sanitation Data'!$F$11,0,10*ROW('Sanitation Data'!F5)),NA())</f>
        <v>#N/A</v>
      </c>
      <c r="AJ11" s="90" t="e">
        <f ca="true">+IF(AND(ISNUMBER(OFFSET('Sanitation Data'!$F$12,0,10*ROW('Sanitation Data'!F5))),'Data Summary'!CY11="Yes"),OFFSET('Sanitation Data'!$F$12,0,10*ROW('Sanitation Data'!F5)),NA())</f>
        <v>#N/A</v>
      </c>
      <c r="AK11" s="90" t="e">
        <f ca="true">+IF(AND(ISNUMBER(OFFSET('Sanitation Data'!$G$4,0,10*ROW('Sanitation Data'!G5))),'Data Summary'!CZ11="Yes"),100-OFFSET('Sanitation Data'!$G$4,0,10*ROW('Sanitation Data'!G5)),NA())</f>
        <v>#N/A</v>
      </c>
      <c r="AL11" s="90" t="e">
        <f ca="true">+IF(AND(ISNUMBER(OFFSET('Sanitation Data'!$G$6,0,10*ROW('Sanitation Data'!G5))),'Data Summary'!DA11="Yes"),OFFSET('Sanitation Data'!$G$6,0,10*ROW('Sanitation Data'!G5)),NA())</f>
        <v>#N/A</v>
      </c>
      <c r="AM11" s="90" t="e">
        <f ca="true">+IF(AND(ISNUMBER(OFFSET('Sanitation Data'!$G$10,0,10*ROW('Sanitation Data'!G5))),'Data Summary'!DB11="Yes"),OFFSET('Sanitation Data'!$G$10,0,10*ROW('Sanitation Data'!G5)),NA())</f>
        <v>#N/A</v>
      </c>
      <c r="AN11" s="90" t="e">
        <f ca="true">+IF(AND(ISNUMBER(OFFSET('Sanitation Data'!$G$11,0,10*ROW('Sanitation Data'!G5))),'Data Summary'!DC11="Yes"),OFFSET('Sanitation Data'!$G$11,0,10*ROW('Sanitation Data'!G5)),NA())</f>
        <v>#N/A</v>
      </c>
      <c r="AO11" s="90" t="e">
        <f ca="true">+IF(AND(ISNUMBER(OFFSET('Sanitation Data'!$G$12,0,10*ROW('Sanitation Data'!G5))),'Data Summary'!DD11="Yes"),OFFSET('Sanitation Data'!$G$12,0,10*ROW('Sanitation Data'!G5)),NA())</f>
        <v>#N/A</v>
      </c>
      <c r="AP11" s="90" t="e">
        <f ca="true">+IF(AND(ISNUMBER(OFFSET('Sanitation Data'!$H$4,0,10*ROW('Sanitation Data'!H5))),'Data Summary'!DE11="Yes"),100-OFFSET('Sanitation Data'!$H$4,0,10*ROW('Sanitation Data'!H5)),NA())</f>
        <v>#N/A</v>
      </c>
      <c r="AQ11" s="90" t="e">
        <f ca="true">+IF(AND(ISNUMBER(OFFSET('Sanitation Data'!$H$6,0,10*ROW('Sanitation Data'!H5))),'Data Summary'!DF11="Yes"),OFFSET('Sanitation Data'!$H$6,0,10*ROW('Sanitation Data'!H5)),NA())</f>
        <v>#N/A</v>
      </c>
      <c r="AR11" s="90" t="e">
        <f ca="true">+IF(AND(ISNUMBER(OFFSET('Sanitation Data'!$H$10,0,10*ROW('Sanitation Data'!H5))),'Data Summary'!DG11="Yes"),OFFSET('Sanitation Data'!$H$10,0,10*ROW('Sanitation Data'!H5)),NA())</f>
        <v>#N/A</v>
      </c>
      <c r="AS11" s="90" t="e">
        <f ca="true">+IF(AND(ISNUMBER(OFFSET('Sanitation Data'!$H$11,0,10*ROW('Sanitation Data'!H5))),'Data Summary'!DH11="Yes"),OFFSET('Sanitation Data'!$H$11,0,10*ROW('Sanitation Data'!H5)),NA())</f>
        <v>#N/A</v>
      </c>
      <c r="AT11" s="90" t="e">
        <f ca="true">+IF(AND(ISNUMBER(OFFSET('Sanitation Data'!$H$12,0,10*ROW('Sanitation Data'!H5))),'Data Summary'!DI11="Yes"),OFFSET('Sanitation Data'!$H$12,0,10*ROW('Sanitation Data'!H5)),NA())</f>
        <v>#N/A</v>
      </c>
      <c r="AU11" s="90" t="e">
        <f ca="true">+IF(AND(ISNUMBER(OFFSET('Sanitation Data'!$I$4,0,10*ROW('Sanitation Data'!I5))),'Data Summary'!DJ11="Yes"),100-OFFSET('Sanitation Data'!$I$4,0,10*ROW('Sanitation Data'!I5)),NA())</f>
        <v>#N/A</v>
      </c>
      <c r="AV11" s="90" t="e">
        <f ca="true">+IF(AND(ISNUMBER(OFFSET('Sanitation Data'!$I$6,0,10*ROW('Sanitation Data'!I5))),'Data Summary'!DK11="Yes"),OFFSET('Sanitation Data'!$I$6,0,10*ROW('Sanitation Data'!I5)),NA())</f>
        <v>#N/A</v>
      </c>
      <c r="AW11" s="90" t="e">
        <f ca="true">+IF(AND(ISNUMBER(OFFSET('Sanitation Data'!$I$10,0,10*ROW('Sanitation Data'!I5))),'Data Summary'!DL11="Yes"),OFFSET('Sanitation Data'!$I$10,0,10*ROW('Sanitation Data'!I5)),NA())</f>
        <v>#N/A</v>
      </c>
      <c r="AX11" s="90" t="e">
        <f ca="true">+IF(AND(ISNUMBER(OFFSET('Sanitation Data'!$I$11,0,10*ROW('Sanitation Data'!I5))),'Data Summary'!DM11="Yes"),OFFSET('Sanitation Data'!$I$11,0,10*ROW('Sanitation Data'!I5)),NA())</f>
        <v>#N/A</v>
      </c>
      <c r="AY11" s="90" t="e">
        <f ca="true">+IF(AND(ISNUMBER(OFFSET('Sanitation Data'!$I$12,0,10*ROW('Sanitation Data'!I5))),'Data Summary'!DN11="Yes"),OFFSET('Sanitation Data'!$I$12,0,10*ROW('Sanitation Data'!I5)),NA())</f>
        <v>#N/A</v>
      </c>
      <c r="AZ11" s="91" t="e">
        <f ca="true">+IF(AND(ISNUMBER(OFFSET('Hygiene Data'!$D$5,0,10*ROW('Hygiene Data'!D5))),'Data Summary'!DO11="Yes"),OFFSET('Hygiene Data'!$D$5,0,10*ROW('Hygiene Data'!D5)),NA())</f>
        <v>#N/A</v>
      </c>
      <c r="BA11" s="91" t="e">
        <f ca="true">+IF(AND(ISNUMBER(OFFSET('Hygiene Data'!$D$7,0,10*ROW('Hygiene Data'!D5))),'Data Summary'!DP11="Yes"),OFFSET('Hygiene Data'!$D$7,0,10*ROW('Hygiene Data'!D5)),NA())</f>
        <v>#N/A</v>
      </c>
      <c r="BB11" s="91">
        <f ca="true">+IF(AND(ISNUMBER(OFFSET('Hygiene Data'!$D$9,0,10*ROW('Hygiene Data'!D5))),'Data Summary'!DQ11="Yes"),OFFSET('Hygiene Data'!$D$9,0,10*ROW('Hygiene Data'!D5)),NA())</f>
        <v>66.165638589156359</v>
      </c>
      <c r="BC11" s="91" t="e">
        <f ca="true">+IF(AND(ISNUMBER(OFFSET('Hygiene Data'!$E$5,0,10*ROW('Hygiene Data'!E5))),'Data Summary'!DR11="Yes"),OFFSET('Hygiene Data'!$E$5,0,10*ROW('Hygiene Data'!E5)),NA())</f>
        <v>#N/A</v>
      </c>
      <c r="BD11" s="91" t="e">
        <f ca="true">+IF(AND(ISNUMBER(OFFSET('Hygiene Data'!$E$7,0,10*ROW('Hygiene Data'!E5))),'Data Summary'!DS11="Yes"),OFFSET('Hygiene Data'!$E$7,0,10*ROW('Hygiene Data'!E5)),NA())</f>
        <v>#N/A</v>
      </c>
      <c r="BE11" s="91" t="e">
        <f ca="true">+IF(AND(ISNUMBER(OFFSET('Hygiene Data'!$E$9,0,10*ROW('Hygiene Data'!E5))),'Data Summary'!DT11="Yes"),OFFSET('Hygiene Data'!$E$9,0,10*ROW('Hygiene Data'!E5)),NA())</f>
        <v>#N/A</v>
      </c>
      <c r="BF11" s="91" t="e">
        <f ca="true">+IF(AND(ISNUMBER(OFFSET('Hygiene Data'!$F$5,0,10*ROW('Hygiene Data'!F5))),'Data Summary'!DU11="Yes"),OFFSET('Hygiene Data'!$F$5,0,10*ROW('Hygiene Data'!F5)),NA())</f>
        <v>#N/A</v>
      </c>
      <c r="BG11" s="91" t="e">
        <f ca="true">+IF(AND(ISNUMBER(OFFSET('Hygiene Data'!$F$7,0,10*ROW('Hygiene Data'!F5))),'Data Summary'!DV11="Yes"),OFFSET('Hygiene Data'!$F$7,0,10*ROW('Hygiene Data'!F5)),NA())</f>
        <v>#N/A</v>
      </c>
      <c r="BH11" s="91" t="e">
        <f ca="true">+IF(AND(ISNUMBER(OFFSET('Hygiene Data'!$F$9,0,10*ROW('Hygiene Data'!F5))),'Data Summary'!DW11="Yes"),OFFSET('Hygiene Data'!$F$9,0,10*ROW('Hygiene Data'!F5)),NA())</f>
        <v>#N/A</v>
      </c>
      <c r="BI11" s="91" t="e">
        <f ca="true">+IF(AND(ISNUMBER(OFFSET('Hygiene Data'!$G$5,0,10*ROW('Hygiene Data'!G5))),'Data Summary'!DX11="Yes"),OFFSET('Hygiene Data'!$G$5,0,10*ROW('Hygiene Data'!G5)),NA())</f>
        <v>#N/A</v>
      </c>
      <c r="BJ11" s="91" t="e">
        <f ca="true">+IF(AND(ISNUMBER(OFFSET('Hygiene Data'!$G$7,0,10*ROW('Hygiene Data'!G5))),'Data Summary'!DY11="Yes"),OFFSET('Hygiene Data'!$G$7,0,10*ROW('Hygiene Data'!G5)),NA())</f>
        <v>#N/A</v>
      </c>
      <c r="BK11" s="91" t="e">
        <f ca="true">+IF(AND(ISNUMBER(OFFSET('Hygiene Data'!$G$9,0,10*ROW('Hygiene Data'!G5))),'Data Summary'!DZ11="Yes"),OFFSET('Hygiene Data'!$G$9,0,10*ROW('Hygiene Data'!G5)),NA())</f>
        <v>#N/A</v>
      </c>
      <c r="BL11" s="91" t="e">
        <f ca="true">+IF(AND(ISNUMBER(OFFSET('Hygiene Data'!$H$5,0,10*ROW('Hygiene Data'!H5))),'Data Summary'!EA11="Yes"),OFFSET('Hygiene Data'!$H$5,0,10*ROW('Hygiene Data'!H5)),NA())</f>
        <v>#N/A</v>
      </c>
      <c r="BM11" s="91" t="e">
        <f ca="true">+IF(AND(ISNUMBER(OFFSET('Hygiene Data'!$H$7,0,10*ROW('Hygiene Data'!H5))),'Data Summary'!EB11="Yes"),OFFSET('Hygiene Data'!$H$7,0,10*ROW('Hygiene Data'!H5)),NA())</f>
        <v>#N/A</v>
      </c>
      <c r="BN11" s="91">
        <f ca="true">+IF(AND(ISNUMBER(OFFSET('Hygiene Data'!$H$9,0,10*ROW('Hygiene Data'!H5))),'Data Summary'!EC11="Yes"),OFFSET('Hygiene Data'!$H$9,0,10*ROW('Hygiene Data'!H5)),NA())</f>
        <v>62.05</v>
      </c>
      <c r="BO11" s="91" t="e">
        <f ca="true">+IF(AND(ISNUMBER(OFFSET('Hygiene Data'!$I$5,0,10*ROW('Hygiene Data'!I5))),'Data Summary'!ED11="Yes"),OFFSET('Hygiene Data'!$I$5,0,10*ROW('Hygiene Data'!I5)),NA())</f>
        <v>#N/A</v>
      </c>
      <c r="BP11" s="91" t="e">
        <f ca="true">+IF(AND(ISNUMBER(OFFSET('Hygiene Data'!$I$7,0,10*ROW('Hygiene Data'!I5))),'Data Summary'!EE11="Yes"),OFFSET('Hygiene Data'!$I$7,0,10*ROW('Hygiene Data'!I5)),NA())</f>
        <v>#N/A</v>
      </c>
      <c r="BQ11" s="91">
        <f ca="true">+IF(AND(ISNUMBER(OFFSET('Hygiene Data'!$I$9,0,10*ROW('Hygiene Data'!I5))),'Data Summary'!EF11="Yes"),OFFSET('Hygiene Data'!$I$9,0,10*ROW('Hygiene Data'!I5)),NA())</f>
        <v>77.131316849214173</v>
      </c>
    </row>
    <row xmlns:x14ac="http://schemas.microsoft.com/office/spreadsheetml/2009/9/ac" r="12" x14ac:dyDescent="0.2">
      <c r="A12" s="350" t="str">
        <f ca="true">+RIGHT('Data Summary'!A12,LEN('Data Summary'!A12)-9)</f>
        <v>CEN</v>
      </c>
      <c r="B12" s="35" t="str">
        <f ca="true">+IF(ISTEXT('Data Summary'!B12),'Data Summary'!B12,"")</f>
        <v>Census</v>
      </c>
      <c r="C12" s="349">
        <f ca="true">+VALUE('Data Summary'!C12)</f>
        <v>2020</v>
      </c>
      <c r="D12" s="89">
        <f ca="true">+IF(AND(ISNUMBER(OFFSET('Water Data'!$D$4,0,10*ROW('Water Data'!D6))),'Data Summary'!BS12="Yes"),100-OFFSET('Water Data'!$D$4,0,10*ROW('Water Data'!D6)),NA())</f>
        <v>69.725936299094641</v>
      </c>
      <c r="E12" s="89" t="e">
        <f ca="true">+IF(AND(ISNUMBER(OFFSET('Water Data'!$D$6,0,10*ROW('Water Data'!D6))),'Data Summary'!BT12="Yes"),OFFSET('Water Data'!$D$6,0,10*ROW('Water Data'!D6)),NA())</f>
        <v>#N/A</v>
      </c>
      <c r="F12" s="89" t="e">
        <f ca="true">+IF(AND(ISNUMBER(OFFSET('Water Data'!$D$9,0,10*ROW('Water Data'!D6))),'Data Summary'!BU12="Yes"),OFFSET('Water Data'!$D$9,0,10*ROW('Water Data'!D6)),NA())</f>
        <v>#N/A</v>
      </c>
      <c r="G12" s="89" t="e">
        <f ca="true">+IF(AND(ISNUMBER(OFFSET('Water Data'!$E$4,0,10*ROW('Water Data'!E6))),'Data Summary'!BV12="Yes"),100-OFFSET('Water Data'!$E$4,0,10*ROW('Water Data'!E6)),NA())</f>
        <v>#N/A</v>
      </c>
      <c r="H12" s="89" t="e">
        <f ca="true">+IF(AND(ISNUMBER(OFFSET('Water Data'!$E$6,0,10*ROW('Water Data'!E6))),'Data Summary'!BW12="Yes"),OFFSET('Water Data'!$E$6,0,10*ROW('Water Data'!E6)),NA())</f>
        <v>#N/A</v>
      </c>
      <c r="I12" s="89" t="e">
        <f ca="true">+IF(AND(ISNUMBER(OFFSET('Water Data'!$E$9,0,10*ROW('Water Data'!E6))),'Data Summary'!BX12="Yes"),OFFSET('Water Data'!$E$9,0,10*ROW('Water Data'!E6)),NA())</f>
        <v>#N/A</v>
      </c>
      <c r="J12" s="89" t="e">
        <f ca="true">+IF(AND(ISNUMBER(OFFSET('Water Data'!$F$4,0,10*ROW('Water Data'!F6))),'Data Summary'!BY12="Yes"),100-OFFSET('Water Data'!$F$4,0,10*ROW('Water Data'!F6)),NA())</f>
        <v>#N/A</v>
      </c>
      <c r="K12" s="89" t="e">
        <f ca="true">+IF(AND(ISNUMBER(OFFSET('Water Data'!$F$6,0,10*ROW('Water Data'!F6))),'Data Summary'!BZ12="Yes"),OFFSET('Water Data'!$F$6,0,10*ROW('Water Data'!F6)),NA())</f>
        <v>#N/A</v>
      </c>
      <c r="L12" s="89" t="e">
        <f ca="true">+IF(AND(ISNUMBER(OFFSET('Water Data'!$F$9,0,10*ROW('Water Data'!F6))),'Data Summary'!CA12="Yes"),OFFSET('Water Data'!$F$9,0,10*ROW('Water Data'!F6)),NA())</f>
        <v>#N/A</v>
      </c>
      <c r="M12" s="89">
        <f ca="true">+IF(AND(ISNUMBER(OFFSET('Water Data'!$G$4,0,10*ROW('Water Data'!G6))),'Data Summary'!CB12="Yes"),100-OFFSET('Water Data'!$G$4,0,10*ROW('Water Data'!G6)),NA())</f>
        <v>66.900000000000006</v>
      </c>
      <c r="N12" s="89" t="e">
        <f ca="true">+IF(AND(ISNUMBER(OFFSET('Water Data'!$G$6,0,10*ROW('Water Data'!G6))),'Data Summary'!CC12="Yes"),OFFSET('Water Data'!$G$6,0,10*ROW('Water Data'!G6)),NA())</f>
        <v>#N/A</v>
      </c>
      <c r="O12" s="89" t="e">
        <f ca="true">+IF(AND(ISNUMBER(OFFSET('Water Data'!$G$9,0,10*ROW('Water Data'!G6))),'Data Summary'!CD12="Yes"),OFFSET('Water Data'!$G$9,0,10*ROW('Water Data'!G6)),NA())</f>
        <v>#N/A</v>
      </c>
      <c r="P12" s="89">
        <f ca="true">+IF(AND(ISNUMBER(OFFSET('Water Data'!$H$4,0,10*ROW('Water Data'!H6))),'Data Summary'!CE12="Yes"),100-OFFSET('Water Data'!$H$4,0,10*ROW('Water Data'!H6)),NA())</f>
        <v>66.7</v>
      </c>
      <c r="Q12" s="89" t="e">
        <f ca="true">+IF(AND(ISNUMBER(OFFSET('Water Data'!$H$6,0,10*ROW('Water Data'!H6))),'Data Summary'!CF12="Yes"),OFFSET('Water Data'!$H$6,0,10*ROW('Water Data'!H6)),NA())</f>
        <v>#N/A</v>
      </c>
      <c r="R12" s="89" t="e">
        <f ca="true">+IF(AND(ISNUMBER(OFFSET('Water Data'!$H$9,0,10*ROW('Water Data'!H6))),'Data Summary'!CG12="Yes"),OFFSET('Water Data'!$H$9,0,10*ROW('Water Data'!H6)),NA())</f>
        <v>#N/A</v>
      </c>
      <c r="S12" s="89">
        <f ca="true">+IF(AND(ISNUMBER(OFFSET('Water Data'!$I$4,0,10*ROW('Water Data'!I6))),'Data Summary'!CH12="Yes"),100-OFFSET('Water Data'!$I$4,0,10*ROW('Water Data'!I6)),NA())</f>
        <v>80.062938920035407</v>
      </c>
      <c r="T12" s="89" t="e">
        <f ca="true">+IF(AND(ISNUMBER(OFFSET('Water Data'!$I$6,0,10*ROW('Water Data'!I6))),'Data Summary'!CI12="Yes"),OFFSET('Water Data'!$I$6,0,10*ROW('Water Data'!I6)),NA())</f>
        <v>#N/A</v>
      </c>
      <c r="U12" s="89" t="e">
        <f ca="true">+IF(AND(ISNUMBER(OFFSET('Water Data'!$I$9,0,10*ROW('Water Data'!I6))),'Data Summary'!CJ12="Yes"),OFFSET('Water Data'!$I$9,0,10*ROW('Water Data'!I6)),NA())</f>
        <v>#N/A</v>
      </c>
      <c r="V12" s="90">
        <f ca="true">+IF(AND(ISNUMBER(OFFSET('Sanitation Data'!$D$4,0,10*ROW('Sanitation Data'!D6))),'Data Summary'!CK12="Yes"),100-OFFSET('Sanitation Data'!$D$4,0,10*ROW('Sanitation Data'!D6)),NA())</f>
        <v>69.725936299094641</v>
      </c>
      <c r="W12" s="90" t="e">
        <f ca="true">+IF(AND(ISNUMBER(OFFSET('Sanitation Data'!$D$6,0,10*ROW('Sanitation Data'!D6))),'Data Summary'!CL12="Yes"),OFFSET('Sanitation Data'!$D$6,0,10*ROW('Sanitation Data'!D6)),NA())</f>
        <v>#N/A</v>
      </c>
      <c r="X12" s="90" t="e">
        <f ca="true">+IF(AND(ISNUMBER(OFFSET('Sanitation Data'!$D$10,0,10*ROW('Sanitation Data'!D6))),'Data Summary'!CM12="Yes"),OFFSET('Sanitation Data'!$D$10,0,10*ROW('Sanitation Data'!D6)),NA())</f>
        <v>#N/A</v>
      </c>
      <c r="Y12" s="90" t="e">
        <f ca="true">+IF(AND(ISNUMBER(OFFSET('Sanitation Data'!$D$11,0,10*ROW('Sanitation Data'!D6))),'Data Summary'!CN12="Yes"),OFFSET('Sanitation Data'!$D$11,0,10*ROW('Sanitation Data'!D6)),NA())</f>
        <v>#N/A</v>
      </c>
      <c r="Z12" s="90" t="e">
        <f ca="true">+IF(AND(ISNUMBER(OFFSET('Sanitation Data'!$D$12,0,10*ROW('Sanitation Data'!D6))),'Data Summary'!CO12="Yes"),OFFSET('Sanitation Data'!$D$12,0,10*ROW('Sanitation Data'!D6)),NA())</f>
        <v>#N/A</v>
      </c>
      <c r="AA12" s="90" t="e">
        <f ca="true">+IF(AND(ISNUMBER(OFFSET('Sanitation Data'!$E$4,0,10*ROW('Sanitation Data'!E6))),'Data Summary'!CP12="Yes"),100-OFFSET('Sanitation Data'!$E$4,0,10*ROW('Sanitation Data'!E6)),NA())</f>
        <v>#N/A</v>
      </c>
      <c r="AB12" s="90" t="e">
        <f ca="true">+IF(AND(ISNUMBER(OFFSET('Sanitation Data'!$E$6,0,10*ROW('Sanitation Data'!E6))),'Data Summary'!CQ12="Yes"),OFFSET('Sanitation Data'!$E$6,0,10*ROW('Sanitation Data'!E6)),NA())</f>
        <v>#N/A</v>
      </c>
      <c r="AC12" s="90" t="e">
        <f ca="true">+IF(AND(ISNUMBER(OFFSET('Sanitation Data'!$E$10,0,10*ROW('Sanitation Data'!E6))),'Data Summary'!CR12="Yes"),OFFSET('Sanitation Data'!$E$10,0,10*ROW('Sanitation Data'!E6)),NA())</f>
        <v>#N/A</v>
      </c>
      <c r="AD12" s="90" t="e">
        <f ca="true">+IF(AND(ISNUMBER(OFFSET('Sanitation Data'!$E$11,0,10*ROW('Sanitation Data'!E6))),'Data Summary'!CS12="Yes"),OFFSET('Sanitation Data'!$E$11,0,10*ROW('Sanitation Data'!E6)),NA())</f>
        <v>#N/A</v>
      </c>
      <c r="AE12" s="90" t="e">
        <f ca="true">+IF(AND(ISNUMBER(OFFSET('Sanitation Data'!$E$12,0,10*ROW('Sanitation Data'!E6))),'Data Summary'!CT12="Yes"),OFFSET('Sanitation Data'!$E$12,0,10*ROW('Sanitation Data'!E6)),NA())</f>
        <v>#N/A</v>
      </c>
      <c r="AF12" s="90" t="e">
        <f ca="true">+IF(AND(ISNUMBER(OFFSET('Sanitation Data'!$F$4,0,10*ROW('Sanitation Data'!F6))),'Data Summary'!CU12="Yes"),100-OFFSET('Sanitation Data'!$F$4,0,10*ROW('Sanitation Data'!F6)),NA())</f>
        <v>#N/A</v>
      </c>
      <c r="AG12" s="90" t="e">
        <f ca="true">+IF(AND(ISNUMBER(OFFSET('Sanitation Data'!$F$6,0,10*ROW('Sanitation Data'!F6))),'Data Summary'!CV12="Yes"),OFFSET('Sanitation Data'!$F$6,0,10*ROW('Sanitation Data'!F6)),NA())</f>
        <v>#N/A</v>
      </c>
      <c r="AH12" s="90" t="e">
        <f ca="true">+IF(AND(ISNUMBER(OFFSET('Sanitation Data'!$F$10,0,10*ROW('Sanitation Data'!F6))),'Data Summary'!CW12="Yes"),OFFSET('Sanitation Data'!$F$10,0,10*ROW('Sanitation Data'!F6)),NA())</f>
        <v>#N/A</v>
      </c>
      <c r="AI12" s="90" t="e">
        <f ca="true">+IF(AND(ISNUMBER(OFFSET('Sanitation Data'!$F$11,0,10*ROW('Sanitation Data'!F6))),'Data Summary'!CX12="Yes"),OFFSET('Sanitation Data'!$F$11,0,10*ROW('Sanitation Data'!F6)),NA())</f>
        <v>#N/A</v>
      </c>
      <c r="AJ12" s="90" t="e">
        <f ca="true">+IF(AND(ISNUMBER(OFFSET('Sanitation Data'!$F$12,0,10*ROW('Sanitation Data'!F6))),'Data Summary'!CY12="Yes"),OFFSET('Sanitation Data'!$F$12,0,10*ROW('Sanitation Data'!F6)),NA())</f>
        <v>#N/A</v>
      </c>
      <c r="AK12" s="90">
        <f ca="true">+IF(AND(ISNUMBER(OFFSET('Sanitation Data'!$G$4,0,10*ROW('Sanitation Data'!G6))),'Data Summary'!CZ12="Yes"),100-OFFSET('Sanitation Data'!$G$4,0,10*ROW('Sanitation Data'!G6)),NA())</f>
        <v>66.900000000000006</v>
      </c>
      <c r="AL12" s="90" t="e">
        <f ca="true">+IF(AND(ISNUMBER(OFFSET('Sanitation Data'!$G$6,0,10*ROW('Sanitation Data'!G6))),'Data Summary'!DA12="Yes"),OFFSET('Sanitation Data'!$G$6,0,10*ROW('Sanitation Data'!G6)),NA())</f>
        <v>#N/A</v>
      </c>
      <c r="AM12" s="90" t="e">
        <f ca="true">+IF(AND(ISNUMBER(OFFSET('Sanitation Data'!$G$10,0,10*ROW('Sanitation Data'!G6))),'Data Summary'!DB12="Yes"),OFFSET('Sanitation Data'!$G$10,0,10*ROW('Sanitation Data'!G6)),NA())</f>
        <v>#N/A</v>
      </c>
      <c r="AN12" s="90" t="e">
        <f ca="true">+IF(AND(ISNUMBER(OFFSET('Sanitation Data'!$G$11,0,10*ROW('Sanitation Data'!G6))),'Data Summary'!DC12="Yes"),OFFSET('Sanitation Data'!$G$11,0,10*ROW('Sanitation Data'!G6)),NA())</f>
        <v>#N/A</v>
      </c>
      <c r="AO12" s="90" t="e">
        <f ca="true">+IF(AND(ISNUMBER(OFFSET('Sanitation Data'!$G$12,0,10*ROW('Sanitation Data'!G6))),'Data Summary'!DD12="Yes"),OFFSET('Sanitation Data'!$G$12,0,10*ROW('Sanitation Data'!G6)),NA())</f>
        <v>#N/A</v>
      </c>
      <c r="AP12" s="90">
        <f ca="true">+IF(AND(ISNUMBER(OFFSET('Sanitation Data'!$H$4,0,10*ROW('Sanitation Data'!H6))),'Data Summary'!DE12="Yes"),100-OFFSET('Sanitation Data'!$H$4,0,10*ROW('Sanitation Data'!H6)),NA())</f>
        <v>66.7</v>
      </c>
      <c r="AQ12" s="90" t="e">
        <f ca="true">+IF(AND(ISNUMBER(OFFSET('Sanitation Data'!$H$6,0,10*ROW('Sanitation Data'!H6))),'Data Summary'!DF12="Yes"),OFFSET('Sanitation Data'!$H$6,0,10*ROW('Sanitation Data'!H6)),NA())</f>
        <v>#N/A</v>
      </c>
      <c r="AR12" s="90" t="e">
        <f ca="true">+IF(AND(ISNUMBER(OFFSET('Sanitation Data'!$H$10,0,10*ROW('Sanitation Data'!H6))),'Data Summary'!DG12="Yes"),OFFSET('Sanitation Data'!$H$10,0,10*ROW('Sanitation Data'!H6)),NA())</f>
        <v>#N/A</v>
      </c>
      <c r="AS12" s="90" t="e">
        <f ca="true">+IF(AND(ISNUMBER(OFFSET('Sanitation Data'!$H$11,0,10*ROW('Sanitation Data'!H6))),'Data Summary'!DH12="Yes"),OFFSET('Sanitation Data'!$H$11,0,10*ROW('Sanitation Data'!H6)),NA())</f>
        <v>#N/A</v>
      </c>
      <c r="AT12" s="90" t="e">
        <f ca="true">+IF(AND(ISNUMBER(OFFSET('Sanitation Data'!$H$12,0,10*ROW('Sanitation Data'!H6))),'Data Summary'!DI12="Yes"),OFFSET('Sanitation Data'!$H$12,0,10*ROW('Sanitation Data'!H6)),NA())</f>
        <v>#N/A</v>
      </c>
      <c r="AU12" s="90">
        <f ca="true">+IF(AND(ISNUMBER(OFFSET('Sanitation Data'!$I$4,0,10*ROW('Sanitation Data'!I6))),'Data Summary'!DJ12="Yes"),100-OFFSET('Sanitation Data'!$I$4,0,10*ROW('Sanitation Data'!I6)),NA())</f>
        <v>80.062938920035407</v>
      </c>
      <c r="AV12" s="90" t="e">
        <f ca="true">+IF(AND(ISNUMBER(OFFSET('Sanitation Data'!$I$6,0,10*ROW('Sanitation Data'!I6))),'Data Summary'!DK12="Yes"),OFFSET('Sanitation Data'!$I$6,0,10*ROW('Sanitation Data'!I6)),NA())</f>
        <v>#N/A</v>
      </c>
      <c r="AW12" s="90" t="e">
        <f ca="true">+IF(AND(ISNUMBER(OFFSET('Sanitation Data'!$I$10,0,10*ROW('Sanitation Data'!I6))),'Data Summary'!DL12="Yes"),OFFSET('Sanitation Data'!$I$10,0,10*ROW('Sanitation Data'!I6)),NA())</f>
        <v>#N/A</v>
      </c>
      <c r="AX12" s="90" t="e">
        <f ca="true">+IF(AND(ISNUMBER(OFFSET('Sanitation Data'!$I$11,0,10*ROW('Sanitation Data'!I6))),'Data Summary'!DM12="Yes"),OFFSET('Sanitation Data'!$I$11,0,10*ROW('Sanitation Data'!I6)),NA())</f>
        <v>#N/A</v>
      </c>
      <c r="AY12" s="90" t="e">
        <f ca="true">+IF(AND(ISNUMBER(OFFSET('Sanitation Data'!$I$12,0,10*ROW('Sanitation Data'!I6))),'Data Summary'!DN12="Yes"),OFFSET('Sanitation Data'!$I$12,0,10*ROW('Sanitation Data'!I6)),NA())</f>
        <v>#N/A</v>
      </c>
      <c r="AZ12" s="91" t="e">
        <f ca="true">+IF(AND(ISNUMBER(OFFSET('Hygiene Data'!$D$5,0,10*ROW('Hygiene Data'!D6))),'Data Summary'!DO12="Yes"),OFFSET('Hygiene Data'!$D$5,0,10*ROW('Hygiene Data'!D6)),NA())</f>
        <v>#N/A</v>
      </c>
      <c r="BA12" s="91" t="e">
        <f ca="true">+IF(AND(ISNUMBER(OFFSET('Hygiene Data'!$D$7,0,10*ROW('Hygiene Data'!D6))),'Data Summary'!DP12="Yes"),OFFSET('Hygiene Data'!$D$7,0,10*ROW('Hygiene Data'!D6)),NA())</f>
        <v>#N/A</v>
      </c>
      <c r="BB12" s="91" t="e">
        <f ca="true">+IF(AND(ISNUMBER(OFFSET('Hygiene Data'!$D$9,0,10*ROW('Hygiene Data'!D6))),'Data Summary'!DQ12="Yes"),OFFSET('Hygiene Data'!$D$9,0,10*ROW('Hygiene Data'!D6)),NA())</f>
        <v>#N/A</v>
      </c>
      <c r="BC12" s="91" t="e">
        <f ca="true">+IF(AND(ISNUMBER(OFFSET('Hygiene Data'!$E$5,0,10*ROW('Hygiene Data'!E6))),'Data Summary'!DR12="Yes"),OFFSET('Hygiene Data'!$E$5,0,10*ROW('Hygiene Data'!E6)),NA())</f>
        <v>#N/A</v>
      </c>
      <c r="BD12" s="91" t="e">
        <f ca="true">+IF(AND(ISNUMBER(OFFSET('Hygiene Data'!$E$7,0,10*ROW('Hygiene Data'!E6))),'Data Summary'!DS12="Yes"),OFFSET('Hygiene Data'!$E$7,0,10*ROW('Hygiene Data'!E6)),NA())</f>
        <v>#N/A</v>
      </c>
      <c r="BE12" s="91" t="e">
        <f ca="true">+IF(AND(ISNUMBER(OFFSET('Hygiene Data'!$E$9,0,10*ROW('Hygiene Data'!E6))),'Data Summary'!DT12="Yes"),OFFSET('Hygiene Data'!$E$9,0,10*ROW('Hygiene Data'!E6)),NA())</f>
        <v>#N/A</v>
      </c>
      <c r="BF12" s="91" t="e">
        <f ca="true">+IF(AND(ISNUMBER(OFFSET('Hygiene Data'!$F$5,0,10*ROW('Hygiene Data'!F6))),'Data Summary'!DU12="Yes"),OFFSET('Hygiene Data'!$F$5,0,10*ROW('Hygiene Data'!F6)),NA())</f>
        <v>#N/A</v>
      </c>
      <c r="BG12" s="91" t="e">
        <f ca="true">+IF(AND(ISNUMBER(OFFSET('Hygiene Data'!$F$7,0,10*ROW('Hygiene Data'!F6))),'Data Summary'!DV12="Yes"),OFFSET('Hygiene Data'!$F$7,0,10*ROW('Hygiene Data'!F6)),NA())</f>
        <v>#N/A</v>
      </c>
      <c r="BH12" s="91" t="e">
        <f ca="true">+IF(AND(ISNUMBER(OFFSET('Hygiene Data'!$F$9,0,10*ROW('Hygiene Data'!F6))),'Data Summary'!DW12="Yes"),OFFSET('Hygiene Data'!$F$9,0,10*ROW('Hygiene Data'!F6)),NA())</f>
        <v>#N/A</v>
      </c>
      <c r="BI12" s="91">
        <f ca="true">+IF(AND(ISNUMBER(OFFSET('Hygiene Data'!$G$5,0,10*ROW('Hygiene Data'!G6))),'Data Summary'!DX12="Yes"),OFFSET('Hygiene Data'!$G$5,0,10*ROW('Hygiene Data'!G6)),NA())</f>
        <v>67.5</v>
      </c>
      <c r="BJ12" s="91" t="e">
        <f ca="true">+IF(AND(ISNUMBER(OFFSET('Hygiene Data'!$G$7,0,10*ROW('Hygiene Data'!G6))),'Data Summary'!DY12="Yes"),OFFSET('Hygiene Data'!$G$7,0,10*ROW('Hygiene Data'!G6)),NA())</f>
        <v>#N/A</v>
      </c>
      <c r="BK12" s="91" t="e">
        <f ca="true">+IF(AND(ISNUMBER(OFFSET('Hygiene Data'!$G$9,0,10*ROW('Hygiene Data'!G6))),'Data Summary'!DZ12="Yes"),OFFSET('Hygiene Data'!$G$9,0,10*ROW('Hygiene Data'!G6)),NA())</f>
        <v>#N/A</v>
      </c>
      <c r="BL12" s="91" t="e">
        <f ca="true">+IF(AND(ISNUMBER(OFFSET('Hygiene Data'!$H$5,0,10*ROW('Hygiene Data'!H6))),'Data Summary'!EA12="Yes"),OFFSET('Hygiene Data'!$H$5,0,10*ROW('Hygiene Data'!H6)),NA())</f>
        <v>#N/A</v>
      </c>
      <c r="BM12" s="91" t="e">
        <f ca="true">+IF(AND(ISNUMBER(OFFSET('Hygiene Data'!$H$7,0,10*ROW('Hygiene Data'!H6))),'Data Summary'!EB12="Yes"),OFFSET('Hygiene Data'!$H$7,0,10*ROW('Hygiene Data'!H6)),NA())</f>
        <v>#N/A</v>
      </c>
      <c r="BN12" s="91" t="e">
        <f ca="true">+IF(AND(ISNUMBER(OFFSET('Hygiene Data'!$H$9,0,10*ROW('Hygiene Data'!H6))),'Data Summary'!EC12="Yes"),OFFSET('Hygiene Data'!$H$9,0,10*ROW('Hygiene Data'!H6)),NA())</f>
        <v>#N/A</v>
      </c>
      <c r="BO12" s="91" t="e">
        <f ca="true">+IF(AND(ISNUMBER(OFFSET('Hygiene Data'!$I$5,0,10*ROW('Hygiene Data'!I6))),'Data Summary'!ED12="Yes"),OFFSET('Hygiene Data'!$I$5,0,10*ROW('Hygiene Data'!I6)),NA())</f>
        <v>#N/A</v>
      </c>
      <c r="BP12" s="91" t="e">
        <f ca="true">+IF(AND(ISNUMBER(OFFSET('Hygiene Data'!$I$7,0,10*ROW('Hygiene Data'!I6))),'Data Summary'!EE12="Yes"),OFFSET('Hygiene Data'!$I$7,0,10*ROW('Hygiene Data'!I6)),NA())</f>
        <v>#N/A</v>
      </c>
      <c r="BQ12" s="91" t="e">
        <f ca="true">+IF(AND(ISNUMBER(OFFSET('Hygiene Data'!$I$9,0,10*ROW('Hygiene Data'!I6))),'Data Summary'!EF12="Yes"),OFFSET('Hygiene Data'!$I$9,0,10*ROW('Hygiene Data'!I6)),NA())</f>
        <v>#N/A</v>
      </c>
    </row>
    <row xmlns:x14ac="http://schemas.microsoft.com/office/spreadsheetml/2009/9/ac" r="13" x14ac:dyDescent="0.2">
      <c r="A13" s="350" t="e">
        <f ca="true">+RIGHT('Data Summary'!A13,LEN('Data Summary'!A13)-9)</f>
        <v>#VALUE!</v>
      </c>
      <c r="B13" s="35" t="str">
        <f ca="true">+IF(ISTEXT('Data Summary'!B13),'Data Summary'!B13,"")</f>
        <v/>
      </c>
      <c r="C13" s="349" t="e">
        <f ca="true">+VALUE('Data Summary'!C13)</f>
        <v>#VALUE!</v>
      </c>
      <c r="D13" s="89" t="e">
        <f ca="true">+IF(AND(ISNUMBER(OFFSET('Water Data'!$D$4,0,10*ROW('Water Data'!D7))),'Data Summary'!BS13="Yes"),100-OFFSET('Water Data'!$D$4,0,10*ROW('Water Data'!D7)),NA())</f>
        <v>#N/A</v>
      </c>
      <c r="E13" s="89" t="e">
        <f ca="true">+IF(AND(ISNUMBER(OFFSET('Water Data'!$D$6,0,10*ROW('Water Data'!D7))),'Data Summary'!BT13="Yes"),OFFSET('Water Data'!$D$6,0,10*ROW('Water Data'!D7)),NA())</f>
        <v>#N/A</v>
      </c>
      <c r="F13" s="89" t="e">
        <f ca="true">+IF(AND(ISNUMBER(OFFSET('Water Data'!$D$9,0,10*ROW('Water Data'!D7))),'Data Summary'!BU13="Yes"),OFFSET('Water Data'!$D$9,0,10*ROW('Water Data'!D7)),NA())</f>
        <v>#N/A</v>
      </c>
      <c r="G13" s="89" t="e">
        <f ca="true">+IF(AND(ISNUMBER(OFFSET('Water Data'!$E$4,0,10*ROW('Water Data'!E7))),'Data Summary'!BV13="Yes"),100-OFFSET('Water Data'!$E$4,0,10*ROW('Water Data'!E7)),NA())</f>
        <v>#N/A</v>
      </c>
      <c r="H13" s="89" t="e">
        <f ca="true">+IF(AND(ISNUMBER(OFFSET('Water Data'!$E$6,0,10*ROW('Water Data'!E7))),'Data Summary'!BW13="Yes"),OFFSET('Water Data'!$E$6,0,10*ROW('Water Data'!E7)),NA())</f>
        <v>#N/A</v>
      </c>
      <c r="I13" s="89" t="e">
        <f ca="true">+IF(AND(ISNUMBER(OFFSET('Water Data'!$E$9,0,10*ROW('Water Data'!E7))),'Data Summary'!BX13="Yes"),OFFSET('Water Data'!$E$9,0,10*ROW('Water Data'!E7)),NA())</f>
        <v>#N/A</v>
      </c>
      <c r="J13" s="89" t="e">
        <f ca="true">+IF(AND(ISNUMBER(OFFSET('Water Data'!$F$4,0,10*ROW('Water Data'!F7))),'Data Summary'!BY13="Yes"),100-OFFSET('Water Data'!$F$4,0,10*ROW('Water Data'!F7)),NA())</f>
        <v>#N/A</v>
      </c>
      <c r="K13" s="89" t="e">
        <f ca="true">+IF(AND(ISNUMBER(OFFSET('Water Data'!$F$6,0,10*ROW('Water Data'!F7))),'Data Summary'!BZ13="Yes"),OFFSET('Water Data'!$F$6,0,10*ROW('Water Data'!F7)),NA())</f>
        <v>#N/A</v>
      </c>
      <c r="L13" s="89" t="e">
        <f ca="true">+IF(AND(ISNUMBER(OFFSET('Water Data'!$F$9,0,10*ROW('Water Data'!F7))),'Data Summary'!CA13="Yes"),OFFSET('Water Data'!$F$9,0,10*ROW('Water Data'!F7)),NA())</f>
        <v>#N/A</v>
      </c>
      <c r="M13" s="89" t="e">
        <f ca="true">+IF(AND(ISNUMBER(OFFSET('Water Data'!$G$4,0,10*ROW('Water Data'!G7))),'Data Summary'!CB13="Yes"),100-OFFSET('Water Data'!$G$4,0,10*ROW('Water Data'!G7)),NA())</f>
        <v>#N/A</v>
      </c>
      <c r="N13" s="89" t="e">
        <f ca="true">+IF(AND(ISNUMBER(OFFSET('Water Data'!$G$6,0,10*ROW('Water Data'!G7))),'Data Summary'!CC13="Yes"),OFFSET('Water Data'!$G$6,0,10*ROW('Water Data'!G7)),NA())</f>
        <v>#N/A</v>
      </c>
      <c r="O13" s="89" t="e">
        <f ca="true">+IF(AND(ISNUMBER(OFFSET('Water Data'!$G$9,0,10*ROW('Water Data'!G7))),'Data Summary'!CD13="Yes"),OFFSET('Water Data'!$G$9,0,10*ROW('Water Data'!G7)),NA())</f>
        <v>#N/A</v>
      </c>
      <c r="P13" s="89" t="e">
        <f ca="true">+IF(AND(ISNUMBER(OFFSET('Water Data'!$H$4,0,10*ROW('Water Data'!H7))),'Data Summary'!CE13="Yes"),100-OFFSET('Water Data'!$H$4,0,10*ROW('Water Data'!H7)),NA())</f>
        <v>#N/A</v>
      </c>
      <c r="Q13" s="89" t="e">
        <f ca="true">+IF(AND(ISNUMBER(OFFSET('Water Data'!$H$6,0,10*ROW('Water Data'!H7))),'Data Summary'!CF13="Yes"),OFFSET('Water Data'!$H$6,0,10*ROW('Water Data'!H7)),NA())</f>
        <v>#N/A</v>
      </c>
      <c r="R13" s="89" t="e">
        <f ca="true">+IF(AND(ISNUMBER(OFFSET('Water Data'!$H$9,0,10*ROW('Water Data'!H7))),'Data Summary'!CG13="Yes"),OFFSET('Water Data'!$H$9,0,10*ROW('Water Data'!H7)),NA())</f>
        <v>#N/A</v>
      </c>
      <c r="S13" s="89" t="e">
        <f ca="true">+IF(AND(ISNUMBER(OFFSET('Water Data'!$I$4,0,10*ROW('Water Data'!I7))),'Data Summary'!CH13="Yes"),100-OFFSET('Water Data'!$I$4,0,10*ROW('Water Data'!I7)),NA())</f>
        <v>#N/A</v>
      </c>
      <c r="T13" s="89" t="e">
        <f ca="true">+IF(AND(ISNUMBER(OFFSET('Water Data'!$I$6,0,10*ROW('Water Data'!I7))),'Data Summary'!CI13="Yes"),OFFSET('Water Data'!$I$6,0,10*ROW('Water Data'!I7)),NA())</f>
        <v>#N/A</v>
      </c>
      <c r="U13" s="89" t="e">
        <f ca="true">+IF(AND(ISNUMBER(OFFSET('Water Data'!$I$9,0,10*ROW('Water Data'!I7))),'Data Summary'!CJ13="Yes"),OFFSET('Water Data'!$I$9,0,10*ROW('Water Data'!I7)),NA())</f>
        <v>#N/A</v>
      </c>
      <c r="V13" s="90" t="e">
        <f ca="true">+IF(AND(ISNUMBER(OFFSET('Sanitation Data'!$D$4,0,10*ROW('Sanitation Data'!D7))),'Data Summary'!CK13="Yes"),100-OFFSET('Sanitation Data'!$D$4,0,10*ROW('Sanitation Data'!D7)),NA())</f>
        <v>#N/A</v>
      </c>
      <c r="W13" s="90" t="e">
        <f ca="true">+IF(AND(ISNUMBER(OFFSET('Sanitation Data'!$D$6,0,10*ROW('Sanitation Data'!D7))),'Data Summary'!CL13="Yes"),OFFSET('Sanitation Data'!$D$6,0,10*ROW('Sanitation Data'!D7)),NA())</f>
        <v>#N/A</v>
      </c>
      <c r="X13" s="90" t="e">
        <f ca="true">+IF(AND(ISNUMBER(OFFSET('Sanitation Data'!$D$10,0,10*ROW('Sanitation Data'!D7))),'Data Summary'!CM13="Yes"),OFFSET('Sanitation Data'!$D$10,0,10*ROW('Sanitation Data'!D7)),NA())</f>
        <v>#N/A</v>
      </c>
      <c r="Y13" s="90" t="e">
        <f ca="true">+IF(AND(ISNUMBER(OFFSET('Sanitation Data'!$D$11,0,10*ROW('Sanitation Data'!D7))),'Data Summary'!CN13="Yes"),OFFSET('Sanitation Data'!$D$11,0,10*ROW('Sanitation Data'!D7)),NA())</f>
        <v>#N/A</v>
      </c>
      <c r="Z13" s="90" t="e">
        <f ca="true">+IF(AND(ISNUMBER(OFFSET('Sanitation Data'!$D$12,0,10*ROW('Sanitation Data'!D7))),'Data Summary'!CO13="Yes"),OFFSET('Sanitation Data'!$D$12,0,10*ROW('Sanitation Data'!D7)),NA())</f>
        <v>#N/A</v>
      </c>
      <c r="AA13" s="90" t="e">
        <f ca="true">+IF(AND(ISNUMBER(OFFSET('Sanitation Data'!$E$4,0,10*ROW('Sanitation Data'!E7))),'Data Summary'!CP13="Yes"),100-OFFSET('Sanitation Data'!$E$4,0,10*ROW('Sanitation Data'!E7)),NA())</f>
        <v>#N/A</v>
      </c>
      <c r="AB13" s="90" t="e">
        <f ca="true">+IF(AND(ISNUMBER(OFFSET('Sanitation Data'!$E$6,0,10*ROW('Sanitation Data'!E7))),'Data Summary'!CQ13="Yes"),OFFSET('Sanitation Data'!$E$6,0,10*ROW('Sanitation Data'!E7)),NA())</f>
        <v>#N/A</v>
      </c>
      <c r="AC13" s="90" t="e">
        <f ca="true">+IF(AND(ISNUMBER(OFFSET('Sanitation Data'!$E$10,0,10*ROW('Sanitation Data'!E7))),'Data Summary'!CR13="Yes"),OFFSET('Sanitation Data'!$E$10,0,10*ROW('Sanitation Data'!E7)),NA())</f>
        <v>#N/A</v>
      </c>
      <c r="AD13" s="90" t="e">
        <f ca="true">+IF(AND(ISNUMBER(OFFSET('Sanitation Data'!$E$11,0,10*ROW('Sanitation Data'!E7))),'Data Summary'!CS13="Yes"),OFFSET('Sanitation Data'!$E$11,0,10*ROW('Sanitation Data'!E7)),NA())</f>
        <v>#N/A</v>
      </c>
      <c r="AE13" s="90" t="e">
        <f ca="true">+IF(AND(ISNUMBER(OFFSET('Sanitation Data'!$E$12,0,10*ROW('Sanitation Data'!E7))),'Data Summary'!CT13="Yes"),OFFSET('Sanitation Data'!$E$12,0,10*ROW('Sanitation Data'!E7)),NA())</f>
        <v>#N/A</v>
      </c>
      <c r="AF13" s="90" t="e">
        <f ca="true">+IF(AND(ISNUMBER(OFFSET('Sanitation Data'!$F$4,0,10*ROW('Sanitation Data'!F7))),'Data Summary'!CU13="Yes"),100-OFFSET('Sanitation Data'!$F$4,0,10*ROW('Sanitation Data'!F7)),NA())</f>
        <v>#N/A</v>
      </c>
      <c r="AG13" s="90" t="e">
        <f ca="true">+IF(AND(ISNUMBER(OFFSET('Sanitation Data'!$F$6,0,10*ROW('Sanitation Data'!F7))),'Data Summary'!CV13="Yes"),OFFSET('Sanitation Data'!$F$6,0,10*ROW('Sanitation Data'!F7)),NA())</f>
        <v>#N/A</v>
      </c>
      <c r="AH13" s="90" t="e">
        <f ca="true">+IF(AND(ISNUMBER(OFFSET('Sanitation Data'!$F$10,0,10*ROW('Sanitation Data'!F7))),'Data Summary'!CW13="Yes"),OFFSET('Sanitation Data'!$F$10,0,10*ROW('Sanitation Data'!F7)),NA())</f>
        <v>#N/A</v>
      </c>
      <c r="AI13" s="90" t="e">
        <f ca="true">+IF(AND(ISNUMBER(OFFSET('Sanitation Data'!$F$11,0,10*ROW('Sanitation Data'!F7))),'Data Summary'!CX13="Yes"),OFFSET('Sanitation Data'!$F$11,0,10*ROW('Sanitation Data'!F7)),NA())</f>
        <v>#N/A</v>
      </c>
      <c r="AJ13" s="90" t="e">
        <f ca="true">+IF(AND(ISNUMBER(OFFSET('Sanitation Data'!$F$12,0,10*ROW('Sanitation Data'!F7))),'Data Summary'!CY13="Yes"),OFFSET('Sanitation Data'!$F$12,0,10*ROW('Sanitation Data'!F7)),NA())</f>
        <v>#N/A</v>
      </c>
      <c r="AK13" s="90" t="e">
        <f ca="true">+IF(AND(ISNUMBER(OFFSET('Sanitation Data'!$G$4,0,10*ROW('Sanitation Data'!G7))),'Data Summary'!CZ13="Yes"),100-OFFSET('Sanitation Data'!$G$4,0,10*ROW('Sanitation Data'!G7)),NA())</f>
        <v>#N/A</v>
      </c>
      <c r="AL13" s="90" t="e">
        <f ca="true">+IF(AND(ISNUMBER(OFFSET('Sanitation Data'!$G$6,0,10*ROW('Sanitation Data'!G7))),'Data Summary'!DA13="Yes"),OFFSET('Sanitation Data'!$G$6,0,10*ROW('Sanitation Data'!G7)),NA())</f>
        <v>#N/A</v>
      </c>
      <c r="AM13" s="90" t="e">
        <f ca="true">+IF(AND(ISNUMBER(OFFSET('Sanitation Data'!$G$10,0,10*ROW('Sanitation Data'!G7))),'Data Summary'!DB13="Yes"),OFFSET('Sanitation Data'!$G$10,0,10*ROW('Sanitation Data'!G7)),NA())</f>
        <v>#N/A</v>
      </c>
      <c r="AN13" s="90" t="e">
        <f ca="true">+IF(AND(ISNUMBER(OFFSET('Sanitation Data'!$G$11,0,10*ROW('Sanitation Data'!G7))),'Data Summary'!DC13="Yes"),OFFSET('Sanitation Data'!$G$11,0,10*ROW('Sanitation Data'!G7)),NA())</f>
        <v>#N/A</v>
      </c>
      <c r="AO13" s="90" t="e">
        <f ca="true">+IF(AND(ISNUMBER(OFFSET('Sanitation Data'!$G$12,0,10*ROW('Sanitation Data'!G7))),'Data Summary'!DD13="Yes"),OFFSET('Sanitation Data'!$G$12,0,10*ROW('Sanitation Data'!G7)),NA())</f>
        <v>#N/A</v>
      </c>
      <c r="AP13" s="90" t="e">
        <f ca="true">+IF(AND(ISNUMBER(OFFSET('Sanitation Data'!$H$4,0,10*ROW('Sanitation Data'!H7))),'Data Summary'!DE13="Yes"),100-OFFSET('Sanitation Data'!$H$4,0,10*ROW('Sanitation Data'!H7)),NA())</f>
        <v>#N/A</v>
      </c>
      <c r="AQ13" s="90" t="e">
        <f ca="true">+IF(AND(ISNUMBER(OFFSET('Sanitation Data'!$H$6,0,10*ROW('Sanitation Data'!H7))),'Data Summary'!DF13="Yes"),OFFSET('Sanitation Data'!$H$6,0,10*ROW('Sanitation Data'!H7)),NA())</f>
        <v>#N/A</v>
      </c>
      <c r="AR13" s="90" t="e">
        <f ca="true">+IF(AND(ISNUMBER(OFFSET('Sanitation Data'!$H$10,0,10*ROW('Sanitation Data'!H7))),'Data Summary'!DG13="Yes"),OFFSET('Sanitation Data'!$H$10,0,10*ROW('Sanitation Data'!H7)),NA())</f>
        <v>#N/A</v>
      </c>
      <c r="AS13" s="90" t="e">
        <f ca="true">+IF(AND(ISNUMBER(OFFSET('Sanitation Data'!$H$11,0,10*ROW('Sanitation Data'!H7))),'Data Summary'!DH13="Yes"),OFFSET('Sanitation Data'!$H$11,0,10*ROW('Sanitation Data'!H7)),NA())</f>
        <v>#N/A</v>
      </c>
      <c r="AT13" s="90" t="e">
        <f ca="true">+IF(AND(ISNUMBER(OFFSET('Sanitation Data'!$H$12,0,10*ROW('Sanitation Data'!H7))),'Data Summary'!DI13="Yes"),OFFSET('Sanitation Data'!$H$12,0,10*ROW('Sanitation Data'!H7)),NA())</f>
        <v>#N/A</v>
      </c>
      <c r="AU13" s="90" t="e">
        <f ca="true">+IF(AND(ISNUMBER(OFFSET('Sanitation Data'!$I$4,0,10*ROW('Sanitation Data'!I7))),'Data Summary'!DJ13="Yes"),100-OFFSET('Sanitation Data'!$I$4,0,10*ROW('Sanitation Data'!I7)),NA())</f>
        <v>#N/A</v>
      </c>
      <c r="AV13" s="90" t="e">
        <f ca="true">+IF(AND(ISNUMBER(OFFSET('Sanitation Data'!$I$6,0,10*ROW('Sanitation Data'!I7))),'Data Summary'!DK13="Yes"),OFFSET('Sanitation Data'!$I$6,0,10*ROW('Sanitation Data'!I7)),NA())</f>
        <v>#N/A</v>
      </c>
      <c r="AW13" s="90" t="e">
        <f ca="true">+IF(AND(ISNUMBER(OFFSET('Sanitation Data'!$I$10,0,10*ROW('Sanitation Data'!I7))),'Data Summary'!DL13="Yes"),OFFSET('Sanitation Data'!$I$10,0,10*ROW('Sanitation Data'!I7)),NA())</f>
        <v>#N/A</v>
      </c>
      <c r="AX13" s="90" t="e">
        <f ca="true">+IF(AND(ISNUMBER(OFFSET('Sanitation Data'!$I$11,0,10*ROW('Sanitation Data'!I7))),'Data Summary'!DM13="Yes"),OFFSET('Sanitation Data'!$I$11,0,10*ROW('Sanitation Data'!I7)),NA())</f>
        <v>#N/A</v>
      </c>
      <c r="AY13" s="90" t="e">
        <f ca="true">+IF(AND(ISNUMBER(OFFSET('Sanitation Data'!$I$12,0,10*ROW('Sanitation Data'!I7))),'Data Summary'!DN13="Yes"),OFFSET('Sanitation Data'!$I$12,0,10*ROW('Sanitation Data'!I7)),NA())</f>
        <v>#N/A</v>
      </c>
      <c r="AZ13" s="91" t="e">
        <f ca="true">+IF(AND(ISNUMBER(OFFSET('Hygiene Data'!$D$5,0,10*ROW('Hygiene Data'!D7))),'Data Summary'!DO13="Yes"),OFFSET('Hygiene Data'!$D$5,0,10*ROW('Hygiene Data'!D7)),NA())</f>
        <v>#N/A</v>
      </c>
      <c r="BA13" s="91" t="e">
        <f ca="true">+IF(AND(ISNUMBER(OFFSET('Hygiene Data'!$D$7,0,10*ROW('Hygiene Data'!D7))),'Data Summary'!DP13="Yes"),OFFSET('Hygiene Data'!$D$7,0,10*ROW('Hygiene Data'!D7)),NA())</f>
        <v>#N/A</v>
      </c>
      <c r="BB13" s="91" t="e">
        <f ca="true">+IF(AND(ISNUMBER(OFFSET('Hygiene Data'!$D$9,0,10*ROW('Hygiene Data'!D7))),'Data Summary'!DQ13="Yes"),OFFSET('Hygiene Data'!$D$9,0,10*ROW('Hygiene Data'!D7)),NA())</f>
        <v>#N/A</v>
      </c>
      <c r="BC13" s="91" t="e">
        <f ca="true">+IF(AND(ISNUMBER(OFFSET('Hygiene Data'!$E$5,0,10*ROW('Hygiene Data'!E7))),'Data Summary'!DR13="Yes"),OFFSET('Hygiene Data'!$E$5,0,10*ROW('Hygiene Data'!E7)),NA())</f>
        <v>#N/A</v>
      </c>
      <c r="BD13" s="91" t="e">
        <f ca="true">+IF(AND(ISNUMBER(OFFSET('Hygiene Data'!$E$7,0,10*ROW('Hygiene Data'!E7))),'Data Summary'!DS13="Yes"),OFFSET('Hygiene Data'!$E$7,0,10*ROW('Hygiene Data'!E7)),NA())</f>
        <v>#N/A</v>
      </c>
      <c r="BE13" s="91" t="e">
        <f ca="true">+IF(AND(ISNUMBER(OFFSET('Hygiene Data'!$E$9,0,10*ROW('Hygiene Data'!E7))),'Data Summary'!DT13="Yes"),OFFSET('Hygiene Data'!$E$9,0,10*ROW('Hygiene Data'!E7)),NA())</f>
        <v>#N/A</v>
      </c>
      <c r="BF13" s="91" t="e">
        <f ca="true">+IF(AND(ISNUMBER(OFFSET('Hygiene Data'!$F$5,0,10*ROW('Hygiene Data'!F7))),'Data Summary'!DU13="Yes"),OFFSET('Hygiene Data'!$F$5,0,10*ROW('Hygiene Data'!F7)),NA())</f>
        <v>#N/A</v>
      </c>
      <c r="BG13" s="91" t="e">
        <f ca="true">+IF(AND(ISNUMBER(OFFSET('Hygiene Data'!$F$7,0,10*ROW('Hygiene Data'!F7))),'Data Summary'!DV13="Yes"),OFFSET('Hygiene Data'!$F$7,0,10*ROW('Hygiene Data'!F7)),NA())</f>
        <v>#N/A</v>
      </c>
      <c r="BH13" s="91" t="e">
        <f ca="true">+IF(AND(ISNUMBER(OFFSET('Hygiene Data'!$F$9,0,10*ROW('Hygiene Data'!F7))),'Data Summary'!DW13="Yes"),OFFSET('Hygiene Data'!$F$9,0,10*ROW('Hygiene Data'!F7)),NA())</f>
        <v>#N/A</v>
      </c>
      <c r="BI13" s="91" t="e">
        <f ca="true">+IF(AND(ISNUMBER(OFFSET('Hygiene Data'!$G$5,0,10*ROW('Hygiene Data'!G7))),'Data Summary'!DX13="Yes"),OFFSET('Hygiene Data'!$G$5,0,10*ROW('Hygiene Data'!G7)),NA())</f>
        <v>#N/A</v>
      </c>
      <c r="BJ13" s="91" t="e">
        <f ca="true">+IF(AND(ISNUMBER(OFFSET('Hygiene Data'!$G$7,0,10*ROW('Hygiene Data'!G7))),'Data Summary'!DY13="Yes"),OFFSET('Hygiene Data'!$G$7,0,10*ROW('Hygiene Data'!G7)),NA())</f>
        <v>#N/A</v>
      </c>
      <c r="BK13" s="91" t="e">
        <f ca="true">+IF(AND(ISNUMBER(OFFSET('Hygiene Data'!$G$9,0,10*ROW('Hygiene Data'!G7))),'Data Summary'!DZ13="Yes"),OFFSET('Hygiene Data'!$G$9,0,10*ROW('Hygiene Data'!G7)),NA())</f>
        <v>#N/A</v>
      </c>
      <c r="BL13" s="91" t="e">
        <f ca="true">+IF(AND(ISNUMBER(OFFSET('Hygiene Data'!$H$5,0,10*ROW('Hygiene Data'!H7))),'Data Summary'!EA13="Yes"),OFFSET('Hygiene Data'!$H$5,0,10*ROW('Hygiene Data'!H7)),NA())</f>
        <v>#N/A</v>
      </c>
      <c r="BM13" s="91" t="e">
        <f ca="true">+IF(AND(ISNUMBER(OFFSET('Hygiene Data'!$H$7,0,10*ROW('Hygiene Data'!H7))),'Data Summary'!EB13="Yes"),OFFSET('Hygiene Data'!$H$7,0,10*ROW('Hygiene Data'!H7)),NA())</f>
        <v>#N/A</v>
      </c>
      <c r="BN13" s="91" t="e">
        <f ca="true">+IF(AND(ISNUMBER(OFFSET('Hygiene Data'!$H$9,0,10*ROW('Hygiene Data'!H7))),'Data Summary'!EC13="Yes"),OFFSET('Hygiene Data'!$H$9,0,10*ROW('Hygiene Data'!H7)),NA())</f>
        <v>#N/A</v>
      </c>
      <c r="BO13" s="91" t="e">
        <f ca="true">+IF(AND(ISNUMBER(OFFSET('Hygiene Data'!$I$5,0,10*ROW('Hygiene Data'!I7))),'Data Summary'!ED13="Yes"),OFFSET('Hygiene Data'!$I$5,0,10*ROW('Hygiene Data'!I7)),NA())</f>
        <v>#N/A</v>
      </c>
      <c r="BP13" s="91" t="e">
        <f ca="true">+IF(AND(ISNUMBER(OFFSET('Hygiene Data'!$I$7,0,10*ROW('Hygiene Data'!I7))),'Data Summary'!EE13="Yes"),OFFSET('Hygiene Data'!$I$7,0,10*ROW('Hygiene Data'!I7)),NA())</f>
        <v>#N/A</v>
      </c>
      <c r="BQ13" s="91" t="e">
        <f ca="true">+IF(AND(ISNUMBER(OFFSET('Hygiene Data'!$I$9,0,10*ROW('Hygiene Data'!I7))),'Data Summary'!EF13="Yes"),OFFSET('Hygiene Data'!$I$9,0,10*ROW('Hygiene Data'!I7)),NA())</f>
        <v>#N/A</v>
      </c>
    </row>
    <row xmlns:x14ac="http://schemas.microsoft.com/office/spreadsheetml/2009/9/ac" r="14" x14ac:dyDescent="0.2">
      <c r="A14" s="350" t="e">
        <f ca="true">+RIGHT('Data Summary'!A14,LEN('Data Summary'!A14)-9)</f>
        <v>#VALUE!</v>
      </c>
      <c r="B14" s="35" t="str">
        <f ca="true">+IF(ISTEXT('Data Summary'!B14),'Data Summary'!B14,"")</f>
        <v/>
      </c>
      <c r="C14" s="349" t="e">
        <f ca="true">+VALUE('Data Summary'!C14)</f>
        <v>#VALUE!</v>
      </c>
      <c r="D14" s="89" t="e">
        <f ca="true">+IF(AND(ISNUMBER(OFFSET('Water Data'!$D$4,0,10*ROW('Water Data'!D8))),'Data Summary'!BS14="Yes"),100-OFFSET('Water Data'!$D$4,0,10*ROW('Water Data'!D8)),NA())</f>
        <v>#N/A</v>
      </c>
      <c r="E14" s="89" t="e">
        <f ca="true">+IF(AND(ISNUMBER(OFFSET('Water Data'!$D$6,0,10*ROW('Water Data'!D8))),'Data Summary'!BT14="Yes"),OFFSET('Water Data'!$D$6,0,10*ROW('Water Data'!D8)),NA())</f>
        <v>#N/A</v>
      </c>
      <c r="F14" s="89" t="e">
        <f ca="true">+IF(AND(ISNUMBER(OFFSET('Water Data'!$D$9,0,10*ROW('Water Data'!D8))),'Data Summary'!BU14="Yes"),OFFSET('Water Data'!$D$9,0,10*ROW('Water Data'!D8)),NA())</f>
        <v>#N/A</v>
      </c>
      <c r="G14" s="89" t="e">
        <f ca="true">+IF(AND(ISNUMBER(OFFSET('Water Data'!$E$4,0,10*ROW('Water Data'!E8))),'Data Summary'!BV14="Yes"),100-OFFSET('Water Data'!$E$4,0,10*ROW('Water Data'!E8)),NA())</f>
        <v>#N/A</v>
      </c>
      <c r="H14" s="89" t="e">
        <f ca="true">+IF(AND(ISNUMBER(OFFSET('Water Data'!$E$6,0,10*ROW('Water Data'!E8))),'Data Summary'!BW14="Yes"),OFFSET('Water Data'!$E$6,0,10*ROW('Water Data'!E8)),NA())</f>
        <v>#N/A</v>
      </c>
      <c r="I14" s="89" t="e">
        <f ca="true">+IF(AND(ISNUMBER(OFFSET('Water Data'!$E$9,0,10*ROW('Water Data'!E8))),'Data Summary'!BX14="Yes"),OFFSET('Water Data'!$E$9,0,10*ROW('Water Data'!E8)),NA())</f>
        <v>#N/A</v>
      </c>
      <c r="J14" s="89" t="e">
        <f ca="true">+IF(AND(ISNUMBER(OFFSET('Water Data'!$F$4,0,10*ROW('Water Data'!F8))),'Data Summary'!BY14="Yes"),100-OFFSET('Water Data'!$F$4,0,10*ROW('Water Data'!F8)),NA())</f>
        <v>#N/A</v>
      </c>
      <c r="K14" s="89" t="e">
        <f ca="true">+IF(AND(ISNUMBER(OFFSET('Water Data'!$F$6,0,10*ROW('Water Data'!F8))),'Data Summary'!BZ14="Yes"),OFFSET('Water Data'!$F$6,0,10*ROW('Water Data'!F8)),NA())</f>
        <v>#N/A</v>
      </c>
      <c r="L14" s="89" t="e">
        <f ca="true">+IF(AND(ISNUMBER(OFFSET('Water Data'!$F$9,0,10*ROW('Water Data'!F8))),'Data Summary'!CA14="Yes"),OFFSET('Water Data'!$F$9,0,10*ROW('Water Data'!F8)),NA())</f>
        <v>#N/A</v>
      </c>
      <c r="M14" s="89" t="e">
        <f ca="true">+IF(AND(ISNUMBER(OFFSET('Water Data'!$G$4,0,10*ROW('Water Data'!G8))),'Data Summary'!CB14="Yes"),100-OFFSET('Water Data'!$G$4,0,10*ROW('Water Data'!G8)),NA())</f>
        <v>#N/A</v>
      </c>
      <c r="N14" s="89" t="e">
        <f ca="true">+IF(AND(ISNUMBER(OFFSET('Water Data'!$G$6,0,10*ROW('Water Data'!G8))),'Data Summary'!CC14="Yes"),OFFSET('Water Data'!$G$6,0,10*ROW('Water Data'!G8)),NA())</f>
        <v>#N/A</v>
      </c>
      <c r="O14" s="89" t="e">
        <f ca="true">+IF(AND(ISNUMBER(OFFSET('Water Data'!$G$9,0,10*ROW('Water Data'!G8))),'Data Summary'!CD14="Yes"),OFFSET('Water Data'!$G$9,0,10*ROW('Water Data'!G8)),NA())</f>
        <v>#N/A</v>
      </c>
      <c r="P14" s="89" t="e">
        <f ca="true">+IF(AND(ISNUMBER(OFFSET('Water Data'!$H$4,0,10*ROW('Water Data'!H8))),'Data Summary'!CE14="Yes"),100-OFFSET('Water Data'!$H$4,0,10*ROW('Water Data'!H8)),NA())</f>
        <v>#N/A</v>
      </c>
      <c r="Q14" s="89" t="e">
        <f ca="true">+IF(AND(ISNUMBER(OFFSET('Water Data'!$H$6,0,10*ROW('Water Data'!H8))),'Data Summary'!CF14="Yes"),OFFSET('Water Data'!$H$6,0,10*ROW('Water Data'!H8)),NA())</f>
        <v>#N/A</v>
      </c>
      <c r="R14" s="89" t="e">
        <f ca="true">+IF(AND(ISNUMBER(OFFSET('Water Data'!$H$9,0,10*ROW('Water Data'!H8))),'Data Summary'!CG14="Yes"),OFFSET('Water Data'!$H$9,0,10*ROW('Water Data'!H8)),NA())</f>
        <v>#N/A</v>
      </c>
      <c r="S14" s="89" t="e">
        <f ca="true">+IF(AND(ISNUMBER(OFFSET('Water Data'!$I$4,0,10*ROW('Water Data'!I8))),'Data Summary'!CH14="Yes"),100-OFFSET('Water Data'!$I$4,0,10*ROW('Water Data'!I8)),NA())</f>
        <v>#N/A</v>
      </c>
      <c r="T14" s="89" t="e">
        <f ca="true">+IF(AND(ISNUMBER(OFFSET('Water Data'!$I$6,0,10*ROW('Water Data'!I8))),'Data Summary'!CI14="Yes"),OFFSET('Water Data'!$I$6,0,10*ROW('Water Data'!I8)),NA())</f>
        <v>#N/A</v>
      </c>
      <c r="U14" s="89" t="e">
        <f ca="true">+IF(AND(ISNUMBER(OFFSET('Water Data'!$I$9,0,10*ROW('Water Data'!I8))),'Data Summary'!CJ14="Yes"),OFFSET('Water Data'!$I$9,0,10*ROW('Water Data'!I8)),NA())</f>
        <v>#N/A</v>
      </c>
      <c r="V14" s="90" t="e">
        <f ca="true">+IF(AND(ISNUMBER(OFFSET('Sanitation Data'!$D$4,0,10*ROW('Sanitation Data'!D8))),'Data Summary'!CK14="Yes"),100-OFFSET('Sanitation Data'!$D$4,0,10*ROW('Sanitation Data'!D8)),NA())</f>
        <v>#N/A</v>
      </c>
      <c r="W14" s="90" t="e">
        <f ca="true">+IF(AND(ISNUMBER(OFFSET('Sanitation Data'!$D$6,0,10*ROW('Sanitation Data'!D8))),'Data Summary'!CL14="Yes"),OFFSET('Sanitation Data'!$D$6,0,10*ROW('Sanitation Data'!D8)),NA())</f>
        <v>#N/A</v>
      </c>
      <c r="X14" s="90" t="e">
        <f ca="true">+IF(AND(ISNUMBER(OFFSET('Sanitation Data'!$D$10,0,10*ROW('Sanitation Data'!D8))),'Data Summary'!CM14="Yes"),OFFSET('Sanitation Data'!$D$10,0,10*ROW('Sanitation Data'!D8)),NA())</f>
        <v>#N/A</v>
      </c>
      <c r="Y14" s="90" t="e">
        <f ca="true">+IF(AND(ISNUMBER(OFFSET('Sanitation Data'!$D$11,0,10*ROW('Sanitation Data'!D8))),'Data Summary'!CN14="Yes"),OFFSET('Sanitation Data'!$D$11,0,10*ROW('Sanitation Data'!D8)),NA())</f>
        <v>#N/A</v>
      </c>
      <c r="Z14" s="90" t="e">
        <f ca="true">+IF(AND(ISNUMBER(OFFSET('Sanitation Data'!$D$12,0,10*ROW('Sanitation Data'!D8))),'Data Summary'!CO14="Yes"),OFFSET('Sanitation Data'!$D$12,0,10*ROW('Sanitation Data'!D8)),NA())</f>
        <v>#N/A</v>
      </c>
      <c r="AA14" s="90" t="e">
        <f ca="true">+IF(AND(ISNUMBER(OFFSET('Sanitation Data'!$E$4,0,10*ROW('Sanitation Data'!E8))),'Data Summary'!CP14="Yes"),100-OFFSET('Sanitation Data'!$E$4,0,10*ROW('Sanitation Data'!E8)),NA())</f>
        <v>#N/A</v>
      </c>
      <c r="AB14" s="90" t="e">
        <f ca="true">+IF(AND(ISNUMBER(OFFSET('Sanitation Data'!$E$6,0,10*ROW('Sanitation Data'!E8))),'Data Summary'!CQ14="Yes"),OFFSET('Sanitation Data'!$E$6,0,10*ROW('Sanitation Data'!E8)),NA())</f>
        <v>#N/A</v>
      </c>
      <c r="AC14" s="90" t="e">
        <f ca="true">+IF(AND(ISNUMBER(OFFSET('Sanitation Data'!$E$10,0,10*ROW('Sanitation Data'!E8))),'Data Summary'!CR14="Yes"),OFFSET('Sanitation Data'!$E$10,0,10*ROW('Sanitation Data'!E8)),NA())</f>
        <v>#N/A</v>
      </c>
      <c r="AD14" s="90" t="e">
        <f ca="true">+IF(AND(ISNUMBER(OFFSET('Sanitation Data'!$E$11,0,10*ROW('Sanitation Data'!E8))),'Data Summary'!CS14="Yes"),OFFSET('Sanitation Data'!$E$11,0,10*ROW('Sanitation Data'!E8)),NA())</f>
        <v>#N/A</v>
      </c>
      <c r="AE14" s="90" t="e">
        <f ca="true">+IF(AND(ISNUMBER(OFFSET('Sanitation Data'!$E$12,0,10*ROW('Sanitation Data'!E8))),'Data Summary'!CT14="Yes"),OFFSET('Sanitation Data'!$E$12,0,10*ROW('Sanitation Data'!E8)),NA())</f>
        <v>#N/A</v>
      </c>
      <c r="AF14" s="90" t="e">
        <f ca="true">+IF(AND(ISNUMBER(OFFSET('Sanitation Data'!$F$4,0,10*ROW('Sanitation Data'!F8))),'Data Summary'!CU14="Yes"),100-OFFSET('Sanitation Data'!$F$4,0,10*ROW('Sanitation Data'!F8)),NA())</f>
        <v>#N/A</v>
      </c>
      <c r="AG14" s="90" t="e">
        <f ca="true">+IF(AND(ISNUMBER(OFFSET('Sanitation Data'!$F$6,0,10*ROW('Sanitation Data'!F8))),'Data Summary'!CV14="Yes"),OFFSET('Sanitation Data'!$F$6,0,10*ROW('Sanitation Data'!F8)),NA())</f>
        <v>#N/A</v>
      </c>
      <c r="AH14" s="90" t="e">
        <f ca="true">+IF(AND(ISNUMBER(OFFSET('Sanitation Data'!$F$10,0,10*ROW('Sanitation Data'!F8))),'Data Summary'!CW14="Yes"),OFFSET('Sanitation Data'!$F$10,0,10*ROW('Sanitation Data'!F8)),NA())</f>
        <v>#N/A</v>
      </c>
      <c r="AI14" s="90" t="e">
        <f ca="true">+IF(AND(ISNUMBER(OFFSET('Sanitation Data'!$F$11,0,10*ROW('Sanitation Data'!F8))),'Data Summary'!CX14="Yes"),OFFSET('Sanitation Data'!$F$11,0,10*ROW('Sanitation Data'!F8)),NA())</f>
        <v>#N/A</v>
      </c>
      <c r="AJ14" s="90" t="e">
        <f ca="true">+IF(AND(ISNUMBER(OFFSET('Sanitation Data'!$F$12,0,10*ROW('Sanitation Data'!F8))),'Data Summary'!CY14="Yes"),OFFSET('Sanitation Data'!$F$12,0,10*ROW('Sanitation Data'!F8)),NA())</f>
        <v>#N/A</v>
      </c>
      <c r="AK14" s="90" t="e">
        <f ca="true">+IF(AND(ISNUMBER(OFFSET('Sanitation Data'!$G$4,0,10*ROW('Sanitation Data'!G8))),'Data Summary'!CZ14="Yes"),100-OFFSET('Sanitation Data'!$G$4,0,10*ROW('Sanitation Data'!G8)),NA())</f>
        <v>#N/A</v>
      </c>
      <c r="AL14" s="90" t="e">
        <f ca="true">+IF(AND(ISNUMBER(OFFSET('Sanitation Data'!$G$6,0,10*ROW('Sanitation Data'!G8))),'Data Summary'!DA14="Yes"),OFFSET('Sanitation Data'!$G$6,0,10*ROW('Sanitation Data'!G8)),NA())</f>
        <v>#N/A</v>
      </c>
      <c r="AM14" s="90" t="e">
        <f ca="true">+IF(AND(ISNUMBER(OFFSET('Sanitation Data'!$G$10,0,10*ROW('Sanitation Data'!G8))),'Data Summary'!DB14="Yes"),OFFSET('Sanitation Data'!$G$10,0,10*ROW('Sanitation Data'!G8)),NA())</f>
        <v>#N/A</v>
      </c>
      <c r="AN14" s="90" t="e">
        <f ca="true">+IF(AND(ISNUMBER(OFFSET('Sanitation Data'!$G$11,0,10*ROW('Sanitation Data'!G8))),'Data Summary'!DC14="Yes"),OFFSET('Sanitation Data'!$G$11,0,10*ROW('Sanitation Data'!G8)),NA())</f>
        <v>#N/A</v>
      </c>
      <c r="AO14" s="90" t="e">
        <f ca="true">+IF(AND(ISNUMBER(OFFSET('Sanitation Data'!$G$12,0,10*ROW('Sanitation Data'!G8))),'Data Summary'!DD14="Yes"),OFFSET('Sanitation Data'!$G$12,0,10*ROW('Sanitation Data'!G8)),NA())</f>
        <v>#N/A</v>
      </c>
      <c r="AP14" s="90" t="e">
        <f ca="true">+IF(AND(ISNUMBER(OFFSET('Sanitation Data'!$H$4,0,10*ROW('Sanitation Data'!H8))),'Data Summary'!DE14="Yes"),100-OFFSET('Sanitation Data'!$H$4,0,10*ROW('Sanitation Data'!H8)),NA())</f>
        <v>#N/A</v>
      </c>
      <c r="AQ14" s="90" t="e">
        <f ca="true">+IF(AND(ISNUMBER(OFFSET('Sanitation Data'!$H$6,0,10*ROW('Sanitation Data'!H8))),'Data Summary'!DF14="Yes"),OFFSET('Sanitation Data'!$H$6,0,10*ROW('Sanitation Data'!H8)),NA())</f>
        <v>#N/A</v>
      </c>
      <c r="AR14" s="90" t="e">
        <f ca="true">+IF(AND(ISNUMBER(OFFSET('Sanitation Data'!$H$10,0,10*ROW('Sanitation Data'!H8))),'Data Summary'!DG14="Yes"),OFFSET('Sanitation Data'!$H$10,0,10*ROW('Sanitation Data'!H8)),NA())</f>
        <v>#N/A</v>
      </c>
      <c r="AS14" s="90" t="e">
        <f ca="true">+IF(AND(ISNUMBER(OFFSET('Sanitation Data'!$H$11,0,10*ROW('Sanitation Data'!H8))),'Data Summary'!DH14="Yes"),OFFSET('Sanitation Data'!$H$11,0,10*ROW('Sanitation Data'!H8)),NA())</f>
        <v>#N/A</v>
      </c>
      <c r="AT14" s="90" t="e">
        <f ca="true">+IF(AND(ISNUMBER(OFFSET('Sanitation Data'!$H$12,0,10*ROW('Sanitation Data'!H8))),'Data Summary'!DI14="Yes"),OFFSET('Sanitation Data'!$H$12,0,10*ROW('Sanitation Data'!H8)),NA())</f>
        <v>#N/A</v>
      </c>
      <c r="AU14" s="90" t="e">
        <f ca="true">+IF(AND(ISNUMBER(OFFSET('Sanitation Data'!$I$4,0,10*ROW('Sanitation Data'!I8))),'Data Summary'!DJ14="Yes"),100-OFFSET('Sanitation Data'!$I$4,0,10*ROW('Sanitation Data'!I8)),NA())</f>
        <v>#N/A</v>
      </c>
      <c r="AV14" s="90" t="e">
        <f ca="true">+IF(AND(ISNUMBER(OFFSET('Sanitation Data'!$I$6,0,10*ROW('Sanitation Data'!I8))),'Data Summary'!DK14="Yes"),OFFSET('Sanitation Data'!$I$6,0,10*ROW('Sanitation Data'!I8)),NA())</f>
        <v>#N/A</v>
      </c>
      <c r="AW14" s="90" t="e">
        <f ca="true">+IF(AND(ISNUMBER(OFFSET('Sanitation Data'!$I$10,0,10*ROW('Sanitation Data'!I8))),'Data Summary'!DL14="Yes"),OFFSET('Sanitation Data'!$I$10,0,10*ROW('Sanitation Data'!I8)),NA())</f>
        <v>#N/A</v>
      </c>
      <c r="AX14" s="90" t="e">
        <f ca="true">+IF(AND(ISNUMBER(OFFSET('Sanitation Data'!$I$11,0,10*ROW('Sanitation Data'!I8))),'Data Summary'!DM14="Yes"),OFFSET('Sanitation Data'!$I$11,0,10*ROW('Sanitation Data'!I8)),NA())</f>
        <v>#N/A</v>
      </c>
      <c r="AY14" s="90" t="e">
        <f ca="true">+IF(AND(ISNUMBER(OFFSET('Sanitation Data'!$I$12,0,10*ROW('Sanitation Data'!I8))),'Data Summary'!DN14="Yes"),OFFSET('Sanitation Data'!$I$12,0,10*ROW('Sanitation Data'!I8)),NA())</f>
        <v>#N/A</v>
      </c>
      <c r="AZ14" s="91" t="e">
        <f ca="true">+IF(AND(ISNUMBER(OFFSET('Hygiene Data'!$D$5,0,10*ROW('Hygiene Data'!D8))),'Data Summary'!DO14="Yes"),OFFSET('Hygiene Data'!$D$5,0,10*ROW('Hygiene Data'!D8)),NA())</f>
        <v>#N/A</v>
      </c>
      <c r="BA14" s="91" t="e">
        <f ca="true">+IF(AND(ISNUMBER(OFFSET('Hygiene Data'!$D$7,0,10*ROW('Hygiene Data'!D8))),'Data Summary'!DP14="Yes"),OFFSET('Hygiene Data'!$D$7,0,10*ROW('Hygiene Data'!D8)),NA())</f>
        <v>#N/A</v>
      </c>
      <c r="BB14" s="91" t="e">
        <f ca="true">+IF(AND(ISNUMBER(OFFSET('Hygiene Data'!$D$9,0,10*ROW('Hygiene Data'!D8))),'Data Summary'!DQ14="Yes"),OFFSET('Hygiene Data'!$D$9,0,10*ROW('Hygiene Data'!D8)),NA())</f>
        <v>#N/A</v>
      </c>
      <c r="BC14" s="91" t="e">
        <f ca="true">+IF(AND(ISNUMBER(OFFSET('Hygiene Data'!$E$5,0,10*ROW('Hygiene Data'!E8))),'Data Summary'!DR14="Yes"),OFFSET('Hygiene Data'!$E$5,0,10*ROW('Hygiene Data'!E8)),NA())</f>
        <v>#N/A</v>
      </c>
      <c r="BD14" s="91" t="e">
        <f ca="true">+IF(AND(ISNUMBER(OFFSET('Hygiene Data'!$E$7,0,10*ROW('Hygiene Data'!E8))),'Data Summary'!DS14="Yes"),OFFSET('Hygiene Data'!$E$7,0,10*ROW('Hygiene Data'!E8)),NA())</f>
        <v>#N/A</v>
      </c>
      <c r="BE14" s="91" t="e">
        <f ca="true">+IF(AND(ISNUMBER(OFFSET('Hygiene Data'!$E$9,0,10*ROW('Hygiene Data'!E8))),'Data Summary'!DT14="Yes"),OFFSET('Hygiene Data'!$E$9,0,10*ROW('Hygiene Data'!E8)),NA())</f>
        <v>#N/A</v>
      </c>
      <c r="BF14" s="91" t="e">
        <f ca="true">+IF(AND(ISNUMBER(OFFSET('Hygiene Data'!$F$5,0,10*ROW('Hygiene Data'!F8))),'Data Summary'!DU14="Yes"),OFFSET('Hygiene Data'!$F$5,0,10*ROW('Hygiene Data'!F8)),NA())</f>
        <v>#N/A</v>
      </c>
      <c r="BG14" s="91" t="e">
        <f ca="true">+IF(AND(ISNUMBER(OFFSET('Hygiene Data'!$F$7,0,10*ROW('Hygiene Data'!F8))),'Data Summary'!DV14="Yes"),OFFSET('Hygiene Data'!$F$7,0,10*ROW('Hygiene Data'!F8)),NA())</f>
        <v>#N/A</v>
      </c>
      <c r="BH14" s="91" t="e">
        <f ca="true">+IF(AND(ISNUMBER(OFFSET('Hygiene Data'!$F$9,0,10*ROW('Hygiene Data'!F8))),'Data Summary'!DW14="Yes"),OFFSET('Hygiene Data'!$F$9,0,10*ROW('Hygiene Data'!F8)),NA())</f>
        <v>#N/A</v>
      </c>
      <c r="BI14" s="91" t="e">
        <f ca="true">+IF(AND(ISNUMBER(OFFSET('Hygiene Data'!$G$5,0,10*ROW('Hygiene Data'!G8))),'Data Summary'!DX14="Yes"),OFFSET('Hygiene Data'!$G$5,0,10*ROW('Hygiene Data'!G8)),NA())</f>
        <v>#N/A</v>
      </c>
      <c r="BJ14" s="91" t="e">
        <f ca="true">+IF(AND(ISNUMBER(OFFSET('Hygiene Data'!$G$7,0,10*ROW('Hygiene Data'!G8))),'Data Summary'!DY14="Yes"),OFFSET('Hygiene Data'!$G$7,0,10*ROW('Hygiene Data'!G8)),NA())</f>
        <v>#N/A</v>
      </c>
      <c r="BK14" s="91" t="e">
        <f ca="true">+IF(AND(ISNUMBER(OFFSET('Hygiene Data'!$G$9,0,10*ROW('Hygiene Data'!G8))),'Data Summary'!DZ14="Yes"),OFFSET('Hygiene Data'!$G$9,0,10*ROW('Hygiene Data'!G8)),NA())</f>
        <v>#N/A</v>
      </c>
      <c r="BL14" s="91" t="e">
        <f ca="true">+IF(AND(ISNUMBER(OFFSET('Hygiene Data'!$H$5,0,10*ROW('Hygiene Data'!H8))),'Data Summary'!EA14="Yes"),OFFSET('Hygiene Data'!$H$5,0,10*ROW('Hygiene Data'!H8)),NA())</f>
        <v>#N/A</v>
      </c>
      <c r="BM14" s="91" t="e">
        <f ca="true">+IF(AND(ISNUMBER(OFFSET('Hygiene Data'!$H$7,0,10*ROW('Hygiene Data'!H8))),'Data Summary'!EB14="Yes"),OFFSET('Hygiene Data'!$H$7,0,10*ROW('Hygiene Data'!H8)),NA())</f>
        <v>#N/A</v>
      </c>
      <c r="BN14" s="91" t="e">
        <f ca="true">+IF(AND(ISNUMBER(OFFSET('Hygiene Data'!$H$9,0,10*ROW('Hygiene Data'!H8))),'Data Summary'!EC14="Yes"),OFFSET('Hygiene Data'!$H$9,0,10*ROW('Hygiene Data'!H8)),NA())</f>
        <v>#N/A</v>
      </c>
      <c r="BO14" s="91" t="e">
        <f ca="true">+IF(AND(ISNUMBER(OFFSET('Hygiene Data'!$I$5,0,10*ROW('Hygiene Data'!I8))),'Data Summary'!ED14="Yes"),OFFSET('Hygiene Data'!$I$5,0,10*ROW('Hygiene Data'!I8)),NA())</f>
        <v>#N/A</v>
      </c>
      <c r="BP14" s="91" t="e">
        <f ca="true">+IF(AND(ISNUMBER(OFFSET('Hygiene Data'!$I$7,0,10*ROW('Hygiene Data'!I8))),'Data Summary'!EE14="Yes"),OFFSET('Hygiene Data'!$I$7,0,10*ROW('Hygiene Data'!I8)),NA())</f>
        <v>#N/A</v>
      </c>
      <c r="BQ14" s="91" t="e">
        <f ca="true">+IF(AND(ISNUMBER(OFFSET('Hygiene Data'!$I$9,0,10*ROW('Hygiene Data'!I8))),'Data Summary'!EF14="Yes"),OFFSET('Hygiene Data'!$I$9,0,10*ROW('Hygiene Data'!I8)),NA())</f>
        <v>#N/A</v>
      </c>
    </row>
    <row xmlns:x14ac="http://schemas.microsoft.com/office/spreadsheetml/2009/9/ac" r="15" x14ac:dyDescent="0.2">
      <c r="A15" s="350" t="e">
        <f ca="true">+RIGHT('Data Summary'!A15,LEN('Data Summary'!A15)-9)</f>
        <v>#VALUE!</v>
      </c>
      <c r="B15" s="35" t="str">
        <f ca="true">+IF(ISTEXT('Data Summary'!B15),'Data Summary'!B15,"")</f>
        <v/>
      </c>
      <c r="C15" s="349" t="e">
        <f ca="true">+VALUE('Data Summary'!C15)</f>
        <v>#VALUE!</v>
      </c>
      <c r="D15" s="89" t="e">
        <f ca="true">+IF(AND(ISNUMBER(OFFSET('Water Data'!$D$4,0,10*ROW('Water Data'!D9))),'Data Summary'!BS15="Yes"),100-OFFSET('Water Data'!$D$4,0,10*ROW('Water Data'!D9)),NA())</f>
        <v>#N/A</v>
      </c>
      <c r="E15" s="89" t="e">
        <f ca="true">+IF(AND(ISNUMBER(OFFSET('Water Data'!$D$6,0,10*ROW('Water Data'!D9))),'Data Summary'!BT15="Yes"),OFFSET('Water Data'!$D$6,0,10*ROW('Water Data'!D9)),NA())</f>
        <v>#N/A</v>
      </c>
      <c r="F15" s="89" t="e">
        <f ca="true">+IF(AND(ISNUMBER(OFFSET('Water Data'!$D$9,0,10*ROW('Water Data'!D9))),'Data Summary'!BU15="Yes"),OFFSET('Water Data'!$D$9,0,10*ROW('Water Data'!D9)),NA())</f>
        <v>#N/A</v>
      </c>
      <c r="G15" s="89" t="e">
        <f ca="true">+IF(AND(ISNUMBER(OFFSET('Water Data'!$E$4,0,10*ROW('Water Data'!E9))),'Data Summary'!BV15="Yes"),100-OFFSET('Water Data'!$E$4,0,10*ROW('Water Data'!E9)),NA())</f>
        <v>#N/A</v>
      </c>
      <c r="H15" s="89" t="e">
        <f ca="true">+IF(AND(ISNUMBER(OFFSET('Water Data'!$E$6,0,10*ROW('Water Data'!E9))),'Data Summary'!BW15="Yes"),OFFSET('Water Data'!$E$6,0,10*ROW('Water Data'!E9)),NA())</f>
        <v>#N/A</v>
      </c>
      <c r="I15" s="89" t="e">
        <f ca="true">+IF(AND(ISNUMBER(OFFSET('Water Data'!$E$9,0,10*ROW('Water Data'!E9))),'Data Summary'!BX15="Yes"),OFFSET('Water Data'!$E$9,0,10*ROW('Water Data'!E9)),NA())</f>
        <v>#N/A</v>
      </c>
      <c r="J15" s="89" t="e">
        <f ca="true">+IF(AND(ISNUMBER(OFFSET('Water Data'!$F$4,0,10*ROW('Water Data'!F9))),'Data Summary'!BY15="Yes"),100-OFFSET('Water Data'!$F$4,0,10*ROW('Water Data'!F9)),NA())</f>
        <v>#N/A</v>
      </c>
      <c r="K15" s="89" t="e">
        <f ca="true">+IF(AND(ISNUMBER(OFFSET('Water Data'!$F$6,0,10*ROW('Water Data'!F9))),'Data Summary'!BZ15="Yes"),OFFSET('Water Data'!$F$6,0,10*ROW('Water Data'!F9)),NA())</f>
        <v>#N/A</v>
      </c>
      <c r="L15" s="89" t="e">
        <f ca="true">+IF(AND(ISNUMBER(OFFSET('Water Data'!$F$9,0,10*ROW('Water Data'!F9))),'Data Summary'!CA15="Yes"),OFFSET('Water Data'!$F$9,0,10*ROW('Water Data'!F9)),NA())</f>
        <v>#N/A</v>
      </c>
      <c r="M15" s="89" t="e">
        <f ca="true">+IF(AND(ISNUMBER(OFFSET('Water Data'!$G$4,0,10*ROW('Water Data'!G9))),'Data Summary'!CB15="Yes"),100-OFFSET('Water Data'!$G$4,0,10*ROW('Water Data'!G9)),NA())</f>
        <v>#N/A</v>
      </c>
      <c r="N15" s="89" t="e">
        <f ca="true">+IF(AND(ISNUMBER(OFFSET('Water Data'!$G$6,0,10*ROW('Water Data'!G9))),'Data Summary'!CC15="Yes"),OFFSET('Water Data'!$G$6,0,10*ROW('Water Data'!G9)),NA())</f>
        <v>#N/A</v>
      </c>
      <c r="O15" s="89" t="e">
        <f ca="true">+IF(AND(ISNUMBER(OFFSET('Water Data'!$G$9,0,10*ROW('Water Data'!G9))),'Data Summary'!CD15="Yes"),OFFSET('Water Data'!$G$9,0,10*ROW('Water Data'!G9)),NA())</f>
        <v>#N/A</v>
      </c>
      <c r="P15" s="89" t="e">
        <f ca="true">+IF(AND(ISNUMBER(OFFSET('Water Data'!$H$4,0,10*ROW('Water Data'!H9))),'Data Summary'!CE15="Yes"),100-OFFSET('Water Data'!$H$4,0,10*ROW('Water Data'!H9)),NA())</f>
        <v>#N/A</v>
      </c>
      <c r="Q15" s="89" t="e">
        <f ca="true">+IF(AND(ISNUMBER(OFFSET('Water Data'!$H$6,0,10*ROW('Water Data'!H9))),'Data Summary'!CF15="Yes"),OFFSET('Water Data'!$H$6,0,10*ROW('Water Data'!H9)),NA())</f>
        <v>#N/A</v>
      </c>
      <c r="R15" s="89" t="e">
        <f ca="true">+IF(AND(ISNUMBER(OFFSET('Water Data'!$H$9,0,10*ROW('Water Data'!H9))),'Data Summary'!CG15="Yes"),OFFSET('Water Data'!$H$9,0,10*ROW('Water Data'!H9)),NA())</f>
        <v>#N/A</v>
      </c>
      <c r="S15" s="89" t="e">
        <f ca="true">+IF(AND(ISNUMBER(OFFSET('Water Data'!$I$4,0,10*ROW('Water Data'!I9))),'Data Summary'!CH15="Yes"),100-OFFSET('Water Data'!$I$4,0,10*ROW('Water Data'!I9)),NA())</f>
        <v>#N/A</v>
      </c>
      <c r="T15" s="89" t="e">
        <f ca="true">+IF(AND(ISNUMBER(OFFSET('Water Data'!$I$6,0,10*ROW('Water Data'!I9))),'Data Summary'!CI15="Yes"),OFFSET('Water Data'!$I$6,0,10*ROW('Water Data'!I9)),NA())</f>
        <v>#N/A</v>
      </c>
      <c r="U15" s="89" t="e">
        <f ca="true">+IF(AND(ISNUMBER(OFFSET('Water Data'!$I$9,0,10*ROW('Water Data'!I9))),'Data Summary'!CJ15="Yes"),OFFSET('Water Data'!$I$9,0,10*ROW('Water Data'!I9)),NA())</f>
        <v>#N/A</v>
      </c>
      <c r="V15" s="90" t="e">
        <f ca="true">+IF(AND(ISNUMBER(OFFSET('Sanitation Data'!$D$4,0,10*ROW('Sanitation Data'!D9))),'Data Summary'!CK15="Yes"),100-OFFSET('Sanitation Data'!$D$4,0,10*ROW('Sanitation Data'!D9)),NA())</f>
        <v>#N/A</v>
      </c>
      <c r="W15" s="90" t="e">
        <f ca="true">+IF(AND(ISNUMBER(OFFSET('Sanitation Data'!$D$6,0,10*ROW('Sanitation Data'!D9))),'Data Summary'!CL15="Yes"),OFFSET('Sanitation Data'!$D$6,0,10*ROW('Sanitation Data'!D9)),NA())</f>
        <v>#N/A</v>
      </c>
      <c r="X15" s="90" t="e">
        <f ca="true">+IF(AND(ISNUMBER(OFFSET('Sanitation Data'!$D$10,0,10*ROW('Sanitation Data'!D9))),'Data Summary'!CM15="Yes"),OFFSET('Sanitation Data'!$D$10,0,10*ROW('Sanitation Data'!D9)),NA())</f>
        <v>#N/A</v>
      </c>
      <c r="Y15" s="90" t="e">
        <f ca="true">+IF(AND(ISNUMBER(OFFSET('Sanitation Data'!$D$11,0,10*ROW('Sanitation Data'!D9))),'Data Summary'!CN15="Yes"),OFFSET('Sanitation Data'!$D$11,0,10*ROW('Sanitation Data'!D9)),NA())</f>
        <v>#N/A</v>
      </c>
      <c r="Z15" s="90" t="e">
        <f ca="true">+IF(AND(ISNUMBER(OFFSET('Sanitation Data'!$D$12,0,10*ROW('Sanitation Data'!D9))),'Data Summary'!CO15="Yes"),OFFSET('Sanitation Data'!$D$12,0,10*ROW('Sanitation Data'!D9)),NA())</f>
        <v>#N/A</v>
      </c>
      <c r="AA15" s="90" t="e">
        <f ca="true">+IF(AND(ISNUMBER(OFFSET('Sanitation Data'!$E$4,0,10*ROW('Sanitation Data'!E9))),'Data Summary'!CP15="Yes"),100-OFFSET('Sanitation Data'!$E$4,0,10*ROW('Sanitation Data'!E9)),NA())</f>
        <v>#N/A</v>
      </c>
      <c r="AB15" s="90" t="e">
        <f ca="true">+IF(AND(ISNUMBER(OFFSET('Sanitation Data'!$E$6,0,10*ROW('Sanitation Data'!E9))),'Data Summary'!CQ15="Yes"),OFFSET('Sanitation Data'!$E$6,0,10*ROW('Sanitation Data'!E9)),NA())</f>
        <v>#N/A</v>
      </c>
      <c r="AC15" s="90" t="e">
        <f ca="true">+IF(AND(ISNUMBER(OFFSET('Sanitation Data'!$E$10,0,10*ROW('Sanitation Data'!E9))),'Data Summary'!CR15="Yes"),OFFSET('Sanitation Data'!$E$10,0,10*ROW('Sanitation Data'!E9)),NA())</f>
        <v>#N/A</v>
      </c>
      <c r="AD15" s="90" t="e">
        <f ca="true">+IF(AND(ISNUMBER(OFFSET('Sanitation Data'!$E$11,0,10*ROW('Sanitation Data'!E9))),'Data Summary'!CS15="Yes"),OFFSET('Sanitation Data'!$E$11,0,10*ROW('Sanitation Data'!E9)),NA())</f>
        <v>#N/A</v>
      </c>
      <c r="AE15" s="90" t="e">
        <f ca="true">+IF(AND(ISNUMBER(OFFSET('Sanitation Data'!$E$12,0,10*ROW('Sanitation Data'!E9))),'Data Summary'!CT15="Yes"),OFFSET('Sanitation Data'!$E$12,0,10*ROW('Sanitation Data'!E9)),NA())</f>
        <v>#N/A</v>
      </c>
      <c r="AF15" s="90" t="e">
        <f ca="true">+IF(AND(ISNUMBER(OFFSET('Sanitation Data'!$F$4,0,10*ROW('Sanitation Data'!F9))),'Data Summary'!CU15="Yes"),100-OFFSET('Sanitation Data'!$F$4,0,10*ROW('Sanitation Data'!F9)),NA())</f>
        <v>#N/A</v>
      </c>
      <c r="AG15" s="90" t="e">
        <f ca="true">+IF(AND(ISNUMBER(OFFSET('Sanitation Data'!$F$6,0,10*ROW('Sanitation Data'!F9))),'Data Summary'!CV15="Yes"),OFFSET('Sanitation Data'!$F$6,0,10*ROW('Sanitation Data'!F9)),NA())</f>
        <v>#N/A</v>
      </c>
      <c r="AH15" s="90" t="e">
        <f ca="true">+IF(AND(ISNUMBER(OFFSET('Sanitation Data'!$F$10,0,10*ROW('Sanitation Data'!F9))),'Data Summary'!CW15="Yes"),OFFSET('Sanitation Data'!$F$10,0,10*ROW('Sanitation Data'!F9)),NA())</f>
        <v>#N/A</v>
      </c>
      <c r="AI15" s="90" t="e">
        <f ca="true">+IF(AND(ISNUMBER(OFFSET('Sanitation Data'!$F$11,0,10*ROW('Sanitation Data'!F9))),'Data Summary'!CX15="Yes"),OFFSET('Sanitation Data'!$F$11,0,10*ROW('Sanitation Data'!F9)),NA())</f>
        <v>#N/A</v>
      </c>
      <c r="AJ15" s="90" t="e">
        <f ca="true">+IF(AND(ISNUMBER(OFFSET('Sanitation Data'!$F$12,0,10*ROW('Sanitation Data'!F9))),'Data Summary'!CY15="Yes"),OFFSET('Sanitation Data'!$F$12,0,10*ROW('Sanitation Data'!F9)),NA())</f>
        <v>#N/A</v>
      </c>
      <c r="AK15" s="90" t="e">
        <f ca="true">+IF(AND(ISNUMBER(OFFSET('Sanitation Data'!$G$4,0,10*ROW('Sanitation Data'!G9))),'Data Summary'!CZ15="Yes"),100-OFFSET('Sanitation Data'!$G$4,0,10*ROW('Sanitation Data'!G9)),NA())</f>
        <v>#N/A</v>
      </c>
      <c r="AL15" s="90" t="e">
        <f ca="true">+IF(AND(ISNUMBER(OFFSET('Sanitation Data'!$G$6,0,10*ROW('Sanitation Data'!G9))),'Data Summary'!DA15="Yes"),OFFSET('Sanitation Data'!$G$6,0,10*ROW('Sanitation Data'!G9)),NA())</f>
        <v>#N/A</v>
      </c>
      <c r="AM15" s="90" t="e">
        <f ca="true">+IF(AND(ISNUMBER(OFFSET('Sanitation Data'!$G$10,0,10*ROW('Sanitation Data'!G9))),'Data Summary'!DB15="Yes"),OFFSET('Sanitation Data'!$G$10,0,10*ROW('Sanitation Data'!G9)),NA())</f>
        <v>#N/A</v>
      </c>
      <c r="AN15" s="90" t="e">
        <f ca="true">+IF(AND(ISNUMBER(OFFSET('Sanitation Data'!$G$11,0,10*ROW('Sanitation Data'!G9))),'Data Summary'!DC15="Yes"),OFFSET('Sanitation Data'!$G$11,0,10*ROW('Sanitation Data'!G9)),NA())</f>
        <v>#N/A</v>
      </c>
      <c r="AO15" s="90" t="e">
        <f ca="true">+IF(AND(ISNUMBER(OFFSET('Sanitation Data'!$G$12,0,10*ROW('Sanitation Data'!G9))),'Data Summary'!DD15="Yes"),OFFSET('Sanitation Data'!$G$12,0,10*ROW('Sanitation Data'!G9)),NA())</f>
        <v>#N/A</v>
      </c>
      <c r="AP15" s="90" t="e">
        <f ca="true">+IF(AND(ISNUMBER(OFFSET('Sanitation Data'!$H$4,0,10*ROW('Sanitation Data'!H9))),'Data Summary'!DE15="Yes"),100-OFFSET('Sanitation Data'!$H$4,0,10*ROW('Sanitation Data'!H9)),NA())</f>
        <v>#N/A</v>
      </c>
      <c r="AQ15" s="90" t="e">
        <f ca="true">+IF(AND(ISNUMBER(OFFSET('Sanitation Data'!$H$6,0,10*ROW('Sanitation Data'!H9))),'Data Summary'!DF15="Yes"),OFFSET('Sanitation Data'!$H$6,0,10*ROW('Sanitation Data'!H9)),NA())</f>
        <v>#N/A</v>
      </c>
      <c r="AR15" s="90" t="e">
        <f ca="true">+IF(AND(ISNUMBER(OFFSET('Sanitation Data'!$H$10,0,10*ROW('Sanitation Data'!H9))),'Data Summary'!DG15="Yes"),OFFSET('Sanitation Data'!$H$10,0,10*ROW('Sanitation Data'!H9)),NA())</f>
        <v>#N/A</v>
      </c>
      <c r="AS15" s="90" t="e">
        <f ca="true">+IF(AND(ISNUMBER(OFFSET('Sanitation Data'!$H$11,0,10*ROW('Sanitation Data'!H9))),'Data Summary'!DH15="Yes"),OFFSET('Sanitation Data'!$H$11,0,10*ROW('Sanitation Data'!H9)),NA())</f>
        <v>#N/A</v>
      </c>
      <c r="AT15" s="90" t="e">
        <f ca="true">+IF(AND(ISNUMBER(OFFSET('Sanitation Data'!$H$12,0,10*ROW('Sanitation Data'!H9))),'Data Summary'!DI15="Yes"),OFFSET('Sanitation Data'!$H$12,0,10*ROW('Sanitation Data'!H9)),NA())</f>
        <v>#N/A</v>
      </c>
      <c r="AU15" s="90" t="e">
        <f ca="true">+IF(AND(ISNUMBER(OFFSET('Sanitation Data'!$I$4,0,10*ROW('Sanitation Data'!I9))),'Data Summary'!DJ15="Yes"),100-OFFSET('Sanitation Data'!$I$4,0,10*ROW('Sanitation Data'!I9)),NA())</f>
        <v>#N/A</v>
      </c>
      <c r="AV15" s="90" t="e">
        <f ca="true">+IF(AND(ISNUMBER(OFFSET('Sanitation Data'!$I$6,0,10*ROW('Sanitation Data'!I9))),'Data Summary'!DK15="Yes"),OFFSET('Sanitation Data'!$I$6,0,10*ROW('Sanitation Data'!I9)),NA())</f>
        <v>#N/A</v>
      </c>
      <c r="AW15" s="90" t="e">
        <f ca="true">+IF(AND(ISNUMBER(OFFSET('Sanitation Data'!$I$10,0,10*ROW('Sanitation Data'!I9))),'Data Summary'!DL15="Yes"),OFFSET('Sanitation Data'!$I$10,0,10*ROW('Sanitation Data'!I9)),NA())</f>
        <v>#N/A</v>
      </c>
      <c r="AX15" s="90" t="e">
        <f ca="true">+IF(AND(ISNUMBER(OFFSET('Sanitation Data'!$I$11,0,10*ROW('Sanitation Data'!I9))),'Data Summary'!DM15="Yes"),OFFSET('Sanitation Data'!$I$11,0,10*ROW('Sanitation Data'!I9)),NA())</f>
        <v>#N/A</v>
      </c>
      <c r="AY15" s="90" t="e">
        <f ca="true">+IF(AND(ISNUMBER(OFFSET('Sanitation Data'!$I$12,0,10*ROW('Sanitation Data'!I9))),'Data Summary'!DN15="Yes"),OFFSET('Sanitation Data'!$I$12,0,10*ROW('Sanitation Data'!I9)),NA())</f>
        <v>#N/A</v>
      </c>
      <c r="AZ15" s="91" t="e">
        <f ca="true">+IF(AND(ISNUMBER(OFFSET('Hygiene Data'!$D$5,0,10*ROW('Hygiene Data'!D9))),'Data Summary'!DO15="Yes"),OFFSET('Hygiene Data'!$D$5,0,10*ROW('Hygiene Data'!D9)),NA())</f>
        <v>#N/A</v>
      </c>
      <c r="BA15" s="91" t="e">
        <f ca="true">+IF(AND(ISNUMBER(OFFSET('Hygiene Data'!$D$7,0,10*ROW('Hygiene Data'!D9))),'Data Summary'!DP15="Yes"),OFFSET('Hygiene Data'!$D$7,0,10*ROW('Hygiene Data'!D9)),NA())</f>
        <v>#N/A</v>
      </c>
      <c r="BB15" s="91" t="e">
        <f ca="true">+IF(AND(ISNUMBER(OFFSET('Hygiene Data'!$D$9,0,10*ROW('Hygiene Data'!D9))),'Data Summary'!DQ15="Yes"),OFFSET('Hygiene Data'!$D$9,0,10*ROW('Hygiene Data'!D9)),NA())</f>
        <v>#N/A</v>
      </c>
      <c r="BC15" s="91" t="e">
        <f ca="true">+IF(AND(ISNUMBER(OFFSET('Hygiene Data'!$E$5,0,10*ROW('Hygiene Data'!E9))),'Data Summary'!DR15="Yes"),OFFSET('Hygiene Data'!$E$5,0,10*ROW('Hygiene Data'!E9)),NA())</f>
        <v>#N/A</v>
      </c>
      <c r="BD15" s="91" t="e">
        <f ca="true">+IF(AND(ISNUMBER(OFFSET('Hygiene Data'!$E$7,0,10*ROW('Hygiene Data'!E9))),'Data Summary'!DS15="Yes"),OFFSET('Hygiene Data'!$E$7,0,10*ROW('Hygiene Data'!E9)),NA())</f>
        <v>#N/A</v>
      </c>
      <c r="BE15" s="91" t="e">
        <f ca="true">+IF(AND(ISNUMBER(OFFSET('Hygiene Data'!$E$9,0,10*ROW('Hygiene Data'!E9))),'Data Summary'!DT15="Yes"),OFFSET('Hygiene Data'!$E$9,0,10*ROW('Hygiene Data'!E9)),NA())</f>
        <v>#N/A</v>
      </c>
      <c r="BF15" s="91" t="e">
        <f ca="true">+IF(AND(ISNUMBER(OFFSET('Hygiene Data'!$F$5,0,10*ROW('Hygiene Data'!F9))),'Data Summary'!DU15="Yes"),OFFSET('Hygiene Data'!$F$5,0,10*ROW('Hygiene Data'!F9)),NA())</f>
        <v>#N/A</v>
      </c>
      <c r="BG15" s="91" t="e">
        <f ca="true">+IF(AND(ISNUMBER(OFFSET('Hygiene Data'!$F$7,0,10*ROW('Hygiene Data'!F9))),'Data Summary'!DV15="Yes"),OFFSET('Hygiene Data'!$F$7,0,10*ROW('Hygiene Data'!F9)),NA())</f>
        <v>#N/A</v>
      </c>
      <c r="BH15" s="91" t="e">
        <f ca="true">+IF(AND(ISNUMBER(OFFSET('Hygiene Data'!$F$9,0,10*ROW('Hygiene Data'!F9))),'Data Summary'!DW15="Yes"),OFFSET('Hygiene Data'!$F$9,0,10*ROW('Hygiene Data'!F9)),NA())</f>
        <v>#N/A</v>
      </c>
      <c r="BI15" s="91" t="e">
        <f ca="true">+IF(AND(ISNUMBER(OFFSET('Hygiene Data'!$G$5,0,10*ROW('Hygiene Data'!G9))),'Data Summary'!DX15="Yes"),OFFSET('Hygiene Data'!$G$5,0,10*ROW('Hygiene Data'!G9)),NA())</f>
        <v>#N/A</v>
      </c>
      <c r="BJ15" s="91" t="e">
        <f ca="true">+IF(AND(ISNUMBER(OFFSET('Hygiene Data'!$G$7,0,10*ROW('Hygiene Data'!G9))),'Data Summary'!DY15="Yes"),OFFSET('Hygiene Data'!$G$7,0,10*ROW('Hygiene Data'!G9)),NA())</f>
        <v>#N/A</v>
      </c>
      <c r="BK15" s="91" t="e">
        <f ca="true">+IF(AND(ISNUMBER(OFFSET('Hygiene Data'!$G$9,0,10*ROW('Hygiene Data'!G9))),'Data Summary'!DZ15="Yes"),OFFSET('Hygiene Data'!$G$9,0,10*ROW('Hygiene Data'!G9)),NA())</f>
        <v>#N/A</v>
      </c>
      <c r="BL15" s="91" t="e">
        <f ca="true">+IF(AND(ISNUMBER(OFFSET('Hygiene Data'!$H$5,0,10*ROW('Hygiene Data'!H9))),'Data Summary'!EA15="Yes"),OFFSET('Hygiene Data'!$H$5,0,10*ROW('Hygiene Data'!H9)),NA())</f>
        <v>#N/A</v>
      </c>
      <c r="BM15" s="91" t="e">
        <f ca="true">+IF(AND(ISNUMBER(OFFSET('Hygiene Data'!$H$7,0,10*ROW('Hygiene Data'!H9))),'Data Summary'!EB15="Yes"),OFFSET('Hygiene Data'!$H$7,0,10*ROW('Hygiene Data'!H9)),NA())</f>
        <v>#N/A</v>
      </c>
      <c r="BN15" s="91" t="e">
        <f ca="true">+IF(AND(ISNUMBER(OFFSET('Hygiene Data'!$H$9,0,10*ROW('Hygiene Data'!H9))),'Data Summary'!EC15="Yes"),OFFSET('Hygiene Data'!$H$9,0,10*ROW('Hygiene Data'!H9)),NA())</f>
        <v>#N/A</v>
      </c>
      <c r="BO15" s="91" t="e">
        <f ca="true">+IF(AND(ISNUMBER(OFFSET('Hygiene Data'!$I$5,0,10*ROW('Hygiene Data'!I9))),'Data Summary'!ED15="Yes"),OFFSET('Hygiene Data'!$I$5,0,10*ROW('Hygiene Data'!I9)),NA())</f>
        <v>#N/A</v>
      </c>
      <c r="BP15" s="91" t="e">
        <f ca="true">+IF(AND(ISNUMBER(OFFSET('Hygiene Data'!$I$7,0,10*ROW('Hygiene Data'!I9))),'Data Summary'!EE15="Yes"),OFFSET('Hygiene Data'!$I$7,0,10*ROW('Hygiene Data'!I9)),NA())</f>
        <v>#N/A</v>
      </c>
      <c r="BQ15" s="91" t="e">
        <f ca="true">+IF(AND(ISNUMBER(OFFSET('Hygiene Data'!$I$9,0,10*ROW('Hygiene Data'!I9))),'Data Summary'!EF15="Yes"),OFFSET('Hygiene Data'!$I$9,0,10*ROW('Hygiene Data'!I9)),NA())</f>
        <v>#N/A</v>
      </c>
    </row>
    <row xmlns:x14ac="http://schemas.microsoft.com/office/spreadsheetml/2009/9/ac" r="16" x14ac:dyDescent="0.2">
      <c r="A16" s="350" t="e">
        <f ca="true">+RIGHT('Data Summary'!A16,LEN('Data Summary'!A16)-9)</f>
        <v>#VALUE!</v>
      </c>
      <c r="B16" s="35" t="str">
        <f ca="true">+IF(ISTEXT('Data Summary'!B16),'Data Summary'!B16,"")</f>
        <v/>
      </c>
      <c r="C16" s="349" t="e">
        <f ca="true">+VALUE('Data Summary'!C16)</f>
        <v>#VALUE!</v>
      </c>
      <c r="D16" s="89" t="e">
        <f ca="true">+IF(AND(ISNUMBER(OFFSET('Water Data'!$D$4,0,10*ROW('Water Data'!D10))),'Data Summary'!BS16="Yes"),100-OFFSET('Water Data'!$D$4,0,10*ROW('Water Data'!D10)),NA())</f>
        <v>#N/A</v>
      </c>
      <c r="E16" s="89" t="e">
        <f ca="true">+IF(AND(ISNUMBER(OFFSET('Water Data'!$D$6,0,10*ROW('Water Data'!D10))),'Data Summary'!BT16="Yes"),OFFSET('Water Data'!$D$6,0,10*ROW('Water Data'!D10)),NA())</f>
        <v>#N/A</v>
      </c>
      <c r="F16" s="89" t="e">
        <f ca="true">+IF(AND(ISNUMBER(OFFSET('Water Data'!$D$9,0,10*ROW('Water Data'!D10))),'Data Summary'!BU16="Yes"),OFFSET('Water Data'!$D$9,0,10*ROW('Water Data'!D10)),NA())</f>
        <v>#N/A</v>
      </c>
      <c r="G16" s="89" t="e">
        <f ca="true">+IF(AND(ISNUMBER(OFFSET('Water Data'!$E$4,0,10*ROW('Water Data'!E10))),'Data Summary'!BV16="Yes"),100-OFFSET('Water Data'!$E$4,0,10*ROW('Water Data'!E10)),NA())</f>
        <v>#N/A</v>
      </c>
      <c r="H16" s="89" t="e">
        <f ca="true">+IF(AND(ISNUMBER(OFFSET('Water Data'!$E$6,0,10*ROW('Water Data'!E10))),'Data Summary'!BW16="Yes"),OFFSET('Water Data'!$E$6,0,10*ROW('Water Data'!E10)),NA())</f>
        <v>#N/A</v>
      </c>
      <c r="I16" s="89" t="e">
        <f ca="true">+IF(AND(ISNUMBER(OFFSET('Water Data'!$E$9,0,10*ROW('Water Data'!E10))),'Data Summary'!BX16="Yes"),OFFSET('Water Data'!$E$9,0,10*ROW('Water Data'!E10)),NA())</f>
        <v>#N/A</v>
      </c>
      <c r="J16" s="89" t="e">
        <f ca="true">+IF(AND(ISNUMBER(OFFSET('Water Data'!$F$4,0,10*ROW('Water Data'!F10))),'Data Summary'!BY16="Yes"),100-OFFSET('Water Data'!$F$4,0,10*ROW('Water Data'!F10)),NA())</f>
        <v>#N/A</v>
      </c>
      <c r="K16" s="89" t="e">
        <f ca="true">+IF(AND(ISNUMBER(OFFSET('Water Data'!$F$6,0,10*ROW('Water Data'!F10))),'Data Summary'!BZ16="Yes"),OFFSET('Water Data'!$F$6,0,10*ROW('Water Data'!F10)),NA())</f>
        <v>#N/A</v>
      </c>
      <c r="L16" s="89" t="e">
        <f ca="true">+IF(AND(ISNUMBER(OFFSET('Water Data'!$F$9,0,10*ROW('Water Data'!F10))),'Data Summary'!CA16="Yes"),OFFSET('Water Data'!$F$9,0,10*ROW('Water Data'!F10)),NA())</f>
        <v>#N/A</v>
      </c>
      <c r="M16" s="89" t="e">
        <f ca="true">+IF(AND(ISNUMBER(OFFSET('Water Data'!$G$4,0,10*ROW('Water Data'!G10))),'Data Summary'!CB16="Yes"),100-OFFSET('Water Data'!$G$4,0,10*ROW('Water Data'!G10)),NA())</f>
        <v>#N/A</v>
      </c>
      <c r="N16" s="89" t="e">
        <f ca="true">+IF(AND(ISNUMBER(OFFSET('Water Data'!$G$6,0,10*ROW('Water Data'!G10))),'Data Summary'!CC16="Yes"),OFFSET('Water Data'!$G$6,0,10*ROW('Water Data'!G10)),NA())</f>
        <v>#N/A</v>
      </c>
      <c r="O16" s="89" t="e">
        <f ca="true">+IF(AND(ISNUMBER(OFFSET('Water Data'!$G$9,0,10*ROW('Water Data'!G10))),'Data Summary'!CD16="Yes"),OFFSET('Water Data'!$G$9,0,10*ROW('Water Data'!G10)),NA())</f>
        <v>#N/A</v>
      </c>
      <c r="P16" s="89" t="e">
        <f ca="true">+IF(AND(ISNUMBER(OFFSET('Water Data'!$H$4,0,10*ROW('Water Data'!H10))),'Data Summary'!CE16="Yes"),100-OFFSET('Water Data'!$H$4,0,10*ROW('Water Data'!H10)),NA())</f>
        <v>#N/A</v>
      </c>
      <c r="Q16" s="89" t="e">
        <f ca="true">+IF(AND(ISNUMBER(OFFSET('Water Data'!$H$6,0,10*ROW('Water Data'!H10))),'Data Summary'!CF16="Yes"),OFFSET('Water Data'!$H$6,0,10*ROW('Water Data'!H10)),NA())</f>
        <v>#N/A</v>
      </c>
      <c r="R16" s="89" t="e">
        <f ca="true">+IF(AND(ISNUMBER(OFFSET('Water Data'!$H$9,0,10*ROW('Water Data'!H10))),'Data Summary'!CG16="Yes"),OFFSET('Water Data'!$H$9,0,10*ROW('Water Data'!H10)),NA())</f>
        <v>#N/A</v>
      </c>
      <c r="S16" s="89" t="e">
        <f ca="true">+IF(AND(ISNUMBER(OFFSET('Water Data'!$I$4,0,10*ROW('Water Data'!I10))),'Data Summary'!CH16="Yes"),100-OFFSET('Water Data'!$I$4,0,10*ROW('Water Data'!I10)),NA())</f>
        <v>#N/A</v>
      </c>
      <c r="T16" s="89" t="e">
        <f ca="true">+IF(AND(ISNUMBER(OFFSET('Water Data'!$I$6,0,10*ROW('Water Data'!I10))),'Data Summary'!CI16="Yes"),OFFSET('Water Data'!$I$6,0,10*ROW('Water Data'!I10)),NA())</f>
        <v>#N/A</v>
      </c>
      <c r="U16" s="89" t="e">
        <f ca="true">+IF(AND(ISNUMBER(OFFSET('Water Data'!$I$9,0,10*ROW('Water Data'!I10))),'Data Summary'!CJ16="Yes"),OFFSET('Water Data'!$I$9,0,10*ROW('Water Data'!I10)),NA())</f>
        <v>#N/A</v>
      </c>
      <c r="V16" s="90" t="e">
        <f ca="true">+IF(AND(ISNUMBER(OFFSET('Sanitation Data'!$D$4,0,10*ROW('Sanitation Data'!D10))),'Data Summary'!CK16="Yes"),100-OFFSET('Sanitation Data'!$D$4,0,10*ROW('Sanitation Data'!D10)),NA())</f>
        <v>#N/A</v>
      </c>
      <c r="W16" s="90" t="e">
        <f ca="true">+IF(AND(ISNUMBER(OFFSET('Sanitation Data'!$D$6,0,10*ROW('Sanitation Data'!D10))),'Data Summary'!CL16="Yes"),OFFSET('Sanitation Data'!$D$6,0,10*ROW('Sanitation Data'!D10)),NA())</f>
        <v>#N/A</v>
      </c>
      <c r="X16" s="90" t="e">
        <f ca="true">+IF(AND(ISNUMBER(OFFSET('Sanitation Data'!$D$10,0,10*ROW('Sanitation Data'!D10))),'Data Summary'!CM16="Yes"),OFFSET('Sanitation Data'!$D$10,0,10*ROW('Sanitation Data'!D10)),NA())</f>
        <v>#N/A</v>
      </c>
      <c r="Y16" s="90" t="e">
        <f ca="true">+IF(AND(ISNUMBER(OFFSET('Sanitation Data'!$D$11,0,10*ROW('Sanitation Data'!D10))),'Data Summary'!CN16="Yes"),OFFSET('Sanitation Data'!$D$11,0,10*ROW('Sanitation Data'!D10)),NA())</f>
        <v>#N/A</v>
      </c>
      <c r="Z16" s="90" t="e">
        <f ca="true">+IF(AND(ISNUMBER(OFFSET('Sanitation Data'!$D$12,0,10*ROW('Sanitation Data'!D10))),'Data Summary'!CO16="Yes"),OFFSET('Sanitation Data'!$D$12,0,10*ROW('Sanitation Data'!D10)),NA())</f>
        <v>#N/A</v>
      </c>
      <c r="AA16" s="90" t="e">
        <f ca="true">+IF(AND(ISNUMBER(OFFSET('Sanitation Data'!$E$4,0,10*ROW('Sanitation Data'!E10))),'Data Summary'!CP16="Yes"),100-OFFSET('Sanitation Data'!$E$4,0,10*ROW('Sanitation Data'!E10)),NA())</f>
        <v>#N/A</v>
      </c>
      <c r="AB16" s="90" t="e">
        <f ca="true">+IF(AND(ISNUMBER(OFFSET('Sanitation Data'!$E$6,0,10*ROW('Sanitation Data'!E10))),'Data Summary'!CQ16="Yes"),OFFSET('Sanitation Data'!$E$6,0,10*ROW('Sanitation Data'!E10)),NA())</f>
        <v>#N/A</v>
      </c>
      <c r="AC16" s="90" t="e">
        <f ca="true">+IF(AND(ISNUMBER(OFFSET('Sanitation Data'!$E$10,0,10*ROW('Sanitation Data'!E10))),'Data Summary'!CR16="Yes"),OFFSET('Sanitation Data'!$E$10,0,10*ROW('Sanitation Data'!E10)),NA())</f>
        <v>#N/A</v>
      </c>
      <c r="AD16" s="90" t="e">
        <f ca="true">+IF(AND(ISNUMBER(OFFSET('Sanitation Data'!$E$11,0,10*ROW('Sanitation Data'!E10))),'Data Summary'!CS16="Yes"),OFFSET('Sanitation Data'!$E$11,0,10*ROW('Sanitation Data'!E10)),NA())</f>
        <v>#N/A</v>
      </c>
      <c r="AE16" s="90" t="e">
        <f ca="true">+IF(AND(ISNUMBER(OFFSET('Sanitation Data'!$E$12,0,10*ROW('Sanitation Data'!E10))),'Data Summary'!CT16="Yes"),OFFSET('Sanitation Data'!$E$12,0,10*ROW('Sanitation Data'!E10)),NA())</f>
        <v>#N/A</v>
      </c>
      <c r="AF16" s="90" t="e">
        <f ca="true">+IF(AND(ISNUMBER(OFFSET('Sanitation Data'!$F$4,0,10*ROW('Sanitation Data'!F10))),'Data Summary'!CU16="Yes"),100-OFFSET('Sanitation Data'!$F$4,0,10*ROW('Sanitation Data'!F10)),NA())</f>
        <v>#N/A</v>
      </c>
      <c r="AG16" s="90" t="e">
        <f ca="true">+IF(AND(ISNUMBER(OFFSET('Sanitation Data'!$F$6,0,10*ROW('Sanitation Data'!F10))),'Data Summary'!CV16="Yes"),OFFSET('Sanitation Data'!$F$6,0,10*ROW('Sanitation Data'!F10)),NA())</f>
        <v>#N/A</v>
      </c>
      <c r="AH16" s="90" t="e">
        <f ca="true">+IF(AND(ISNUMBER(OFFSET('Sanitation Data'!$F$10,0,10*ROW('Sanitation Data'!F10))),'Data Summary'!CW16="Yes"),OFFSET('Sanitation Data'!$F$10,0,10*ROW('Sanitation Data'!F10)),NA())</f>
        <v>#N/A</v>
      </c>
      <c r="AI16" s="90" t="e">
        <f ca="true">+IF(AND(ISNUMBER(OFFSET('Sanitation Data'!$F$11,0,10*ROW('Sanitation Data'!F10))),'Data Summary'!CX16="Yes"),OFFSET('Sanitation Data'!$F$11,0,10*ROW('Sanitation Data'!F10)),NA())</f>
        <v>#N/A</v>
      </c>
      <c r="AJ16" s="90" t="e">
        <f ca="true">+IF(AND(ISNUMBER(OFFSET('Sanitation Data'!$F$12,0,10*ROW('Sanitation Data'!F10))),'Data Summary'!CY16="Yes"),OFFSET('Sanitation Data'!$F$12,0,10*ROW('Sanitation Data'!F10)),NA())</f>
        <v>#N/A</v>
      </c>
      <c r="AK16" s="90" t="e">
        <f ca="true">+IF(AND(ISNUMBER(OFFSET('Sanitation Data'!$G$4,0,10*ROW('Sanitation Data'!G10))),'Data Summary'!CZ16="Yes"),100-OFFSET('Sanitation Data'!$G$4,0,10*ROW('Sanitation Data'!G10)),NA())</f>
        <v>#N/A</v>
      </c>
      <c r="AL16" s="90" t="e">
        <f ca="true">+IF(AND(ISNUMBER(OFFSET('Sanitation Data'!$G$6,0,10*ROW('Sanitation Data'!G10))),'Data Summary'!DA16="Yes"),OFFSET('Sanitation Data'!$G$6,0,10*ROW('Sanitation Data'!G10)),NA())</f>
        <v>#N/A</v>
      </c>
      <c r="AM16" s="90" t="e">
        <f ca="true">+IF(AND(ISNUMBER(OFFSET('Sanitation Data'!$G$10,0,10*ROW('Sanitation Data'!G10))),'Data Summary'!DB16="Yes"),OFFSET('Sanitation Data'!$G$10,0,10*ROW('Sanitation Data'!G10)),NA())</f>
        <v>#N/A</v>
      </c>
      <c r="AN16" s="90" t="e">
        <f ca="true">+IF(AND(ISNUMBER(OFFSET('Sanitation Data'!$G$11,0,10*ROW('Sanitation Data'!G10))),'Data Summary'!DC16="Yes"),OFFSET('Sanitation Data'!$G$11,0,10*ROW('Sanitation Data'!G10)),NA())</f>
        <v>#N/A</v>
      </c>
      <c r="AO16" s="90" t="e">
        <f ca="true">+IF(AND(ISNUMBER(OFFSET('Sanitation Data'!$G$12,0,10*ROW('Sanitation Data'!G10))),'Data Summary'!DD16="Yes"),OFFSET('Sanitation Data'!$G$12,0,10*ROW('Sanitation Data'!G10)),NA())</f>
        <v>#N/A</v>
      </c>
      <c r="AP16" s="90" t="e">
        <f ca="true">+IF(AND(ISNUMBER(OFFSET('Sanitation Data'!$H$4,0,10*ROW('Sanitation Data'!H10))),'Data Summary'!DE16="Yes"),100-OFFSET('Sanitation Data'!$H$4,0,10*ROW('Sanitation Data'!H10)),NA())</f>
        <v>#N/A</v>
      </c>
      <c r="AQ16" s="90" t="e">
        <f ca="true">+IF(AND(ISNUMBER(OFFSET('Sanitation Data'!$H$6,0,10*ROW('Sanitation Data'!H10))),'Data Summary'!DF16="Yes"),OFFSET('Sanitation Data'!$H$6,0,10*ROW('Sanitation Data'!H10)),NA())</f>
        <v>#N/A</v>
      </c>
      <c r="AR16" s="90" t="e">
        <f ca="true">+IF(AND(ISNUMBER(OFFSET('Sanitation Data'!$H$10,0,10*ROW('Sanitation Data'!H10))),'Data Summary'!DG16="Yes"),OFFSET('Sanitation Data'!$H$10,0,10*ROW('Sanitation Data'!H10)),NA())</f>
        <v>#N/A</v>
      </c>
      <c r="AS16" s="90" t="e">
        <f ca="true">+IF(AND(ISNUMBER(OFFSET('Sanitation Data'!$H$11,0,10*ROW('Sanitation Data'!H10))),'Data Summary'!DH16="Yes"),OFFSET('Sanitation Data'!$H$11,0,10*ROW('Sanitation Data'!H10)),NA())</f>
        <v>#N/A</v>
      </c>
      <c r="AT16" s="90" t="e">
        <f ca="true">+IF(AND(ISNUMBER(OFFSET('Sanitation Data'!$H$12,0,10*ROW('Sanitation Data'!H10))),'Data Summary'!DI16="Yes"),OFFSET('Sanitation Data'!$H$12,0,10*ROW('Sanitation Data'!H10)),NA())</f>
        <v>#N/A</v>
      </c>
      <c r="AU16" s="90" t="e">
        <f ca="true">+IF(AND(ISNUMBER(OFFSET('Sanitation Data'!$I$4,0,10*ROW('Sanitation Data'!I10))),'Data Summary'!DJ16="Yes"),100-OFFSET('Sanitation Data'!$I$4,0,10*ROW('Sanitation Data'!I10)),NA())</f>
        <v>#N/A</v>
      </c>
      <c r="AV16" s="90" t="e">
        <f ca="true">+IF(AND(ISNUMBER(OFFSET('Sanitation Data'!$I$6,0,10*ROW('Sanitation Data'!I10))),'Data Summary'!DK16="Yes"),OFFSET('Sanitation Data'!$I$6,0,10*ROW('Sanitation Data'!I10)),NA())</f>
        <v>#N/A</v>
      </c>
      <c r="AW16" s="90" t="e">
        <f ca="true">+IF(AND(ISNUMBER(OFFSET('Sanitation Data'!$I$10,0,10*ROW('Sanitation Data'!I10))),'Data Summary'!DL16="Yes"),OFFSET('Sanitation Data'!$I$10,0,10*ROW('Sanitation Data'!I10)),NA())</f>
        <v>#N/A</v>
      </c>
      <c r="AX16" s="90" t="e">
        <f ca="true">+IF(AND(ISNUMBER(OFFSET('Sanitation Data'!$I$11,0,10*ROW('Sanitation Data'!I10))),'Data Summary'!DM16="Yes"),OFFSET('Sanitation Data'!$I$11,0,10*ROW('Sanitation Data'!I10)),NA())</f>
        <v>#N/A</v>
      </c>
      <c r="AY16" s="90" t="e">
        <f ca="true">+IF(AND(ISNUMBER(OFFSET('Sanitation Data'!$I$12,0,10*ROW('Sanitation Data'!I10))),'Data Summary'!DN16="Yes"),OFFSET('Sanitation Data'!$I$12,0,10*ROW('Sanitation Data'!I10)),NA())</f>
        <v>#N/A</v>
      </c>
      <c r="AZ16" s="91" t="e">
        <f ca="true">+IF(AND(ISNUMBER(OFFSET('Hygiene Data'!$D$5,0,10*ROW('Hygiene Data'!D10))),'Data Summary'!DO16="Yes"),OFFSET('Hygiene Data'!$D$5,0,10*ROW('Hygiene Data'!D10)),NA())</f>
        <v>#N/A</v>
      </c>
      <c r="BA16" s="91" t="e">
        <f ca="true">+IF(AND(ISNUMBER(OFFSET('Hygiene Data'!$D$7,0,10*ROW('Hygiene Data'!D10))),'Data Summary'!DP16="Yes"),OFFSET('Hygiene Data'!$D$7,0,10*ROW('Hygiene Data'!D10)),NA())</f>
        <v>#N/A</v>
      </c>
      <c r="BB16" s="91" t="e">
        <f ca="true">+IF(AND(ISNUMBER(OFFSET('Hygiene Data'!$D$9,0,10*ROW('Hygiene Data'!D10))),'Data Summary'!DQ16="Yes"),OFFSET('Hygiene Data'!$D$9,0,10*ROW('Hygiene Data'!D10)),NA())</f>
        <v>#N/A</v>
      </c>
      <c r="BC16" s="91" t="e">
        <f ca="true">+IF(AND(ISNUMBER(OFFSET('Hygiene Data'!$E$5,0,10*ROW('Hygiene Data'!E10))),'Data Summary'!DR16="Yes"),OFFSET('Hygiene Data'!$E$5,0,10*ROW('Hygiene Data'!E10)),NA())</f>
        <v>#N/A</v>
      </c>
      <c r="BD16" s="91" t="e">
        <f ca="true">+IF(AND(ISNUMBER(OFFSET('Hygiene Data'!$E$7,0,10*ROW('Hygiene Data'!E10))),'Data Summary'!DS16="Yes"),OFFSET('Hygiene Data'!$E$7,0,10*ROW('Hygiene Data'!E10)),NA())</f>
        <v>#N/A</v>
      </c>
      <c r="BE16" s="91" t="e">
        <f ca="true">+IF(AND(ISNUMBER(OFFSET('Hygiene Data'!$E$9,0,10*ROW('Hygiene Data'!E10))),'Data Summary'!DT16="Yes"),OFFSET('Hygiene Data'!$E$9,0,10*ROW('Hygiene Data'!E10)),NA())</f>
        <v>#N/A</v>
      </c>
      <c r="BF16" s="91" t="e">
        <f ca="true">+IF(AND(ISNUMBER(OFFSET('Hygiene Data'!$F$5,0,10*ROW('Hygiene Data'!F10))),'Data Summary'!DU16="Yes"),OFFSET('Hygiene Data'!$F$5,0,10*ROW('Hygiene Data'!F10)),NA())</f>
        <v>#N/A</v>
      </c>
      <c r="BG16" s="91" t="e">
        <f ca="true">+IF(AND(ISNUMBER(OFFSET('Hygiene Data'!$F$7,0,10*ROW('Hygiene Data'!F10))),'Data Summary'!DV16="Yes"),OFFSET('Hygiene Data'!$F$7,0,10*ROW('Hygiene Data'!F10)),NA())</f>
        <v>#N/A</v>
      </c>
      <c r="BH16" s="91" t="e">
        <f ca="true">+IF(AND(ISNUMBER(OFFSET('Hygiene Data'!$F$9,0,10*ROW('Hygiene Data'!F10))),'Data Summary'!DW16="Yes"),OFFSET('Hygiene Data'!$F$9,0,10*ROW('Hygiene Data'!F10)),NA())</f>
        <v>#N/A</v>
      </c>
      <c r="BI16" s="91" t="e">
        <f ca="true">+IF(AND(ISNUMBER(OFFSET('Hygiene Data'!$G$5,0,10*ROW('Hygiene Data'!G10))),'Data Summary'!DX16="Yes"),OFFSET('Hygiene Data'!$G$5,0,10*ROW('Hygiene Data'!G10)),NA())</f>
        <v>#N/A</v>
      </c>
      <c r="BJ16" s="91" t="e">
        <f ca="true">+IF(AND(ISNUMBER(OFFSET('Hygiene Data'!$G$7,0,10*ROW('Hygiene Data'!G10))),'Data Summary'!DY16="Yes"),OFFSET('Hygiene Data'!$G$7,0,10*ROW('Hygiene Data'!G10)),NA())</f>
        <v>#N/A</v>
      </c>
      <c r="BK16" s="91" t="e">
        <f ca="true">+IF(AND(ISNUMBER(OFFSET('Hygiene Data'!$G$9,0,10*ROW('Hygiene Data'!G10))),'Data Summary'!DZ16="Yes"),OFFSET('Hygiene Data'!$G$9,0,10*ROW('Hygiene Data'!G10)),NA())</f>
        <v>#N/A</v>
      </c>
      <c r="BL16" s="91" t="e">
        <f ca="true">+IF(AND(ISNUMBER(OFFSET('Hygiene Data'!$H$5,0,10*ROW('Hygiene Data'!H10))),'Data Summary'!EA16="Yes"),OFFSET('Hygiene Data'!$H$5,0,10*ROW('Hygiene Data'!H10)),NA())</f>
        <v>#N/A</v>
      </c>
      <c r="BM16" s="91" t="e">
        <f ca="true">+IF(AND(ISNUMBER(OFFSET('Hygiene Data'!$H$7,0,10*ROW('Hygiene Data'!H10))),'Data Summary'!EB16="Yes"),OFFSET('Hygiene Data'!$H$7,0,10*ROW('Hygiene Data'!H10)),NA())</f>
        <v>#N/A</v>
      </c>
      <c r="BN16" s="91" t="e">
        <f ca="true">+IF(AND(ISNUMBER(OFFSET('Hygiene Data'!$H$9,0,10*ROW('Hygiene Data'!H10))),'Data Summary'!EC16="Yes"),OFFSET('Hygiene Data'!$H$9,0,10*ROW('Hygiene Data'!H10)),NA())</f>
        <v>#N/A</v>
      </c>
      <c r="BO16" s="91" t="e">
        <f ca="true">+IF(AND(ISNUMBER(OFFSET('Hygiene Data'!$I$5,0,10*ROW('Hygiene Data'!I10))),'Data Summary'!ED16="Yes"),OFFSET('Hygiene Data'!$I$5,0,10*ROW('Hygiene Data'!I10)),NA())</f>
        <v>#N/A</v>
      </c>
      <c r="BP16" s="91" t="e">
        <f ca="true">+IF(AND(ISNUMBER(OFFSET('Hygiene Data'!$I$7,0,10*ROW('Hygiene Data'!I10))),'Data Summary'!EE16="Yes"),OFFSET('Hygiene Data'!$I$7,0,10*ROW('Hygiene Data'!I10)),NA())</f>
        <v>#N/A</v>
      </c>
      <c r="BQ16" s="91" t="e">
        <f ca="true">+IF(AND(ISNUMBER(OFFSET('Hygiene Data'!$I$9,0,10*ROW('Hygiene Data'!I10))),'Data Summary'!EF16="Yes"),OFFSET('Hygiene Data'!$I$9,0,10*ROW('Hygiene Data'!I10)),NA())</f>
        <v>#N/A</v>
      </c>
    </row>
    <row xmlns:x14ac="http://schemas.microsoft.com/office/spreadsheetml/2009/9/ac" r="17" x14ac:dyDescent="0.2">
      <c r="A17" s="350" t="e">
        <f ca="true">+RIGHT('Data Summary'!A17,LEN('Data Summary'!A17)-9)</f>
        <v>#VALUE!</v>
      </c>
      <c r="B17" s="35" t="str">
        <f ca="true">+IF(ISTEXT('Data Summary'!B17),'Data Summary'!B17,"")</f>
        <v/>
      </c>
      <c r="C17" s="349" t="e">
        <f ca="true">+VALUE('Data Summary'!C17)</f>
        <v>#VALUE!</v>
      </c>
      <c r="D17" s="89" t="e">
        <f ca="true">+IF(AND(ISNUMBER(OFFSET('Water Data'!$D$4,0,10*ROW('Water Data'!D11))),'Data Summary'!BS17="Yes"),100-OFFSET('Water Data'!$D$4,0,10*ROW('Water Data'!D11)),NA())</f>
        <v>#N/A</v>
      </c>
      <c r="E17" s="89" t="e">
        <f ca="true">+IF(AND(ISNUMBER(OFFSET('Water Data'!$D$6,0,10*ROW('Water Data'!D11))),'Data Summary'!BT17="Yes"),OFFSET('Water Data'!$D$6,0,10*ROW('Water Data'!D11)),NA())</f>
        <v>#N/A</v>
      </c>
      <c r="F17" s="89" t="e">
        <f ca="true">+IF(AND(ISNUMBER(OFFSET('Water Data'!$D$9,0,10*ROW('Water Data'!D11))),'Data Summary'!BU17="Yes"),OFFSET('Water Data'!$D$9,0,10*ROW('Water Data'!D11)),NA())</f>
        <v>#N/A</v>
      </c>
      <c r="G17" s="89" t="e">
        <f ca="true">+IF(AND(ISNUMBER(OFFSET('Water Data'!$E$4,0,10*ROW('Water Data'!E11))),'Data Summary'!BV17="Yes"),100-OFFSET('Water Data'!$E$4,0,10*ROW('Water Data'!E11)),NA())</f>
        <v>#N/A</v>
      </c>
      <c r="H17" s="89" t="e">
        <f ca="true">+IF(AND(ISNUMBER(OFFSET('Water Data'!$E$6,0,10*ROW('Water Data'!E11))),'Data Summary'!BW17="Yes"),OFFSET('Water Data'!$E$6,0,10*ROW('Water Data'!E11)),NA())</f>
        <v>#N/A</v>
      </c>
      <c r="I17" s="89" t="e">
        <f ca="true">+IF(AND(ISNUMBER(OFFSET('Water Data'!$E$9,0,10*ROW('Water Data'!E11))),'Data Summary'!BX17="Yes"),OFFSET('Water Data'!$E$9,0,10*ROW('Water Data'!E11)),NA())</f>
        <v>#N/A</v>
      </c>
      <c r="J17" s="89" t="e">
        <f ca="true">+IF(AND(ISNUMBER(OFFSET('Water Data'!$F$4,0,10*ROW('Water Data'!F11))),'Data Summary'!BY17="Yes"),100-OFFSET('Water Data'!$F$4,0,10*ROW('Water Data'!F11)),NA())</f>
        <v>#N/A</v>
      </c>
      <c r="K17" s="89" t="e">
        <f ca="true">+IF(AND(ISNUMBER(OFFSET('Water Data'!$F$6,0,10*ROW('Water Data'!F11))),'Data Summary'!BZ17="Yes"),OFFSET('Water Data'!$F$6,0,10*ROW('Water Data'!F11)),NA())</f>
        <v>#N/A</v>
      </c>
      <c r="L17" s="89" t="e">
        <f ca="true">+IF(AND(ISNUMBER(OFFSET('Water Data'!$F$9,0,10*ROW('Water Data'!F11))),'Data Summary'!CA17="Yes"),OFFSET('Water Data'!$F$9,0,10*ROW('Water Data'!F11)),NA())</f>
        <v>#N/A</v>
      </c>
      <c r="M17" s="89" t="e">
        <f ca="true">+IF(AND(ISNUMBER(OFFSET('Water Data'!$G$4,0,10*ROW('Water Data'!G11))),'Data Summary'!CB17="Yes"),100-OFFSET('Water Data'!$G$4,0,10*ROW('Water Data'!G11)),NA())</f>
        <v>#N/A</v>
      </c>
      <c r="N17" s="89" t="e">
        <f ca="true">+IF(AND(ISNUMBER(OFFSET('Water Data'!$G$6,0,10*ROW('Water Data'!G11))),'Data Summary'!CC17="Yes"),OFFSET('Water Data'!$G$6,0,10*ROW('Water Data'!G11)),NA())</f>
        <v>#N/A</v>
      </c>
      <c r="O17" s="89" t="e">
        <f ca="true">+IF(AND(ISNUMBER(OFFSET('Water Data'!$G$9,0,10*ROW('Water Data'!G11))),'Data Summary'!CD17="Yes"),OFFSET('Water Data'!$G$9,0,10*ROW('Water Data'!G11)),NA())</f>
        <v>#N/A</v>
      </c>
      <c r="P17" s="89" t="e">
        <f ca="true">+IF(AND(ISNUMBER(OFFSET('Water Data'!$H$4,0,10*ROW('Water Data'!H11))),'Data Summary'!CE17="Yes"),100-OFFSET('Water Data'!$H$4,0,10*ROW('Water Data'!H11)),NA())</f>
        <v>#N/A</v>
      </c>
      <c r="Q17" s="89" t="e">
        <f ca="true">+IF(AND(ISNUMBER(OFFSET('Water Data'!$H$6,0,10*ROW('Water Data'!H11))),'Data Summary'!CF17="Yes"),OFFSET('Water Data'!$H$6,0,10*ROW('Water Data'!H11)),NA())</f>
        <v>#N/A</v>
      </c>
      <c r="R17" s="89" t="e">
        <f ca="true">+IF(AND(ISNUMBER(OFFSET('Water Data'!$H$9,0,10*ROW('Water Data'!H11))),'Data Summary'!CG17="Yes"),OFFSET('Water Data'!$H$9,0,10*ROW('Water Data'!H11)),NA())</f>
        <v>#N/A</v>
      </c>
      <c r="S17" s="89" t="e">
        <f ca="true">+IF(AND(ISNUMBER(OFFSET('Water Data'!$I$4,0,10*ROW('Water Data'!I11))),'Data Summary'!CH17="Yes"),100-OFFSET('Water Data'!$I$4,0,10*ROW('Water Data'!I11)),NA())</f>
        <v>#N/A</v>
      </c>
      <c r="T17" s="89" t="e">
        <f ca="true">+IF(AND(ISNUMBER(OFFSET('Water Data'!$I$6,0,10*ROW('Water Data'!I11))),'Data Summary'!CI17="Yes"),OFFSET('Water Data'!$I$6,0,10*ROW('Water Data'!I11)),NA())</f>
        <v>#N/A</v>
      </c>
      <c r="U17" s="89" t="e">
        <f ca="true">+IF(AND(ISNUMBER(OFFSET('Water Data'!$I$9,0,10*ROW('Water Data'!I11))),'Data Summary'!CJ17="Yes"),OFFSET('Water Data'!$I$9,0,10*ROW('Water Data'!I11)),NA())</f>
        <v>#N/A</v>
      </c>
      <c r="V17" s="90" t="e">
        <f ca="true">+IF(AND(ISNUMBER(OFFSET('Sanitation Data'!$D$4,0,10*ROW('Sanitation Data'!D11))),'Data Summary'!CK17="Yes"),100-OFFSET('Sanitation Data'!$D$4,0,10*ROW('Sanitation Data'!D11)),NA())</f>
        <v>#N/A</v>
      </c>
      <c r="W17" s="90" t="e">
        <f ca="true">+IF(AND(ISNUMBER(OFFSET('Sanitation Data'!$D$6,0,10*ROW('Sanitation Data'!D11))),'Data Summary'!CL17="Yes"),OFFSET('Sanitation Data'!$D$6,0,10*ROW('Sanitation Data'!D11)),NA())</f>
        <v>#N/A</v>
      </c>
      <c r="X17" s="90" t="e">
        <f ca="true">+IF(AND(ISNUMBER(OFFSET('Sanitation Data'!$D$10,0,10*ROW('Sanitation Data'!D11))),'Data Summary'!CM17="Yes"),OFFSET('Sanitation Data'!$D$10,0,10*ROW('Sanitation Data'!D11)),NA())</f>
        <v>#N/A</v>
      </c>
      <c r="Y17" s="90" t="e">
        <f ca="true">+IF(AND(ISNUMBER(OFFSET('Sanitation Data'!$D$11,0,10*ROW('Sanitation Data'!D11))),'Data Summary'!CN17="Yes"),OFFSET('Sanitation Data'!$D$11,0,10*ROW('Sanitation Data'!D11)),NA())</f>
        <v>#N/A</v>
      </c>
      <c r="Z17" s="90" t="e">
        <f ca="true">+IF(AND(ISNUMBER(OFFSET('Sanitation Data'!$D$12,0,10*ROW('Sanitation Data'!D11))),'Data Summary'!CO17="Yes"),OFFSET('Sanitation Data'!$D$12,0,10*ROW('Sanitation Data'!D11)),NA())</f>
        <v>#N/A</v>
      </c>
      <c r="AA17" s="90" t="e">
        <f ca="true">+IF(AND(ISNUMBER(OFFSET('Sanitation Data'!$E$4,0,10*ROW('Sanitation Data'!E11))),'Data Summary'!CP17="Yes"),100-OFFSET('Sanitation Data'!$E$4,0,10*ROW('Sanitation Data'!E11)),NA())</f>
        <v>#N/A</v>
      </c>
      <c r="AB17" s="90" t="e">
        <f ca="true">+IF(AND(ISNUMBER(OFFSET('Sanitation Data'!$E$6,0,10*ROW('Sanitation Data'!E11))),'Data Summary'!CQ17="Yes"),OFFSET('Sanitation Data'!$E$6,0,10*ROW('Sanitation Data'!E11)),NA())</f>
        <v>#N/A</v>
      </c>
      <c r="AC17" s="90" t="e">
        <f ca="true">+IF(AND(ISNUMBER(OFFSET('Sanitation Data'!$E$10,0,10*ROW('Sanitation Data'!E11))),'Data Summary'!CR17="Yes"),OFFSET('Sanitation Data'!$E$10,0,10*ROW('Sanitation Data'!E11)),NA())</f>
        <v>#N/A</v>
      </c>
      <c r="AD17" s="90" t="e">
        <f ca="true">+IF(AND(ISNUMBER(OFFSET('Sanitation Data'!$E$11,0,10*ROW('Sanitation Data'!E11))),'Data Summary'!CS17="Yes"),OFFSET('Sanitation Data'!$E$11,0,10*ROW('Sanitation Data'!E11)),NA())</f>
        <v>#N/A</v>
      </c>
      <c r="AE17" s="90" t="e">
        <f ca="true">+IF(AND(ISNUMBER(OFFSET('Sanitation Data'!$E$12,0,10*ROW('Sanitation Data'!E11))),'Data Summary'!CT17="Yes"),OFFSET('Sanitation Data'!$E$12,0,10*ROW('Sanitation Data'!E11)),NA())</f>
        <v>#N/A</v>
      </c>
      <c r="AF17" s="90" t="e">
        <f ca="true">+IF(AND(ISNUMBER(OFFSET('Sanitation Data'!$F$4,0,10*ROW('Sanitation Data'!F11))),'Data Summary'!CU17="Yes"),100-OFFSET('Sanitation Data'!$F$4,0,10*ROW('Sanitation Data'!F11)),NA())</f>
        <v>#N/A</v>
      </c>
      <c r="AG17" s="90" t="e">
        <f ca="true">+IF(AND(ISNUMBER(OFFSET('Sanitation Data'!$F$6,0,10*ROW('Sanitation Data'!F11))),'Data Summary'!CV17="Yes"),OFFSET('Sanitation Data'!$F$6,0,10*ROW('Sanitation Data'!F11)),NA())</f>
        <v>#N/A</v>
      </c>
      <c r="AH17" s="90" t="e">
        <f ca="true">+IF(AND(ISNUMBER(OFFSET('Sanitation Data'!$F$10,0,10*ROW('Sanitation Data'!F11))),'Data Summary'!CW17="Yes"),OFFSET('Sanitation Data'!$F$10,0,10*ROW('Sanitation Data'!F11)),NA())</f>
        <v>#N/A</v>
      </c>
      <c r="AI17" s="90" t="e">
        <f ca="true">+IF(AND(ISNUMBER(OFFSET('Sanitation Data'!$F$11,0,10*ROW('Sanitation Data'!F11))),'Data Summary'!CX17="Yes"),OFFSET('Sanitation Data'!$F$11,0,10*ROW('Sanitation Data'!F11)),NA())</f>
        <v>#N/A</v>
      </c>
      <c r="AJ17" s="90" t="e">
        <f ca="true">+IF(AND(ISNUMBER(OFFSET('Sanitation Data'!$F$12,0,10*ROW('Sanitation Data'!F11))),'Data Summary'!CY17="Yes"),OFFSET('Sanitation Data'!$F$12,0,10*ROW('Sanitation Data'!F11)),NA())</f>
        <v>#N/A</v>
      </c>
      <c r="AK17" s="90" t="e">
        <f ca="true">+IF(AND(ISNUMBER(OFFSET('Sanitation Data'!$G$4,0,10*ROW('Sanitation Data'!G11))),'Data Summary'!CZ17="Yes"),100-OFFSET('Sanitation Data'!$G$4,0,10*ROW('Sanitation Data'!G11)),NA())</f>
        <v>#N/A</v>
      </c>
      <c r="AL17" s="90" t="e">
        <f ca="true">+IF(AND(ISNUMBER(OFFSET('Sanitation Data'!$G$6,0,10*ROW('Sanitation Data'!G11))),'Data Summary'!DA17="Yes"),OFFSET('Sanitation Data'!$G$6,0,10*ROW('Sanitation Data'!G11)),NA())</f>
        <v>#N/A</v>
      </c>
      <c r="AM17" s="90" t="e">
        <f ca="true">+IF(AND(ISNUMBER(OFFSET('Sanitation Data'!$G$10,0,10*ROW('Sanitation Data'!G11))),'Data Summary'!DB17="Yes"),OFFSET('Sanitation Data'!$G$10,0,10*ROW('Sanitation Data'!G11)),NA())</f>
        <v>#N/A</v>
      </c>
      <c r="AN17" s="90" t="e">
        <f ca="true">+IF(AND(ISNUMBER(OFFSET('Sanitation Data'!$G$11,0,10*ROW('Sanitation Data'!G11))),'Data Summary'!DC17="Yes"),OFFSET('Sanitation Data'!$G$11,0,10*ROW('Sanitation Data'!G11)),NA())</f>
        <v>#N/A</v>
      </c>
      <c r="AO17" s="90" t="e">
        <f ca="true">+IF(AND(ISNUMBER(OFFSET('Sanitation Data'!$G$12,0,10*ROW('Sanitation Data'!G11))),'Data Summary'!DD17="Yes"),OFFSET('Sanitation Data'!$G$12,0,10*ROW('Sanitation Data'!G11)),NA())</f>
        <v>#N/A</v>
      </c>
      <c r="AP17" s="90" t="e">
        <f ca="true">+IF(AND(ISNUMBER(OFFSET('Sanitation Data'!$H$4,0,10*ROW('Sanitation Data'!H11))),'Data Summary'!DE17="Yes"),100-OFFSET('Sanitation Data'!$H$4,0,10*ROW('Sanitation Data'!H11)),NA())</f>
        <v>#N/A</v>
      </c>
      <c r="AQ17" s="90" t="e">
        <f ca="true">+IF(AND(ISNUMBER(OFFSET('Sanitation Data'!$H$6,0,10*ROW('Sanitation Data'!H11))),'Data Summary'!DF17="Yes"),OFFSET('Sanitation Data'!$H$6,0,10*ROW('Sanitation Data'!H11)),NA())</f>
        <v>#N/A</v>
      </c>
      <c r="AR17" s="90" t="e">
        <f ca="true">+IF(AND(ISNUMBER(OFFSET('Sanitation Data'!$H$10,0,10*ROW('Sanitation Data'!H11))),'Data Summary'!DG17="Yes"),OFFSET('Sanitation Data'!$H$10,0,10*ROW('Sanitation Data'!H11)),NA())</f>
        <v>#N/A</v>
      </c>
      <c r="AS17" s="90" t="e">
        <f ca="true">+IF(AND(ISNUMBER(OFFSET('Sanitation Data'!$H$11,0,10*ROW('Sanitation Data'!H11))),'Data Summary'!DH17="Yes"),OFFSET('Sanitation Data'!$H$11,0,10*ROW('Sanitation Data'!H11)),NA())</f>
        <v>#N/A</v>
      </c>
      <c r="AT17" s="90" t="e">
        <f ca="true">+IF(AND(ISNUMBER(OFFSET('Sanitation Data'!$H$12,0,10*ROW('Sanitation Data'!H11))),'Data Summary'!DI17="Yes"),OFFSET('Sanitation Data'!$H$12,0,10*ROW('Sanitation Data'!H11)),NA())</f>
        <v>#N/A</v>
      </c>
      <c r="AU17" s="90" t="e">
        <f ca="true">+IF(AND(ISNUMBER(OFFSET('Sanitation Data'!$I$4,0,10*ROW('Sanitation Data'!I11))),'Data Summary'!DJ17="Yes"),100-OFFSET('Sanitation Data'!$I$4,0,10*ROW('Sanitation Data'!I11)),NA())</f>
        <v>#N/A</v>
      </c>
      <c r="AV17" s="90" t="e">
        <f ca="true">+IF(AND(ISNUMBER(OFFSET('Sanitation Data'!$I$6,0,10*ROW('Sanitation Data'!I11))),'Data Summary'!DK17="Yes"),OFFSET('Sanitation Data'!$I$6,0,10*ROW('Sanitation Data'!I11)),NA())</f>
        <v>#N/A</v>
      </c>
      <c r="AW17" s="90" t="e">
        <f ca="true">+IF(AND(ISNUMBER(OFFSET('Sanitation Data'!$I$10,0,10*ROW('Sanitation Data'!I11))),'Data Summary'!DL17="Yes"),OFFSET('Sanitation Data'!$I$10,0,10*ROW('Sanitation Data'!I11)),NA())</f>
        <v>#N/A</v>
      </c>
      <c r="AX17" s="90" t="e">
        <f ca="true">+IF(AND(ISNUMBER(OFFSET('Sanitation Data'!$I$11,0,10*ROW('Sanitation Data'!I11))),'Data Summary'!DM17="Yes"),OFFSET('Sanitation Data'!$I$11,0,10*ROW('Sanitation Data'!I11)),NA())</f>
        <v>#N/A</v>
      </c>
      <c r="AY17" s="90" t="e">
        <f ca="true">+IF(AND(ISNUMBER(OFFSET('Sanitation Data'!$I$12,0,10*ROW('Sanitation Data'!I11))),'Data Summary'!DN17="Yes"),OFFSET('Sanitation Data'!$I$12,0,10*ROW('Sanitation Data'!I11)),NA())</f>
        <v>#N/A</v>
      </c>
      <c r="AZ17" s="91" t="e">
        <f ca="true">+IF(AND(ISNUMBER(OFFSET('Hygiene Data'!$D$5,0,10*ROW('Hygiene Data'!D11))),'Data Summary'!DO17="Yes"),OFFSET('Hygiene Data'!$D$5,0,10*ROW('Hygiene Data'!D11)),NA())</f>
        <v>#N/A</v>
      </c>
      <c r="BA17" s="91" t="e">
        <f ca="true">+IF(AND(ISNUMBER(OFFSET('Hygiene Data'!$D$7,0,10*ROW('Hygiene Data'!D11))),'Data Summary'!DP17="Yes"),OFFSET('Hygiene Data'!$D$7,0,10*ROW('Hygiene Data'!D11)),NA())</f>
        <v>#N/A</v>
      </c>
      <c r="BB17" s="91" t="e">
        <f ca="true">+IF(AND(ISNUMBER(OFFSET('Hygiene Data'!$D$9,0,10*ROW('Hygiene Data'!D11))),'Data Summary'!DQ17="Yes"),OFFSET('Hygiene Data'!$D$9,0,10*ROW('Hygiene Data'!D11)),NA())</f>
        <v>#N/A</v>
      </c>
      <c r="BC17" s="91" t="e">
        <f ca="true">+IF(AND(ISNUMBER(OFFSET('Hygiene Data'!$E$5,0,10*ROW('Hygiene Data'!E11))),'Data Summary'!DR17="Yes"),OFFSET('Hygiene Data'!$E$5,0,10*ROW('Hygiene Data'!E11)),NA())</f>
        <v>#N/A</v>
      </c>
      <c r="BD17" s="91" t="e">
        <f ca="true">+IF(AND(ISNUMBER(OFFSET('Hygiene Data'!$E$7,0,10*ROW('Hygiene Data'!E11))),'Data Summary'!DS17="Yes"),OFFSET('Hygiene Data'!$E$7,0,10*ROW('Hygiene Data'!E11)),NA())</f>
        <v>#N/A</v>
      </c>
      <c r="BE17" s="91" t="e">
        <f ca="true">+IF(AND(ISNUMBER(OFFSET('Hygiene Data'!$E$9,0,10*ROW('Hygiene Data'!E11))),'Data Summary'!DT17="Yes"),OFFSET('Hygiene Data'!$E$9,0,10*ROW('Hygiene Data'!E11)),NA())</f>
        <v>#N/A</v>
      </c>
      <c r="BF17" s="91" t="e">
        <f ca="true">+IF(AND(ISNUMBER(OFFSET('Hygiene Data'!$F$5,0,10*ROW('Hygiene Data'!F11))),'Data Summary'!DU17="Yes"),OFFSET('Hygiene Data'!$F$5,0,10*ROW('Hygiene Data'!F11)),NA())</f>
        <v>#N/A</v>
      </c>
      <c r="BG17" s="91" t="e">
        <f ca="true">+IF(AND(ISNUMBER(OFFSET('Hygiene Data'!$F$7,0,10*ROW('Hygiene Data'!F11))),'Data Summary'!DV17="Yes"),OFFSET('Hygiene Data'!$F$7,0,10*ROW('Hygiene Data'!F11)),NA())</f>
        <v>#N/A</v>
      </c>
      <c r="BH17" s="91" t="e">
        <f ca="true">+IF(AND(ISNUMBER(OFFSET('Hygiene Data'!$F$9,0,10*ROW('Hygiene Data'!F11))),'Data Summary'!DW17="Yes"),OFFSET('Hygiene Data'!$F$9,0,10*ROW('Hygiene Data'!F11)),NA())</f>
        <v>#N/A</v>
      </c>
      <c r="BI17" s="91" t="e">
        <f ca="true">+IF(AND(ISNUMBER(OFFSET('Hygiene Data'!$G$5,0,10*ROW('Hygiene Data'!G11))),'Data Summary'!DX17="Yes"),OFFSET('Hygiene Data'!$G$5,0,10*ROW('Hygiene Data'!G11)),NA())</f>
        <v>#N/A</v>
      </c>
      <c r="BJ17" s="91" t="e">
        <f ca="true">+IF(AND(ISNUMBER(OFFSET('Hygiene Data'!$G$7,0,10*ROW('Hygiene Data'!G11))),'Data Summary'!DY17="Yes"),OFFSET('Hygiene Data'!$G$7,0,10*ROW('Hygiene Data'!G11)),NA())</f>
        <v>#N/A</v>
      </c>
      <c r="BK17" s="91" t="e">
        <f ca="true">+IF(AND(ISNUMBER(OFFSET('Hygiene Data'!$G$9,0,10*ROW('Hygiene Data'!G11))),'Data Summary'!DZ17="Yes"),OFFSET('Hygiene Data'!$G$9,0,10*ROW('Hygiene Data'!G11)),NA())</f>
        <v>#N/A</v>
      </c>
      <c r="BL17" s="91" t="e">
        <f ca="true">+IF(AND(ISNUMBER(OFFSET('Hygiene Data'!$H$5,0,10*ROW('Hygiene Data'!H11))),'Data Summary'!EA17="Yes"),OFFSET('Hygiene Data'!$H$5,0,10*ROW('Hygiene Data'!H11)),NA())</f>
        <v>#N/A</v>
      </c>
      <c r="BM17" s="91" t="e">
        <f ca="true">+IF(AND(ISNUMBER(OFFSET('Hygiene Data'!$H$7,0,10*ROW('Hygiene Data'!H11))),'Data Summary'!EB17="Yes"),OFFSET('Hygiene Data'!$H$7,0,10*ROW('Hygiene Data'!H11)),NA())</f>
        <v>#N/A</v>
      </c>
      <c r="BN17" s="91" t="e">
        <f ca="true">+IF(AND(ISNUMBER(OFFSET('Hygiene Data'!$H$9,0,10*ROW('Hygiene Data'!H11))),'Data Summary'!EC17="Yes"),OFFSET('Hygiene Data'!$H$9,0,10*ROW('Hygiene Data'!H11)),NA())</f>
        <v>#N/A</v>
      </c>
      <c r="BO17" s="91" t="e">
        <f ca="true">+IF(AND(ISNUMBER(OFFSET('Hygiene Data'!$I$5,0,10*ROW('Hygiene Data'!I11))),'Data Summary'!ED17="Yes"),OFFSET('Hygiene Data'!$I$5,0,10*ROW('Hygiene Data'!I11)),NA())</f>
        <v>#N/A</v>
      </c>
      <c r="BP17" s="91" t="e">
        <f ca="true">+IF(AND(ISNUMBER(OFFSET('Hygiene Data'!$I$7,0,10*ROW('Hygiene Data'!I11))),'Data Summary'!EE17="Yes"),OFFSET('Hygiene Data'!$I$7,0,10*ROW('Hygiene Data'!I11)),NA())</f>
        <v>#N/A</v>
      </c>
      <c r="BQ17" s="91" t="e">
        <f ca="true">+IF(AND(ISNUMBER(OFFSET('Hygiene Data'!$I$9,0,10*ROW('Hygiene Data'!I11))),'Data Summary'!EF17="Yes"),OFFSET('Hygiene Data'!$I$9,0,10*ROW('Hygiene Data'!I11)),NA())</f>
        <v>#N/A</v>
      </c>
    </row>
    <row xmlns:x14ac="http://schemas.microsoft.com/office/spreadsheetml/2009/9/ac" r="18" x14ac:dyDescent="0.2">
      <c r="A18" s="350" t="e">
        <f ca="true">+RIGHT('Data Summary'!A18,LEN('Data Summary'!A18)-9)</f>
        <v>#VALUE!</v>
      </c>
      <c r="B18" s="35" t="str">
        <f ca="true">+IF(ISTEXT('Data Summary'!B18),'Data Summary'!B18,"")</f>
        <v/>
      </c>
      <c r="C18" s="349" t="e">
        <f ca="true">+VALUE('Data Summary'!C18)</f>
        <v>#VALUE!</v>
      </c>
      <c r="D18" s="89" t="e">
        <f ca="true">+IF(AND(ISNUMBER(OFFSET('Water Data'!$D$4,0,10*ROW('Water Data'!D12))),'Data Summary'!BS18="Yes"),100-OFFSET('Water Data'!$D$4,0,10*ROW('Water Data'!D12)),NA())</f>
        <v>#N/A</v>
      </c>
      <c r="E18" s="89" t="e">
        <f ca="true">+IF(AND(ISNUMBER(OFFSET('Water Data'!$D$6,0,10*ROW('Water Data'!D12))),'Data Summary'!BT18="Yes"),OFFSET('Water Data'!$D$6,0,10*ROW('Water Data'!D12)),NA())</f>
        <v>#N/A</v>
      </c>
      <c r="F18" s="89" t="e">
        <f ca="true">+IF(AND(ISNUMBER(OFFSET('Water Data'!$D$9,0,10*ROW('Water Data'!D12))),'Data Summary'!BU18="Yes"),OFFSET('Water Data'!$D$9,0,10*ROW('Water Data'!D12)),NA())</f>
        <v>#N/A</v>
      </c>
      <c r="G18" s="89" t="e">
        <f ca="true">+IF(AND(ISNUMBER(OFFSET('Water Data'!$E$4,0,10*ROW('Water Data'!E12))),'Data Summary'!BV18="Yes"),100-OFFSET('Water Data'!$E$4,0,10*ROW('Water Data'!E12)),NA())</f>
        <v>#N/A</v>
      </c>
      <c r="H18" s="89" t="e">
        <f ca="true">+IF(AND(ISNUMBER(OFFSET('Water Data'!$E$6,0,10*ROW('Water Data'!E12))),'Data Summary'!BW18="Yes"),OFFSET('Water Data'!$E$6,0,10*ROW('Water Data'!E12)),NA())</f>
        <v>#N/A</v>
      </c>
      <c r="I18" s="89" t="e">
        <f ca="true">+IF(AND(ISNUMBER(OFFSET('Water Data'!$E$9,0,10*ROW('Water Data'!E12))),'Data Summary'!BX18="Yes"),OFFSET('Water Data'!$E$9,0,10*ROW('Water Data'!E12)),NA())</f>
        <v>#N/A</v>
      </c>
      <c r="J18" s="89" t="e">
        <f ca="true">+IF(AND(ISNUMBER(OFFSET('Water Data'!$F$4,0,10*ROW('Water Data'!F12))),'Data Summary'!BY18="Yes"),100-OFFSET('Water Data'!$F$4,0,10*ROW('Water Data'!F12)),NA())</f>
        <v>#N/A</v>
      </c>
      <c r="K18" s="89" t="e">
        <f ca="true">+IF(AND(ISNUMBER(OFFSET('Water Data'!$F$6,0,10*ROW('Water Data'!F12))),'Data Summary'!BZ18="Yes"),OFFSET('Water Data'!$F$6,0,10*ROW('Water Data'!F12)),NA())</f>
        <v>#N/A</v>
      </c>
      <c r="L18" s="89" t="e">
        <f ca="true">+IF(AND(ISNUMBER(OFFSET('Water Data'!$F$9,0,10*ROW('Water Data'!F12))),'Data Summary'!CA18="Yes"),OFFSET('Water Data'!$F$9,0,10*ROW('Water Data'!F12)),NA())</f>
        <v>#N/A</v>
      </c>
      <c r="M18" s="89" t="e">
        <f ca="true">+IF(AND(ISNUMBER(OFFSET('Water Data'!$G$4,0,10*ROW('Water Data'!G12))),'Data Summary'!CB18="Yes"),100-OFFSET('Water Data'!$G$4,0,10*ROW('Water Data'!G12)),NA())</f>
        <v>#N/A</v>
      </c>
      <c r="N18" s="89" t="e">
        <f ca="true">+IF(AND(ISNUMBER(OFFSET('Water Data'!$G$6,0,10*ROW('Water Data'!G12))),'Data Summary'!CC18="Yes"),OFFSET('Water Data'!$G$6,0,10*ROW('Water Data'!G12)),NA())</f>
        <v>#N/A</v>
      </c>
      <c r="O18" s="89" t="e">
        <f ca="true">+IF(AND(ISNUMBER(OFFSET('Water Data'!$G$9,0,10*ROW('Water Data'!G12))),'Data Summary'!CD18="Yes"),OFFSET('Water Data'!$G$9,0,10*ROW('Water Data'!G12)),NA())</f>
        <v>#N/A</v>
      </c>
      <c r="P18" s="89" t="e">
        <f ca="true">+IF(AND(ISNUMBER(OFFSET('Water Data'!$H$4,0,10*ROW('Water Data'!H12))),'Data Summary'!CE18="Yes"),100-OFFSET('Water Data'!$H$4,0,10*ROW('Water Data'!H12)),NA())</f>
        <v>#N/A</v>
      </c>
      <c r="Q18" s="89" t="e">
        <f ca="true">+IF(AND(ISNUMBER(OFFSET('Water Data'!$H$6,0,10*ROW('Water Data'!H12))),'Data Summary'!CF18="Yes"),OFFSET('Water Data'!$H$6,0,10*ROW('Water Data'!H12)),NA())</f>
        <v>#N/A</v>
      </c>
      <c r="R18" s="89" t="e">
        <f ca="true">+IF(AND(ISNUMBER(OFFSET('Water Data'!$H$9,0,10*ROW('Water Data'!H12))),'Data Summary'!CG18="Yes"),OFFSET('Water Data'!$H$9,0,10*ROW('Water Data'!H12)),NA())</f>
        <v>#N/A</v>
      </c>
      <c r="S18" s="89" t="e">
        <f ca="true">+IF(AND(ISNUMBER(OFFSET('Water Data'!$I$4,0,10*ROW('Water Data'!I12))),'Data Summary'!CH18="Yes"),100-OFFSET('Water Data'!$I$4,0,10*ROW('Water Data'!I12)),NA())</f>
        <v>#N/A</v>
      </c>
      <c r="T18" s="89" t="e">
        <f ca="true">+IF(AND(ISNUMBER(OFFSET('Water Data'!$I$6,0,10*ROW('Water Data'!I12))),'Data Summary'!CI18="Yes"),OFFSET('Water Data'!$I$6,0,10*ROW('Water Data'!I12)),NA())</f>
        <v>#N/A</v>
      </c>
      <c r="U18" s="89" t="e">
        <f ca="true">+IF(AND(ISNUMBER(OFFSET('Water Data'!$I$9,0,10*ROW('Water Data'!I12))),'Data Summary'!CJ18="Yes"),OFFSET('Water Data'!$I$9,0,10*ROW('Water Data'!I12)),NA())</f>
        <v>#N/A</v>
      </c>
      <c r="V18" s="90" t="e">
        <f ca="true">+IF(AND(ISNUMBER(OFFSET('Sanitation Data'!$D$4,0,10*ROW('Sanitation Data'!D12))),'Data Summary'!CK18="Yes"),100-OFFSET('Sanitation Data'!$D$4,0,10*ROW('Sanitation Data'!D12)),NA())</f>
        <v>#N/A</v>
      </c>
      <c r="W18" s="90" t="e">
        <f ca="true">+IF(AND(ISNUMBER(OFFSET('Sanitation Data'!$D$6,0,10*ROW('Sanitation Data'!D12))),'Data Summary'!CL18="Yes"),OFFSET('Sanitation Data'!$D$6,0,10*ROW('Sanitation Data'!D12)),NA())</f>
        <v>#N/A</v>
      </c>
      <c r="X18" s="90" t="e">
        <f ca="true">+IF(AND(ISNUMBER(OFFSET('Sanitation Data'!$D$10,0,10*ROW('Sanitation Data'!D12))),'Data Summary'!CM18="Yes"),OFFSET('Sanitation Data'!$D$10,0,10*ROW('Sanitation Data'!D12)),NA())</f>
        <v>#N/A</v>
      </c>
      <c r="Y18" s="90" t="e">
        <f ca="true">+IF(AND(ISNUMBER(OFFSET('Sanitation Data'!$D$11,0,10*ROW('Sanitation Data'!D12))),'Data Summary'!CN18="Yes"),OFFSET('Sanitation Data'!$D$11,0,10*ROW('Sanitation Data'!D12)),NA())</f>
        <v>#N/A</v>
      </c>
      <c r="Z18" s="90" t="e">
        <f ca="true">+IF(AND(ISNUMBER(OFFSET('Sanitation Data'!$D$12,0,10*ROW('Sanitation Data'!D12))),'Data Summary'!CO18="Yes"),OFFSET('Sanitation Data'!$D$12,0,10*ROW('Sanitation Data'!D12)),NA())</f>
        <v>#N/A</v>
      </c>
      <c r="AA18" s="90" t="e">
        <f ca="true">+IF(AND(ISNUMBER(OFFSET('Sanitation Data'!$E$4,0,10*ROW('Sanitation Data'!E12))),'Data Summary'!CP18="Yes"),100-OFFSET('Sanitation Data'!$E$4,0,10*ROW('Sanitation Data'!E12)),NA())</f>
        <v>#N/A</v>
      </c>
      <c r="AB18" s="90" t="e">
        <f ca="true">+IF(AND(ISNUMBER(OFFSET('Sanitation Data'!$E$6,0,10*ROW('Sanitation Data'!E12))),'Data Summary'!CQ18="Yes"),OFFSET('Sanitation Data'!$E$6,0,10*ROW('Sanitation Data'!E12)),NA())</f>
        <v>#N/A</v>
      </c>
      <c r="AC18" s="90" t="e">
        <f ca="true">+IF(AND(ISNUMBER(OFFSET('Sanitation Data'!$E$10,0,10*ROW('Sanitation Data'!E12))),'Data Summary'!CR18="Yes"),OFFSET('Sanitation Data'!$E$10,0,10*ROW('Sanitation Data'!E12)),NA())</f>
        <v>#N/A</v>
      </c>
      <c r="AD18" s="90" t="e">
        <f ca="true">+IF(AND(ISNUMBER(OFFSET('Sanitation Data'!$E$11,0,10*ROW('Sanitation Data'!E12))),'Data Summary'!CS18="Yes"),OFFSET('Sanitation Data'!$E$11,0,10*ROW('Sanitation Data'!E12)),NA())</f>
        <v>#N/A</v>
      </c>
      <c r="AE18" s="90" t="e">
        <f ca="true">+IF(AND(ISNUMBER(OFFSET('Sanitation Data'!$E$12,0,10*ROW('Sanitation Data'!E12))),'Data Summary'!CT18="Yes"),OFFSET('Sanitation Data'!$E$12,0,10*ROW('Sanitation Data'!E12)),NA())</f>
        <v>#N/A</v>
      </c>
      <c r="AF18" s="90" t="e">
        <f ca="true">+IF(AND(ISNUMBER(OFFSET('Sanitation Data'!$F$4,0,10*ROW('Sanitation Data'!F12))),'Data Summary'!CU18="Yes"),100-OFFSET('Sanitation Data'!$F$4,0,10*ROW('Sanitation Data'!F12)),NA())</f>
        <v>#N/A</v>
      </c>
      <c r="AG18" s="90" t="e">
        <f ca="true">+IF(AND(ISNUMBER(OFFSET('Sanitation Data'!$F$6,0,10*ROW('Sanitation Data'!F12))),'Data Summary'!CV18="Yes"),OFFSET('Sanitation Data'!$F$6,0,10*ROW('Sanitation Data'!F12)),NA())</f>
        <v>#N/A</v>
      </c>
      <c r="AH18" s="90" t="e">
        <f ca="true">+IF(AND(ISNUMBER(OFFSET('Sanitation Data'!$F$10,0,10*ROW('Sanitation Data'!F12))),'Data Summary'!CW18="Yes"),OFFSET('Sanitation Data'!$F$10,0,10*ROW('Sanitation Data'!F12)),NA())</f>
        <v>#N/A</v>
      </c>
      <c r="AI18" s="90" t="e">
        <f ca="true">+IF(AND(ISNUMBER(OFFSET('Sanitation Data'!$F$11,0,10*ROW('Sanitation Data'!F12))),'Data Summary'!CX18="Yes"),OFFSET('Sanitation Data'!$F$11,0,10*ROW('Sanitation Data'!F12)),NA())</f>
        <v>#N/A</v>
      </c>
      <c r="AJ18" s="90" t="e">
        <f ca="true">+IF(AND(ISNUMBER(OFFSET('Sanitation Data'!$F$12,0,10*ROW('Sanitation Data'!F12))),'Data Summary'!CY18="Yes"),OFFSET('Sanitation Data'!$F$12,0,10*ROW('Sanitation Data'!F12)),NA())</f>
        <v>#N/A</v>
      </c>
      <c r="AK18" s="90" t="e">
        <f ca="true">+IF(AND(ISNUMBER(OFFSET('Sanitation Data'!$G$4,0,10*ROW('Sanitation Data'!G12))),'Data Summary'!CZ18="Yes"),100-OFFSET('Sanitation Data'!$G$4,0,10*ROW('Sanitation Data'!G12)),NA())</f>
        <v>#N/A</v>
      </c>
      <c r="AL18" s="90" t="e">
        <f ca="true">+IF(AND(ISNUMBER(OFFSET('Sanitation Data'!$G$6,0,10*ROW('Sanitation Data'!G12))),'Data Summary'!DA18="Yes"),OFFSET('Sanitation Data'!$G$6,0,10*ROW('Sanitation Data'!G12)),NA())</f>
        <v>#N/A</v>
      </c>
      <c r="AM18" s="90" t="e">
        <f ca="true">+IF(AND(ISNUMBER(OFFSET('Sanitation Data'!$G$10,0,10*ROW('Sanitation Data'!G12))),'Data Summary'!DB18="Yes"),OFFSET('Sanitation Data'!$G$10,0,10*ROW('Sanitation Data'!G12)),NA())</f>
        <v>#N/A</v>
      </c>
      <c r="AN18" s="90" t="e">
        <f ca="true">+IF(AND(ISNUMBER(OFFSET('Sanitation Data'!$G$11,0,10*ROW('Sanitation Data'!G12))),'Data Summary'!DC18="Yes"),OFFSET('Sanitation Data'!$G$11,0,10*ROW('Sanitation Data'!G12)),NA())</f>
        <v>#N/A</v>
      </c>
      <c r="AO18" s="90" t="e">
        <f ca="true">+IF(AND(ISNUMBER(OFFSET('Sanitation Data'!$G$12,0,10*ROW('Sanitation Data'!G12))),'Data Summary'!DD18="Yes"),OFFSET('Sanitation Data'!$G$12,0,10*ROW('Sanitation Data'!G12)),NA())</f>
        <v>#N/A</v>
      </c>
      <c r="AP18" s="90" t="e">
        <f ca="true">+IF(AND(ISNUMBER(OFFSET('Sanitation Data'!$H$4,0,10*ROW('Sanitation Data'!H12))),'Data Summary'!DE18="Yes"),100-OFFSET('Sanitation Data'!$H$4,0,10*ROW('Sanitation Data'!H12)),NA())</f>
        <v>#N/A</v>
      </c>
      <c r="AQ18" s="90" t="e">
        <f ca="true">+IF(AND(ISNUMBER(OFFSET('Sanitation Data'!$H$6,0,10*ROW('Sanitation Data'!H12))),'Data Summary'!DF18="Yes"),OFFSET('Sanitation Data'!$H$6,0,10*ROW('Sanitation Data'!H12)),NA())</f>
        <v>#N/A</v>
      </c>
      <c r="AR18" s="90" t="e">
        <f ca="true">+IF(AND(ISNUMBER(OFFSET('Sanitation Data'!$H$10,0,10*ROW('Sanitation Data'!H12))),'Data Summary'!DG18="Yes"),OFFSET('Sanitation Data'!$H$10,0,10*ROW('Sanitation Data'!H12)),NA())</f>
        <v>#N/A</v>
      </c>
      <c r="AS18" s="90" t="e">
        <f ca="true">+IF(AND(ISNUMBER(OFFSET('Sanitation Data'!$H$11,0,10*ROW('Sanitation Data'!H12))),'Data Summary'!DH18="Yes"),OFFSET('Sanitation Data'!$H$11,0,10*ROW('Sanitation Data'!H12)),NA())</f>
        <v>#N/A</v>
      </c>
      <c r="AT18" s="90" t="e">
        <f ca="true">+IF(AND(ISNUMBER(OFFSET('Sanitation Data'!$H$12,0,10*ROW('Sanitation Data'!H12))),'Data Summary'!DI18="Yes"),OFFSET('Sanitation Data'!$H$12,0,10*ROW('Sanitation Data'!H12)),NA())</f>
        <v>#N/A</v>
      </c>
      <c r="AU18" s="90" t="e">
        <f ca="true">+IF(AND(ISNUMBER(OFFSET('Sanitation Data'!$I$4,0,10*ROW('Sanitation Data'!I12))),'Data Summary'!DJ18="Yes"),100-OFFSET('Sanitation Data'!$I$4,0,10*ROW('Sanitation Data'!I12)),NA())</f>
        <v>#N/A</v>
      </c>
      <c r="AV18" s="90" t="e">
        <f ca="true">+IF(AND(ISNUMBER(OFFSET('Sanitation Data'!$I$6,0,10*ROW('Sanitation Data'!I12))),'Data Summary'!DK18="Yes"),OFFSET('Sanitation Data'!$I$6,0,10*ROW('Sanitation Data'!I12)),NA())</f>
        <v>#N/A</v>
      </c>
      <c r="AW18" s="90" t="e">
        <f ca="true">+IF(AND(ISNUMBER(OFFSET('Sanitation Data'!$I$10,0,10*ROW('Sanitation Data'!I12))),'Data Summary'!DL18="Yes"),OFFSET('Sanitation Data'!$I$10,0,10*ROW('Sanitation Data'!I12)),NA())</f>
        <v>#N/A</v>
      </c>
      <c r="AX18" s="90" t="e">
        <f ca="true">+IF(AND(ISNUMBER(OFFSET('Sanitation Data'!$I$11,0,10*ROW('Sanitation Data'!I12))),'Data Summary'!DM18="Yes"),OFFSET('Sanitation Data'!$I$11,0,10*ROW('Sanitation Data'!I12)),NA())</f>
        <v>#N/A</v>
      </c>
      <c r="AY18" s="90" t="e">
        <f ca="true">+IF(AND(ISNUMBER(OFFSET('Sanitation Data'!$I$12,0,10*ROW('Sanitation Data'!I12))),'Data Summary'!DN18="Yes"),OFFSET('Sanitation Data'!$I$12,0,10*ROW('Sanitation Data'!I12)),NA())</f>
        <v>#N/A</v>
      </c>
      <c r="AZ18" s="91" t="e">
        <f ca="true">+IF(AND(ISNUMBER(OFFSET('Hygiene Data'!$D$5,0,10*ROW('Hygiene Data'!D12))),'Data Summary'!DO18="Yes"),OFFSET('Hygiene Data'!$D$5,0,10*ROW('Hygiene Data'!D12)),NA())</f>
        <v>#N/A</v>
      </c>
      <c r="BA18" s="91" t="e">
        <f ca="true">+IF(AND(ISNUMBER(OFFSET('Hygiene Data'!$D$7,0,10*ROW('Hygiene Data'!D12))),'Data Summary'!DP18="Yes"),OFFSET('Hygiene Data'!$D$7,0,10*ROW('Hygiene Data'!D12)),NA())</f>
        <v>#N/A</v>
      </c>
      <c r="BB18" s="91" t="e">
        <f ca="true">+IF(AND(ISNUMBER(OFFSET('Hygiene Data'!$D$9,0,10*ROW('Hygiene Data'!D12))),'Data Summary'!DQ18="Yes"),OFFSET('Hygiene Data'!$D$9,0,10*ROW('Hygiene Data'!D12)),NA())</f>
        <v>#N/A</v>
      </c>
      <c r="BC18" s="91" t="e">
        <f ca="true">+IF(AND(ISNUMBER(OFFSET('Hygiene Data'!$E$5,0,10*ROW('Hygiene Data'!E12))),'Data Summary'!DR18="Yes"),OFFSET('Hygiene Data'!$E$5,0,10*ROW('Hygiene Data'!E12)),NA())</f>
        <v>#N/A</v>
      </c>
      <c r="BD18" s="91" t="e">
        <f ca="true">+IF(AND(ISNUMBER(OFFSET('Hygiene Data'!$E$7,0,10*ROW('Hygiene Data'!E12))),'Data Summary'!DS18="Yes"),OFFSET('Hygiene Data'!$E$7,0,10*ROW('Hygiene Data'!E12)),NA())</f>
        <v>#N/A</v>
      </c>
      <c r="BE18" s="91" t="e">
        <f ca="true">+IF(AND(ISNUMBER(OFFSET('Hygiene Data'!$E$9,0,10*ROW('Hygiene Data'!E12))),'Data Summary'!DT18="Yes"),OFFSET('Hygiene Data'!$E$9,0,10*ROW('Hygiene Data'!E12)),NA())</f>
        <v>#N/A</v>
      </c>
      <c r="BF18" s="91" t="e">
        <f ca="true">+IF(AND(ISNUMBER(OFFSET('Hygiene Data'!$F$5,0,10*ROW('Hygiene Data'!F12))),'Data Summary'!DU18="Yes"),OFFSET('Hygiene Data'!$F$5,0,10*ROW('Hygiene Data'!F12)),NA())</f>
        <v>#N/A</v>
      </c>
      <c r="BG18" s="91" t="e">
        <f ca="true">+IF(AND(ISNUMBER(OFFSET('Hygiene Data'!$F$7,0,10*ROW('Hygiene Data'!F12))),'Data Summary'!DV18="Yes"),OFFSET('Hygiene Data'!$F$7,0,10*ROW('Hygiene Data'!F12)),NA())</f>
        <v>#N/A</v>
      </c>
      <c r="BH18" s="91" t="e">
        <f ca="true">+IF(AND(ISNUMBER(OFFSET('Hygiene Data'!$F$9,0,10*ROW('Hygiene Data'!F12))),'Data Summary'!DW18="Yes"),OFFSET('Hygiene Data'!$F$9,0,10*ROW('Hygiene Data'!F12)),NA())</f>
        <v>#N/A</v>
      </c>
      <c r="BI18" s="91" t="e">
        <f ca="true">+IF(AND(ISNUMBER(OFFSET('Hygiene Data'!$G$5,0,10*ROW('Hygiene Data'!G12))),'Data Summary'!DX18="Yes"),OFFSET('Hygiene Data'!$G$5,0,10*ROW('Hygiene Data'!G12)),NA())</f>
        <v>#N/A</v>
      </c>
      <c r="BJ18" s="91" t="e">
        <f ca="true">+IF(AND(ISNUMBER(OFFSET('Hygiene Data'!$G$7,0,10*ROW('Hygiene Data'!G12))),'Data Summary'!DY18="Yes"),OFFSET('Hygiene Data'!$G$7,0,10*ROW('Hygiene Data'!G12)),NA())</f>
        <v>#N/A</v>
      </c>
      <c r="BK18" s="91" t="e">
        <f ca="true">+IF(AND(ISNUMBER(OFFSET('Hygiene Data'!$G$9,0,10*ROW('Hygiene Data'!G12))),'Data Summary'!DZ18="Yes"),OFFSET('Hygiene Data'!$G$9,0,10*ROW('Hygiene Data'!G12)),NA())</f>
        <v>#N/A</v>
      </c>
      <c r="BL18" s="91" t="e">
        <f ca="true">+IF(AND(ISNUMBER(OFFSET('Hygiene Data'!$H$5,0,10*ROW('Hygiene Data'!H12))),'Data Summary'!EA18="Yes"),OFFSET('Hygiene Data'!$H$5,0,10*ROW('Hygiene Data'!H12)),NA())</f>
        <v>#N/A</v>
      </c>
      <c r="BM18" s="91" t="e">
        <f ca="true">+IF(AND(ISNUMBER(OFFSET('Hygiene Data'!$H$7,0,10*ROW('Hygiene Data'!H12))),'Data Summary'!EB18="Yes"),OFFSET('Hygiene Data'!$H$7,0,10*ROW('Hygiene Data'!H12)),NA())</f>
        <v>#N/A</v>
      </c>
      <c r="BN18" s="91" t="e">
        <f ca="true">+IF(AND(ISNUMBER(OFFSET('Hygiene Data'!$H$9,0,10*ROW('Hygiene Data'!H12))),'Data Summary'!EC18="Yes"),OFFSET('Hygiene Data'!$H$9,0,10*ROW('Hygiene Data'!H12)),NA())</f>
        <v>#N/A</v>
      </c>
      <c r="BO18" s="91" t="e">
        <f ca="true">+IF(AND(ISNUMBER(OFFSET('Hygiene Data'!$I$5,0,10*ROW('Hygiene Data'!I12))),'Data Summary'!ED18="Yes"),OFFSET('Hygiene Data'!$I$5,0,10*ROW('Hygiene Data'!I12)),NA())</f>
        <v>#N/A</v>
      </c>
      <c r="BP18" s="91" t="e">
        <f ca="true">+IF(AND(ISNUMBER(OFFSET('Hygiene Data'!$I$7,0,10*ROW('Hygiene Data'!I12))),'Data Summary'!EE18="Yes"),OFFSET('Hygiene Data'!$I$7,0,10*ROW('Hygiene Data'!I12)),NA())</f>
        <v>#N/A</v>
      </c>
      <c r="BQ18" s="91" t="e">
        <f ca="true">+IF(AND(ISNUMBER(OFFSET('Hygiene Data'!$I$9,0,10*ROW('Hygiene Data'!I12))),'Data Summary'!EF18="Yes"),OFFSET('Hygiene Data'!$I$9,0,10*ROW('Hygiene Data'!I12)),NA())</f>
        <v>#N/A</v>
      </c>
    </row>
    <row xmlns:x14ac="http://schemas.microsoft.com/office/spreadsheetml/2009/9/ac" r="19" x14ac:dyDescent="0.2">
      <c r="A19" s="350" t="e">
        <f ca="true">+RIGHT('Data Summary'!A19,LEN('Data Summary'!A19)-9)</f>
        <v>#VALUE!</v>
      </c>
      <c r="B19" s="35" t="str">
        <f ca="true">+IF(ISTEXT('Data Summary'!B19),'Data Summary'!B19,"")</f>
        <v/>
      </c>
      <c r="C19" s="349" t="e">
        <f ca="true">+VALUE('Data Summary'!C19)</f>
        <v>#VALUE!</v>
      </c>
      <c r="D19" s="89" t="e">
        <f ca="true">+IF(AND(ISNUMBER(OFFSET('Water Data'!$D$4,0,10*ROW('Water Data'!D13))),'Data Summary'!BS19="Yes"),100-OFFSET('Water Data'!$D$4,0,10*ROW('Water Data'!D13)),NA())</f>
        <v>#N/A</v>
      </c>
      <c r="E19" s="89" t="e">
        <f ca="true">+IF(AND(ISNUMBER(OFFSET('Water Data'!$D$6,0,10*ROW('Water Data'!D13))),'Data Summary'!BT19="Yes"),OFFSET('Water Data'!$D$6,0,10*ROW('Water Data'!D13)),NA())</f>
        <v>#N/A</v>
      </c>
      <c r="F19" s="89" t="e">
        <f ca="true">+IF(AND(ISNUMBER(OFFSET('Water Data'!$D$9,0,10*ROW('Water Data'!D13))),'Data Summary'!BU19="Yes"),OFFSET('Water Data'!$D$9,0,10*ROW('Water Data'!D13)),NA())</f>
        <v>#N/A</v>
      </c>
      <c r="G19" s="89" t="e">
        <f ca="true">+IF(AND(ISNUMBER(OFFSET('Water Data'!$E$4,0,10*ROW('Water Data'!E13))),'Data Summary'!BV19="Yes"),100-OFFSET('Water Data'!$E$4,0,10*ROW('Water Data'!E13)),NA())</f>
        <v>#N/A</v>
      </c>
      <c r="H19" s="89" t="e">
        <f ca="true">+IF(AND(ISNUMBER(OFFSET('Water Data'!$E$6,0,10*ROW('Water Data'!E13))),'Data Summary'!BW19="Yes"),OFFSET('Water Data'!$E$6,0,10*ROW('Water Data'!E13)),NA())</f>
        <v>#N/A</v>
      </c>
      <c r="I19" s="89" t="e">
        <f ca="true">+IF(AND(ISNUMBER(OFFSET('Water Data'!$E$9,0,10*ROW('Water Data'!E13))),'Data Summary'!BX19="Yes"),OFFSET('Water Data'!$E$9,0,10*ROW('Water Data'!E13)),NA())</f>
        <v>#N/A</v>
      </c>
      <c r="J19" s="89" t="e">
        <f ca="true">+IF(AND(ISNUMBER(OFFSET('Water Data'!$F$4,0,10*ROW('Water Data'!F13))),'Data Summary'!BY19="Yes"),100-OFFSET('Water Data'!$F$4,0,10*ROW('Water Data'!F13)),NA())</f>
        <v>#N/A</v>
      </c>
      <c r="K19" s="89" t="e">
        <f ca="true">+IF(AND(ISNUMBER(OFFSET('Water Data'!$F$6,0,10*ROW('Water Data'!F13))),'Data Summary'!BZ19="Yes"),OFFSET('Water Data'!$F$6,0,10*ROW('Water Data'!F13)),NA())</f>
        <v>#N/A</v>
      </c>
      <c r="L19" s="89" t="e">
        <f ca="true">+IF(AND(ISNUMBER(OFFSET('Water Data'!$F$9,0,10*ROW('Water Data'!F13))),'Data Summary'!CA19="Yes"),OFFSET('Water Data'!$F$9,0,10*ROW('Water Data'!F13)),NA())</f>
        <v>#N/A</v>
      </c>
      <c r="M19" s="89" t="e">
        <f ca="true">+IF(AND(ISNUMBER(OFFSET('Water Data'!$G$4,0,10*ROW('Water Data'!G13))),'Data Summary'!CB19="Yes"),100-OFFSET('Water Data'!$G$4,0,10*ROW('Water Data'!G13)),NA())</f>
        <v>#N/A</v>
      </c>
      <c r="N19" s="89" t="e">
        <f ca="true">+IF(AND(ISNUMBER(OFFSET('Water Data'!$G$6,0,10*ROW('Water Data'!G13))),'Data Summary'!CC19="Yes"),OFFSET('Water Data'!$G$6,0,10*ROW('Water Data'!G13)),NA())</f>
        <v>#N/A</v>
      </c>
      <c r="O19" s="89" t="e">
        <f ca="true">+IF(AND(ISNUMBER(OFFSET('Water Data'!$G$9,0,10*ROW('Water Data'!G13))),'Data Summary'!CD19="Yes"),OFFSET('Water Data'!$G$9,0,10*ROW('Water Data'!G13)),NA())</f>
        <v>#N/A</v>
      </c>
      <c r="P19" s="89" t="e">
        <f ca="true">+IF(AND(ISNUMBER(OFFSET('Water Data'!$H$4,0,10*ROW('Water Data'!H13))),'Data Summary'!CE19="Yes"),100-OFFSET('Water Data'!$H$4,0,10*ROW('Water Data'!H13)),NA())</f>
        <v>#N/A</v>
      </c>
      <c r="Q19" s="89" t="e">
        <f ca="true">+IF(AND(ISNUMBER(OFFSET('Water Data'!$H$6,0,10*ROW('Water Data'!H13))),'Data Summary'!CF19="Yes"),OFFSET('Water Data'!$H$6,0,10*ROW('Water Data'!H13)),NA())</f>
        <v>#N/A</v>
      </c>
      <c r="R19" s="89" t="e">
        <f ca="true">+IF(AND(ISNUMBER(OFFSET('Water Data'!$H$9,0,10*ROW('Water Data'!H13))),'Data Summary'!CG19="Yes"),OFFSET('Water Data'!$H$9,0,10*ROW('Water Data'!H13)),NA())</f>
        <v>#N/A</v>
      </c>
      <c r="S19" s="89" t="e">
        <f ca="true">+IF(AND(ISNUMBER(OFFSET('Water Data'!$I$4,0,10*ROW('Water Data'!I13))),'Data Summary'!CH19="Yes"),100-OFFSET('Water Data'!$I$4,0,10*ROW('Water Data'!I13)),NA())</f>
        <v>#N/A</v>
      </c>
      <c r="T19" s="89" t="e">
        <f ca="true">+IF(AND(ISNUMBER(OFFSET('Water Data'!$I$6,0,10*ROW('Water Data'!I13))),'Data Summary'!CI19="Yes"),OFFSET('Water Data'!$I$6,0,10*ROW('Water Data'!I13)),NA())</f>
        <v>#N/A</v>
      </c>
      <c r="U19" s="89" t="e">
        <f ca="true">+IF(AND(ISNUMBER(OFFSET('Water Data'!$I$9,0,10*ROW('Water Data'!I13))),'Data Summary'!CJ19="Yes"),OFFSET('Water Data'!$I$9,0,10*ROW('Water Data'!I13)),NA())</f>
        <v>#N/A</v>
      </c>
      <c r="V19" s="90" t="e">
        <f ca="true">+IF(AND(ISNUMBER(OFFSET('Sanitation Data'!$D$4,0,10*ROW('Sanitation Data'!D13))),'Data Summary'!CK19="Yes"),100-OFFSET('Sanitation Data'!$D$4,0,10*ROW('Sanitation Data'!D13)),NA())</f>
        <v>#N/A</v>
      </c>
      <c r="W19" s="90" t="e">
        <f ca="true">+IF(AND(ISNUMBER(OFFSET('Sanitation Data'!$D$6,0,10*ROW('Sanitation Data'!D13))),'Data Summary'!CL19="Yes"),OFFSET('Sanitation Data'!$D$6,0,10*ROW('Sanitation Data'!D13)),NA())</f>
        <v>#N/A</v>
      </c>
      <c r="X19" s="90" t="e">
        <f ca="true">+IF(AND(ISNUMBER(OFFSET('Sanitation Data'!$D$10,0,10*ROW('Sanitation Data'!D13))),'Data Summary'!CM19="Yes"),OFFSET('Sanitation Data'!$D$10,0,10*ROW('Sanitation Data'!D13)),NA())</f>
        <v>#N/A</v>
      </c>
      <c r="Y19" s="90" t="e">
        <f ca="true">+IF(AND(ISNUMBER(OFFSET('Sanitation Data'!$D$11,0,10*ROW('Sanitation Data'!D13))),'Data Summary'!CN19="Yes"),OFFSET('Sanitation Data'!$D$11,0,10*ROW('Sanitation Data'!D13)),NA())</f>
        <v>#N/A</v>
      </c>
      <c r="Z19" s="90" t="e">
        <f ca="true">+IF(AND(ISNUMBER(OFFSET('Sanitation Data'!$D$12,0,10*ROW('Sanitation Data'!D13))),'Data Summary'!CO19="Yes"),OFFSET('Sanitation Data'!$D$12,0,10*ROW('Sanitation Data'!D13)),NA())</f>
        <v>#N/A</v>
      </c>
      <c r="AA19" s="90" t="e">
        <f ca="true">+IF(AND(ISNUMBER(OFFSET('Sanitation Data'!$E$4,0,10*ROW('Sanitation Data'!E13))),'Data Summary'!CP19="Yes"),100-OFFSET('Sanitation Data'!$E$4,0,10*ROW('Sanitation Data'!E13)),NA())</f>
        <v>#N/A</v>
      </c>
      <c r="AB19" s="90" t="e">
        <f ca="true">+IF(AND(ISNUMBER(OFFSET('Sanitation Data'!$E$6,0,10*ROW('Sanitation Data'!E13))),'Data Summary'!CQ19="Yes"),OFFSET('Sanitation Data'!$E$6,0,10*ROW('Sanitation Data'!E13)),NA())</f>
        <v>#N/A</v>
      </c>
      <c r="AC19" s="90" t="e">
        <f ca="true">+IF(AND(ISNUMBER(OFFSET('Sanitation Data'!$E$10,0,10*ROW('Sanitation Data'!E13))),'Data Summary'!CR19="Yes"),OFFSET('Sanitation Data'!$E$10,0,10*ROW('Sanitation Data'!E13)),NA())</f>
        <v>#N/A</v>
      </c>
      <c r="AD19" s="90" t="e">
        <f ca="true">+IF(AND(ISNUMBER(OFFSET('Sanitation Data'!$E$11,0,10*ROW('Sanitation Data'!E13))),'Data Summary'!CS19="Yes"),OFFSET('Sanitation Data'!$E$11,0,10*ROW('Sanitation Data'!E13)),NA())</f>
        <v>#N/A</v>
      </c>
      <c r="AE19" s="90" t="e">
        <f ca="true">+IF(AND(ISNUMBER(OFFSET('Sanitation Data'!$E$12,0,10*ROW('Sanitation Data'!E13))),'Data Summary'!CT19="Yes"),OFFSET('Sanitation Data'!$E$12,0,10*ROW('Sanitation Data'!E13)),NA())</f>
        <v>#N/A</v>
      </c>
      <c r="AF19" s="90" t="e">
        <f ca="true">+IF(AND(ISNUMBER(OFFSET('Sanitation Data'!$F$4,0,10*ROW('Sanitation Data'!F13))),'Data Summary'!CU19="Yes"),100-OFFSET('Sanitation Data'!$F$4,0,10*ROW('Sanitation Data'!F13)),NA())</f>
        <v>#N/A</v>
      </c>
      <c r="AG19" s="90" t="e">
        <f ca="true">+IF(AND(ISNUMBER(OFFSET('Sanitation Data'!$F$6,0,10*ROW('Sanitation Data'!F13))),'Data Summary'!CV19="Yes"),OFFSET('Sanitation Data'!$F$6,0,10*ROW('Sanitation Data'!F13)),NA())</f>
        <v>#N/A</v>
      </c>
      <c r="AH19" s="90" t="e">
        <f ca="true">+IF(AND(ISNUMBER(OFFSET('Sanitation Data'!$F$10,0,10*ROW('Sanitation Data'!F13))),'Data Summary'!CW19="Yes"),OFFSET('Sanitation Data'!$F$10,0,10*ROW('Sanitation Data'!F13)),NA())</f>
        <v>#N/A</v>
      </c>
      <c r="AI19" s="90" t="e">
        <f ca="true">+IF(AND(ISNUMBER(OFFSET('Sanitation Data'!$F$11,0,10*ROW('Sanitation Data'!F13))),'Data Summary'!CX19="Yes"),OFFSET('Sanitation Data'!$F$11,0,10*ROW('Sanitation Data'!F13)),NA())</f>
        <v>#N/A</v>
      </c>
      <c r="AJ19" s="90" t="e">
        <f ca="true">+IF(AND(ISNUMBER(OFFSET('Sanitation Data'!$F$12,0,10*ROW('Sanitation Data'!F13))),'Data Summary'!CY19="Yes"),OFFSET('Sanitation Data'!$F$12,0,10*ROW('Sanitation Data'!F13)),NA())</f>
        <v>#N/A</v>
      </c>
      <c r="AK19" s="90" t="e">
        <f ca="true">+IF(AND(ISNUMBER(OFFSET('Sanitation Data'!$G$4,0,10*ROW('Sanitation Data'!G13))),'Data Summary'!CZ19="Yes"),100-OFFSET('Sanitation Data'!$G$4,0,10*ROW('Sanitation Data'!G13)),NA())</f>
        <v>#N/A</v>
      </c>
      <c r="AL19" s="90" t="e">
        <f ca="true">+IF(AND(ISNUMBER(OFFSET('Sanitation Data'!$G$6,0,10*ROW('Sanitation Data'!G13))),'Data Summary'!DA19="Yes"),OFFSET('Sanitation Data'!$G$6,0,10*ROW('Sanitation Data'!G13)),NA())</f>
        <v>#N/A</v>
      </c>
      <c r="AM19" s="90" t="e">
        <f ca="true">+IF(AND(ISNUMBER(OFFSET('Sanitation Data'!$G$10,0,10*ROW('Sanitation Data'!G13))),'Data Summary'!DB19="Yes"),OFFSET('Sanitation Data'!$G$10,0,10*ROW('Sanitation Data'!G13)),NA())</f>
        <v>#N/A</v>
      </c>
      <c r="AN19" s="90" t="e">
        <f ca="true">+IF(AND(ISNUMBER(OFFSET('Sanitation Data'!$G$11,0,10*ROW('Sanitation Data'!G13))),'Data Summary'!DC19="Yes"),OFFSET('Sanitation Data'!$G$11,0,10*ROW('Sanitation Data'!G13)),NA())</f>
        <v>#N/A</v>
      </c>
      <c r="AO19" s="90" t="e">
        <f ca="true">+IF(AND(ISNUMBER(OFFSET('Sanitation Data'!$G$12,0,10*ROW('Sanitation Data'!G13))),'Data Summary'!DD19="Yes"),OFFSET('Sanitation Data'!$G$12,0,10*ROW('Sanitation Data'!G13)),NA())</f>
        <v>#N/A</v>
      </c>
      <c r="AP19" s="90" t="e">
        <f ca="true">+IF(AND(ISNUMBER(OFFSET('Sanitation Data'!$H$4,0,10*ROW('Sanitation Data'!H13))),'Data Summary'!DE19="Yes"),100-OFFSET('Sanitation Data'!$H$4,0,10*ROW('Sanitation Data'!H13)),NA())</f>
        <v>#N/A</v>
      </c>
      <c r="AQ19" s="90" t="e">
        <f ca="true">+IF(AND(ISNUMBER(OFFSET('Sanitation Data'!$H$6,0,10*ROW('Sanitation Data'!H13))),'Data Summary'!DF19="Yes"),OFFSET('Sanitation Data'!$H$6,0,10*ROW('Sanitation Data'!H13)),NA())</f>
        <v>#N/A</v>
      </c>
      <c r="AR19" s="90" t="e">
        <f ca="true">+IF(AND(ISNUMBER(OFFSET('Sanitation Data'!$H$10,0,10*ROW('Sanitation Data'!H13))),'Data Summary'!DG19="Yes"),OFFSET('Sanitation Data'!$H$10,0,10*ROW('Sanitation Data'!H13)),NA())</f>
        <v>#N/A</v>
      </c>
      <c r="AS19" s="90" t="e">
        <f ca="true">+IF(AND(ISNUMBER(OFFSET('Sanitation Data'!$H$11,0,10*ROW('Sanitation Data'!H13))),'Data Summary'!DH19="Yes"),OFFSET('Sanitation Data'!$H$11,0,10*ROW('Sanitation Data'!H13)),NA())</f>
        <v>#N/A</v>
      </c>
      <c r="AT19" s="90" t="e">
        <f ca="true">+IF(AND(ISNUMBER(OFFSET('Sanitation Data'!$H$12,0,10*ROW('Sanitation Data'!H13))),'Data Summary'!DI19="Yes"),OFFSET('Sanitation Data'!$H$12,0,10*ROW('Sanitation Data'!H13)),NA())</f>
        <v>#N/A</v>
      </c>
      <c r="AU19" s="90" t="e">
        <f ca="true">+IF(AND(ISNUMBER(OFFSET('Sanitation Data'!$I$4,0,10*ROW('Sanitation Data'!I13))),'Data Summary'!DJ19="Yes"),100-OFFSET('Sanitation Data'!$I$4,0,10*ROW('Sanitation Data'!I13)),NA())</f>
        <v>#N/A</v>
      </c>
      <c r="AV19" s="90" t="e">
        <f ca="true">+IF(AND(ISNUMBER(OFFSET('Sanitation Data'!$I$6,0,10*ROW('Sanitation Data'!I13))),'Data Summary'!DK19="Yes"),OFFSET('Sanitation Data'!$I$6,0,10*ROW('Sanitation Data'!I13)),NA())</f>
        <v>#N/A</v>
      </c>
      <c r="AW19" s="90" t="e">
        <f ca="true">+IF(AND(ISNUMBER(OFFSET('Sanitation Data'!$I$10,0,10*ROW('Sanitation Data'!I13))),'Data Summary'!DL19="Yes"),OFFSET('Sanitation Data'!$I$10,0,10*ROW('Sanitation Data'!I13)),NA())</f>
        <v>#N/A</v>
      </c>
      <c r="AX19" s="90" t="e">
        <f ca="true">+IF(AND(ISNUMBER(OFFSET('Sanitation Data'!$I$11,0,10*ROW('Sanitation Data'!I13))),'Data Summary'!DM19="Yes"),OFFSET('Sanitation Data'!$I$11,0,10*ROW('Sanitation Data'!I13)),NA())</f>
        <v>#N/A</v>
      </c>
      <c r="AY19" s="90" t="e">
        <f ca="true">+IF(AND(ISNUMBER(OFFSET('Sanitation Data'!$I$12,0,10*ROW('Sanitation Data'!I13))),'Data Summary'!DN19="Yes"),OFFSET('Sanitation Data'!$I$12,0,10*ROW('Sanitation Data'!I13)),NA())</f>
        <v>#N/A</v>
      </c>
      <c r="AZ19" s="91" t="e">
        <f ca="true">+IF(AND(ISNUMBER(OFFSET('Hygiene Data'!$D$5,0,10*ROW('Hygiene Data'!D13))),'Data Summary'!DO19="Yes"),OFFSET('Hygiene Data'!$D$5,0,10*ROW('Hygiene Data'!D13)),NA())</f>
        <v>#N/A</v>
      </c>
      <c r="BA19" s="91" t="e">
        <f ca="true">+IF(AND(ISNUMBER(OFFSET('Hygiene Data'!$D$7,0,10*ROW('Hygiene Data'!D13))),'Data Summary'!DP19="Yes"),OFFSET('Hygiene Data'!$D$7,0,10*ROW('Hygiene Data'!D13)),NA())</f>
        <v>#N/A</v>
      </c>
      <c r="BB19" s="91" t="e">
        <f ca="true">+IF(AND(ISNUMBER(OFFSET('Hygiene Data'!$D$9,0,10*ROW('Hygiene Data'!D13))),'Data Summary'!DQ19="Yes"),OFFSET('Hygiene Data'!$D$9,0,10*ROW('Hygiene Data'!D13)),NA())</f>
        <v>#N/A</v>
      </c>
      <c r="BC19" s="91" t="e">
        <f ca="true">+IF(AND(ISNUMBER(OFFSET('Hygiene Data'!$E$5,0,10*ROW('Hygiene Data'!E13))),'Data Summary'!DR19="Yes"),OFFSET('Hygiene Data'!$E$5,0,10*ROW('Hygiene Data'!E13)),NA())</f>
        <v>#N/A</v>
      </c>
      <c r="BD19" s="91" t="e">
        <f ca="true">+IF(AND(ISNUMBER(OFFSET('Hygiene Data'!$E$7,0,10*ROW('Hygiene Data'!E13))),'Data Summary'!DS19="Yes"),OFFSET('Hygiene Data'!$E$7,0,10*ROW('Hygiene Data'!E13)),NA())</f>
        <v>#N/A</v>
      </c>
      <c r="BE19" s="91" t="e">
        <f ca="true">+IF(AND(ISNUMBER(OFFSET('Hygiene Data'!$E$9,0,10*ROW('Hygiene Data'!E13))),'Data Summary'!DT19="Yes"),OFFSET('Hygiene Data'!$E$9,0,10*ROW('Hygiene Data'!E13)),NA())</f>
        <v>#N/A</v>
      </c>
      <c r="BF19" s="91" t="e">
        <f ca="true">+IF(AND(ISNUMBER(OFFSET('Hygiene Data'!$F$5,0,10*ROW('Hygiene Data'!F13))),'Data Summary'!DU19="Yes"),OFFSET('Hygiene Data'!$F$5,0,10*ROW('Hygiene Data'!F13)),NA())</f>
        <v>#N/A</v>
      </c>
      <c r="BG19" s="91" t="e">
        <f ca="true">+IF(AND(ISNUMBER(OFFSET('Hygiene Data'!$F$7,0,10*ROW('Hygiene Data'!F13))),'Data Summary'!DV19="Yes"),OFFSET('Hygiene Data'!$F$7,0,10*ROW('Hygiene Data'!F13)),NA())</f>
        <v>#N/A</v>
      </c>
      <c r="BH19" s="91" t="e">
        <f ca="true">+IF(AND(ISNUMBER(OFFSET('Hygiene Data'!$F$9,0,10*ROW('Hygiene Data'!F13))),'Data Summary'!DW19="Yes"),OFFSET('Hygiene Data'!$F$9,0,10*ROW('Hygiene Data'!F13)),NA())</f>
        <v>#N/A</v>
      </c>
      <c r="BI19" s="91" t="e">
        <f ca="true">+IF(AND(ISNUMBER(OFFSET('Hygiene Data'!$G$5,0,10*ROW('Hygiene Data'!G13))),'Data Summary'!DX19="Yes"),OFFSET('Hygiene Data'!$G$5,0,10*ROW('Hygiene Data'!G13)),NA())</f>
        <v>#N/A</v>
      </c>
      <c r="BJ19" s="91" t="e">
        <f ca="true">+IF(AND(ISNUMBER(OFFSET('Hygiene Data'!$G$7,0,10*ROW('Hygiene Data'!G13))),'Data Summary'!DY19="Yes"),OFFSET('Hygiene Data'!$G$7,0,10*ROW('Hygiene Data'!G13)),NA())</f>
        <v>#N/A</v>
      </c>
      <c r="BK19" s="91" t="e">
        <f ca="true">+IF(AND(ISNUMBER(OFFSET('Hygiene Data'!$G$9,0,10*ROW('Hygiene Data'!G13))),'Data Summary'!DZ19="Yes"),OFFSET('Hygiene Data'!$G$9,0,10*ROW('Hygiene Data'!G13)),NA())</f>
        <v>#N/A</v>
      </c>
      <c r="BL19" s="91" t="e">
        <f ca="true">+IF(AND(ISNUMBER(OFFSET('Hygiene Data'!$H$5,0,10*ROW('Hygiene Data'!H13))),'Data Summary'!EA19="Yes"),OFFSET('Hygiene Data'!$H$5,0,10*ROW('Hygiene Data'!H13)),NA())</f>
        <v>#N/A</v>
      </c>
      <c r="BM19" s="91" t="e">
        <f ca="true">+IF(AND(ISNUMBER(OFFSET('Hygiene Data'!$H$7,0,10*ROW('Hygiene Data'!H13))),'Data Summary'!EB19="Yes"),OFFSET('Hygiene Data'!$H$7,0,10*ROW('Hygiene Data'!H13)),NA())</f>
        <v>#N/A</v>
      </c>
      <c r="BN19" s="91" t="e">
        <f ca="true">+IF(AND(ISNUMBER(OFFSET('Hygiene Data'!$H$9,0,10*ROW('Hygiene Data'!H13))),'Data Summary'!EC19="Yes"),OFFSET('Hygiene Data'!$H$9,0,10*ROW('Hygiene Data'!H13)),NA())</f>
        <v>#N/A</v>
      </c>
      <c r="BO19" s="91" t="e">
        <f ca="true">+IF(AND(ISNUMBER(OFFSET('Hygiene Data'!$I$5,0,10*ROW('Hygiene Data'!I13))),'Data Summary'!ED19="Yes"),OFFSET('Hygiene Data'!$I$5,0,10*ROW('Hygiene Data'!I13)),NA())</f>
        <v>#N/A</v>
      </c>
      <c r="BP19" s="91" t="e">
        <f ca="true">+IF(AND(ISNUMBER(OFFSET('Hygiene Data'!$I$7,0,10*ROW('Hygiene Data'!I13))),'Data Summary'!EE19="Yes"),OFFSET('Hygiene Data'!$I$7,0,10*ROW('Hygiene Data'!I13)),NA())</f>
        <v>#N/A</v>
      </c>
      <c r="BQ19" s="91" t="e">
        <f ca="true">+IF(AND(ISNUMBER(OFFSET('Hygiene Data'!$I$9,0,10*ROW('Hygiene Data'!I13))),'Data Summary'!EF19="Yes"),OFFSET('Hygiene Data'!$I$9,0,10*ROW('Hygiene Data'!I13)),NA())</f>
        <v>#N/A</v>
      </c>
    </row>
    <row xmlns:x14ac="http://schemas.microsoft.com/office/spreadsheetml/2009/9/ac" r="20" x14ac:dyDescent="0.2">
      <c r="A20" s="350" t="e">
        <f ca="true">+RIGHT('Data Summary'!A20,LEN('Data Summary'!A20)-9)</f>
        <v>#VALUE!</v>
      </c>
      <c r="B20" s="35" t="str">
        <f ca="true">+IF(ISTEXT('Data Summary'!B20),'Data Summary'!B20,"")</f>
        <v/>
      </c>
      <c r="C20" s="349" t="e">
        <f ca="true">+VALUE('Data Summary'!C20)</f>
        <v>#VALUE!</v>
      </c>
      <c r="D20" s="89" t="e">
        <f ca="true">+IF(AND(ISNUMBER(OFFSET('Water Data'!$D$4,0,10*ROW('Water Data'!D14))),'Data Summary'!BS20="Yes"),100-OFFSET('Water Data'!$D$4,0,10*ROW('Water Data'!D14)),NA())</f>
        <v>#N/A</v>
      </c>
      <c r="E20" s="89" t="e">
        <f ca="true">+IF(AND(ISNUMBER(OFFSET('Water Data'!$D$6,0,10*ROW('Water Data'!D14))),'Data Summary'!BT20="Yes"),OFFSET('Water Data'!$D$6,0,10*ROW('Water Data'!D14)),NA())</f>
        <v>#N/A</v>
      </c>
      <c r="F20" s="89" t="e">
        <f ca="true">+IF(AND(ISNUMBER(OFFSET('Water Data'!$D$9,0,10*ROW('Water Data'!D14))),'Data Summary'!BU20="Yes"),OFFSET('Water Data'!$D$9,0,10*ROW('Water Data'!D14)),NA())</f>
        <v>#N/A</v>
      </c>
      <c r="G20" s="89" t="e">
        <f ca="true">+IF(AND(ISNUMBER(OFFSET('Water Data'!$E$4,0,10*ROW('Water Data'!E14))),'Data Summary'!BV20="Yes"),100-OFFSET('Water Data'!$E$4,0,10*ROW('Water Data'!E14)),NA())</f>
        <v>#N/A</v>
      </c>
      <c r="H20" s="89" t="e">
        <f ca="true">+IF(AND(ISNUMBER(OFFSET('Water Data'!$E$6,0,10*ROW('Water Data'!E14))),'Data Summary'!BW20="Yes"),OFFSET('Water Data'!$E$6,0,10*ROW('Water Data'!E14)),NA())</f>
        <v>#N/A</v>
      </c>
      <c r="I20" s="89" t="e">
        <f ca="true">+IF(AND(ISNUMBER(OFFSET('Water Data'!$E$9,0,10*ROW('Water Data'!E14))),'Data Summary'!BX20="Yes"),OFFSET('Water Data'!$E$9,0,10*ROW('Water Data'!E14)),NA())</f>
        <v>#N/A</v>
      </c>
      <c r="J20" s="89" t="e">
        <f ca="true">+IF(AND(ISNUMBER(OFFSET('Water Data'!$F$4,0,10*ROW('Water Data'!F14))),'Data Summary'!BY20="Yes"),100-OFFSET('Water Data'!$F$4,0,10*ROW('Water Data'!F14)),NA())</f>
        <v>#N/A</v>
      </c>
      <c r="K20" s="89" t="e">
        <f ca="true">+IF(AND(ISNUMBER(OFFSET('Water Data'!$F$6,0,10*ROW('Water Data'!F14))),'Data Summary'!BZ20="Yes"),OFFSET('Water Data'!$F$6,0,10*ROW('Water Data'!F14)),NA())</f>
        <v>#N/A</v>
      </c>
      <c r="L20" s="89" t="e">
        <f ca="true">+IF(AND(ISNUMBER(OFFSET('Water Data'!$F$9,0,10*ROW('Water Data'!F14))),'Data Summary'!CA20="Yes"),OFFSET('Water Data'!$F$9,0,10*ROW('Water Data'!F14)),NA())</f>
        <v>#N/A</v>
      </c>
      <c r="M20" s="89" t="e">
        <f ca="true">+IF(AND(ISNUMBER(OFFSET('Water Data'!$G$4,0,10*ROW('Water Data'!G14))),'Data Summary'!CB20="Yes"),100-OFFSET('Water Data'!$G$4,0,10*ROW('Water Data'!G14)),NA())</f>
        <v>#N/A</v>
      </c>
      <c r="N20" s="89" t="e">
        <f ca="true">+IF(AND(ISNUMBER(OFFSET('Water Data'!$G$6,0,10*ROW('Water Data'!G14))),'Data Summary'!CC20="Yes"),OFFSET('Water Data'!$G$6,0,10*ROW('Water Data'!G14)),NA())</f>
        <v>#N/A</v>
      </c>
      <c r="O20" s="89" t="e">
        <f ca="true">+IF(AND(ISNUMBER(OFFSET('Water Data'!$G$9,0,10*ROW('Water Data'!G14))),'Data Summary'!CD20="Yes"),OFFSET('Water Data'!$G$9,0,10*ROW('Water Data'!G14)),NA())</f>
        <v>#N/A</v>
      </c>
      <c r="P20" s="89" t="e">
        <f ca="true">+IF(AND(ISNUMBER(OFFSET('Water Data'!$H$4,0,10*ROW('Water Data'!H14))),'Data Summary'!CE20="Yes"),100-OFFSET('Water Data'!$H$4,0,10*ROW('Water Data'!H14)),NA())</f>
        <v>#N/A</v>
      </c>
      <c r="Q20" s="89" t="e">
        <f ca="true">+IF(AND(ISNUMBER(OFFSET('Water Data'!$H$6,0,10*ROW('Water Data'!H14))),'Data Summary'!CF20="Yes"),OFFSET('Water Data'!$H$6,0,10*ROW('Water Data'!H14)),NA())</f>
        <v>#N/A</v>
      </c>
      <c r="R20" s="89" t="e">
        <f ca="true">+IF(AND(ISNUMBER(OFFSET('Water Data'!$H$9,0,10*ROW('Water Data'!H14))),'Data Summary'!CG20="Yes"),OFFSET('Water Data'!$H$9,0,10*ROW('Water Data'!H14)),NA())</f>
        <v>#N/A</v>
      </c>
      <c r="S20" s="89" t="e">
        <f ca="true">+IF(AND(ISNUMBER(OFFSET('Water Data'!$I$4,0,10*ROW('Water Data'!I14))),'Data Summary'!CH20="Yes"),100-OFFSET('Water Data'!$I$4,0,10*ROW('Water Data'!I14)),NA())</f>
        <v>#N/A</v>
      </c>
      <c r="T20" s="89" t="e">
        <f ca="true">+IF(AND(ISNUMBER(OFFSET('Water Data'!$I$6,0,10*ROW('Water Data'!I14))),'Data Summary'!CI20="Yes"),OFFSET('Water Data'!$I$6,0,10*ROW('Water Data'!I14)),NA())</f>
        <v>#N/A</v>
      </c>
      <c r="U20" s="89" t="e">
        <f ca="true">+IF(AND(ISNUMBER(OFFSET('Water Data'!$I$9,0,10*ROW('Water Data'!I14))),'Data Summary'!CJ20="Yes"),OFFSET('Water Data'!$I$9,0,10*ROW('Water Data'!I14)),NA())</f>
        <v>#N/A</v>
      </c>
      <c r="V20" s="90" t="e">
        <f ca="true">+IF(AND(ISNUMBER(OFFSET('Sanitation Data'!$D$4,0,10*ROW('Sanitation Data'!D14))),'Data Summary'!CK20="Yes"),100-OFFSET('Sanitation Data'!$D$4,0,10*ROW('Sanitation Data'!D14)),NA())</f>
        <v>#N/A</v>
      </c>
      <c r="W20" s="90" t="e">
        <f ca="true">+IF(AND(ISNUMBER(OFFSET('Sanitation Data'!$D$6,0,10*ROW('Sanitation Data'!D14))),'Data Summary'!CL20="Yes"),OFFSET('Sanitation Data'!$D$6,0,10*ROW('Sanitation Data'!D14)),NA())</f>
        <v>#N/A</v>
      </c>
      <c r="X20" s="90" t="e">
        <f ca="true">+IF(AND(ISNUMBER(OFFSET('Sanitation Data'!$D$10,0,10*ROW('Sanitation Data'!D14))),'Data Summary'!CM20="Yes"),OFFSET('Sanitation Data'!$D$10,0,10*ROW('Sanitation Data'!D14)),NA())</f>
        <v>#N/A</v>
      </c>
      <c r="Y20" s="90" t="e">
        <f ca="true">+IF(AND(ISNUMBER(OFFSET('Sanitation Data'!$D$11,0,10*ROW('Sanitation Data'!D14))),'Data Summary'!CN20="Yes"),OFFSET('Sanitation Data'!$D$11,0,10*ROW('Sanitation Data'!D14)),NA())</f>
        <v>#N/A</v>
      </c>
      <c r="Z20" s="90" t="e">
        <f ca="true">+IF(AND(ISNUMBER(OFFSET('Sanitation Data'!$D$12,0,10*ROW('Sanitation Data'!D14))),'Data Summary'!CO20="Yes"),OFFSET('Sanitation Data'!$D$12,0,10*ROW('Sanitation Data'!D14)),NA())</f>
        <v>#N/A</v>
      </c>
      <c r="AA20" s="90" t="e">
        <f ca="true">+IF(AND(ISNUMBER(OFFSET('Sanitation Data'!$E$4,0,10*ROW('Sanitation Data'!E14))),'Data Summary'!CP20="Yes"),100-OFFSET('Sanitation Data'!$E$4,0,10*ROW('Sanitation Data'!E14)),NA())</f>
        <v>#N/A</v>
      </c>
      <c r="AB20" s="90" t="e">
        <f ca="true">+IF(AND(ISNUMBER(OFFSET('Sanitation Data'!$E$6,0,10*ROW('Sanitation Data'!E14))),'Data Summary'!CQ20="Yes"),OFFSET('Sanitation Data'!$E$6,0,10*ROW('Sanitation Data'!E14)),NA())</f>
        <v>#N/A</v>
      </c>
      <c r="AC20" s="90" t="e">
        <f ca="true">+IF(AND(ISNUMBER(OFFSET('Sanitation Data'!$E$10,0,10*ROW('Sanitation Data'!E14))),'Data Summary'!CR20="Yes"),OFFSET('Sanitation Data'!$E$10,0,10*ROW('Sanitation Data'!E14)),NA())</f>
        <v>#N/A</v>
      </c>
      <c r="AD20" s="90" t="e">
        <f ca="true">+IF(AND(ISNUMBER(OFFSET('Sanitation Data'!$E$11,0,10*ROW('Sanitation Data'!E14))),'Data Summary'!CS20="Yes"),OFFSET('Sanitation Data'!$E$11,0,10*ROW('Sanitation Data'!E14)),NA())</f>
        <v>#N/A</v>
      </c>
      <c r="AE20" s="90" t="e">
        <f ca="true">+IF(AND(ISNUMBER(OFFSET('Sanitation Data'!$E$12,0,10*ROW('Sanitation Data'!E14))),'Data Summary'!CT20="Yes"),OFFSET('Sanitation Data'!$E$12,0,10*ROW('Sanitation Data'!E14)),NA())</f>
        <v>#N/A</v>
      </c>
      <c r="AF20" s="90" t="e">
        <f ca="true">+IF(AND(ISNUMBER(OFFSET('Sanitation Data'!$F$4,0,10*ROW('Sanitation Data'!F14))),'Data Summary'!CU20="Yes"),100-OFFSET('Sanitation Data'!$F$4,0,10*ROW('Sanitation Data'!F14)),NA())</f>
        <v>#N/A</v>
      </c>
      <c r="AG20" s="90" t="e">
        <f ca="true">+IF(AND(ISNUMBER(OFFSET('Sanitation Data'!$F$6,0,10*ROW('Sanitation Data'!F14))),'Data Summary'!CV20="Yes"),OFFSET('Sanitation Data'!$F$6,0,10*ROW('Sanitation Data'!F14)),NA())</f>
        <v>#N/A</v>
      </c>
      <c r="AH20" s="90" t="e">
        <f ca="true">+IF(AND(ISNUMBER(OFFSET('Sanitation Data'!$F$10,0,10*ROW('Sanitation Data'!F14))),'Data Summary'!CW20="Yes"),OFFSET('Sanitation Data'!$F$10,0,10*ROW('Sanitation Data'!F14)),NA())</f>
        <v>#N/A</v>
      </c>
      <c r="AI20" s="90" t="e">
        <f ca="true">+IF(AND(ISNUMBER(OFFSET('Sanitation Data'!$F$11,0,10*ROW('Sanitation Data'!F14))),'Data Summary'!CX20="Yes"),OFFSET('Sanitation Data'!$F$11,0,10*ROW('Sanitation Data'!F14)),NA())</f>
        <v>#N/A</v>
      </c>
      <c r="AJ20" s="90" t="e">
        <f ca="true">+IF(AND(ISNUMBER(OFFSET('Sanitation Data'!$F$12,0,10*ROW('Sanitation Data'!F14))),'Data Summary'!CY20="Yes"),OFFSET('Sanitation Data'!$F$12,0,10*ROW('Sanitation Data'!F14)),NA())</f>
        <v>#N/A</v>
      </c>
      <c r="AK20" s="90" t="e">
        <f ca="true">+IF(AND(ISNUMBER(OFFSET('Sanitation Data'!$G$4,0,10*ROW('Sanitation Data'!G14))),'Data Summary'!CZ20="Yes"),100-OFFSET('Sanitation Data'!$G$4,0,10*ROW('Sanitation Data'!G14)),NA())</f>
        <v>#N/A</v>
      </c>
      <c r="AL20" s="90" t="e">
        <f ca="true">+IF(AND(ISNUMBER(OFFSET('Sanitation Data'!$G$6,0,10*ROW('Sanitation Data'!G14))),'Data Summary'!DA20="Yes"),OFFSET('Sanitation Data'!$G$6,0,10*ROW('Sanitation Data'!G14)),NA())</f>
        <v>#N/A</v>
      </c>
      <c r="AM20" s="90" t="e">
        <f ca="true">+IF(AND(ISNUMBER(OFFSET('Sanitation Data'!$G$10,0,10*ROW('Sanitation Data'!G14))),'Data Summary'!DB20="Yes"),OFFSET('Sanitation Data'!$G$10,0,10*ROW('Sanitation Data'!G14)),NA())</f>
        <v>#N/A</v>
      </c>
      <c r="AN20" s="90" t="e">
        <f ca="true">+IF(AND(ISNUMBER(OFFSET('Sanitation Data'!$G$11,0,10*ROW('Sanitation Data'!G14))),'Data Summary'!DC20="Yes"),OFFSET('Sanitation Data'!$G$11,0,10*ROW('Sanitation Data'!G14)),NA())</f>
        <v>#N/A</v>
      </c>
      <c r="AO20" s="90" t="e">
        <f ca="true">+IF(AND(ISNUMBER(OFFSET('Sanitation Data'!$G$12,0,10*ROW('Sanitation Data'!G14))),'Data Summary'!DD20="Yes"),OFFSET('Sanitation Data'!$G$12,0,10*ROW('Sanitation Data'!G14)),NA())</f>
        <v>#N/A</v>
      </c>
      <c r="AP20" s="90" t="e">
        <f ca="true">+IF(AND(ISNUMBER(OFFSET('Sanitation Data'!$H$4,0,10*ROW('Sanitation Data'!H14))),'Data Summary'!DE20="Yes"),100-OFFSET('Sanitation Data'!$H$4,0,10*ROW('Sanitation Data'!H14)),NA())</f>
        <v>#N/A</v>
      </c>
      <c r="AQ20" s="90" t="e">
        <f ca="true">+IF(AND(ISNUMBER(OFFSET('Sanitation Data'!$H$6,0,10*ROW('Sanitation Data'!H14))),'Data Summary'!DF20="Yes"),OFFSET('Sanitation Data'!$H$6,0,10*ROW('Sanitation Data'!H14)),NA())</f>
        <v>#N/A</v>
      </c>
      <c r="AR20" s="90" t="e">
        <f ca="true">+IF(AND(ISNUMBER(OFFSET('Sanitation Data'!$H$10,0,10*ROW('Sanitation Data'!H14))),'Data Summary'!DG20="Yes"),OFFSET('Sanitation Data'!$H$10,0,10*ROW('Sanitation Data'!H14)),NA())</f>
        <v>#N/A</v>
      </c>
      <c r="AS20" s="90" t="e">
        <f ca="true">+IF(AND(ISNUMBER(OFFSET('Sanitation Data'!$H$11,0,10*ROW('Sanitation Data'!H14))),'Data Summary'!DH20="Yes"),OFFSET('Sanitation Data'!$H$11,0,10*ROW('Sanitation Data'!H14)),NA())</f>
        <v>#N/A</v>
      </c>
      <c r="AT20" s="90" t="e">
        <f ca="true">+IF(AND(ISNUMBER(OFFSET('Sanitation Data'!$H$12,0,10*ROW('Sanitation Data'!H14))),'Data Summary'!DI20="Yes"),OFFSET('Sanitation Data'!$H$12,0,10*ROW('Sanitation Data'!H14)),NA())</f>
        <v>#N/A</v>
      </c>
      <c r="AU20" s="90" t="e">
        <f ca="true">+IF(AND(ISNUMBER(OFFSET('Sanitation Data'!$I$4,0,10*ROW('Sanitation Data'!I14))),'Data Summary'!DJ20="Yes"),100-OFFSET('Sanitation Data'!$I$4,0,10*ROW('Sanitation Data'!I14)),NA())</f>
        <v>#N/A</v>
      </c>
      <c r="AV20" s="90" t="e">
        <f ca="true">+IF(AND(ISNUMBER(OFFSET('Sanitation Data'!$I$6,0,10*ROW('Sanitation Data'!I14))),'Data Summary'!DK20="Yes"),OFFSET('Sanitation Data'!$I$6,0,10*ROW('Sanitation Data'!I14)),NA())</f>
        <v>#N/A</v>
      </c>
      <c r="AW20" s="90" t="e">
        <f ca="true">+IF(AND(ISNUMBER(OFFSET('Sanitation Data'!$I$10,0,10*ROW('Sanitation Data'!I14))),'Data Summary'!DL20="Yes"),OFFSET('Sanitation Data'!$I$10,0,10*ROW('Sanitation Data'!I14)),NA())</f>
        <v>#N/A</v>
      </c>
      <c r="AX20" s="90" t="e">
        <f ca="true">+IF(AND(ISNUMBER(OFFSET('Sanitation Data'!$I$11,0,10*ROW('Sanitation Data'!I14))),'Data Summary'!DM20="Yes"),OFFSET('Sanitation Data'!$I$11,0,10*ROW('Sanitation Data'!I14)),NA())</f>
        <v>#N/A</v>
      </c>
      <c r="AY20" s="90" t="e">
        <f ca="true">+IF(AND(ISNUMBER(OFFSET('Sanitation Data'!$I$12,0,10*ROW('Sanitation Data'!I14))),'Data Summary'!DN20="Yes"),OFFSET('Sanitation Data'!$I$12,0,10*ROW('Sanitation Data'!I14)),NA())</f>
        <v>#N/A</v>
      </c>
      <c r="AZ20" s="91" t="e">
        <f ca="true">+IF(AND(ISNUMBER(OFFSET('Hygiene Data'!$D$5,0,10*ROW('Hygiene Data'!D14))),'Data Summary'!DO20="Yes"),OFFSET('Hygiene Data'!$D$5,0,10*ROW('Hygiene Data'!D14)),NA())</f>
        <v>#N/A</v>
      </c>
      <c r="BA20" s="91" t="e">
        <f ca="true">+IF(AND(ISNUMBER(OFFSET('Hygiene Data'!$D$7,0,10*ROW('Hygiene Data'!D14))),'Data Summary'!DP20="Yes"),OFFSET('Hygiene Data'!$D$7,0,10*ROW('Hygiene Data'!D14)),NA())</f>
        <v>#N/A</v>
      </c>
      <c r="BB20" s="91" t="e">
        <f ca="true">+IF(AND(ISNUMBER(OFFSET('Hygiene Data'!$D$9,0,10*ROW('Hygiene Data'!D14))),'Data Summary'!DQ20="Yes"),OFFSET('Hygiene Data'!$D$9,0,10*ROW('Hygiene Data'!D14)),NA())</f>
        <v>#N/A</v>
      </c>
      <c r="BC20" s="91" t="e">
        <f ca="true">+IF(AND(ISNUMBER(OFFSET('Hygiene Data'!$E$5,0,10*ROW('Hygiene Data'!E14))),'Data Summary'!DR20="Yes"),OFFSET('Hygiene Data'!$E$5,0,10*ROW('Hygiene Data'!E14)),NA())</f>
        <v>#N/A</v>
      </c>
      <c r="BD20" s="91" t="e">
        <f ca="true">+IF(AND(ISNUMBER(OFFSET('Hygiene Data'!$E$7,0,10*ROW('Hygiene Data'!E14))),'Data Summary'!DS20="Yes"),OFFSET('Hygiene Data'!$E$7,0,10*ROW('Hygiene Data'!E14)),NA())</f>
        <v>#N/A</v>
      </c>
      <c r="BE20" s="91" t="e">
        <f ca="true">+IF(AND(ISNUMBER(OFFSET('Hygiene Data'!$E$9,0,10*ROW('Hygiene Data'!E14))),'Data Summary'!DT20="Yes"),OFFSET('Hygiene Data'!$E$9,0,10*ROW('Hygiene Data'!E14)),NA())</f>
        <v>#N/A</v>
      </c>
      <c r="BF20" s="91" t="e">
        <f ca="true">+IF(AND(ISNUMBER(OFFSET('Hygiene Data'!$F$5,0,10*ROW('Hygiene Data'!F14))),'Data Summary'!DU20="Yes"),OFFSET('Hygiene Data'!$F$5,0,10*ROW('Hygiene Data'!F14)),NA())</f>
        <v>#N/A</v>
      </c>
      <c r="BG20" s="91" t="e">
        <f ca="true">+IF(AND(ISNUMBER(OFFSET('Hygiene Data'!$F$7,0,10*ROW('Hygiene Data'!F14))),'Data Summary'!DV20="Yes"),OFFSET('Hygiene Data'!$F$7,0,10*ROW('Hygiene Data'!F14)),NA())</f>
        <v>#N/A</v>
      </c>
      <c r="BH20" s="91" t="e">
        <f ca="true">+IF(AND(ISNUMBER(OFFSET('Hygiene Data'!$F$9,0,10*ROW('Hygiene Data'!F14))),'Data Summary'!DW20="Yes"),OFFSET('Hygiene Data'!$F$9,0,10*ROW('Hygiene Data'!F14)),NA())</f>
        <v>#N/A</v>
      </c>
      <c r="BI20" s="91" t="e">
        <f ca="true">+IF(AND(ISNUMBER(OFFSET('Hygiene Data'!$G$5,0,10*ROW('Hygiene Data'!G14))),'Data Summary'!DX20="Yes"),OFFSET('Hygiene Data'!$G$5,0,10*ROW('Hygiene Data'!G14)),NA())</f>
        <v>#N/A</v>
      </c>
      <c r="BJ20" s="91" t="e">
        <f ca="true">+IF(AND(ISNUMBER(OFFSET('Hygiene Data'!$G$7,0,10*ROW('Hygiene Data'!G14))),'Data Summary'!DY20="Yes"),OFFSET('Hygiene Data'!$G$7,0,10*ROW('Hygiene Data'!G14)),NA())</f>
        <v>#N/A</v>
      </c>
      <c r="BK20" s="91" t="e">
        <f ca="true">+IF(AND(ISNUMBER(OFFSET('Hygiene Data'!$G$9,0,10*ROW('Hygiene Data'!G14))),'Data Summary'!DZ20="Yes"),OFFSET('Hygiene Data'!$G$9,0,10*ROW('Hygiene Data'!G14)),NA())</f>
        <v>#N/A</v>
      </c>
      <c r="BL20" s="91" t="e">
        <f ca="true">+IF(AND(ISNUMBER(OFFSET('Hygiene Data'!$H$5,0,10*ROW('Hygiene Data'!H14))),'Data Summary'!EA20="Yes"),OFFSET('Hygiene Data'!$H$5,0,10*ROW('Hygiene Data'!H14)),NA())</f>
        <v>#N/A</v>
      </c>
      <c r="BM20" s="91" t="e">
        <f ca="true">+IF(AND(ISNUMBER(OFFSET('Hygiene Data'!$H$7,0,10*ROW('Hygiene Data'!H14))),'Data Summary'!EB20="Yes"),OFFSET('Hygiene Data'!$H$7,0,10*ROW('Hygiene Data'!H14)),NA())</f>
        <v>#N/A</v>
      </c>
      <c r="BN20" s="91" t="e">
        <f ca="true">+IF(AND(ISNUMBER(OFFSET('Hygiene Data'!$H$9,0,10*ROW('Hygiene Data'!H14))),'Data Summary'!EC20="Yes"),OFFSET('Hygiene Data'!$H$9,0,10*ROW('Hygiene Data'!H14)),NA())</f>
        <v>#N/A</v>
      </c>
      <c r="BO20" s="91" t="e">
        <f ca="true">+IF(AND(ISNUMBER(OFFSET('Hygiene Data'!$I$5,0,10*ROW('Hygiene Data'!I14))),'Data Summary'!ED20="Yes"),OFFSET('Hygiene Data'!$I$5,0,10*ROW('Hygiene Data'!I14)),NA())</f>
        <v>#N/A</v>
      </c>
      <c r="BP20" s="91" t="e">
        <f ca="true">+IF(AND(ISNUMBER(OFFSET('Hygiene Data'!$I$7,0,10*ROW('Hygiene Data'!I14))),'Data Summary'!EE20="Yes"),OFFSET('Hygiene Data'!$I$7,0,10*ROW('Hygiene Data'!I14)),NA())</f>
        <v>#N/A</v>
      </c>
      <c r="BQ20" s="91" t="e">
        <f ca="true">+IF(AND(ISNUMBER(OFFSET('Hygiene Data'!$I$9,0,10*ROW('Hygiene Data'!I14))),'Data Summary'!EF20="Yes"),OFFSET('Hygiene Data'!$I$9,0,10*ROW('Hygiene Data'!I14)),NA())</f>
        <v>#N/A</v>
      </c>
    </row>
    <row xmlns:x14ac="http://schemas.microsoft.com/office/spreadsheetml/2009/9/ac" r="21" x14ac:dyDescent="0.2">
      <c r="A21" s="350" t="e">
        <f ca="true">+RIGHT('Data Summary'!A21,LEN('Data Summary'!A21)-9)</f>
        <v>#VALUE!</v>
      </c>
      <c r="B21" s="35" t="str">
        <f ca="true">+IF(ISTEXT('Data Summary'!B21),'Data Summary'!B21,"")</f>
        <v/>
      </c>
      <c r="C21" s="349" t="e">
        <f ca="true">+VALUE('Data Summary'!C21)</f>
        <v>#VALUE!</v>
      </c>
      <c r="D21" s="89" t="e">
        <f ca="true">+IF(AND(ISNUMBER(OFFSET('Water Data'!$D$4,0,10*ROW('Water Data'!D15))),'Data Summary'!BS21="Yes"),100-OFFSET('Water Data'!$D$4,0,10*ROW('Water Data'!D15)),NA())</f>
        <v>#N/A</v>
      </c>
      <c r="E21" s="89" t="e">
        <f ca="true">+IF(AND(ISNUMBER(OFFSET('Water Data'!$D$6,0,10*ROW('Water Data'!D15))),'Data Summary'!BT21="Yes"),OFFSET('Water Data'!$D$6,0,10*ROW('Water Data'!D15)),NA())</f>
        <v>#N/A</v>
      </c>
      <c r="F21" s="89" t="e">
        <f ca="true">+IF(AND(ISNUMBER(OFFSET('Water Data'!$D$9,0,10*ROW('Water Data'!D15))),'Data Summary'!BU21="Yes"),OFFSET('Water Data'!$D$9,0,10*ROW('Water Data'!D15)),NA())</f>
        <v>#N/A</v>
      </c>
      <c r="G21" s="89" t="e">
        <f ca="true">+IF(AND(ISNUMBER(OFFSET('Water Data'!$E$4,0,10*ROW('Water Data'!E15))),'Data Summary'!BV21="Yes"),100-OFFSET('Water Data'!$E$4,0,10*ROW('Water Data'!E15)),NA())</f>
        <v>#N/A</v>
      </c>
      <c r="H21" s="89" t="e">
        <f ca="true">+IF(AND(ISNUMBER(OFFSET('Water Data'!$E$6,0,10*ROW('Water Data'!E15))),'Data Summary'!BW21="Yes"),OFFSET('Water Data'!$E$6,0,10*ROW('Water Data'!E15)),NA())</f>
        <v>#N/A</v>
      </c>
      <c r="I21" s="89" t="e">
        <f ca="true">+IF(AND(ISNUMBER(OFFSET('Water Data'!$E$9,0,10*ROW('Water Data'!E15))),'Data Summary'!BX21="Yes"),OFFSET('Water Data'!$E$9,0,10*ROW('Water Data'!E15)),NA())</f>
        <v>#N/A</v>
      </c>
      <c r="J21" s="89" t="e">
        <f ca="true">+IF(AND(ISNUMBER(OFFSET('Water Data'!$F$4,0,10*ROW('Water Data'!F15))),'Data Summary'!BY21="Yes"),100-OFFSET('Water Data'!$F$4,0,10*ROW('Water Data'!F15)),NA())</f>
        <v>#N/A</v>
      </c>
      <c r="K21" s="89" t="e">
        <f ca="true">+IF(AND(ISNUMBER(OFFSET('Water Data'!$F$6,0,10*ROW('Water Data'!F15))),'Data Summary'!BZ21="Yes"),OFFSET('Water Data'!$F$6,0,10*ROW('Water Data'!F15)),NA())</f>
        <v>#N/A</v>
      </c>
      <c r="L21" s="89" t="e">
        <f ca="true">+IF(AND(ISNUMBER(OFFSET('Water Data'!$F$9,0,10*ROW('Water Data'!F15))),'Data Summary'!CA21="Yes"),OFFSET('Water Data'!$F$9,0,10*ROW('Water Data'!F15)),NA())</f>
        <v>#N/A</v>
      </c>
      <c r="M21" s="89" t="e">
        <f ca="true">+IF(AND(ISNUMBER(OFFSET('Water Data'!$G$4,0,10*ROW('Water Data'!G15))),'Data Summary'!CB21="Yes"),100-OFFSET('Water Data'!$G$4,0,10*ROW('Water Data'!G15)),NA())</f>
        <v>#N/A</v>
      </c>
      <c r="N21" s="89" t="e">
        <f ca="true">+IF(AND(ISNUMBER(OFFSET('Water Data'!$G$6,0,10*ROW('Water Data'!G15))),'Data Summary'!CC21="Yes"),OFFSET('Water Data'!$G$6,0,10*ROW('Water Data'!G15)),NA())</f>
        <v>#N/A</v>
      </c>
      <c r="O21" s="89" t="e">
        <f ca="true">+IF(AND(ISNUMBER(OFFSET('Water Data'!$G$9,0,10*ROW('Water Data'!G15))),'Data Summary'!CD21="Yes"),OFFSET('Water Data'!$G$9,0,10*ROW('Water Data'!G15)),NA())</f>
        <v>#N/A</v>
      </c>
      <c r="P21" s="89" t="e">
        <f ca="true">+IF(AND(ISNUMBER(OFFSET('Water Data'!$H$4,0,10*ROW('Water Data'!H15))),'Data Summary'!CE21="Yes"),100-OFFSET('Water Data'!$H$4,0,10*ROW('Water Data'!H15)),NA())</f>
        <v>#N/A</v>
      </c>
      <c r="Q21" s="89" t="e">
        <f ca="true">+IF(AND(ISNUMBER(OFFSET('Water Data'!$H$6,0,10*ROW('Water Data'!H15))),'Data Summary'!CF21="Yes"),OFFSET('Water Data'!$H$6,0,10*ROW('Water Data'!H15)),NA())</f>
        <v>#N/A</v>
      </c>
      <c r="R21" s="89" t="e">
        <f ca="true">+IF(AND(ISNUMBER(OFFSET('Water Data'!$H$9,0,10*ROW('Water Data'!H15))),'Data Summary'!CG21="Yes"),OFFSET('Water Data'!$H$9,0,10*ROW('Water Data'!H15)),NA())</f>
        <v>#N/A</v>
      </c>
      <c r="S21" s="89" t="e">
        <f ca="true">+IF(AND(ISNUMBER(OFFSET('Water Data'!$I$4,0,10*ROW('Water Data'!I15))),'Data Summary'!CH21="Yes"),100-OFFSET('Water Data'!$I$4,0,10*ROW('Water Data'!I15)),NA())</f>
        <v>#N/A</v>
      </c>
      <c r="T21" s="89" t="e">
        <f ca="true">+IF(AND(ISNUMBER(OFFSET('Water Data'!$I$6,0,10*ROW('Water Data'!I15))),'Data Summary'!CI21="Yes"),OFFSET('Water Data'!$I$6,0,10*ROW('Water Data'!I15)),NA())</f>
        <v>#N/A</v>
      </c>
      <c r="U21" s="89" t="e">
        <f ca="true">+IF(AND(ISNUMBER(OFFSET('Water Data'!$I$9,0,10*ROW('Water Data'!I15))),'Data Summary'!CJ21="Yes"),OFFSET('Water Data'!$I$9,0,10*ROW('Water Data'!I15)),NA())</f>
        <v>#N/A</v>
      </c>
      <c r="V21" s="90" t="e">
        <f ca="true">+IF(AND(ISNUMBER(OFFSET('Sanitation Data'!$D$4,0,10*ROW('Sanitation Data'!D15))),'Data Summary'!CK21="Yes"),100-OFFSET('Sanitation Data'!$D$4,0,10*ROW('Sanitation Data'!D15)),NA())</f>
        <v>#N/A</v>
      </c>
      <c r="W21" s="90" t="e">
        <f ca="true">+IF(AND(ISNUMBER(OFFSET('Sanitation Data'!$D$6,0,10*ROW('Sanitation Data'!D15))),'Data Summary'!CL21="Yes"),OFFSET('Sanitation Data'!$D$6,0,10*ROW('Sanitation Data'!D15)),NA())</f>
        <v>#N/A</v>
      </c>
      <c r="X21" s="90" t="e">
        <f ca="true">+IF(AND(ISNUMBER(OFFSET('Sanitation Data'!$D$10,0,10*ROW('Sanitation Data'!D15))),'Data Summary'!CM21="Yes"),OFFSET('Sanitation Data'!$D$10,0,10*ROW('Sanitation Data'!D15)),NA())</f>
        <v>#N/A</v>
      </c>
      <c r="Y21" s="90" t="e">
        <f ca="true">+IF(AND(ISNUMBER(OFFSET('Sanitation Data'!$D$11,0,10*ROW('Sanitation Data'!D15))),'Data Summary'!CN21="Yes"),OFFSET('Sanitation Data'!$D$11,0,10*ROW('Sanitation Data'!D15)),NA())</f>
        <v>#N/A</v>
      </c>
      <c r="Z21" s="90" t="e">
        <f ca="true">+IF(AND(ISNUMBER(OFFSET('Sanitation Data'!$D$12,0,10*ROW('Sanitation Data'!D15))),'Data Summary'!CO21="Yes"),OFFSET('Sanitation Data'!$D$12,0,10*ROW('Sanitation Data'!D15)),NA())</f>
        <v>#N/A</v>
      </c>
      <c r="AA21" s="90" t="e">
        <f ca="true">+IF(AND(ISNUMBER(OFFSET('Sanitation Data'!$E$4,0,10*ROW('Sanitation Data'!E15))),'Data Summary'!CP21="Yes"),100-OFFSET('Sanitation Data'!$E$4,0,10*ROW('Sanitation Data'!E15)),NA())</f>
        <v>#N/A</v>
      </c>
      <c r="AB21" s="90" t="e">
        <f ca="true">+IF(AND(ISNUMBER(OFFSET('Sanitation Data'!$E$6,0,10*ROW('Sanitation Data'!E15))),'Data Summary'!CQ21="Yes"),OFFSET('Sanitation Data'!$E$6,0,10*ROW('Sanitation Data'!E15)),NA())</f>
        <v>#N/A</v>
      </c>
      <c r="AC21" s="90" t="e">
        <f ca="true">+IF(AND(ISNUMBER(OFFSET('Sanitation Data'!$E$10,0,10*ROW('Sanitation Data'!E15))),'Data Summary'!CR21="Yes"),OFFSET('Sanitation Data'!$E$10,0,10*ROW('Sanitation Data'!E15)),NA())</f>
        <v>#N/A</v>
      </c>
      <c r="AD21" s="90" t="e">
        <f ca="true">+IF(AND(ISNUMBER(OFFSET('Sanitation Data'!$E$11,0,10*ROW('Sanitation Data'!E15))),'Data Summary'!CS21="Yes"),OFFSET('Sanitation Data'!$E$11,0,10*ROW('Sanitation Data'!E15)),NA())</f>
        <v>#N/A</v>
      </c>
      <c r="AE21" s="90" t="e">
        <f ca="true">+IF(AND(ISNUMBER(OFFSET('Sanitation Data'!$E$12,0,10*ROW('Sanitation Data'!E15))),'Data Summary'!CT21="Yes"),OFFSET('Sanitation Data'!$E$12,0,10*ROW('Sanitation Data'!E15)),NA())</f>
        <v>#N/A</v>
      </c>
      <c r="AF21" s="90" t="e">
        <f ca="true">+IF(AND(ISNUMBER(OFFSET('Sanitation Data'!$F$4,0,10*ROW('Sanitation Data'!F15))),'Data Summary'!CU21="Yes"),100-OFFSET('Sanitation Data'!$F$4,0,10*ROW('Sanitation Data'!F15)),NA())</f>
        <v>#N/A</v>
      </c>
      <c r="AG21" s="90" t="e">
        <f ca="true">+IF(AND(ISNUMBER(OFFSET('Sanitation Data'!$F$6,0,10*ROW('Sanitation Data'!F15))),'Data Summary'!CV21="Yes"),OFFSET('Sanitation Data'!$F$6,0,10*ROW('Sanitation Data'!F15)),NA())</f>
        <v>#N/A</v>
      </c>
      <c r="AH21" s="90" t="e">
        <f ca="true">+IF(AND(ISNUMBER(OFFSET('Sanitation Data'!$F$10,0,10*ROW('Sanitation Data'!F15))),'Data Summary'!CW21="Yes"),OFFSET('Sanitation Data'!$F$10,0,10*ROW('Sanitation Data'!F15)),NA())</f>
        <v>#N/A</v>
      </c>
      <c r="AI21" s="90" t="e">
        <f ca="true">+IF(AND(ISNUMBER(OFFSET('Sanitation Data'!$F$11,0,10*ROW('Sanitation Data'!F15))),'Data Summary'!CX21="Yes"),OFFSET('Sanitation Data'!$F$11,0,10*ROW('Sanitation Data'!F15)),NA())</f>
        <v>#N/A</v>
      </c>
      <c r="AJ21" s="90" t="e">
        <f ca="true">+IF(AND(ISNUMBER(OFFSET('Sanitation Data'!$F$12,0,10*ROW('Sanitation Data'!F15))),'Data Summary'!CY21="Yes"),OFFSET('Sanitation Data'!$F$12,0,10*ROW('Sanitation Data'!F15)),NA())</f>
        <v>#N/A</v>
      </c>
      <c r="AK21" s="90" t="e">
        <f ca="true">+IF(AND(ISNUMBER(OFFSET('Sanitation Data'!$G$4,0,10*ROW('Sanitation Data'!G15))),'Data Summary'!CZ21="Yes"),100-OFFSET('Sanitation Data'!$G$4,0,10*ROW('Sanitation Data'!G15)),NA())</f>
        <v>#N/A</v>
      </c>
      <c r="AL21" s="90" t="e">
        <f ca="true">+IF(AND(ISNUMBER(OFFSET('Sanitation Data'!$G$6,0,10*ROW('Sanitation Data'!G15))),'Data Summary'!DA21="Yes"),OFFSET('Sanitation Data'!$G$6,0,10*ROW('Sanitation Data'!G15)),NA())</f>
        <v>#N/A</v>
      </c>
      <c r="AM21" s="90" t="e">
        <f ca="true">+IF(AND(ISNUMBER(OFFSET('Sanitation Data'!$G$10,0,10*ROW('Sanitation Data'!G15))),'Data Summary'!DB21="Yes"),OFFSET('Sanitation Data'!$G$10,0,10*ROW('Sanitation Data'!G15)),NA())</f>
        <v>#N/A</v>
      </c>
      <c r="AN21" s="90" t="e">
        <f ca="true">+IF(AND(ISNUMBER(OFFSET('Sanitation Data'!$G$11,0,10*ROW('Sanitation Data'!G15))),'Data Summary'!DC21="Yes"),OFFSET('Sanitation Data'!$G$11,0,10*ROW('Sanitation Data'!G15)),NA())</f>
        <v>#N/A</v>
      </c>
      <c r="AO21" s="90" t="e">
        <f ca="true">+IF(AND(ISNUMBER(OFFSET('Sanitation Data'!$G$12,0,10*ROW('Sanitation Data'!G15))),'Data Summary'!DD21="Yes"),OFFSET('Sanitation Data'!$G$12,0,10*ROW('Sanitation Data'!G15)),NA())</f>
        <v>#N/A</v>
      </c>
      <c r="AP21" s="90" t="e">
        <f ca="true">+IF(AND(ISNUMBER(OFFSET('Sanitation Data'!$H$4,0,10*ROW('Sanitation Data'!H15))),'Data Summary'!DE21="Yes"),100-OFFSET('Sanitation Data'!$H$4,0,10*ROW('Sanitation Data'!H15)),NA())</f>
        <v>#N/A</v>
      </c>
      <c r="AQ21" s="90" t="e">
        <f ca="true">+IF(AND(ISNUMBER(OFFSET('Sanitation Data'!$H$6,0,10*ROW('Sanitation Data'!H15))),'Data Summary'!DF21="Yes"),OFFSET('Sanitation Data'!$H$6,0,10*ROW('Sanitation Data'!H15)),NA())</f>
        <v>#N/A</v>
      </c>
      <c r="AR21" s="90" t="e">
        <f ca="true">+IF(AND(ISNUMBER(OFFSET('Sanitation Data'!$H$10,0,10*ROW('Sanitation Data'!H15))),'Data Summary'!DG21="Yes"),OFFSET('Sanitation Data'!$H$10,0,10*ROW('Sanitation Data'!H15)),NA())</f>
        <v>#N/A</v>
      </c>
      <c r="AS21" s="90" t="e">
        <f ca="true">+IF(AND(ISNUMBER(OFFSET('Sanitation Data'!$H$11,0,10*ROW('Sanitation Data'!H15))),'Data Summary'!DH21="Yes"),OFFSET('Sanitation Data'!$H$11,0,10*ROW('Sanitation Data'!H15)),NA())</f>
        <v>#N/A</v>
      </c>
      <c r="AT21" s="90" t="e">
        <f ca="true">+IF(AND(ISNUMBER(OFFSET('Sanitation Data'!$H$12,0,10*ROW('Sanitation Data'!H15))),'Data Summary'!DI21="Yes"),OFFSET('Sanitation Data'!$H$12,0,10*ROW('Sanitation Data'!H15)),NA())</f>
        <v>#N/A</v>
      </c>
      <c r="AU21" s="90" t="e">
        <f ca="true">+IF(AND(ISNUMBER(OFFSET('Sanitation Data'!$I$4,0,10*ROW('Sanitation Data'!I15))),'Data Summary'!DJ21="Yes"),100-OFFSET('Sanitation Data'!$I$4,0,10*ROW('Sanitation Data'!I15)),NA())</f>
        <v>#N/A</v>
      </c>
      <c r="AV21" s="90" t="e">
        <f ca="true">+IF(AND(ISNUMBER(OFFSET('Sanitation Data'!$I$6,0,10*ROW('Sanitation Data'!I15))),'Data Summary'!DK21="Yes"),OFFSET('Sanitation Data'!$I$6,0,10*ROW('Sanitation Data'!I15)),NA())</f>
        <v>#N/A</v>
      </c>
      <c r="AW21" s="90" t="e">
        <f ca="true">+IF(AND(ISNUMBER(OFFSET('Sanitation Data'!$I$10,0,10*ROW('Sanitation Data'!I15))),'Data Summary'!DL21="Yes"),OFFSET('Sanitation Data'!$I$10,0,10*ROW('Sanitation Data'!I15)),NA())</f>
        <v>#N/A</v>
      </c>
      <c r="AX21" s="90" t="e">
        <f ca="true">+IF(AND(ISNUMBER(OFFSET('Sanitation Data'!$I$11,0,10*ROW('Sanitation Data'!I15))),'Data Summary'!DM21="Yes"),OFFSET('Sanitation Data'!$I$11,0,10*ROW('Sanitation Data'!I15)),NA())</f>
        <v>#N/A</v>
      </c>
      <c r="AY21" s="90" t="e">
        <f ca="true">+IF(AND(ISNUMBER(OFFSET('Sanitation Data'!$I$12,0,10*ROW('Sanitation Data'!I15))),'Data Summary'!DN21="Yes"),OFFSET('Sanitation Data'!$I$12,0,10*ROW('Sanitation Data'!I15)),NA())</f>
        <v>#N/A</v>
      </c>
      <c r="AZ21" s="91" t="e">
        <f ca="true">+IF(AND(ISNUMBER(OFFSET('Hygiene Data'!$D$5,0,10*ROW('Hygiene Data'!D15))),'Data Summary'!DO21="Yes"),OFFSET('Hygiene Data'!$D$5,0,10*ROW('Hygiene Data'!D15)),NA())</f>
        <v>#N/A</v>
      </c>
      <c r="BA21" s="91" t="e">
        <f ca="true">+IF(AND(ISNUMBER(OFFSET('Hygiene Data'!$D$7,0,10*ROW('Hygiene Data'!D15))),'Data Summary'!DP21="Yes"),OFFSET('Hygiene Data'!$D$7,0,10*ROW('Hygiene Data'!D15)),NA())</f>
        <v>#N/A</v>
      </c>
      <c r="BB21" s="91" t="e">
        <f ca="true">+IF(AND(ISNUMBER(OFFSET('Hygiene Data'!$D$9,0,10*ROW('Hygiene Data'!D15))),'Data Summary'!DQ21="Yes"),OFFSET('Hygiene Data'!$D$9,0,10*ROW('Hygiene Data'!D15)),NA())</f>
        <v>#N/A</v>
      </c>
      <c r="BC21" s="91" t="e">
        <f ca="true">+IF(AND(ISNUMBER(OFFSET('Hygiene Data'!$E$5,0,10*ROW('Hygiene Data'!E15))),'Data Summary'!DR21="Yes"),OFFSET('Hygiene Data'!$E$5,0,10*ROW('Hygiene Data'!E15)),NA())</f>
        <v>#N/A</v>
      </c>
      <c r="BD21" s="91" t="e">
        <f ca="true">+IF(AND(ISNUMBER(OFFSET('Hygiene Data'!$E$7,0,10*ROW('Hygiene Data'!E15))),'Data Summary'!DS21="Yes"),OFFSET('Hygiene Data'!$E$7,0,10*ROW('Hygiene Data'!E15)),NA())</f>
        <v>#N/A</v>
      </c>
      <c r="BE21" s="91" t="e">
        <f ca="true">+IF(AND(ISNUMBER(OFFSET('Hygiene Data'!$E$9,0,10*ROW('Hygiene Data'!E15))),'Data Summary'!DT21="Yes"),OFFSET('Hygiene Data'!$E$9,0,10*ROW('Hygiene Data'!E15)),NA())</f>
        <v>#N/A</v>
      </c>
      <c r="BF21" s="91" t="e">
        <f ca="true">+IF(AND(ISNUMBER(OFFSET('Hygiene Data'!$F$5,0,10*ROW('Hygiene Data'!F15))),'Data Summary'!DU21="Yes"),OFFSET('Hygiene Data'!$F$5,0,10*ROW('Hygiene Data'!F15)),NA())</f>
        <v>#N/A</v>
      </c>
      <c r="BG21" s="91" t="e">
        <f ca="true">+IF(AND(ISNUMBER(OFFSET('Hygiene Data'!$F$7,0,10*ROW('Hygiene Data'!F15))),'Data Summary'!DV21="Yes"),OFFSET('Hygiene Data'!$F$7,0,10*ROW('Hygiene Data'!F15)),NA())</f>
        <v>#N/A</v>
      </c>
      <c r="BH21" s="91" t="e">
        <f ca="true">+IF(AND(ISNUMBER(OFFSET('Hygiene Data'!$F$9,0,10*ROW('Hygiene Data'!F15))),'Data Summary'!DW21="Yes"),OFFSET('Hygiene Data'!$F$9,0,10*ROW('Hygiene Data'!F15)),NA())</f>
        <v>#N/A</v>
      </c>
      <c r="BI21" s="91" t="e">
        <f ca="true">+IF(AND(ISNUMBER(OFFSET('Hygiene Data'!$G$5,0,10*ROW('Hygiene Data'!G15))),'Data Summary'!DX21="Yes"),OFFSET('Hygiene Data'!$G$5,0,10*ROW('Hygiene Data'!G15)),NA())</f>
        <v>#N/A</v>
      </c>
      <c r="BJ21" s="91" t="e">
        <f ca="true">+IF(AND(ISNUMBER(OFFSET('Hygiene Data'!$G$7,0,10*ROW('Hygiene Data'!G15))),'Data Summary'!DY21="Yes"),OFFSET('Hygiene Data'!$G$7,0,10*ROW('Hygiene Data'!G15)),NA())</f>
        <v>#N/A</v>
      </c>
      <c r="BK21" s="91" t="e">
        <f ca="true">+IF(AND(ISNUMBER(OFFSET('Hygiene Data'!$G$9,0,10*ROW('Hygiene Data'!G15))),'Data Summary'!DZ21="Yes"),OFFSET('Hygiene Data'!$G$9,0,10*ROW('Hygiene Data'!G15)),NA())</f>
        <v>#N/A</v>
      </c>
      <c r="BL21" s="91" t="e">
        <f ca="true">+IF(AND(ISNUMBER(OFFSET('Hygiene Data'!$H$5,0,10*ROW('Hygiene Data'!H15))),'Data Summary'!EA21="Yes"),OFFSET('Hygiene Data'!$H$5,0,10*ROW('Hygiene Data'!H15)),NA())</f>
        <v>#N/A</v>
      </c>
      <c r="BM21" s="91" t="e">
        <f ca="true">+IF(AND(ISNUMBER(OFFSET('Hygiene Data'!$H$7,0,10*ROW('Hygiene Data'!H15))),'Data Summary'!EB21="Yes"),OFFSET('Hygiene Data'!$H$7,0,10*ROW('Hygiene Data'!H15)),NA())</f>
        <v>#N/A</v>
      </c>
      <c r="BN21" s="91" t="e">
        <f ca="true">+IF(AND(ISNUMBER(OFFSET('Hygiene Data'!$H$9,0,10*ROW('Hygiene Data'!H15))),'Data Summary'!EC21="Yes"),OFFSET('Hygiene Data'!$H$9,0,10*ROW('Hygiene Data'!H15)),NA())</f>
        <v>#N/A</v>
      </c>
      <c r="BO21" s="91" t="e">
        <f ca="true">+IF(AND(ISNUMBER(OFFSET('Hygiene Data'!$I$5,0,10*ROW('Hygiene Data'!I15))),'Data Summary'!ED21="Yes"),OFFSET('Hygiene Data'!$I$5,0,10*ROW('Hygiene Data'!I15)),NA())</f>
        <v>#N/A</v>
      </c>
      <c r="BP21" s="91" t="e">
        <f ca="true">+IF(AND(ISNUMBER(OFFSET('Hygiene Data'!$I$7,0,10*ROW('Hygiene Data'!I15))),'Data Summary'!EE21="Yes"),OFFSET('Hygiene Data'!$I$7,0,10*ROW('Hygiene Data'!I15)),NA())</f>
        <v>#N/A</v>
      </c>
      <c r="BQ21" s="91" t="e">
        <f ca="true">+IF(AND(ISNUMBER(OFFSET('Hygiene Data'!$I$9,0,10*ROW('Hygiene Data'!I15))),'Data Summary'!EF21="Yes"),OFFSET('Hygiene Data'!$I$9,0,10*ROW('Hygiene Data'!I15)),NA())</f>
        <v>#N/A</v>
      </c>
    </row>
    <row xmlns:x14ac="http://schemas.microsoft.com/office/spreadsheetml/2009/9/ac" r="22" x14ac:dyDescent="0.2">
      <c r="A22" s="350" t="e">
        <f ca="true">+RIGHT('Data Summary'!A22,LEN('Data Summary'!A22)-9)</f>
        <v>#VALUE!</v>
      </c>
      <c r="B22" s="35" t="str">
        <f ca="true">+IF(ISTEXT('Data Summary'!B22),'Data Summary'!B22,"")</f>
        <v/>
      </c>
      <c r="C22" s="349" t="e">
        <f ca="true">+VALUE('Data Summary'!C22)</f>
        <v>#VALUE!</v>
      </c>
      <c r="D22" s="89" t="e">
        <f ca="true">+IF(AND(ISNUMBER(OFFSET('Water Data'!$D$4,0,10*ROW('Water Data'!D16))),'Data Summary'!BS22="Yes"),100-OFFSET('Water Data'!$D$4,0,10*ROW('Water Data'!D16)),NA())</f>
        <v>#N/A</v>
      </c>
      <c r="E22" s="89" t="e">
        <f ca="true">+IF(AND(ISNUMBER(OFFSET('Water Data'!$D$6,0,10*ROW('Water Data'!D16))),'Data Summary'!BT22="Yes"),OFFSET('Water Data'!$D$6,0,10*ROW('Water Data'!D16)),NA())</f>
        <v>#N/A</v>
      </c>
      <c r="F22" s="89" t="e">
        <f ca="true">+IF(AND(ISNUMBER(OFFSET('Water Data'!$D$9,0,10*ROW('Water Data'!D16))),'Data Summary'!BU22="Yes"),OFFSET('Water Data'!$D$9,0,10*ROW('Water Data'!D16)),NA())</f>
        <v>#N/A</v>
      </c>
      <c r="G22" s="89" t="e">
        <f ca="true">+IF(AND(ISNUMBER(OFFSET('Water Data'!$E$4,0,10*ROW('Water Data'!E16))),'Data Summary'!BV22="Yes"),100-OFFSET('Water Data'!$E$4,0,10*ROW('Water Data'!E16)),NA())</f>
        <v>#N/A</v>
      </c>
      <c r="H22" s="89" t="e">
        <f ca="true">+IF(AND(ISNUMBER(OFFSET('Water Data'!$E$6,0,10*ROW('Water Data'!E16))),'Data Summary'!BW22="Yes"),OFFSET('Water Data'!$E$6,0,10*ROW('Water Data'!E16)),NA())</f>
        <v>#N/A</v>
      </c>
      <c r="I22" s="89" t="e">
        <f ca="true">+IF(AND(ISNUMBER(OFFSET('Water Data'!$E$9,0,10*ROW('Water Data'!E16))),'Data Summary'!BX22="Yes"),OFFSET('Water Data'!$E$9,0,10*ROW('Water Data'!E16)),NA())</f>
        <v>#N/A</v>
      </c>
      <c r="J22" s="89" t="e">
        <f ca="true">+IF(AND(ISNUMBER(OFFSET('Water Data'!$F$4,0,10*ROW('Water Data'!F16))),'Data Summary'!BY22="Yes"),100-OFFSET('Water Data'!$F$4,0,10*ROW('Water Data'!F16)),NA())</f>
        <v>#N/A</v>
      </c>
      <c r="K22" s="89" t="e">
        <f ca="true">+IF(AND(ISNUMBER(OFFSET('Water Data'!$F$6,0,10*ROW('Water Data'!F16))),'Data Summary'!BZ22="Yes"),OFFSET('Water Data'!$F$6,0,10*ROW('Water Data'!F16)),NA())</f>
        <v>#N/A</v>
      </c>
      <c r="L22" s="89" t="e">
        <f ca="true">+IF(AND(ISNUMBER(OFFSET('Water Data'!$F$9,0,10*ROW('Water Data'!F16))),'Data Summary'!CA22="Yes"),OFFSET('Water Data'!$F$9,0,10*ROW('Water Data'!F16)),NA())</f>
        <v>#N/A</v>
      </c>
      <c r="M22" s="89" t="e">
        <f ca="true">+IF(AND(ISNUMBER(OFFSET('Water Data'!$G$4,0,10*ROW('Water Data'!G16))),'Data Summary'!CB22="Yes"),100-OFFSET('Water Data'!$G$4,0,10*ROW('Water Data'!G16)),NA())</f>
        <v>#N/A</v>
      </c>
      <c r="N22" s="89" t="e">
        <f ca="true">+IF(AND(ISNUMBER(OFFSET('Water Data'!$G$6,0,10*ROW('Water Data'!G16))),'Data Summary'!CC22="Yes"),OFFSET('Water Data'!$G$6,0,10*ROW('Water Data'!G16)),NA())</f>
        <v>#N/A</v>
      </c>
      <c r="O22" s="89" t="e">
        <f ca="true">+IF(AND(ISNUMBER(OFFSET('Water Data'!$G$9,0,10*ROW('Water Data'!G16))),'Data Summary'!CD22="Yes"),OFFSET('Water Data'!$G$9,0,10*ROW('Water Data'!G16)),NA())</f>
        <v>#N/A</v>
      </c>
      <c r="P22" s="89" t="e">
        <f ca="true">+IF(AND(ISNUMBER(OFFSET('Water Data'!$H$4,0,10*ROW('Water Data'!H16))),'Data Summary'!CE22="Yes"),100-OFFSET('Water Data'!$H$4,0,10*ROW('Water Data'!H16)),NA())</f>
        <v>#N/A</v>
      </c>
      <c r="Q22" s="89" t="e">
        <f ca="true">+IF(AND(ISNUMBER(OFFSET('Water Data'!$H$6,0,10*ROW('Water Data'!H16))),'Data Summary'!CF22="Yes"),OFFSET('Water Data'!$H$6,0,10*ROW('Water Data'!H16)),NA())</f>
        <v>#N/A</v>
      </c>
      <c r="R22" s="89" t="e">
        <f ca="true">+IF(AND(ISNUMBER(OFFSET('Water Data'!$H$9,0,10*ROW('Water Data'!H16))),'Data Summary'!CG22="Yes"),OFFSET('Water Data'!$H$9,0,10*ROW('Water Data'!H16)),NA())</f>
        <v>#N/A</v>
      </c>
      <c r="S22" s="89" t="e">
        <f ca="true">+IF(AND(ISNUMBER(OFFSET('Water Data'!$I$4,0,10*ROW('Water Data'!I16))),'Data Summary'!CH22="Yes"),100-OFFSET('Water Data'!$I$4,0,10*ROW('Water Data'!I16)),NA())</f>
        <v>#N/A</v>
      </c>
      <c r="T22" s="89" t="e">
        <f ca="true">+IF(AND(ISNUMBER(OFFSET('Water Data'!$I$6,0,10*ROW('Water Data'!I16))),'Data Summary'!CI22="Yes"),OFFSET('Water Data'!$I$6,0,10*ROW('Water Data'!I16)),NA())</f>
        <v>#N/A</v>
      </c>
      <c r="U22" s="89" t="e">
        <f ca="true">+IF(AND(ISNUMBER(OFFSET('Water Data'!$I$9,0,10*ROW('Water Data'!I16))),'Data Summary'!CJ22="Yes"),OFFSET('Water Data'!$I$9,0,10*ROW('Water Data'!I16)),NA())</f>
        <v>#N/A</v>
      </c>
      <c r="V22" s="90" t="e">
        <f ca="true">+IF(AND(ISNUMBER(OFFSET('Sanitation Data'!$D$4,0,10*ROW('Sanitation Data'!D16))),'Data Summary'!CK22="Yes"),100-OFFSET('Sanitation Data'!$D$4,0,10*ROW('Sanitation Data'!D16)),NA())</f>
        <v>#N/A</v>
      </c>
      <c r="W22" s="90" t="e">
        <f ca="true">+IF(AND(ISNUMBER(OFFSET('Sanitation Data'!$D$6,0,10*ROW('Sanitation Data'!D16))),'Data Summary'!CL22="Yes"),OFFSET('Sanitation Data'!$D$6,0,10*ROW('Sanitation Data'!D16)),NA())</f>
        <v>#N/A</v>
      </c>
      <c r="X22" s="90" t="e">
        <f ca="true">+IF(AND(ISNUMBER(OFFSET('Sanitation Data'!$D$10,0,10*ROW('Sanitation Data'!D16))),'Data Summary'!CM22="Yes"),OFFSET('Sanitation Data'!$D$10,0,10*ROW('Sanitation Data'!D16)),NA())</f>
        <v>#N/A</v>
      </c>
      <c r="Y22" s="90" t="e">
        <f ca="true">+IF(AND(ISNUMBER(OFFSET('Sanitation Data'!$D$11,0,10*ROW('Sanitation Data'!D16))),'Data Summary'!CN22="Yes"),OFFSET('Sanitation Data'!$D$11,0,10*ROW('Sanitation Data'!D16)),NA())</f>
        <v>#N/A</v>
      </c>
      <c r="Z22" s="90" t="e">
        <f ca="true">+IF(AND(ISNUMBER(OFFSET('Sanitation Data'!$D$12,0,10*ROW('Sanitation Data'!D16))),'Data Summary'!CO22="Yes"),OFFSET('Sanitation Data'!$D$12,0,10*ROW('Sanitation Data'!D16)),NA())</f>
        <v>#N/A</v>
      </c>
      <c r="AA22" s="90" t="e">
        <f ca="true">+IF(AND(ISNUMBER(OFFSET('Sanitation Data'!$E$4,0,10*ROW('Sanitation Data'!E16))),'Data Summary'!CP22="Yes"),100-OFFSET('Sanitation Data'!$E$4,0,10*ROW('Sanitation Data'!E16)),NA())</f>
        <v>#N/A</v>
      </c>
      <c r="AB22" s="90" t="e">
        <f ca="true">+IF(AND(ISNUMBER(OFFSET('Sanitation Data'!$E$6,0,10*ROW('Sanitation Data'!E16))),'Data Summary'!CQ22="Yes"),OFFSET('Sanitation Data'!$E$6,0,10*ROW('Sanitation Data'!E16)),NA())</f>
        <v>#N/A</v>
      </c>
      <c r="AC22" s="90" t="e">
        <f ca="true">+IF(AND(ISNUMBER(OFFSET('Sanitation Data'!$E$10,0,10*ROW('Sanitation Data'!E16))),'Data Summary'!CR22="Yes"),OFFSET('Sanitation Data'!$E$10,0,10*ROW('Sanitation Data'!E16)),NA())</f>
        <v>#N/A</v>
      </c>
      <c r="AD22" s="90" t="e">
        <f ca="true">+IF(AND(ISNUMBER(OFFSET('Sanitation Data'!$E$11,0,10*ROW('Sanitation Data'!E16))),'Data Summary'!CS22="Yes"),OFFSET('Sanitation Data'!$E$11,0,10*ROW('Sanitation Data'!E16)),NA())</f>
        <v>#N/A</v>
      </c>
      <c r="AE22" s="90" t="e">
        <f ca="true">+IF(AND(ISNUMBER(OFFSET('Sanitation Data'!$E$12,0,10*ROW('Sanitation Data'!E16))),'Data Summary'!CT22="Yes"),OFFSET('Sanitation Data'!$E$12,0,10*ROW('Sanitation Data'!E16)),NA())</f>
        <v>#N/A</v>
      </c>
      <c r="AF22" s="90" t="e">
        <f ca="true">+IF(AND(ISNUMBER(OFFSET('Sanitation Data'!$F$4,0,10*ROW('Sanitation Data'!F16))),'Data Summary'!CU22="Yes"),100-OFFSET('Sanitation Data'!$F$4,0,10*ROW('Sanitation Data'!F16)),NA())</f>
        <v>#N/A</v>
      </c>
      <c r="AG22" s="90" t="e">
        <f ca="true">+IF(AND(ISNUMBER(OFFSET('Sanitation Data'!$F$6,0,10*ROW('Sanitation Data'!F16))),'Data Summary'!CV22="Yes"),OFFSET('Sanitation Data'!$F$6,0,10*ROW('Sanitation Data'!F16)),NA())</f>
        <v>#N/A</v>
      </c>
      <c r="AH22" s="90" t="e">
        <f ca="true">+IF(AND(ISNUMBER(OFFSET('Sanitation Data'!$F$10,0,10*ROW('Sanitation Data'!F16))),'Data Summary'!CW22="Yes"),OFFSET('Sanitation Data'!$F$10,0,10*ROW('Sanitation Data'!F16)),NA())</f>
        <v>#N/A</v>
      </c>
      <c r="AI22" s="90" t="e">
        <f ca="true">+IF(AND(ISNUMBER(OFFSET('Sanitation Data'!$F$11,0,10*ROW('Sanitation Data'!F16))),'Data Summary'!CX22="Yes"),OFFSET('Sanitation Data'!$F$11,0,10*ROW('Sanitation Data'!F16)),NA())</f>
        <v>#N/A</v>
      </c>
      <c r="AJ22" s="90" t="e">
        <f ca="true">+IF(AND(ISNUMBER(OFFSET('Sanitation Data'!$F$12,0,10*ROW('Sanitation Data'!F16))),'Data Summary'!CY22="Yes"),OFFSET('Sanitation Data'!$F$12,0,10*ROW('Sanitation Data'!F16)),NA())</f>
        <v>#N/A</v>
      </c>
      <c r="AK22" s="90" t="e">
        <f ca="true">+IF(AND(ISNUMBER(OFFSET('Sanitation Data'!$G$4,0,10*ROW('Sanitation Data'!G16))),'Data Summary'!CZ22="Yes"),100-OFFSET('Sanitation Data'!$G$4,0,10*ROW('Sanitation Data'!G16)),NA())</f>
        <v>#N/A</v>
      </c>
      <c r="AL22" s="90" t="e">
        <f ca="true">+IF(AND(ISNUMBER(OFFSET('Sanitation Data'!$G$6,0,10*ROW('Sanitation Data'!G16))),'Data Summary'!DA22="Yes"),OFFSET('Sanitation Data'!$G$6,0,10*ROW('Sanitation Data'!G16)),NA())</f>
        <v>#N/A</v>
      </c>
      <c r="AM22" s="90" t="e">
        <f ca="true">+IF(AND(ISNUMBER(OFFSET('Sanitation Data'!$G$10,0,10*ROW('Sanitation Data'!G16))),'Data Summary'!DB22="Yes"),OFFSET('Sanitation Data'!$G$10,0,10*ROW('Sanitation Data'!G16)),NA())</f>
        <v>#N/A</v>
      </c>
      <c r="AN22" s="90" t="e">
        <f ca="true">+IF(AND(ISNUMBER(OFFSET('Sanitation Data'!$G$11,0,10*ROW('Sanitation Data'!G16))),'Data Summary'!DC22="Yes"),OFFSET('Sanitation Data'!$G$11,0,10*ROW('Sanitation Data'!G16)),NA())</f>
        <v>#N/A</v>
      </c>
      <c r="AO22" s="90" t="e">
        <f ca="true">+IF(AND(ISNUMBER(OFFSET('Sanitation Data'!$G$12,0,10*ROW('Sanitation Data'!G16))),'Data Summary'!DD22="Yes"),OFFSET('Sanitation Data'!$G$12,0,10*ROW('Sanitation Data'!G16)),NA())</f>
        <v>#N/A</v>
      </c>
      <c r="AP22" s="90" t="e">
        <f ca="true">+IF(AND(ISNUMBER(OFFSET('Sanitation Data'!$H$4,0,10*ROW('Sanitation Data'!H16))),'Data Summary'!DE22="Yes"),100-OFFSET('Sanitation Data'!$H$4,0,10*ROW('Sanitation Data'!H16)),NA())</f>
        <v>#N/A</v>
      </c>
      <c r="AQ22" s="90" t="e">
        <f ca="true">+IF(AND(ISNUMBER(OFFSET('Sanitation Data'!$H$6,0,10*ROW('Sanitation Data'!H16))),'Data Summary'!DF22="Yes"),OFFSET('Sanitation Data'!$H$6,0,10*ROW('Sanitation Data'!H16)),NA())</f>
        <v>#N/A</v>
      </c>
      <c r="AR22" s="90" t="e">
        <f ca="true">+IF(AND(ISNUMBER(OFFSET('Sanitation Data'!$H$10,0,10*ROW('Sanitation Data'!H16))),'Data Summary'!DG22="Yes"),OFFSET('Sanitation Data'!$H$10,0,10*ROW('Sanitation Data'!H16)),NA())</f>
        <v>#N/A</v>
      </c>
      <c r="AS22" s="90" t="e">
        <f ca="true">+IF(AND(ISNUMBER(OFFSET('Sanitation Data'!$H$11,0,10*ROW('Sanitation Data'!H16))),'Data Summary'!DH22="Yes"),OFFSET('Sanitation Data'!$H$11,0,10*ROW('Sanitation Data'!H16)),NA())</f>
        <v>#N/A</v>
      </c>
      <c r="AT22" s="90" t="e">
        <f ca="true">+IF(AND(ISNUMBER(OFFSET('Sanitation Data'!$H$12,0,10*ROW('Sanitation Data'!H16))),'Data Summary'!DI22="Yes"),OFFSET('Sanitation Data'!$H$12,0,10*ROW('Sanitation Data'!H16)),NA())</f>
        <v>#N/A</v>
      </c>
      <c r="AU22" s="90" t="e">
        <f ca="true">+IF(AND(ISNUMBER(OFFSET('Sanitation Data'!$I$4,0,10*ROW('Sanitation Data'!I16))),'Data Summary'!DJ22="Yes"),100-OFFSET('Sanitation Data'!$I$4,0,10*ROW('Sanitation Data'!I16)),NA())</f>
        <v>#N/A</v>
      </c>
      <c r="AV22" s="90" t="e">
        <f ca="true">+IF(AND(ISNUMBER(OFFSET('Sanitation Data'!$I$6,0,10*ROW('Sanitation Data'!I16))),'Data Summary'!DK22="Yes"),OFFSET('Sanitation Data'!$I$6,0,10*ROW('Sanitation Data'!I16)),NA())</f>
        <v>#N/A</v>
      </c>
      <c r="AW22" s="90" t="e">
        <f ca="true">+IF(AND(ISNUMBER(OFFSET('Sanitation Data'!$I$10,0,10*ROW('Sanitation Data'!I16))),'Data Summary'!DL22="Yes"),OFFSET('Sanitation Data'!$I$10,0,10*ROW('Sanitation Data'!I16)),NA())</f>
        <v>#N/A</v>
      </c>
      <c r="AX22" s="90" t="e">
        <f ca="true">+IF(AND(ISNUMBER(OFFSET('Sanitation Data'!$I$11,0,10*ROW('Sanitation Data'!I16))),'Data Summary'!DM22="Yes"),OFFSET('Sanitation Data'!$I$11,0,10*ROW('Sanitation Data'!I16)),NA())</f>
        <v>#N/A</v>
      </c>
      <c r="AY22" s="90" t="e">
        <f ca="true">+IF(AND(ISNUMBER(OFFSET('Sanitation Data'!$I$12,0,10*ROW('Sanitation Data'!I16))),'Data Summary'!DN22="Yes"),OFFSET('Sanitation Data'!$I$12,0,10*ROW('Sanitation Data'!I16)),NA())</f>
        <v>#N/A</v>
      </c>
      <c r="AZ22" s="91" t="e">
        <f ca="true">+IF(AND(ISNUMBER(OFFSET('Hygiene Data'!$D$5,0,10*ROW('Hygiene Data'!D16))),'Data Summary'!DO22="Yes"),OFFSET('Hygiene Data'!$D$5,0,10*ROW('Hygiene Data'!D16)),NA())</f>
        <v>#N/A</v>
      </c>
      <c r="BA22" s="91" t="e">
        <f ca="true">+IF(AND(ISNUMBER(OFFSET('Hygiene Data'!$D$7,0,10*ROW('Hygiene Data'!D16))),'Data Summary'!DP22="Yes"),OFFSET('Hygiene Data'!$D$7,0,10*ROW('Hygiene Data'!D16)),NA())</f>
        <v>#N/A</v>
      </c>
      <c r="BB22" s="91" t="e">
        <f ca="true">+IF(AND(ISNUMBER(OFFSET('Hygiene Data'!$D$9,0,10*ROW('Hygiene Data'!D16))),'Data Summary'!DQ22="Yes"),OFFSET('Hygiene Data'!$D$9,0,10*ROW('Hygiene Data'!D16)),NA())</f>
        <v>#N/A</v>
      </c>
      <c r="BC22" s="91" t="e">
        <f ca="true">+IF(AND(ISNUMBER(OFFSET('Hygiene Data'!$E$5,0,10*ROW('Hygiene Data'!E16))),'Data Summary'!DR22="Yes"),OFFSET('Hygiene Data'!$E$5,0,10*ROW('Hygiene Data'!E16)),NA())</f>
        <v>#N/A</v>
      </c>
      <c r="BD22" s="91" t="e">
        <f ca="true">+IF(AND(ISNUMBER(OFFSET('Hygiene Data'!$E$7,0,10*ROW('Hygiene Data'!E16))),'Data Summary'!DS22="Yes"),OFFSET('Hygiene Data'!$E$7,0,10*ROW('Hygiene Data'!E16)),NA())</f>
        <v>#N/A</v>
      </c>
      <c r="BE22" s="91" t="e">
        <f ca="true">+IF(AND(ISNUMBER(OFFSET('Hygiene Data'!$E$9,0,10*ROW('Hygiene Data'!E16))),'Data Summary'!DT22="Yes"),OFFSET('Hygiene Data'!$E$9,0,10*ROW('Hygiene Data'!E16)),NA())</f>
        <v>#N/A</v>
      </c>
      <c r="BF22" s="91" t="e">
        <f ca="true">+IF(AND(ISNUMBER(OFFSET('Hygiene Data'!$F$5,0,10*ROW('Hygiene Data'!F16))),'Data Summary'!DU22="Yes"),OFFSET('Hygiene Data'!$F$5,0,10*ROW('Hygiene Data'!F16)),NA())</f>
        <v>#N/A</v>
      </c>
      <c r="BG22" s="91" t="e">
        <f ca="true">+IF(AND(ISNUMBER(OFFSET('Hygiene Data'!$F$7,0,10*ROW('Hygiene Data'!F16))),'Data Summary'!DV22="Yes"),OFFSET('Hygiene Data'!$F$7,0,10*ROW('Hygiene Data'!F16)),NA())</f>
        <v>#N/A</v>
      </c>
      <c r="BH22" s="91" t="e">
        <f ca="true">+IF(AND(ISNUMBER(OFFSET('Hygiene Data'!$F$9,0,10*ROW('Hygiene Data'!F16))),'Data Summary'!DW22="Yes"),OFFSET('Hygiene Data'!$F$9,0,10*ROW('Hygiene Data'!F16)),NA())</f>
        <v>#N/A</v>
      </c>
      <c r="BI22" s="91" t="e">
        <f ca="true">+IF(AND(ISNUMBER(OFFSET('Hygiene Data'!$G$5,0,10*ROW('Hygiene Data'!G16))),'Data Summary'!DX22="Yes"),OFFSET('Hygiene Data'!$G$5,0,10*ROW('Hygiene Data'!G16)),NA())</f>
        <v>#N/A</v>
      </c>
      <c r="BJ22" s="91" t="e">
        <f ca="true">+IF(AND(ISNUMBER(OFFSET('Hygiene Data'!$G$7,0,10*ROW('Hygiene Data'!G16))),'Data Summary'!DY22="Yes"),OFFSET('Hygiene Data'!$G$7,0,10*ROW('Hygiene Data'!G16)),NA())</f>
        <v>#N/A</v>
      </c>
      <c r="BK22" s="91" t="e">
        <f ca="true">+IF(AND(ISNUMBER(OFFSET('Hygiene Data'!$G$9,0,10*ROW('Hygiene Data'!G16))),'Data Summary'!DZ22="Yes"),OFFSET('Hygiene Data'!$G$9,0,10*ROW('Hygiene Data'!G16)),NA())</f>
        <v>#N/A</v>
      </c>
      <c r="BL22" s="91" t="e">
        <f ca="true">+IF(AND(ISNUMBER(OFFSET('Hygiene Data'!$H$5,0,10*ROW('Hygiene Data'!H16))),'Data Summary'!EA22="Yes"),OFFSET('Hygiene Data'!$H$5,0,10*ROW('Hygiene Data'!H16)),NA())</f>
        <v>#N/A</v>
      </c>
      <c r="BM22" s="91" t="e">
        <f ca="true">+IF(AND(ISNUMBER(OFFSET('Hygiene Data'!$H$7,0,10*ROW('Hygiene Data'!H16))),'Data Summary'!EB22="Yes"),OFFSET('Hygiene Data'!$H$7,0,10*ROW('Hygiene Data'!H16)),NA())</f>
        <v>#N/A</v>
      </c>
      <c r="BN22" s="91" t="e">
        <f ca="true">+IF(AND(ISNUMBER(OFFSET('Hygiene Data'!$H$9,0,10*ROW('Hygiene Data'!H16))),'Data Summary'!EC22="Yes"),OFFSET('Hygiene Data'!$H$9,0,10*ROW('Hygiene Data'!H16)),NA())</f>
        <v>#N/A</v>
      </c>
      <c r="BO22" s="91" t="e">
        <f ca="true">+IF(AND(ISNUMBER(OFFSET('Hygiene Data'!$I$5,0,10*ROW('Hygiene Data'!I16))),'Data Summary'!ED22="Yes"),OFFSET('Hygiene Data'!$I$5,0,10*ROW('Hygiene Data'!I16)),NA())</f>
        <v>#N/A</v>
      </c>
      <c r="BP22" s="91" t="e">
        <f ca="true">+IF(AND(ISNUMBER(OFFSET('Hygiene Data'!$I$7,0,10*ROW('Hygiene Data'!I16))),'Data Summary'!EE22="Yes"),OFFSET('Hygiene Data'!$I$7,0,10*ROW('Hygiene Data'!I16)),NA())</f>
        <v>#N/A</v>
      </c>
      <c r="BQ22" s="91" t="e">
        <f ca="true">+IF(AND(ISNUMBER(OFFSET('Hygiene Data'!$I$9,0,10*ROW('Hygiene Data'!I16))),'Data Summary'!EF22="Yes"),OFFSET('Hygiene Data'!$I$9,0,10*ROW('Hygiene Data'!I16)),NA())</f>
        <v>#N/A</v>
      </c>
    </row>
    <row xmlns:x14ac="http://schemas.microsoft.com/office/spreadsheetml/2009/9/ac" r="23" x14ac:dyDescent="0.2">
      <c r="A23" s="350" t="e">
        <f ca="true">+RIGHT('Data Summary'!A23,LEN('Data Summary'!A23)-9)</f>
        <v>#VALUE!</v>
      </c>
      <c r="B23" s="35" t="str">
        <f ca="true">+IF(ISTEXT('Data Summary'!B23),'Data Summary'!B23,"")</f>
        <v/>
      </c>
      <c r="C23" s="349" t="e">
        <f ca="true">+VALUE('Data Summary'!C23)</f>
        <v>#VALUE!</v>
      </c>
      <c r="D23" s="89" t="e">
        <f ca="true">+IF(AND(ISNUMBER(OFFSET('Water Data'!$D$4,0,10*ROW('Water Data'!D17))),'Data Summary'!BS23="Yes"),100-OFFSET('Water Data'!$D$4,0,10*ROW('Water Data'!D17)),NA())</f>
        <v>#N/A</v>
      </c>
      <c r="E23" s="89" t="e">
        <f ca="true">+IF(AND(ISNUMBER(OFFSET('Water Data'!$D$6,0,10*ROW('Water Data'!D17))),'Data Summary'!BT23="Yes"),OFFSET('Water Data'!$D$6,0,10*ROW('Water Data'!D17)),NA())</f>
        <v>#N/A</v>
      </c>
      <c r="F23" s="89" t="e">
        <f ca="true">+IF(AND(ISNUMBER(OFFSET('Water Data'!$D$9,0,10*ROW('Water Data'!D17))),'Data Summary'!BU23="Yes"),OFFSET('Water Data'!$D$9,0,10*ROW('Water Data'!D17)),NA())</f>
        <v>#N/A</v>
      </c>
      <c r="G23" s="89" t="e">
        <f ca="true">+IF(AND(ISNUMBER(OFFSET('Water Data'!$E$4,0,10*ROW('Water Data'!E17))),'Data Summary'!BV23="Yes"),100-OFFSET('Water Data'!$E$4,0,10*ROW('Water Data'!E17)),NA())</f>
        <v>#N/A</v>
      </c>
      <c r="H23" s="89" t="e">
        <f ca="true">+IF(AND(ISNUMBER(OFFSET('Water Data'!$E$6,0,10*ROW('Water Data'!E17))),'Data Summary'!BW23="Yes"),OFFSET('Water Data'!$E$6,0,10*ROW('Water Data'!E17)),NA())</f>
        <v>#N/A</v>
      </c>
      <c r="I23" s="89" t="e">
        <f ca="true">+IF(AND(ISNUMBER(OFFSET('Water Data'!$E$9,0,10*ROW('Water Data'!E17))),'Data Summary'!BX23="Yes"),OFFSET('Water Data'!$E$9,0,10*ROW('Water Data'!E17)),NA())</f>
        <v>#N/A</v>
      </c>
      <c r="J23" s="89" t="e">
        <f ca="true">+IF(AND(ISNUMBER(OFFSET('Water Data'!$F$4,0,10*ROW('Water Data'!F17))),'Data Summary'!BY23="Yes"),100-OFFSET('Water Data'!$F$4,0,10*ROW('Water Data'!F17)),NA())</f>
        <v>#N/A</v>
      </c>
      <c r="K23" s="89" t="e">
        <f ca="true">+IF(AND(ISNUMBER(OFFSET('Water Data'!$F$6,0,10*ROW('Water Data'!F17))),'Data Summary'!BZ23="Yes"),OFFSET('Water Data'!$F$6,0,10*ROW('Water Data'!F17)),NA())</f>
        <v>#N/A</v>
      </c>
      <c r="L23" s="89" t="e">
        <f ca="true">+IF(AND(ISNUMBER(OFFSET('Water Data'!$F$9,0,10*ROW('Water Data'!F17))),'Data Summary'!CA23="Yes"),OFFSET('Water Data'!$F$9,0,10*ROW('Water Data'!F17)),NA())</f>
        <v>#N/A</v>
      </c>
      <c r="M23" s="89" t="e">
        <f ca="true">+IF(AND(ISNUMBER(OFFSET('Water Data'!$G$4,0,10*ROW('Water Data'!G17))),'Data Summary'!CB23="Yes"),100-OFFSET('Water Data'!$G$4,0,10*ROW('Water Data'!G17)),NA())</f>
        <v>#N/A</v>
      </c>
      <c r="N23" s="89" t="e">
        <f ca="true">+IF(AND(ISNUMBER(OFFSET('Water Data'!$G$6,0,10*ROW('Water Data'!G17))),'Data Summary'!CC23="Yes"),OFFSET('Water Data'!$G$6,0,10*ROW('Water Data'!G17)),NA())</f>
        <v>#N/A</v>
      </c>
      <c r="O23" s="89" t="e">
        <f ca="true">+IF(AND(ISNUMBER(OFFSET('Water Data'!$G$9,0,10*ROW('Water Data'!G17))),'Data Summary'!CD23="Yes"),OFFSET('Water Data'!$G$9,0,10*ROW('Water Data'!G17)),NA())</f>
        <v>#N/A</v>
      </c>
      <c r="P23" s="89" t="e">
        <f ca="true">+IF(AND(ISNUMBER(OFFSET('Water Data'!$H$4,0,10*ROW('Water Data'!H17))),'Data Summary'!CE23="Yes"),100-OFFSET('Water Data'!$H$4,0,10*ROW('Water Data'!H17)),NA())</f>
        <v>#N/A</v>
      </c>
      <c r="Q23" s="89" t="e">
        <f ca="true">+IF(AND(ISNUMBER(OFFSET('Water Data'!$H$6,0,10*ROW('Water Data'!H17))),'Data Summary'!CF23="Yes"),OFFSET('Water Data'!$H$6,0,10*ROW('Water Data'!H17)),NA())</f>
        <v>#N/A</v>
      </c>
      <c r="R23" s="89" t="e">
        <f ca="true">+IF(AND(ISNUMBER(OFFSET('Water Data'!$H$9,0,10*ROW('Water Data'!H17))),'Data Summary'!CG23="Yes"),OFFSET('Water Data'!$H$9,0,10*ROW('Water Data'!H17)),NA())</f>
        <v>#N/A</v>
      </c>
      <c r="S23" s="89" t="e">
        <f ca="true">+IF(AND(ISNUMBER(OFFSET('Water Data'!$I$4,0,10*ROW('Water Data'!I17))),'Data Summary'!CH23="Yes"),100-OFFSET('Water Data'!$I$4,0,10*ROW('Water Data'!I17)),NA())</f>
        <v>#N/A</v>
      </c>
      <c r="T23" s="89" t="e">
        <f ca="true">+IF(AND(ISNUMBER(OFFSET('Water Data'!$I$6,0,10*ROW('Water Data'!I17))),'Data Summary'!CI23="Yes"),OFFSET('Water Data'!$I$6,0,10*ROW('Water Data'!I17)),NA())</f>
        <v>#N/A</v>
      </c>
      <c r="U23" s="89" t="e">
        <f ca="true">+IF(AND(ISNUMBER(OFFSET('Water Data'!$I$9,0,10*ROW('Water Data'!I17))),'Data Summary'!CJ23="Yes"),OFFSET('Water Data'!$I$9,0,10*ROW('Water Data'!I17)),NA())</f>
        <v>#N/A</v>
      </c>
      <c r="V23" s="90" t="e">
        <f ca="true">+IF(AND(ISNUMBER(OFFSET('Sanitation Data'!$D$4,0,10*ROW('Sanitation Data'!D17))),'Data Summary'!CK23="Yes"),100-OFFSET('Sanitation Data'!$D$4,0,10*ROW('Sanitation Data'!D17)),NA())</f>
        <v>#N/A</v>
      </c>
      <c r="W23" s="90" t="e">
        <f ca="true">+IF(AND(ISNUMBER(OFFSET('Sanitation Data'!$D$6,0,10*ROW('Sanitation Data'!D17))),'Data Summary'!CL23="Yes"),OFFSET('Sanitation Data'!$D$6,0,10*ROW('Sanitation Data'!D17)),NA())</f>
        <v>#N/A</v>
      </c>
      <c r="X23" s="90" t="e">
        <f ca="true">+IF(AND(ISNUMBER(OFFSET('Sanitation Data'!$D$10,0,10*ROW('Sanitation Data'!D17))),'Data Summary'!CM23="Yes"),OFFSET('Sanitation Data'!$D$10,0,10*ROW('Sanitation Data'!D17)),NA())</f>
        <v>#N/A</v>
      </c>
      <c r="Y23" s="90" t="e">
        <f ca="true">+IF(AND(ISNUMBER(OFFSET('Sanitation Data'!$D$11,0,10*ROW('Sanitation Data'!D17))),'Data Summary'!CN23="Yes"),OFFSET('Sanitation Data'!$D$11,0,10*ROW('Sanitation Data'!D17)),NA())</f>
        <v>#N/A</v>
      </c>
      <c r="Z23" s="90" t="e">
        <f ca="true">+IF(AND(ISNUMBER(OFFSET('Sanitation Data'!$D$12,0,10*ROW('Sanitation Data'!D17))),'Data Summary'!CO23="Yes"),OFFSET('Sanitation Data'!$D$12,0,10*ROW('Sanitation Data'!D17)),NA())</f>
        <v>#N/A</v>
      </c>
      <c r="AA23" s="90" t="e">
        <f ca="true">+IF(AND(ISNUMBER(OFFSET('Sanitation Data'!$E$4,0,10*ROW('Sanitation Data'!E17))),'Data Summary'!CP23="Yes"),100-OFFSET('Sanitation Data'!$E$4,0,10*ROW('Sanitation Data'!E17)),NA())</f>
        <v>#N/A</v>
      </c>
      <c r="AB23" s="90" t="e">
        <f ca="true">+IF(AND(ISNUMBER(OFFSET('Sanitation Data'!$E$6,0,10*ROW('Sanitation Data'!E17))),'Data Summary'!CQ23="Yes"),OFFSET('Sanitation Data'!$E$6,0,10*ROW('Sanitation Data'!E17)),NA())</f>
        <v>#N/A</v>
      </c>
      <c r="AC23" s="90" t="e">
        <f ca="true">+IF(AND(ISNUMBER(OFFSET('Sanitation Data'!$E$10,0,10*ROW('Sanitation Data'!E17))),'Data Summary'!CR23="Yes"),OFFSET('Sanitation Data'!$E$10,0,10*ROW('Sanitation Data'!E17)),NA())</f>
        <v>#N/A</v>
      </c>
      <c r="AD23" s="90" t="e">
        <f ca="true">+IF(AND(ISNUMBER(OFFSET('Sanitation Data'!$E$11,0,10*ROW('Sanitation Data'!E17))),'Data Summary'!CS23="Yes"),OFFSET('Sanitation Data'!$E$11,0,10*ROW('Sanitation Data'!E17)),NA())</f>
        <v>#N/A</v>
      </c>
      <c r="AE23" s="90" t="e">
        <f ca="true">+IF(AND(ISNUMBER(OFFSET('Sanitation Data'!$E$12,0,10*ROW('Sanitation Data'!E17))),'Data Summary'!CT23="Yes"),OFFSET('Sanitation Data'!$E$12,0,10*ROW('Sanitation Data'!E17)),NA())</f>
        <v>#N/A</v>
      </c>
      <c r="AF23" s="90" t="e">
        <f ca="true">+IF(AND(ISNUMBER(OFFSET('Sanitation Data'!$F$4,0,10*ROW('Sanitation Data'!F17))),'Data Summary'!CU23="Yes"),100-OFFSET('Sanitation Data'!$F$4,0,10*ROW('Sanitation Data'!F17)),NA())</f>
        <v>#N/A</v>
      </c>
      <c r="AG23" s="90" t="e">
        <f ca="true">+IF(AND(ISNUMBER(OFFSET('Sanitation Data'!$F$6,0,10*ROW('Sanitation Data'!F17))),'Data Summary'!CV23="Yes"),OFFSET('Sanitation Data'!$F$6,0,10*ROW('Sanitation Data'!F17)),NA())</f>
        <v>#N/A</v>
      </c>
      <c r="AH23" s="90" t="e">
        <f ca="true">+IF(AND(ISNUMBER(OFFSET('Sanitation Data'!$F$10,0,10*ROW('Sanitation Data'!F17))),'Data Summary'!CW23="Yes"),OFFSET('Sanitation Data'!$F$10,0,10*ROW('Sanitation Data'!F17)),NA())</f>
        <v>#N/A</v>
      </c>
      <c r="AI23" s="90" t="e">
        <f ca="true">+IF(AND(ISNUMBER(OFFSET('Sanitation Data'!$F$11,0,10*ROW('Sanitation Data'!F17))),'Data Summary'!CX23="Yes"),OFFSET('Sanitation Data'!$F$11,0,10*ROW('Sanitation Data'!F17)),NA())</f>
        <v>#N/A</v>
      </c>
      <c r="AJ23" s="90" t="e">
        <f ca="true">+IF(AND(ISNUMBER(OFFSET('Sanitation Data'!$F$12,0,10*ROW('Sanitation Data'!F17))),'Data Summary'!CY23="Yes"),OFFSET('Sanitation Data'!$F$12,0,10*ROW('Sanitation Data'!F17)),NA())</f>
        <v>#N/A</v>
      </c>
      <c r="AK23" s="90" t="e">
        <f ca="true">+IF(AND(ISNUMBER(OFFSET('Sanitation Data'!$G$4,0,10*ROW('Sanitation Data'!G17))),'Data Summary'!CZ23="Yes"),100-OFFSET('Sanitation Data'!$G$4,0,10*ROW('Sanitation Data'!G17)),NA())</f>
        <v>#N/A</v>
      </c>
      <c r="AL23" s="90" t="e">
        <f ca="true">+IF(AND(ISNUMBER(OFFSET('Sanitation Data'!$G$6,0,10*ROW('Sanitation Data'!G17))),'Data Summary'!DA23="Yes"),OFFSET('Sanitation Data'!$G$6,0,10*ROW('Sanitation Data'!G17)),NA())</f>
        <v>#N/A</v>
      </c>
      <c r="AM23" s="90" t="e">
        <f ca="true">+IF(AND(ISNUMBER(OFFSET('Sanitation Data'!$G$10,0,10*ROW('Sanitation Data'!G17))),'Data Summary'!DB23="Yes"),OFFSET('Sanitation Data'!$G$10,0,10*ROW('Sanitation Data'!G17)),NA())</f>
        <v>#N/A</v>
      </c>
      <c r="AN23" s="90" t="e">
        <f ca="true">+IF(AND(ISNUMBER(OFFSET('Sanitation Data'!$G$11,0,10*ROW('Sanitation Data'!G17))),'Data Summary'!DC23="Yes"),OFFSET('Sanitation Data'!$G$11,0,10*ROW('Sanitation Data'!G17)),NA())</f>
        <v>#N/A</v>
      </c>
      <c r="AO23" s="90" t="e">
        <f ca="true">+IF(AND(ISNUMBER(OFFSET('Sanitation Data'!$G$12,0,10*ROW('Sanitation Data'!G17))),'Data Summary'!DD23="Yes"),OFFSET('Sanitation Data'!$G$12,0,10*ROW('Sanitation Data'!G17)),NA())</f>
        <v>#N/A</v>
      </c>
      <c r="AP23" s="90" t="e">
        <f ca="true">+IF(AND(ISNUMBER(OFFSET('Sanitation Data'!$H$4,0,10*ROW('Sanitation Data'!H17))),'Data Summary'!DE23="Yes"),100-OFFSET('Sanitation Data'!$H$4,0,10*ROW('Sanitation Data'!H17)),NA())</f>
        <v>#N/A</v>
      </c>
      <c r="AQ23" s="90" t="e">
        <f ca="true">+IF(AND(ISNUMBER(OFFSET('Sanitation Data'!$H$6,0,10*ROW('Sanitation Data'!H17))),'Data Summary'!DF23="Yes"),OFFSET('Sanitation Data'!$H$6,0,10*ROW('Sanitation Data'!H17)),NA())</f>
        <v>#N/A</v>
      </c>
      <c r="AR23" s="90" t="e">
        <f ca="true">+IF(AND(ISNUMBER(OFFSET('Sanitation Data'!$H$10,0,10*ROW('Sanitation Data'!H17))),'Data Summary'!DG23="Yes"),OFFSET('Sanitation Data'!$H$10,0,10*ROW('Sanitation Data'!H17)),NA())</f>
        <v>#N/A</v>
      </c>
      <c r="AS23" s="90" t="e">
        <f ca="true">+IF(AND(ISNUMBER(OFFSET('Sanitation Data'!$H$11,0,10*ROW('Sanitation Data'!H17))),'Data Summary'!DH23="Yes"),OFFSET('Sanitation Data'!$H$11,0,10*ROW('Sanitation Data'!H17)),NA())</f>
        <v>#N/A</v>
      </c>
      <c r="AT23" s="90" t="e">
        <f ca="true">+IF(AND(ISNUMBER(OFFSET('Sanitation Data'!$H$12,0,10*ROW('Sanitation Data'!H17))),'Data Summary'!DI23="Yes"),OFFSET('Sanitation Data'!$H$12,0,10*ROW('Sanitation Data'!H17)),NA())</f>
        <v>#N/A</v>
      </c>
      <c r="AU23" s="90" t="e">
        <f ca="true">+IF(AND(ISNUMBER(OFFSET('Sanitation Data'!$I$4,0,10*ROW('Sanitation Data'!I17))),'Data Summary'!DJ23="Yes"),100-OFFSET('Sanitation Data'!$I$4,0,10*ROW('Sanitation Data'!I17)),NA())</f>
        <v>#N/A</v>
      </c>
      <c r="AV23" s="90" t="e">
        <f ca="true">+IF(AND(ISNUMBER(OFFSET('Sanitation Data'!$I$6,0,10*ROW('Sanitation Data'!I17))),'Data Summary'!DK23="Yes"),OFFSET('Sanitation Data'!$I$6,0,10*ROW('Sanitation Data'!I17)),NA())</f>
        <v>#N/A</v>
      </c>
      <c r="AW23" s="90" t="e">
        <f ca="true">+IF(AND(ISNUMBER(OFFSET('Sanitation Data'!$I$10,0,10*ROW('Sanitation Data'!I17))),'Data Summary'!DL23="Yes"),OFFSET('Sanitation Data'!$I$10,0,10*ROW('Sanitation Data'!I17)),NA())</f>
        <v>#N/A</v>
      </c>
      <c r="AX23" s="90" t="e">
        <f ca="true">+IF(AND(ISNUMBER(OFFSET('Sanitation Data'!$I$11,0,10*ROW('Sanitation Data'!I17))),'Data Summary'!DM23="Yes"),OFFSET('Sanitation Data'!$I$11,0,10*ROW('Sanitation Data'!I17)),NA())</f>
        <v>#N/A</v>
      </c>
      <c r="AY23" s="90" t="e">
        <f ca="true">+IF(AND(ISNUMBER(OFFSET('Sanitation Data'!$I$12,0,10*ROW('Sanitation Data'!I17))),'Data Summary'!DN23="Yes"),OFFSET('Sanitation Data'!$I$12,0,10*ROW('Sanitation Data'!I17)),NA())</f>
        <v>#N/A</v>
      </c>
      <c r="AZ23" s="91" t="e">
        <f ca="true">+IF(AND(ISNUMBER(OFFSET('Hygiene Data'!$D$5,0,10*ROW('Hygiene Data'!D17))),'Data Summary'!DO23="Yes"),OFFSET('Hygiene Data'!$D$5,0,10*ROW('Hygiene Data'!D17)),NA())</f>
        <v>#N/A</v>
      </c>
      <c r="BA23" s="91" t="e">
        <f ca="true">+IF(AND(ISNUMBER(OFFSET('Hygiene Data'!$D$7,0,10*ROW('Hygiene Data'!D17))),'Data Summary'!DP23="Yes"),OFFSET('Hygiene Data'!$D$7,0,10*ROW('Hygiene Data'!D17)),NA())</f>
        <v>#N/A</v>
      </c>
      <c r="BB23" s="91" t="e">
        <f ca="true">+IF(AND(ISNUMBER(OFFSET('Hygiene Data'!$D$9,0,10*ROW('Hygiene Data'!D17))),'Data Summary'!DQ23="Yes"),OFFSET('Hygiene Data'!$D$9,0,10*ROW('Hygiene Data'!D17)),NA())</f>
        <v>#N/A</v>
      </c>
      <c r="BC23" s="91" t="e">
        <f ca="true">+IF(AND(ISNUMBER(OFFSET('Hygiene Data'!$E$5,0,10*ROW('Hygiene Data'!E17))),'Data Summary'!DR23="Yes"),OFFSET('Hygiene Data'!$E$5,0,10*ROW('Hygiene Data'!E17)),NA())</f>
        <v>#N/A</v>
      </c>
      <c r="BD23" s="91" t="e">
        <f ca="true">+IF(AND(ISNUMBER(OFFSET('Hygiene Data'!$E$7,0,10*ROW('Hygiene Data'!E17))),'Data Summary'!DS23="Yes"),OFFSET('Hygiene Data'!$E$7,0,10*ROW('Hygiene Data'!E17)),NA())</f>
        <v>#N/A</v>
      </c>
      <c r="BE23" s="91" t="e">
        <f ca="true">+IF(AND(ISNUMBER(OFFSET('Hygiene Data'!$E$9,0,10*ROW('Hygiene Data'!E17))),'Data Summary'!DT23="Yes"),OFFSET('Hygiene Data'!$E$9,0,10*ROW('Hygiene Data'!E17)),NA())</f>
        <v>#N/A</v>
      </c>
      <c r="BF23" s="91" t="e">
        <f ca="true">+IF(AND(ISNUMBER(OFFSET('Hygiene Data'!$F$5,0,10*ROW('Hygiene Data'!F17))),'Data Summary'!DU23="Yes"),OFFSET('Hygiene Data'!$F$5,0,10*ROW('Hygiene Data'!F17)),NA())</f>
        <v>#N/A</v>
      </c>
      <c r="BG23" s="91" t="e">
        <f ca="true">+IF(AND(ISNUMBER(OFFSET('Hygiene Data'!$F$7,0,10*ROW('Hygiene Data'!F17))),'Data Summary'!DV23="Yes"),OFFSET('Hygiene Data'!$F$7,0,10*ROW('Hygiene Data'!F17)),NA())</f>
        <v>#N/A</v>
      </c>
      <c r="BH23" s="91" t="e">
        <f ca="true">+IF(AND(ISNUMBER(OFFSET('Hygiene Data'!$F$9,0,10*ROW('Hygiene Data'!F17))),'Data Summary'!DW23="Yes"),OFFSET('Hygiene Data'!$F$9,0,10*ROW('Hygiene Data'!F17)),NA())</f>
        <v>#N/A</v>
      </c>
      <c r="BI23" s="91" t="e">
        <f ca="true">+IF(AND(ISNUMBER(OFFSET('Hygiene Data'!$G$5,0,10*ROW('Hygiene Data'!G17))),'Data Summary'!DX23="Yes"),OFFSET('Hygiene Data'!$G$5,0,10*ROW('Hygiene Data'!G17)),NA())</f>
        <v>#N/A</v>
      </c>
      <c r="BJ23" s="91" t="e">
        <f ca="true">+IF(AND(ISNUMBER(OFFSET('Hygiene Data'!$G$7,0,10*ROW('Hygiene Data'!G17))),'Data Summary'!DY23="Yes"),OFFSET('Hygiene Data'!$G$7,0,10*ROW('Hygiene Data'!G17)),NA())</f>
        <v>#N/A</v>
      </c>
      <c r="BK23" s="91" t="e">
        <f ca="true">+IF(AND(ISNUMBER(OFFSET('Hygiene Data'!$G$9,0,10*ROW('Hygiene Data'!G17))),'Data Summary'!DZ23="Yes"),OFFSET('Hygiene Data'!$G$9,0,10*ROW('Hygiene Data'!G17)),NA())</f>
        <v>#N/A</v>
      </c>
      <c r="BL23" s="91" t="e">
        <f ca="true">+IF(AND(ISNUMBER(OFFSET('Hygiene Data'!$H$5,0,10*ROW('Hygiene Data'!H17))),'Data Summary'!EA23="Yes"),OFFSET('Hygiene Data'!$H$5,0,10*ROW('Hygiene Data'!H17)),NA())</f>
        <v>#N/A</v>
      </c>
      <c r="BM23" s="91" t="e">
        <f ca="true">+IF(AND(ISNUMBER(OFFSET('Hygiene Data'!$H$7,0,10*ROW('Hygiene Data'!H17))),'Data Summary'!EB23="Yes"),OFFSET('Hygiene Data'!$H$7,0,10*ROW('Hygiene Data'!H17)),NA())</f>
        <v>#N/A</v>
      </c>
      <c r="BN23" s="91" t="e">
        <f ca="true">+IF(AND(ISNUMBER(OFFSET('Hygiene Data'!$H$9,0,10*ROW('Hygiene Data'!H17))),'Data Summary'!EC23="Yes"),OFFSET('Hygiene Data'!$H$9,0,10*ROW('Hygiene Data'!H17)),NA())</f>
        <v>#N/A</v>
      </c>
      <c r="BO23" s="91" t="e">
        <f ca="true">+IF(AND(ISNUMBER(OFFSET('Hygiene Data'!$I$5,0,10*ROW('Hygiene Data'!I17))),'Data Summary'!ED23="Yes"),OFFSET('Hygiene Data'!$I$5,0,10*ROW('Hygiene Data'!I17)),NA())</f>
        <v>#N/A</v>
      </c>
      <c r="BP23" s="91" t="e">
        <f ca="true">+IF(AND(ISNUMBER(OFFSET('Hygiene Data'!$I$7,0,10*ROW('Hygiene Data'!I17))),'Data Summary'!EE23="Yes"),OFFSET('Hygiene Data'!$I$7,0,10*ROW('Hygiene Data'!I17)),NA())</f>
        <v>#N/A</v>
      </c>
      <c r="BQ23" s="91" t="e">
        <f ca="true">+IF(AND(ISNUMBER(OFFSET('Hygiene Data'!$I$9,0,10*ROW('Hygiene Data'!I17))),'Data Summary'!EF23="Yes"),OFFSET('Hygiene Data'!$I$9,0,10*ROW('Hygiene Data'!I17)),NA())</f>
        <v>#N/A</v>
      </c>
    </row>
    <row xmlns:x14ac="http://schemas.microsoft.com/office/spreadsheetml/2009/9/ac" r="24" x14ac:dyDescent="0.2">
      <c r="A24" s="350" t="e">
        <f ca="true">+RIGHT('Data Summary'!A24,LEN('Data Summary'!A24)-9)</f>
        <v>#VALUE!</v>
      </c>
      <c r="B24" s="35" t="str">
        <f ca="true">+IF(ISTEXT('Data Summary'!B24),'Data Summary'!B24,"")</f>
        <v/>
      </c>
      <c r="C24" s="349" t="e">
        <f ca="true">+VALUE('Data Summary'!C24)</f>
        <v>#VALUE!</v>
      </c>
      <c r="D24" s="89" t="e">
        <f ca="true">+IF(AND(ISNUMBER(OFFSET('Water Data'!$D$4,0,10*ROW('Water Data'!D18))),'Data Summary'!BS24="Yes"),100-OFFSET('Water Data'!$D$4,0,10*ROW('Water Data'!D18)),NA())</f>
        <v>#N/A</v>
      </c>
      <c r="E24" s="89" t="e">
        <f ca="true">+IF(AND(ISNUMBER(OFFSET('Water Data'!$D$6,0,10*ROW('Water Data'!D18))),'Data Summary'!BT24="Yes"),OFFSET('Water Data'!$D$6,0,10*ROW('Water Data'!D18)),NA())</f>
        <v>#N/A</v>
      </c>
      <c r="F24" s="89" t="e">
        <f ca="true">+IF(AND(ISNUMBER(OFFSET('Water Data'!$D$9,0,10*ROW('Water Data'!D18))),'Data Summary'!BU24="Yes"),OFFSET('Water Data'!$D$9,0,10*ROW('Water Data'!D18)),NA())</f>
        <v>#N/A</v>
      </c>
      <c r="G24" s="89" t="e">
        <f ca="true">+IF(AND(ISNUMBER(OFFSET('Water Data'!$E$4,0,10*ROW('Water Data'!E18))),'Data Summary'!BV24="Yes"),100-OFFSET('Water Data'!$E$4,0,10*ROW('Water Data'!E18)),NA())</f>
        <v>#N/A</v>
      </c>
      <c r="H24" s="89" t="e">
        <f ca="true">+IF(AND(ISNUMBER(OFFSET('Water Data'!$E$6,0,10*ROW('Water Data'!E18))),'Data Summary'!BW24="Yes"),OFFSET('Water Data'!$E$6,0,10*ROW('Water Data'!E18)),NA())</f>
        <v>#N/A</v>
      </c>
      <c r="I24" s="89" t="e">
        <f ca="true">+IF(AND(ISNUMBER(OFFSET('Water Data'!$E$9,0,10*ROW('Water Data'!E18))),'Data Summary'!BX24="Yes"),OFFSET('Water Data'!$E$9,0,10*ROW('Water Data'!E18)),NA())</f>
        <v>#N/A</v>
      </c>
      <c r="J24" s="89" t="e">
        <f ca="true">+IF(AND(ISNUMBER(OFFSET('Water Data'!$F$4,0,10*ROW('Water Data'!F18))),'Data Summary'!BY24="Yes"),100-OFFSET('Water Data'!$F$4,0,10*ROW('Water Data'!F18)),NA())</f>
        <v>#N/A</v>
      </c>
      <c r="K24" s="89" t="e">
        <f ca="true">+IF(AND(ISNUMBER(OFFSET('Water Data'!$F$6,0,10*ROW('Water Data'!F18))),'Data Summary'!BZ24="Yes"),OFFSET('Water Data'!$F$6,0,10*ROW('Water Data'!F18)),NA())</f>
        <v>#N/A</v>
      </c>
      <c r="L24" s="89" t="e">
        <f ca="true">+IF(AND(ISNUMBER(OFFSET('Water Data'!$F$9,0,10*ROW('Water Data'!F18))),'Data Summary'!CA24="Yes"),OFFSET('Water Data'!$F$9,0,10*ROW('Water Data'!F18)),NA())</f>
        <v>#N/A</v>
      </c>
      <c r="M24" s="89" t="e">
        <f ca="true">+IF(AND(ISNUMBER(OFFSET('Water Data'!$G$4,0,10*ROW('Water Data'!G18))),'Data Summary'!CB24="Yes"),100-OFFSET('Water Data'!$G$4,0,10*ROW('Water Data'!G18)),NA())</f>
        <v>#N/A</v>
      </c>
      <c r="N24" s="89" t="e">
        <f ca="true">+IF(AND(ISNUMBER(OFFSET('Water Data'!$G$6,0,10*ROW('Water Data'!G18))),'Data Summary'!CC24="Yes"),OFFSET('Water Data'!$G$6,0,10*ROW('Water Data'!G18)),NA())</f>
        <v>#N/A</v>
      </c>
      <c r="O24" s="89" t="e">
        <f ca="true">+IF(AND(ISNUMBER(OFFSET('Water Data'!$G$9,0,10*ROW('Water Data'!G18))),'Data Summary'!CD24="Yes"),OFFSET('Water Data'!$G$9,0,10*ROW('Water Data'!G18)),NA())</f>
        <v>#N/A</v>
      </c>
      <c r="P24" s="89" t="e">
        <f ca="true">+IF(AND(ISNUMBER(OFFSET('Water Data'!$H$4,0,10*ROW('Water Data'!H18))),'Data Summary'!CE24="Yes"),100-OFFSET('Water Data'!$H$4,0,10*ROW('Water Data'!H18)),NA())</f>
        <v>#N/A</v>
      </c>
      <c r="Q24" s="89" t="e">
        <f ca="true">+IF(AND(ISNUMBER(OFFSET('Water Data'!$H$6,0,10*ROW('Water Data'!H18))),'Data Summary'!CF24="Yes"),OFFSET('Water Data'!$H$6,0,10*ROW('Water Data'!H18)),NA())</f>
        <v>#N/A</v>
      </c>
      <c r="R24" s="89" t="e">
        <f ca="true">+IF(AND(ISNUMBER(OFFSET('Water Data'!$H$9,0,10*ROW('Water Data'!H18))),'Data Summary'!CG24="Yes"),OFFSET('Water Data'!$H$9,0,10*ROW('Water Data'!H18)),NA())</f>
        <v>#N/A</v>
      </c>
      <c r="S24" s="89" t="e">
        <f ca="true">+IF(AND(ISNUMBER(OFFSET('Water Data'!$I$4,0,10*ROW('Water Data'!I18))),'Data Summary'!CH24="Yes"),100-OFFSET('Water Data'!$I$4,0,10*ROW('Water Data'!I18)),NA())</f>
        <v>#N/A</v>
      </c>
      <c r="T24" s="89" t="e">
        <f ca="true">+IF(AND(ISNUMBER(OFFSET('Water Data'!$I$6,0,10*ROW('Water Data'!I18))),'Data Summary'!CI24="Yes"),OFFSET('Water Data'!$I$6,0,10*ROW('Water Data'!I18)),NA())</f>
        <v>#N/A</v>
      </c>
      <c r="U24" s="89" t="e">
        <f ca="true">+IF(AND(ISNUMBER(OFFSET('Water Data'!$I$9,0,10*ROW('Water Data'!I18))),'Data Summary'!CJ24="Yes"),OFFSET('Water Data'!$I$9,0,10*ROW('Water Data'!I18)),NA())</f>
        <v>#N/A</v>
      </c>
      <c r="V24" s="90" t="e">
        <f ca="true">+IF(AND(ISNUMBER(OFFSET('Sanitation Data'!$D$4,0,10*ROW('Sanitation Data'!D18))),'Data Summary'!CK24="Yes"),100-OFFSET('Sanitation Data'!$D$4,0,10*ROW('Sanitation Data'!D18)),NA())</f>
        <v>#N/A</v>
      </c>
      <c r="W24" s="90" t="e">
        <f ca="true">+IF(AND(ISNUMBER(OFFSET('Sanitation Data'!$D$6,0,10*ROW('Sanitation Data'!D18))),'Data Summary'!CL24="Yes"),OFFSET('Sanitation Data'!$D$6,0,10*ROW('Sanitation Data'!D18)),NA())</f>
        <v>#N/A</v>
      </c>
      <c r="X24" s="90" t="e">
        <f ca="true">+IF(AND(ISNUMBER(OFFSET('Sanitation Data'!$D$10,0,10*ROW('Sanitation Data'!D18))),'Data Summary'!CM24="Yes"),OFFSET('Sanitation Data'!$D$10,0,10*ROW('Sanitation Data'!D18)),NA())</f>
        <v>#N/A</v>
      </c>
      <c r="Y24" s="90" t="e">
        <f ca="true">+IF(AND(ISNUMBER(OFFSET('Sanitation Data'!$D$11,0,10*ROW('Sanitation Data'!D18))),'Data Summary'!CN24="Yes"),OFFSET('Sanitation Data'!$D$11,0,10*ROW('Sanitation Data'!D18)),NA())</f>
        <v>#N/A</v>
      </c>
      <c r="Z24" s="90" t="e">
        <f ca="true">+IF(AND(ISNUMBER(OFFSET('Sanitation Data'!$D$12,0,10*ROW('Sanitation Data'!D18))),'Data Summary'!CO24="Yes"),OFFSET('Sanitation Data'!$D$12,0,10*ROW('Sanitation Data'!D18)),NA())</f>
        <v>#N/A</v>
      </c>
      <c r="AA24" s="90" t="e">
        <f ca="true">+IF(AND(ISNUMBER(OFFSET('Sanitation Data'!$E$4,0,10*ROW('Sanitation Data'!E18))),'Data Summary'!CP24="Yes"),100-OFFSET('Sanitation Data'!$E$4,0,10*ROW('Sanitation Data'!E18)),NA())</f>
        <v>#N/A</v>
      </c>
      <c r="AB24" s="90" t="e">
        <f ca="true">+IF(AND(ISNUMBER(OFFSET('Sanitation Data'!$E$6,0,10*ROW('Sanitation Data'!E18))),'Data Summary'!CQ24="Yes"),OFFSET('Sanitation Data'!$E$6,0,10*ROW('Sanitation Data'!E18)),NA())</f>
        <v>#N/A</v>
      </c>
      <c r="AC24" s="90" t="e">
        <f ca="true">+IF(AND(ISNUMBER(OFFSET('Sanitation Data'!$E$10,0,10*ROW('Sanitation Data'!E18))),'Data Summary'!CR24="Yes"),OFFSET('Sanitation Data'!$E$10,0,10*ROW('Sanitation Data'!E18)),NA())</f>
        <v>#N/A</v>
      </c>
      <c r="AD24" s="90" t="e">
        <f ca="true">+IF(AND(ISNUMBER(OFFSET('Sanitation Data'!$E$11,0,10*ROW('Sanitation Data'!E18))),'Data Summary'!CS24="Yes"),OFFSET('Sanitation Data'!$E$11,0,10*ROW('Sanitation Data'!E18)),NA())</f>
        <v>#N/A</v>
      </c>
      <c r="AE24" s="90" t="e">
        <f ca="true">+IF(AND(ISNUMBER(OFFSET('Sanitation Data'!$E$12,0,10*ROW('Sanitation Data'!E18))),'Data Summary'!CT24="Yes"),OFFSET('Sanitation Data'!$E$12,0,10*ROW('Sanitation Data'!E18)),NA())</f>
        <v>#N/A</v>
      </c>
      <c r="AF24" s="90" t="e">
        <f ca="true">+IF(AND(ISNUMBER(OFFSET('Sanitation Data'!$F$4,0,10*ROW('Sanitation Data'!F18))),'Data Summary'!CU24="Yes"),100-OFFSET('Sanitation Data'!$F$4,0,10*ROW('Sanitation Data'!F18)),NA())</f>
        <v>#N/A</v>
      </c>
      <c r="AG24" s="90" t="e">
        <f ca="true">+IF(AND(ISNUMBER(OFFSET('Sanitation Data'!$F$6,0,10*ROW('Sanitation Data'!F18))),'Data Summary'!CV24="Yes"),OFFSET('Sanitation Data'!$F$6,0,10*ROW('Sanitation Data'!F18)),NA())</f>
        <v>#N/A</v>
      </c>
      <c r="AH24" s="90" t="e">
        <f ca="true">+IF(AND(ISNUMBER(OFFSET('Sanitation Data'!$F$10,0,10*ROW('Sanitation Data'!F18))),'Data Summary'!CW24="Yes"),OFFSET('Sanitation Data'!$F$10,0,10*ROW('Sanitation Data'!F18)),NA())</f>
        <v>#N/A</v>
      </c>
      <c r="AI24" s="90" t="e">
        <f ca="true">+IF(AND(ISNUMBER(OFFSET('Sanitation Data'!$F$11,0,10*ROW('Sanitation Data'!F18))),'Data Summary'!CX24="Yes"),OFFSET('Sanitation Data'!$F$11,0,10*ROW('Sanitation Data'!F18)),NA())</f>
        <v>#N/A</v>
      </c>
      <c r="AJ24" s="90" t="e">
        <f ca="true">+IF(AND(ISNUMBER(OFFSET('Sanitation Data'!$F$12,0,10*ROW('Sanitation Data'!F18))),'Data Summary'!CY24="Yes"),OFFSET('Sanitation Data'!$F$12,0,10*ROW('Sanitation Data'!F18)),NA())</f>
        <v>#N/A</v>
      </c>
      <c r="AK24" s="90" t="e">
        <f ca="true">+IF(AND(ISNUMBER(OFFSET('Sanitation Data'!$G$4,0,10*ROW('Sanitation Data'!G18))),'Data Summary'!CZ24="Yes"),100-OFFSET('Sanitation Data'!$G$4,0,10*ROW('Sanitation Data'!G18)),NA())</f>
        <v>#N/A</v>
      </c>
      <c r="AL24" s="90" t="e">
        <f ca="true">+IF(AND(ISNUMBER(OFFSET('Sanitation Data'!$G$6,0,10*ROW('Sanitation Data'!G18))),'Data Summary'!DA24="Yes"),OFFSET('Sanitation Data'!$G$6,0,10*ROW('Sanitation Data'!G18)),NA())</f>
        <v>#N/A</v>
      </c>
      <c r="AM24" s="90" t="e">
        <f ca="true">+IF(AND(ISNUMBER(OFFSET('Sanitation Data'!$G$10,0,10*ROW('Sanitation Data'!G18))),'Data Summary'!DB24="Yes"),OFFSET('Sanitation Data'!$G$10,0,10*ROW('Sanitation Data'!G18)),NA())</f>
        <v>#N/A</v>
      </c>
      <c r="AN24" s="90" t="e">
        <f ca="true">+IF(AND(ISNUMBER(OFFSET('Sanitation Data'!$G$11,0,10*ROW('Sanitation Data'!G18))),'Data Summary'!DC24="Yes"),OFFSET('Sanitation Data'!$G$11,0,10*ROW('Sanitation Data'!G18)),NA())</f>
        <v>#N/A</v>
      </c>
      <c r="AO24" s="90" t="e">
        <f ca="true">+IF(AND(ISNUMBER(OFFSET('Sanitation Data'!$G$12,0,10*ROW('Sanitation Data'!G18))),'Data Summary'!DD24="Yes"),OFFSET('Sanitation Data'!$G$12,0,10*ROW('Sanitation Data'!G18)),NA())</f>
        <v>#N/A</v>
      </c>
      <c r="AP24" s="90" t="e">
        <f ca="true">+IF(AND(ISNUMBER(OFFSET('Sanitation Data'!$H$4,0,10*ROW('Sanitation Data'!H18))),'Data Summary'!DE24="Yes"),100-OFFSET('Sanitation Data'!$H$4,0,10*ROW('Sanitation Data'!H18)),NA())</f>
        <v>#N/A</v>
      </c>
      <c r="AQ24" s="90" t="e">
        <f ca="true">+IF(AND(ISNUMBER(OFFSET('Sanitation Data'!$H$6,0,10*ROW('Sanitation Data'!H18))),'Data Summary'!DF24="Yes"),OFFSET('Sanitation Data'!$H$6,0,10*ROW('Sanitation Data'!H18)),NA())</f>
        <v>#N/A</v>
      </c>
      <c r="AR24" s="90" t="e">
        <f ca="true">+IF(AND(ISNUMBER(OFFSET('Sanitation Data'!$H$10,0,10*ROW('Sanitation Data'!H18))),'Data Summary'!DG24="Yes"),OFFSET('Sanitation Data'!$H$10,0,10*ROW('Sanitation Data'!H18)),NA())</f>
        <v>#N/A</v>
      </c>
      <c r="AS24" s="90" t="e">
        <f ca="true">+IF(AND(ISNUMBER(OFFSET('Sanitation Data'!$H$11,0,10*ROW('Sanitation Data'!H18))),'Data Summary'!DH24="Yes"),OFFSET('Sanitation Data'!$H$11,0,10*ROW('Sanitation Data'!H18)),NA())</f>
        <v>#N/A</v>
      </c>
      <c r="AT24" s="90" t="e">
        <f ca="true">+IF(AND(ISNUMBER(OFFSET('Sanitation Data'!$H$12,0,10*ROW('Sanitation Data'!H18))),'Data Summary'!DI24="Yes"),OFFSET('Sanitation Data'!$H$12,0,10*ROW('Sanitation Data'!H18)),NA())</f>
        <v>#N/A</v>
      </c>
      <c r="AU24" s="90" t="e">
        <f ca="true">+IF(AND(ISNUMBER(OFFSET('Sanitation Data'!$I$4,0,10*ROW('Sanitation Data'!I18))),'Data Summary'!DJ24="Yes"),100-OFFSET('Sanitation Data'!$I$4,0,10*ROW('Sanitation Data'!I18)),NA())</f>
        <v>#N/A</v>
      </c>
      <c r="AV24" s="90" t="e">
        <f ca="true">+IF(AND(ISNUMBER(OFFSET('Sanitation Data'!$I$6,0,10*ROW('Sanitation Data'!I18))),'Data Summary'!DK24="Yes"),OFFSET('Sanitation Data'!$I$6,0,10*ROW('Sanitation Data'!I18)),NA())</f>
        <v>#N/A</v>
      </c>
      <c r="AW24" s="90" t="e">
        <f ca="true">+IF(AND(ISNUMBER(OFFSET('Sanitation Data'!$I$10,0,10*ROW('Sanitation Data'!I18))),'Data Summary'!DL24="Yes"),OFFSET('Sanitation Data'!$I$10,0,10*ROW('Sanitation Data'!I18)),NA())</f>
        <v>#N/A</v>
      </c>
      <c r="AX24" s="90" t="e">
        <f ca="true">+IF(AND(ISNUMBER(OFFSET('Sanitation Data'!$I$11,0,10*ROW('Sanitation Data'!I18))),'Data Summary'!DM24="Yes"),OFFSET('Sanitation Data'!$I$11,0,10*ROW('Sanitation Data'!I18)),NA())</f>
        <v>#N/A</v>
      </c>
      <c r="AY24" s="90" t="e">
        <f ca="true">+IF(AND(ISNUMBER(OFFSET('Sanitation Data'!$I$12,0,10*ROW('Sanitation Data'!I18))),'Data Summary'!DN24="Yes"),OFFSET('Sanitation Data'!$I$12,0,10*ROW('Sanitation Data'!I18)),NA())</f>
        <v>#N/A</v>
      </c>
      <c r="AZ24" s="91" t="e">
        <f ca="true">+IF(AND(ISNUMBER(OFFSET('Hygiene Data'!$D$5,0,10*ROW('Hygiene Data'!D18))),'Data Summary'!DO24="Yes"),OFFSET('Hygiene Data'!$D$5,0,10*ROW('Hygiene Data'!D18)),NA())</f>
        <v>#N/A</v>
      </c>
      <c r="BA24" s="91" t="e">
        <f ca="true">+IF(AND(ISNUMBER(OFFSET('Hygiene Data'!$D$7,0,10*ROW('Hygiene Data'!D18))),'Data Summary'!DP24="Yes"),OFFSET('Hygiene Data'!$D$7,0,10*ROW('Hygiene Data'!D18)),NA())</f>
        <v>#N/A</v>
      </c>
      <c r="BB24" s="91" t="e">
        <f ca="true">+IF(AND(ISNUMBER(OFFSET('Hygiene Data'!$D$9,0,10*ROW('Hygiene Data'!D18))),'Data Summary'!DQ24="Yes"),OFFSET('Hygiene Data'!$D$9,0,10*ROW('Hygiene Data'!D18)),NA())</f>
        <v>#N/A</v>
      </c>
      <c r="BC24" s="91" t="e">
        <f ca="true">+IF(AND(ISNUMBER(OFFSET('Hygiene Data'!$E$5,0,10*ROW('Hygiene Data'!E18))),'Data Summary'!DR24="Yes"),OFFSET('Hygiene Data'!$E$5,0,10*ROW('Hygiene Data'!E18)),NA())</f>
        <v>#N/A</v>
      </c>
      <c r="BD24" s="91" t="e">
        <f ca="true">+IF(AND(ISNUMBER(OFFSET('Hygiene Data'!$E$7,0,10*ROW('Hygiene Data'!E18))),'Data Summary'!DS24="Yes"),OFFSET('Hygiene Data'!$E$7,0,10*ROW('Hygiene Data'!E18)),NA())</f>
        <v>#N/A</v>
      </c>
      <c r="BE24" s="91" t="e">
        <f ca="true">+IF(AND(ISNUMBER(OFFSET('Hygiene Data'!$E$9,0,10*ROW('Hygiene Data'!E18))),'Data Summary'!DT24="Yes"),OFFSET('Hygiene Data'!$E$9,0,10*ROW('Hygiene Data'!E18)),NA())</f>
        <v>#N/A</v>
      </c>
      <c r="BF24" s="91" t="e">
        <f ca="true">+IF(AND(ISNUMBER(OFFSET('Hygiene Data'!$F$5,0,10*ROW('Hygiene Data'!F18))),'Data Summary'!DU24="Yes"),OFFSET('Hygiene Data'!$F$5,0,10*ROW('Hygiene Data'!F18)),NA())</f>
        <v>#N/A</v>
      </c>
      <c r="BG24" s="91" t="e">
        <f ca="true">+IF(AND(ISNUMBER(OFFSET('Hygiene Data'!$F$7,0,10*ROW('Hygiene Data'!F18))),'Data Summary'!DV24="Yes"),OFFSET('Hygiene Data'!$F$7,0,10*ROW('Hygiene Data'!F18)),NA())</f>
        <v>#N/A</v>
      </c>
      <c r="BH24" s="91" t="e">
        <f ca="true">+IF(AND(ISNUMBER(OFFSET('Hygiene Data'!$F$9,0,10*ROW('Hygiene Data'!F18))),'Data Summary'!DW24="Yes"),OFFSET('Hygiene Data'!$F$9,0,10*ROW('Hygiene Data'!F18)),NA())</f>
        <v>#N/A</v>
      </c>
      <c r="BI24" s="91" t="e">
        <f ca="true">+IF(AND(ISNUMBER(OFFSET('Hygiene Data'!$G$5,0,10*ROW('Hygiene Data'!G18))),'Data Summary'!DX24="Yes"),OFFSET('Hygiene Data'!$G$5,0,10*ROW('Hygiene Data'!G18)),NA())</f>
        <v>#N/A</v>
      </c>
      <c r="BJ24" s="91" t="e">
        <f ca="true">+IF(AND(ISNUMBER(OFFSET('Hygiene Data'!$G$7,0,10*ROW('Hygiene Data'!G18))),'Data Summary'!DY24="Yes"),OFFSET('Hygiene Data'!$G$7,0,10*ROW('Hygiene Data'!G18)),NA())</f>
        <v>#N/A</v>
      </c>
      <c r="BK24" s="91" t="e">
        <f ca="true">+IF(AND(ISNUMBER(OFFSET('Hygiene Data'!$G$9,0,10*ROW('Hygiene Data'!G18))),'Data Summary'!DZ24="Yes"),OFFSET('Hygiene Data'!$G$9,0,10*ROW('Hygiene Data'!G18)),NA())</f>
        <v>#N/A</v>
      </c>
      <c r="BL24" s="91" t="e">
        <f ca="true">+IF(AND(ISNUMBER(OFFSET('Hygiene Data'!$H$5,0,10*ROW('Hygiene Data'!H18))),'Data Summary'!EA24="Yes"),OFFSET('Hygiene Data'!$H$5,0,10*ROW('Hygiene Data'!H18)),NA())</f>
        <v>#N/A</v>
      </c>
      <c r="BM24" s="91" t="e">
        <f ca="true">+IF(AND(ISNUMBER(OFFSET('Hygiene Data'!$H$7,0,10*ROW('Hygiene Data'!H18))),'Data Summary'!EB24="Yes"),OFFSET('Hygiene Data'!$H$7,0,10*ROW('Hygiene Data'!H18)),NA())</f>
        <v>#N/A</v>
      </c>
      <c r="BN24" s="91" t="e">
        <f ca="true">+IF(AND(ISNUMBER(OFFSET('Hygiene Data'!$H$9,0,10*ROW('Hygiene Data'!H18))),'Data Summary'!EC24="Yes"),OFFSET('Hygiene Data'!$H$9,0,10*ROW('Hygiene Data'!H18)),NA())</f>
        <v>#N/A</v>
      </c>
      <c r="BO24" s="91" t="e">
        <f ca="true">+IF(AND(ISNUMBER(OFFSET('Hygiene Data'!$I$5,0,10*ROW('Hygiene Data'!I18))),'Data Summary'!ED24="Yes"),OFFSET('Hygiene Data'!$I$5,0,10*ROW('Hygiene Data'!I18)),NA())</f>
        <v>#N/A</v>
      </c>
      <c r="BP24" s="91" t="e">
        <f ca="true">+IF(AND(ISNUMBER(OFFSET('Hygiene Data'!$I$7,0,10*ROW('Hygiene Data'!I18))),'Data Summary'!EE24="Yes"),OFFSET('Hygiene Data'!$I$7,0,10*ROW('Hygiene Data'!I18)),NA())</f>
        <v>#N/A</v>
      </c>
      <c r="BQ24" s="91" t="e">
        <f ca="true">+IF(AND(ISNUMBER(OFFSET('Hygiene Data'!$I$9,0,10*ROW('Hygiene Data'!I18))),'Data Summary'!EF24="Yes"),OFFSET('Hygiene Data'!$I$9,0,10*ROW('Hygiene Data'!I18)),NA())</f>
        <v>#N/A</v>
      </c>
    </row>
    <row xmlns:x14ac="http://schemas.microsoft.com/office/spreadsheetml/2009/9/ac" r="25" x14ac:dyDescent="0.2">
      <c r="A25" s="350" t="e">
        <f ca="true">+RIGHT('Data Summary'!A25,LEN('Data Summary'!A25)-9)</f>
        <v>#VALUE!</v>
      </c>
      <c r="B25" s="35" t="str">
        <f ca="true">+IF(ISTEXT('Data Summary'!B25),'Data Summary'!B25,"")</f>
        <v/>
      </c>
      <c r="C25" s="349" t="e">
        <f ca="true">+VALUE('Data Summary'!C25)</f>
        <v>#VALUE!</v>
      </c>
      <c r="D25" s="89" t="e">
        <f ca="true">+IF(AND(ISNUMBER(OFFSET('Water Data'!$D$4,0,10*ROW('Water Data'!D19))),'Data Summary'!BS25="Yes"),100-OFFSET('Water Data'!$D$4,0,10*ROW('Water Data'!D19)),NA())</f>
        <v>#N/A</v>
      </c>
      <c r="E25" s="89" t="e">
        <f ca="true">+IF(AND(ISNUMBER(OFFSET('Water Data'!$D$6,0,10*ROW('Water Data'!D19))),'Data Summary'!BT25="Yes"),OFFSET('Water Data'!$D$6,0,10*ROW('Water Data'!D19)),NA())</f>
        <v>#N/A</v>
      </c>
      <c r="F25" s="89" t="e">
        <f ca="true">+IF(AND(ISNUMBER(OFFSET('Water Data'!$D$9,0,10*ROW('Water Data'!D19))),'Data Summary'!BU25="Yes"),OFFSET('Water Data'!$D$9,0,10*ROW('Water Data'!D19)),NA())</f>
        <v>#N/A</v>
      </c>
      <c r="G25" s="89" t="e">
        <f ca="true">+IF(AND(ISNUMBER(OFFSET('Water Data'!$E$4,0,10*ROW('Water Data'!E19))),'Data Summary'!BV25="Yes"),100-OFFSET('Water Data'!$E$4,0,10*ROW('Water Data'!E19)),NA())</f>
        <v>#N/A</v>
      </c>
      <c r="H25" s="89" t="e">
        <f ca="true">+IF(AND(ISNUMBER(OFFSET('Water Data'!$E$6,0,10*ROW('Water Data'!E19))),'Data Summary'!BW25="Yes"),OFFSET('Water Data'!$E$6,0,10*ROW('Water Data'!E19)),NA())</f>
        <v>#N/A</v>
      </c>
      <c r="I25" s="89" t="e">
        <f ca="true">+IF(AND(ISNUMBER(OFFSET('Water Data'!$E$9,0,10*ROW('Water Data'!E19))),'Data Summary'!BX25="Yes"),OFFSET('Water Data'!$E$9,0,10*ROW('Water Data'!E19)),NA())</f>
        <v>#N/A</v>
      </c>
      <c r="J25" s="89" t="e">
        <f ca="true">+IF(AND(ISNUMBER(OFFSET('Water Data'!$F$4,0,10*ROW('Water Data'!F19))),'Data Summary'!BY25="Yes"),100-OFFSET('Water Data'!$F$4,0,10*ROW('Water Data'!F19)),NA())</f>
        <v>#N/A</v>
      </c>
      <c r="K25" s="89" t="e">
        <f ca="true">+IF(AND(ISNUMBER(OFFSET('Water Data'!$F$6,0,10*ROW('Water Data'!F19))),'Data Summary'!BZ25="Yes"),OFFSET('Water Data'!$F$6,0,10*ROW('Water Data'!F19)),NA())</f>
        <v>#N/A</v>
      </c>
      <c r="L25" s="89" t="e">
        <f ca="true">+IF(AND(ISNUMBER(OFFSET('Water Data'!$F$9,0,10*ROW('Water Data'!F19))),'Data Summary'!CA25="Yes"),OFFSET('Water Data'!$F$9,0,10*ROW('Water Data'!F19)),NA())</f>
        <v>#N/A</v>
      </c>
      <c r="M25" s="89" t="e">
        <f ca="true">+IF(AND(ISNUMBER(OFFSET('Water Data'!$G$4,0,10*ROW('Water Data'!G19))),'Data Summary'!CB25="Yes"),100-OFFSET('Water Data'!$G$4,0,10*ROW('Water Data'!G19)),NA())</f>
        <v>#N/A</v>
      </c>
      <c r="N25" s="89" t="e">
        <f ca="true">+IF(AND(ISNUMBER(OFFSET('Water Data'!$G$6,0,10*ROW('Water Data'!G19))),'Data Summary'!CC25="Yes"),OFFSET('Water Data'!$G$6,0,10*ROW('Water Data'!G19)),NA())</f>
        <v>#N/A</v>
      </c>
      <c r="O25" s="89" t="e">
        <f ca="true">+IF(AND(ISNUMBER(OFFSET('Water Data'!$G$9,0,10*ROW('Water Data'!G19))),'Data Summary'!CD25="Yes"),OFFSET('Water Data'!$G$9,0,10*ROW('Water Data'!G19)),NA())</f>
        <v>#N/A</v>
      </c>
      <c r="P25" s="89" t="e">
        <f ca="true">+IF(AND(ISNUMBER(OFFSET('Water Data'!$H$4,0,10*ROW('Water Data'!H19))),'Data Summary'!CE25="Yes"),100-OFFSET('Water Data'!$H$4,0,10*ROW('Water Data'!H19)),NA())</f>
        <v>#N/A</v>
      </c>
      <c r="Q25" s="89" t="e">
        <f ca="true">+IF(AND(ISNUMBER(OFFSET('Water Data'!$H$6,0,10*ROW('Water Data'!H19))),'Data Summary'!CF25="Yes"),OFFSET('Water Data'!$H$6,0,10*ROW('Water Data'!H19)),NA())</f>
        <v>#N/A</v>
      </c>
      <c r="R25" s="89" t="e">
        <f ca="true">+IF(AND(ISNUMBER(OFFSET('Water Data'!$H$9,0,10*ROW('Water Data'!H19))),'Data Summary'!CG25="Yes"),OFFSET('Water Data'!$H$9,0,10*ROW('Water Data'!H19)),NA())</f>
        <v>#N/A</v>
      </c>
      <c r="S25" s="89" t="e">
        <f ca="true">+IF(AND(ISNUMBER(OFFSET('Water Data'!$I$4,0,10*ROW('Water Data'!I19))),'Data Summary'!CH25="Yes"),100-OFFSET('Water Data'!$I$4,0,10*ROW('Water Data'!I19)),NA())</f>
        <v>#N/A</v>
      </c>
      <c r="T25" s="89" t="e">
        <f ca="true">+IF(AND(ISNUMBER(OFFSET('Water Data'!$I$6,0,10*ROW('Water Data'!I19))),'Data Summary'!CI25="Yes"),OFFSET('Water Data'!$I$6,0,10*ROW('Water Data'!I19)),NA())</f>
        <v>#N/A</v>
      </c>
      <c r="U25" s="89" t="e">
        <f ca="true">+IF(AND(ISNUMBER(OFFSET('Water Data'!$I$9,0,10*ROW('Water Data'!I19))),'Data Summary'!CJ25="Yes"),OFFSET('Water Data'!$I$9,0,10*ROW('Water Data'!I19)),NA())</f>
        <v>#N/A</v>
      </c>
      <c r="V25" s="90" t="e">
        <f ca="true">+IF(AND(ISNUMBER(OFFSET('Sanitation Data'!$D$4,0,10*ROW('Sanitation Data'!D19))),'Data Summary'!CK25="Yes"),100-OFFSET('Sanitation Data'!$D$4,0,10*ROW('Sanitation Data'!D19)),NA())</f>
        <v>#N/A</v>
      </c>
      <c r="W25" s="90" t="e">
        <f ca="true">+IF(AND(ISNUMBER(OFFSET('Sanitation Data'!$D$6,0,10*ROW('Sanitation Data'!D19))),'Data Summary'!CL25="Yes"),OFFSET('Sanitation Data'!$D$6,0,10*ROW('Sanitation Data'!D19)),NA())</f>
        <v>#N/A</v>
      </c>
      <c r="X25" s="90" t="e">
        <f ca="true">+IF(AND(ISNUMBER(OFFSET('Sanitation Data'!$D$10,0,10*ROW('Sanitation Data'!D19))),'Data Summary'!CM25="Yes"),OFFSET('Sanitation Data'!$D$10,0,10*ROW('Sanitation Data'!D19)),NA())</f>
        <v>#N/A</v>
      </c>
      <c r="Y25" s="90" t="e">
        <f ca="true">+IF(AND(ISNUMBER(OFFSET('Sanitation Data'!$D$11,0,10*ROW('Sanitation Data'!D19))),'Data Summary'!CN25="Yes"),OFFSET('Sanitation Data'!$D$11,0,10*ROW('Sanitation Data'!D19)),NA())</f>
        <v>#N/A</v>
      </c>
      <c r="Z25" s="90" t="e">
        <f ca="true">+IF(AND(ISNUMBER(OFFSET('Sanitation Data'!$D$12,0,10*ROW('Sanitation Data'!D19))),'Data Summary'!CO25="Yes"),OFFSET('Sanitation Data'!$D$12,0,10*ROW('Sanitation Data'!D19)),NA())</f>
        <v>#N/A</v>
      </c>
      <c r="AA25" s="90" t="e">
        <f ca="true">+IF(AND(ISNUMBER(OFFSET('Sanitation Data'!$E$4,0,10*ROW('Sanitation Data'!E19))),'Data Summary'!CP25="Yes"),100-OFFSET('Sanitation Data'!$E$4,0,10*ROW('Sanitation Data'!E19)),NA())</f>
        <v>#N/A</v>
      </c>
      <c r="AB25" s="90" t="e">
        <f ca="true">+IF(AND(ISNUMBER(OFFSET('Sanitation Data'!$E$6,0,10*ROW('Sanitation Data'!E19))),'Data Summary'!CQ25="Yes"),OFFSET('Sanitation Data'!$E$6,0,10*ROW('Sanitation Data'!E19)),NA())</f>
        <v>#N/A</v>
      </c>
      <c r="AC25" s="90" t="e">
        <f ca="true">+IF(AND(ISNUMBER(OFFSET('Sanitation Data'!$E$10,0,10*ROW('Sanitation Data'!E19))),'Data Summary'!CR25="Yes"),OFFSET('Sanitation Data'!$E$10,0,10*ROW('Sanitation Data'!E19)),NA())</f>
        <v>#N/A</v>
      </c>
      <c r="AD25" s="90" t="e">
        <f ca="true">+IF(AND(ISNUMBER(OFFSET('Sanitation Data'!$E$11,0,10*ROW('Sanitation Data'!E19))),'Data Summary'!CS25="Yes"),OFFSET('Sanitation Data'!$E$11,0,10*ROW('Sanitation Data'!E19)),NA())</f>
        <v>#N/A</v>
      </c>
      <c r="AE25" s="90" t="e">
        <f ca="true">+IF(AND(ISNUMBER(OFFSET('Sanitation Data'!$E$12,0,10*ROW('Sanitation Data'!E19))),'Data Summary'!CT25="Yes"),OFFSET('Sanitation Data'!$E$12,0,10*ROW('Sanitation Data'!E19)),NA())</f>
        <v>#N/A</v>
      </c>
      <c r="AF25" s="90" t="e">
        <f ca="true">+IF(AND(ISNUMBER(OFFSET('Sanitation Data'!$F$4,0,10*ROW('Sanitation Data'!F19))),'Data Summary'!CU25="Yes"),100-OFFSET('Sanitation Data'!$F$4,0,10*ROW('Sanitation Data'!F19)),NA())</f>
        <v>#N/A</v>
      </c>
      <c r="AG25" s="90" t="e">
        <f ca="true">+IF(AND(ISNUMBER(OFFSET('Sanitation Data'!$F$6,0,10*ROW('Sanitation Data'!F19))),'Data Summary'!CV25="Yes"),OFFSET('Sanitation Data'!$F$6,0,10*ROW('Sanitation Data'!F19)),NA())</f>
        <v>#N/A</v>
      </c>
      <c r="AH25" s="90" t="e">
        <f ca="true">+IF(AND(ISNUMBER(OFFSET('Sanitation Data'!$F$10,0,10*ROW('Sanitation Data'!F19))),'Data Summary'!CW25="Yes"),OFFSET('Sanitation Data'!$F$10,0,10*ROW('Sanitation Data'!F19)),NA())</f>
        <v>#N/A</v>
      </c>
      <c r="AI25" s="90" t="e">
        <f ca="true">+IF(AND(ISNUMBER(OFFSET('Sanitation Data'!$F$11,0,10*ROW('Sanitation Data'!F19))),'Data Summary'!CX25="Yes"),OFFSET('Sanitation Data'!$F$11,0,10*ROW('Sanitation Data'!F19)),NA())</f>
        <v>#N/A</v>
      </c>
      <c r="AJ25" s="90" t="e">
        <f ca="true">+IF(AND(ISNUMBER(OFFSET('Sanitation Data'!$F$12,0,10*ROW('Sanitation Data'!F19))),'Data Summary'!CY25="Yes"),OFFSET('Sanitation Data'!$F$12,0,10*ROW('Sanitation Data'!F19)),NA())</f>
        <v>#N/A</v>
      </c>
      <c r="AK25" s="90" t="e">
        <f ca="true">+IF(AND(ISNUMBER(OFFSET('Sanitation Data'!$G$4,0,10*ROW('Sanitation Data'!G19))),'Data Summary'!CZ25="Yes"),100-OFFSET('Sanitation Data'!$G$4,0,10*ROW('Sanitation Data'!G19)),NA())</f>
        <v>#N/A</v>
      </c>
      <c r="AL25" s="90" t="e">
        <f ca="true">+IF(AND(ISNUMBER(OFFSET('Sanitation Data'!$G$6,0,10*ROW('Sanitation Data'!G19))),'Data Summary'!DA25="Yes"),OFFSET('Sanitation Data'!$G$6,0,10*ROW('Sanitation Data'!G19)),NA())</f>
        <v>#N/A</v>
      </c>
      <c r="AM25" s="90" t="e">
        <f ca="true">+IF(AND(ISNUMBER(OFFSET('Sanitation Data'!$G$10,0,10*ROW('Sanitation Data'!G19))),'Data Summary'!DB25="Yes"),OFFSET('Sanitation Data'!$G$10,0,10*ROW('Sanitation Data'!G19)),NA())</f>
        <v>#N/A</v>
      </c>
      <c r="AN25" s="90" t="e">
        <f ca="true">+IF(AND(ISNUMBER(OFFSET('Sanitation Data'!$G$11,0,10*ROW('Sanitation Data'!G19))),'Data Summary'!DC25="Yes"),OFFSET('Sanitation Data'!$G$11,0,10*ROW('Sanitation Data'!G19)),NA())</f>
        <v>#N/A</v>
      </c>
      <c r="AO25" s="90" t="e">
        <f ca="true">+IF(AND(ISNUMBER(OFFSET('Sanitation Data'!$G$12,0,10*ROW('Sanitation Data'!G19))),'Data Summary'!DD25="Yes"),OFFSET('Sanitation Data'!$G$12,0,10*ROW('Sanitation Data'!G19)),NA())</f>
        <v>#N/A</v>
      </c>
      <c r="AP25" s="90" t="e">
        <f ca="true">+IF(AND(ISNUMBER(OFFSET('Sanitation Data'!$H$4,0,10*ROW('Sanitation Data'!H19))),'Data Summary'!DE25="Yes"),100-OFFSET('Sanitation Data'!$H$4,0,10*ROW('Sanitation Data'!H19)),NA())</f>
        <v>#N/A</v>
      </c>
      <c r="AQ25" s="90" t="e">
        <f ca="true">+IF(AND(ISNUMBER(OFFSET('Sanitation Data'!$H$6,0,10*ROW('Sanitation Data'!H19))),'Data Summary'!DF25="Yes"),OFFSET('Sanitation Data'!$H$6,0,10*ROW('Sanitation Data'!H19)),NA())</f>
        <v>#N/A</v>
      </c>
      <c r="AR25" s="90" t="e">
        <f ca="true">+IF(AND(ISNUMBER(OFFSET('Sanitation Data'!$H$10,0,10*ROW('Sanitation Data'!H19))),'Data Summary'!DG25="Yes"),OFFSET('Sanitation Data'!$H$10,0,10*ROW('Sanitation Data'!H19)),NA())</f>
        <v>#N/A</v>
      </c>
      <c r="AS25" s="90" t="e">
        <f ca="true">+IF(AND(ISNUMBER(OFFSET('Sanitation Data'!$H$11,0,10*ROW('Sanitation Data'!H19))),'Data Summary'!DH25="Yes"),OFFSET('Sanitation Data'!$H$11,0,10*ROW('Sanitation Data'!H19)),NA())</f>
        <v>#N/A</v>
      </c>
      <c r="AT25" s="90" t="e">
        <f ca="true">+IF(AND(ISNUMBER(OFFSET('Sanitation Data'!$H$12,0,10*ROW('Sanitation Data'!H19))),'Data Summary'!DI25="Yes"),OFFSET('Sanitation Data'!$H$12,0,10*ROW('Sanitation Data'!H19)),NA())</f>
        <v>#N/A</v>
      </c>
      <c r="AU25" s="90" t="e">
        <f ca="true">+IF(AND(ISNUMBER(OFFSET('Sanitation Data'!$I$4,0,10*ROW('Sanitation Data'!I19))),'Data Summary'!DJ25="Yes"),100-OFFSET('Sanitation Data'!$I$4,0,10*ROW('Sanitation Data'!I19)),NA())</f>
        <v>#N/A</v>
      </c>
      <c r="AV25" s="90" t="e">
        <f ca="true">+IF(AND(ISNUMBER(OFFSET('Sanitation Data'!$I$6,0,10*ROW('Sanitation Data'!I19))),'Data Summary'!DK25="Yes"),OFFSET('Sanitation Data'!$I$6,0,10*ROW('Sanitation Data'!I19)),NA())</f>
        <v>#N/A</v>
      </c>
      <c r="AW25" s="90" t="e">
        <f ca="true">+IF(AND(ISNUMBER(OFFSET('Sanitation Data'!$I$10,0,10*ROW('Sanitation Data'!I19))),'Data Summary'!DL25="Yes"),OFFSET('Sanitation Data'!$I$10,0,10*ROW('Sanitation Data'!I19)),NA())</f>
        <v>#N/A</v>
      </c>
      <c r="AX25" s="90" t="e">
        <f ca="true">+IF(AND(ISNUMBER(OFFSET('Sanitation Data'!$I$11,0,10*ROW('Sanitation Data'!I19))),'Data Summary'!DM25="Yes"),OFFSET('Sanitation Data'!$I$11,0,10*ROW('Sanitation Data'!I19)),NA())</f>
        <v>#N/A</v>
      </c>
      <c r="AY25" s="90" t="e">
        <f ca="true">+IF(AND(ISNUMBER(OFFSET('Sanitation Data'!$I$12,0,10*ROW('Sanitation Data'!I19))),'Data Summary'!DN25="Yes"),OFFSET('Sanitation Data'!$I$12,0,10*ROW('Sanitation Data'!I19)),NA())</f>
        <v>#N/A</v>
      </c>
      <c r="AZ25" s="91" t="e">
        <f ca="true">+IF(AND(ISNUMBER(OFFSET('Hygiene Data'!$D$5,0,10*ROW('Hygiene Data'!D19))),'Data Summary'!DO25="Yes"),OFFSET('Hygiene Data'!$D$5,0,10*ROW('Hygiene Data'!D19)),NA())</f>
        <v>#N/A</v>
      </c>
      <c r="BA25" s="91" t="e">
        <f ca="true">+IF(AND(ISNUMBER(OFFSET('Hygiene Data'!$D$7,0,10*ROW('Hygiene Data'!D19))),'Data Summary'!DP25="Yes"),OFFSET('Hygiene Data'!$D$7,0,10*ROW('Hygiene Data'!D19)),NA())</f>
        <v>#N/A</v>
      </c>
      <c r="BB25" s="91" t="e">
        <f ca="true">+IF(AND(ISNUMBER(OFFSET('Hygiene Data'!$D$9,0,10*ROW('Hygiene Data'!D19))),'Data Summary'!DQ25="Yes"),OFFSET('Hygiene Data'!$D$9,0,10*ROW('Hygiene Data'!D19)),NA())</f>
        <v>#N/A</v>
      </c>
      <c r="BC25" s="91" t="e">
        <f ca="true">+IF(AND(ISNUMBER(OFFSET('Hygiene Data'!$E$5,0,10*ROW('Hygiene Data'!E19))),'Data Summary'!DR25="Yes"),OFFSET('Hygiene Data'!$E$5,0,10*ROW('Hygiene Data'!E19)),NA())</f>
        <v>#N/A</v>
      </c>
      <c r="BD25" s="91" t="e">
        <f ca="true">+IF(AND(ISNUMBER(OFFSET('Hygiene Data'!$E$7,0,10*ROW('Hygiene Data'!E19))),'Data Summary'!DS25="Yes"),OFFSET('Hygiene Data'!$E$7,0,10*ROW('Hygiene Data'!E19)),NA())</f>
        <v>#N/A</v>
      </c>
      <c r="BE25" s="91" t="e">
        <f ca="true">+IF(AND(ISNUMBER(OFFSET('Hygiene Data'!$E$9,0,10*ROW('Hygiene Data'!E19))),'Data Summary'!DT25="Yes"),OFFSET('Hygiene Data'!$E$9,0,10*ROW('Hygiene Data'!E19)),NA())</f>
        <v>#N/A</v>
      </c>
      <c r="BF25" s="91" t="e">
        <f ca="true">+IF(AND(ISNUMBER(OFFSET('Hygiene Data'!$F$5,0,10*ROW('Hygiene Data'!F19))),'Data Summary'!DU25="Yes"),OFFSET('Hygiene Data'!$F$5,0,10*ROW('Hygiene Data'!F19)),NA())</f>
        <v>#N/A</v>
      </c>
      <c r="BG25" s="91" t="e">
        <f ca="true">+IF(AND(ISNUMBER(OFFSET('Hygiene Data'!$F$7,0,10*ROW('Hygiene Data'!F19))),'Data Summary'!DV25="Yes"),OFFSET('Hygiene Data'!$F$7,0,10*ROW('Hygiene Data'!F19)),NA())</f>
        <v>#N/A</v>
      </c>
      <c r="BH25" s="91" t="e">
        <f ca="true">+IF(AND(ISNUMBER(OFFSET('Hygiene Data'!$F$9,0,10*ROW('Hygiene Data'!F19))),'Data Summary'!DW25="Yes"),OFFSET('Hygiene Data'!$F$9,0,10*ROW('Hygiene Data'!F19)),NA())</f>
        <v>#N/A</v>
      </c>
      <c r="BI25" s="91" t="e">
        <f ca="true">+IF(AND(ISNUMBER(OFFSET('Hygiene Data'!$G$5,0,10*ROW('Hygiene Data'!G19))),'Data Summary'!DX25="Yes"),OFFSET('Hygiene Data'!$G$5,0,10*ROW('Hygiene Data'!G19)),NA())</f>
        <v>#N/A</v>
      </c>
      <c r="BJ25" s="91" t="e">
        <f ca="true">+IF(AND(ISNUMBER(OFFSET('Hygiene Data'!$G$7,0,10*ROW('Hygiene Data'!G19))),'Data Summary'!DY25="Yes"),OFFSET('Hygiene Data'!$G$7,0,10*ROW('Hygiene Data'!G19)),NA())</f>
        <v>#N/A</v>
      </c>
      <c r="BK25" s="91" t="e">
        <f ca="true">+IF(AND(ISNUMBER(OFFSET('Hygiene Data'!$G$9,0,10*ROW('Hygiene Data'!G19))),'Data Summary'!DZ25="Yes"),OFFSET('Hygiene Data'!$G$9,0,10*ROW('Hygiene Data'!G19)),NA())</f>
        <v>#N/A</v>
      </c>
      <c r="BL25" s="91" t="e">
        <f ca="true">+IF(AND(ISNUMBER(OFFSET('Hygiene Data'!$H$5,0,10*ROW('Hygiene Data'!H19))),'Data Summary'!EA25="Yes"),OFFSET('Hygiene Data'!$H$5,0,10*ROW('Hygiene Data'!H19)),NA())</f>
        <v>#N/A</v>
      </c>
      <c r="BM25" s="91" t="e">
        <f ca="true">+IF(AND(ISNUMBER(OFFSET('Hygiene Data'!$H$7,0,10*ROW('Hygiene Data'!H19))),'Data Summary'!EB25="Yes"),OFFSET('Hygiene Data'!$H$7,0,10*ROW('Hygiene Data'!H19)),NA())</f>
        <v>#N/A</v>
      </c>
      <c r="BN25" s="91" t="e">
        <f ca="true">+IF(AND(ISNUMBER(OFFSET('Hygiene Data'!$H$9,0,10*ROW('Hygiene Data'!H19))),'Data Summary'!EC25="Yes"),OFFSET('Hygiene Data'!$H$9,0,10*ROW('Hygiene Data'!H19)),NA())</f>
        <v>#N/A</v>
      </c>
      <c r="BO25" s="91" t="e">
        <f ca="true">+IF(AND(ISNUMBER(OFFSET('Hygiene Data'!$I$5,0,10*ROW('Hygiene Data'!I19))),'Data Summary'!ED25="Yes"),OFFSET('Hygiene Data'!$I$5,0,10*ROW('Hygiene Data'!I19)),NA())</f>
        <v>#N/A</v>
      </c>
      <c r="BP25" s="91" t="e">
        <f ca="true">+IF(AND(ISNUMBER(OFFSET('Hygiene Data'!$I$7,0,10*ROW('Hygiene Data'!I19))),'Data Summary'!EE25="Yes"),OFFSET('Hygiene Data'!$I$7,0,10*ROW('Hygiene Data'!I19)),NA())</f>
        <v>#N/A</v>
      </c>
      <c r="BQ25" s="91" t="e">
        <f ca="true">+IF(AND(ISNUMBER(OFFSET('Hygiene Data'!$I$9,0,10*ROW('Hygiene Data'!I19))),'Data Summary'!EF25="Yes"),OFFSET('Hygiene Data'!$I$9,0,10*ROW('Hygiene Data'!I19)),NA())</f>
        <v>#N/A</v>
      </c>
    </row>
    <row xmlns:x14ac="http://schemas.microsoft.com/office/spreadsheetml/2009/9/ac" r="26" x14ac:dyDescent="0.2">
      <c r="A26" s="350" t="e">
        <f ca="true">+RIGHT('Data Summary'!A26,LEN('Data Summary'!A26)-9)</f>
        <v>#VALUE!</v>
      </c>
      <c r="B26" s="35" t="str">
        <f ca="true">+IF(ISTEXT('Data Summary'!B26),'Data Summary'!B26,"")</f>
        <v/>
      </c>
      <c r="C26" s="349" t="e">
        <f ca="true">+VALUE('Data Summary'!C26)</f>
        <v>#VALUE!</v>
      </c>
      <c r="D26" s="89" t="e">
        <f ca="true">+IF(AND(ISNUMBER(OFFSET('Water Data'!$D$4,0,10*ROW('Water Data'!D20))),'Data Summary'!BS26="Yes"),100-OFFSET('Water Data'!$D$4,0,10*ROW('Water Data'!D20)),NA())</f>
        <v>#N/A</v>
      </c>
      <c r="E26" s="89" t="e">
        <f ca="true">+IF(AND(ISNUMBER(OFFSET('Water Data'!$D$6,0,10*ROW('Water Data'!D20))),'Data Summary'!BT26="Yes"),OFFSET('Water Data'!$D$6,0,10*ROW('Water Data'!D20)),NA())</f>
        <v>#N/A</v>
      </c>
      <c r="F26" s="89" t="e">
        <f ca="true">+IF(AND(ISNUMBER(OFFSET('Water Data'!$D$9,0,10*ROW('Water Data'!D20))),'Data Summary'!BU26="Yes"),OFFSET('Water Data'!$D$9,0,10*ROW('Water Data'!D20)),NA())</f>
        <v>#N/A</v>
      </c>
      <c r="G26" s="89" t="e">
        <f ca="true">+IF(AND(ISNUMBER(OFFSET('Water Data'!$E$4,0,10*ROW('Water Data'!E20))),'Data Summary'!BV26="Yes"),100-OFFSET('Water Data'!$E$4,0,10*ROW('Water Data'!E20)),NA())</f>
        <v>#N/A</v>
      </c>
      <c r="H26" s="89" t="e">
        <f ca="true">+IF(AND(ISNUMBER(OFFSET('Water Data'!$E$6,0,10*ROW('Water Data'!E20))),'Data Summary'!BW26="Yes"),OFFSET('Water Data'!$E$6,0,10*ROW('Water Data'!E20)),NA())</f>
        <v>#N/A</v>
      </c>
      <c r="I26" s="89" t="e">
        <f ca="true">+IF(AND(ISNUMBER(OFFSET('Water Data'!$E$9,0,10*ROW('Water Data'!E20))),'Data Summary'!BX26="Yes"),OFFSET('Water Data'!$E$9,0,10*ROW('Water Data'!E20)),NA())</f>
        <v>#N/A</v>
      </c>
      <c r="J26" s="89" t="e">
        <f ca="true">+IF(AND(ISNUMBER(OFFSET('Water Data'!$F$4,0,10*ROW('Water Data'!F20))),'Data Summary'!BY26="Yes"),100-OFFSET('Water Data'!$F$4,0,10*ROW('Water Data'!F20)),NA())</f>
        <v>#N/A</v>
      </c>
      <c r="K26" s="89" t="e">
        <f ca="true">+IF(AND(ISNUMBER(OFFSET('Water Data'!$F$6,0,10*ROW('Water Data'!F20))),'Data Summary'!BZ26="Yes"),OFFSET('Water Data'!$F$6,0,10*ROW('Water Data'!F20)),NA())</f>
        <v>#N/A</v>
      </c>
      <c r="L26" s="89" t="e">
        <f ca="true">+IF(AND(ISNUMBER(OFFSET('Water Data'!$F$9,0,10*ROW('Water Data'!F20))),'Data Summary'!CA26="Yes"),OFFSET('Water Data'!$F$9,0,10*ROW('Water Data'!F20)),NA())</f>
        <v>#N/A</v>
      </c>
      <c r="M26" s="89" t="e">
        <f ca="true">+IF(AND(ISNUMBER(OFFSET('Water Data'!$G$4,0,10*ROW('Water Data'!G20))),'Data Summary'!CB26="Yes"),100-OFFSET('Water Data'!$G$4,0,10*ROW('Water Data'!G20)),NA())</f>
        <v>#N/A</v>
      </c>
      <c r="N26" s="89" t="e">
        <f ca="true">+IF(AND(ISNUMBER(OFFSET('Water Data'!$G$6,0,10*ROW('Water Data'!G20))),'Data Summary'!CC26="Yes"),OFFSET('Water Data'!$G$6,0,10*ROW('Water Data'!G20)),NA())</f>
        <v>#N/A</v>
      </c>
      <c r="O26" s="89" t="e">
        <f ca="true">+IF(AND(ISNUMBER(OFFSET('Water Data'!$G$9,0,10*ROW('Water Data'!G20))),'Data Summary'!CD26="Yes"),OFFSET('Water Data'!$G$9,0,10*ROW('Water Data'!G20)),NA())</f>
        <v>#N/A</v>
      </c>
      <c r="P26" s="89" t="e">
        <f ca="true">+IF(AND(ISNUMBER(OFFSET('Water Data'!$H$4,0,10*ROW('Water Data'!H20))),'Data Summary'!CE26="Yes"),100-OFFSET('Water Data'!$H$4,0,10*ROW('Water Data'!H20)),NA())</f>
        <v>#N/A</v>
      </c>
      <c r="Q26" s="89" t="e">
        <f ca="true">+IF(AND(ISNUMBER(OFFSET('Water Data'!$H$6,0,10*ROW('Water Data'!H20))),'Data Summary'!CF26="Yes"),OFFSET('Water Data'!$H$6,0,10*ROW('Water Data'!H20)),NA())</f>
        <v>#N/A</v>
      </c>
      <c r="R26" s="89" t="e">
        <f ca="true">+IF(AND(ISNUMBER(OFFSET('Water Data'!$H$9,0,10*ROW('Water Data'!H20))),'Data Summary'!CG26="Yes"),OFFSET('Water Data'!$H$9,0,10*ROW('Water Data'!H20)),NA())</f>
        <v>#N/A</v>
      </c>
      <c r="S26" s="89" t="e">
        <f ca="true">+IF(AND(ISNUMBER(OFFSET('Water Data'!$I$4,0,10*ROW('Water Data'!I20))),'Data Summary'!CH26="Yes"),100-OFFSET('Water Data'!$I$4,0,10*ROW('Water Data'!I20)),NA())</f>
        <v>#N/A</v>
      </c>
      <c r="T26" s="89" t="e">
        <f ca="true">+IF(AND(ISNUMBER(OFFSET('Water Data'!$I$6,0,10*ROW('Water Data'!I20))),'Data Summary'!CI26="Yes"),OFFSET('Water Data'!$I$6,0,10*ROW('Water Data'!I20)),NA())</f>
        <v>#N/A</v>
      </c>
      <c r="U26" s="89" t="e">
        <f ca="true">+IF(AND(ISNUMBER(OFFSET('Water Data'!$I$9,0,10*ROW('Water Data'!I20))),'Data Summary'!CJ26="Yes"),OFFSET('Water Data'!$I$9,0,10*ROW('Water Data'!I20)),NA())</f>
        <v>#N/A</v>
      </c>
      <c r="V26" s="90" t="e">
        <f ca="true">+IF(AND(ISNUMBER(OFFSET('Sanitation Data'!$D$4,0,10*ROW('Sanitation Data'!D20))),'Data Summary'!CK26="Yes"),100-OFFSET('Sanitation Data'!$D$4,0,10*ROW('Sanitation Data'!D20)),NA())</f>
        <v>#N/A</v>
      </c>
      <c r="W26" s="90" t="e">
        <f ca="true">+IF(AND(ISNUMBER(OFFSET('Sanitation Data'!$D$6,0,10*ROW('Sanitation Data'!D20))),'Data Summary'!CL26="Yes"),OFFSET('Sanitation Data'!$D$6,0,10*ROW('Sanitation Data'!D20)),NA())</f>
        <v>#N/A</v>
      </c>
      <c r="X26" s="90" t="e">
        <f ca="true">+IF(AND(ISNUMBER(OFFSET('Sanitation Data'!$D$10,0,10*ROW('Sanitation Data'!D20))),'Data Summary'!CM26="Yes"),OFFSET('Sanitation Data'!$D$10,0,10*ROW('Sanitation Data'!D20)),NA())</f>
        <v>#N/A</v>
      </c>
      <c r="Y26" s="90" t="e">
        <f ca="true">+IF(AND(ISNUMBER(OFFSET('Sanitation Data'!$D$11,0,10*ROW('Sanitation Data'!D20))),'Data Summary'!CN26="Yes"),OFFSET('Sanitation Data'!$D$11,0,10*ROW('Sanitation Data'!D20)),NA())</f>
        <v>#N/A</v>
      </c>
      <c r="Z26" s="90" t="e">
        <f ca="true">+IF(AND(ISNUMBER(OFFSET('Sanitation Data'!$D$12,0,10*ROW('Sanitation Data'!D20))),'Data Summary'!CO26="Yes"),OFFSET('Sanitation Data'!$D$12,0,10*ROW('Sanitation Data'!D20)),NA())</f>
        <v>#N/A</v>
      </c>
      <c r="AA26" s="90" t="e">
        <f ca="true">+IF(AND(ISNUMBER(OFFSET('Sanitation Data'!$E$4,0,10*ROW('Sanitation Data'!E20))),'Data Summary'!CP26="Yes"),100-OFFSET('Sanitation Data'!$E$4,0,10*ROW('Sanitation Data'!E20)),NA())</f>
        <v>#N/A</v>
      </c>
      <c r="AB26" s="90" t="e">
        <f ca="true">+IF(AND(ISNUMBER(OFFSET('Sanitation Data'!$E$6,0,10*ROW('Sanitation Data'!E20))),'Data Summary'!CQ26="Yes"),OFFSET('Sanitation Data'!$E$6,0,10*ROW('Sanitation Data'!E20)),NA())</f>
        <v>#N/A</v>
      </c>
      <c r="AC26" s="90" t="e">
        <f ca="true">+IF(AND(ISNUMBER(OFFSET('Sanitation Data'!$E$10,0,10*ROW('Sanitation Data'!E20))),'Data Summary'!CR26="Yes"),OFFSET('Sanitation Data'!$E$10,0,10*ROW('Sanitation Data'!E20)),NA())</f>
        <v>#N/A</v>
      </c>
      <c r="AD26" s="90" t="e">
        <f ca="true">+IF(AND(ISNUMBER(OFFSET('Sanitation Data'!$E$11,0,10*ROW('Sanitation Data'!E20))),'Data Summary'!CS26="Yes"),OFFSET('Sanitation Data'!$E$11,0,10*ROW('Sanitation Data'!E20)),NA())</f>
        <v>#N/A</v>
      </c>
      <c r="AE26" s="90" t="e">
        <f ca="true">+IF(AND(ISNUMBER(OFFSET('Sanitation Data'!$E$12,0,10*ROW('Sanitation Data'!E20))),'Data Summary'!CT26="Yes"),OFFSET('Sanitation Data'!$E$12,0,10*ROW('Sanitation Data'!E20)),NA())</f>
        <v>#N/A</v>
      </c>
      <c r="AF26" s="90" t="e">
        <f ca="true">+IF(AND(ISNUMBER(OFFSET('Sanitation Data'!$F$4,0,10*ROW('Sanitation Data'!F20))),'Data Summary'!CU26="Yes"),100-OFFSET('Sanitation Data'!$F$4,0,10*ROW('Sanitation Data'!F20)),NA())</f>
        <v>#N/A</v>
      </c>
      <c r="AG26" s="90" t="e">
        <f ca="true">+IF(AND(ISNUMBER(OFFSET('Sanitation Data'!$F$6,0,10*ROW('Sanitation Data'!F20))),'Data Summary'!CV26="Yes"),OFFSET('Sanitation Data'!$F$6,0,10*ROW('Sanitation Data'!F20)),NA())</f>
        <v>#N/A</v>
      </c>
      <c r="AH26" s="90" t="e">
        <f ca="true">+IF(AND(ISNUMBER(OFFSET('Sanitation Data'!$F$10,0,10*ROW('Sanitation Data'!F20))),'Data Summary'!CW26="Yes"),OFFSET('Sanitation Data'!$F$10,0,10*ROW('Sanitation Data'!F20)),NA())</f>
        <v>#N/A</v>
      </c>
      <c r="AI26" s="90" t="e">
        <f ca="true">+IF(AND(ISNUMBER(OFFSET('Sanitation Data'!$F$11,0,10*ROW('Sanitation Data'!F20))),'Data Summary'!CX26="Yes"),OFFSET('Sanitation Data'!$F$11,0,10*ROW('Sanitation Data'!F20)),NA())</f>
        <v>#N/A</v>
      </c>
      <c r="AJ26" s="90" t="e">
        <f ca="true">+IF(AND(ISNUMBER(OFFSET('Sanitation Data'!$F$12,0,10*ROW('Sanitation Data'!F20))),'Data Summary'!CY26="Yes"),OFFSET('Sanitation Data'!$F$12,0,10*ROW('Sanitation Data'!F20)),NA())</f>
        <v>#N/A</v>
      </c>
      <c r="AK26" s="90" t="e">
        <f ca="true">+IF(AND(ISNUMBER(OFFSET('Sanitation Data'!$G$4,0,10*ROW('Sanitation Data'!G20))),'Data Summary'!CZ26="Yes"),100-OFFSET('Sanitation Data'!$G$4,0,10*ROW('Sanitation Data'!G20)),NA())</f>
        <v>#N/A</v>
      </c>
      <c r="AL26" s="90" t="e">
        <f ca="true">+IF(AND(ISNUMBER(OFFSET('Sanitation Data'!$G$6,0,10*ROW('Sanitation Data'!G20))),'Data Summary'!DA26="Yes"),OFFSET('Sanitation Data'!$G$6,0,10*ROW('Sanitation Data'!G20)),NA())</f>
        <v>#N/A</v>
      </c>
      <c r="AM26" s="90" t="e">
        <f ca="true">+IF(AND(ISNUMBER(OFFSET('Sanitation Data'!$G$10,0,10*ROW('Sanitation Data'!G20))),'Data Summary'!DB26="Yes"),OFFSET('Sanitation Data'!$G$10,0,10*ROW('Sanitation Data'!G20)),NA())</f>
        <v>#N/A</v>
      </c>
      <c r="AN26" s="90" t="e">
        <f ca="true">+IF(AND(ISNUMBER(OFFSET('Sanitation Data'!$G$11,0,10*ROW('Sanitation Data'!G20))),'Data Summary'!DC26="Yes"),OFFSET('Sanitation Data'!$G$11,0,10*ROW('Sanitation Data'!G20)),NA())</f>
        <v>#N/A</v>
      </c>
      <c r="AO26" s="90" t="e">
        <f ca="true">+IF(AND(ISNUMBER(OFFSET('Sanitation Data'!$G$12,0,10*ROW('Sanitation Data'!G20))),'Data Summary'!DD26="Yes"),OFFSET('Sanitation Data'!$G$12,0,10*ROW('Sanitation Data'!G20)),NA())</f>
        <v>#N/A</v>
      </c>
      <c r="AP26" s="90" t="e">
        <f ca="true">+IF(AND(ISNUMBER(OFFSET('Sanitation Data'!$H$4,0,10*ROW('Sanitation Data'!H20))),'Data Summary'!DE26="Yes"),100-OFFSET('Sanitation Data'!$H$4,0,10*ROW('Sanitation Data'!H20)),NA())</f>
        <v>#N/A</v>
      </c>
      <c r="AQ26" s="90" t="e">
        <f ca="true">+IF(AND(ISNUMBER(OFFSET('Sanitation Data'!$H$6,0,10*ROW('Sanitation Data'!H20))),'Data Summary'!DF26="Yes"),OFFSET('Sanitation Data'!$H$6,0,10*ROW('Sanitation Data'!H20)),NA())</f>
        <v>#N/A</v>
      </c>
      <c r="AR26" s="90" t="e">
        <f ca="true">+IF(AND(ISNUMBER(OFFSET('Sanitation Data'!$H$10,0,10*ROW('Sanitation Data'!H20))),'Data Summary'!DG26="Yes"),OFFSET('Sanitation Data'!$H$10,0,10*ROW('Sanitation Data'!H20)),NA())</f>
        <v>#N/A</v>
      </c>
      <c r="AS26" s="90" t="e">
        <f ca="true">+IF(AND(ISNUMBER(OFFSET('Sanitation Data'!$H$11,0,10*ROW('Sanitation Data'!H20))),'Data Summary'!DH26="Yes"),OFFSET('Sanitation Data'!$H$11,0,10*ROW('Sanitation Data'!H20)),NA())</f>
        <v>#N/A</v>
      </c>
      <c r="AT26" s="90" t="e">
        <f ca="true">+IF(AND(ISNUMBER(OFFSET('Sanitation Data'!$H$12,0,10*ROW('Sanitation Data'!H20))),'Data Summary'!DI26="Yes"),OFFSET('Sanitation Data'!$H$12,0,10*ROW('Sanitation Data'!H20)),NA())</f>
        <v>#N/A</v>
      </c>
      <c r="AU26" s="90" t="e">
        <f ca="true">+IF(AND(ISNUMBER(OFFSET('Sanitation Data'!$I$4,0,10*ROW('Sanitation Data'!I20))),'Data Summary'!DJ26="Yes"),100-OFFSET('Sanitation Data'!$I$4,0,10*ROW('Sanitation Data'!I20)),NA())</f>
        <v>#N/A</v>
      </c>
      <c r="AV26" s="90" t="e">
        <f ca="true">+IF(AND(ISNUMBER(OFFSET('Sanitation Data'!$I$6,0,10*ROW('Sanitation Data'!I20))),'Data Summary'!DK26="Yes"),OFFSET('Sanitation Data'!$I$6,0,10*ROW('Sanitation Data'!I20)),NA())</f>
        <v>#N/A</v>
      </c>
      <c r="AW26" s="90" t="e">
        <f ca="true">+IF(AND(ISNUMBER(OFFSET('Sanitation Data'!$I$10,0,10*ROW('Sanitation Data'!I20))),'Data Summary'!DL26="Yes"),OFFSET('Sanitation Data'!$I$10,0,10*ROW('Sanitation Data'!I20)),NA())</f>
        <v>#N/A</v>
      </c>
      <c r="AX26" s="90" t="e">
        <f ca="true">+IF(AND(ISNUMBER(OFFSET('Sanitation Data'!$I$11,0,10*ROW('Sanitation Data'!I20))),'Data Summary'!DM26="Yes"),OFFSET('Sanitation Data'!$I$11,0,10*ROW('Sanitation Data'!I20)),NA())</f>
        <v>#N/A</v>
      </c>
      <c r="AY26" s="90" t="e">
        <f ca="true">+IF(AND(ISNUMBER(OFFSET('Sanitation Data'!$I$12,0,10*ROW('Sanitation Data'!I20))),'Data Summary'!DN26="Yes"),OFFSET('Sanitation Data'!$I$12,0,10*ROW('Sanitation Data'!I20)),NA())</f>
        <v>#N/A</v>
      </c>
      <c r="AZ26" s="91" t="e">
        <f ca="true">+IF(AND(ISNUMBER(OFFSET('Hygiene Data'!$D$5,0,10*ROW('Hygiene Data'!D20))),'Data Summary'!DO26="Yes"),OFFSET('Hygiene Data'!$D$5,0,10*ROW('Hygiene Data'!D20)),NA())</f>
        <v>#N/A</v>
      </c>
      <c r="BA26" s="91" t="e">
        <f ca="true">+IF(AND(ISNUMBER(OFFSET('Hygiene Data'!$D$7,0,10*ROW('Hygiene Data'!D20))),'Data Summary'!DP26="Yes"),OFFSET('Hygiene Data'!$D$7,0,10*ROW('Hygiene Data'!D20)),NA())</f>
        <v>#N/A</v>
      </c>
      <c r="BB26" s="91" t="e">
        <f ca="true">+IF(AND(ISNUMBER(OFFSET('Hygiene Data'!$D$9,0,10*ROW('Hygiene Data'!D20))),'Data Summary'!DQ26="Yes"),OFFSET('Hygiene Data'!$D$9,0,10*ROW('Hygiene Data'!D20)),NA())</f>
        <v>#N/A</v>
      </c>
      <c r="BC26" s="91" t="e">
        <f ca="true">+IF(AND(ISNUMBER(OFFSET('Hygiene Data'!$E$5,0,10*ROW('Hygiene Data'!E20))),'Data Summary'!DR26="Yes"),OFFSET('Hygiene Data'!$E$5,0,10*ROW('Hygiene Data'!E20)),NA())</f>
        <v>#N/A</v>
      </c>
      <c r="BD26" s="91" t="e">
        <f ca="true">+IF(AND(ISNUMBER(OFFSET('Hygiene Data'!$E$7,0,10*ROW('Hygiene Data'!E20))),'Data Summary'!DS26="Yes"),OFFSET('Hygiene Data'!$E$7,0,10*ROW('Hygiene Data'!E20)),NA())</f>
        <v>#N/A</v>
      </c>
      <c r="BE26" s="91" t="e">
        <f ca="true">+IF(AND(ISNUMBER(OFFSET('Hygiene Data'!$E$9,0,10*ROW('Hygiene Data'!E20))),'Data Summary'!DT26="Yes"),OFFSET('Hygiene Data'!$E$9,0,10*ROW('Hygiene Data'!E20)),NA())</f>
        <v>#N/A</v>
      </c>
      <c r="BF26" s="91" t="e">
        <f ca="true">+IF(AND(ISNUMBER(OFFSET('Hygiene Data'!$F$5,0,10*ROW('Hygiene Data'!F20))),'Data Summary'!DU26="Yes"),OFFSET('Hygiene Data'!$F$5,0,10*ROW('Hygiene Data'!F20)),NA())</f>
        <v>#N/A</v>
      </c>
      <c r="BG26" s="91" t="e">
        <f ca="true">+IF(AND(ISNUMBER(OFFSET('Hygiene Data'!$F$7,0,10*ROW('Hygiene Data'!F20))),'Data Summary'!DV26="Yes"),OFFSET('Hygiene Data'!$F$7,0,10*ROW('Hygiene Data'!F20)),NA())</f>
        <v>#N/A</v>
      </c>
      <c r="BH26" s="91" t="e">
        <f ca="true">+IF(AND(ISNUMBER(OFFSET('Hygiene Data'!$F$9,0,10*ROW('Hygiene Data'!F20))),'Data Summary'!DW26="Yes"),OFFSET('Hygiene Data'!$F$9,0,10*ROW('Hygiene Data'!F20)),NA())</f>
        <v>#N/A</v>
      </c>
      <c r="BI26" s="91" t="e">
        <f ca="true">+IF(AND(ISNUMBER(OFFSET('Hygiene Data'!$G$5,0,10*ROW('Hygiene Data'!G20))),'Data Summary'!DX26="Yes"),OFFSET('Hygiene Data'!$G$5,0,10*ROW('Hygiene Data'!G20)),NA())</f>
        <v>#N/A</v>
      </c>
      <c r="BJ26" s="91" t="e">
        <f ca="true">+IF(AND(ISNUMBER(OFFSET('Hygiene Data'!$G$7,0,10*ROW('Hygiene Data'!G20))),'Data Summary'!DY26="Yes"),OFFSET('Hygiene Data'!$G$7,0,10*ROW('Hygiene Data'!G20)),NA())</f>
        <v>#N/A</v>
      </c>
      <c r="BK26" s="91" t="e">
        <f ca="true">+IF(AND(ISNUMBER(OFFSET('Hygiene Data'!$G$9,0,10*ROW('Hygiene Data'!G20))),'Data Summary'!DZ26="Yes"),OFFSET('Hygiene Data'!$G$9,0,10*ROW('Hygiene Data'!G20)),NA())</f>
        <v>#N/A</v>
      </c>
      <c r="BL26" s="91" t="e">
        <f ca="true">+IF(AND(ISNUMBER(OFFSET('Hygiene Data'!$H$5,0,10*ROW('Hygiene Data'!H20))),'Data Summary'!EA26="Yes"),OFFSET('Hygiene Data'!$H$5,0,10*ROW('Hygiene Data'!H20)),NA())</f>
        <v>#N/A</v>
      </c>
      <c r="BM26" s="91" t="e">
        <f ca="true">+IF(AND(ISNUMBER(OFFSET('Hygiene Data'!$H$7,0,10*ROW('Hygiene Data'!H20))),'Data Summary'!EB26="Yes"),OFFSET('Hygiene Data'!$H$7,0,10*ROW('Hygiene Data'!H20)),NA())</f>
        <v>#N/A</v>
      </c>
      <c r="BN26" s="91" t="e">
        <f ca="true">+IF(AND(ISNUMBER(OFFSET('Hygiene Data'!$H$9,0,10*ROW('Hygiene Data'!H20))),'Data Summary'!EC26="Yes"),OFFSET('Hygiene Data'!$H$9,0,10*ROW('Hygiene Data'!H20)),NA())</f>
        <v>#N/A</v>
      </c>
      <c r="BO26" s="91" t="e">
        <f ca="true">+IF(AND(ISNUMBER(OFFSET('Hygiene Data'!$I$5,0,10*ROW('Hygiene Data'!I20))),'Data Summary'!ED26="Yes"),OFFSET('Hygiene Data'!$I$5,0,10*ROW('Hygiene Data'!I20)),NA())</f>
        <v>#N/A</v>
      </c>
      <c r="BP26" s="91" t="e">
        <f ca="true">+IF(AND(ISNUMBER(OFFSET('Hygiene Data'!$I$7,0,10*ROW('Hygiene Data'!I20))),'Data Summary'!EE26="Yes"),OFFSET('Hygiene Data'!$I$7,0,10*ROW('Hygiene Data'!I20)),NA())</f>
        <v>#N/A</v>
      </c>
      <c r="BQ26" s="91" t="e">
        <f ca="true">+IF(AND(ISNUMBER(OFFSET('Hygiene Data'!$I$9,0,10*ROW('Hygiene Data'!I20))),'Data Summary'!EF26="Yes"),OFFSET('Hygiene Data'!$I$9,0,10*ROW('Hygiene Data'!I20)),NA())</f>
        <v>#N/A</v>
      </c>
    </row>
    <row xmlns:x14ac="http://schemas.microsoft.com/office/spreadsheetml/2009/9/ac" r="27" x14ac:dyDescent="0.2">
      <c r="A27" s="350" t="e">
        <f ca="true">+RIGHT('Data Summary'!A27,LEN('Data Summary'!A27)-9)</f>
        <v>#VALUE!</v>
      </c>
      <c r="B27" s="35" t="str">
        <f ca="true">+IF(ISTEXT('Data Summary'!B27),'Data Summary'!B27,"")</f>
        <v/>
      </c>
      <c r="C27" s="349" t="e">
        <f ca="true">+VALUE('Data Summary'!C27)</f>
        <v>#VALUE!</v>
      </c>
      <c r="D27" s="89" t="e">
        <f ca="true">+IF(AND(ISNUMBER(OFFSET('Water Data'!$D$4,0,10*ROW('Water Data'!D21))),'Data Summary'!BS27="Yes"),100-OFFSET('Water Data'!$D$4,0,10*ROW('Water Data'!D21)),NA())</f>
        <v>#N/A</v>
      </c>
      <c r="E27" s="89" t="e">
        <f ca="true">+IF(AND(ISNUMBER(OFFSET('Water Data'!$D$6,0,10*ROW('Water Data'!D21))),'Data Summary'!BT27="Yes"),OFFSET('Water Data'!$D$6,0,10*ROW('Water Data'!D21)),NA())</f>
        <v>#N/A</v>
      </c>
      <c r="F27" s="89" t="e">
        <f ca="true">+IF(AND(ISNUMBER(OFFSET('Water Data'!$D$9,0,10*ROW('Water Data'!D21))),'Data Summary'!BU27="Yes"),OFFSET('Water Data'!$D$9,0,10*ROW('Water Data'!D21)),NA())</f>
        <v>#N/A</v>
      </c>
      <c r="G27" s="89" t="e">
        <f ca="true">+IF(AND(ISNUMBER(OFFSET('Water Data'!$E$4,0,10*ROW('Water Data'!E21))),'Data Summary'!BV27="Yes"),100-OFFSET('Water Data'!$E$4,0,10*ROW('Water Data'!E21)),NA())</f>
        <v>#N/A</v>
      </c>
      <c r="H27" s="89" t="e">
        <f ca="true">+IF(AND(ISNUMBER(OFFSET('Water Data'!$E$6,0,10*ROW('Water Data'!E21))),'Data Summary'!BW27="Yes"),OFFSET('Water Data'!$E$6,0,10*ROW('Water Data'!E21)),NA())</f>
        <v>#N/A</v>
      </c>
      <c r="I27" s="89" t="e">
        <f ca="true">+IF(AND(ISNUMBER(OFFSET('Water Data'!$E$9,0,10*ROW('Water Data'!E21))),'Data Summary'!BX27="Yes"),OFFSET('Water Data'!$E$9,0,10*ROW('Water Data'!E21)),NA())</f>
        <v>#N/A</v>
      </c>
      <c r="J27" s="89" t="e">
        <f ca="true">+IF(AND(ISNUMBER(OFFSET('Water Data'!$F$4,0,10*ROW('Water Data'!F21))),'Data Summary'!BY27="Yes"),100-OFFSET('Water Data'!$F$4,0,10*ROW('Water Data'!F21)),NA())</f>
        <v>#N/A</v>
      </c>
      <c r="K27" s="89" t="e">
        <f ca="true">+IF(AND(ISNUMBER(OFFSET('Water Data'!$F$6,0,10*ROW('Water Data'!F21))),'Data Summary'!BZ27="Yes"),OFFSET('Water Data'!$F$6,0,10*ROW('Water Data'!F21)),NA())</f>
        <v>#N/A</v>
      </c>
      <c r="L27" s="89" t="e">
        <f ca="true">+IF(AND(ISNUMBER(OFFSET('Water Data'!$F$9,0,10*ROW('Water Data'!F21))),'Data Summary'!CA27="Yes"),OFFSET('Water Data'!$F$9,0,10*ROW('Water Data'!F21)),NA())</f>
        <v>#N/A</v>
      </c>
      <c r="M27" s="89" t="e">
        <f ca="true">+IF(AND(ISNUMBER(OFFSET('Water Data'!$G$4,0,10*ROW('Water Data'!G21))),'Data Summary'!CB27="Yes"),100-OFFSET('Water Data'!$G$4,0,10*ROW('Water Data'!G21)),NA())</f>
        <v>#N/A</v>
      </c>
      <c r="N27" s="89" t="e">
        <f ca="true">+IF(AND(ISNUMBER(OFFSET('Water Data'!$G$6,0,10*ROW('Water Data'!G21))),'Data Summary'!CC27="Yes"),OFFSET('Water Data'!$G$6,0,10*ROW('Water Data'!G21)),NA())</f>
        <v>#N/A</v>
      </c>
      <c r="O27" s="89" t="e">
        <f ca="true">+IF(AND(ISNUMBER(OFFSET('Water Data'!$G$9,0,10*ROW('Water Data'!G21))),'Data Summary'!CD27="Yes"),OFFSET('Water Data'!$G$9,0,10*ROW('Water Data'!G21)),NA())</f>
        <v>#N/A</v>
      </c>
      <c r="P27" s="89" t="e">
        <f ca="true">+IF(AND(ISNUMBER(OFFSET('Water Data'!$H$4,0,10*ROW('Water Data'!H21))),'Data Summary'!CE27="Yes"),100-OFFSET('Water Data'!$H$4,0,10*ROW('Water Data'!H21)),NA())</f>
        <v>#N/A</v>
      </c>
      <c r="Q27" s="89" t="e">
        <f ca="true">+IF(AND(ISNUMBER(OFFSET('Water Data'!$H$6,0,10*ROW('Water Data'!H21))),'Data Summary'!CF27="Yes"),OFFSET('Water Data'!$H$6,0,10*ROW('Water Data'!H21)),NA())</f>
        <v>#N/A</v>
      </c>
      <c r="R27" s="89" t="e">
        <f ca="true">+IF(AND(ISNUMBER(OFFSET('Water Data'!$H$9,0,10*ROW('Water Data'!H21))),'Data Summary'!CG27="Yes"),OFFSET('Water Data'!$H$9,0,10*ROW('Water Data'!H21)),NA())</f>
        <v>#N/A</v>
      </c>
      <c r="S27" s="89" t="e">
        <f ca="true">+IF(AND(ISNUMBER(OFFSET('Water Data'!$I$4,0,10*ROW('Water Data'!I21))),'Data Summary'!CH27="Yes"),100-OFFSET('Water Data'!$I$4,0,10*ROW('Water Data'!I21)),NA())</f>
        <v>#N/A</v>
      </c>
      <c r="T27" s="89" t="e">
        <f ca="true">+IF(AND(ISNUMBER(OFFSET('Water Data'!$I$6,0,10*ROW('Water Data'!I21))),'Data Summary'!CI27="Yes"),OFFSET('Water Data'!$I$6,0,10*ROW('Water Data'!I21)),NA())</f>
        <v>#N/A</v>
      </c>
      <c r="U27" s="89" t="e">
        <f ca="true">+IF(AND(ISNUMBER(OFFSET('Water Data'!$I$9,0,10*ROW('Water Data'!I21))),'Data Summary'!CJ27="Yes"),OFFSET('Water Data'!$I$9,0,10*ROW('Water Data'!I21)),NA())</f>
        <v>#N/A</v>
      </c>
      <c r="V27" s="90" t="e">
        <f ca="true">+IF(AND(ISNUMBER(OFFSET('Sanitation Data'!$D$4,0,10*ROW('Sanitation Data'!D21))),'Data Summary'!CK27="Yes"),100-OFFSET('Sanitation Data'!$D$4,0,10*ROW('Sanitation Data'!D21)),NA())</f>
        <v>#N/A</v>
      </c>
      <c r="W27" s="90" t="e">
        <f ca="true">+IF(AND(ISNUMBER(OFFSET('Sanitation Data'!$D$6,0,10*ROW('Sanitation Data'!D21))),'Data Summary'!CL27="Yes"),OFFSET('Sanitation Data'!$D$6,0,10*ROW('Sanitation Data'!D21)),NA())</f>
        <v>#N/A</v>
      </c>
      <c r="X27" s="90" t="e">
        <f ca="true">+IF(AND(ISNUMBER(OFFSET('Sanitation Data'!$D$10,0,10*ROW('Sanitation Data'!D21))),'Data Summary'!CM27="Yes"),OFFSET('Sanitation Data'!$D$10,0,10*ROW('Sanitation Data'!D21)),NA())</f>
        <v>#N/A</v>
      </c>
      <c r="Y27" s="90" t="e">
        <f ca="true">+IF(AND(ISNUMBER(OFFSET('Sanitation Data'!$D$11,0,10*ROW('Sanitation Data'!D21))),'Data Summary'!CN27="Yes"),OFFSET('Sanitation Data'!$D$11,0,10*ROW('Sanitation Data'!D21)),NA())</f>
        <v>#N/A</v>
      </c>
      <c r="Z27" s="90" t="e">
        <f ca="true">+IF(AND(ISNUMBER(OFFSET('Sanitation Data'!$D$12,0,10*ROW('Sanitation Data'!D21))),'Data Summary'!CO27="Yes"),OFFSET('Sanitation Data'!$D$12,0,10*ROW('Sanitation Data'!D21)),NA())</f>
        <v>#N/A</v>
      </c>
      <c r="AA27" s="90" t="e">
        <f ca="true">+IF(AND(ISNUMBER(OFFSET('Sanitation Data'!$E$4,0,10*ROW('Sanitation Data'!E21))),'Data Summary'!CP27="Yes"),100-OFFSET('Sanitation Data'!$E$4,0,10*ROW('Sanitation Data'!E21)),NA())</f>
        <v>#N/A</v>
      </c>
      <c r="AB27" s="90" t="e">
        <f ca="true">+IF(AND(ISNUMBER(OFFSET('Sanitation Data'!$E$6,0,10*ROW('Sanitation Data'!E21))),'Data Summary'!CQ27="Yes"),OFFSET('Sanitation Data'!$E$6,0,10*ROW('Sanitation Data'!E21)),NA())</f>
        <v>#N/A</v>
      </c>
      <c r="AC27" s="90" t="e">
        <f ca="true">+IF(AND(ISNUMBER(OFFSET('Sanitation Data'!$E$10,0,10*ROW('Sanitation Data'!E21))),'Data Summary'!CR27="Yes"),OFFSET('Sanitation Data'!$E$10,0,10*ROW('Sanitation Data'!E21)),NA())</f>
        <v>#N/A</v>
      </c>
      <c r="AD27" s="90" t="e">
        <f ca="true">+IF(AND(ISNUMBER(OFFSET('Sanitation Data'!$E$11,0,10*ROW('Sanitation Data'!E21))),'Data Summary'!CS27="Yes"),OFFSET('Sanitation Data'!$E$11,0,10*ROW('Sanitation Data'!E21)),NA())</f>
        <v>#N/A</v>
      </c>
      <c r="AE27" s="90" t="e">
        <f ca="true">+IF(AND(ISNUMBER(OFFSET('Sanitation Data'!$E$12,0,10*ROW('Sanitation Data'!E21))),'Data Summary'!CT27="Yes"),OFFSET('Sanitation Data'!$E$12,0,10*ROW('Sanitation Data'!E21)),NA())</f>
        <v>#N/A</v>
      </c>
      <c r="AF27" s="90" t="e">
        <f ca="true">+IF(AND(ISNUMBER(OFFSET('Sanitation Data'!$F$4,0,10*ROW('Sanitation Data'!F21))),'Data Summary'!CU27="Yes"),100-OFFSET('Sanitation Data'!$F$4,0,10*ROW('Sanitation Data'!F21)),NA())</f>
        <v>#N/A</v>
      </c>
      <c r="AG27" s="90" t="e">
        <f ca="true">+IF(AND(ISNUMBER(OFFSET('Sanitation Data'!$F$6,0,10*ROW('Sanitation Data'!F21))),'Data Summary'!CV27="Yes"),OFFSET('Sanitation Data'!$F$6,0,10*ROW('Sanitation Data'!F21)),NA())</f>
        <v>#N/A</v>
      </c>
      <c r="AH27" s="90" t="e">
        <f ca="true">+IF(AND(ISNUMBER(OFFSET('Sanitation Data'!$F$10,0,10*ROW('Sanitation Data'!F21))),'Data Summary'!CW27="Yes"),OFFSET('Sanitation Data'!$F$10,0,10*ROW('Sanitation Data'!F21)),NA())</f>
        <v>#N/A</v>
      </c>
      <c r="AI27" s="90" t="e">
        <f ca="true">+IF(AND(ISNUMBER(OFFSET('Sanitation Data'!$F$11,0,10*ROW('Sanitation Data'!F21))),'Data Summary'!CX27="Yes"),OFFSET('Sanitation Data'!$F$11,0,10*ROW('Sanitation Data'!F21)),NA())</f>
        <v>#N/A</v>
      </c>
      <c r="AJ27" s="90" t="e">
        <f ca="true">+IF(AND(ISNUMBER(OFFSET('Sanitation Data'!$F$12,0,10*ROW('Sanitation Data'!F21))),'Data Summary'!CY27="Yes"),OFFSET('Sanitation Data'!$F$12,0,10*ROW('Sanitation Data'!F21)),NA())</f>
        <v>#N/A</v>
      </c>
      <c r="AK27" s="90" t="e">
        <f ca="true">+IF(AND(ISNUMBER(OFFSET('Sanitation Data'!$G$4,0,10*ROW('Sanitation Data'!G21))),'Data Summary'!CZ27="Yes"),100-OFFSET('Sanitation Data'!$G$4,0,10*ROW('Sanitation Data'!G21)),NA())</f>
        <v>#N/A</v>
      </c>
      <c r="AL27" s="90" t="e">
        <f ca="true">+IF(AND(ISNUMBER(OFFSET('Sanitation Data'!$G$6,0,10*ROW('Sanitation Data'!G21))),'Data Summary'!DA27="Yes"),OFFSET('Sanitation Data'!$G$6,0,10*ROW('Sanitation Data'!G21)),NA())</f>
        <v>#N/A</v>
      </c>
      <c r="AM27" s="90" t="e">
        <f ca="true">+IF(AND(ISNUMBER(OFFSET('Sanitation Data'!$G$10,0,10*ROW('Sanitation Data'!G21))),'Data Summary'!DB27="Yes"),OFFSET('Sanitation Data'!$G$10,0,10*ROW('Sanitation Data'!G21)),NA())</f>
        <v>#N/A</v>
      </c>
      <c r="AN27" s="90" t="e">
        <f ca="true">+IF(AND(ISNUMBER(OFFSET('Sanitation Data'!$G$11,0,10*ROW('Sanitation Data'!G21))),'Data Summary'!DC27="Yes"),OFFSET('Sanitation Data'!$G$11,0,10*ROW('Sanitation Data'!G21)),NA())</f>
        <v>#N/A</v>
      </c>
      <c r="AO27" s="90" t="e">
        <f ca="true">+IF(AND(ISNUMBER(OFFSET('Sanitation Data'!$G$12,0,10*ROW('Sanitation Data'!G21))),'Data Summary'!DD27="Yes"),OFFSET('Sanitation Data'!$G$12,0,10*ROW('Sanitation Data'!G21)),NA())</f>
        <v>#N/A</v>
      </c>
      <c r="AP27" s="90" t="e">
        <f ca="true">+IF(AND(ISNUMBER(OFFSET('Sanitation Data'!$H$4,0,10*ROW('Sanitation Data'!H21))),'Data Summary'!DE27="Yes"),100-OFFSET('Sanitation Data'!$H$4,0,10*ROW('Sanitation Data'!H21)),NA())</f>
        <v>#N/A</v>
      </c>
      <c r="AQ27" s="90" t="e">
        <f ca="true">+IF(AND(ISNUMBER(OFFSET('Sanitation Data'!$H$6,0,10*ROW('Sanitation Data'!H21))),'Data Summary'!DF27="Yes"),OFFSET('Sanitation Data'!$H$6,0,10*ROW('Sanitation Data'!H21)),NA())</f>
        <v>#N/A</v>
      </c>
      <c r="AR27" s="90" t="e">
        <f ca="true">+IF(AND(ISNUMBER(OFFSET('Sanitation Data'!$H$10,0,10*ROW('Sanitation Data'!H21))),'Data Summary'!DG27="Yes"),OFFSET('Sanitation Data'!$H$10,0,10*ROW('Sanitation Data'!H21)),NA())</f>
        <v>#N/A</v>
      </c>
      <c r="AS27" s="90" t="e">
        <f ca="true">+IF(AND(ISNUMBER(OFFSET('Sanitation Data'!$H$11,0,10*ROW('Sanitation Data'!H21))),'Data Summary'!DH27="Yes"),OFFSET('Sanitation Data'!$H$11,0,10*ROW('Sanitation Data'!H21)),NA())</f>
        <v>#N/A</v>
      </c>
      <c r="AT27" s="90" t="e">
        <f ca="true">+IF(AND(ISNUMBER(OFFSET('Sanitation Data'!$H$12,0,10*ROW('Sanitation Data'!H21))),'Data Summary'!DI27="Yes"),OFFSET('Sanitation Data'!$H$12,0,10*ROW('Sanitation Data'!H21)),NA())</f>
        <v>#N/A</v>
      </c>
      <c r="AU27" s="90" t="e">
        <f ca="true">+IF(AND(ISNUMBER(OFFSET('Sanitation Data'!$I$4,0,10*ROW('Sanitation Data'!I21))),'Data Summary'!DJ27="Yes"),100-OFFSET('Sanitation Data'!$I$4,0,10*ROW('Sanitation Data'!I21)),NA())</f>
        <v>#N/A</v>
      </c>
      <c r="AV27" s="90" t="e">
        <f ca="true">+IF(AND(ISNUMBER(OFFSET('Sanitation Data'!$I$6,0,10*ROW('Sanitation Data'!I21))),'Data Summary'!DK27="Yes"),OFFSET('Sanitation Data'!$I$6,0,10*ROW('Sanitation Data'!I21)),NA())</f>
        <v>#N/A</v>
      </c>
      <c r="AW27" s="90" t="e">
        <f ca="true">+IF(AND(ISNUMBER(OFFSET('Sanitation Data'!$I$10,0,10*ROW('Sanitation Data'!I21))),'Data Summary'!DL27="Yes"),OFFSET('Sanitation Data'!$I$10,0,10*ROW('Sanitation Data'!I21)),NA())</f>
        <v>#N/A</v>
      </c>
      <c r="AX27" s="90" t="e">
        <f ca="true">+IF(AND(ISNUMBER(OFFSET('Sanitation Data'!$I$11,0,10*ROW('Sanitation Data'!I21))),'Data Summary'!DM27="Yes"),OFFSET('Sanitation Data'!$I$11,0,10*ROW('Sanitation Data'!I21)),NA())</f>
        <v>#N/A</v>
      </c>
      <c r="AY27" s="90" t="e">
        <f ca="true">+IF(AND(ISNUMBER(OFFSET('Sanitation Data'!$I$12,0,10*ROW('Sanitation Data'!I21))),'Data Summary'!DN27="Yes"),OFFSET('Sanitation Data'!$I$12,0,10*ROW('Sanitation Data'!I21)),NA())</f>
        <v>#N/A</v>
      </c>
      <c r="AZ27" s="91" t="e">
        <f ca="true">+IF(AND(ISNUMBER(OFFSET('Hygiene Data'!$D$5,0,10*ROW('Hygiene Data'!D21))),'Data Summary'!DO27="Yes"),OFFSET('Hygiene Data'!$D$5,0,10*ROW('Hygiene Data'!D21)),NA())</f>
        <v>#N/A</v>
      </c>
      <c r="BA27" s="91" t="e">
        <f ca="true">+IF(AND(ISNUMBER(OFFSET('Hygiene Data'!$D$7,0,10*ROW('Hygiene Data'!D21))),'Data Summary'!DP27="Yes"),OFFSET('Hygiene Data'!$D$7,0,10*ROW('Hygiene Data'!D21)),NA())</f>
        <v>#N/A</v>
      </c>
      <c r="BB27" s="91" t="e">
        <f ca="true">+IF(AND(ISNUMBER(OFFSET('Hygiene Data'!$D$9,0,10*ROW('Hygiene Data'!D21))),'Data Summary'!DQ27="Yes"),OFFSET('Hygiene Data'!$D$9,0,10*ROW('Hygiene Data'!D21)),NA())</f>
        <v>#N/A</v>
      </c>
      <c r="BC27" s="91" t="e">
        <f ca="true">+IF(AND(ISNUMBER(OFFSET('Hygiene Data'!$E$5,0,10*ROW('Hygiene Data'!E21))),'Data Summary'!DR27="Yes"),OFFSET('Hygiene Data'!$E$5,0,10*ROW('Hygiene Data'!E21)),NA())</f>
        <v>#N/A</v>
      </c>
      <c r="BD27" s="91" t="e">
        <f ca="true">+IF(AND(ISNUMBER(OFFSET('Hygiene Data'!$E$7,0,10*ROW('Hygiene Data'!E21))),'Data Summary'!DS27="Yes"),OFFSET('Hygiene Data'!$E$7,0,10*ROW('Hygiene Data'!E21)),NA())</f>
        <v>#N/A</v>
      </c>
      <c r="BE27" s="91" t="e">
        <f ca="true">+IF(AND(ISNUMBER(OFFSET('Hygiene Data'!$E$9,0,10*ROW('Hygiene Data'!E21))),'Data Summary'!DT27="Yes"),OFFSET('Hygiene Data'!$E$9,0,10*ROW('Hygiene Data'!E21)),NA())</f>
        <v>#N/A</v>
      </c>
      <c r="BF27" s="91" t="e">
        <f ca="true">+IF(AND(ISNUMBER(OFFSET('Hygiene Data'!$F$5,0,10*ROW('Hygiene Data'!F21))),'Data Summary'!DU27="Yes"),OFFSET('Hygiene Data'!$F$5,0,10*ROW('Hygiene Data'!F21)),NA())</f>
        <v>#N/A</v>
      </c>
      <c r="BG27" s="91" t="e">
        <f ca="true">+IF(AND(ISNUMBER(OFFSET('Hygiene Data'!$F$7,0,10*ROW('Hygiene Data'!F21))),'Data Summary'!DV27="Yes"),OFFSET('Hygiene Data'!$F$7,0,10*ROW('Hygiene Data'!F21)),NA())</f>
        <v>#N/A</v>
      </c>
      <c r="BH27" s="91" t="e">
        <f ca="true">+IF(AND(ISNUMBER(OFFSET('Hygiene Data'!$F$9,0,10*ROW('Hygiene Data'!F21))),'Data Summary'!DW27="Yes"),OFFSET('Hygiene Data'!$F$9,0,10*ROW('Hygiene Data'!F21)),NA())</f>
        <v>#N/A</v>
      </c>
      <c r="BI27" s="91" t="e">
        <f ca="true">+IF(AND(ISNUMBER(OFFSET('Hygiene Data'!$G$5,0,10*ROW('Hygiene Data'!G21))),'Data Summary'!DX27="Yes"),OFFSET('Hygiene Data'!$G$5,0,10*ROW('Hygiene Data'!G21)),NA())</f>
        <v>#N/A</v>
      </c>
      <c r="BJ27" s="91" t="e">
        <f ca="true">+IF(AND(ISNUMBER(OFFSET('Hygiene Data'!$G$7,0,10*ROW('Hygiene Data'!G21))),'Data Summary'!DY27="Yes"),OFFSET('Hygiene Data'!$G$7,0,10*ROW('Hygiene Data'!G21)),NA())</f>
        <v>#N/A</v>
      </c>
      <c r="BK27" s="91" t="e">
        <f ca="true">+IF(AND(ISNUMBER(OFFSET('Hygiene Data'!$G$9,0,10*ROW('Hygiene Data'!G21))),'Data Summary'!DZ27="Yes"),OFFSET('Hygiene Data'!$G$9,0,10*ROW('Hygiene Data'!G21)),NA())</f>
        <v>#N/A</v>
      </c>
      <c r="BL27" s="91" t="e">
        <f ca="true">+IF(AND(ISNUMBER(OFFSET('Hygiene Data'!$H$5,0,10*ROW('Hygiene Data'!H21))),'Data Summary'!EA27="Yes"),OFFSET('Hygiene Data'!$H$5,0,10*ROW('Hygiene Data'!H21)),NA())</f>
        <v>#N/A</v>
      </c>
      <c r="BM27" s="91" t="e">
        <f ca="true">+IF(AND(ISNUMBER(OFFSET('Hygiene Data'!$H$7,0,10*ROW('Hygiene Data'!H21))),'Data Summary'!EB27="Yes"),OFFSET('Hygiene Data'!$H$7,0,10*ROW('Hygiene Data'!H21)),NA())</f>
        <v>#N/A</v>
      </c>
      <c r="BN27" s="91" t="e">
        <f ca="true">+IF(AND(ISNUMBER(OFFSET('Hygiene Data'!$H$9,0,10*ROW('Hygiene Data'!H21))),'Data Summary'!EC27="Yes"),OFFSET('Hygiene Data'!$H$9,0,10*ROW('Hygiene Data'!H21)),NA())</f>
        <v>#N/A</v>
      </c>
      <c r="BO27" s="91" t="e">
        <f ca="true">+IF(AND(ISNUMBER(OFFSET('Hygiene Data'!$I$5,0,10*ROW('Hygiene Data'!I21))),'Data Summary'!ED27="Yes"),OFFSET('Hygiene Data'!$I$5,0,10*ROW('Hygiene Data'!I21)),NA())</f>
        <v>#N/A</v>
      </c>
      <c r="BP27" s="91" t="e">
        <f ca="true">+IF(AND(ISNUMBER(OFFSET('Hygiene Data'!$I$7,0,10*ROW('Hygiene Data'!I21))),'Data Summary'!EE27="Yes"),OFFSET('Hygiene Data'!$I$7,0,10*ROW('Hygiene Data'!I21)),NA())</f>
        <v>#N/A</v>
      </c>
      <c r="BQ27" s="91" t="e">
        <f ca="true">+IF(AND(ISNUMBER(OFFSET('Hygiene Data'!$I$9,0,10*ROW('Hygiene Data'!I21))),'Data Summary'!EF27="Yes"),OFFSET('Hygiene Data'!$I$9,0,10*ROW('Hygiene Data'!I21)),NA())</f>
        <v>#N/A</v>
      </c>
    </row>
    <row xmlns:x14ac="http://schemas.microsoft.com/office/spreadsheetml/2009/9/ac" r="28" x14ac:dyDescent="0.2">
      <c r="A28" s="350" t="e">
        <f ca="true">+RIGHT('Data Summary'!A28,LEN('Data Summary'!A28)-9)</f>
        <v>#VALUE!</v>
      </c>
      <c r="B28" s="35" t="str">
        <f ca="true">+IF(ISTEXT('Data Summary'!B28),'Data Summary'!B28,"")</f>
        <v/>
      </c>
      <c r="C28" s="349" t="e">
        <f ca="true">+VALUE('Data Summary'!C28)</f>
        <v>#VALUE!</v>
      </c>
      <c r="D28" s="89" t="e">
        <f ca="true">+IF(AND(ISNUMBER(OFFSET('Water Data'!$D$4,0,10*ROW('Water Data'!D22))),'Data Summary'!BS28="Yes"),100-OFFSET('Water Data'!$D$4,0,10*ROW('Water Data'!D22)),NA())</f>
        <v>#N/A</v>
      </c>
      <c r="E28" s="89" t="e">
        <f ca="true">+IF(AND(ISNUMBER(OFFSET('Water Data'!$D$6,0,10*ROW('Water Data'!D22))),'Data Summary'!BT28="Yes"),OFFSET('Water Data'!$D$6,0,10*ROW('Water Data'!D22)),NA())</f>
        <v>#N/A</v>
      </c>
      <c r="F28" s="89" t="e">
        <f ca="true">+IF(AND(ISNUMBER(OFFSET('Water Data'!$D$9,0,10*ROW('Water Data'!D22))),'Data Summary'!BU28="Yes"),OFFSET('Water Data'!$D$9,0,10*ROW('Water Data'!D22)),NA())</f>
        <v>#N/A</v>
      </c>
      <c r="G28" s="89" t="e">
        <f ca="true">+IF(AND(ISNUMBER(OFFSET('Water Data'!$E$4,0,10*ROW('Water Data'!E22))),'Data Summary'!BV28="Yes"),100-OFFSET('Water Data'!$E$4,0,10*ROW('Water Data'!E22)),NA())</f>
        <v>#N/A</v>
      </c>
      <c r="H28" s="89" t="e">
        <f ca="true">+IF(AND(ISNUMBER(OFFSET('Water Data'!$E$6,0,10*ROW('Water Data'!E22))),'Data Summary'!BW28="Yes"),OFFSET('Water Data'!$E$6,0,10*ROW('Water Data'!E22)),NA())</f>
        <v>#N/A</v>
      </c>
      <c r="I28" s="89" t="e">
        <f ca="true">+IF(AND(ISNUMBER(OFFSET('Water Data'!$E$9,0,10*ROW('Water Data'!E22))),'Data Summary'!BX28="Yes"),OFFSET('Water Data'!$E$9,0,10*ROW('Water Data'!E22)),NA())</f>
        <v>#N/A</v>
      </c>
      <c r="J28" s="89" t="e">
        <f ca="true">+IF(AND(ISNUMBER(OFFSET('Water Data'!$F$4,0,10*ROW('Water Data'!F22))),'Data Summary'!BY28="Yes"),100-OFFSET('Water Data'!$F$4,0,10*ROW('Water Data'!F22)),NA())</f>
        <v>#N/A</v>
      </c>
      <c r="K28" s="89" t="e">
        <f ca="true">+IF(AND(ISNUMBER(OFFSET('Water Data'!$F$6,0,10*ROW('Water Data'!F22))),'Data Summary'!BZ28="Yes"),OFFSET('Water Data'!$F$6,0,10*ROW('Water Data'!F22)),NA())</f>
        <v>#N/A</v>
      </c>
      <c r="L28" s="89" t="e">
        <f ca="true">+IF(AND(ISNUMBER(OFFSET('Water Data'!$F$9,0,10*ROW('Water Data'!F22))),'Data Summary'!CA28="Yes"),OFFSET('Water Data'!$F$9,0,10*ROW('Water Data'!F22)),NA())</f>
        <v>#N/A</v>
      </c>
      <c r="M28" s="89" t="e">
        <f ca="true">+IF(AND(ISNUMBER(OFFSET('Water Data'!$G$4,0,10*ROW('Water Data'!G22))),'Data Summary'!CB28="Yes"),100-OFFSET('Water Data'!$G$4,0,10*ROW('Water Data'!G22)),NA())</f>
        <v>#N/A</v>
      </c>
      <c r="N28" s="89" t="e">
        <f ca="true">+IF(AND(ISNUMBER(OFFSET('Water Data'!$G$6,0,10*ROW('Water Data'!G22))),'Data Summary'!CC28="Yes"),OFFSET('Water Data'!$G$6,0,10*ROW('Water Data'!G22)),NA())</f>
        <v>#N/A</v>
      </c>
      <c r="O28" s="89" t="e">
        <f ca="true">+IF(AND(ISNUMBER(OFFSET('Water Data'!$G$9,0,10*ROW('Water Data'!G22))),'Data Summary'!CD28="Yes"),OFFSET('Water Data'!$G$9,0,10*ROW('Water Data'!G22)),NA())</f>
        <v>#N/A</v>
      </c>
      <c r="P28" s="89" t="e">
        <f ca="true">+IF(AND(ISNUMBER(OFFSET('Water Data'!$H$4,0,10*ROW('Water Data'!H22))),'Data Summary'!CE28="Yes"),100-OFFSET('Water Data'!$H$4,0,10*ROW('Water Data'!H22)),NA())</f>
        <v>#N/A</v>
      </c>
      <c r="Q28" s="89" t="e">
        <f ca="true">+IF(AND(ISNUMBER(OFFSET('Water Data'!$H$6,0,10*ROW('Water Data'!H22))),'Data Summary'!CF28="Yes"),OFFSET('Water Data'!$H$6,0,10*ROW('Water Data'!H22)),NA())</f>
        <v>#N/A</v>
      </c>
      <c r="R28" s="89" t="e">
        <f ca="true">+IF(AND(ISNUMBER(OFFSET('Water Data'!$H$9,0,10*ROW('Water Data'!H22))),'Data Summary'!CG28="Yes"),OFFSET('Water Data'!$H$9,0,10*ROW('Water Data'!H22)),NA())</f>
        <v>#N/A</v>
      </c>
      <c r="S28" s="89" t="e">
        <f ca="true">+IF(AND(ISNUMBER(OFFSET('Water Data'!$I$4,0,10*ROW('Water Data'!I22))),'Data Summary'!CH28="Yes"),100-OFFSET('Water Data'!$I$4,0,10*ROW('Water Data'!I22)),NA())</f>
        <v>#N/A</v>
      </c>
      <c r="T28" s="89" t="e">
        <f ca="true">+IF(AND(ISNUMBER(OFFSET('Water Data'!$I$6,0,10*ROW('Water Data'!I22))),'Data Summary'!CI28="Yes"),OFFSET('Water Data'!$I$6,0,10*ROW('Water Data'!I22)),NA())</f>
        <v>#N/A</v>
      </c>
      <c r="U28" s="89" t="e">
        <f ca="true">+IF(AND(ISNUMBER(OFFSET('Water Data'!$I$9,0,10*ROW('Water Data'!I22))),'Data Summary'!CJ28="Yes"),OFFSET('Water Data'!$I$9,0,10*ROW('Water Data'!I22)),NA())</f>
        <v>#N/A</v>
      </c>
      <c r="V28" s="90" t="e">
        <f ca="true">+IF(AND(ISNUMBER(OFFSET('Sanitation Data'!$D$4,0,10*ROW('Sanitation Data'!D22))),'Data Summary'!CK28="Yes"),100-OFFSET('Sanitation Data'!$D$4,0,10*ROW('Sanitation Data'!D22)),NA())</f>
        <v>#N/A</v>
      </c>
      <c r="W28" s="90" t="e">
        <f ca="true">+IF(AND(ISNUMBER(OFFSET('Sanitation Data'!$D$6,0,10*ROW('Sanitation Data'!D22))),'Data Summary'!CL28="Yes"),OFFSET('Sanitation Data'!$D$6,0,10*ROW('Sanitation Data'!D22)),NA())</f>
        <v>#N/A</v>
      </c>
      <c r="X28" s="90" t="e">
        <f ca="true">+IF(AND(ISNUMBER(OFFSET('Sanitation Data'!$D$10,0,10*ROW('Sanitation Data'!D22))),'Data Summary'!CM28="Yes"),OFFSET('Sanitation Data'!$D$10,0,10*ROW('Sanitation Data'!D22)),NA())</f>
        <v>#N/A</v>
      </c>
      <c r="Y28" s="90" t="e">
        <f ca="true">+IF(AND(ISNUMBER(OFFSET('Sanitation Data'!$D$11,0,10*ROW('Sanitation Data'!D22))),'Data Summary'!CN28="Yes"),OFFSET('Sanitation Data'!$D$11,0,10*ROW('Sanitation Data'!D22)),NA())</f>
        <v>#N/A</v>
      </c>
      <c r="Z28" s="90" t="e">
        <f ca="true">+IF(AND(ISNUMBER(OFFSET('Sanitation Data'!$D$12,0,10*ROW('Sanitation Data'!D22))),'Data Summary'!CO28="Yes"),OFFSET('Sanitation Data'!$D$12,0,10*ROW('Sanitation Data'!D22)),NA())</f>
        <v>#N/A</v>
      </c>
      <c r="AA28" s="90" t="e">
        <f ca="true">+IF(AND(ISNUMBER(OFFSET('Sanitation Data'!$E$4,0,10*ROW('Sanitation Data'!E22))),'Data Summary'!CP28="Yes"),100-OFFSET('Sanitation Data'!$E$4,0,10*ROW('Sanitation Data'!E22)),NA())</f>
        <v>#N/A</v>
      </c>
      <c r="AB28" s="90" t="e">
        <f ca="true">+IF(AND(ISNUMBER(OFFSET('Sanitation Data'!$E$6,0,10*ROW('Sanitation Data'!E22))),'Data Summary'!CQ28="Yes"),OFFSET('Sanitation Data'!$E$6,0,10*ROW('Sanitation Data'!E22)),NA())</f>
        <v>#N/A</v>
      </c>
      <c r="AC28" s="90" t="e">
        <f ca="true">+IF(AND(ISNUMBER(OFFSET('Sanitation Data'!$E$10,0,10*ROW('Sanitation Data'!E22))),'Data Summary'!CR28="Yes"),OFFSET('Sanitation Data'!$E$10,0,10*ROW('Sanitation Data'!E22)),NA())</f>
        <v>#N/A</v>
      </c>
      <c r="AD28" s="90" t="e">
        <f ca="true">+IF(AND(ISNUMBER(OFFSET('Sanitation Data'!$E$11,0,10*ROW('Sanitation Data'!E22))),'Data Summary'!CS28="Yes"),OFFSET('Sanitation Data'!$E$11,0,10*ROW('Sanitation Data'!E22)),NA())</f>
        <v>#N/A</v>
      </c>
      <c r="AE28" s="90" t="e">
        <f ca="true">+IF(AND(ISNUMBER(OFFSET('Sanitation Data'!$E$12,0,10*ROW('Sanitation Data'!E22))),'Data Summary'!CT28="Yes"),OFFSET('Sanitation Data'!$E$12,0,10*ROW('Sanitation Data'!E22)),NA())</f>
        <v>#N/A</v>
      </c>
      <c r="AF28" s="90" t="e">
        <f ca="true">+IF(AND(ISNUMBER(OFFSET('Sanitation Data'!$F$4,0,10*ROW('Sanitation Data'!F22))),'Data Summary'!CU28="Yes"),100-OFFSET('Sanitation Data'!$F$4,0,10*ROW('Sanitation Data'!F22)),NA())</f>
        <v>#N/A</v>
      </c>
      <c r="AG28" s="90" t="e">
        <f ca="true">+IF(AND(ISNUMBER(OFFSET('Sanitation Data'!$F$6,0,10*ROW('Sanitation Data'!F22))),'Data Summary'!CV28="Yes"),OFFSET('Sanitation Data'!$F$6,0,10*ROW('Sanitation Data'!F22)),NA())</f>
        <v>#N/A</v>
      </c>
      <c r="AH28" s="90" t="e">
        <f ca="true">+IF(AND(ISNUMBER(OFFSET('Sanitation Data'!$F$10,0,10*ROW('Sanitation Data'!F22))),'Data Summary'!CW28="Yes"),OFFSET('Sanitation Data'!$F$10,0,10*ROW('Sanitation Data'!F22)),NA())</f>
        <v>#N/A</v>
      </c>
      <c r="AI28" s="90" t="e">
        <f ca="true">+IF(AND(ISNUMBER(OFFSET('Sanitation Data'!$F$11,0,10*ROW('Sanitation Data'!F22))),'Data Summary'!CX28="Yes"),OFFSET('Sanitation Data'!$F$11,0,10*ROW('Sanitation Data'!F22)),NA())</f>
        <v>#N/A</v>
      </c>
      <c r="AJ28" s="90" t="e">
        <f ca="true">+IF(AND(ISNUMBER(OFFSET('Sanitation Data'!$F$12,0,10*ROW('Sanitation Data'!F22))),'Data Summary'!CY28="Yes"),OFFSET('Sanitation Data'!$F$12,0,10*ROW('Sanitation Data'!F22)),NA())</f>
        <v>#N/A</v>
      </c>
      <c r="AK28" s="90" t="e">
        <f ca="true">+IF(AND(ISNUMBER(OFFSET('Sanitation Data'!$G$4,0,10*ROW('Sanitation Data'!G22))),'Data Summary'!CZ28="Yes"),100-OFFSET('Sanitation Data'!$G$4,0,10*ROW('Sanitation Data'!G22)),NA())</f>
        <v>#N/A</v>
      </c>
      <c r="AL28" s="90" t="e">
        <f ca="true">+IF(AND(ISNUMBER(OFFSET('Sanitation Data'!$G$6,0,10*ROW('Sanitation Data'!G22))),'Data Summary'!DA28="Yes"),OFFSET('Sanitation Data'!$G$6,0,10*ROW('Sanitation Data'!G22)),NA())</f>
        <v>#N/A</v>
      </c>
      <c r="AM28" s="90" t="e">
        <f ca="true">+IF(AND(ISNUMBER(OFFSET('Sanitation Data'!$G$10,0,10*ROW('Sanitation Data'!G22))),'Data Summary'!DB28="Yes"),OFFSET('Sanitation Data'!$G$10,0,10*ROW('Sanitation Data'!G22)),NA())</f>
        <v>#N/A</v>
      </c>
      <c r="AN28" s="90" t="e">
        <f ca="true">+IF(AND(ISNUMBER(OFFSET('Sanitation Data'!$G$11,0,10*ROW('Sanitation Data'!G22))),'Data Summary'!DC28="Yes"),OFFSET('Sanitation Data'!$G$11,0,10*ROW('Sanitation Data'!G22)),NA())</f>
        <v>#N/A</v>
      </c>
      <c r="AO28" s="90" t="e">
        <f ca="true">+IF(AND(ISNUMBER(OFFSET('Sanitation Data'!$G$12,0,10*ROW('Sanitation Data'!G22))),'Data Summary'!DD28="Yes"),OFFSET('Sanitation Data'!$G$12,0,10*ROW('Sanitation Data'!G22)),NA())</f>
        <v>#N/A</v>
      </c>
      <c r="AP28" s="90" t="e">
        <f ca="true">+IF(AND(ISNUMBER(OFFSET('Sanitation Data'!$H$4,0,10*ROW('Sanitation Data'!H22))),'Data Summary'!DE28="Yes"),100-OFFSET('Sanitation Data'!$H$4,0,10*ROW('Sanitation Data'!H22)),NA())</f>
        <v>#N/A</v>
      </c>
      <c r="AQ28" s="90" t="e">
        <f ca="true">+IF(AND(ISNUMBER(OFFSET('Sanitation Data'!$H$6,0,10*ROW('Sanitation Data'!H22))),'Data Summary'!DF28="Yes"),OFFSET('Sanitation Data'!$H$6,0,10*ROW('Sanitation Data'!H22)),NA())</f>
        <v>#N/A</v>
      </c>
      <c r="AR28" s="90" t="e">
        <f ca="true">+IF(AND(ISNUMBER(OFFSET('Sanitation Data'!$H$10,0,10*ROW('Sanitation Data'!H22))),'Data Summary'!DG28="Yes"),OFFSET('Sanitation Data'!$H$10,0,10*ROW('Sanitation Data'!H22)),NA())</f>
        <v>#N/A</v>
      </c>
      <c r="AS28" s="90" t="e">
        <f ca="true">+IF(AND(ISNUMBER(OFFSET('Sanitation Data'!$H$11,0,10*ROW('Sanitation Data'!H22))),'Data Summary'!DH28="Yes"),OFFSET('Sanitation Data'!$H$11,0,10*ROW('Sanitation Data'!H22)),NA())</f>
        <v>#N/A</v>
      </c>
      <c r="AT28" s="90" t="e">
        <f ca="true">+IF(AND(ISNUMBER(OFFSET('Sanitation Data'!$H$12,0,10*ROW('Sanitation Data'!H22))),'Data Summary'!DI28="Yes"),OFFSET('Sanitation Data'!$H$12,0,10*ROW('Sanitation Data'!H22)),NA())</f>
        <v>#N/A</v>
      </c>
      <c r="AU28" s="90" t="e">
        <f ca="true">+IF(AND(ISNUMBER(OFFSET('Sanitation Data'!$I$4,0,10*ROW('Sanitation Data'!I22))),'Data Summary'!DJ28="Yes"),100-OFFSET('Sanitation Data'!$I$4,0,10*ROW('Sanitation Data'!I22)),NA())</f>
        <v>#N/A</v>
      </c>
      <c r="AV28" s="90" t="e">
        <f ca="true">+IF(AND(ISNUMBER(OFFSET('Sanitation Data'!$I$6,0,10*ROW('Sanitation Data'!I22))),'Data Summary'!DK28="Yes"),OFFSET('Sanitation Data'!$I$6,0,10*ROW('Sanitation Data'!I22)),NA())</f>
        <v>#N/A</v>
      </c>
      <c r="AW28" s="90" t="e">
        <f ca="true">+IF(AND(ISNUMBER(OFFSET('Sanitation Data'!$I$10,0,10*ROW('Sanitation Data'!I22))),'Data Summary'!DL28="Yes"),OFFSET('Sanitation Data'!$I$10,0,10*ROW('Sanitation Data'!I22)),NA())</f>
        <v>#N/A</v>
      </c>
      <c r="AX28" s="90" t="e">
        <f ca="true">+IF(AND(ISNUMBER(OFFSET('Sanitation Data'!$I$11,0,10*ROW('Sanitation Data'!I22))),'Data Summary'!DM28="Yes"),OFFSET('Sanitation Data'!$I$11,0,10*ROW('Sanitation Data'!I22)),NA())</f>
        <v>#N/A</v>
      </c>
      <c r="AY28" s="90" t="e">
        <f ca="true">+IF(AND(ISNUMBER(OFFSET('Sanitation Data'!$I$12,0,10*ROW('Sanitation Data'!I22))),'Data Summary'!DN28="Yes"),OFFSET('Sanitation Data'!$I$12,0,10*ROW('Sanitation Data'!I22)),NA())</f>
        <v>#N/A</v>
      </c>
      <c r="AZ28" s="91" t="e">
        <f ca="true">+IF(AND(ISNUMBER(OFFSET('Hygiene Data'!$D$5,0,10*ROW('Hygiene Data'!D22))),'Data Summary'!DO28="Yes"),OFFSET('Hygiene Data'!$D$5,0,10*ROW('Hygiene Data'!D22)),NA())</f>
        <v>#N/A</v>
      </c>
      <c r="BA28" s="91" t="e">
        <f ca="true">+IF(AND(ISNUMBER(OFFSET('Hygiene Data'!$D$7,0,10*ROW('Hygiene Data'!D22))),'Data Summary'!DP28="Yes"),OFFSET('Hygiene Data'!$D$7,0,10*ROW('Hygiene Data'!D22)),NA())</f>
        <v>#N/A</v>
      </c>
      <c r="BB28" s="91" t="e">
        <f ca="true">+IF(AND(ISNUMBER(OFFSET('Hygiene Data'!$D$9,0,10*ROW('Hygiene Data'!D22))),'Data Summary'!DQ28="Yes"),OFFSET('Hygiene Data'!$D$9,0,10*ROW('Hygiene Data'!D22)),NA())</f>
        <v>#N/A</v>
      </c>
      <c r="BC28" s="91" t="e">
        <f ca="true">+IF(AND(ISNUMBER(OFFSET('Hygiene Data'!$E$5,0,10*ROW('Hygiene Data'!E22))),'Data Summary'!DR28="Yes"),OFFSET('Hygiene Data'!$E$5,0,10*ROW('Hygiene Data'!E22)),NA())</f>
        <v>#N/A</v>
      </c>
      <c r="BD28" s="91" t="e">
        <f ca="true">+IF(AND(ISNUMBER(OFFSET('Hygiene Data'!$E$7,0,10*ROW('Hygiene Data'!E22))),'Data Summary'!DS28="Yes"),OFFSET('Hygiene Data'!$E$7,0,10*ROW('Hygiene Data'!E22)),NA())</f>
        <v>#N/A</v>
      </c>
      <c r="BE28" s="91" t="e">
        <f ca="true">+IF(AND(ISNUMBER(OFFSET('Hygiene Data'!$E$9,0,10*ROW('Hygiene Data'!E22))),'Data Summary'!DT28="Yes"),OFFSET('Hygiene Data'!$E$9,0,10*ROW('Hygiene Data'!E22)),NA())</f>
        <v>#N/A</v>
      </c>
      <c r="BF28" s="91" t="e">
        <f ca="true">+IF(AND(ISNUMBER(OFFSET('Hygiene Data'!$F$5,0,10*ROW('Hygiene Data'!F22))),'Data Summary'!DU28="Yes"),OFFSET('Hygiene Data'!$F$5,0,10*ROW('Hygiene Data'!F22)),NA())</f>
        <v>#N/A</v>
      </c>
      <c r="BG28" s="91" t="e">
        <f ca="true">+IF(AND(ISNUMBER(OFFSET('Hygiene Data'!$F$7,0,10*ROW('Hygiene Data'!F22))),'Data Summary'!DV28="Yes"),OFFSET('Hygiene Data'!$F$7,0,10*ROW('Hygiene Data'!F22)),NA())</f>
        <v>#N/A</v>
      </c>
      <c r="BH28" s="91" t="e">
        <f ca="true">+IF(AND(ISNUMBER(OFFSET('Hygiene Data'!$F$9,0,10*ROW('Hygiene Data'!F22))),'Data Summary'!DW28="Yes"),OFFSET('Hygiene Data'!$F$9,0,10*ROW('Hygiene Data'!F22)),NA())</f>
        <v>#N/A</v>
      </c>
      <c r="BI28" s="91" t="e">
        <f ca="true">+IF(AND(ISNUMBER(OFFSET('Hygiene Data'!$G$5,0,10*ROW('Hygiene Data'!G22))),'Data Summary'!DX28="Yes"),OFFSET('Hygiene Data'!$G$5,0,10*ROW('Hygiene Data'!G22)),NA())</f>
        <v>#N/A</v>
      </c>
      <c r="BJ28" s="91" t="e">
        <f ca="true">+IF(AND(ISNUMBER(OFFSET('Hygiene Data'!$G$7,0,10*ROW('Hygiene Data'!G22))),'Data Summary'!DY28="Yes"),OFFSET('Hygiene Data'!$G$7,0,10*ROW('Hygiene Data'!G22)),NA())</f>
        <v>#N/A</v>
      </c>
      <c r="BK28" s="91" t="e">
        <f ca="true">+IF(AND(ISNUMBER(OFFSET('Hygiene Data'!$G$9,0,10*ROW('Hygiene Data'!G22))),'Data Summary'!DZ28="Yes"),OFFSET('Hygiene Data'!$G$9,0,10*ROW('Hygiene Data'!G22)),NA())</f>
        <v>#N/A</v>
      </c>
      <c r="BL28" s="91" t="e">
        <f ca="true">+IF(AND(ISNUMBER(OFFSET('Hygiene Data'!$H$5,0,10*ROW('Hygiene Data'!H22))),'Data Summary'!EA28="Yes"),OFFSET('Hygiene Data'!$H$5,0,10*ROW('Hygiene Data'!H22)),NA())</f>
        <v>#N/A</v>
      </c>
      <c r="BM28" s="91" t="e">
        <f ca="true">+IF(AND(ISNUMBER(OFFSET('Hygiene Data'!$H$7,0,10*ROW('Hygiene Data'!H22))),'Data Summary'!EB28="Yes"),OFFSET('Hygiene Data'!$H$7,0,10*ROW('Hygiene Data'!H22)),NA())</f>
        <v>#N/A</v>
      </c>
      <c r="BN28" s="91" t="e">
        <f ca="true">+IF(AND(ISNUMBER(OFFSET('Hygiene Data'!$H$9,0,10*ROW('Hygiene Data'!H22))),'Data Summary'!EC28="Yes"),OFFSET('Hygiene Data'!$H$9,0,10*ROW('Hygiene Data'!H22)),NA())</f>
        <v>#N/A</v>
      </c>
      <c r="BO28" s="91" t="e">
        <f ca="true">+IF(AND(ISNUMBER(OFFSET('Hygiene Data'!$I$5,0,10*ROW('Hygiene Data'!I22))),'Data Summary'!ED28="Yes"),OFFSET('Hygiene Data'!$I$5,0,10*ROW('Hygiene Data'!I22)),NA())</f>
        <v>#N/A</v>
      </c>
      <c r="BP28" s="91" t="e">
        <f ca="true">+IF(AND(ISNUMBER(OFFSET('Hygiene Data'!$I$7,0,10*ROW('Hygiene Data'!I22))),'Data Summary'!EE28="Yes"),OFFSET('Hygiene Data'!$I$7,0,10*ROW('Hygiene Data'!I22)),NA())</f>
        <v>#N/A</v>
      </c>
      <c r="BQ28" s="91" t="e">
        <f ca="true">+IF(AND(ISNUMBER(OFFSET('Hygiene Data'!$I$9,0,10*ROW('Hygiene Data'!I22))),'Data Summary'!EF28="Yes"),OFFSET('Hygiene Data'!$I$9,0,10*ROW('Hygiene Data'!I22)),NA())</f>
        <v>#N/A</v>
      </c>
    </row>
    <row xmlns:x14ac="http://schemas.microsoft.com/office/spreadsheetml/2009/9/ac" r="29" x14ac:dyDescent="0.2">
      <c r="A29" s="350" t="e">
        <f ca="true">+RIGHT('Data Summary'!A29,LEN('Data Summary'!A29)-9)</f>
        <v>#VALUE!</v>
      </c>
      <c r="B29" s="35" t="str">
        <f ca="true">+IF(ISTEXT('Data Summary'!B29),'Data Summary'!B29,"")</f>
        <v/>
      </c>
      <c r="C29" s="349" t="e">
        <f ca="true">+VALUE('Data Summary'!C29)</f>
        <v>#VALUE!</v>
      </c>
      <c r="D29" s="89" t="e">
        <f ca="true">+IF(AND(ISNUMBER(OFFSET('Water Data'!$D$4,0,10*ROW('Water Data'!D23))),'Data Summary'!BS29="Yes"),100-OFFSET('Water Data'!$D$4,0,10*ROW('Water Data'!D23)),NA())</f>
        <v>#N/A</v>
      </c>
      <c r="E29" s="89" t="e">
        <f ca="true">+IF(AND(ISNUMBER(OFFSET('Water Data'!$D$6,0,10*ROW('Water Data'!D23))),'Data Summary'!BT29="Yes"),OFFSET('Water Data'!$D$6,0,10*ROW('Water Data'!D23)),NA())</f>
        <v>#N/A</v>
      </c>
      <c r="F29" s="89" t="e">
        <f ca="true">+IF(AND(ISNUMBER(OFFSET('Water Data'!$D$9,0,10*ROW('Water Data'!D23))),'Data Summary'!BU29="Yes"),OFFSET('Water Data'!$D$9,0,10*ROW('Water Data'!D23)),NA())</f>
        <v>#N/A</v>
      </c>
      <c r="G29" s="89" t="e">
        <f ca="true">+IF(AND(ISNUMBER(OFFSET('Water Data'!$E$4,0,10*ROW('Water Data'!E23))),'Data Summary'!BV29="Yes"),100-OFFSET('Water Data'!$E$4,0,10*ROW('Water Data'!E23)),NA())</f>
        <v>#N/A</v>
      </c>
      <c r="H29" s="89" t="e">
        <f ca="true">+IF(AND(ISNUMBER(OFFSET('Water Data'!$E$6,0,10*ROW('Water Data'!E23))),'Data Summary'!BW29="Yes"),OFFSET('Water Data'!$E$6,0,10*ROW('Water Data'!E23)),NA())</f>
        <v>#N/A</v>
      </c>
      <c r="I29" s="89" t="e">
        <f ca="true">+IF(AND(ISNUMBER(OFFSET('Water Data'!$E$9,0,10*ROW('Water Data'!E23))),'Data Summary'!BX29="Yes"),OFFSET('Water Data'!$E$9,0,10*ROW('Water Data'!E23)),NA())</f>
        <v>#N/A</v>
      </c>
      <c r="J29" s="89" t="e">
        <f ca="true">+IF(AND(ISNUMBER(OFFSET('Water Data'!$F$4,0,10*ROW('Water Data'!F23))),'Data Summary'!BY29="Yes"),100-OFFSET('Water Data'!$F$4,0,10*ROW('Water Data'!F23)),NA())</f>
        <v>#N/A</v>
      </c>
      <c r="K29" s="89" t="e">
        <f ca="true">+IF(AND(ISNUMBER(OFFSET('Water Data'!$F$6,0,10*ROW('Water Data'!F23))),'Data Summary'!BZ29="Yes"),OFFSET('Water Data'!$F$6,0,10*ROW('Water Data'!F23)),NA())</f>
        <v>#N/A</v>
      </c>
      <c r="L29" s="89" t="e">
        <f ca="true">+IF(AND(ISNUMBER(OFFSET('Water Data'!$F$9,0,10*ROW('Water Data'!F23))),'Data Summary'!CA29="Yes"),OFFSET('Water Data'!$F$9,0,10*ROW('Water Data'!F23)),NA())</f>
        <v>#N/A</v>
      </c>
      <c r="M29" s="89" t="e">
        <f ca="true">+IF(AND(ISNUMBER(OFFSET('Water Data'!$G$4,0,10*ROW('Water Data'!G23))),'Data Summary'!CB29="Yes"),100-OFFSET('Water Data'!$G$4,0,10*ROW('Water Data'!G23)),NA())</f>
        <v>#N/A</v>
      </c>
      <c r="N29" s="89" t="e">
        <f ca="true">+IF(AND(ISNUMBER(OFFSET('Water Data'!$G$6,0,10*ROW('Water Data'!G23))),'Data Summary'!CC29="Yes"),OFFSET('Water Data'!$G$6,0,10*ROW('Water Data'!G23)),NA())</f>
        <v>#N/A</v>
      </c>
      <c r="O29" s="89" t="e">
        <f ca="true">+IF(AND(ISNUMBER(OFFSET('Water Data'!$G$9,0,10*ROW('Water Data'!G23))),'Data Summary'!CD29="Yes"),OFFSET('Water Data'!$G$9,0,10*ROW('Water Data'!G23)),NA())</f>
        <v>#N/A</v>
      </c>
      <c r="P29" s="89" t="e">
        <f ca="true">+IF(AND(ISNUMBER(OFFSET('Water Data'!$H$4,0,10*ROW('Water Data'!H23))),'Data Summary'!CE29="Yes"),100-OFFSET('Water Data'!$H$4,0,10*ROW('Water Data'!H23)),NA())</f>
        <v>#N/A</v>
      </c>
      <c r="Q29" s="89" t="e">
        <f ca="true">+IF(AND(ISNUMBER(OFFSET('Water Data'!$H$6,0,10*ROW('Water Data'!H23))),'Data Summary'!CF29="Yes"),OFFSET('Water Data'!$H$6,0,10*ROW('Water Data'!H23)),NA())</f>
        <v>#N/A</v>
      </c>
      <c r="R29" s="89" t="e">
        <f ca="true">+IF(AND(ISNUMBER(OFFSET('Water Data'!$H$9,0,10*ROW('Water Data'!H23))),'Data Summary'!CG29="Yes"),OFFSET('Water Data'!$H$9,0,10*ROW('Water Data'!H23)),NA())</f>
        <v>#N/A</v>
      </c>
      <c r="S29" s="89" t="e">
        <f ca="true">+IF(AND(ISNUMBER(OFFSET('Water Data'!$I$4,0,10*ROW('Water Data'!I23))),'Data Summary'!CH29="Yes"),100-OFFSET('Water Data'!$I$4,0,10*ROW('Water Data'!I23)),NA())</f>
        <v>#N/A</v>
      </c>
      <c r="T29" s="89" t="e">
        <f ca="true">+IF(AND(ISNUMBER(OFFSET('Water Data'!$I$6,0,10*ROW('Water Data'!I23))),'Data Summary'!CI29="Yes"),OFFSET('Water Data'!$I$6,0,10*ROW('Water Data'!I23)),NA())</f>
        <v>#N/A</v>
      </c>
      <c r="U29" s="89" t="e">
        <f ca="true">+IF(AND(ISNUMBER(OFFSET('Water Data'!$I$9,0,10*ROW('Water Data'!I23))),'Data Summary'!CJ29="Yes"),OFFSET('Water Data'!$I$9,0,10*ROW('Water Data'!I23)),NA())</f>
        <v>#N/A</v>
      </c>
      <c r="V29" s="90" t="e">
        <f ca="true">+IF(AND(ISNUMBER(OFFSET('Sanitation Data'!$D$4,0,10*ROW('Sanitation Data'!D23))),'Data Summary'!CK29="Yes"),100-OFFSET('Sanitation Data'!$D$4,0,10*ROW('Sanitation Data'!D23)),NA())</f>
        <v>#N/A</v>
      </c>
      <c r="W29" s="90" t="e">
        <f ca="true">+IF(AND(ISNUMBER(OFFSET('Sanitation Data'!$D$6,0,10*ROW('Sanitation Data'!D23))),'Data Summary'!CL29="Yes"),OFFSET('Sanitation Data'!$D$6,0,10*ROW('Sanitation Data'!D23)),NA())</f>
        <v>#N/A</v>
      </c>
      <c r="X29" s="90" t="e">
        <f ca="true">+IF(AND(ISNUMBER(OFFSET('Sanitation Data'!$D$10,0,10*ROW('Sanitation Data'!D23))),'Data Summary'!CM29="Yes"),OFFSET('Sanitation Data'!$D$10,0,10*ROW('Sanitation Data'!D23)),NA())</f>
        <v>#N/A</v>
      </c>
      <c r="Y29" s="90" t="e">
        <f ca="true">+IF(AND(ISNUMBER(OFFSET('Sanitation Data'!$D$11,0,10*ROW('Sanitation Data'!D23))),'Data Summary'!CN29="Yes"),OFFSET('Sanitation Data'!$D$11,0,10*ROW('Sanitation Data'!D23)),NA())</f>
        <v>#N/A</v>
      </c>
      <c r="Z29" s="90" t="e">
        <f ca="true">+IF(AND(ISNUMBER(OFFSET('Sanitation Data'!$D$12,0,10*ROW('Sanitation Data'!D23))),'Data Summary'!CO29="Yes"),OFFSET('Sanitation Data'!$D$12,0,10*ROW('Sanitation Data'!D23)),NA())</f>
        <v>#N/A</v>
      </c>
      <c r="AA29" s="90" t="e">
        <f ca="true">+IF(AND(ISNUMBER(OFFSET('Sanitation Data'!$E$4,0,10*ROW('Sanitation Data'!E23))),'Data Summary'!CP29="Yes"),100-OFFSET('Sanitation Data'!$E$4,0,10*ROW('Sanitation Data'!E23)),NA())</f>
        <v>#N/A</v>
      </c>
      <c r="AB29" s="90" t="e">
        <f ca="true">+IF(AND(ISNUMBER(OFFSET('Sanitation Data'!$E$6,0,10*ROW('Sanitation Data'!E23))),'Data Summary'!CQ29="Yes"),OFFSET('Sanitation Data'!$E$6,0,10*ROW('Sanitation Data'!E23)),NA())</f>
        <v>#N/A</v>
      </c>
      <c r="AC29" s="90" t="e">
        <f ca="true">+IF(AND(ISNUMBER(OFFSET('Sanitation Data'!$E$10,0,10*ROW('Sanitation Data'!E23))),'Data Summary'!CR29="Yes"),OFFSET('Sanitation Data'!$E$10,0,10*ROW('Sanitation Data'!E23)),NA())</f>
        <v>#N/A</v>
      </c>
      <c r="AD29" s="90" t="e">
        <f ca="true">+IF(AND(ISNUMBER(OFFSET('Sanitation Data'!$E$11,0,10*ROW('Sanitation Data'!E23))),'Data Summary'!CS29="Yes"),OFFSET('Sanitation Data'!$E$11,0,10*ROW('Sanitation Data'!E23)),NA())</f>
        <v>#N/A</v>
      </c>
      <c r="AE29" s="90" t="e">
        <f ca="true">+IF(AND(ISNUMBER(OFFSET('Sanitation Data'!$E$12,0,10*ROW('Sanitation Data'!E23))),'Data Summary'!CT29="Yes"),OFFSET('Sanitation Data'!$E$12,0,10*ROW('Sanitation Data'!E23)),NA())</f>
        <v>#N/A</v>
      </c>
      <c r="AF29" s="90" t="e">
        <f ca="true">+IF(AND(ISNUMBER(OFFSET('Sanitation Data'!$F$4,0,10*ROW('Sanitation Data'!F23))),'Data Summary'!CU29="Yes"),100-OFFSET('Sanitation Data'!$F$4,0,10*ROW('Sanitation Data'!F23)),NA())</f>
        <v>#N/A</v>
      </c>
      <c r="AG29" s="90" t="e">
        <f ca="true">+IF(AND(ISNUMBER(OFFSET('Sanitation Data'!$F$6,0,10*ROW('Sanitation Data'!F23))),'Data Summary'!CV29="Yes"),OFFSET('Sanitation Data'!$F$6,0,10*ROW('Sanitation Data'!F23)),NA())</f>
        <v>#N/A</v>
      </c>
      <c r="AH29" s="90" t="e">
        <f ca="true">+IF(AND(ISNUMBER(OFFSET('Sanitation Data'!$F$10,0,10*ROW('Sanitation Data'!F23))),'Data Summary'!CW29="Yes"),OFFSET('Sanitation Data'!$F$10,0,10*ROW('Sanitation Data'!F23)),NA())</f>
        <v>#N/A</v>
      </c>
      <c r="AI29" s="90" t="e">
        <f ca="true">+IF(AND(ISNUMBER(OFFSET('Sanitation Data'!$F$11,0,10*ROW('Sanitation Data'!F23))),'Data Summary'!CX29="Yes"),OFFSET('Sanitation Data'!$F$11,0,10*ROW('Sanitation Data'!F23)),NA())</f>
        <v>#N/A</v>
      </c>
      <c r="AJ29" s="90" t="e">
        <f ca="true">+IF(AND(ISNUMBER(OFFSET('Sanitation Data'!$F$12,0,10*ROW('Sanitation Data'!F23))),'Data Summary'!CY29="Yes"),OFFSET('Sanitation Data'!$F$12,0,10*ROW('Sanitation Data'!F23)),NA())</f>
        <v>#N/A</v>
      </c>
      <c r="AK29" s="90" t="e">
        <f ca="true">+IF(AND(ISNUMBER(OFFSET('Sanitation Data'!$G$4,0,10*ROW('Sanitation Data'!G23))),'Data Summary'!CZ29="Yes"),100-OFFSET('Sanitation Data'!$G$4,0,10*ROW('Sanitation Data'!G23)),NA())</f>
        <v>#N/A</v>
      </c>
      <c r="AL29" s="90" t="e">
        <f ca="true">+IF(AND(ISNUMBER(OFFSET('Sanitation Data'!$G$6,0,10*ROW('Sanitation Data'!G23))),'Data Summary'!DA29="Yes"),OFFSET('Sanitation Data'!$G$6,0,10*ROW('Sanitation Data'!G23)),NA())</f>
        <v>#N/A</v>
      </c>
      <c r="AM29" s="90" t="e">
        <f ca="true">+IF(AND(ISNUMBER(OFFSET('Sanitation Data'!$G$10,0,10*ROW('Sanitation Data'!G23))),'Data Summary'!DB29="Yes"),OFFSET('Sanitation Data'!$G$10,0,10*ROW('Sanitation Data'!G23)),NA())</f>
        <v>#N/A</v>
      </c>
      <c r="AN29" s="90" t="e">
        <f ca="true">+IF(AND(ISNUMBER(OFFSET('Sanitation Data'!$G$11,0,10*ROW('Sanitation Data'!G23))),'Data Summary'!DC29="Yes"),OFFSET('Sanitation Data'!$G$11,0,10*ROW('Sanitation Data'!G23)),NA())</f>
        <v>#N/A</v>
      </c>
      <c r="AO29" s="90" t="e">
        <f ca="true">+IF(AND(ISNUMBER(OFFSET('Sanitation Data'!$G$12,0,10*ROW('Sanitation Data'!G23))),'Data Summary'!DD29="Yes"),OFFSET('Sanitation Data'!$G$12,0,10*ROW('Sanitation Data'!G23)),NA())</f>
        <v>#N/A</v>
      </c>
      <c r="AP29" s="90" t="e">
        <f ca="true">+IF(AND(ISNUMBER(OFFSET('Sanitation Data'!$H$4,0,10*ROW('Sanitation Data'!H23))),'Data Summary'!DE29="Yes"),100-OFFSET('Sanitation Data'!$H$4,0,10*ROW('Sanitation Data'!H23)),NA())</f>
        <v>#N/A</v>
      </c>
      <c r="AQ29" s="90" t="e">
        <f ca="true">+IF(AND(ISNUMBER(OFFSET('Sanitation Data'!$H$6,0,10*ROW('Sanitation Data'!H23))),'Data Summary'!DF29="Yes"),OFFSET('Sanitation Data'!$H$6,0,10*ROW('Sanitation Data'!H23)),NA())</f>
        <v>#N/A</v>
      </c>
      <c r="AR29" s="90" t="e">
        <f ca="true">+IF(AND(ISNUMBER(OFFSET('Sanitation Data'!$H$10,0,10*ROW('Sanitation Data'!H23))),'Data Summary'!DG29="Yes"),OFFSET('Sanitation Data'!$H$10,0,10*ROW('Sanitation Data'!H23)),NA())</f>
        <v>#N/A</v>
      </c>
      <c r="AS29" s="90" t="e">
        <f ca="true">+IF(AND(ISNUMBER(OFFSET('Sanitation Data'!$H$11,0,10*ROW('Sanitation Data'!H23))),'Data Summary'!DH29="Yes"),OFFSET('Sanitation Data'!$H$11,0,10*ROW('Sanitation Data'!H23)),NA())</f>
        <v>#N/A</v>
      </c>
      <c r="AT29" s="90" t="e">
        <f ca="true">+IF(AND(ISNUMBER(OFFSET('Sanitation Data'!$H$12,0,10*ROW('Sanitation Data'!H23))),'Data Summary'!DI29="Yes"),OFFSET('Sanitation Data'!$H$12,0,10*ROW('Sanitation Data'!H23)),NA())</f>
        <v>#N/A</v>
      </c>
      <c r="AU29" s="90" t="e">
        <f ca="true">+IF(AND(ISNUMBER(OFFSET('Sanitation Data'!$I$4,0,10*ROW('Sanitation Data'!I23))),'Data Summary'!DJ29="Yes"),100-OFFSET('Sanitation Data'!$I$4,0,10*ROW('Sanitation Data'!I23)),NA())</f>
        <v>#N/A</v>
      </c>
      <c r="AV29" s="90" t="e">
        <f ca="true">+IF(AND(ISNUMBER(OFFSET('Sanitation Data'!$I$6,0,10*ROW('Sanitation Data'!I23))),'Data Summary'!DK29="Yes"),OFFSET('Sanitation Data'!$I$6,0,10*ROW('Sanitation Data'!I23)),NA())</f>
        <v>#N/A</v>
      </c>
      <c r="AW29" s="90" t="e">
        <f ca="true">+IF(AND(ISNUMBER(OFFSET('Sanitation Data'!$I$10,0,10*ROW('Sanitation Data'!I23))),'Data Summary'!DL29="Yes"),OFFSET('Sanitation Data'!$I$10,0,10*ROW('Sanitation Data'!I23)),NA())</f>
        <v>#N/A</v>
      </c>
      <c r="AX29" s="90" t="e">
        <f ca="true">+IF(AND(ISNUMBER(OFFSET('Sanitation Data'!$I$11,0,10*ROW('Sanitation Data'!I23))),'Data Summary'!DM29="Yes"),OFFSET('Sanitation Data'!$I$11,0,10*ROW('Sanitation Data'!I23)),NA())</f>
        <v>#N/A</v>
      </c>
      <c r="AY29" s="90" t="e">
        <f ca="true">+IF(AND(ISNUMBER(OFFSET('Sanitation Data'!$I$12,0,10*ROW('Sanitation Data'!I23))),'Data Summary'!DN29="Yes"),OFFSET('Sanitation Data'!$I$12,0,10*ROW('Sanitation Data'!I23)),NA())</f>
        <v>#N/A</v>
      </c>
      <c r="AZ29" s="91" t="e">
        <f ca="true">+IF(AND(ISNUMBER(OFFSET('Hygiene Data'!$D$5,0,10*ROW('Hygiene Data'!D23))),'Data Summary'!DO29="Yes"),OFFSET('Hygiene Data'!$D$5,0,10*ROW('Hygiene Data'!D23)),NA())</f>
        <v>#N/A</v>
      </c>
      <c r="BA29" s="91" t="e">
        <f ca="true">+IF(AND(ISNUMBER(OFFSET('Hygiene Data'!$D$7,0,10*ROW('Hygiene Data'!D23))),'Data Summary'!DP29="Yes"),OFFSET('Hygiene Data'!$D$7,0,10*ROW('Hygiene Data'!D23)),NA())</f>
        <v>#N/A</v>
      </c>
      <c r="BB29" s="91" t="e">
        <f ca="true">+IF(AND(ISNUMBER(OFFSET('Hygiene Data'!$D$9,0,10*ROW('Hygiene Data'!D23))),'Data Summary'!DQ29="Yes"),OFFSET('Hygiene Data'!$D$9,0,10*ROW('Hygiene Data'!D23)),NA())</f>
        <v>#N/A</v>
      </c>
      <c r="BC29" s="91" t="e">
        <f ca="true">+IF(AND(ISNUMBER(OFFSET('Hygiene Data'!$E$5,0,10*ROW('Hygiene Data'!E23))),'Data Summary'!DR29="Yes"),OFFSET('Hygiene Data'!$E$5,0,10*ROW('Hygiene Data'!E23)),NA())</f>
        <v>#N/A</v>
      </c>
      <c r="BD29" s="91" t="e">
        <f ca="true">+IF(AND(ISNUMBER(OFFSET('Hygiene Data'!$E$7,0,10*ROW('Hygiene Data'!E23))),'Data Summary'!DS29="Yes"),OFFSET('Hygiene Data'!$E$7,0,10*ROW('Hygiene Data'!E23)),NA())</f>
        <v>#N/A</v>
      </c>
      <c r="BE29" s="91" t="e">
        <f ca="true">+IF(AND(ISNUMBER(OFFSET('Hygiene Data'!$E$9,0,10*ROW('Hygiene Data'!E23))),'Data Summary'!DT29="Yes"),OFFSET('Hygiene Data'!$E$9,0,10*ROW('Hygiene Data'!E23)),NA())</f>
        <v>#N/A</v>
      </c>
      <c r="BF29" s="91" t="e">
        <f ca="true">+IF(AND(ISNUMBER(OFFSET('Hygiene Data'!$F$5,0,10*ROW('Hygiene Data'!F23))),'Data Summary'!DU29="Yes"),OFFSET('Hygiene Data'!$F$5,0,10*ROW('Hygiene Data'!F23)),NA())</f>
        <v>#N/A</v>
      </c>
      <c r="BG29" s="91" t="e">
        <f ca="true">+IF(AND(ISNUMBER(OFFSET('Hygiene Data'!$F$7,0,10*ROW('Hygiene Data'!F23))),'Data Summary'!DV29="Yes"),OFFSET('Hygiene Data'!$F$7,0,10*ROW('Hygiene Data'!F23)),NA())</f>
        <v>#N/A</v>
      </c>
      <c r="BH29" s="91" t="e">
        <f ca="true">+IF(AND(ISNUMBER(OFFSET('Hygiene Data'!$F$9,0,10*ROW('Hygiene Data'!F23))),'Data Summary'!DW29="Yes"),OFFSET('Hygiene Data'!$F$9,0,10*ROW('Hygiene Data'!F23)),NA())</f>
        <v>#N/A</v>
      </c>
      <c r="BI29" s="91" t="e">
        <f ca="true">+IF(AND(ISNUMBER(OFFSET('Hygiene Data'!$G$5,0,10*ROW('Hygiene Data'!G23))),'Data Summary'!DX29="Yes"),OFFSET('Hygiene Data'!$G$5,0,10*ROW('Hygiene Data'!G23)),NA())</f>
        <v>#N/A</v>
      </c>
      <c r="BJ29" s="91" t="e">
        <f ca="true">+IF(AND(ISNUMBER(OFFSET('Hygiene Data'!$G$7,0,10*ROW('Hygiene Data'!G23))),'Data Summary'!DY29="Yes"),OFFSET('Hygiene Data'!$G$7,0,10*ROW('Hygiene Data'!G23)),NA())</f>
        <v>#N/A</v>
      </c>
      <c r="BK29" s="91" t="e">
        <f ca="true">+IF(AND(ISNUMBER(OFFSET('Hygiene Data'!$G$9,0,10*ROW('Hygiene Data'!G23))),'Data Summary'!DZ29="Yes"),OFFSET('Hygiene Data'!$G$9,0,10*ROW('Hygiene Data'!G23)),NA())</f>
        <v>#N/A</v>
      </c>
      <c r="BL29" s="91" t="e">
        <f ca="true">+IF(AND(ISNUMBER(OFFSET('Hygiene Data'!$H$5,0,10*ROW('Hygiene Data'!H23))),'Data Summary'!EA29="Yes"),OFFSET('Hygiene Data'!$H$5,0,10*ROW('Hygiene Data'!H23)),NA())</f>
        <v>#N/A</v>
      </c>
      <c r="BM29" s="91" t="e">
        <f ca="true">+IF(AND(ISNUMBER(OFFSET('Hygiene Data'!$H$7,0,10*ROW('Hygiene Data'!H23))),'Data Summary'!EB29="Yes"),OFFSET('Hygiene Data'!$H$7,0,10*ROW('Hygiene Data'!H23)),NA())</f>
        <v>#N/A</v>
      </c>
      <c r="BN29" s="91" t="e">
        <f ca="true">+IF(AND(ISNUMBER(OFFSET('Hygiene Data'!$H$9,0,10*ROW('Hygiene Data'!H23))),'Data Summary'!EC29="Yes"),OFFSET('Hygiene Data'!$H$9,0,10*ROW('Hygiene Data'!H23)),NA())</f>
        <v>#N/A</v>
      </c>
      <c r="BO29" s="91" t="e">
        <f ca="true">+IF(AND(ISNUMBER(OFFSET('Hygiene Data'!$I$5,0,10*ROW('Hygiene Data'!I23))),'Data Summary'!ED29="Yes"),OFFSET('Hygiene Data'!$I$5,0,10*ROW('Hygiene Data'!I23)),NA())</f>
        <v>#N/A</v>
      </c>
      <c r="BP29" s="91" t="e">
        <f ca="true">+IF(AND(ISNUMBER(OFFSET('Hygiene Data'!$I$7,0,10*ROW('Hygiene Data'!I23))),'Data Summary'!EE29="Yes"),OFFSET('Hygiene Data'!$I$7,0,10*ROW('Hygiene Data'!I23)),NA())</f>
        <v>#N/A</v>
      </c>
      <c r="BQ29" s="91" t="e">
        <f ca="true">+IF(AND(ISNUMBER(OFFSET('Hygiene Data'!$I$9,0,10*ROW('Hygiene Data'!I23))),'Data Summary'!EF29="Yes"),OFFSET('Hygiene Data'!$I$9,0,10*ROW('Hygiene Data'!I23)),NA())</f>
        <v>#N/A</v>
      </c>
    </row>
    <row xmlns:x14ac="http://schemas.microsoft.com/office/spreadsheetml/2009/9/ac" r="30" x14ac:dyDescent="0.2">
      <c r="A30" s="350" t="e">
        <f ca="true">+RIGHT('Data Summary'!A30,LEN('Data Summary'!A30)-9)</f>
        <v>#VALUE!</v>
      </c>
      <c r="B30" s="35" t="str">
        <f ca="true">+IF(ISTEXT('Data Summary'!B30),'Data Summary'!B30,"")</f>
        <v/>
      </c>
      <c r="C30" s="349" t="e">
        <f ca="true">+VALUE('Data Summary'!C30)</f>
        <v>#VALUE!</v>
      </c>
      <c r="D30" s="89" t="e">
        <f ca="true">+IF(AND(ISNUMBER(OFFSET('Water Data'!$D$4,0,10*ROW('Water Data'!D24))),'Data Summary'!BS30="Yes"),100-OFFSET('Water Data'!$D$4,0,10*ROW('Water Data'!D24)),NA())</f>
        <v>#N/A</v>
      </c>
      <c r="E30" s="89" t="e">
        <f ca="true">+IF(AND(ISNUMBER(OFFSET('Water Data'!$D$6,0,10*ROW('Water Data'!D24))),'Data Summary'!BT30="Yes"),OFFSET('Water Data'!$D$6,0,10*ROW('Water Data'!D24)),NA())</f>
        <v>#N/A</v>
      </c>
      <c r="F30" s="89" t="e">
        <f ca="true">+IF(AND(ISNUMBER(OFFSET('Water Data'!$D$9,0,10*ROW('Water Data'!D24))),'Data Summary'!BU30="Yes"),OFFSET('Water Data'!$D$9,0,10*ROW('Water Data'!D24)),NA())</f>
        <v>#N/A</v>
      </c>
      <c r="G30" s="89" t="e">
        <f ca="true">+IF(AND(ISNUMBER(OFFSET('Water Data'!$E$4,0,10*ROW('Water Data'!E24))),'Data Summary'!BV30="Yes"),100-OFFSET('Water Data'!$E$4,0,10*ROW('Water Data'!E24)),NA())</f>
        <v>#N/A</v>
      </c>
      <c r="H30" s="89" t="e">
        <f ca="true">+IF(AND(ISNUMBER(OFFSET('Water Data'!$E$6,0,10*ROW('Water Data'!E24))),'Data Summary'!BW30="Yes"),OFFSET('Water Data'!$E$6,0,10*ROW('Water Data'!E24)),NA())</f>
        <v>#N/A</v>
      </c>
      <c r="I30" s="89" t="e">
        <f ca="true">+IF(AND(ISNUMBER(OFFSET('Water Data'!$E$9,0,10*ROW('Water Data'!E24))),'Data Summary'!BX30="Yes"),OFFSET('Water Data'!$E$9,0,10*ROW('Water Data'!E24)),NA())</f>
        <v>#N/A</v>
      </c>
      <c r="J30" s="89" t="e">
        <f ca="true">+IF(AND(ISNUMBER(OFFSET('Water Data'!$F$4,0,10*ROW('Water Data'!F24))),'Data Summary'!BY30="Yes"),100-OFFSET('Water Data'!$F$4,0,10*ROW('Water Data'!F24)),NA())</f>
        <v>#N/A</v>
      </c>
      <c r="K30" s="89" t="e">
        <f ca="true">+IF(AND(ISNUMBER(OFFSET('Water Data'!$F$6,0,10*ROW('Water Data'!F24))),'Data Summary'!BZ30="Yes"),OFFSET('Water Data'!$F$6,0,10*ROW('Water Data'!F24)),NA())</f>
        <v>#N/A</v>
      </c>
      <c r="L30" s="89" t="e">
        <f ca="true">+IF(AND(ISNUMBER(OFFSET('Water Data'!$F$9,0,10*ROW('Water Data'!F24))),'Data Summary'!CA30="Yes"),OFFSET('Water Data'!$F$9,0,10*ROW('Water Data'!F24)),NA())</f>
        <v>#N/A</v>
      </c>
      <c r="M30" s="89" t="e">
        <f ca="true">+IF(AND(ISNUMBER(OFFSET('Water Data'!$G$4,0,10*ROW('Water Data'!G24))),'Data Summary'!CB30="Yes"),100-OFFSET('Water Data'!$G$4,0,10*ROW('Water Data'!G24)),NA())</f>
        <v>#N/A</v>
      </c>
      <c r="N30" s="89" t="e">
        <f ca="true">+IF(AND(ISNUMBER(OFFSET('Water Data'!$G$6,0,10*ROW('Water Data'!G24))),'Data Summary'!CC30="Yes"),OFFSET('Water Data'!$G$6,0,10*ROW('Water Data'!G24)),NA())</f>
        <v>#N/A</v>
      </c>
      <c r="O30" s="89" t="e">
        <f ca="true">+IF(AND(ISNUMBER(OFFSET('Water Data'!$G$9,0,10*ROW('Water Data'!G24))),'Data Summary'!CD30="Yes"),OFFSET('Water Data'!$G$9,0,10*ROW('Water Data'!G24)),NA())</f>
        <v>#N/A</v>
      </c>
      <c r="P30" s="89" t="e">
        <f ca="true">+IF(AND(ISNUMBER(OFFSET('Water Data'!$H$4,0,10*ROW('Water Data'!H24))),'Data Summary'!CE30="Yes"),100-OFFSET('Water Data'!$H$4,0,10*ROW('Water Data'!H24)),NA())</f>
        <v>#N/A</v>
      </c>
      <c r="Q30" s="89" t="e">
        <f ca="true">+IF(AND(ISNUMBER(OFFSET('Water Data'!$H$6,0,10*ROW('Water Data'!H24))),'Data Summary'!CF30="Yes"),OFFSET('Water Data'!$H$6,0,10*ROW('Water Data'!H24)),NA())</f>
        <v>#N/A</v>
      </c>
      <c r="R30" s="89" t="e">
        <f ca="true">+IF(AND(ISNUMBER(OFFSET('Water Data'!$H$9,0,10*ROW('Water Data'!H24))),'Data Summary'!CG30="Yes"),OFFSET('Water Data'!$H$9,0,10*ROW('Water Data'!H24)),NA())</f>
        <v>#N/A</v>
      </c>
      <c r="S30" s="89" t="e">
        <f ca="true">+IF(AND(ISNUMBER(OFFSET('Water Data'!$I$4,0,10*ROW('Water Data'!I24))),'Data Summary'!CH30="Yes"),100-OFFSET('Water Data'!$I$4,0,10*ROW('Water Data'!I24)),NA())</f>
        <v>#N/A</v>
      </c>
      <c r="T30" s="89" t="e">
        <f ca="true">+IF(AND(ISNUMBER(OFFSET('Water Data'!$I$6,0,10*ROW('Water Data'!I24))),'Data Summary'!CI30="Yes"),OFFSET('Water Data'!$I$6,0,10*ROW('Water Data'!I24)),NA())</f>
        <v>#N/A</v>
      </c>
      <c r="U30" s="89" t="e">
        <f ca="true">+IF(AND(ISNUMBER(OFFSET('Water Data'!$I$9,0,10*ROW('Water Data'!I24))),'Data Summary'!CJ30="Yes"),OFFSET('Water Data'!$I$9,0,10*ROW('Water Data'!I24)),NA())</f>
        <v>#N/A</v>
      </c>
      <c r="V30" s="90" t="e">
        <f ca="true">+IF(AND(ISNUMBER(OFFSET('Sanitation Data'!$D$4,0,10*ROW('Sanitation Data'!D24))),'Data Summary'!CK30="Yes"),100-OFFSET('Sanitation Data'!$D$4,0,10*ROW('Sanitation Data'!D24)),NA())</f>
        <v>#N/A</v>
      </c>
      <c r="W30" s="90" t="e">
        <f ca="true">+IF(AND(ISNUMBER(OFFSET('Sanitation Data'!$D$6,0,10*ROW('Sanitation Data'!D24))),'Data Summary'!CL30="Yes"),OFFSET('Sanitation Data'!$D$6,0,10*ROW('Sanitation Data'!D24)),NA())</f>
        <v>#N/A</v>
      </c>
      <c r="X30" s="90" t="e">
        <f ca="true">+IF(AND(ISNUMBER(OFFSET('Sanitation Data'!$D$10,0,10*ROW('Sanitation Data'!D24))),'Data Summary'!CM30="Yes"),OFFSET('Sanitation Data'!$D$10,0,10*ROW('Sanitation Data'!D24)),NA())</f>
        <v>#N/A</v>
      </c>
      <c r="Y30" s="90" t="e">
        <f ca="true">+IF(AND(ISNUMBER(OFFSET('Sanitation Data'!$D$11,0,10*ROW('Sanitation Data'!D24))),'Data Summary'!CN30="Yes"),OFFSET('Sanitation Data'!$D$11,0,10*ROW('Sanitation Data'!D24)),NA())</f>
        <v>#N/A</v>
      </c>
      <c r="Z30" s="90" t="e">
        <f ca="true">+IF(AND(ISNUMBER(OFFSET('Sanitation Data'!$D$12,0,10*ROW('Sanitation Data'!D24))),'Data Summary'!CO30="Yes"),OFFSET('Sanitation Data'!$D$12,0,10*ROW('Sanitation Data'!D24)),NA())</f>
        <v>#N/A</v>
      </c>
      <c r="AA30" s="90" t="e">
        <f ca="true">+IF(AND(ISNUMBER(OFFSET('Sanitation Data'!$E$4,0,10*ROW('Sanitation Data'!E24))),'Data Summary'!CP30="Yes"),100-OFFSET('Sanitation Data'!$E$4,0,10*ROW('Sanitation Data'!E24)),NA())</f>
        <v>#N/A</v>
      </c>
      <c r="AB30" s="90" t="e">
        <f ca="true">+IF(AND(ISNUMBER(OFFSET('Sanitation Data'!$E$6,0,10*ROW('Sanitation Data'!E24))),'Data Summary'!CQ30="Yes"),OFFSET('Sanitation Data'!$E$6,0,10*ROW('Sanitation Data'!E24)),NA())</f>
        <v>#N/A</v>
      </c>
      <c r="AC30" s="90" t="e">
        <f ca="true">+IF(AND(ISNUMBER(OFFSET('Sanitation Data'!$E$10,0,10*ROW('Sanitation Data'!E24))),'Data Summary'!CR30="Yes"),OFFSET('Sanitation Data'!$E$10,0,10*ROW('Sanitation Data'!E24)),NA())</f>
        <v>#N/A</v>
      </c>
      <c r="AD30" s="90" t="e">
        <f ca="true">+IF(AND(ISNUMBER(OFFSET('Sanitation Data'!$E$11,0,10*ROW('Sanitation Data'!E24))),'Data Summary'!CS30="Yes"),OFFSET('Sanitation Data'!$E$11,0,10*ROW('Sanitation Data'!E24)),NA())</f>
        <v>#N/A</v>
      </c>
      <c r="AE30" s="90" t="e">
        <f ca="true">+IF(AND(ISNUMBER(OFFSET('Sanitation Data'!$E$12,0,10*ROW('Sanitation Data'!E24))),'Data Summary'!CT30="Yes"),OFFSET('Sanitation Data'!$E$12,0,10*ROW('Sanitation Data'!E24)),NA())</f>
        <v>#N/A</v>
      </c>
      <c r="AF30" s="90" t="e">
        <f ca="true">+IF(AND(ISNUMBER(OFFSET('Sanitation Data'!$F$4,0,10*ROW('Sanitation Data'!F24))),'Data Summary'!CU30="Yes"),100-OFFSET('Sanitation Data'!$F$4,0,10*ROW('Sanitation Data'!F24)),NA())</f>
        <v>#N/A</v>
      </c>
      <c r="AG30" s="90" t="e">
        <f ca="true">+IF(AND(ISNUMBER(OFFSET('Sanitation Data'!$F$6,0,10*ROW('Sanitation Data'!F24))),'Data Summary'!CV30="Yes"),OFFSET('Sanitation Data'!$F$6,0,10*ROW('Sanitation Data'!F24)),NA())</f>
        <v>#N/A</v>
      </c>
      <c r="AH30" s="90" t="e">
        <f ca="true">+IF(AND(ISNUMBER(OFFSET('Sanitation Data'!$F$10,0,10*ROW('Sanitation Data'!F24))),'Data Summary'!CW30="Yes"),OFFSET('Sanitation Data'!$F$10,0,10*ROW('Sanitation Data'!F24)),NA())</f>
        <v>#N/A</v>
      </c>
      <c r="AI30" s="90" t="e">
        <f ca="true">+IF(AND(ISNUMBER(OFFSET('Sanitation Data'!$F$11,0,10*ROW('Sanitation Data'!F24))),'Data Summary'!CX30="Yes"),OFFSET('Sanitation Data'!$F$11,0,10*ROW('Sanitation Data'!F24)),NA())</f>
        <v>#N/A</v>
      </c>
      <c r="AJ30" s="90" t="e">
        <f ca="true">+IF(AND(ISNUMBER(OFFSET('Sanitation Data'!$F$12,0,10*ROW('Sanitation Data'!F24))),'Data Summary'!CY30="Yes"),OFFSET('Sanitation Data'!$F$12,0,10*ROW('Sanitation Data'!F24)),NA())</f>
        <v>#N/A</v>
      </c>
      <c r="AK30" s="90" t="e">
        <f ca="true">+IF(AND(ISNUMBER(OFFSET('Sanitation Data'!$G$4,0,10*ROW('Sanitation Data'!G24))),'Data Summary'!CZ30="Yes"),100-OFFSET('Sanitation Data'!$G$4,0,10*ROW('Sanitation Data'!G24)),NA())</f>
        <v>#N/A</v>
      </c>
      <c r="AL30" s="90" t="e">
        <f ca="true">+IF(AND(ISNUMBER(OFFSET('Sanitation Data'!$G$6,0,10*ROW('Sanitation Data'!G24))),'Data Summary'!DA30="Yes"),OFFSET('Sanitation Data'!$G$6,0,10*ROW('Sanitation Data'!G24)),NA())</f>
        <v>#N/A</v>
      </c>
      <c r="AM30" s="90" t="e">
        <f ca="true">+IF(AND(ISNUMBER(OFFSET('Sanitation Data'!$G$10,0,10*ROW('Sanitation Data'!G24))),'Data Summary'!DB30="Yes"),OFFSET('Sanitation Data'!$G$10,0,10*ROW('Sanitation Data'!G24)),NA())</f>
        <v>#N/A</v>
      </c>
      <c r="AN30" s="90" t="e">
        <f ca="true">+IF(AND(ISNUMBER(OFFSET('Sanitation Data'!$G$11,0,10*ROW('Sanitation Data'!G24))),'Data Summary'!DC30="Yes"),OFFSET('Sanitation Data'!$G$11,0,10*ROW('Sanitation Data'!G24)),NA())</f>
        <v>#N/A</v>
      </c>
      <c r="AO30" s="90" t="e">
        <f ca="true">+IF(AND(ISNUMBER(OFFSET('Sanitation Data'!$G$12,0,10*ROW('Sanitation Data'!G24))),'Data Summary'!DD30="Yes"),OFFSET('Sanitation Data'!$G$12,0,10*ROW('Sanitation Data'!G24)),NA())</f>
        <v>#N/A</v>
      </c>
      <c r="AP30" s="90" t="e">
        <f ca="true">+IF(AND(ISNUMBER(OFFSET('Sanitation Data'!$H$4,0,10*ROW('Sanitation Data'!H24))),'Data Summary'!DE30="Yes"),100-OFFSET('Sanitation Data'!$H$4,0,10*ROW('Sanitation Data'!H24)),NA())</f>
        <v>#N/A</v>
      </c>
      <c r="AQ30" s="90" t="e">
        <f ca="true">+IF(AND(ISNUMBER(OFFSET('Sanitation Data'!$H$6,0,10*ROW('Sanitation Data'!H24))),'Data Summary'!DF30="Yes"),OFFSET('Sanitation Data'!$H$6,0,10*ROW('Sanitation Data'!H24)),NA())</f>
        <v>#N/A</v>
      </c>
      <c r="AR30" s="90" t="e">
        <f ca="true">+IF(AND(ISNUMBER(OFFSET('Sanitation Data'!$H$10,0,10*ROW('Sanitation Data'!H24))),'Data Summary'!DG30="Yes"),OFFSET('Sanitation Data'!$H$10,0,10*ROW('Sanitation Data'!H24)),NA())</f>
        <v>#N/A</v>
      </c>
      <c r="AS30" s="90" t="e">
        <f ca="true">+IF(AND(ISNUMBER(OFFSET('Sanitation Data'!$H$11,0,10*ROW('Sanitation Data'!H24))),'Data Summary'!DH30="Yes"),OFFSET('Sanitation Data'!$H$11,0,10*ROW('Sanitation Data'!H24)),NA())</f>
        <v>#N/A</v>
      </c>
      <c r="AT30" s="90" t="e">
        <f ca="true">+IF(AND(ISNUMBER(OFFSET('Sanitation Data'!$H$12,0,10*ROW('Sanitation Data'!H24))),'Data Summary'!DI30="Yes"),OFFSET('Sanitation Data'!$H$12,0,10*ROW('Sanitation Data'!H24)),NA())</f>
        <v>#N/A</v>
      </c>
      <c r="AU30" s="90" t="e">
        <f ca="true">+IF(AND(ISNUMBER(OFFSET('Sanitation Data'!$I$4,0,10*ROW('Sanitation Data'!I24))),'Data Summary'!DJ30="Yes"),100-OFFSET('Sanitation Data'!$I$4,0,10*ROW('Sanitation Data'!I24)),NA())</f>
        <v>#N/A</v>
      </c>
      <c r="AV30" s="90" t="e">
        <f ca="true">+IF(AND(ISNUMBER(OFFSET('Sanitation Data'!$I$6,0,10*ROW('Sanitation Data'!I24))),'Data Summary'!DK30="Yes"),OFFSET('Sanitation Data'!$I$6,0,10*ROW('Sanitation Data'!I24)),NA())</f>
        <v>#N/A</v>
      </c>
      <c r="AW30" s="90" t="e">
        <f ca="true">+IF(AND(ISNUMBER(OFFSET('Sanitation Data'!$I$10,0,10*ROW('Sanitation Data'!I24))),'Data Summary'!DL30="Yes"),OFFSET('Sanitation Data'!$I$10,0,10*ROW('Sanitation Data'!I24)),NA())</f>
        <v>#N/A</v>
      </c>
      <c r="AX30" s="90" t="e">
        <f ca="true">+IF(AND(ISNUMBER(OFFSET('Sanitation Data'!$I$11,0,10*ROW('Sanitation Data'!I24))),'Data Summary'!DM30="Yes"),OFFSET('Sanitation Data'!$I$11,0,10*ROW('Sanitation Data'!I24)),NA())</f>
        <v>#N/A</v>
      </c>
      <c r="AY30" s="90" t="e">
        <f ca="true">+IF(AND(ISNUMBER(OFFSET('Sanitation Data'!$I$12,0,10*ROW('Sanitation Data'!I24))),'Data Summary'!DN30="Yes"),OFFSET('Sanitation Data'!$I$12,0,10*ROW('Sanitation Data'!I24)),NA())</f>
        <v>#N/A</v>
      </c>
      <c r="AZ30" s="91" t="e">
        <f ca="true">+IF(AND(ISNUMBER(OFFSET('Hygiene Data'!$D$5,0,10*ROW('Hygiene Data'!D24))),'Data Summary'!DO30="Yes"),OFFSET('Hygiene Data'!$D$5,0,10*ROW('Hygiene Data'!D24)),NA())</f>
        <v>#N/A</v>
      </c>
      <c r="BA30" s="91" t="e">
        <f ca="true">+IF(AND(ISNUMBER(OFFSET('Hygiene Data'!$D$7,0,10*ROW('Hygiene Data'!D24))),'Data Summary'!DP30="Yes"),OFFSET('Hygiene Data'!$D$7,0,10*ROW('Hygiene Data'!D24)),NA())</f>
        <v>#N/A</v>
      </c>
      <c r="BB30" s="91" t="e">
        <f ca="true">+IF(AND(ISNUMBER(OFFSET('Hygiene Data'!$D$9,0,10*ROW('Hygiene Data'!D24))),'Data Summary'!DQ30="Yes"),OFFSET('Hygiene Data'!$D$9,0,10*ROW('Hygiene Data'!D24)),NA())</f>
        <v>#N/A</v>
      </c>
      <c r="BC30" s="91" t="e">
        <f ca="true">+IF(AND(ISNUMBER(OFFSET('Hygiene Data'!$E$5,0,10*ROW('Hygiene Data'!E24))),'Data Summary'!DR30="Yes"),OFFSET('Hygiene Data'!$E$5,0,10*ROW('Hygiene Data'!E24)),NA())</f>
        <v>#N/A</v>
      </c>
      <c r="BD30" s="91" t="e">
        <f ca="true">+IF(AND(ISNUMBER(OFFSET('Hygiene Data'!$E$7,0,10*ROW('Hygiene Data'!E24))),'Data Summary'!DS30="Yes"),OFFSET('Hygiene Data'!$E$7,0,10*ROW('Hygiene Data'!E24)),NA())</f>
        <v>#N/A</v>
      </c>
      <c r="BE30" s="91" t="e">
        <f ca="true">+IF(AND(ISNUMBER(OFFSET('Hygiene Data'!$E$9,0,10*ROW('Hygiene Data'!E24))),'Data Summary'!DT30="Yes"),OFFSET('Hygiene Data'!$E$9,0,10*ROW('Hygiene Data'!E24)),NA())</f>
        <v>#N/A</v>
      </c>
      <c r="BF30" s="91" t="e">
        <f ca="true">+IF(AND(ISNUMBER(OFFSET('Hygiene Data'!$F$5,0,10*ROW('Hygiene Data'!F24))),'Data Summary'!DU30="Yes"),OFFSET('Hygiene Data'!$F$5,0,10*ROW('Hygiene Data'!F24)),NA())</f>
        <v>#N/A</v>
      </c>
      <c r="BG30" s="91" t="e">
        <f ca="true">+IF(AND(ISNUMBER(OFFSET('Hygiene Data'!$F$7,0,10*ROW('Hygiene Data'!F24))),'Data Summary'!DV30="Yes"),OFFSET('Hygiene Data'!$F$7,0,10*ROW('Hygiene Data'!F24)),NA())</f>
        <v>#N/A</v>
      </c>
      <c r="BH30" s="91" t="e">
        <f ca="true">+IF(AND(ISNUMBER(OFFSET('Hygiene Data'!$F$9,0,10*ROW('Hygiene Data'!F24))),'Data Summary'!DW30="Yes"),OFFSET('Hygiene Data'!$F$9,0,10*ROW('Hygiene Data'!F24)),NA())</f>
        <v>#N/A</v>
      </c>
      <c r="BI30" s="91" t="e">
        <f ca="true">+IF(AND(ISNUMBER(OFFSET('Hygiene Data'!$G$5,0,10*ROW('Hygiene Data'!G24))),'Data Summary'!DX30="Yes"),OFFSET('Hygiene Data'!$G$5,0,10*ROW('Hygiene Data'!G24)),NA())</f>
        <v>#N/A</v>
      </c>
      <c r="BJ30" s="91" t="e">
        <f ca="true">+IF(AND(ISNUMBER(OFFSET('Hygiene Data'!$G$7,0,10*ROW('Hygiene Data'!G24))),'Data Summary'!DY30="Yes"),OFFSET('Hygiene Data'!$G$7,0,10*ROW('Hygiene Data'!G24)),NA())</f>
        <v>#N/A</v>
      </c>
      <c r="BK30" s="91" t="e">
        <f ca="true">+IF(AND(ISNUMBER(OFFSET('Hygiene Data'!$G$9,0,10*ROW('Hygiene Data'!G24))),'Data Summary'!DZ30="Yes"),OFFSET('Hygiene Data'!$G$9,0,10*ROW('Hygiene Data'!G24)),NA())</f>
        <v>#N/A</v>
      </c>
      <c r="BL30" s="91" t="e">
        <f ca="true">+IF(AND(ISNUMBER(OFFSET('Hygiene Data'!$H$5,0,10*ROW('Hygiene Data'!H24))),'Data Summary'!EA30="Yes"),OFFSET('Hygiene Data'!$H$5,0,10*ROW('Hygiene Data'!H24)),NA())</f>
        <v>#N/A</v>
      </c>
      <c r="BM30" s="91" t="e">
        <f ca="true">+IF(AND(ISNUMBER(OFFSET('Hygiene Data'!$H$7,0,10*ROW('Hygiene Data'!H24))),'Data Summary'!EB30="Yes"),OFFSET('Hygiene Data'!$H$7,0,10*ROW('Hygiene Data'!H24)),NA())</f>
        <v>#N/A</v>
      </c>
      <c r="BN30" s="91" t="e">
        <f ca="true">+IF(AND(ISNUMBER(OFFSET('Hygiene Data'!$H$9,0,10*ROW('Hygiene Data'!H24))),'Data Summary'!EC30="Yes"),OFFSET('Hygiene Data'!$H$9,0,10*ROW('Hygiene Data'!H24)),NA())</f>
        <v>#N/A</v>
      </c>
      <c r="BO30" s="91" t="e">
        <f ca="true">+IF(AND(ISNUMBER(OFFSET('Hygiene Data'!$I$5,0,10*ROW('Hygiene Data'!I24))),'Data Summary'!ED30="Yes"),OFFSET('Hygiene Data'!$I$5,0,10*ROW('Hygiene Data'!I24)),NA())</f>
        <v>#N/A</v>
      </c>
      <c r="BP30" s="91" t="e">
        <f ca="true">+IF(AND(ISNUMBER(OFFSET('Hygiene Data'!$I$7,0,10*ROW('Hygiene Data'!I24))),'Data Summary'!EE30="Yes"),OFFSET('Hygiene Data'!$I$7,0,10*ROW('Hygiene Data'!I24)),NA())</f>
        <v>#N/A</v>
      </c>
      <c r="BQ30" s="91" t="e">
        <f ca="true">+IF(AND(ISNUMBER(OFFSET('Hygiene Data'!$I$9,0,10*ROW('Hygiene Data'!I24))),'Data Summary'!EF30="Yes"),OFFSET('Hygiene Data'!$I$9,0,10*ROW('Hygiene Data'!I24)),NA())</f>
        <v>#N/A</v>
      </c>
    </row>
    <row xmlns:x14ac="http://schemas.microsoft.com/office/spreadsheetml/2009/9/ac" r="31" x14ac:dyDescent="0.2">
      <c r="A31" s="350" t="e">
        <f ca="true">+RIGHT('Data Summary'!A31,LEN('Data Summary'!A31)-9)</f>
        <v>#VALUE!</v>
      </c>
      <c r="B31" s="35" t="str">
        <f ca="true">+IF(ISTEXT('Data Summary'!B31),'Data Summary'!B31,"")</f>
        <v/>
      </c>
      <c r="C31" s="349" t="e">
        <f ca="true">+VALUE('Data Summary'!C31)</f>
        <v>#VALUE!</v>
      </c>
      <c r="D31" s="89" t="e">
        <f ca="true">+IF(AND(ISNUMBER(OFFSET('Water Data'!$D$4,0,10*ROW('Water Data'!D25))),'Data Summary'!BS31="Yes"),100-OFFSET('Water Data'!$D$4,0,10*ROW('Water Data'!D25)),NA())</f>
        <v>#N/A</v>
      </c>
      <c r="E31" s="89" t="e">
        <f ca="true">+IF(AND(ISNUMBER(OFFSET('Water Data'!$D$6,0,10*ROW('Water Data'!D25))),'Data Summary'!BT31="Yes"),OFFSET('Water Data'!$D$6,0,10*ROW('Water Data'!D25)),NA())</f>
        <v>#N/A</v>
      </c>
      <c r="F31" s="89" t="e">
        <f ca="true">+IF(AND(ISNUMBER(OFFSET('Water Data'!$D$9,0,10*ROW('Water Data'!D25))),'Data Summary'!BU31="Yes"),OFFSET('Water Data'!$D$9,0,10*ROW('Water Data'!D25)),NA())</f>
        <v>#N/A</v>
      </c>
      <c r="G31" s="89" t="e">
        <f ca="true">+IF(AND(ISNUMBER(OFFSET('Water Data'!$E$4,0,10*ROW('Water Data'!E25))),'Data Summary'!BV31="Yes"),100-OFFSET('Water Data'!$E$4,0,10*ROW('Water Data'!E25)),NA())</f>
        <v>#N/A</v>
      </c>
      <c r="H31" s="89" t="e">
        <f ca="true">+IF(AND(ISNUMBER(OFFSET('Water Data'!$E$6,0,10*ROW('Water Data'!E25))),'Data Summary'!BW31="Yes"),OFFSET('Water Data'!$E$6,0,10*ROW('Water Data'!E25)),NA())</f>
        <v>#N/A</v>
      </c>
      <c r="I31" s="89" t="e">
        <f ca="true">+IF(AND(ISNUMBER(OFFSET('Water Data'!$E$9,0,10*ROW('Water Data'!E25))),'Data Summary'!BX31="Yes"),OFFSET('Water Data'!$E$9,0,10*ROW('Water Data'!E25)),NA())</f>
        <v>#N/A</v>
      </c>
      <c r="J31" s="89" t="e">
        <f ca="true">+IF(AND(ISNUMBER(OFFSET('Water Data'!$F$4,0,10*ROW('Water Data'!F25))),'Data Summary'!BY31="Yes"),100-OFFSET('Water Data'!$F$4,0,10*ROW('Water Data'!F25)),NA())</f>
        <v>#N/A</v>
      </c>
      <c r="K31" s="89" t="e">
        <f ca="true">+IF(AND(ISNUMBER(OFFSET('Water Data'!$F$6,0,10*ROW('Water Data'!F25))),'Data Summary'!BZ31="Yes"),OFFSET('Water Data'!$F$6,0,10*ROW('Water Data'!F25)),NA())</f>
        <v>#N/A</v>
      </c>
      <c r="L31" s="89" t="e">
        <f ca="true">+IF(AND(ISNUMBER(OFFSET('Water Data'!$F$9,0,10*ROW('Water Data'!F25))),'Data Summary'!CA31="Yes"),OFFSET('Water Data'!$F$9,0,10*ROW('Water Data'!F25)),NA())</f>
        <v>#N/A</v>
      </c>
      <c r="M31" s="89" t="e">
        <f ca="true">+IF(AND(ISNUMBER(OFFSET('Water Data'!$G$4,0,10*ROW('Water Data'!G25))),'Data Summary'!CB31="Yes"),100-OFFSET('Water Data'!$G$4,0,10*ROW('Water Data'!G25)),NA())</f>
        <v>#N/A</v>
      </c>
      <c r="N31" s="89" t="e">
        <f ca="true">+IF(AND(ISNUMBER(OFFSET('Water Data'!$G$6,0,10*ROW('Water Data'!G25))),'Data Summary'!CC31="Yes"),OFFSET('Water Data'!$G$6,0,10*ROW('Water Data'!G25)),NA())</f>
        <v>#N/A</v>
      </c>
      <c r="O31" s="89" t="e">
        <f ca="true">+IF(AND(ISNUMBER(OFFSET('Water Data'!$G$9,0,10*ROW('Water Data'!G25))),'Data Summary'!CD31="Yes"),OFFSET('Water Data'!$G$9,0,10*ROW('Water Data'!G25)),NA())</f>
        <v>#N/A</v>
      </c>
      <c r="P31" s="89" t="e">
        <f ca="true">+IF(AND(ISNUMBER(OFFSET('Water Data'!$H$4,0,10*ROW('Water Data'!H25))),'Data Summary'!CE31="Yes"),100-OFFSET('Water Data'!$H$4,0,10*ROW('Water Data'!H25)),NA())</f>
        <v>#N/A</v>
      </c>
      <c r="Q31" s="89" t="e">
        <f ca="true">+IF(AND(ISNUMBER(OFFSET('Water Data'!$H$6,0,10*ROW('Water Data'!H25))),'Data Summary'!CF31="Yes"),OFFSET('Water Data'!$H$6,0,10*ROW('Water Data'!H25)),NA())</f>
        <v>#N/A</v>
      </c>
      <c r="R31" s="89" t="e">
        <f ca="true">+IF(AND(ISNUMBER(OFFSET('Water Data'!$H$9,0,10*ROW('Water Data'!H25))),'Data Summary'!CG31="Yes"),OFFSET('Water Data'!$H$9,0,10*ROW('Water Data'!H25)),NA())</f>
        <v>#N/A</v>
      </c>
      <c r="S31" s="89" t="e">
        <f ca="true">+IF(AND(ISNUMBER(OFFSET('Water Data'!$I$4,0,10*ROW('Water Data'!I25))),'Data Summary'!CH31="Yes"),100-OFFSET('Water Data'!$I$4,0,10*ROW('Water Data'!I25)),NA())</f>
        <v>#N/A</v>
      </c>
      <c r="T31" s="89" t="e">
        <f ca="true">+IF(AND(ISNUMBER(OFFSET('Water Data'!$I$6,0,10*ROW('Water Data'!I25))),'Data Summary'!CI31="Yes"),OFFSET('Water Data'!$I$6,0,10*ROW('Water Data'!I25)),NA())</f>
        <v>#N/A</v>
      </c>
      <c r="U31" s="89" t="e">
        <f ca="true">+IF(AND(ISNUMBER(OFFSET('Water Data'!$I$9,0,10*ROW('Water Data'!I25))),'Data Summary'!CJ31="Yes"),OFFSET('Water Data'!$I$9,0,10*ROW('Water Data'!I25)),NA())</f>
        <v>#N/A</v>
      </c>
      <c r="V31" s="90" t="e">
        <f ca="true">+IF(AND(ISNUMBER(OFFSET('Sanitation Data'!$D$4,0,10*ROW('Sanitation Data'!D25))),'Data Summary'!CK31="Yes"),100-OFFSET('Sanitation Data'!$D$4,0,10*ROW('Sanitation Data'!D25)),NA())</f>
        <v>#N/A</v>
      </c>
      <c r="W31" s="90" t="e">
        <f ca="true">+IF(AND(ISNUMBER(OFFSET('Sanitation Data'!$D$6,0,10*ROW('Sanitation Data'!D25))),'Data Summary'!CL31="Yes"),OFFSET('Sanitation Data'!$D$6,0,10*ROW('Sanitation Data'!D25)),NA())</f>
        <v>#N/A</v>
      </c>
      <c r="X31" s="90" t="e">
        <f ca="true">+IF(AND(ISNUMBER(OFFSET('Sanitation Data'!$D$10,0,10*ROW('Sanitation Data'!D25))),'Data Summary'!CM31="Yes"),OFFSET('Sanitation Data'!$D$10,0,10*ROW('Sanitation Data'!D25)),NA())</f>
        <v>#N/A</v>
      </c>
      <c r="Y31" s="90" t="e">
        <f ca="true">+IF(AND(ISNUMBER(OFFSET('Sanitation Data'!$D$11,0,10*ROW('Sanitation Data'!D25))),'Data Summary'!CN31="Yes"),OFFSET('Sanitation Data'!$D$11,0,10*ROW('Sanitation Data'!D25)),NA())</f>
        <v>#N/A</v>
      </c>
      <c r="Z31" s="90" t="e">
        <f ca="true">+IF(AND(ISNUMBER(OFFSET('Sanitation Data'!$D$12,0,10*ROW('Sanitation Data'!D25))),'Data Summary'!CO31="Yes"),OFFSET('Sanitation Data'!$D$12,0,10*ROW('Sanitation Data'!D25)),NA())</f>
        <v>#N/A</v>
      </c>
      <c r="AA31" s="90" t="e">
        <f ca="true">+IF(AND(ISNUMBER(OFFSET('Sanitation Data'!$E$4,0,10*ROW('Sanitation Data'!E25))),'Data Summary'!CP31="Yes"),100-OFFSET('Sanitation Data'!$E$4,0,10*ROW('Sanitation Data'!E25)),NA())</f>
        <v>#N/A</v>
      </c>
      <c r="AB31" s="90" t="e">
        <f ca="true">+IF(AND(ISNUMBER(OFFSET('Sanitation Data'!$E$6,0,10*ROW('Sanitation Data'!E25))),'Data Summary'!CQ31="Yes"),OFFSET('Sanitation Data'!$E$6,0,10*ROW('Sanitation Data'!E25)),NA())</f>
        <v>#N/A</v>
      </c>
      <c r="AC31" s="90" t="e">
        <f ca="true">+IF(AND(ISNUMBER(OFFSET('Sanitation Data'!$E$10,0,10*ROW('Sanitation Data'!E25))),'Data Summary'!CR31="Yes"),OFFSET('Sanitation Data'!$E$10,0,10*ROW('Sanitation Data'!E25)),NA())</f>
        <v>#N/A</v>
      </c>
      <c r="AD31" s="90" t="e">
        <f ca="true">+IF(AND(ISNUMBER(OFFSET('Sanitation Data'!$E$11,0,10*ROW('Sanitation Data'!E25))),'Data Summary'!CS31="Yes"),OFFSET('Sanitation Data'!$E$11,0,10*ROW('Sanitation Data'!E25)),NA())</f>
        <v>#N/A</v>
      </c>
      <c r="AE31" s="90" t="e">
        <f ca="true">+IF(AND(ISNUMBER(OFFSET('Sanitation Data'!$E$12,0,10*ROW('Sanitation Data'!E25))),'Data Summary'!CT31="Yes"),OFFSET('Sanitation Data'!$E$12,0,10*ROW('Sanitation Data'!E25)),NA())</f>
        <v>#N/A</v>
      </c>
      <c r="AF31" s="90" t="e">
        <f ca="true">+IF(AND(ISNUMBER(OFFSET('Sanitation Data'!$F$4,0,10*ROW('Sanitation Data'!F25))),'Data Summary'!CU31="Yes"),100-OFFSET('Sanitation Data'!$F$4,0,10*ROW('Sanitation Data'!F25)),NA())</f>
        <v>#N/A</v>
      </c>
      <c r="AG31" s="90" t="e">
        <f ca="true">+IF(AND(ISNUMBER(OFFSET('Sanitation Data'!$F$6,0,10*ROW('Sanitation Data'!F25))),'Data Summary'!CV31="Yes"),OFFSET('Sanitation Data'!$F$6,0,10*ROW('Sanitation Data'!F25)),NA())</f>
        <v>#N/A</v>
      </c>
      <c r="AH31" s="90" t="e">
        <f ca="true">+IF(AND(ISNUMBER(OFFSET('Sanitation Data'!$F$10,0,10*ROW('Sanitation Data'!F25))),'Data Summary'!CW31="Yes"),OFFSET('Sanitation Data'!$F$10,0,10*ROW('Sanitation Data'!F25)),NA())</f>
        <v>#N/A</v>
      </c>
      <c r="AI31" s="90" t="e">
        <f ca="true">+IF(AND(ISNUMBER(OFFSET('Sanitation Data'!$F$11,0,10*ROW('Sanitation Data'!F25))),'Data Summary'!CX31="Yes"),OFFSET('Sanitation Data'!$F$11,0,10*ROW('Sanitation Data'!F25)),NA())</f>
        <v>#N/A</v>
      </c>
      <c r="AJ31" s="90" t="e">
        <f ca="true">+IF(AND(ISNUMBER(OFFSET('Sanitation Data'!$F$12,0,10*ROW('Sanitation Data'!F25))),'Data Summary'!CY31="Yes"),OFFSET('Sanitation Data'!$F$12,0,10*ROW('Sanitation Data'!F25)),NA())</f>
        <v>#N/A</v>
      </c>
      <c r="AK31" s="90" t="e">
        <f ca="true">+IF(AND(ISNUMBER(OFFSET('Sanitation Data'!$G$4,0,10*ROW('Sanitation Data'!G25))),'Data Summary'!CZ31="Yes"),100-OFFSET('Sanitation Data'!$G$4,0,10*ROW('Sanitation Data'!G25)),NA())</f>
        <v>#N/A</v>
      </c>
      <c r="AL31" s="90" t="e">
        <f ca="true">+IF(AND(ISNUMBER(OFFSET('Sanitation Data'!$G$6,0,10*ROW('Sanitation Data'!G25))),'Data Summary'!DA31="Yes"),OFFSET('Sanitation Data'!$G$6,0,10*ROW('Sanitation Data'!G25)),NA())</f>
        <v>#N/A</v>
      </c>
      <c r="AM31" s="90" t="e">
        <f ca="true">+IF(AND(ISNUMBER(OFFSET('Sanitation Data'!$G$10,0,10*ROW('Sanitation Data'!G25))),'Data Summary'!DB31="Yes"),OFFSET('Sanitation Data'!$G$10,0,10*ROW('Sanitation Data'!G25)),NA())</f>
        <v>#N/A</v>
      </c>
      <c r="AN31" s="90" t="e">
        <f ca="true">+IF(AND(ISNUMBER(OFFSET('Sanitation Data'!$G$11,0,10*ROW('Sanitation Data'!G25))),'Data Summary'!DC31="Yes"),OFFSET('Sanitation Data'!$G$11,0,10*ROW('Sanitation Data'!G25)),NA())</f>
        <v>#N/A</v>
      </c>
      <c r="AO31" s="90" t="e">
        <f ca="true">+IF(AND(ISNUMBER(OFFSET('Sanitation Data'!$G$12,0,10*ROW('Sanitation Data'!G25))),'Data Summary'!DD31="Yes"),OFFSET('Sanitation Data'!$G$12,0,10*ROW('Sanitation Data'!G25)),NA())</f>
        <v>#N/A</v>
      </c>
      <c r="AP31" s="90" t="e">
        <f ca="true">+IF(AND(ISNUMBER(OFFSET('Sanitation Data'!$H$4,0,10*ROW('Sanitation Data'!H25))),'Data Summary'!DE31="Yes"),100-OFFSET('Sanitation Data'!$H$4,0,10*ROW('Sanitation Data'!H25)),NA())</f>
        <v>#N/A</v>
      </c>
      <c r="AQ31" s="90" t="e">
        <f ca="true">+IF(AND(ISNUMBER(OFFSET('Sanitation Data'!$H$6,0,10*ROW('Sanitation Data'!H25))),'Data Summary'!DF31="Yes"),OFFSET('Sanitation Data'!$H$6,0,10*ROW('Sanitation Data'!H25)),NA())</f>
        <v>#N/A</v>
      </c>
      <c r="AR31" s="90" t="e">
        <f ca="true">+IF(AND(ISNUMBER(OFFSET('Sanitation Data'!$H$10,0,10*ROW('Sanitation Data'!H25))),'Data Summary'!DG31="Yes"),OFFSET('Sanitation Data'!$H$10,0,10*ROW('Sanitation Data'!H25)),NA())</f>
        <v>#N/A</v>
      </c>
      <c r="AS31" s="90" t="e">
        <f ca="true">+IF(AND(ISNUMBER(OFFSET('Sanitation Data'!$H$11,0,10*ROW('Sanitation Data'!H25))),'Data Summary'!DH31="Yes"),OFFSET('Sanitation Data'!$H$11,0,10*ROW('Sanitation Data'!H25)),NA())</f>
        <v>#N/A</v>
      </c>
      <c r="AT31" s="90" t="e">
        <f ca="true">+IF(AND(ISNUMBER(OFFSET('Sanitation Data'!$H$12,0,10*ROW('Sanitation Data'!H25))),'Data Summary'!DI31="Yes"),OFFSET('Sanitation Data'!$H$12,0,10*ROW('Sanitation Data'!H25)),NA())</f>
        <v>#N/A</v>
      </c>
      <c r="AU31" s="90" t="e">
        <f ca="true">+IF(AND(ISNUMBER(OFFSET('Sanitation Data'!$I$4,0,10*ROW('Sanitation Data'!I25))),'Data Summary'!DJ31="Yes"),100-OFFSET('Sanitation Data'!$I$4,0,10*ROW('Sanitation Data'!I25)),NA())</f>
        <v>#N/A</v>
      </c>
      <c r="AV31" s="90" t="e">
        <f ca="true">+IF(AND(ISNUMBER(OFFSET('Sanitation Data'!$I$6,0,10*ROW('Sanitation Data'!I25))),'Data Summary'!DK31="Yes"),OFFSET('Sanitation Data'!$I$6,0,10*ROW('Sanitation Data'!I25)),NA())</f>
        <v>#N/A</v>
      </c>
      <c r="AW31" s="90" t="e">
        <f ca="true">+IF(AND(ISNUMBER(OFFSET('Sanitation Data'!$I$10,0,10*ROW('Sanitation Data'!I25))),'Data Summary'!DL31="Yes"),OFFSET('Sanitation Data'!$I$10,0,10*ROW('Sanitation Data'!I25)),NA())</f>
        <v>#N/A</v>
      </c>
      <c r="AX31" s="90" t="e">
        <f ca="true">+IF(AND(ISNUMBER(OFFSET('Sanitation Data'!$I$11,0,10*ROW('Sanitation Data'!I25))),'Data Summary'!DM31="Yes"),OFFSET('Sanitation Data'!$I$11,0,10*ROW('Sanitation Data'!I25)),NA())</f>
        <v>#N/A</v>
      </c>
      <c r="AY31" s="90" t="e">
        <f ca="true">+IF(AND(ISNUMBER(OFFSET('Sanitation Data'!$I$12,0,10*ROW('Sanitation Data'!I25))),'Data Summary'!DN31="Yes"),OFFSET('Sanitation Data'!$I$12,0,10*ROW('Sanitation Data'!I25)),NA())</f>
        <v>#N/A</v>
      </c>
      <c r="AZ31" s="91" t="e">
        <f ca="true">+IF(AND(ISNUMBER(OFFSET('Hygiene Data'!$D$5,0,10*ROW('Hygiene Data'!D25))),'Data Summary'!DO31="Yes"),OFFSET('Hygiene Data'!$D$5,0,10*ROW('Hygiene Data'!D25)),NA())</f>
        <v>#N/A</v>
      </c>
      <c r="BA31" s="91" t="e">
        <f ca="true">+IF(AND(ISNUMBER(OFFSET('Hygiene Data'!$D$7,0,10*ROW('Hygiene Data'!D25))),'Data Summary'!DP31="Yes"),OFFSET('Hygiene Data'!$D$7,0,10*ROW('Hygiene Data'!D25)),NA())</f>
        <v>#N/A</v>
      </c>
      <c r="BB31" s="91" t="e">
        <f ca="true">+IF(AND(ISNUMBER(OFFSET('Hygiene Data'!$D$9,0,10*ROW('Hygiene Data'!D25))),'Data Summary'!DQ31="Yes"),OFFSET('Hygiene Data'!$D$9,0,10*ROW('Hygiene Data'!D25)),NA())</f>
        <v>#N/A</v>
      </c>
      <c r="BC31" s="91" t="e">
        <f ca="true">+IF(AND(ISNUMBER(OFFSET('Hygiene Data'!$E$5,0,10*ROW('Hygiene Data'!E25))),'Data Summary'!DR31="Yes"),OFFSET('Hygiene Data'!$E$5,0,10*ROW('Hygiene Data'!E25)),NA())</f>
        <v>#N/A</v>
      </c>
      <c r="BD31" s="91" t="e">
        <f ca="true">+IF(AND(ISNUMBER(OFFSET('Hygiene Data'!$E$7,0,10*ROW('Hygiene Data'!E25))),'Data Summary'!DS31="Yes"),OFFSET('Hygiene Data'!$E$7,0,10*ROW('Hygiene Data'!E25)),NA())</f>
        <v>#N/A</v>
      </c>
      <c r="BE31" s="91" t="e">
        <f ca="true">+IF(AND(ISNUMBER(OFFSET('Hygiene Data'!$E$9,0,10*ROW('Hygiene Data'!E25))),'Data Summary'!DT31="Yes"),OFFSET('Hygiene Data'!$E$9,0,10*ROW('Hygiene Data'!E25)),NA())</f>
        <v>#N/A</v>
      </c>
      <c r="BF31" s="91" t="e">
        <f ca="true">+IF(AND(ISNUMBER(OFFSET('Hygiene Data'!$F$5,0,10*ROW('Hygiene Data'!F25))),'Data Summary'!DU31="Yes"),OFFSET('Hygiene Data'!$F$5,0,10*ROW('Hygiene Data'!F25)),NA())</f>
        <v>#N/A</v>
      </c>
      <c r="BG31" s="91" t="e">
        <f ca="true">+IF(AND(ISNUMBER(OFFSET('Hygiene Data'!$F$7,0,10*ROW('Hygiene Data'!F25))),'Data Summary'!DV31="Yes"),OFFSET('Hygiene Data'!$F$7,0,10*ROW('Hygiene Data'!F25)),NA())</f>
        <v>#N/A</v>
      </c>
      <c r="BH31" s="91" t="e">
        <f ca="true">+IF(AND(ISNUMBER(OFFSET('Hygiene Data'!$F$9,0,10*ROW('Hygiene Data'!F25))),'Data Summary'!DW31="Yes"),OFFSET('Hygiene Data'!$F$9,0,10*ROW('Hygiene Data'!F25)),NA())</f>
        <v>#N/A</v>
      </c>
      <c r="BI31" s="91" t="e">
        <f ca="true">+IF(AND(ISNUMBER(OFFSET('Hygiene Data'!$G$5,0,10*ROW('Hygiene Data'!G25))),'Data Summary'!DX31="Yes"),OFFSET('Hygiene Data'!$G$5,0,10*ROW('Hygiene Data'!G25)),NA())</f>
        <v>#N/A</v>
      </c>
      <c r="BJ31" s="91" t="e">
        <f ca="true">+IF(AND(ISNUMBER(OFFSET('Hygiene Data'!$G$7,0,10*ROW('Hygiene Data'!G25))),'Data Summary'!DY31="Yes"),OFFSET('Hygiene Data'!$G$7,0,10*ROW('Hygiene Data'!G25)),NA())</f>
        <v>#N/A</v>
      </c>
      <c r="BK31" s="91" t="e">
        <f ca="true">+IF(AND(ISNUMBER(OFFSET('Hygiene Data'!$G$9,0,10*ROW('Hygiene Data'!G25))),'Data Summary'!DZ31="Yes"),OFFSET('Hygiene Data'!$G$9,0,10*ROW('Hygiene Data'!G25)),NA())</f>
        <v>#N/A</v>
      </c>
      <c r="BL31" s="91" t="e">
        <f ca="true">+IF(AND(ISNUMBER(OFFSET('Hygiene Data'!$H$5,0,10*ROW('Hygiene Data'!H25))),'Data Summary'!EA31="Yes"),OFFSET('Hygiene Data'!$H$5,0,10*ROW('Hygiene Data'!H25)),NA())</f>
        <v>#N/A</v>
      </c>
      <c r="BM31" s="91" t="e">
        <f ca="true">+IF(AND(ISNUMBER(OFFSET('Hygiene Data'!$H$7,0,10*ROW('Hygiene Data'!H25))),'Data Summary'!EB31="Yes"),OFFSET('Hygiene Data'!$H$7,0,10*ROW('Hygiene Data'!H25)),NA())</f>
        <v>#N/A</v>
      </c>
      <c r="BN31" s="91" t="e">
        <f ca="true">+IF(AND(ISNUMBER(OFFSET('Hygiene Data'!$H$9,0,10*ROW('Hygiene Data'!H25))),'Data Summary'!EC31="Yes"),OFFSET('Hygiene Data'!$H$9,0,10*ROW('Hygiene Data'!H25)),NA())</f>
        <v>#N/A</v>
      </c>
      <c r="BO31" s="91" t="e">
        <f ca="true">+IF(AND(ISNUMBER(OFFSET('Hygiene Data'!$I$5,0,10*ROW('Hygiene Data'!I25))),'Data Summary'!ED31="Yes"),OFFSET('Hygiene Data'!$I$5,0,10*ROW('Hygiene Data'!I25)),NA())</f>
        <v>#N/A</v>
      </c>
      <c r="BP31" s="91" t="e">
        <f ca="true">+IF(AND(ISNUMBER(OFFSET('Hygiene Data'!$I$7,0,10*ROW('Hygiene Data'!I25))),'Data Summary'!EE31="Yes"),OFFSET('Hygiene Data'!$I$7,0,10*ROW('Hygiene Data'!I25)),NA())</f>
        <v>#N/A</v>
      </c>
      <c r="BQ31" s="91" t="e">
        <f ca="true">+IF(AND(ISNUMBER(OFFSET('Hygiene Data'!$I$9,0,10*ROW('Hygiene Data'!I25))),'Data Summary'!EF31="Yes"),OFFSET('Hygiene Data'!$I$9,0,10*ROW('Hygiene Data'!I25)),NA())</f>
        <v>#N/A</v>
      </c>
    </row>
    <row xmlns:x14ac="http://schemas.microsoft.com/office/spreadsheetml/2009/9/ac" r="32" x14ac:dyDescent="0.2">
      <c r="A32" s="350" t="e">
        <f ca="true">+RIGHT('Data Summary'!A32,LEN('Data Summary'!A32)-9)</f>
        <v>#VALUE!</v>
      </c>
      <c r="B32" s="35" t="str">
        <f ca="true">+IF(ISTEXT('Data Summary'!B32),'Data Summary'!B32,"")</f>
        <v/>
      </c>
      <c r="C32" s="349" t="e">
        <f ca="true">+VALUE('Data Summary'!C32)</f>
        <v>#VALUE!</v>
      </c>
      <c r="D32" s="89" t="e">
        <f ca="true">+IF(AND(ISNUMBER(OFFSET('Water Data'!$D$4,0,10*ROW('Water Data'!D26))),'Data Summary'!BS32="Yes"),100-OFFSET('Water Data'!$D$4,0,10*ROW('Water Data'!D26)),NA())</f>
        <v>#N/A</v>
      </c>
      <c r="E32" s="89" t="e">
        <f ca="true">+IF(AND(ISNUMBER(OFFSET('Water Data'!$D$6,0,10*ROW('Water Data'!D26))),'Data Summary'!BT32="Yes"),OFFSET('Water Data'!$D$6,0,10*ROW('Water Data'!D26)),NA())</f>
        <v>#N/A</v>
      </c>
      <c r="F32" s="89" t="e">
        <f ca="true">+IF(AND(ISNUMBER(OFFSET('Water Data'!$D$9,0,10*ROW('Water Data'!D26))),'Data Summary'!BU32="Yes"),OFFSET('Water Data'!$D$9,0,10*ROW('Water Data'!D26)),NA())</f>
        <v>#N/A</v>
      </c>
      <c r="G32" s="89" t="e">
        <f ca="true">+IF(AND(ISNUMBER(OFFSET('Water Data'!$E$4,0,10*ROW('Water Data'!E26))),'Data Summary'!BV32="Yes"),100-OFFSET('Water Data'!$E$4,0,10*ROW('Water Data'!E26)),NA())</f>
        <v>#N/A</v>
      </c>
      <c r="H32" s="89" t="e">
        <f ca="true">+IF(AND(ISNUMBER(OFFSET('Water Data'!$E$6,0,10*ROW('Water Data'!E26))),'Data Summary'!BW32="Yes"),OFFSET('Water Data'!$E$6,0,10*ROW('Water Data'!E26)),NA())</f>
        <v>#N/A</v>
      </c>
      <c r="I32" s="89" t="e">
        <f ca="true">+IF(AND(ISNUMBER(OFFSET('Water Data'!$E$9,0,10*ROW('Water Data'!E26))),'Data Summary'!BX32="Yes"),OFFSET('Water Data'!$E$9,0,10*ROW('Water Data'!E26)),NA())</f>
        <v>#N/A</v>
      </c>
      <c r="J32" s="89" t="e">
        <f ca="true">+IF(AND(ISNUMBER(OFFSET('Water Data'!$F$4,0,10*ROW('Water Data'!F26))),'Data Summary'!BY32="Yes"),100-OFFSET('Water Data'!$F$4,0,10*ROW('Water Data'!F26)),NA())</f>
        <v>#N/A</v>
      </c>
      <c r="K32" s="89" t="e">
        <f ca="true">+IF(AND(ISNUMBER(OFFSET('Water Data'!$F$6,0,10*ROW('Water Data'!F26))),'Data Summary'!BZ32="Yes"),OFFSET('Water Data'!$F$6,0,10*ROW('Water Data'!F26)),NA())</f>
        <v>#N/A</v>
      </c>
      <c r="L32" s="89" t="e">
        <f ca="true">+IF(AND(ISNUMBER(OFFSET('Water Data'!$F$9,0,10*ROW('Water Data'!F26))),'Data Summary'!CA32="Yes"),OFFSET('Water Data'!$F$9,0,10*ROW('Water Data'!F26)),NA())</f>
        <v>#N/A</v>
      </c>
      <c r="M32" s="89" t="e">
        <f ca="true">+IF(AND(ISNUMBER(OFFSET('Water Data'!$G$4,0,10*ROW('Water Data'!G26))),'Data Summary'!CB32="Yes"),100-OFFSET('Water Data'!$G$4,0,10*ROW('Water Data'!G26)),NA())</f>
        <v>#N/A</v>
      </c>
      <c r="N32" s="89" t="e">
        <f ca="true">+IF(AND(ISNUMBER(OFFSET('Water Data'!$G$6,0,10*ROW('Water Data'!G26))),'Data Summary'!CC32="Yes"),OFFSET('Water Data'!$G$6,0,10*ROW('Water Data'!G26)),NA())</f>
        <v>#N/A</v>
      </c>
      <c r="O32" s="89" t="e">
        <f ca="true">+IF(AND(ISNUMBER(OFFSET('Water Data'!$G$9,0,10*ROW('Water Data'!G26))),'Data Summary'!CD32="Yes"),OFFSET('Water Data'!$G$9,0,10*ROW('Water Data'!G26)),NA())</f>
        <v>#N/A</v>
      </c>
      <c r="P32" s="89" t="e">
        <f ca="true">+IF(AND(ISNUMBER(OFFSET('Water Data'!$H$4,0,10*ROW('Water Data'!H26))),'Data Summary'!CE32="Yes"),100-OFFSET('Water Data'!$H$4,0,10*ROW('Water Data'!H26)),NA())</f>
        <v>#N/A</v>
      </c>
      <c r="Q32" s="89" t="e">
        <f ca="true">+IF(AND(ISNUMBER(OFFSET('Water Data'!$H$6,0,10*ROW('Water Data'!H26))),'Data Summary'!CF32="Yes"),OFFSET('Water Data'!$H$6,0,10*ROW('Water Data'!H26)),NA())</f>
        <v>#N/A</v>
      </c>
      <c r="R32" s="89" t="e">
        <f ca="true">+IF(AND(ISNUMBER(OFFSET('Water Data'!$H$9,0,10*ROW('Water Data'!H26))),'Data Summary'!CG32="Yes"),OFFSET('Water Data'!$H$9,0,10*ROW('Water Data'!H26)),NA())</f>
        <v>#N/A</v>
      </c>
      <c r="S32" s="89" t="e">
        <f ca="true">+IF(AND(ISNUMBER(OFFSET('Water Data'!$I$4,0,10*ROW('Water Data'!I26))),'Data Summary'!CH32="Yes"),100-OFFSET('Water Data'!$I$4,0,10*ROW('Water Data'!I26)),NA())</f>
        <v>#N/A</v>
      </c>
      <c r="T32" s="89" t="e">
        <f ca="true">+IF(AND(ISNUMBER(OFFSET('Water Data'!$I$6,0,10*ROW('Water Data'!I26))),'Data Summary'!CI32="Yes"),OFFSET('Water Data'!$I$6,0,10*ROW('Water Data'!I26)),NA())</f>
        <v>#N/A</v>
      </c>
      <c r="U32" s="89" t="e">
        <f ca="true">+IF(AND(ISNUMBER(OFFSET('Water Data'!$I$9,0,10*ROW('Water Data'!I26))),'Data Summary'!CJ32="Yes"),OFFSET('Water Data'!$I$9,0,10*ROW('Water Data'!I26)),NA())</f>
        <v>#N/A</v>
      </c>
      <c r="V32" s="90" t="e">
        <f ca="true">+IF(AND(ISNUMBER(OFFSET('Sanitation Data'!$D$4,0,10*ROW('Sanitation Data'!D26))),'Data Summary'!CK32="Yes"),100-OFFSET('Sanitation Data'!$D$4,0,10*ROW('Sanitation Data'!D26)),NA())</f>
        <v>#N/A</v>
      </c>
      <c r="W32" s="90" t="e">
        <f ca="true">+IF(AND(ISNUMBER(OFFSET('Sanitation Data'!$D$6,0,10*ROW('Sanitation Data'!D26))),'Data Summary'!CL32="Yes"),OFFSET('Sanitation Data'!$D$6,0,10*ROW('Sanitation Data'!D26)),NA())</f>
        <v>#N/A</v>
      </c>
      <c r="X32" s="90" t="e">
        <f ca="true">+IF(AND(ISNUMBER(OFFSET('Sanitation Data'!$D$10,0,10*ROW('Sanitation Data'!D26))),'Data Summary'!CM32="Yes"),OFFSET('Sanitation Data'!$D$10,0,10*ROW('Sanitation Data'!D26)),NA())</f>
        <v>#N/A</v>
      </c>
      <c r="Y32" s="90" t="e">
        <f ca="true">+IF(AND(ISNUMBER(OFFSET('Sanitation Data'!$D$11,0,10*ROW('Sanitation Data'!D26))),'Data Summary'!CN32="Yes"),OFFSET('Sanitation Data'!$D$11,0,10*ROW('Sanitation Data'!D26)),NA())</f>
        <v>#N/A</v>
      </c>
      <c r="Z32" s="90" t="e">
        <f ca="true">+IF(AND(ISNUMBER(OFFSET('Sanitation Data'!$D$12,0,10*ROW('Sanitation Data'!D26))),'Data Summary'!CO32="Yes"),OFFSET('Sanitation Data'!$D$12,0,10*ROW('Sanitation Data'!D26)),NA())</f>
        <v>#N/A</v>
      </c>
      <c r="AA32" s="90" t="e">
        <f ca="true">+IF(AND(ISNUMBER(OFFSET('Sanitation Data'!$E$4,0,10*ROW('Sanitation Data'!E26))),'Data Summary'!CP32="Yes"),100-OFFSET('Sanitation Data'!$E$4,0,10*ROW('Sanitation Data'!E26)),NA())</f>
        <v>#N/A</v>
      </c>
      <c r="AB32" s="90" t="e">
        <f ca="true">+IF(AND(ISNUMBER(OFFSET('Sanitation Data'!$E$6,0,10*ROW('Sanitation Data'!E26))),'Data Summary'!CQ32="Yes"),OFFSET('Sanitation Data'!$E$6,0,10*ROW('Sanitation Data'!E26)),NA())</f>
        <v>#N/A</v>
      </c>
      <c r="AC32" s="90" t="e">
        <f ca="true">+IF(AND(ISNUMBER(OFFSET('Sanitation Data'!$E$10,0,10*ROW('Sanitation Data'!E26))),'Data Summary'!CR32="Yes"),OFFSET('Sanitation Data'!$E$10,0,10*ROW('Sanitation Data'!E26)),NA())</f>
        <v>#N/A</v>
      </c>
      <c r="AD32" s="90" t="e">
        <f ca="true">+IF(AND(ISNUMBER(OFFSET('Sanitation Data'!$E$11,0,10*ROW('Sanitation Data'!E26))),'Data Summary'!CS32="Yes"),OFFSET('Sanitation Data'!$E$11,0,10*ROW('Sanitation Data'!E26)),NA())</f>
        <v>#N/A</v>
      </c>
      <c r="AE32" s="90" t="e">
        <f ca="true">+IF(AND(ISNUMBER(OFFSET('Sanitation Data'!$E$12,0,10*ROW('Sanitation Data'!E26))),'Data Summary'!CT32="Yes"),OFFSET('Sanitation Data'!$E$12,0,10*ROW('Sanitation Data'!E26)),NA())</f>
        <v>#N/A</v>
      </c>
      <c r="AF32" s="90" t="e">
        <f ca="true">+IF(AND(ISNUMBER(OFFSET('Sanitation Data'!$F$4,0,10*ROW('Sanitation Data'!F26))),'Data Summary'!CU32="Yes"),100-OFFSET('Sanitation Data'!$F$4,0,10*ROW('Sanitation Data'!F26)),NA())</f>
        <v>#N/A</v>
      </c>
      <c r="AG32" s="90" t="e">
        <f ca="true">+IF(AND(ISNUMBER(OFFSET('Sanitation Data'!$F$6,0,10*ROW('Sanitation Data'!F26))),'Data Summary'!CV32="Yes"),OFFSET('Sanitation Data'!$F$6,0,10*ROW('Sanitation Data'!F26)),NA())</f>
        <v>#N/A</v>
      </c>
      <c r="AH32" s="90" t="e">
        <f ca="true">+IF(AND(ISNUMBER(OFFSET('Sanitation Data'!$F$10,0,10*ROW('Sanitation Data'!F26))),'Data Summary'!CW32="Yes"),OFFSET('Sanitation Data'!$F$10,0,10*ROW('Sanitation Data'!F26)),NA())</f>
        <v>#N/A</v>
      </c>
      <c r="AI32" s="90" t="e">
        <f ca="true">+IF(AND(ISNUMBER(OFFSET('Sanitation Data'!$F$11,0,10*ROW('Sanitation Data'!F26))),'Data Summary'!CX32="Yes"),OFFSET('Sanitation Data'!$F$11,0,10*ROW('Sanitation Data'!F26)),NA())</f>
        <v>#N/A</v>
      </c>
      <c r="AJ32" s="90" t="e">
        <f ca="true">+IF(AND(ISNUMBER(OFFSET('Sanitation Data'!$F$12,0,10*ROW('Sanitation Data'!F26))),'Data Summary'!CY32="Yes"),OFFSET('Sanitation Data'!$F$12,0,10*ROW('Sanitation Data'!F26)),NA())</f>
        <v>#N/A</v>
      </c>
      <c r="AK32" s="90" t="e">
        <f ca="true">+IF(AND(ISNUMBER(OFFSET('Sanitation Data'!$G$4,0,10*ROW('Sanitation Data'!G26))),'Data Summary'!CZ32="Yes"),100-OFFSET('Sanitation Data'!$G$4,0,10*ROW('Sanitation Data'!G26)),NA())</f>
        <v>#N/A</v>
      </c>
      <c r="AL32" s="90" t="e">
        <f ca="true">+IF(AND(ISNUMBER(OFFSET('Sanitation Data'!$G$6,0,10*ROW('Sanitation Data'!G26))),'Data Summary'!DA32="Yes"),OFFSET('Sanitation Data'!$G$6,0,10*ROW('Sanitation Data'!G26)),NA())</f>
        <v>#N/A</v>
      </c>
      <c r="AM32" s="90" t="e">
        <f ca="true">+IF(AND(ISNUMBER(OFFSET('Sanitation Data'!$G$10,0,10*ROW('Sanitation Data'!G26))),'Data Summary'!DB32="Yes"),OFFSET('Sanitation Data'!$G$10,0,10*ROW('Sanitation Data'!G26)),NA())</f>
        <v>#N/A</v>
      </c>
      <c r="AN32" s="90" t="e">
        <f ca="true">+IF(AND(ISNUMBER(OFFSET('Sanitation Data'!$G$11,0,10*ROW('Sanitation Data'!G26))),'Data Summary'!DC32="Yes"),OFFSET('Sanitation Data'!$G$11,0,10*ROW('Sanitation Data'!G26)),NA())</f>
        <v>#N/A</v>
      </c>
      <c r="AO32" s="90" t="e">
        <f ca="true">+IF(AND(ISNUMBER(OFFSET('Sanitation Data'!$G$12,0,10*ROW('Sanitation Data'!G26))),'Data Summary'!DD32="Yes"),OFFSET('Sanitation Data'!$G$12,0,10*ROW('Sanitation Data'!G26)),NA())</f>
        <v>#N/A</v>
      </c>
      <c r="AP32" s="90" t="e">
        <f ca="true">+IF(AND(ISNUMBER(OFFSET('Sanitation Data'!$H$4,0,10*ROW('Sanitation Data'!H26))),'Data Summary'!DE32="Yes"),100-OFFSET('Sanitation Data'!$H$4,0,10*ROW('Sanitation Data'!H26)),NA())</f>
        <v>#N/A</v>
      </c>
      <c r="AQ32" s="90" t="e">
        <f ca="true">+IF(AND(ISNUMBER(OFFSET('Sanitation Data'!$H$6,0,10*ROW('Sanitation Data'!H26))),'Data Summary'!DF32="Yes"),OFFSET('Sanitation Data'!$H$6,0,10*ROW('Sanitation Data'!H26)),NA())</f>
        <v>#N/A</v>
      </c>
      <c r="AR32" s="90" t="e">
        <f ca="true">+IF(AND(ISNUMBER(OFFSET('Sanitation Data'!$H$10,0,10*ROW('Sanitation Data'!H26))),'Data Summary'!DG32="Yes"),OFFSET('Sanitation Data'!$H$10,0,10*ROW('Sanitation Data'!H26)),NA())</f>
        <v>#N/A</v>
      </c>
      <c r="AS32" s="90" t="e">
        <f ca="true">+IF(AND(ISNUMBER(OFFSET('Sanitation Data'!$H$11,0,10*ROW('Sanitation Data'!H26))),'Data Summary'!DH32="Yes"),OFFSET('Sanitation Data'!$H$11,0,10*ROW('Sanitation Data'!H26)),NA())</f>
        <v>#N/A</v>
      </c>
      <c r="AT32" s="90" t="e">
        <f ca="true">+IF(AND(ISNUMBER(OFFSET('Sanitation Data'!$H$12,0,10*ROW('Sanitation Data'!H26))),'Data Summary'!DI32="Yes"),OFFSET('Sanitation Data'!$H$12,0,10*ROW('Sanitation Data'!H26)),NA())</f>
        <v>#N/A</v>
      </c>
      <c r="AU32" s="90" t="e">
        <f ca="true">+IF(AND(ISNUMBER(OFFSET('Sanitation Data'!$I$4,0,10*ROW('Sanitation Data'!I26))),'Data Summary'!DJ32="Yes"),100-OFFSET('Sanitation Data'!$I$4,0,10*ROW('Sanitation Data'!I26)),NA())</f>
        <v>#N/A</v>
      </c>
      <c r="AV32" s="90" t="e">
        <f ca="true">+IF(AND(ISNUMBER(OFFSET('Sanitation Data'!$I$6,0,10*ROW('Sanitation Data'!I26))),'Data Summary'!DK32="Yes"),OFFSET('Sanitation Data'!$I$6,0,10*ROW('Sanitation Data'!I26)),NA())</f>
        <v>#N/A</v>
      </c>
      <c r="AW32" s="90" t="e">
        <f ca="true">+IF(AND(ISNUMBER(OFFSET('Sanitation Data'!$I$10,0,10*ROW('Sanitation Data'!I26))),'Data Summary'!DL32="Yes"),OFFSET('Sanitation Data'!$I$10,0,10*ROW('Sanitation Data'!I26)),NA())</f>
        <v>#N/A</v>
      </c>
      <c r="AX32" s="90" t="e">
        <f ca="true">+IF(AND(ISNUMBER(OFFSET('Sanitation Data'!$I$11,0,10*ROW('Sanitation Data'!I26))),'Data Summary'!DM32="Yes"),OFFSET('Sanitation Data'!$I$11,0,10*ROW('Sanitation Data'!I26)),NA())</f>
        <v>#N/A</v>
      </c>
      <c r="AY32" s="90" t="e">
        <f ca="true">+IF(AND(ISNUMBER(OFFSET('Sanitation Data'!$I$12,0,10*ROW('Sanitation Data'!I26))),'Data Summary'!DN32="Yes"),OFFSET('Sanitation Data'!$I$12,0,10*ROW('Sanitation Data'!I26)),NA())</f>
        <v>#N/A</v>
      </c>
      <c r="AZ32" s="91" t="e">
        <f ca="true">+IF(AND(ISNUMBER(OFFSET('Hygiene Data'!$D$5,0,10*ROW('Hygiene Data'!D26))),'Data Summary'!DO32="Yes"),OFFSET('Hygiene Data'!$D$5,0,10*ROW('Hygiene Data'!D26)),NA())</f>
        <v>#N/A</v>
      </c>
      <c r="BA32" s="91" t="e">
        <f ca="true">+IF(AND(ISNUMBER(OFFSET('Hygiene Data'!$D$7,0,10*ROW('Hygiene Data'!D26))),'Data Summary'!DP32="Yes"),OFFSET('Hygiene Data'!$D$7,0,10*ROW('Hygiene Data'!D26)),NA())</f>
        <v>#N/A</v>
      </c>
      <c r="BB32" s="91" t="e">
        <f ca="true">+IF(AND(ISNUMBER(OFFSET('Hygiene Data'!$D$9,0,10*ROW('Hygiene Data'!D26))),'Data Summary'!DQ32="Yes"),OFFSET('Hygiene Data'!$D$9,0,10*ROW('Hygiene Data'!D26)),NA())</f>
        <v>#N/A</v>
      </c>
      <c r="BC32" s="91" t="e">
        <f ca="true">+IF(AND(ISNUMBER(OFFSET('Hygiene Data'!$E$5,0,10*ROW('Hygiene Data'!E26))),'Data Summary'!DR32="Yes"),OFFSET('Hygiene Data'!$E$5,0,10*ROW('Hygiene Data'!E26)),NA())</f>
        <v>#N/A</v>
      </c>
      <c r="BD32" s="91" t="e">
        <f ca="true">+IF(AND(ISNUMBER(OFFSET('Hygiene Data'!$E$7,0,10*ROW('Hygiene Data'!E26))),'Data Summary'!DS32="Yes"),OFFSET('Hygiene Data'!$E$7,0,10*ROW('Hygiene Data'!E26)),NA())</f>
        <v>#N/A</v>
      </c>
      <c r="BE32" s="91" t="e">
        <f ca="true">+IF(AND(ISNUMBER(OFFSET('Hygiene Data'!$E$9,0,10*ROW('Hygiene Data'!E26))),'Data Summary'!DT32="Yes"),OFFSET('Hygiene Data'!$E$9,0,10*ROW('Hygiene Data'!E26)),NA())</f>
        <v>#N/A</v>
      </c>
      <c r="BF32" s="91" t="e">
        <f ca="true">+IF(AND(ISNUMBER(OFFSET('Hygiene Data'!$F$5,0,10*ROW('Hygiene Data'!F26))),'Data Summary'!DU32="Yes"),OFFSET('Hygiene Data'!$F$5,0,10*ROW('Hygiene Data'!F26)),NA())</f>
        <v>#N/A</v>
      </c>
      <c r="BG32" s="91" t="e">
        <f ca="true">+IF(AND(ISNUMBER(OFFSET('Hygiene Data'!$F$7,0,10*ROW('Hygiene Data'!F26))),'Data Summary'!DV32="Yes"),OFFSET('Hygiene Data'!$F$7,0,10*ROW('Hygiene Data'!F26)),NA())</f>
        <v>#N/A</v>
      </c>
      <c r="BH32" s="91" t="e">
        <f ca="true">+IF(AND(ISNUMBER(OFFSET('Hygiene Data'!$F$9,0,10*ROW('Hygiene Data'!F26))),'Data Summary'!DW32="Yes"),OFFSET('Hygiene Data'!$F$9,0,10*ROW('Hygiene Data'!F26)),NA())</f>
        <v>#N/A</v>
      </c>
      <c r="BI32" s="91" t="e">
        <f ca="true">+IF(AND(ISNUMBER(OFFSET('Hygiene Data'!$G$5,0,10*ROW('Hygiene Data'!G26))),'Data Summary'!DX32="Yes"),OFFSET('Hygiene Data'!$G$5,0,10*ROW('Hygiene Data'!G26)),NA())</f>
        <v>#N/A</v>
      </c>
      <c r="BJ32" s="91" t="e">
        <f ca="true">+IF(AND(ISNUMBER(OFFSET('Hygiene Data'!$G$7,0,10*ROW('Hygiene Data'!G26))),'Data Summary'!DY32="Yes"),OFFSET('Hygiene Data'!$G$7,0,10*ROW('Hygiene Data'!G26)),NA())</f>
        <v>#N/A</v>
      </c>
      <c r="BK32" s="91" t="e">
        <f ca="true">+IF(AND(ISNUMBER(OFFSET('Hygiene Data'!$G$9,0,10*ROW('Hygiene Data'!G26))),'Data Summary'!DZ32="Yes"),OFFSET('Hygiene Data'!$G$9,0,10*ROW('Hygiene Data'!G26)),NA())</f>
        <v>#N/A</v>
      </c>
      <c r="BL32" s="91" t="e">
        <f ca="true">+IF(AND(ISNUMBER(OFFSET('Hygiene Data'!$H$5,0,10*ROW('Hygiene Data'!H26))),'Data Summary'!EA32="Yes"),OFFSET('Hygiene Data'!$H$5,0,10*ROW('Hygiene Data'!H26)),NA())</f>
        <v>#N/A</v>
      </c>
      <c r="BM32" s="91" t="e">
        <f ca="true">+IF(AND(ISNUMBER(OFFSET('Hygiene Data'!$H$7,0,10*ROW('Hygiene Data'!H26))),'Data Summary'!EB32="Yes"),OFFSET('Hygiene Data'!$H$7,0,10*ROW('Hygiene Data'!H26)),NA())</f>
        <v>#N/A</v>
      </c>
      <c r="BN32" s="91" t="e">
        <f ca="true">+IF(AND(ISNUMBER(OFFSET('Hygiene Data'!$H$9,0,10*ROW('Hygiene Data'!H26))),'Data Summary'!EC32="Yes"),OFFSET('Hygiene Data'!$H$9,0,10*ROW('Hygiene Data'!H26)),NA())</f>
        <v>#N/A</v>
      </c>
      <c r="BO32" s="91" t="e">
        <f ca="true">+IF(AND(ISNUMBER(OFFSET('Hygiene Data'!$I$5,0,10*ROW('Hygiene Data'!I26))),'Data Summary'!ED32="Yes"),OFFSET('Hygiene Data'!$I$5,0,10*ROW('Hygiene Data'!I26)),NA())</f>
        <v>#N/A</v>
      </c>
      <c r="BP32" s="91" t="e">
        <f ca="true">+IF(AND(ISNUMBER(OFFSET('Hygiene Data'!$I$7,0,10*ROW('Hygiene Data'!I26))),'Data Summary'!EE32="Yes"),OFFSET('Hygiene Data'!$I$7,0,10*ROW('Hygiene Data'!I26)),NA())</f>
        <v>#N/A</v>
      </c>
      <c r="BQ32" s="91" t="e">
        <f ca="true">+IF(AND(ISNUMBER(OFFSET('Hygiene Data'!$I$9,0,10*ROW('Hygiene Data'!I26))),'Data Summary'!EF32="Yes"),OFFSET('Hygiene Data'!$I$9,0,10*ROW('Hygiene Data'!I26)),NA())</f>
        <v>#N/A</v>
      </c>
    </row>
    <row xmlns:x14ac="http://schemas.microsoft.com/office/spreadsheetml/2009/9/ac" r="33" x14ac:dyDescent="0.2">
      <c r="A33" s="350" t="e">
        <f ca="true">+RIGHT('Data Summary'!A33,LEN('Data Summary'!A33)-9)</f>
        <v>#VALUE!</v>
      </c>
      <c r="B33" s="35" t="str">
        <f ca="true">+IF(ISTEXT('Data Summary'!B33),'Data Summary'!B33,"")</f>
        <v/>
      </c>
      <c r="C33" s="349" t="e">
        <f ca="true">+VALUE('Data Summary'!C33)</f>
        <v>#VALUE!</v>
      </c>
      <c r="D33" s="89" t="e">
        <f ca="true">+IF(AND(ISNUMBER(OFFSET('Water Data'!$D$4,0,10*ROW('Water Data'!D27))),'Data Summary'!BS33="Yes"),100-OFFSET('Water Data'!$D$4,0,10*ROW('Water Data'!D27)),NA())</f>
        <v>#N/A</v>
      </c>
      <c r="E33" s="89" t="e">
        <f ca="true">+IF(AND(ISNUMBER(OFFSET('Water Data'!$D$6,0,10*ROW('Water Data'!D27))),'Data Summary'!BT33="Yes"),OFFSET('Water Data'!$D$6,0,10*ROW('Water Data'!D27)),NA())</f>
        <v>#N/A</v>
      </c>
      <c r="F33" s="89" t="e">
        <f ca="true">+IF(AND(ISNUMBER(OFFSET('Water Data'!$D$9,0,10*ROW('Water Data'!D27))),'Data Summary'!BU33="Yes"),OFFSET('Water Data'!$D$9,0,10*ROW('Water Data'!D27)),NA())</f>
        <v>#N/A</v>
      </c>
      <c r="G33" s="89" t="e">
        <f ca="true">+IF(AND(ISNUMBER(OFFSET('Water Data'!$E$4,0,10*ROW('Water Data'!E27))),'Data Summary'!BV33="Yes"),100-OFFSET('Water Data'!$E$4,0,10*ROW('Water Data'!E27)),NA())</f>
        <v>#N/A</v>
      </c>
      <c r="H33" s="89" t="e">
        <f ca="true">+IF(AND(ISNUMBER(OFFSET('Water Data'!$E$6,0,10*ROW('Water Data'!E27))),'Data Summary'!BW33="Yes"),OFFSET('Water Data'!$E$6,0,10*ROW('Water Data'!E27)),NA())</f>
        <v>#N/A</v>
      </c>
      <c r="I33" s="89" t="e">
        <f ca="true">+IF(AND(ISNUMBER(OFFSET('Water Data'!$E$9,0,10*ROW('Water Data'!E27))),'Data Summary'!BX33="Yes"),OFFSET('Water Data'!$E$9,0,10*ROW('Water Data'!E27)),NA())</f>
        <v>#N/A</v>
      </c>
      <c r="J33" s="89" t="e">
        <f ca="true">+IF(AND(ISNUMBER(OFFSET('Water Data'!$F$4,0,10*ROW('Water Data'!F27))),'Data Summary'!BY33="Yes"),100-OFFSET('Water Data'!$F$4,0,10*ROW('Water Data'!F27)),NA())</f>
        <v>#N/A</v>
      </c>
      <c r="K33" s="89" t="e">
        <f ca="true">+IF(AND(ISNUMBER(OFFSET('Water Data'!$F$6,0,10*ROW('Water Data'!F27))),'Data Summary'!BZ33="Yes"),OFFSET('Water Data'!$F$6,0,10*ROW('Water Data'!F27)),NA())</f>
        <v>#N/A</v>
      </c>
      <c r="L33" s="89" t="e">
        <f ca="true">+IF(AND(ISNUMBER(OFFSET('Water Data'!$F$9,0,10*ROW('Water Data'!F27))),'Data Summary'!CA33="Yes"),OFFSET('Water Data'!$F$9,0,10*ROW('Water Data'!F27)),NA())</f>
        <v>#N/A</v>
      </c>
      <c r="M33" s="89" t="e">
        <f ca="true">+IF(AND(ISNUMBER(OFFSET('Water Data'!$G$4,0,10*ROW('Water Data'!G27))),'Data Summary'!CB33="Yes"),100-OFFSET('Water Data'!$G$4,0,10*ROW('Water Data'!G27)),NA())</f>
        <v>#N/A</v>
      </c>
      <c r="N33" s="89" t="e">
        <f ca="true">+IF(AND(ISNUMBER(OFFSET('Water Data'!$G$6,0,10*ROW('Water Data'!G27))),'Data Summary'!CC33="Yes"),OFFSET('Water Data'!$G$6,0,10*ROW('Water Data'!G27)),NA())</f>
        <v>#N/A</v>
      </c>
      <c r="O33" s="89" t="e">
        <f ca="true">+IF(AND(ISNUMBER(OFFSET('Water Data'!$G$9,0,10*ROW('Water Data'!G27))),'Data Summary'!CD33="Yes"),OFFSET('Water Data'!$G$9,0,10*ROW('Water Data'!G27)),NA())</f>
        <v>#N/A</v>
      </c>
      <c r="P33" s="89" t="e">
        <f ca="true">+IF(AND(ISNUMBER(OFFSET('Water Data'!$H$4,0,10*ROW('Water Data'!H27))),'Data Summary'!CE33="Yes"),100-OFFSET('Water Data'!$H$4,0,10*ROW('Water Data'!H27)),NA())</f>
        <v>#N/A</v>
      </c>
      <c r="Q33" s="89" t="e">
        <f ca="true">+IF(AND(ISNUMBER(OFFSET('Water Data'!$H$6,0,10*ROW('Water Data'!H27))),'Data Summary'!CF33="Yes"),OFFSET('Water Data'!$H$6,0,10*ROW('Water Data'!H27)),NA())</f>
        <v>#N/A</v>
      </c>
      <c r="R33" s="89" t="e">
        <f ca="true">+IF(AND(ISNUMBER(OFFSET('Water Data'!$H$9,0,10*ROW('Water Data'!H27))),'Data Summary'!CG33="Yes"),OFFSET('Water Data'!$H$9,0,10*ROW('Water Data'!H27)),NA())</f>
        <v>#N/A</v>
      </c>
      <c r="S33" s="89" t="e">
        <f ca="true">+IF(AND(ISNUMBER(OFFSET('Water Data'!$I$4,0,10*ROW('Water Data'!I27))),'Data Summary'!CH33="Yes"),100-OFFSET('Water Data'!$I$4,0,10*ROW('Water Data'!I27)),NA())</f>
        <v>#N/A</v>
      </c>
      <c r="T33" s="89" t="e">
        <f ca="true">+IF(AND(ISNUMBER(OFFSET('Water Data'!$I$6,0,10*ROW('Water Data'!I27))),'Data Summary'!CI33="Yes"),OFFSET('Water Data'!$I$6,0,10*ROW('Water Data'!I27)),NA())</f>
        <v>#N/A</v>
      </c>
      <c r="U33" s="89" t="e">
        <f ca="true">+IF(AND(ISNUMBER(OFFSET('Water Data'!$I$9,0,10*ROW('Water Data'!I27))),'Data Summary'!CJ33="Yes"),OFFSET('Water Data'!$I$9,0,10*ROW('Water Data'!I27)),NA())</f>
        <v>#N/A</v>
      </c>
      <c r="V33" s="90" t="e">
        <f ca="true">+IF(AND(ISNUMBER(OFFSET('Sanitation Data'!$D$4,0,10*ROW('Sanitation Data'!D27))),'Data Summary'!CK33="Yes"),100-OFFSET('Sanitation Data'!$D$4,0,10*ROW('Sanitation Data'!D27)),NA())</f>
        <v>#N/A</v>
      </c>
      <c r="W33" s="90" t="e">
        <f ca="true">+IF(AND(ISNUMBER(OFFSET('Sanitation Data'!$D$6,0,10*ROW('Sanitation Data'!D27))),'Data Summary'!CL33="Yes"),OFFSET('Sanitation Data'!$D$6,0,10*ROW('Sanitation Data'!D27)),NA())</f>
        <v>#N/A</v>
      </c>
      <c r="X33" s="90" t="e">
        <f ca="true">+IF(AND(ISNUMBER(OFFSET('Sanitation Data'!$D$10,0,10*ROW('Sanitation Data'!D27))),'Data Summary'!CM33="Yes"),OFFSET('Sanitation Data'!$D$10,0,10*ROW('Sanitation Data'!D27)),NA())</f>
        <v>#N/A</v>
      </c>
      <c r="Y33" s="90" t="e">
        <f ca="true">+IF(AND(ISNUMBER(OFFSET('Sanitation Data'!$D$11,0,10*ROW('Sanitation Data'!D27))),'Data Summary'!CN33="Yes"),OFFSET('Sanitation Data'!$D$11,0,10*ROW('Sanitation Data'!D27)),NA())</f>
        <v>#N/A</v>
      </c>
      <c r="Z33" s="90" t="e">
        <f ca="true">+IF(AND(ISNUMBER(OFFSET('Sanitation Data'!$D$12,0,10*ROW('Sanitation Data'!D27))),'Data Summary'!CO33="Yes"),OFFSET('Sanitation Data'!$D$12,0,10*ROW('Sanitation Data'!D27)),NA())</f>
        <v>#N/A</v>
      </c>
      <c r="AA33" s="90" t="e">
        <f ca="true">+IF(AND(ISNUMBER(OFFSET('Sanitation Data'!$E$4,0,10*ROW('Sanitation Data'!E27))),'Data Summary'!CP33="Yes"),100-OFFSET('Sanitation Data'!$E$4,0,10*ROW('Sanitation Data'!E27)),NA())</f>
        <v>#N/A</v>
      </c>
      <c r="AB33" s="90" t="e">
        <f ca="true">+IF(AND(ISNUMBER(OFFSET('Sanitation Data'!$E$6,0,10*ROW('Sanitation Data'!E27))),'Data Summary'!CQ33="Yes"),OFFSET('Sanitation Data'!$E$6,0,10*ROW('Sanitation Data'!E27)),NA())</f>
        <v>#N/A</v>
      </c>
      <c r="AC33" s="90" t="e">
        <f ca="true">+IF(AND(ISNUMBER(OFFSET('Sanitation Data'!$E$10,0,10*ROW('Sanitation Data'!E27))),'Data Summary'!CR33="Yes"),OFFSET('Sanitation Data'!$E$10,0,10*ROW('Sanitation Data'!E27)),NA())</f>
        <v>#N/A</v>
      </c>
      <c r="AD33" s="90" t="e">
        <f ca="true">+IF(AND(ISNUMBER(OFFSET('Sanitation Data'!$E$11,0,10*ROW('Sanitation Data'!E27))),'Data Summary'!CS33="Yes"),OFFSET('Sanitation Data'!$E$11,0,10*ROW('Sanitation Data'!E27)),NA())</f>
        <v>#N/A</v>
      </c>
      <c r="AE33" s="90" t="e">
        <f ca="true">+IF(AND(ISNUMBER(OFFSET('Sanitation Data'!$E$12,0,10*ROW('Sanitation Data'!E27))),'Data Summary'!CT33="Yes"),OFFSET('Sanitation Data'!$E$12,0,10*ROW('Sanitation Data'!E27)),NA())</f>
        <v>#N/A</v>
      </c>
      <c r="AF33" s="90" t="e">
        <f ca="true">+IF(AND(ISNUMBER(OFFSET('Sanitation Data'!$F$4,0,10*ROW('Sanitation Data'!F27))),'Data Summary'!CU33="Yes"),100-OFFSET('Sanitation Data'!$F$4,0,10*ROW('Sanitation Data'!F27)),NA())</f>
        <v>#N/A</v>
      </c>
      <c r="AG33" s="90" t="e">
        <f ca="true">+IF(AND(ISNUMBER(OFFSET('Sanitation Data'!$F$6,0,10*ROW('Sanitation Data'!F27))),'Data Summary'!CV33="Yes"),OFFSET('Sanitation Data'!$F$6,0,10*ROW('Sanitation Data'!F27)),NA())</f>
        <v>#N/A</v>
      </c>
      <c r="AH33" s="90" t="e">
        <f ca="true">+IF(AND(ISNUMBER(OFFSET('Sanitation Data'!$F$10,0,10*ROW('Sanitation Data'!F27))),'Data Summary'!CW33="Yes"),OFFSET('Sanitation Data'!$F$10,0,10*ROW('Sanitation Data'!F27)),NA())</f>
        <v>#N/A</v>
      </c>
      <c r="AI33" s="90" t="e">
        <f ca="true">+IF(AND(ISNUMBER(OFFSET('Sanitation Data'!$F$11,0,10*ROW('Sanitation Data'!F27))),'Data Summary'!CX33="Yes"),OFFSET('Sanitation Data'!$F$11,0,10*ROW('Sanitation Data'!F27)),NA())</f>
        <v>#N/A</v>
      </c>
      <c r="AJ33" s="90" t="e">
        <f ca="true">+IF(AND(ISNUMBER(OFFSET('Sanitation Data'!$F$12,0,10*ROW('Sanitation Data'!F27))),'Data Summary'!CY33="Yes"),OFFSET('Sanitation Data'!$F$12,0,10*ROW('Sanitation Data'!F27)),NA())</f>
        <v>#N/A</v>
      </c>
      <c r="AK33" s="90" t="e">
        <f ca="true">+IF(AND(ISNUMBER(OFFSET('Sanitation Data'!$G$4,0,10*ROW('Sanitation Data'!G27))),'Data Summary'!CZ33="Yes"),100-OFFSET('Sanitation Data'!$G$4,0,10*ROW('Sanitation Data'!G27)),NA())</f>
        <v>#N/A</v>
      </c>
      <c r="AL33" s="90" t="e">
        <f ca="true">+IF(AND(ISNUMBER(OFFSET('Sanitation Data'!$G$6,0,10*ROW('Sanitation Data'!G27))),'Data Summary'!DA33="Yes"),OFFSET('Sanitation Data'!$G$6,0,10*ROW('Sanitation Data'!G27)),NA())</f>
        <v>#N/A</v>
      </c>
      <c r="AM33" s="90" t="e">
        <f ca="true">+IF(AND(ISNUMBER(OFFSET('Sanitation Data'!$G$10,0,10*ROW('Sanitation Data'!G27))),'Data Summary'!DB33="Yes"),OFFSET('Sanitation Data'!$G$10,0,10*ROW('Sanitation Data'!G27)),NA())</f>
        <v>#N/A</v>
      </c>
      <c r="AN33" s="90" t="e">
        <f ca="true">+IF(AND(ISNUMBER(OFFSET('Sanitation Data'!$G$11,0,10*ROW('Sanitation Data'!G27))),'Data Summary'!DC33="Yes"),OFFSET('Sanitation Data'!$G$11,0,10*ROW('Sanitation Data'!G27)),NA())</f>
        <v>#N/A</v>
      </c>
      <c r="AO33" s="90" t="e">
        <f ca="true">+IF(AND(ISNUMBER(OFFSET('Sanitation Data'!$G$12,0,10*ROW('Sanitation Data'!G27))),'Data Summary'!DD33="Yes"),OFFSET('Sanitation Data'!$G$12,0,10*ROW('Sanitation Data'!G27)),NA())</f>
        <v>#N/A</v>
      </c>
      <c r="AP33" s="90" t="e">
        <f ca="true">+IF(AND(ISNUMBER(OFFSET('Sanitation Data'!$H$4,0,10*ROW('Sanitation Data'!H27))),'Data Summary'!DE33="Yes"),100-OFFSET('Sanitation Data'!$H$4,0,10*ROW('Sanitation Data'!H27)),NA())</f>
        <v>#N/A</v>
      </c>
      <c r="AQ33" s="90" t="e">
        <f ca="true">+IF(AND(ISNUMBER(OFFSET('Sanitation Data'!$H$6,0,10*ROW('Sanitation Data'!H27))),'Data Summary'!DF33="Yes"),OFFSET('Sanitation Data'!$H$6,0,10*ROW('Sanitation Data'!H27)),NA())</f>
        <v>#N/A</v>
      </c>
      <c r="AR33" s="90" t="e">
        <f ca="true">+IF(AND(ISNUMBER(OFFSET('Sanitation Data'!$H$10,0,10*ROW('Sanitation Data'!H27))),'Data Summary'!DG33="Yes"),OFFSET('Sanitation Data'!$H$10,0,10*ROW('Sanitation Data'!H27)),NA())</f>
        <v>#N/A</v>
      </c>
      <c r="AS33" s="90" t="e">
        <f ca="true">+IF(AND(ISNUMBER(OFFSET('Sanitation Data'!$H$11,0,10*ROW('Sanitation Data'!H27))),'Data Summary'!DH33="Yes"),OFFSET('Sanitation Data'!$H$11,0,10*ROW('Sanitation Data'!H27)),NA())</f>
        <v>#N/A</v>
      </c>
      <c r="AT33" s="90" t="e">
        <f ca="true">+IF(AND(ISNUMBER(OFFSET('Sanitation Data'!$H$12,0,10*ROW('Sanitation Data'!H27))),'Data Summary'!DI33="Yes"),OFFSET('Sanitation Data'!$H$12,0,10*ROW('Sanitation Data'!H27)),NA())</f>
        <v>#N/A</v>
      </c>
      <c r="AU33" s="90" t="e">
        <f ca="true">+IF(AND(ISNUMBER(OFFSET('Sanitation Data'!$I$4,0,10*ROW('Sanitation Data'!I27))),'Data Summary'!DJ33="Yes"),100-OFFSET('Sanitation Data'!$I$4,0,10*ROW('Sanitation Data'!I27)),NA())</f>
        <v>#N/A</v>
      </c>
      <c r="AV33" s="90" t="e">
        <f ca="true">+IF(AND(ISNUMBER(OFFSET('Sanitation Data'!$I$6,0,10*ROW('Sanitation Data'!I27))),'Data Summary'!DK33="Yes"),OFFSET('Sanitation Data'!$I$6,0,10*ROW('Sanitation Data'!I27)),NA())</f>
        <v>#N/A</v>
      </c>
      <c r="AW33" s="90" t="e">
        <f ca="true">+IF(AND(ISNUMBER(OFFSET('Sanitation Data'!$I$10,0,10*ROW('Sanitation Data'!I27))),'Data Summary'!DL33="Yes"),OFFSET('Sanitation Data'!$I$10,0,10*ROW('Sanitation Data'!I27)),NA())</f>
        <v>#N/A</v>
      </c>
      <c r="AX33" s="90" t="e">
        <f ca="true">+IF(AND(ISNUMBER(OFFSET('Sanitation Data'!$I$11,0,10*ROW('Sanitation Data'!I27))),'Data Summary'!DM33="Yes"),OFFSET('Sanitation Data'!$I$11,0,10*ROW('Sanitation Data'!I27)),NA())</f>
        <v>#N/A</v>
      </c>
      <c r="AY33" s="90" t="e">
        <f ca="true">+IF(AND(ISNUMBER(OFFSET('Sanitation Data'!$I$12,0,10*ROW('Sanitation Data'!I27))),'Data Summary'!DN33="Yes"),OFFSET('Sanitation Data'!$I$12,0,10*ROW('Sanitation Data'!I27)),NA())</f>
        <v>#N/A</v>
      </c>
      <c r="AZ33" s="91" t="e">
        <f ca="true">+IF(AND(ISNUMBER(OFFSET('Hygiene Data'!$D$5,0,10*ROW('Hygiene Data'!D27))),'Data Summary'!DO33="Yes"),OFFSET('Hygiene Data'!$D$5,0,10*ROW('Hygiene Data'!D27)),NA())</f>
        <v>#N/A</v>
      </c>
      <c r="BA33" s="91" t="e">
        <f ca="true">+IF(AND(ISNUMBER(OFFSET('Hygiene Data'!$D$7,0,10*ROW('Hygiene Data'!D27))),'Data Summary'!DP33="Yes"),OFFSET('Hygiene Data'!$D$7,0,10*ROW('Hygiene Data'!D27)),NA())</f>
        <v>#N/A</v>
      </c>
      <c r="BB33" s="91" t="e">
        <f ca="true">+IF(AND(ISNUMBER(OFFSET('Hygiene Data'!$D$9,0,10*ROW('Hygiene Data'!D27))),'Data Summary'!DQ33="Yes"),OFFSET('Hygiene Data'!$D$9,0,10*ROW('Hygiene Data'!D27)),NA())</f>
        <v>#N/A</v>
      </c>
      <c r="BC33" s="91" t="e">
        <f ca="true">+IF(AND(ISNUMBER(OFFSET('Hygiene Data'!$E$5,0,10*ROW('Hygiene Data'!E27))),'Data Summary'!DR33="Yes"),OFFSET('Hygiene Data'!$E$5,0,10*ROW('Hygiene Data'!E27)),NA())</f>
        <v>#N/A</v>
      </c>
      <c r="BD33" s="91" t="e">
        <f ca="true">+IF(AND(ISNUMBER(OFFSET('Hygiene Data'!$E$7,0,10*ROW('Hygiene Data'!E27))),'Data Summary'!DS33="Yes"),OFFSET('Hygiene Data'!$E$7,0,10*ROW('Hygiene Data'!E27)),NA())</f>
        <v>#N/A</v>
      </c>
      <c r="BE33" s="91" t="e">
        <f ca="true">+IF(AND(ISNUMBER(OFFSET('Hygiene Data'!$E$9,0,10*ROW('Hygiene Data'!E27))),'Data Summary'!DT33="Yes"),OFFSET('Hygiene Data'!$E$9,0,10*ROW('Hygiene Data'!E27)),NA())</f>
        <v>#N/A</v>
      </c>
      <c r="BF33" s="91" t="e">
        <f ca="true">+IF(AND(ISNUMBER(OFFSET('Hygiene Data'!$F$5,0,10*ROW('Hygiene Data'!F27))),'Data Summary'!DU33="Yes"),OFFSET('Hygiene Data'!$F$5,0,10*ROW('Hygiene Data'!F27)),NA())</f>
        <v>#N/A</v>
      </c>
      <c r="BG33" s="91" t="e">
        <f ca="true">+IF(AND(ISNUMBER(OFFSET('Hygiene Data'!$F$7,0,10*ROW('Hygiene Data'!F27))),'Data Summary'!DV33="Yes"),OFFSET('Hygiene Data'!$F$7,0,10*ROW('Hygiene Data'!F27)),NA())</f>
        <v>#N/A</v>
      </c>
      <c r="BH33" s="91" t="e">
        <f ca="true">+IF(AND(ISNUMBER(OFFSET('Hygiene Data'!$F$9,0,10*ROW('Hygiene Data'!F27))),'Data Summary'!DW33="Yes"),OFFSET('Hygiene Data'!$F$9,0,10*ROW('Hygiene Data'!F27)),NA())</f>
        <v>#N/A</v>
      </c>
      <c r="BI33" s="91" t="e">
        <f ca="true">+IF(AND(ISNUMBER(OFFSET('Hygiene Data'!$G$5,0,10*ROW('Hygiene Data'!G27))),'Data Summary'!DX33="Yes"),OFFSET('Hygiene Data'!$G$5,0,10*ROW('Hygiene Data'!G27)),NA())</f>
        <v>#N/A</v>
      </c>
      <c r="BJ33" s="91" t="e">
        <f ca="true">+IF(AND(ISNUMBER(OFFSET('Hygiene Data'!$G$7,0,10*ROW('Hygiene Data'!G27))),'Data Summary'!DY33="Yes"),OFFSET('Hygiene Data'!$G$7,0,10*ROW('Hygiene Data'!G27)),NA())</f>
        <v>#N/A</v>
      </c>
      <c r="BK33" s="91" t="e">
        <f ca="true">+IF(AND(ISNUMBER(OFFSET('Hygiene Data'!$G$9,0,10*ROW('Hygiene Data'!G27))),'Data Summary'!DZ33="Yes"),OFFSET('Hygiene Data'!$G$9,0,10*ROW('Hygiene Data'!G27)),NA())</f>
        <v>#N/A</v>
      </c>
      <c r="BL33" s="91" t="e">
        <f ca="true">+IF(AND(ISNUMBER(OFFSET('Hygiene Data'!$H$5,0,10*ROW('Hygiene Data'!H27))),'Data Summary'!EA33="Yes"),OFFSET('Hygiene Data'!$H$5,0,10*ROW('Hygiene Data'!H27)),NA())</f>
        <v>#N/A</v>
      </c>
      <c r="BM33" s="91" t="e">
        <f ca="true">+IF(AND(ISNUMBER(OFFSET('Hygiene Data'!$H$7,0,10*ROW('Hygiene Data'!H27))),'Data Summary'!EB33="Yes"),OFFSET('Hygiene Data'!$H$7,0,10*ROW('Hygiene Data'!H27)),NA())</f>
        <v>#N/A</v>
      </c>
      <c r="BN33" s="91" t="e">
        <f ca="true">+IF(AND(ISNUMBER(OFFSET('Hygiene Data'!$H$9,0,10*ROW('Hygiene Data'!H27))),'Data Summary'!EC33="Yes"),OFFSET('Hygiene Data'!$H$9,0,10*ROW('Hygiene Data'!H27)),NA())</f>
        <v>#N/A</v>
      </c>
      <c r="BO33" s="91" t="e">
        <f ca="true">+IF(AND(ISNUMBER(OFFSET('Hygiene Data'!$I$5,0,10*ROW('Hygiene Data'!I27))),'Data Summary'!ED33="Yes"),OFFSET('Hygiene Data'!$I$5,0,10*ROW('Hygiene Data'!I27)),NA())</f>
        <v>#N/A</v>
      </c>
      <c r="BP33" s="91" t="e">
        <f ca="true">+IF(AND(ISNUMBER(OFFSET('Hygiene Data'!$I$7,0,10*ROW('Hygiene Data'!I27))),'Data Summary'!EE33="Yes"),OFFSET('Hygiene Data'!$I$7,0,10*ROW('Hygiene Data'!I27)),NA())</f>
        <v>#N/A</v>
      </c>
      <c r="BQ33" s="91" t="e">
        <f ca="true">+IF(AND(ISNUMBER(OFFSET('Hygiene Data'!$I$9,0,10*ROW('Hygiene Data'!I27))),'Data Summary'!EF33="Yes"),OFFSET('Hygiene Data'!$I$9,0,10*ROW('Hygiene Data'!I27)),NA())</f>
        <v>#N/A</v>
      </c>
    </row>
    <row xmlns:x14ac="http://schemas.microsoft.com/office/spreadsheetml/2009/9/ac" r="34" x14ac:dyDescent="0.2">
      <c r="A34" s="350" t="e">
        <f ca="true">+RIGHT('Data Summary'!A34,LEN('Data Summary'!A34)-9)</f>
        <v>#VALUE!</v>
      </c>
      <c r="B34" s="35" t="str">
        <f ca="true">+IF(ISTEXT('Data Summary'!B34),'Data Summary'!B34,"")</f>
        <v/>
      </c>
      <c r="C34" s="349" t="e">
        <f ca="true">+VALUE('Data Summary'!C34)</f>
        <v>#VALUE!</v>
      </c>
      <c r="D34" s="89" t="e">
        <f ca="true">+IF(AND(ISNUMBER(OFFSET('Water Data'!$D$4,0,10*ROW('Water Data'!D28))),'Data Summary'!BS34="Yes"),100-OFFSET('Water Data'!$D$4,0,10*ROW('Water Data'!D28)),NA())</f>
        <v>#N/A</v>
      </c>
      <c r="E34" s="89" t="e">
        <f ca="true">+IF(AND(ISNUMBER(OFFSET('Water Data'!$D$6,0,10*ROW('Water Data'!D28))),'Data Summary'!BT34="Yes"),OFFSET('Water Data'!$D$6,0,10*ROW('Water Data'!D28)),NA())</f>
        <v>#N/A</v>
      </c>
      <c r="F34" s="89" t="e">
        <f ca="true">+IF(AND(ISNUMBER(OFFSET('Water Data'!$D$9,0,10*ROW('Water Data'!D28))),'Data Summary'!BU34="Yes"),OFFSET('Water Data'!$D$9,0,10*ROW('Water Data'!D28)),NA())</f>
        <v>#N/A</v>
      </c>
      <c r="G34" s="89" t="e">
        <f ca="true">+IF(AND(ISNUMBER(OFFSET('Water Data'!$E$4,0,10*ROW('Water Data'!E28))),'Data Summary'!BV34="Yes"),100-OFFSET('Water Data'!$E$4,0,10*ROW('Water Data'!E28)),NA())</f>
        <v>#N/A</v>
      </c>
      <c r="H34" s="89" t="e">
        <f ca="true">+IF(AND(ISNUMBER(OFFSET('Water Data'!$E$6,0,10*ROW('Water Data'!E28))),'Data Summary'!BW34="Yes"),OFFSET('Water Data'!$E$6,0,10*ROW('Water Data'!E28)),NA())</f>
        <v>#N/A</v>
      </c>
      <c r="I34" s="89" t="e">
        <f ca="true">+IF(AND(ISNUMBER(OFFSET('Water Data'!$E$9,0,10*ROW('Water Data'!E28))),'Data Summary'!BX34="Yes"),OFFSET('Water Data'!$E$9,0,10*ROW('Water Data'!E28)),NA())</f>
        <v>#N/A</v>
      </c>
      <c r="J34" s="89" t="e">
        <f ca="true">+IF(AND(ISNUMBER(OFFSET('Water Data'!$F$4,0,10*ROW('Water Data'!F28))),'Data Summary'!BY34="Yes"),100-OFFSET('Water Data'!$F$4,0,10*ROW('Water Data'!F28)),NA())</f>
        <v>#N/A</v>
      </c>
      <c r="K34" s="89" t="e">
        <f ca="true">+IF(AND(ISNUMBER(OFFSET('Water Data'!$F$6,0,10*ROW('Water Data'!F28))),'Data Summary'!BZ34="Yes"),OFFSET('Water Data'!$F$6,0,10*ROW('Water Data'!F28)),NA())</f>
        <v>#N/A</v>
      </c>
      <c r="L34" s="89" t="e">
        <f ca="true">+IF(AND(ISNUMBER(OFFSET('Water Data'!$F$9,0,10*ROW('Water Data'!F28))),'Data Summary'!CA34="Yes"),OFFSET('Water Data'!$F$9,0,10*ROW('Water Data'!F28)),NA())</f>
        <v>#N/A</v>
      </c>
      <c r="M34" s="89" t="e">
        <f ca="true">+IF(AND(ISNUMBER(OFFSET('Water Data'!$G$4,0,10*ROW('Water Data'!G28))),'Data Summary'!CB34="Yes"),100-OFFSET('Water Data'!$G$4,0,10*ROW('Water Data'!G28)),NA())</f>
        <v>#N/A</v>
      </c>
      <c r="N34" s="89" t="e">
        <f ca="true">+IF(AND(ISNUMBER(OFFSET('Water Data'!$G$6,0,10*ROW('Water Data'!G28))),'Data Summary'!CC34="Yes"),OFFSET('Water Data'!$G$6,0,10*ROW('Water Data'!G28)),NA())</f>
        <v>#N/A</v>
      </c>
      <c r="O34" s="89" t="e">
        <f ca="true">+IF(AND(ISNUMBER(OFFSET('Water Data'!$G$9,0,10*ROW('Water Data'!G28))),'Data Summary'!CD34="Yes"),OFFSET('Water Data'!$G$9,0,10*ROW('Water Data'!G28)),NA())</f>
        <v>#N/A</v>
      </c>
      <c r="P34" s="89" t="e">
        <f ca="true">+IF(AND(ISNUMBER(OFFSET('Water Data'!$H$4,0,10*ROW('Water Data'!H28))),'Data Summary'!CE34="Yes"),100-OFFSET('Water Data'!$H$4,0,10*ROW('Water Data'!H28)),NA())</f>
        <v>#N/A</v>
      </c>
      <c r="Q34" s="89" t="e">
        <f ca="true">+IF(AND(ISNUMBER(OFFSET('Water Data'!$H$6,0,10*ROW('Water Data'!H28))),'Data Summary'!CF34="Yes"),OFFSET('Water Data'!$H$6,0,10*ROW('Water Data'!H28)),NA())</f>
        <v>#N/A</v>
      </c>
      <c r="R34" s="89" t="e">
        <f ca="true">+IF(AND(ISNUMBER(OFFSET('Water Data'!$H$9,0,10*ROW('Water Data'!H28))),'Data Summary'!CG34="Yes"),OFFSET('Water Data'!$H$9,0,10*ROW('Water Data'!H28)),NA())</f>
        <v>#N/A</v>
      </c>
      <c r="S34" s="89" t="e">
        <f ca="true">+IF(AND(ISNUMBER(OFFSET('Water Data'!$I$4,0,10*ROW('Water Data'!I28))),'Data Summary'!CH34="Yes"),100-OFFSET('Water Data'!$I$4,0,10*ROW('Water Data'!I28)),NA())</f>
        <v>#N/A</v>
      </c>
      <c r="T34" s="89" t="e">
        <f ca="true">+IF(AND(ISNUMBER(OFFSET('Water Data'!$I$6,0,10*ROW('Water Data'!I28))),'Data Summary'!CI34="Yes"),OFFSET('Water Data'!$I$6,0,10*ROW('Water Data'!I28)),NA())</f>
        <v>#N/A</v>
      </c>
      <c r="U34" s="89" t="e">
        <f ca="true">+IF(AND(ISNUMBER(OFFSET('Water Data'!$I$9,0,10*ROW('Water Data'!I28))),'Data Summary'!CJ34="Yes"),OFFSET('Water Data'!$I$9,0,10*ROW('Water Data'!I28)),NA())</f>
        <v>#N/A</v>
      </c>
      <c r="V34" s="90" t="e">
        <f ca="true">+IF(AND(ISNUMBER(OFFSET('Sanitation Data'!$D$4,0,10*ROW('Sanitation Data'!D28))),'Data Summary'!CK34="Yes"),100-OFFSET('Sanitation Data'!$D$4,0,10*ROW('Sanitation Data'!D28)),NA())</f>
        <v>#N/A</v>
      </c>
      <c r="W34" s="90" t="e">
        <f ca="true">+IF(AND(ISNUMBER(OFFSET('Sanitation Data'!$D$6,0,10*ROW('Sanitation Data'!D28))),'Data Summary'!CL34="Yes"),OFFSET('Sanitation Data'!$D$6,0,10*ROW('Sanitation Data'!D28)),NA())</f>
        <v>#N/A</v>
      </c>
      <c r="X34" s="90" t="e">
        <f ca="true">+IF(AND(ISNUMBER(OFFSET('Sanitation Data'!$D$10,0,10*ROW('Sanitation Data'!D28))),'Data Summary'!CM34="Yes"),OFFSET('Sanitation Data'!$D$10,0,10*ROW('Sanitation Data'!D28)),NA())</f>
        <v>#N/A</v>
      </c>
      <c r="Y34" s="90" t="e">
        <f ca="true">+IF(AND(ISNUMBER(OFFSET('Sanitation Data'!$D$11,0,10*ROW('Sanitation Data'!D28))),'Data Summary'!CN34="Yes"),OFFSET('Sanitation Data'!$D$11,0,10*ROW('Sanitation Data'!D28)),NA())</f>
        <v>#N/A</v>
      </c>
      <c r="Z34" s="90" t="e">
        <f ca="true">+IF(AND(ISNUMBER(OFFSET('Sanitation Data'!$D$12,0,10*ROW('Sanitation Data'!D28))),'Data Summary'!CO34="Yes"),OFFSET('Sanitation Data'!$D$12,0,10*ROW('Sanitation Data'!D28)),NA())</f>
        <v>#N/A</v>
      </c>
      <c r="AA34" s="90" t="e">
        <f ca="true">+IF(AND(ISNUMBER(OFFSET('Sanitation Data'!$E$4,0,10*ROW('Sanitation Data'!E28))),'Data Summary'!CP34="Yes"),100-OFFSET('Sanitation Data'!$E$4,0,10*ROW('Sanitation Data'!E28)),NA())</f>
        <v>#N/A</v>
      </c>
      <c r="AB34" s="90" t="e">
        <f ca="true">+IF(AND(ISNUMBER(OFFSET('Sanitation Data'!$E$6,0,10*ROW('Sanitation Data'!E28))),'Data Summary'!CQ34="Yes"),OFFSET('Sanitation Data'!$E$6,0,10*ROW('Sanitation Data'!E28)),NA())</f>
        <v>#N/A</v>
      </c>
      <c r="AC34" s="90" t="e">
        <f ca="true">+IF(AND(ISNUMBER(OFFSET('Sanitation Data'!$E$10,0,10*ROW('Sanitation Data'!E28))),'Data Summary'!CR34="Yes"),OFFSET('Sanitation Data'!$E$10,0,10*ROW('Sanitation Data'!E28)),NA())</f>
        <v>#N/A</v>
      </c>
      <c r="AD34" s="90" t="e">
        <f ca="true">+IF(AND(ISNUMBER(OFFSET('Sanitation Data'!$E$11,0,10*ROW('Sanitation Data'!E28))),'Data Summary'!CS34="Yes"),OFFSET('Sanitation Data'!$E$11,0,10*ROW('Sanitation Data'!E28)),NA())</f>
        <v>#N/A</v>
      </c>
      <c r="AE34" s="90" t="e">
        <f ca="true">+IF(AND(ISNUMBER(OFFSET('Sanitation Data'!$E$12,0,10*ROW('Sanitation Data'!E28))),'Data Summary'!CT34="Yes"),OFFSET('Sanitation Data'!$E$12,0,10*ROW('Sanitation Data'!E28)),NA())</f>
        <v>#N/A</v>
      </c>
      <c r="AF34" s="90" t="e">
        <f ca="true">+IF(AND(ISNUMBER(OFFSET('Sanitation Data'!$F$4,0,10*ROW('Sanitation Data'!F28))),'Data Summary'!CU34="Yes"),100-OFFSET('Sanitation Data'!$F$4,0,10*ROW('Sanitation Data'!F28)),NA())</f>
        <v>#N/A</v>
      </c>
      <c r="AG34" s="90" t="e">
        <f ca="true">+IF(AND(ISNUMBER(OFFSET('Sanitation Data'!$F$6,0,10*ROW('Sanitation Data'!F28))),'Data Summary'!CV34="Yes"),OFFSET('Sanitation Data'!$F$6,0,10*ROW('Sanitation Data'!F28)),NA())</f>
        <v>#N/A</v>
      </c>
      <c r="AH34" s="90" t="e">
        <f ca="true">+IF(AND(ISNUMBER(OFFSET('Sanitation Data'!$F$10,0,10*ROW('Sanitation Data'!F28))),'Data Summary'!CW34="Yes"),OFFSET('Sanitation Data'!$F$10,0,10*ROW('Sanitation Data'!F28)),NA())</f>
        <v>#N/A</v>
      </c>
      <c r="AI34" s="90" t="e">
        <f ca="true">+IF(AND(ISNUMBER(OFFSET('Sanitation Data'!$F$11,0,10*ROW('Sanitation Data'!F28))),'Data Summary'!CX34="Yes"),OFFSET('Sanitation Data'!$F$11,0,10*ROW('Sanitation Data'!F28)),NA())</f>
        <v>#N/A</v>
      </c>
      <c r="AJ34" s="90" t="e">
        <f ca="true">+IF(AND(ISNUMBER(OFFSET('Sanitation Data'!$F$12,0,10*ROW('Sanitation Data'!F28))),'Data Summary'!CY34="Yes"),OFFSET('Sanitation Data'!$F$12,0,10*ROW('Sanitation Data'!F28)),NA())</f>
        <v>#N/A</v>
      </c>
      <c r="AK34" s="90" t="e">
        <f ca="true">+IF(AND(ISNUMBER(OFFSET('Sanitation Data'!$G$4,0,10*ROW('Sanitation Data'!G28))),'Data Summary'!CZ34="Yes"),100-OFFSET('Sanitation Data'!$G$4,0,10*ROW('Sanitation Data'!G28)),NA())</f>
        <v>#N/A</v>
      </c>
      <c r="AL34" s="90" t="e">
        <f ca="true">+IF(AND(ISNUMBER(OFFSET('Sanitation Data'!$G$6,0,10*ROW('Sanitation Data'!G28))),'Data Summary'!DA34="Yes"),OFFSET('Sanitation Data'!$G$6,0,10*ROW('Sanitation Data'!G28)),NA())</f>
        <v>#N/A</v>
      </c>
      <c r="AM34" s="90" t="e">
        <f ca="true">+IF(AND(ISNUMBER(OFFSET('Sanitation Data'!$G$10,0,10*ROW('Sanitation Data'!G28))),'Data Summary'!DB34="Yes"),OFFSET('Sanitation Data'!$G$10,0,10*ROW('Sanitation Data'!G28)),NA())</f>
        <v>#N/A</v>
      </c>
      <c r="AN34" s="90" t="e">
        <f ca="true">+IF(AND(ISNUMBER(OFFSET('Sanitation Data'!$G$11,0,10*ROW('Sanitation Data'!G28))),'Data Summary'!DC34="Yes"),OFFSET('Sanitation Data'!$G$11,0,10*ROW('Sanitation Data'!G28)),NA())</f>
        <v>#N/A</v>
      </c>
      <c r="AO34" s="90" t="e">
        <f ca="true">+IF(AND(ISNUMBER(OFFSET('Sanitation Data'!$G$12,0,10*ROW('Sanitation Data'!G28))),'Data Summary'!DD34="Yes"),OFFSET('Sanitation Data'!$G$12,0,10*ROW('Sanitation Data'!G28)),NA())</f>
        <v>#N/A</v>
      </c>
      <c r="AP34" s="90" t="e">
        <f ca="true">+IF(AND(ISNUMBER(OFFSET('Sanitation Data'!$H$4,0,10*ROW('Sanitation Data'!H28))),'Data Summary'!DE34="Yes"),100-OFFSET('Sanitation Data'!$H$4,0,10*ROW('Sanitation Data'!H28)),NA())</f>
        <v>#N/A</v>
      </c>
      <c r="AQ34" s="90" t="e">
        <f ca="true">+IF(AND(ISNUMBER(OFFSET('Sanitation Data'!$H$6,0,10*ROW('Sanitation Data'!H28))),'Data Summary'!DF34="Yes"),OFFSET('Sanitation Data'!$H$6,0,10*ROW('Sanitation Data'!H28)),NA())</f>
        <v>#N/A</v>
      </c>
      <c r="AR34" s="90" t="e">
        <f ca="true">+IF(AND(ISNUMBER(OFFSET('Sanitation Data'!$H$10,0,10*ROW('Sanitation Data'!H28))),'Data Summary'!DG34="Yes"),OFFSET('Sanitation Data'!$H$10,0,10*ROW('Sanitation Data'!H28)),NA())</f>
        <v>#N/A</v>
      </c>
      <c r="AS34" s="90" t="e">
        <f ca="true">+IF(AND(ISNUMBER(OFFSET('Sanitation Data'!$H$11,0,10*ROW('Sanitation Data'!H28))),'Data Summary'!DH34="Yes"),OFFSET('Sanitation Data'!$H$11,0,10*ROW('Sanitation Data'!H28)),NA())</f>
        <v>#N/A</v>
      </c>
      <c r="AT34" s="90" t="e">
        <f ca="true">+IF(AND(ISNUMBER(OFFSET('Sanitation Data'!$H$12,0,10*ROW('Sanitation Data'!H28))),'Data Summary'!DI34="Yes"),OFFSET('Sanitation Data'!$H$12,0,10*ROW('Sanitation Data'!H28)),NA())</f>
        <v>#N/A</v>
      </c>
      <c r="AU34" s="90" t="e">
        <f ca="true">+IF(AND(ISNUMBER(OFFSET('Sanitation Data'!$I$4,0,10*ROW('Sanitation Data'!I28))),'Data Summary'!DJ34="Yes"),100-OFFSET('Sanitation Data'!$I$4,0,10*ROW('Sanitation Data'!I28)),NA())</f>
        <v>#N/A</v>
      </c>
      <c r="AV34" s="90" t="e">
        <f ca="true">+IF(AND(ISNUMBER(OFFSET('Sanitation Data'!$I$6,0,10*ROW('Sanitation Data'!I28))),'Data Summary'!DK34="Yes"),OFFSET('Sanitation Data'!$I$6,0,10*ROW('Sanitation Data'!I28)),NA())</f>
        <v>#N/A</v>
      </c>
      <c r="AW34" s="90" t="e">
        <f ca="true">+IF(AND(ISNUMBER(OFFSET('Sanitation Data'!$I$10,0,10*ROW('Sanitation Data'!I28))),'Data Summary'!DL34="Yes"),OFFSET('Sanitation Data'!$I$10,0,10*ROW('Sanitation Data'!I28)),NA())</f>
        <v>#N/A</v>
      </c>
      <c r="AX34" s="90" t="e">
        <f ca="true">+IF(AND(ISNUMBER(OFFSET('Sanitation Data'!$I$11,0,10*ROW('Sanitation Data'!I28))),'Data Summary'!DM34="Yes"),OFFSET('Sanitation Data'!$I$11,0,10*ROW('Sanitation Data'!I28)),NA())</f>
        <v>#N/A</v>
      </c>
      <c r="AY34" s="90" t="e">
        <f ca="true">+IF(AND(ISNUMBER(OFFSET('Sanitation Data'!$I$12,0,10*ROW('Sanitation Data'!I28))),'Data Summary'!DN34="Yes"),OFFSET('Sanitation Data'!$I$12,0,10*ROW('Sanitation Data'!I28)),NA())</f>
        <v>#N/A</v>
      </c>
      <c r="AZ34" s="91" t="e">
        <f ca="true">+IF(AND(ISNUMBER(OFFSET('Hygiene Data'!$D$5,0,10*ROW('Hygiene Data'!D28))),'Data Summary'!DO34="Yes"),OFFSET('Hygiene Data'!$D$5,0,10*ROW('Hygiene Data'!D28)),NA())</f>
        <v>#N/A</v>
      </c>
      <c r="BA34" s="91" t="e">
        <f ca="true">+IF(AND(ISNUMBER(OFFSET('Hygiene Data'!$D$7,0,10*ROW('Hygiene Data'!D28))),'Data Summary'!DP34="Yes"),OFFSET('Hygiene Data'!$D$7,0,10*ROW('Hygiene Data'!D28)),NA())</f>
        <v>#N/A</v>
      </c>
      <c r="BB34" s="91" t="e">
        <f ca="true">+IF(AND(ISNUMBER(OFFSET('Hygiene Data'!$D$9,0,10*ROW('Hygiene Data'!D28))),'Data Summary'!DQ34="Yes"),OFFSET('Hygiene Data'!$D$9,0,10*ROW('Hygiene Data'!D28)),NA())</f>
        <v>#N/A</v>
      </c>
      <c r="BC34" s="91" t="e">
        <f ca="true">+IF(AND(ISNUMBER(OFFSET('Hygiene Data'!$E$5,0,10*ROW('Hygiene Data'!E28))),'Data Summary'!DR34="Yes"),OFFSET('Hygiene Data'!$E$5,0,10*ROW('Hygiene Data'!E28)),NA())</f>
        <v>#N/A</v>
      </c>
      <c r="BD34" s="91" t="e">
        <f ca="true">+IF(AND(ISNUMBER(OFFSET('Hygiene Data'!$E$7,0,10*ROW('Hygiene Data'!E28))),'Data Summary'!DS34="Yes"),OFFSET('Hygiene Data'!$E$7,0,10*ROW('Hygiene Data'!E28)),NA())</f>
        <v>#N/A</v>
      </c>
      <c r="BE34" s="91" t="e">
        <f ca="true">+IF(AND(ISNUMBER(OFFSET('Hygiene Data'!$E$9,0,10*ROW('Hygiene Data'!E28))),'Data Summary'!DT34="Yes"),OFFSET('Hygiene Data'!$E$9,0,10*ROW('Hygiene Data'!E28)),NA())</f>
        <v>#N/A</v>
      </c>
      <c r="BF34" s="91" t="e">
        <f ca="true">+IF(AND(ISNUMBER(OFFSET('Hygiene Data'!$F$5,0,10*ROW('Hygiene Data'!F28))),'Data Summary'!DU34="Yes"),OFFSET('Hygiene Data'!$F$5,0,10*ROW('Hygiene Data'!F28)),NA())</f>
        <v>#N/A</v>
      </c>
      <c r="BG34" s="91" t="e">
        <f ca="true">+IF(AND(ISNUMBER(OFFSET('Hygiene Data'!$F$7,0,10*ROW('Hygiene Data'!F28))),'Data Summary'!DV34="Yes"),OFFSET('Hygiene Data'!$F$7,0,10*ROW('Hygiene Data'!F28)),NA())</f>
        <v>#N/A</v>
      </c>
      <c r="BH34" s="91" t="e">
        <f ca="true">+IF(AND(ISNUMBER(OFFSET('Hygiene Data'!$F$9,0,10*ROW('Hygiene Data'!F28))),'Data Summary'!DW34="Yes"),OFFSET('Hygiene Data'!$F$9,0,10*ROW('Hygiene Data'!F28)),NA())</f>
        <v>#N/A</v>
      </c>
      <c r="BI34" s="91" t="e">
        <f ca="true">+IF(AND(ISNUMBER(OFFSET('Hygiene Data'!$G$5,0,10*ROW('Hygiene Data'!G28))),'Data Summary'!DX34="Yes"),OFFSET('Hygiene Data'!$G$5,0,10*ROW('Hygiene Data'!G28)),NA())</f>
        <v>#N/A</v>
      </c>
      <c r="BJ34" s="91" t="e">
        <f ca="true">+IF(AND(ISNUMBER(OFFSET('Hygiene Data'!$G$7,0,10*ROW('Hygiene Data'!G28))),'Data Summary'!DY34="Yes"),OFFSET('Hygiene Data'!$G$7,0,10*ROW('Hygiene Data'!G28)),NA())</f>
        <v>#N/A</v>
      </c>
      <c r="BK34" s="91" t="e">
        <f ca="true">+IF(AND(ISNUMBER(OFFSET('Hygiene Data'!$G$9,0,10*ROW('Hygiene Data'!G28))),'Data Summary'!DZ34="Yes"),OFFSET('Hygiene Data'!$G$9,0,10*ROW('Hygiene Data'!G28)),NA())</f>
        <v>#N/A</v>
      </c>
      <c r="BL34" s="91" t="e">
        <f ca="true">+IF(AND(ISNUMBER(OFFSET('Hygiene Data'!$H$5,0,10*ROW('Hygiene Data'!H28))),'Data Summary'!EA34="Yes"),OFFSET('Hygiene Data'!$H$5,0,10*ROW('Hygiene Data'!H28)),NA())</f>
        <v>#N/A</v>
      </c>
      <c r="BM34" s="91" t="e">
        <f ca="true">+IF(AND(ISNUMBER(OFFSET('Hygiene Data'!$H$7,0,10*ROW('Hygiene Data'!H28))),'Data Summary'!EB34="Yes"),OFFSET('Hygiene Data'!$H$7,0,10*ROW('Hygiene Data'!H28)),NA())</f>
        <v>#N/A</v>
      </c>
      <c r="BN34" s="91" t="e">
        <f ca="true">+IF(AND(ISNUMBER(OFFSET('Hygiene Data'!$H$9,0,10*ROW('Hygiene Data'!H28))),'Data Summary'!EC34="Yes"),OFFSET('Hygiene Data'!$H$9,0,10*ROW('Hygiene Data'!H28)),NA())</f>
        <v>#N/A</v>
      </c>
      <c r="BO34" s="91" t="e">
        <f ca="true">+IF(AND(ISNUMBER(OFFSET('Hygiene Data'!$I$5,0,10*ROW('Hygiene Data'!I28))),'Data Summary'!ED34="Yes"),OFFSET('Hygiene Data'!$I$5,0,10*ROW('Hygiene Data'!I28)),NA())</f>
        <v>#N/A</v>
      </c>
      <c r="BP34" s="91" t="e">
        <f ca="true">+IF(AND(ISNUMBER(OFFSET('Hygiene Data'!$I$7,0,10*ROW('Hygiene Data'!I28))),'Data Summary'!EE34="Yes"),OFFSET('Hygiene Data'!$I$7,0,10*ROW('Hygiene Data'!I28)),NA())</f>
        <v>#N/A</v>
      </c>
      <c r="BQ34" s="91" t="e">
        <f ca="true">+IF(AND(ISNUMBER(OFFSET('Hygiene Data'!$I$9,0,10*ROW('Hygiene Data'!I28))),'Data Summary'!EF34="Yes"),OFFSET('Hygiene Data'!$I$9,0,10*ROW('Hygiene Data'!I28)),NA())</f>
        <v>#N/A</v>
      </c>
    </row>
    <row xmlns:x14ac="http://schemas.microsoft.com/office/spreadsheetml/2009/9/ac" r="35" x14ac:dyDescent="0.2">
      <c r="A35" s="350" t="e">
        <f ca="true">+RIGHT('Data Summary'!A35,LEN('Data Summary'!A35)-9)</f>
        <v>#VALUE!</v>
      </c>
      <c r="B35" s="35" t="str">
        <f ca="true">+IF(ISTEXT('Data Summary'!B35),'Data Summary'!B35,"")</f>
        <v/>
      </c>
      <c r="C35" s="349" t="e">
        <f ca="true">+VALUE('Data Summary'!C35)</f>
        <v>#VALUE!</v>
      </c>
      <c r="D35" s="89" t="e">
        <f ca="true">+IF(AND(ISNUMBER(OFFSET('Water Data'!$D$4,0,10*ROW('Water Data'!D29))),'Data Summary'!BS35="Yes"),100-OFFSET('Water Data'!$D$4,0,10*ROW('Water Data'!D29)),NA())</f>
        <v>#N/A</v>
      </c>
      <c r="E35" s="89" t="e">
        <f ca="true">+IF(AND(ISNUMBER(OFFSET('Water Data'!$D$6,0,10*ROW('Water Data'!D29))),'Data Summary'!BT35="Yes"),OFFSET('Water Data'!$D$6,0,10*ROW('Water Data'!D29)),NA())</f>
        <v>#N/A</v>
      </c>
      <c r="F35" s="89" t="e">
        <f ca="true">+IF(AND(ISNUMBER(OFFSET('Water Data'!$D$9,0,10*ROW('Water Data'!D29))),'Data Summary'!BU35="Yes"),OFFSET('Water Data'!$D$9,0,10*ROW('Water Data'!D29)),NA())</f>
        <v>#N/A</v>
      </c>
      <c r="G35" s="89" t="e">
        <f ca="true">+IF(AND(ISNUMBER(OFFSET('Water Data'!$E$4,0,10*ROW('Water Data'!E29))),'Data Summary'!BV35="Yes"),100-OFFSET('Water Data'!$E$4,0,10*ROW('Water Data'!E29)),NA())</f>
        <v>#N/A</v>
      </c>
      <c r="H35" s="89" t="e">
        <f ca="true">+IF(AND(ISNUMBER(OFFSET('Water Data'!$E$6,0,10*ROW('Water Data'!E29))),'Data Summary'!BW35="Yes"),OFFSET('Water Data'!$E$6,0,10*ROW('Water Data'!E29)),NA())</f>
        <v>#N/A</v>
      </c>
      <c r="I35" s="89" t="e">
        <f ca="true">+IF(AND(ISNUMBER(OFFSET('Water Data'!$E$9,0,10*ROW('Water Data'!E29))),'Data Summary'!BX35="Yes"),OFFSET('Water Data'!$E$9,0,10*ROW('Water Data'!E29)),NA())</f>
        <v>#N/A</v>
      </c>
      <c r="J35" s="89" t="e">
        <f ca="true">+IF(AND(ISNUMBER(OFFSET('Water Data'!$F$4,0,10*ROW('Water Data'!F29))),'Data Summary'!BY35="Yes"),100-OFFSET('Water Data'!$F$4,0,10*ROW('Water Data'!F29)),NA())</f>
        <v>#N/A</v>
      </c>
      <c r="K35" s="89" t="e">
        <f ca="true">+IF(AND(ISNUMBER(OFFSET('Water Data'!$F$6,0,10*ROW('Water Data'!F29))),'Data Summary'!BZ35="Yes"),OFFSET('Water Data'!$F$6,0,10*ROW('Water Data'!F29)),NA())</f>
        <v>#N/A</v>
      </c>
      <c r="L35" s="89" t="e">
        <f ca="true">+IF(AND(ISNUMBER(OFFSET('Water Data'!$F$9,0,10*ROW('Water Data'!F29))),'Data Summary'!CA35="Yes"),OFFSET('Water Data'!$F$9,0,10*ROW('Water Data'!F29)),NA())</f>
        <v>#N/A</v>
      </c>
      <c r="M35" s="89" t="e">
        <f ca="true">+IF(AND(ISNUMBER(OFFSET('Water Data'!$G$4,0,10*ROW('Water Data'!G29))),'Data Summary'!CB35="Yes"),100-OFFSET('Water Data'!$G$4,0,10*ROW('Water Data'!G29)),NA())</f>
        <v>#N/A</v>
      </c>
      <c r="N35" s="89" t="e">
        <f ca="true">+IF(AND(ISNUMBER(OFFSET('Water Data'!$G$6,0,10*ROW('Water Data'!G29))),'Data Summary'!CC35="Yes"),OFFSET('Water Data'!$G$6,0,10*ROW('Water Data'!G29)),NA())</f>
        <v>#N/A</v>
      </c>
      <c r="O35" s="89" t="e">
        <f ca="true">+IF(AND(ISNUMBER(OFFSET('Water Data'!$G$9,0,10*ROW('Water Data'!G29))),'Data Summary'!CD35="Yes"),OFFSET('Water Data'!$G$9,0,10*ROW('Water Data'!G29)),NA())</f>
        <v>#N/A</v>
      </c>
      <c r="P35" s="89" t="e">
        <f ca="true">+IF(AND(ISNUMBER(OFFSET('Water Data'!$H$4,0,10*ROW('Water Data'!H29))),'Data Summary'!CE35="Yes"),100-OFFSET('Water Data'!$H$4,0,10*ROW('Water Data'!H29)),NA())</f>
        <v>#N/A</v>
      </c>
      <c r="Q35" s="89" t="e">
        <f ca="true">+IF(AND(ISNUMBER(OFFSET('Water Data'!$H$6,0,10*ROW('Water Data'!H29))),'Data Summary'!CF35="Yes"),OFFSET('Water Data'!$H$6,0,10*ROW('Water Data'!H29)),NA())</f>
        <v>#N/A</v>
      </c>
      <c r="R35" s="89" t="e">
        <f ca="true">+IF(AND(ISNUMBER(OFFSET('Water Data'!$H$9,0,10*ROW('Water Data'!H29))),'Data Summary'!CG35="Yes"),OFFSET('Water Data'!$H$9,0,10*ROW('Water Data'!H29)),NA())</f>
        <v>#N/A</v>
      </c>
      <c r="S35" s="89" t="e">
        <f ca="true">+IF(AND(ISNUMBER(OFFSET('Water Data'!$I$4,0,10*ROW('Water Data'!I29))),'Data Summary'!CH35="Yes"),100-OFFSET('Water Data'!$I$4,0,10*ROW('Water Data'!I29)),NA())</f>
        <v>#N/A</v>
      </c>
      <c r="T35" s="89" t="e">
        <f ca="true">+IF(AND(ISNUMBER(OFFSET('Water Data'!$I$6,0,10*ROW('Water Data'!I29))),'Data Summary'!CI35="Yes"),OFFSET('Water Data'!$I$6,0,10*ROW('Water Data'!I29)),NA())</f>
        <v>#N/A</v>
      </c>
      <c r="U35" s="89" t="e">
        <f ca="true">+IF(AND(ISNUMBER(OFFSET('Water Data'!$I$9,0,10*ROW('Water Data'!I29))),'Data Summary'!CJ35="Yes"),OFFSET('Water Data'!$I$9,0,10*ROW('Water Data'!I29)),NA())</f>
        <v>#N/A</v>
      </c>
      <c r="V35" s="90" t="e">
        <f ca="true">+IF(AND(ISNUMBER(OFFSET('Sanitation Data'!$D$4,0,10*ROW('Sanitation Data'!D29))),'Data Summary'!CK35="Yes"),100-OFFSET('Sanitation Data'!$D$4,0,10*ROW('Sanitation Data'!D29)),NA())</f>
        <v>#N/A</v>
      </c>
      <c r="W35" s="90" t="e">
        <f ca="true">+IF(AND(ISNUMBER(OFFSET('Sanitation Data'!$D$6,0,10*ROW('Sanitation Data'!D29))),'Data Summary'!CL35="Yes"),OFFSET('Sanitation Data'!$D$6,0,10*ROW('Sanitation Data'!D29)),NA())</f>
        <v>#N/A</v>
      </c>
      <c r="X35" s="90" t="e">
        <f ca="true">+IF(AND(ISNUMBER(OFFSET('Sanitation Data'!$D$10,0,10*ROW('Sanitation Data'!D29))),'Data Summary'!CM35="Yes"),OFFSET('Sanitation Data'!$D$10,0,10*ROW('Sanitation Data'!D29)),NA())</f>
        <v>#N/A</v>
      </c>
      <c r="Y35" s="90" t="e">
        <f ca="true">+IF(AND(ISNUMBER(OFFSET('Sanitation Data'!$D$11,0,10*ROW('Sanitation Data'!D29))),'Data Summary'!CN35="Yes"),OFFSET('Sanitation Data'!$D$11,0,10*ROW('Sanitation Data'!D29)),NA())</f>
        <v>#N/A</v>
      </c>
      <c r="Z35" s="90" t="e">
        <f ca="true">+IF(AND(ISNUMBER(OFFSET('Sanitation Data'!$D$12,0,10*ROW('Sanitation Data'!D29))),'Data Summary'!CO35="Yes"),OFFSET('Sanitation Data'!$D$12,0,10*ROW('Sanitation Data'!D29)),NA())</f>
        <v>#N/A</v>
      </c>
      <c r="AA35" s="90" t="e">
        <f ca="true">+IF(AND(ISNUMBER(OFFSET('Sanitation Data'!$E$4,0,10*ROW('Sanitation Data'!E29))),'Data Summary'!CP35="Yes"),100-OFFSET('Sanitation Data'!$E$4,0,10*ROW('Sanitation Data'!E29)),NA())</f>
        <v>#N/A</v>
      </c>
      <c r="AB35" s="90" t="e">
        <f ca="true">+IF(AND(ISNUMBER(OFFSET('Sanitation Data'!$E$6,0,10*ROW('Sanitation Data'!E29))),'Data Summary'!CQ35="Yes"),OFFSET('Sanitation Data'!$E$6,0,10*ROW('Sanitation Data'!E29)),NA())</f>
        <v>#N/A</v>
      </c>
      <c r="AC35" s="90" t="e">
        <f ca="true">+IF(AND(ISNUMBER(OFFSET('Sanitation Data'!$E$10,0,10*ROW('Sanitation Data'!E29))),'Data Summary'!CR35="Yes"),OFFSET('Sanitation Data'!$E$10,0,10*ROW('Sanitation Data'!E29)),NA())</f>
        <v>#N/A</v>
      </c>
      <c r="AD35" s="90" t="e">
        <f ca="true">+IF(AND(ISNUMBER(OFFSET('Sanitation Data'!$E$11,0,10*ROW('Sanitation Data'!E29))),'Data Summary'!CS35="Yes"),OFFSET('Sanitation Data'!$E$11,0,10*ROW('Sanitation Data'!E29)),NA())</f>
        <v>#N/A</v>
      </c>
      <c r="AE35" s="90" t="e">
        <f ca="true">+IF(AND(ISNUMBER(OFFSET('Sanitation Data'!$E$12,0,10*ROW('Sanitation Data'!E29))),'Data Summary'!CT35="Yes"),OFFSET('Sanitation Data'!$E$12,0,10*ROW('Sanitation Data'!E29)),NA())</f>
        <v>#N/A</v>
      </c>
      <c r="AF35" s="90" t="e">
        <f ca="true">+IF(AND(ISNUMBER(OFFSET('Sanitation Data'!$F$4,0,10*ROW('Sanitation Data'!F29))),'Data Summary'!CU35="Yes"),100-OFFSET('Sanitation Data'!$F$4,0,10*ROW('Sanitation Data'!F29)),NA())</f>
        <v>#N/A</v>
      </c>
      <c r="AG35" s="90" t="e">
        <f ca="true">+IF(AND(ISNUMBER(OFFSET('Sanitation Data'!$F$6,0,10*ROW('Sanitation Data'!F29))),'Data Summary'!CV35="Yes"),OFFSET('Sanitation Data'!$F$6,0,10*ROW('Sanitation Data'!F29)),NA())</f>
        <v>#N/A</v>
      </c>
      <c r="AH35" s="90" t="e">
        <f ca="true">+IF(AND(ISNUMBER(OFFSET('Sanitation Data'!$F$10,0,10*ROW('Sanitation Data'!F29))),'Data Summary'!CW35="Yes"),OFFSET('Sanitation Data'!$F$10,0,10*ROW('Sanitation Data'!F29)),NA())</f>
        <v>#N/A</v>
      </c>
      <c r="AI35" s="90" t="e">
        <f ca="true">+IF(AND(ISNUMBER(OFFSET('Sanitation Data'!$F$11,0,10*ROW('Sanitation Data'!F29))),'Data Summary'!CX35="Yes"),OFFSET('Sanitation Data'!$F$11,0,10*ROW('Sanitation Data'!F29)),NA())</f>
        <v>#N/A</v>
      </c>
      <c r="AJ35" s="90" t="e">
        <f ca="true">+IF(AND(ISNUMBER(OFFSET('Sanitation Data'!$F$12,0,10*ROW('Sanitation Data'!F29))),'Data Summary'!CY35="Yes"),OFFSET('Sanitation Data'!$F$12,0,10*ROW('Sanitation Data'!F29)),NA())</f>
        <v>#N/A</v>
      </c>
      <c r="AK35" s="90" t="e">
        <f ca="true">+IF(AND(ISNUMBER(OFFSET('Sanitation Data'!$G$4,0,10*ROW('Sanitation Data'!G29))),'Data Summary'!CZ35="Yes"),100-OFFSET('Sanitation Data'!$G$4,0,10*ROW('Sanitation Data'!G29)),NA())</f>
        <v>#N/A</v>
      </c>
      <c r="AL35" s="90" t="e">
        <f ca="true">+IF(AND(ISNUMBER(OFFSET('Sanitation Data'!$G$6,0,10*ROW('Sanitation Data'!G29))),'Data Summary'!DA35="Yes"),OFFSET('Sanitation Data'!$G$6,0,10*ROW('Sanitation Data'!G29)),NA())</f>
        <v>#N/A</v>
      </c>
      <c r="AM35" s="90" t="e">
        <f ca="true">+IF(AND(ISNUMBER(OFFSET('Sanitation Data'!$G$10,0,10*ROW('Sanitation Data'!G29))),'Data Summary'!DB35="Yes"),OFFSET('Sanitation Data'!$G$10,0,10*ROW('Sanitation Data'!G29)),NA())</f>
        <v>#N/A</v>
      </c>
      <c r="AN35" s="90" t="e">
        <f ca="true">+IF(AND(ISNUMBER(OFFSET('Sanitation Data'!$G$11,0,10*ROW('Sanitation Data'!G29))),'Data Summary'!DC35="Yes"),OFFSET('Sanitation Data'!$G$11,0,10*ROW('Sanitation Data'!G29)),NA())</f>
        <v>#N/A</v>
      </c>
      <c r="AO35" s="90" t="e">
        <f ca="true">+IF(AND(ISNUMBER(OFFSET('Sanitation Data'!$G$12,0,10*ROW('Sanitation Data'!G29))),'Data Summary'!DD35="Yes"),OFFSET('Sanitation Data'!$G$12,0,10*ROW('Sanitation Data'!G29)),NA())</f>
        <v>#N/A</v>
      </c>
      <c r="AP35" s="90" t="e">
        <f ca="true">+IF(AND(ISNUMBER(OFFSET('Sanitation Data'!$H$4,0,10*ROW('Sanitation Data'!H29))),'Data Summary'!DE35="Yes"),100-OFFSET('Sanitation Data'!$H$4,0,10*ROW('Sanitation Data'!H29)),NA())</f>
        <v>#N/A</v>
      </c>
      <c r="AQ35" s="90" t="e">
        <f ca="true">+IF(AND(ISNUMBER(OFFSET('Sanitation Data'!$H$6,0,10*ROW('Sanitation Data'!H29))),'Data Summary'!DF35="Yes"),OFFSET('Sanitation Data'!$H$6,0,10*ROW('Sanitation Data'!H29)),NA())</f>
        <v>#N/A</v>
      </c>
      <c r="AR35" s="90" t="e">
        <f ca="true">+IF(AND(ISNUMBER(OFFSET('Sanitation Data'!$H$10,0,10*ROW('Sanitation Data'!H29))),'Data Summary'!DG35="Yes"),OFFSET('Sanitation Data'!$H$10,0,10*ROW('Sanitation Data'!H29)),NA())</f>
        <v>#N/A</v>
      </c>
      <c r="AS35" s="90" t="e">
        <f ca="true">+IF(AND(ISNUMBER(OFFSET('Sanitation Data'!$H$11,0,10*ROW('Sanitation Data'!H29))),'Data Summary'!DH35="Yes"),OFFSET('Sanitation Data'!$H$11,0,10*ROW('Sanitation Data'!H29)),NA())</f>
        <v>#N/A</v>
      </c>
      <c r="AT35" s="90" t="e">
        <f ca="true">+IF(AND(ISNUMBER(OFFSET('Sanitation Data'!$H$12,0,10*ROW('Sanitation Data'!H29))),'Data Summary'!DI35="Yes"),OFFSET('Sanitation Data'!$H$12,0,10*ROW('Sanitation Data'!H29)),NA())</f>
        <v>#N/A</v>
      </c>
      <c r="AU35" s="90" t="e">
        <f ca="true">+IF(AND(ISNUMBER(OFFSET('Sanitation Data'!$I$4,0,10*ROW('Sanitation Data'!I29))),'Data Summary'!DJ35="Yes"),100-OFFSET('Sanitation Data'!$I$4,0,10*ROW('Sanitation Data'!I29)),NA())</f>
        <v>#N/A</v>
      </c>
      <c r="AV35" s="90" t="e">
        <f ca="true">+IF(AND(ISNUMBER(OFFSET('Sanitation Data'!$I$6,0,10*ROW('Sanitation Data'!I29))),'Data Summary'!DK35="Yes"),OFFSET('Sanitation Data'!$I$6,0,10*ROW('Sanitation Data'!I29)),NA())</f>
        <v>#N/A</v>
      </c>
      <c r="AW35" s="90" t="e">
        <f ca="true">+IF(AND(ISNUMBER(OFFSET('Sanitation Data'!$I$10,0,10*ROW('Sanitation Data'!I29))),'Data Summary'!DL35="Yes"),OFFSET('Sanitation Data'!$I$10,0,10*ROW('Sanitation Data'!I29)),NA())</f>
        <v>#N/A</v>
      </c>
      <c r="AX35" s="90" t="e">
        <f ca="true">+IF(AND(ISNUMBER(OFFSET('Sanitation Data'!$I$11,0,10*ROW('Sanitation Data'!I29))),'Data Summary'!DM35="Yes"),OFFSET('Sanitation Data'!$I$11,0,10*ROW('Sanitation Data'!I29)),NA())</f>
        <v>#N/A</v>
      </c>
      <c r="AY35" s="90" t="e">
        <f ca="true">+IF(AND(ISNUMBER(OFFSET('Sanitation Data'!$I$12,0,10*ROW('Sanitation Data'!I29))),'Data Summary'!DN35="Yes"),OFFSET('Sanitation Data'!$I$12,0,10*ROW('Sanitation Data'!I29)),NA())</f>
        <v>#N/A</v>
      </c>
      <c r="AZ35" s="91" t="e">
        <f ca="true">+IF(AND(ISNUMBER(OFFSET('Hygiene Data'!$D$5,0,10*ROW('Hygiene Data'!D29))),'Data Summary'!DO35="Yes"),OFFSET('Hygiene Data'!$D$5,0,10*ROW('Hygiene Data'!D29)),NA())</f>
        <v>#N/A</v>
      </c>
      <c r="BA35" s="91" t="e">
        <f ca="true">+IF(AND(ISNUMBER(OFFSET('Hygiene Data'!$D$7,0,10*ROW('Hygiene Data'!D29))),'Data Summary'!DP35="Yes"),OFFSET('Hygiene Data'!$D$7,0,10*ROW('Hygiene Data'!D29)),NA())</f>
        <v>#N/A</v>
      </c>
      <c r="BB35" s="91" t="e">
        <f ca="true">+IF(AND(ISNUMBER(OFFSET('Hygiene Data'!$D$9,0,10*ROW('Hygiene Data'!D29))),'Data Summary'!DQ35="Yes"),OFFSET('Hygiene Data'!$D$9,0,10*ROW('Hygiene Data'!D29)),NA())</f>
        <v>#N/A</v>
      </c>
      <c r="BC35" s="91" t="e">
        <f ca="true">+IF(AND(ISNUMBER(OFFSET('Hygiene Data'!$E$5,0,10*ROW('Hygiene Data'!E29))),'Data Summary'!DR35="Yes"),OFFSET('Hygiene Data'!$E$5,0,10*ROW('Hygiene Data'!E29)),NA())</f>
        <v>#N/A</v>
      </c>
      <c r="BD35" s="91" t="e">
        <f ca="true">+IF(AND(ISNUMBER(OFFSET('Hygiene Data'!$E$7,0,10*ROW('Hygiene Data'!E29))),'Data Summary'!DS35="Yes"),OFFSET('Hygiene Data'!$E$7,0,10*ROW('Hygiene Data'!E29)),NA())</f>
        <v>#N/A</v>
      </c>
      <c r="BE35" s="91" t="e">
        <f ca="true">+IF(AND(ISNUMBER(OFFSET('Hygiene Data'!$E$9,0,10*ROW('Hygiene Data'!E29))),'Data Summary'!DT35="Yes"),OFFSET('Hygiene Data'!$E$9,0,10*ROW('Hygiene Data'!E29)),NA())</f>
        <v>#N/A</v>
      </c>
      <c r="BF35" s="91" t="e">
        <f ca="true">+IF(AND(ISNUMBER(OFFSET('Hygiene Data'!$F$5,0,10*ROW('Hygiene Data'!F29))),'Data Summary'!DU35="Yes"),OFFSET('Hygiene Data'!$F$5,0,10*ROW('Hygiene Data'!F29)),NA())</f>
        <v>#N/A</v>
      </c>
      <c r="BG35" s="91" t="e">
        <f ca="true">+IF(AND(ISNUMBER(OFFSET('Hygiene Data'!$F$7,0,10*ROW('Hygiene Data'!F29))),'Data Summary'!DV35="Yes"),OFFSET('Hygiene Data'!$F$7,0,10*ROW('Hygiene Data'!F29)),NA())</f>
        <v>#N/A</v>
      </c>
      <c r="BH35" s="91" t="e">
        <f ca="true">+IF(AND(ISNUMBER(OFFSET('Hygiene Data'!$F$9,0,10*ROW('Hygiene Data'!F29))),'Data Summary'!DW35="Yes"),OFFSET('Hygiene Data'!$F$9,0,10*ROW('Hygiene Data'!F29)),NA())</f>
        <v>#N/A</v>
      </c>
      <c r="BI35" s="91" t="e">
        <f ca="true">+IF(AND(ISNUMBER(OFFSET('Hygiene Data'!$G$5,0,10*ROW('Hygiene Data'!G29))),'Data Summary'!DX35="Yes"),OFFSET('Hygiene Data'!$G$5,0,10*ROW('Hygiene Data'!G29)),NA())</f>
        <v>#N/A</v>
      </c>
      <c r="BJ35" s="91" t="e">
        <f ca="true">+IF(AND(ISNUMBER(OFFSET('Hygiene Data'!$G$7,0,10*ROW('Hygiene Data'!G29))),'Data Summary'!DY35="Yes"),OFFSET('Hygiene Data'!$G$7,0,10*ROW('Hygiene Data'!G29)),NA())</f>
        <v>#N/A</v>
      </c>
      <c r="BK35" s="91" t="e">
        <f ca="true">+IF(AND(ISNUMBER(OFFSET('Hygiene Data'!$G$9,0,10*ROW('Hygiene Data'!G29))),'Data Summary'!DZ35="Yes"),OFFSET('Hygiene Data'!$G$9,0,10*ROW('Hygiene Data'!G29)),NA())</f>
        <v>#N/A</v>
      </c>
      <c r="BL35" s="91" t="e">
        <f ca="true">+IF(AND(ISNUMBER(OFFSET('Hygiene Data'!$H$5,0,10*ROW('Hygiene Data'!H29))),'Data Summary'!EA35="Yes"),OFFSET('Hygiene Data'!$H$5,0,10*ROW('Hygiene Data'!H29)),NA())</f>
        <v>#N/A</v>
      </c>
      <c r="BM35" s="91" t="e">
        <f ca="true">+IF(AND(ISNUMBER(OFFSET('Hygiene Data'!$H$7,0,10*ROW('Hygiene Data'!H29))),'Data Summary'!EB35="Yes"),OFFSET('Hygiene Data'!$H$7,0,10*ROW('Hygiene Data'!H29)),NA())</f>
        <v>#N/A</v>
      </c>
      <c r="BN35" s="91" t="e">
        <f ca="true">+IF(AND(ISNUMBER(OFFSET('Hygiene Data'!$H$9,0,10*ROW('Hygiene Data'!H29))),'Data Summary'!EC35="Yes"),OFFSET('Hygiene Data'!$H$9,0,10*ROW('Hygiene Data'!H29)),NA())</f>
        <v>#N/A</v>
      </c>
      <c r="BO35" s="91" t="e">
        <f ca="true">+IF(AND(ISNUMBER(OFFSET('Hygiene Data'!$I$5,0,10*ROW('Hygiene Data'!I29))),'Data Summary'!ED35="Yes"),OFFSET('Hygiene Data'!$I$5,0,10*ROW('Hygiene Data'!I29)),NA())</f>
        <v>#N/A</v>
      </c>
      <c r="BP35" s="91" t="e">
        <f ca="true">+IF(AND(ISNUMBER(OFFSET('Hygiene Data'!$I$7,0,10*ROW('Hygiene Data'!I29))),'Data Summary'!EE35="Yes"),OFFSET('Hygiene Data'!$I$7,0,10*ROW('Hygiene Data'!I29)),NA())</f>
        <v>#N/A</v>
      </c>
      <c r="BQ35" s="91" t="e">
        <f ca="true">+IF(AND(ISNUMBER(OFFSET('Hygiene Data'!$I$9,0,10*ROW('Hygiene Data'!I29))),'Data Summary'!EF35="Yes"),OFFSET('Hygiene Data'!$I$9,0,10*ROW('Hygiene Data'!I29)),NA())</f>
        <v>#N/A</v>
      </c>
    </row>
    <row xmlns:x14ac="http://schemas.microsoft.com/office/spreadsheetml/2009/9/ac" r="36" x14ac:dyDescent="0.2">
      <c r="A36" s="350" t="e">
        <f ca="true">+RIGHT('Data Summary'!A36,LEN('Data Summary'!A36)-9)</f>
        <v>#VALUE!</v>
      </c>
      <c r="B36" s="35" t="str">
        <f ca="true">+IF(ISTEXT('Data Summary'!B36),'Data Summary'!B36,"")</f>
        <v/>
      </c>
      <c r="C36" s="349" t="e">
        <f ca="true">+VALUE('Data Summary'!C36)</f>
        <v>#VALUE!</v>
      </c>
      <c r="D36" s="89" t="e">
        <f ca="true">+IF(AND(ISNUMBER(OFFSET('Water Data'!$D$4,0,10*ROW('Water Data'!D30))),'Data Summary'!BS36="Yes"),100-OFFSET('Water Data'!$D$4,0,10*ROW('Water Data'!D30)),NA())</f>
        <v>#N/A</v>
      </c>
      <c r="E36" s="89" t="e">
        <f ca="true">+IF(AND(ISNUMBER(OFFSET('Water Data'!$D$6,0,10*ROW('Water Data'!D30))),'Data Summary'!BT36="Yes"),OFFSET('Water Data'!$D$6,0,10*ROW('Water Data'!D30)),NA())</f>
        <v>#N/A</v>
      </c>
      <c r="F36" s="89" t="e">
        <f ca="true">+IF(AND(ISNUMBER(OFFSET('Water Data'!$D$9,0,10*ROW('Water Data'!D30))),'Data Summary'!BU36="Yes"),OFFSET('Water Data'!$D$9,0,10*ROW('Water Data'!D30)),NA())</f>
        <v>#N/A</v>
      </c>
      <c r="G36" s="89" t="e">
        <f ca="true">+IF(AND(ISNUMBER(OFFSET('Water Data'!$E$4,0,10*ROW('Water Data'!E30))),'Data Summary'!BV36="Yes"),100-OFFSET('Water Data'!$E$4,0,10*ROW('Water Data'!E30)),NA())</f>
        <v>#N/A</v>
      </c>
      <c r="H36" s="89" t="e">
        <f ca="true">+IF(AND(ISNUMBER(OFFSET('Water Data'!$E$6,0,10*ROW('Water Data'!E30))),'Data Summary'!BW36="Yes"),OFFSET('Water Data'!$E$6,0,10*ROW('Water Data'!E30)),NA())</f>
        <v>#N/A</v>
      </c>
      <c r="I36" s="89" t="e">
        <f ca="true">+IF(AND(ISNUMBER(OFFSET('Water Data'!$E$9,0,10*ROW('Water Data'!E30))),'Data Summary'!BX36="Yes"),OFFSET('Water Data'!$E$9,0,10*ROW('Water Data'!E30)),NA())</f>
        <v>#N/A</v>
      </c>
      <c r="J36" s="89" t="e">
        <f ca="true">+IF(AND(ISNUMBER(OFFSET('Water Data'!$F$4,0,10*ROW('Water Data'!F30))),'Data Summary'!BY36="Yes"),100-OFFSET('Water Data'!$F$4,0,10*ROW('Water Data'!F30)),NA())</f>
        <v>#N/A</v>
      </c>
      <c r="K36" s="89" t="e">
        <f ca="true">+IF(AND(ISNUMBER(OFFSET('Water Data'!$F$6,0,10*ROW('Water Data'!F30))),'Data Summary'!BZ36="Yes"),OFFSET('Water Data'!$F$6,0,10*ROW('Water Data'!F30)),NA())</f>
        <v>#N/A</v>
      </c>
      <c r="L36" s="89" t="e">
        <f ca="true">+IF(AND(ISNUMBER(OFFSET('Water Data'!$F$9,0,10*ROW('Water Data'!F30))),'Data Summary'!CA36="Yes"),OFFSET('Water Data'!$F$9,0,10*ROW('Water Data'!F30)),NA())</f>
        <v>#N/A</v>
      </c>
      <c r="M36" s="89" t="e">
        <f ca="true">+IF(AND(ISNUMBER(OFFSET('Water Data'!$G$4,0,10*ROW('Water Data'!G30))),'Data Summary'!CB36="Yes"),100-OFFSET('Water Data'!$G$4,0,10*ROW('Water Data'!G30)),NA())</f>
        <v>#N/A</v>
      </c>
      <c r="N36" s="89" t="e">
        <f ca="true">+IF(AND(ISNUMBER(OFFSET('Water Data'!$G$6,0,10*ROW('Water Data'!G30))),'Data Summary'!CC36="Yes"),OFFSET('Water Data'!$G$6,0,10*ROW('Water Data'!G30)),NA())</f>
        <v>#N/A</v>
      </c>
      <c r="O36" s="89" t="e">
        <f ca="true">+IF(AND(ISNUMBER(OFFSET('Water Data'!$G$9,0,10*ROW('Water Data'!G30))),'Data Summary'!CD36="Yes"),OFFSET('Water Data'!$G$9,0,10*ROW('Water Data'!G30)),NA())</f>
        <v>#N/A</v>
      </c>
      <c r="P36" s="89" t="e">
        <f ca="true">+IF(AND(ISNUMBER(OFFSET('Water Data'!$H$4,0,10*ROW('Water Data'!H30))),'Data Summary'!CE36="Yes"),100-OFFSET('Water Data'!$H$4,0,10*ROW('Water Data'!H30)),NA())</f>
        <v>#N/A</v>
      </c>
      <c r="Q36" s="89" t="e">
        <f ca="true">+IF(AND(ISNUMBER(OFFSET('Water Data'!$H$6,0,10*ROW('Water Data'!H30))),'Data Summary'!CF36="Yes"),OFFSET('Water Data'!$H$6,0,10*ROW('Water Data'!H30)),NA())</f>
        <v>#N/A</v>
      </c>
      <c r="R36" s="89" t="e">
        <f ca="true">+IF(AND(ISNUMBER(OFFSET('Water Data'!$H$9,0,10*ROW('Water Data'!H30))),'Data Summary'!CG36="Yes"),OFFSET('Water Data'!$H$9,0,10*ROW('Water Data'!H30)),NA())</f>
        <v>#N/A</v>
      </c>
      <c r="S36" s="89" t="e">
        <f ca="true">+IF(AND(ISNUMBER(OFFSET('Water Data'!$I$4,0,10*ROW('Water Data'!I30))),'Data Summary'!CH36="Yes"),100-OFFSET('Water Data'!$I$4,0,10*ROW('Water Data'!I30)),NA())</f>
        <v>#N/A</v>
      </c>
      <c r="T36" s="89" t="e">
        <f ca="true">+IF(AND(ISNUMBER(OFFSET('Water Data'!$I$6,0,10*ROW('Water Data'!I30))),'Data Summary'!CI36="Yes"),OFFSET('Water Data'!$I$6,0,10*ROW('Water Data'!I30)),NA())</f>
        <v>#N/A</v>
      </c>
      <c r="U36" s="89" t="e">
        <f ca="true">+IF(AND(ISNUMBER(OFFSET('Water Data'!$I$9,0,10*ROW('Water Data'!I30))),'Data Summary'!CJ36="Yes"),OFFSET('Water Data'!$I$9,0,10*ROW('Water Data'!I30)),NA())</f>
        <v>#N/A</v>
      </c>
      <c r="V36" s="90" t="e">
        <f ca="true">+IF(AND(ISNUMBER(OFFSET('Sanitation Data'!$D$4,0,10*ROW('Sanitation Data'!D30))),'Data Summary'!CK36="Yes"),100-OFFSET('Sanitation Data'!$D$4,0,10*ROW('Sanitation Data'!D30)),NA())</f>
        <v>#N/A</v>
      </c>
      <c r="W36" s="90" t="e">
        <f ca="true">+IF(AND(ISNUMBER(OFFSET('Sanitation Data'!$D$6,0,10*ROW('Sanitation Data'!D30))),'Data Summary'!CL36="Yes"),OFFSET('Sanitation Data'!$D$6,0,10*ROW('Sanitation Data'!D30)),NA())</f>
        <v>#N/A</v>
      </c>
      <c r="X36" s="90" t="e">
        <f ca="true">+IF(AND(ISNUMBER(OFFSET('Sanitation Data'!$D$10,0,10*ROW('Sanitation Data'!D30))),'Data Summary'!CM36="Yes"),OFFSET('Sanitation Data'!$D$10,0,10*ROW('Sanitation Data'!D30)),NA())</f>
        <v>#N/A</v>
      </c>
      <c r="Y36" s="90" t="e">
        <f ca="true">+IF(AND(ISNUMBER(OFFSET('Sanitation Data'!$D$11,0,10*ROW('Sanitation Data'!D30))),'Data Summary'!CN36="Yes"),OFFSET('Sanitation Data'!$D$11,0,10*ROW('Sanitation Data'!D30)),NA())</f>
        <v>#N/A</v>
      </c>
      <c r="Z36" s="90" t="e">
        <f ca="true">+IF(AND(ISNUMBER(OFFSET('Sanitation Data'!$D$12,0,10*ROW('Sanitation Data'!D30))),'Data Summary'!CO36="Yes"),OFFSET('Sanitation Data'!$D$12,0,10*ROW('Sanitation Data'!D30)),NA())</f>
        <v>#N/A</v>
      </c>
      <c r="AA36" s="90" t="e">
        <f ca="true">+IF(AND(ISNUMBER(OFFSET('Sanitation Data'!$E$4,0,10*ROW('Sanitation Data'!E30))),'Data Summary'!CP36="Yes"),100-OFFSET('Sanitation Data'!$E$4,0,10*ROW('Sanitation Data'!E30)),NA())</f>
        <v>#N/A</v>
      </c>
      <c r="AB36" s="90" t="e">
        <f ca="true">+IF(AND(ISNUMBER(OFFSET('Sanitation Data'!$E$6,0,10*ROW('Sanitation Data'!E30))),'Data Summary'!CQ36="Yes"),OFFSET('Sanitation Data'!$E$6,0,10*ROW('Sanitation Data'!E30)),NA())</f>
        <v>#N/A</v>
      </c>
      <c r="AC36" s="90" t="e">
        <f ca="true">+IF(AND(ISNUMBER(OFFSET('Sanitation Data'!$E$10,0,10*ROW('Sanitation Data'!E30))),'Data Summary'!CR36="Yes"),OFFSET('Sanitation Data'!$E$10,0,10*ROW('Sanitation Data'!E30)),NA())</f>
        <v>#N/A</v>
      </c>
      <c r="AD36" s="90" t="e">
        <f ca="true">+IF(AND(ISNUMBER(OFFSET('Sanitation Data'!$E$11,0,10*ROW('Sanitation Data'!E30))),'Data Summary'!CS36="Yes"),OFFSET('Sanitation Data'!$E$11,0,10*ROW('Sanitation Data'!E30)),NA())</f>
        <v>#N/A</v>
      </c>
      <c r="AE36" s="90" t="e">
        <f ca="true">+IF(AND(ISNUMBER(OFFSET('Sanitation Data'!$E$12,0,10*ROW('Sanitation Data'!E30))),'Data Summary'!CT36="Yes"),OFFSET('Sanitation Data'!$E$12,0,10*ROW('Sanitation Data'!E30)),NA())</f>
        <v>#N/A</v>
      </c>
      <c r="AF36" s="90" t="e">
        <f ca="true">+IF(AND(ISNUMBER(OFFSET('Sanitation Data'!$F$4,0,10*ROW('Sanitation Data'!F30))),'Data Summary'!CU36="Yes"),100-OFFSET('Sanitation Data'!$F$4,0,10*ROW('Sanitation Data'!F30)),NA())</f>
        <v>#N/A</v>
      </c>
      <c r="AG36" s="90" t="e">
        <f ca="true">+IF(AND(ISNUMBER(OFFSET('Sanitation Data'!$F$6,0,10*ROW('Sanitation Data'!F30))),'Data Summary'!CV36="Yes"),OFFSET('Sanitation Data'!$F$6,0,10*ROW('Sanitation Data'!F30)),NA())</f>
        <v>#N/A</v>
      </c>
      <c r="AH36" s="90" t="e">
        <f ca="true">+IF(AND(ISNUMBER(OFFSET('Sanitation Data'!$F$10,0,10*ROW('Sanitation Data'!F30))),'Data Summary'!CW36="Yes"),OFFSET('Sanitation Data'!$F$10,0,10*ROW('Sanitation Data'!F30)),NA())</f>
        <v>#N/A</v>
      </c>
      <c r="AI36" s="90" t="e">
        <f ca="true">+IF(AND(ISNUMBER(OFFSET('Sanitation Data'!$F$11,0,10*ROW('Sanitation Data'!F30))),'Data Summary'!CX36="Yes"),OFFSET('Sanitation Data'!$F$11,0,10*ROW('Sanitation Data'!F30)),NA())</f>
        <v>#N/A</v>
      </c>
      <c r="AJ36" s="90" t="e">
        <f ca="true">+IF(AND(ISNUMBER(OFFSET('Sanitation Data'!$F$12,0,10*ROW('Sanitation Data'!F30))),'Data Summary'!CY36="Yes"),OFFSET('Sanitation Data'!$F$12,0,10*ROW('Sanitation Data'!F30)),NA())</f>
        <v>#N/A</v>
      </c>
      <c r="AK36" s="90" t="e">
        <f ca="true">+IF(AND(ISNUMBER(OFFSET('Sanitation Data'!$G$4,0,10*ROW('Sanitation Data'!G30))),'Data Summary'!CZ36="Yes"),100-OFFSET('Sanitation Data'!$G$4,0,10*ROW('Sanitation Data'!G30)),NA())</f>
        <v>#N/A</v>
      </c>
      <c r="AL36" s="90" t="e">
        <f ca="true">+IF(AND(ISNUMBER(OFFSET('Sanitation Data'!$G$6,0,10*ROW('Sanitation Data'!G30))),'Data Summary'!DA36="Yes"),OFFSET('Sanitation Data'!$G$6,0,10*ROW('Sanitation Data'!G30)),NA())</f>
        <v>#N/A</v>
      </c>
      <c r="AM36" s="90" t="e">
        <f ca="true">+IF(AND(ISNUMBER(OFFSET('Sanitation Data'!$G$10,0,10*ROW('Sanitation Data'!G30))),'Data Summary'!DB36="Yes"),OFFSET('Sanitation Data'!$G$10,0,10*ROW('Sanitation Data'!G30)),NA())</f>
        <v>#N/A</v>
      </c>
      <c r="AN36" s="90" t="e">
        <f ca="true">+IF(AND(ISNUMBER(OFFSET('Sanitation Data'!$G$11,0,10*ROW('Sanitation Data'!G30))),'Data Summary'!DC36="Yes"),OFFSET('Sanitation Data'!$G$11,0,10*ROW('Sanitation Data'!G30)),NA())</f>
        <v>#N/A</v>
      </c>
      <c r="AO36" s="90" t="e">
        <f ca="true">+IF(AND(ISNUMBER(OFFSET('Sanitation Data'!$G$12,0,10*ROW('Sanitation Data'!G30))),'Data Summary'!DD36="Yes"),OFFSET('Sanitation Data'!$G$12,0,10*ROW('Sanitation Data'!G30)),NA())</f>
        <v>#N/A</v>
      </c>
      <c r="AP36" s="90" t="e">
        <f ca="true">+IF(AND(ISNUMBER(OFFSET('Sanitation Data'!$H$4,0,10*ROW('Sanitation Data'!H30))),'Data Summary'!DE36="Yes"),100-OFFSET('Sanitation Data'!$H$4,0,10*ROW('Sanitation Data'!H30)),NA())</f>
        <v>#N/A</v>
      </c>
      <c r="AQ36" s="90" t="e">
        <f ca="true">+IF(AND(ISNUMBER(OFFSET('Sanitation Data'!$H$6,0,10*ROW('Sanitation Data'!H30))),'Data Summary'!DF36="Yes"),OFFSET('Sanitation Data'!$H$6,0,10*ROW('Sanitation Data'!H30)),NA())</f>
        <v>#N/A</v>
      </c>
      <c r="AR36" s="90" t="e">
        <f ca="true">+IF(AND(ISNUMBER(OFFSET('Sanitation Data'!$H$10,0,10*ROW('Sanitation Data'!H30))),'Data Summary'!DG36="Yes"),OFFSET('Sanitation Data'!$H$10,0,10*ROW('Sanitation Data'!H30)),NA())</f>
        <v>#N/A</v>
      </c>
      <c r="AS36" s="90" t="e">
        <f ca="true">+IF(AND(ISNUMBER(OFFSET('Sanitation Data'!$H$11,0,10*ROW('Sanitation Data'!H30))),'Data Summary'!DH36="Yes"),OFFSET('Sanitation Data'!$H$11,0,10*ROW('Sanitation Data'!H30)),NA())</f>
        <v>#N/A</v>
      </c>
      <c r="AT36" s="90" t="e">
        <f ca="true">+IF(AND(ISNUMBER(OFFSET('Sanitation Data'!$H$12,0,10*ROW('Sanitation Data'!H30))),'Data Summary'!DI36="Yes"),OFFSET('Sanitation Data'!$H$12,0,10*ROW('Sanitation Data'!H30)),NA())</f>
        <v>#N/A</v>
      </c>
      <c r="AU36" s="90" t="e">
        <f ca="true">+IF(AND(ISNUMBER(OFFSET('Sanitation Data'!$I$4,0,10*ROW('Sanitation Data'!I30))),'Data Summary'!DJ36="Yes"),100-OFFSET('Sanitation Data'!$I$4,0,10*ROW('Sanitation Data'!I30)),NA())</f>
        <v>#N/A</v>
      </c>
      <c r="AV36" s="90" t="e">
        <f ca="true">+IF(AND(ISNUMBER(OFFSET('Sanitation Data'!$I$6,0,10*ROW('Sanitation Data'!I30))),'Data Summary'!DK36="Yes"),OFFSET('Sanitation Data'!$I$6,0,10*ROW('Sanitation Data'!I30)),NA())</f>
        <v>#N/A</v>
      </c>
      <c r="AW36" s="90" t="e">
        <f ca="true">+IF(AND(ISNUMBER(OFFSET('Sanitation Data'!$I$10,0,10*ROW('Sanitation Data'!I30))),'Data Summary'!DL36="Yes"),OFFSET('Sanitation Data'!$I$10,0,10*ROW('Sanitation Data'!I30)),NA())</f>
        <v>#N/A</v>
      </c>
      <c r="AX36" s="90" t="e">
        <f ca="true">+IF(AND(ISNUMBER(OFFSET('Sanitation Data'!$I$11,0,10*ROW('Sanitation Data'!I30))),'Data Summary'!DM36="Yes"),OFFSET('Sanitation Data'!$I$11,0,10*ROW('Sanitation Data'!I30)),NA())</f>
        <v>#N/A</v>
      </c>
      <c r="AY36" s="90" t="e">
        <f ca="true">+IF(AND(ISNUMBER(OFFSET('Sanitation Data'!$I$12,0,10*ROW('Sanitation Data'!I30))),'Data Summary'!DN36="Yes"),OFFSET('Sanitation Data'!$I$12,0,10*ROW('Sanitation Data'!I30)),NA())</f>
        <v>#N/A</v>
      </c>
      <c r="AZ36" s="91" t="e">
        <f ca="true">+IF(AND(ISNUMBER(OFFSET('Hygiene Data'!$D$5,0,10*ROW('Hygiene Data'!D30))),'Data Summary'!DO36="Yes"),OFFSET('Hygiene Data'!$D$5,0,10*ROW('Hygiene Data'!D30)),NA())</f>
        <v>#N/A</v>
      </c>
      <c r="BA36" s="91" t="e">
        <f ca="true">+IF(AND(ISNUMBER(OFFSET('Hygiene Data'!$D$7,0,10*ROW('Hygiene Data'!D30))),'Data Summary'!DP36="Yes"),OFFSET('Hygiene Data'!$D$7,0,10*ROW('Hygiene Data'!D30)),NA())</f>
        <v>#N/A</v>
      </c>
      <c r="BB36" s="91" t="e">
        <f ca="true">+IF(AND(ISNUMBER(OFFSET('Hygiene Data'!$D$9,0,10*ROW('Hygiene Data'!D30))),'Data Summary'!DQ36="Yes"),OFFSET('Hygiene Data'!$D$9,0,10*ROW('Hygiene Data'!D30)),NA())</f>
        <v>#N/A</v>
      </c>
      <c r="BC36" s="91" t="e">
        <f ca="true">+IF(AND(ISNUMBER(OFFSET('Hygiene Data'!$E$5,0,10*ROW('Hygiene Data'!E30))),'Data Summary'!DR36="Yes"),OFFSET('Hygiene Data'!$E$5,0,10*ROW('Hygiene Data'!E30)),NA())</f>
        <v>#N/A</v>
      </c>
      <c r="BD36" s="91" t="e">
        <f ca="true">+IF(AND(ISNUMBER(OFFSET('Hygiene Data'!$E$7,0,10*ROW('Hygiene Data'!E30))),'Data Summary'!DS36="Yes"),OFFSET('Hygiene Data'!$E$7,0,10*ROW('Hygiene Data'!E30)),NA())</f>
        <v>#N/A</v>
      </c>
      <c r="BE36" s="91" t="e">
        <f ca="true">+IF(AND(ISNUMBER(OFFSET('Hygiene Data'!$E$9,0,10*ROW('Hygiene Data'!E30))),'Data Summary'!DT36="Yes"),OFFSET('Hygiene Data'!$E$9,0,10*ROW('Hygiene Data'!E30)),NA())</f>
        <v>#N/A</v>
      </c>
      <c r="BF36" s="91" t="e">
        <f ca="true">+IF(AND(ISNUMBER(OFFSET('Hygiene Data'!$F$5,0,10*ROW('Hygiene Data'!F30))),'Data Summary'!DU36="Yes"),OFFSET('Hygiene Data'!$F$5,0,10*ROW('Hygiene Data'!F30)),NA())</f>
        <v>#N/A</v>
      </c>
      <c r="BG36" s="91" t="e">
        <f ca="true">+IF(AND(ISNUMBER(OFFSET('Hygiene Data'!$F$7,0,10*ROW('Hygiene Data'!F30))),'Data Summary'!DV36="Yes"),OFFSET('Hygiene Data'!$F$7,0,10*ROW('Hygiene Data'!F30)),NA())</f>
        <v>#N/A</v>
      </c>
      <c r="BH36" s="91" t="e">
        <f ca="true">+IF(AND(ISNUMBER(OFFSET('Hygiene Data'!$F$9,0,10*ROW('Hygiene Data'!F30))),'Data Summary'!DW36="Yes"),OFFSET('Hygiene Data'!$F$9,0,10*ROW('Hygiene Data'!F30)),NA())</f>
        <v>#N/A</v>
      </c>
      <c r="BI36" s="91" t="e">
        <f ca="true">+IF(AND(ISNUMBER(OFFSET('Hygiene Data'!$G$5,0,10*ROW('Hygiene Data'!G30))),'Data Summary'!DX36="Yes"),OFFSET('Hygiene Data'!$G$5,0,10*ROW('Hygiene Data'!G30)),NA())</f>
        <v>#N/A</v>
      </c>
      <c r="BJ36" s="91" t="e">
        <f ca="true">+IF(AND(ISNUMBER(OFFSET('Hygiene Data'!$G$7,0,10*ROW('Hygiene Data'!G30))),'Data Summary'!DY36="Yes"),OFFSET('Hygiene Data'!$G$7,0,10*ROW('Hygiene Data'!G30)),NA())</f>
        <v>#N/A</v>
      </c>
      <c r="BK36" s="91" t="e">
        <f ca="true">+IF(AND(ISNUMBER(OFFSET('Hygiene Data'!$G$9,0,10*ROW('Hygiene Data'!G30))),'Data Summary'!DZ36="Yes"),OFFSET('Hygiene Data'!$G$9,0,10*ROW('Hygiene Data'!G30)),NA())</f>
        <v>#N/A</v>
      </c>
      <c r="BL36" s="91" t="e">
        <f ca="true">+IF(AND(ISNUMBER(OFFSET('Hygiene Data'!$H$5,0,10*ROW('Hygiene Data'!H30))),'Data Summary'!EA36="Yes"),OFFSET('Hygiene Data'!$H$5,0,10*ROW('Hygiene Data'!H30)),NA())</f>
        <v>#N/A</v>
      </c>
      <c r="BM36" s="91" t="e">
        <f ca="true">+IF(AND(ISNUMBER(OFFSET('Hygiene Data'!$H$7,0,10*ROW('Hygiene Data'!H30))),'Data Summary'!EB36="Yes"),OFFSET('Hygiene Data'!$H$7,0,10*ROW('Hygiene Data'!H30)),NA())</f>
        <v>#N/A</v>
      </c>
      <c r="BN36" s="91" t="e">
        <f ca="true">+IF(AND(ISNUMBER(OFFSET('Hygiene Data'!$H$9,0,10*ROW('Hygiene Data'!H30))),'Data Summary'!EC36="Yes"),OFFSET('Hygiene Data'!$H$9,0,10*ROW('Hygiene Data'!H30)),NA())</f>
        <v>#N/A</v>
      </c>
      <c r="BO36" s="91" t="e">
        <f ca="true">+IF(AND(ISNUMBER(OFFSET('Hygiene Data'!$I$5,0,10*ROW('Hygiene Data'!I30))),'Data Summary'!ED36="Yes"),OFFSET('Hygiene Data'!$I$5,0,10*ROW('Hygiene Data'!I30)),NA())</f>
        <v>#N/A</v>
      </c>
      <c r="BP36" s="91" t="e">
        <f ca="true">+IF(AND(ISNUMBER(OFFSET('Hygiene Data'!$I$7,0,10*ROW('Hygiene Data'!I30))),'Data Summary'!EE36="Yes"),OFFSET('Hygiene Data'!$I$7,0,10*ROW('Hygiene Data'!I30)),NA())</f>
        <v>#N/A</v>
      </c>
      <c r="BQ36" s="91" t="e">
        <f ca="true">+IF(AND(ISNUMBER(OFFSET('Hygiene Data'!$I$9,0,10*ROW('Hygiene Data'!I30))),'Data Summary'!EF36="Yes"),OFFSET('Hygiene Data'!$I$9,0,10*ROW('Hygiene Data'!I30)),NA())</f>
        <v>#N/A</v>
      </c>
    </row>
    <row xmlns:x14ac="http://schemas.microsoft.com/office/spreadsheetml/2009/9/ac" r="37" x14ac:dyDescent="0.2">
      <c r="A37" s="350" t="e">
        <f ca="true">+RIGHT('Data Summary'!A37,LEN('Data Summary'!A37)-9)</f>
        <v>#VALUE!</v>
      </c>
      <c r="B37" s="35" t="str">
        <f ca="true">+IF(ISTEXT('Data Summary'!B37),'Data Summary'!B37,"")</f>
        <v/>
      </c>
      <c r="C37" s="349" t="e">
        <f ca="true">+VALUE('Data Summary'!C37)</f>
        <v>#VALUE!</v>
      </c>
      <c r="D37" s="89" t="e">
        <f ca="true">+IF(AND(ISNUMBER(OFFSET('Water Data'!$D$4,0,10*ROW('Water Data'!D31))),'Data Summary'!BS37="Yes"),100-OFFSET('Water Data'!$D$4,0,10*ROW('Water Data'!D31)),NA())</f>
        <v>#N/A</v>
      </c>
      <c r="E37" s="89" t="e">
        <f ca="true">+IF(AND(ISNUMBER(OFFSET('Water Data'!$D$6,0,10*ROW('Water Data'!D31))),'Data Summary'!BT37="Yes"),OFFSET('Water Data'!$D$6,0,10*ROW('Water Data'!D31)),NA())</f>
        <v>#N/A</v>
      </c>
      <c r="F37" s="89" t="e">
        <f ca="true">+IF(AND(ISNUMBER(OFFSET('Water Data'!$D$9,0,10*ROW('Water Data'!D31))),'Data Summary'!BU37="Yes"),OFFSET('Water Data'!$D$9,0,10*ROW('Water Data'!D31)),NA())</f>
        <v>#N/A</v>
      </c>
      <c r="G37" s="89" t="e">
        <f ca="true">+IF(AND(ISNUMBER(OFFSET('Water Data'!$E$4,0,10*ROW('Water Data'!E31))),'Data Summary'!BV37="Yes"),100-OFFSET('Water Data'!$E$4,0,10*ROW('Water Data'!E31)),NA())</f>
        <v>#N/A</v>
      </c>
      <c r="H37" s="89" t="e">
        <f ca="true">+IF(AND(ISNUMBER(OFFSET('Water Data'!$E$6,0,10*ROW('Water Data'!E31))),'Data Summary'!BW37="Yes"),OFFSET('Water Data'!$E$6,0,10*ROW('Water Data'!E31)),NA())</f>
        <v>#N/A</v>
      </c>
      <c r="I37" s="89" t="e">
        <f ca="true">+IF(AND(ISNUMBER(OFFSET('Water Data'!$E$9,0,10*ROW('Water Data'!E31))),'Data Summary'!BX37="Yes"),OFFSET('Water Data'!$E$9,0,10*ROW('Water Data'!E31)),NA())</f>
        <v>#N/A</v>
      </c>
      <c r="J37" s="89" t="e">
        <f ca="true">+IF(AND(ISNUMBER(OFFSET('Water Data'!$F$4,0,10*ROW('Water Data'!F31))),'Data Summary'!BY37="Yes"),100-OFFSET('Water Data'!$F$4,0,10*ROW('Water Data'!F31)),NA())</f>
        <v>#N/A</v>
      </c>
      <c r="K37" s="89" t="e">
        <f ca="true">+IF(AND(ISNUMBER(OFFSET('Water Data'!$F$6,0,10*ROW('Water Data'!F31))),'Data Summary'!BZ37="Yes"),OFFSET('Water Data'!$F$6,0,10*ROW('Water Data'!F31)),NA())</f>
        <v>#N/A</v>
      </c>
      <c r="L37" s="89" t="e">
        <f ca="true">+IF(AND(ISNUMBER(OFFSET('Water Data'!$F$9,0,10*ROW('Water Data'!F31))),'Data Summary'!CA37="Yes"),OFFSET('Water Data'!$F$9,0,10*ROW('Water Data'!F31)),NA())</f>
        <v>#N/A</v>
      </c>
      <c r="M37" s="89" t="e">
        <f ca="true">+IF(AND(ISNUMBER(OFFSET('Water Data'!$G$4,0,10*ROW('Water Data'!G31))),'Data Summary'!CB37="Yes"),100-OFFSET('Water Data'!$G$4,0,10*ROW('Water Data'!G31)),NA())</f>
        <v>#N/A</v>
      </c>
      <c r="N37" s="89" t="e">
        <f ca="true">+IF(AND(ISNUMBER(OFFSET('Water Data'!$G$6,0,10*ROW('Water Data'!G31))),'Data Summary'!CC37="Yes"),OFFSET('Water Data'!$G$6,0,10*ROW('Water Data'!G31)),NA())</f>
        <v>#N/A</v>
      </c>
      <c r="O37" s="89" t="e">
        <f ca="true">+IF(AND(ISNUMBER(OFFSET('Water Data'!$G$9,0,10*ROW('Water Data'!G31))),'Data Summary'!CD37="Yes"),OFFSET('Water Data'!$G$9,0,10*ROW('Water Data'!G31)),NA())</f>
        <v>#N/A</v>
      </c>
      <c r="P37" s="89" t="e">
        <f ca="true">+IF(AND(ISNUMBER(OFFSET('Water Data'!$H$4,0,10*ROW('Water Data'!H31))),'Data Summary'!CE37="Yes"),100-OFFSET('Water Data'!$H$4,0,10*ROW('Water Data'!H31)),NA())</f>
        <v>#N/A</v>
      </c>
      <c r="Q37" s="89" t="e">
        <f ca="true">+IF(AND(ISNUMBER(OFFSET('Water Data'!$H$6,0,10*ROW('Water Data'!H31))),'Data Summary'!CF37="Yes"),OFFSET('Water Data'!$H$6,0,10*ROW('Water Data'!H31)),NA())</f>
        <v>#N/A</v>
      </c>
      <c r="R37" s="89" t="e">
        <f ca="true">+IF(AND(ISNUMBER(OFFSET('Water Data'!$H$9,0,10*ROW('Water Data'!H31))),'Data Summary'!CG37="Yes"),OFFSET('Water Data'!$H$9,0,10*ROW('Water Data'!H31)),NA())</f>
        <v>#N/A</v>
      </c>
      <c r="S37" s="89" t="e">
        <f ca="true">+IF(AND(ISNUMBER(OFFSET('Water Data'!$I$4,0,10*ROW('Water Data'!I31))),'Data Summary'!CH37="Yes"),100-OFFSET('Water Data'!$I$4,0,10*ROW('Water Data'!I31)),NA())</f>
        <v>#N/A</v>
      </c>
      <c r="T37" s="89" t="e">
        <f ca="true">+IF(AND(ISNUMBER(OFFSET('Water Data'!$I$6,0,10*ROW('Water Data'!I31))),'Data Summary'!CI37="Yes"),OFFSET('Water Data'!$I$6,0,10*ROW('Water Data'!I31)),NA())</f>
        <v>#N/A</v>
      </c>
      <c r="U37" s="89" t="e">
        <f ca="true">+IF(AND(ISNUMBER(OFFSET('Water Data'!$I$9,0,10*ROW('Water Data'!I31))),'Data Summary'!CJ37="Yes"),OFFSET('Water Data'!$I$9,0,10*ROW('Water Data'!I31)),NA())</f>
        <v>#N/A</v>
      </c>
      <c r="V37" s="90" t="e">
        <f ca="true">+IF(AND(ISNUMBER(OFFSET('Sanitation Data'!$D$4,0,10*ROW('Sanitation Data'!D31))),'Data Summary'!CK37="Yes"),100-OFFSET('Sanitation Data'!$D$4,0,10*ROW('Sanitation Data'!D31)),NA())</f>
        <v>#N/A</v>
      </c>
      <c r="W37" s="90" t="e">
        <f ca="true">+IF(AND(ISNUMBER(OFFSET('Sanitation Data'!$D$6,0,10*ROW('Sanitation Data'!D31))),'Data Summary'!CL37="Yes"),OFFSET('Sanitation Data'!$D$6,0,10*ROW('Sanitation Data'!D31)),NA())</f>
        <v>#N/A</v>
      </c>
      <c r="X37" s="90" t="e">
        <f ca="true">+IF(AND(ISNUMBER(OFFSET('Sanitation Data'!$D$10,0,10*ROW('Sanitation Data'!D31))),'Data Summary'!CM37="Yes"),OFFSET('Sanitation Data'!$D$10,0,10*ROW('Sanitation Data'!D31)),NA())</f>
        <v>#N/A</v>
      </c>
      <c r="Y37" s="90" t="e">
        <f ca="true">+IF(AND(ISNUMBER(OFFSET('Sanitation Data'!$D$11,0,10*ROW('Sanitation Data'!D31))),'Data Summary'!CN37="Yes"),OFFSET('Sanitation Data'!$D$11,0,10*ROW('Sanitation Data'!D31)),NA())</f>
        <v>#N/A</v>
      </c>
      <c r="Z37" s="90" t="e">
        <f ca="true">+IF(AND(ISNUMBER(OFFSET('Sanitation Data'!$D$12,0,10*ROW('Sanitation Data'!D31))),'Data Summary'!CO37="Yes"),OFFSET('Sanitation Data'!$D$12,0,10*ROW('Sanitation Data'!D31)),NA())</f>
        <v>#N/A</v>
      </c>
      <c r="AA37" s="90" t="e">
        <f ca="true">+IF(AND(ISNUMBER(OFFSET('Sanitation Data'!$E$4,0,10*ROW('Sanitation Data'!E31))),'Data Summary'!CP37="Yes"),100-OFFSET('Sanitation Data'!$E$4,0,10*ROW('Sanitation Data'!E31)),NA())</f>
        <v>#N/A</v>
      </c>
      <c r="AB37" s="90" t="e">
        <f ca="true">+IF(AND(ISNUMBER(OFFSET('Sanitation Data'!$E$6,0,10*ROW('Sanitation Data'!E31))),'Data Summary'!CQ37="Yes"),OFFSET('Sanitation Data'!$E$6,0,10*ROW('Sanitation Data'!E31)),NA())</f>
        <v>#N/A</v>
      </c>
      <c r="AC37" s="90" t="e">
        <f ca="true">+IF(AND(ISNUMBER(OFFSET('Sanitation Data'!$E$10,0,10*ROW('Sanitation Data'!E31))),'Data Summary'!CR37="Yes"),OFFSET('Sanitation Data'!$E$10,0,10*ROW('Sanitation Data'!E31)),NA())</f>
        <v>#N/A</v>
      </c>
      <c r="AD37" s="90" t="e">
        <f ca="true">+IF(AND(ISNUMBER(OFFSET('Sanitation Data'!$E$11,0,10*ROW('Sanitation Data'!E31))),'Data Summary'!CS37="Yes"),OFFSET('Sanitation Data'!$E$11,0,10*ROW('Sanitation Data'!E31)),NA())</f>
        <v>#N/A</v>
      </c>
      <c r="AE37" s="90" t="e">
        <f ca="true">+IF(AND(ISNUMBER(OFFSET('Sanitation Data'!$E$12,0,10*ROW('Sanitation Data'!E31))),'Data Summary'!CT37="Yes"),OFFSET('Sanitation Data'!$E$12,0,10*ROW('Sanitation Data'!E31)),NA())</f>
        <v>#N/A</v>
      </c>
      <c r="AF37" s="90" t="e">
        <f ca="true">+IF(AND(ISNUMBER(OFFSET('Sanitation Data'!$F$4,0,10*ROW('Sanitation Data'!F31))),'Data Summary'!CU37="Yes"),100-OFFSET('Sanitation Data'!$F$4,0,10*ROW('Sanitation Data'!F31)),NA())</f>
        <v>#N/A</v>
      </c>
      <c r="AG37" s="90" t="e">
        <f ca="true">+IF(AND(ISNUMBER(OFFSET('Sanitation Data'!$F$6,0,10*ROW('Sanitation Data'!F31))),'Data Summary'!CV37="Yes"),OFFSET('Sanitation Data'!$F$6,0,10*ROW('Sanitation Data'!F31)),NA())</f>
        <v>#N/A</v>
      </c>
      <c r="AH37" s="90" t="e">
        <f ca="true">+IF(AND(ISNUMBER(OFFSET('Sanitation Data'!$F$10,0,10*ROW('Sanitation Data'!F31))),'Data Summary'!CW37="Yes"),OFFSET('Sanitation Data'!$F$10,0,10*ROW('Sanitation Data'!F31)),NA())</f>
        <v>#N/A</v>
      </c>
      <c r="AI37" s="90" t="e">
        <f ca="true">+IF(AND(ISNUMBER(OFFSET('Sanitation Data'!$F$11,0,10*ROW('Sanitation Data'!F31))),'Data Summary'!CX37="Yes"),OFFSET('Sanitation Data'!$F$11,0,10*ROW('Sanitation Data'!F31)),NA())</f>
        <v>#N/A</v>
      </c>
      <c r="AJ37" s="90" t="e">
        <f ca="true">+IF(AND(ISNUMBER(OFFSET('Sanitation Data'!$F$12,0,10*ROW('Sanitation Data'!F31))),'Data Summary'!CY37="Yes"),OFFSET('Sanitation Data'!$F$12,0,10*ROW('Sanitation Data'!F31)),NA())</f>
        <v>#N/A</v>
      </c>
      <c r="AK37" s="90" t="e">
        <f ca="true">+IF(AND(ISNUMBER(OFFSET('Sanitation Data'!$G$4,0,10*ROW('Sanitation Data'!G31))),'Data Summary'!CZ37="Yes"),100-OFFSET('Sanitation Data'!$G$4,0,10*ROW('Sanitation Data'!G31)),NA())</f>
        <v>#N/A</v>
      </c>
      <c r="AL37" s="90" t="e">
        <f ca="true">+IF(AND(ISNUMBER(OFFSET('Sanitation Data'!$G$6,0,10*ROW('Sanitation Data'!G31))),'Data Summary'!DA37="Yes"),OFFSET('Sanitation Data'!$G$6,0,10*ROW('Sanitation Data'!G31)),NA())</f>
        <v>#N/A</v>
      </c>
      <c r="AM37" s="90" t="e">
        <f ca="true">+IF(AND(ISNUMBER(OFFSET('Sanitation Data'!$G$10,0,10*ROW('Sanitation Data'!G31))),'Data Summary'!DB37="Yes"),OFFSET('Sanitation Data'!$G$10,0,10*ROW('Sanitation Data'!G31)),NA())</f>
        <v>#N/A</v>
      </c>
      <c r="AN37" s="90" t="e">
        <f ca="true">+IF(AND(ISNUMBER(OFFSET('Sanitation Data'!$G$11,0,10*ROW('Sanitation Data'!G31))),'Data Summary'!DC37="Yes"),OFFSET('Sanitation Data'!$G$11,0,10*ROW('Sanitation Data'!G31)),NA())</f>
        <v>#N/A</v>
      </c>
      <c r="AO37" s="90" t="e">
        <f ca="true">+IF(AND(ISNUMBER(OFFSET('Sanitation Data'!$G$12,0,10*ROW('Sanitation Data'!G31))),'Data Summary'!DD37="Yes"),OFFSET('Sanitation Data'!$G$12,0,10*ROW('Sanitation Data'!G31)),NA())</f>
        <v>#N/A</v>
      </c>
      <c r="AP37" s="90" t="e">
        <f ca="true">+IF(AND(ISNUMBER(OFFSET('Sanitation Data'!$H$4,0,10*ROW('Sanitation Data'!H31))),'Data Summary'!DE37="Yes"),100-OFFSET('Sanitation Data'!$H$4,0,10*ROW('Sanitation Data'!H31)),NA())</f>
        <v>#N/A</v>
      </c>
      <c r="AQ37" s="90" t="e">
        <f ca="true">+IF(AND(ISNUMBER(OFFSET('Sanitation Data'!$H$6,0,10*ROW('Sanitation Data'!H31))),'Data Summary'!DF37="Yes"),OFFSET('Sanitation Data'!$H$6,0,10*ROW('Sanitation Data'!H31)),NA())</f>
        <v>#N/A</v>
      </c>
      <c r="AR37" s="90" t="e">
        <f ca="true">+IF(AND(ISNUMBER(OFFSET('Sanitation Data'!$H$10,0,10*ROW('Sanitation Data'!H31))),'Data Summary'!DG37="Yes"),OFFSET('Sanitation Data'!$H$10,0,10*ROW('Sanitation Data'!H31)),NA())</f>
        <v>#N/A</v>
      </c>
      <c r="AS37" s="90" t="e">
        <f ca="true">+IF(AND(ISNUMBER(OFFSET('Sanitation Data'!$H$11,0,10*ROW('Sanitation Data'!H31))),'Data Summary'!DH37="Yes"),OFFSET('Sanitation Data'!$H$11,0,10*ROW('Sanitation Data'!H31)),NA())</f>
        <v>#N/A</v>
      </c>
      <c r="AT37" s="90" t="e">
        <f ca="true">+IF(AND(ISNUMBER(OFFSET('Sanitation Data'!$H$12,0,10*ROW('Sanitation Data'!H31))),'Data Summary'!DI37="Yes"),OFFSET('Sanitation Data'!$H$12,0,10*ROW('Sanitation Data'!H31)),NA())</f>
        <v>#N/A</v>
      </c>
      <c r="AU37" s="90" t="e">
        <f ca="true">+IF(AND(ISNUMBER(OFFSET('Sanitation Data'!$I$4,0,10*ROW('Sanitation Data'!I31))),'Data Summary'!DJ37="Yes"),100-OFFSET('Sanitation Data'!$I$4,0,10*ROW('Sanitation Data'!I31)),NA())</f>
        <v>#N/A</v>
      </c>
      <c r="AV37" s="90" t="e">
        <f ca="true">+IF(AND(ISNUMBER(OFFSET('Sanitation Data'!$I$6,0,10*ROW('Sanitation Data'!I31))),'Data Summary'!DK37="Yes"),OFFSET('Sanitation Data'!$I$6,0,10*ROW('Sanitation Data'!I31)),NA())</f>
        <v>#N/A</v>
      </c>
      <c r="AW37" s="90" t="e">
        <f ca="true">+IF(AND(ISNUMBER(OFFSET('Sanitation Data'!$I$10,0,10*ROW('Sanitation Data'!I31))),'Data Summary'!DL37="Yes"),OFFSET('Sanitation Data'!$I$10,0,10*ROW('Sanitation Data'!I31)),NA())</f>
        <v>#N/A</v>
      </c>
      <c r="AX37" s="90" t="e">
        <f ca="true">+IF(AND(ISNUMBER(OFFSET('Sanitation Data'!$I$11,0,10*ROW('Sanitation Data'!I31))),'Data Summary'!DM37="Yes"),OFFSET('Sanitation Data'!$I$11,0,10*ROW('Sanitation Data'!I31)),NA())</f>
        <v>#N/A</v>
      </c>
      <c r="AY37" s="90" t="e">
        <f ca="true">+IF(AND(ISNUMBER(OFFSET('Sanitation Data'!$I$12,0,10*ROW('Sanitation Data'!I31))),'Data Summary'!DN37="Yes"),OFFSET('Sanitation Data'!$I$12,0,10*ROW('Sanitation Data'!I31)),NA())</f>
        <v>#N/A</v>
      </c>
      <c r="AZ37" s="91" t="e">
        <f ca="true">+IF(AND(ISNUMBER(OFFSET('Hygiene Data'!$D$5,0,10*ROW('Hygiene Data'!D31))),'Data Summary'!DO37="Yes"),OFFSET('Hygiene Data'!$D$5,0,10*ROW('Hygiene Data'!D31)),NA())</f>
        <v>#N/A</v>
      </c>
      <c r="BA37" s="91" t="e">
        <f ca="true">+IF(AND(ISNUMBER(OFFSET('Hygiene Data'!$D$7,0,10*ROW('Hygiene Data'!D31))),'Data Summary'!DP37="Yes"),OFFSET('Hygiene Data'!$D$7,0,10*ROW('Hygiene Data'!D31)),NA())</f>
        <v>#N/A</v>
      </c>
      <c r="BB37" s="91" t="e">
        <f ca="true">+IF(AND(ISNUMBER(OFFSET('Hygiene Data'!$D$9,0,10*ROW('Hygiene Data'!D31))),'Data Summary'!DQ37="Yes"),OFFSET('Hygiene Data'!$D$9,0,10*ROW('Hygiene Data'!D31)),NA())</f>
        <v>#N/A</v>
      </c>
      <c r="BC37" s="91" t="e">
        <f ca="true">+IF(AND(ISNUMBER(OFFSET('Hygiene Data'!$E$5,0,10*ROW('Hygiene Data'!E31))),'Data Summary'!DR37="Yes"),OFFSET('Hygiene Data'!$E$5,0,10*ROW('Hygiene Data'!E31)),NA())</f>
        <v>#N/A</v>
      </c>
      <c r="BD37" s="91" t="e">
        <f ca="true">+IF(AND(ISNUMBER(OFFSET('Hygiene Data'!$E$7,0,10*ROW('Hygiene Data'!E31))),'Data Summary'!DS37="Yes"),OFFSET('Hygiene Data'!$E$7,0,10*ROW('Hygiene Data'!E31)),NA())</f>
        <v>#N/A</v>
      </c>
      <c r="BE37" s="91" t="e">
        <f ca="true">+IF(AND(ISNUMBER(OFFSET('Hygiene Data'!$E$9,0,10*ROW('Hygiene Data'!E31))),'Data Summary'!DT37="Yes"),OFFSET('Hygiene Data'!$E$9,0,10*ROW('Hygiene Data'!E31)),NA())</f>
        <v>#N/A</v>
      </c>
      <c r="BF37" s="91" t="e">
        <f ca="true">+IF(AND(ISNUMBER(OFFSET('Hygiene Data'!$F$5,0,10*ROW('Hygiene Data'!F31))),'Data Summary'!DU37="Yes"),OFFSET('Hygiene Data'!$F$5,0,10*ROW('Hygiene Data'!F31)),NA())</f>
        <v>#N/A</v>
      </c>
      <c r="BG37" s="91" t="e">
        <f ca="true">+IF(AND(ISNUMBER(OFFSET('Hygiene Data'!$F$7,0,10*ROW('Hygiene Data'!F31))),'Data Summary'!DV37="Yes"),OFFSET('Hygiene Data'!$F$7,0,10*ROW('Hygiene Data'!F31)),NA())</f>
        <v>#N/A</v>
      </c>
      <c r="BH37" s="91" t="e">
        <f ca="true">+IF(AND(ISNUMBER(OFFSET('Hygiene Data'!$F$9,0,10*ROW('Hygiene Data'!F31))),'Data Summary'!DW37="Yes"),OFFSET('Hygiene Data'!$F$9,0,10*ROW('Hygiene Data'!F31)),NA())</f>
        <v>#N/A</v>
      </c>
      <c r="BI37" s="91" t="e">
        <f ca="true">+IF(AND(ISNUMBER(OFFSET('Hygiene Data'!$G$5,0,10*ROW('Hygiene Data'!G31))),'Data Summary'!DX37="Yes"),OFFSET('Hygiene Data'!$G$5,0,10*ROW('Hygiene Data'!G31)),NA())</f>
        <v>#N/A</v>
      </c>
      <c r="BJ37" s="91" t="e">
        <f ca="true">+IF(AND(ISNUMBER(OFFSET('Hygiene Data'!$G$7,0,10*ROW('Hygiene Data'!G31))),'Data Summary'!DY37="Yes"),OFFSET('Hygiene Data'!$G$7,0,10*ROW('Hygiene Data'!G31)),NA())</f>
        <v>#N/A</v>
      </c>
      <c r="BK37" s="91" t="e">
        <f ca="true">+IF(AND(ISNUMBER(OFFSET('Hygiene Data'!$G$9,0,10*ROW('Hygiene Data'!G31))),'Data Summary'!DZ37="Yes"),OFFSET('Hygiene Data'!$G$9,0,10*ROW('Hygiene Data'!G31)),NA())</f>
        <v>#N/A</v>
      </c>
      <c r="BL37" s="91" t="e">
        <f ca="true">+IF(AND(ISNUMBER(OFFSET('Hygiene Data'!$H$5,0,10*ROW('Hygiene Data'!H31))),'Data Summary'!EA37="Yes"),OFFSET('Hygiene Data'!$H$5,0,10*ROW('Hygiene Data'!H31)),NA())</f>
        <v>#N/A</v>
      </c>
      <c r="BM37" s="91" t="e">
        <f ca="true">+IF(AND(ISNUMBER(OFFSET('Hygiene Data'!$H$7,0,10*ROW('Hygiene Data'!H31))),'Data Summary'!EB37="Yes"),OFFSET('Hygiene Data'!$H$7,0,10*ROW('Hygiene Data'!H31)),NA())</f>
        <v>#N/A</v>
      </c>
      <c r="BN37" s="91" t="e">
        <f ca="true">+IF(AND(ISNUMBER(OFFSET('Hygiene Data'!$H$9,0,10*ROW('Hygiene Data'!H31))),'Data Summary'!EC37="Yes"),OFFSET('Hygiene Data'!$H$9,0,10*ROW('Hygiene Data'!H31)),NA())</f>
        <v>#N/A</v>
      </c>
      <c r="BO37" s="91" t="e">
        <f ca="true">+IF(AND(ISNUMBER(OFFSET('Hygiene Data'!$I$5,0,10*ROW('Hygiene Data'!I31))),'Data Summary'!ED37="Yes"),OFFSET('Hygiene Data'!$I$5,0,10*ROW('Hygiene Data'!I31)),NA())</f>
        <v>#N/A</v>
      </c>
      <c r="BP37" s="91" t="e">
        <f ca="true">+IF(AND(ISNUMBER(OFFSET('Hygiene Data'!$I$7,0,10*ROW('Hygiene Data'!I31))),'Data Summary'!EE37="Yes"),OFFSET('Hygiene Data'!$I$7,0,10*ROW('Hygiene Data'!I31)),NA())</f>
        <v>#N/A</v>
      </c>
      <c r="BQ37" s="91" t="e">
        <f ca="true">+IF(AND(ISNUMBER(OFFSET('Hygiene Data'!$I$9,0,10*ROW('Hygiene Data'!I31))),'Data Summary'!EF37="Yes"),OFFSET('Hygiene Data'!$I$9,0,10*ROW('Hygiene Data'!I31)),NA())</f>
        <v>#N/A</v>
      </c>
    </row>
    <row xmlns:x14ac="http://schemas.microsoft.com/office/spreadsheetml/2009/9/ac" r="38" x14ac:dyDescent="0.2">
      <c r="A38" s="350" t="e">
        <f ca="true">+RIGHT('Data Summary'!A38,LEN('Data Summary'!A38)-9)</f>
        <v>#VALUE!</v>
      </c>
      <c r="B38" s="35" t="str">
        <f ca="true">+IF(ISTEXT('Data Summary'!B38),'Data Summary'!B38,"")</f>
        <v/>
      </c>
      <c r="C38" s="349" t="e">
        <f ca="true">+VALUE('Data Summary'!C38)</f>
        <v>#VALUE!</v>
      </c>
      <c r="D38" s="89" t="e">
        <f ca="true">+IF(AND(ISNUMBER(OFFSET('Water Data'!$D$4,0,10*ROW('Water Data'!D32))),'Data Summary'!BS38="Yes"),100-OFFSET('Water Data'!$D$4,0,10*ROW('Water Data'!D32)),NA())</f>
        <v>#N/A</v>
      </c>
      <c r="E38" s="89" t="e">
        <f ca="true">+IF(AND(ISNUMBER(OFFSET('Water Data'!$D$6,0,10*ROW('Water Data'!D32))),'Data Summary'!BT38="Yes"),OFFSET('Water Data'!$D$6,0,10*ROW('Water Data'!D32)),NA())</f>
        <v>#N/A</v>
      </c>
      <c r="F38" s="89" t="e">
        <f ca="true">+IF(AND(ISNUMBER(OFFSET('Water Data'!$D$9,0,10*ROW('Water Data'!D32))),'Data Summary'!BU38="Yes"),OFFSET('Water Data'!$D$9,0,10*ROW('Water Data'!D32)),NA())</f>
        <v>#N/A</v>
      </c>
      <c r="G38" s="89" t="e">
        <f ca="true">+IF(AND(ISNUMBER(OFFSET('Water Data'!$E$4,0,10*ROW('Water Data'!E32))),'Data Summary'!BV38="Yes"),100-OFFSET('Water Data'!$E$4,0,10*ROW('Water Data'!E32)),NA())</f>
        <v>#N/A</v>
      </c>
      <c r="H38" s="89" t="e">
        <f ca="true">+IF(AND(ISNUMBER(OFFSET('Water Data'!$E$6,0,10*ROW('Water Data'!E32))),'Data Summary'!BW38="Yes"),OFFSET('Water Data'!$E$6,0,10*ROW('Water Data'!E32)),NA())</f>
        <v>#N/A</v>
      </c>
      <c r="I38" s="89" t="e">
        <f ca="true">+IF(AND(ISNUMBER(OFFSET('Water Data'!$E$9,0,10*ROW('Water Data'!E32))),'Data Summary'!BX38="Yes"),OFFSET('Water Data'!$E$9,0,10*ROW('Water Data'!E32)),NA())</f>
        <v>#N/A</v>
      </c>
      <c r="J38" s="89" t="e">
        <f ca="true">+IF(AND(ISNUMBER(OFFSET('Water Data'!$F$4,0,10*ROW('Water Data'!F32))),'Data Summary'!BY38="Yes"),100-OFFSET('Water Data'!$F$4,0,10*ROW('Water Data'!F32)),NA())</f>
        <v>#N/A</v>
      </c>
      <c r="K38" s="89" t="e">
        <f ca="true">+IF(AND(ISNUMBER(OFFSET('Water Data'!$F$6,0,10*ROW('Water Data'!F32))),'Data Summary'!BZ38="Yes"),OFFSET('Water Data'!$F$6,0,10*ROW('Water Data'!F32)),NA())</f>
        <v>#N/A</v>
      </c>
      <c r="L38" s="89" t="e">
        <f ca="true">+IF(AND(ISNUMBER(OFFSET('Water Data'!$F$9,0,10*ROW('Water Data'!F32))),'Data Summary'!CA38="Yes"),OFFSET('Water Data'!$F$9,0,10*ROW('Water Data'!F32)),NA())</f>
        <v>#N/A</v>
      </c>
      <c r="M38" s="89" t="e">
        <f ca="true">+IF(AND(ISNUMBER(OFFSET('Water Data'!$G$4,0,10*ROW('Water Data'!G32))),'Data Summary'!CB38="Yes"),100-OFFSET('Water Data'!$G$4,0,10*ROW('Water Data'!G32)),NA())</f>
        <v>#N/A</v>
      </c>
      <c r="N38" s="89" t="e">
        <f ca="true">+IF(AND(ISNUMBER(OFFSET('Water Data'!$G$6,0,10*ROW('Water Data'!G32))),'Data Summary'!CC38="Yes"),OFFSET('Water Data'!$G$6,0,10*ROW('Water Data'!G32)),NA())</f>
        <v>#N/A</v>
      </c>
      <c r="O38" s="89" t="e">
        <f ca="true">+IF(AND(ISNUMBER(OFFSET('Water Data'!$G$9,0,10*ROW('Water Data'!G32))),'Data Summary'!CD38="Yes"),OFFSET('Water Data'!$G$9,0,10*ROW('Water Data'!G32)),NA())</f>
        <v>#N/A</v>
      </c>
      <c r="P38" s="89" t="e">
        <f ca="true">+IF(AND(ISNUMBER(OFFSET('Water Data'!$H$4,0,10*ROW('Water Data'!H32))),'Data Summary'!CE38="Yes"),100-OFFSET('Water Data'!$H$4,0,10*ROW('Water Data'!H32)),NA())</f>
        <v>#N/A</v>
      </c>
      <c r="Q38" s="89" t="e">
        <f ca="true">+IF(AND(ISNUMBER(OFFSET('Water Data'!$H$6,0,10*ROW('Water Data'!H32))),'Data Summary'!CF38="Yes"),OFFSET('Water Data'!$H$6,0,10*ROW('Water Data'!H32)),NA())</f>
        <v>#N/A</v>
      </c>
      <c r="R38" s="89" t="e">
        <f ca="true">+IF(AND(ISNUMBER(OFFSET('Water Data'!$H$9,0,10*ROW('Water Data'!H32))),'Data Summary'!CG38="Yes"),OFFSET('Water Data'!$H$9,0,10*ROW('Water Data'!H32)),NA())</f>
        <v>#N/A</v>
      </c>
      <c r="S38" s="89" t="e">
        <f ca="true">+IF(AND(ISNUMBER(OFFSET('Water Data'!$I$4,0,10*ROW('Water Data'!I32))),'Data Summary'!CH38="Yes"),100-OFFSET('Water Data'!$I$4,0,10*ROW('Water Data'!I32)),NA())</f>
        <v>#N/A</v>
      </c>
      <c r="T38" s="89" t="e">
        <f ca="true">+IF(AND(ISNUMBER(OFFSET('Water Data'!$I$6,0,10*ROW('Water Data'!I32))),'Data Summary'!CI38="Yes"),OFFSET('Water Data'!$I$6,0,10*ROW('Water Data'!I32)),NA())</f>
        <v>#N/A</v>
      </c>
      <c r="U38" s="89" t="e">
        <f ca="true">+IF(AND(ISNUMBER(OFFSET('Water Data'!$I$9,0,10*ROW('Water Data'!I32))),'Data Summary'!CJ38="Yes"),OFFSET('Water Data'!$I$9,0,10*ROW('Water Data'!I32)),NA())</f>
        <v>#N/A</v>
      </c>
      <c r="V38" s="90" t="e">
        <f ca="true">+IF(AND(ISNUMBER(OFFSET('Sanitation Data'!$D$4,0,10*ROW('Sanitation Data'!D32))),'Data Summary'!CK38="Yes"),100-OFFSET('Sanitation Data'!$D$4,0,10*ROW('Sanitation Data'!D32)),NA())</f>
        <v>#N/A</v>
      </c>
      <c r="W38" s="90" t="e">
        <f ca="true">+IF(AND(ISNUMBER(OFFSET('Sanitation Data'!$D$6,0,10*ROW('Sanitation Data'!D32))),'Data Summary'!CL38="Yes"),OFFSET('Sanitation Data'!$D$6,0,10*ROW('Sanitation Data'!D32)),NA())</f>
        <v>#N/A</v>
      </c>
      <c r="X38" s="90" t="e">
        <f ca="true">+IF(AND(ISNUMBER(OFFSET('Sanitation Data'!$D$10,0,10*ROW('Sanitation Data'!D32))),'Data Summary'!CM38="Yes"),OFFSET('Sanitation Data'!$D$10,0,10*ROW('Sanitation Data'!D32)),NA())</f>
        <v>#N/A</v>
      </c>
      <c r="Y38" s="90" t="e">
        <f ca="true">+IF(AND(ISNUMBER(OFFSET('Sanitation Data'!$D$11,0,10*ROW('Sanitation Data'!D32))),'Data Summary'!CN38="Yes"),OFFSET('Sanitation Data'!$D$11,0,10*ROW('Sanitation Data'!D32)),NA())</f>
        <v>#N/A</v>
      </c>
      <c r="Z38" s="90" t="e">
        <f ca="true">+IF(AND(ISNUMBER(OFFSET('Sanitation Data'!$D$12,0,10*ROW('Sanitation Data'!D32))),'Data Summary'!CO38="Yes"),OFFSET('Sanitation Data'!$D$12,0,10*ROW('Sanitation Data'!D32)),NA())</f>
        <v>#N/A</v>
      </c>
      <c r="AA38" s="90" t="e">
        <f ca="true">+IF(AND(ISNUMBER(OFFSET('Sanitation Data'!$E$4,0,10*ROW('Sanitation Data'!E32))),'Data Summary'!CP38="Yes"),100-OFFSET('Sanitation Data'!$E$4,0,10*ROW('Sanitation Data'!E32)),NA())</f>
        <v>#N/A</v>
      </c>
      <c r="AB38" s="90" t="e">
        <f ca="true">+IF(AND(ISNUMBER(OFFSET('Sanitation Data'!$E$6,0,10*ROW('Sanitation Data'!E32))),'Data Summary'!CQ38="Yes"),OFFSET('Sanitation Data'!$E$6,0,10*ROW('Sanitation Data'!E32)),NA())</f>
        <v>#N/A</v>
      </c>
      <c r="AC38" s="90" t="e">
        <f ca="true">+IF(AND(ISNUMBER(OFFSET('Sanitation Data'!$E$10,0,10*ROW('Sanitation Data'!E32))),'Data Summary'!CR38="Yes"),OFFSET('Sanitation Data'!$E$10,0,10*ROW('Sanitation Data'!E32)),NA())</f>
        <v>#N/A</v>
      </c>
      <c r="AD38" s="90" t="e">
        <f ca="true">+IF(AND(ISNUMBER(OFFSET('Sanitation Data'!$E$11,0,10*ROW('Sanitation Data'!E32))),'Data Summary'!CS38="Yes"),OFFSET('Sanitation Data'!$E$11,0,10*ROW('Sanitation Data'!E32)),NA())</f>
        <v>#N/A</v>
      </c>
      <c r="AE38" s="90" t="e">
        <f ca="true">+IF(AND(ISNUMBER(OFFSET('Sanitation Data'!$E$12,0,10*ROW('Sanitation Data'!E32))),'Data Summary'!CT38="Yes"),OFFSET('Sanitation Data'!$E$12,0,10*ROW('Sanitation Data'!E32)),NA())</f>
        <v>#N/A</v>
      </c>
      <c r="AF38" s="90" t="e">
        <f ca="true">+IF(AND(ISNUMBER(OFFSET('Sanitation Data'!$F$4,0,10*ROW('Sanitation Data'!F32))),'Data Summary'!CU38="Yes"),100-OFFSET('Sanitation Data'!$F$4,0,10*ROW('Sanitation Data'!F32)),NA())</f>
        <v>#N/A</v>
      </c>
      <c r="AG38" s="90" t="e">
        <f ca="true">+IF(AND(ISNUMBER(OFFSET('Sanitation Data'!$F$6,0,10*ROW('Sanitation Data'!F32))),'Data Summary'!CV38="Yes"),OFFSET('Sanitation Data'!$F$6,0,10*ROW('Sanitation Data'!F32)),NA())</f>
        <v>#N/A</v>
      </c>
      <c r="AH38" s="90" t="e">
        <f ca="true">+IF(AND(ISNUMBER(OFFSET('Sanitation Data'!$F$10,0,10*ROW('Sanitation Data'!F32))),'Data Summary'!CW38="Yes"),OFFSET('Sanitation Data'!$F$10,0,10*ROW('Sanitation Data'!F32)),NA())</f>
        <v>#N/A</v>
      </c>
      <c r="AI38" s="90" t="e">
        <f ca="true">+IF(AND(ISNUMBER(OFFSET('Sanitation Data'!$F$11,0,10*ROW('Sanitation Data'!F32))),'Data Summary'!CX38="Yes"),OFFSET('Sanitation Data'!$F$11,0,10*ROW('Sanitation Data'!F32)),NA())</f>
        <v>#N/A</v>
      </c>
      <c r="AJ38" s="90" t="e">
        <f ca="true">+IF(AND(ISNUMBER(OFFSET('Sanitation Data'!$F$12,0,10*ROW('Sanitation Data'!F32))),'Data Summary'!CY38="Yes"),OFFSET('Sanitation Data'!$F$12,0,10*ROW('Sanitation Data'!F32)),NA())</f>
        <v>#N/A</v>
      </c>
      <c r="AK38" s="90" t="e">
        <f ca="true">+IF(AND(ISNUMBER(OFFSET('Sanitation Data'!$G$4,0,10*ROW('Sanitation Data'!G32))),'Data Summary'!CZ38="Yes"),100-OFFSET('Sanitation Data'!$G$4,0,10*ROW('Sanitation Data'!G32)),NA())</f>
        <v>#N/A</v>
      </c>
      <c r="AL38" s="90" t="e">
        <f ca="true">+IF(AND(ISNUMBER(OFFSET('Sanitation Data'!$G$6,0,10*ROW('Sanitation Data'!G32))),'Data Summary'!DA38="Yes"),OFFSET('Sanitation Data'!$G$6,0,10*ROW('Sanitation Data'!G32)),NA())</f>
        <v>#N/A</v>
      </c>
      <c r="AM38" s="90" t="e">
        <f ca="true">+IF(AND(ISNUMBER(OFFSET('Sanitation Data'!$G$10,0,10*ROW('Sanitation Data'!G32))),'Data Summary'!DB38="Yes"),OFFSET('Sanitation Data'!$G$10,0,10*ROW('Sanitation Data'!G32)),NA())</f>
        <v>#N/A</v>
      </c>
      <c r="AN38" s="90" t="e">
        <f ca="true">+IF(AND(ISNUMBER(OFFSET('Sanitation Data'!$G$11,0,10*ROW('Sanitation Data'!G32))),'Data Summary'!DC38="Yes"),OFFSET('Sanitation Data'!$G$11,0,10*ROW('Sanitation Data'!G32)),NA())</f>
        <v>#N/A</v>
      </c>
      <c r="AO38" s="90" t="e">
        <f ca="true">+IF(AND(ISNUMBER(OFFSET('Sanitation Data'!$G$12,0,10*ROW('Sanitation Data'!G32))),'Data Summary'!DD38="Yes"),OFFSET('Sanitation Data'!$G$12,0,10*ROW('Sanitation Data'!G32)),NA())</f>
        <v>#N/A</v>
      </c>
      <c r="AP38" s="90" t="e">
        <f ca="true">+IF(AND(ISNUMBER(OFFSET('Sanitation Data'!$H$4,0,10*ROW('Sanitation Data'!H32))),'Data Summary'!DE38="Yes"),100-OFFSET('Sanitation Data'!$H$4,0,10*ROW('Sanitation Data'!H32)),NA())</f>
        <v>#N/A</v>
      </c>
      <c r="AQ38" s="90" t="e">
        <f ca="true">+IF(AND(ISNUMBER(OFFSET('Sanitation Data'!$H$6,0,10*ROW('Sanitation Data'!H32))),'Data Summary'!DF38="Yes"),OFFSET('Sanitation Data'!$H$6,0,10*ROW('Sanitation Data'!H32)),NA())</f>
        <v>#N/A</v>
      </c>
      <c r="AR38" s="90" t="e">
        <f ca="true">+IF(AND(ISNUMBER(OFFSET('Sanitation Data'!$H$10,0,10*ROW('Sanitation Data'!H32))),'Data Summary'!DG38="Yes"),OFFSET('Sanitation Data'!$H$10,0,10*ROW('Sanitation Data'!H32)),NA())</f>
        <v>#N/A</v>
      </c>
      <c r="AS38" s="90" t="e">
        <f ca="true">+IF(AND(ISNUMBER(OFFSET('Sanitation Data'!$H$11,0,10*ROW('Sanitation Data'!H32))),'Data Summary'!DH38="Yes"),OFFSET('Sanitation Data'!$H$11,0,10*ROW('Sanitation Data'!H32)),NA())</f>
        <v>#N/A</v>
      </c>
      <c r="AT38" s="90" t="e">
        <f ca="true">+IF(AND(ISNUMBER(OFFSET('Sanitation Data'!$H$12,0,10*ROW('Sanitation Data'!H32))),'Data Summary'!DI38="Yes"),OFFSET('Sanitation Data'!$H$12,0,10*ROW('Sanitation Data'!H32)),NA())</f>
        <v>#N/A</v>
      </c>
      <c r="AU38" s="90" t="e">
        <f ca="true">+IF(AND(ISNUMBER(OFFSET('Sanitation Data'!$I$4,0,10*ROW('Sanitation Data'!I32))),'Data Summary'!DJ38="Yes"),100-OFFSET('Sanitation Data'!$I$4,0,10*ROW('Sanitation Data'!I32)),NA())</f>
        <v>#N/A</v>
      </c>
      <c r="AV38" s="90" t="e">
        <f ca="true">+IF(AND(ISNUMBER(OFFSET('Sanitation Data'!$I$6,0,10*ROW('Sanitation Data'!I32))),'Data Summary'!DK38="Yes"),OFFSET('Sanitation Data'!$I$6,0,10*ROW('Sanitation Data'!I32)),NA())</f>
        <v>#N/A</v>
      </c>
      <c r="AW38" s="90" t="e">
        <f ca="true">+IF(AND(ISNUMBER(OFFSET('Sanitation Data'!$I$10,0,10*ROW('Sanitation Data'!I32))),'Data Summary'!DL38="Yes"),OFFSET('Sanitation Data'!$I$10,0,10*ROW('Sanitation Data'!I32)),NA())</f>
        <v>#N/A</v>
      </c>
      <c r="AX38" s="90" t="e">
        <f ca="true">+IF(AND(ISNUMBER(OFFSET('Sanitation Data'!$I$11,0,10*ROW('Sanitation Data'!I32))),'Data Summary'!DM38="Yes"),OFFSET('Sanitation Data'!$I$11,0,10*ROW('Sanitation Data'!I32)),NA())</f>
        <v>#N/A</v>
      </c>
      <c r="AY38" s="90" t="e">
        <f ca="true">+IF(AND(ISNUMBER(OFFSET('Sanitation Data'!$I$12,0,10*ROW('Sanitation Data'!I32))),'Data Summary'!DN38="Yes"),OFFSET('Sanitation Data'!$I$12,0,10*ROW('Sanitation Data'!I32)),NA())</f>
        <v>#N/A</v>
      </c>
      <c r="AZ38" s="91" t="e">
        <f ca="true">+IF(AND(ISNUMBER(OFFSET('Hygiene Data'!$D$5,0,10*ROW('Hygiene Data'!D32))),'Data Summary'!DO38="Yes"),OFFSET('Hygiene Data'!$D$5,0,10*ROW('Hygiene Data'!D32)),NA())</f>
        <v>#N/A</v>
      </c>
      <c r="BA38" s="91" t="e">
        <f ca="true">+IF(AND(ISNUMBER(OFFSET('Hygiene Data'!$D$7,0,10*ROW('Hygiene Data'!D32))),'Data Summary'!DP38="Yes"),OFFSET('Hygiene Data'!$D$7,0,10*ROW('Hygiene Data'!D32)),NA())</f>
        <v>#N/A</v>
      </c>
      <c r="BB38" s="91" t="e">
        <f ca="true">+IF(AND(ISNUMBER(OFFSET('Hygiene Data'!$D$9,0,10*ROW('Hygiene Data'!D32))),'Data Summary'!DQ38="Yes"),OFFSET('Hygiene Data'!$D$9,0,10*ROW('Hygiene Data'!D32)),NA())</f>
        <v>#N/A</v>
      </c>
      <c r="BC38" s="91" t="e">
        <f ca="true">+IF(AND(ISNUMBER(OFFSET('Hygiene Data'!$E$5,0,10*ROW('Hygiene Data'!E32))),'Data Summary'!DR38="Yes"),OFFSET('Hygiene Data'!$E$5,0,10*ROW('Hygiene Data'!E32)),NA())</f>
        <v>#N/A</v>
      </c>
      <c r="BD38" s="91" t="e">
        <f ca="true">+IF(AND(ISNUMBER(OFFSET('Hygiene Data'!$E$7,0,10*ROW('Hygiene Data'!E32))),'Data Summary'!DS38="Yes"),OFFSET('Hygiene Data'!$E$7,0,10*ROW('Hygiene Data'!E32)),NA())</f>
        <v>#N/A</v>
      </c>
      <c r="BE38" s="91" t="e">
        <f ca="true">+IF(AND(ISNUMBER(OFFSET('Hygiene Data'!$E$9,0,10*ROW('Hygiene Data'!E32))),'Data Summary'!DT38="Yes"),OFFSET('Hygiene Data'!$E$9,0,10*ROW('Hygiene Data'!E32)),NA())</f>
        <v>#N/A</v>
      </c>
      <c r="BF38" s="91" t="e">
        <f ca="true">+IF(AND(ISNUMBER(OFFSET('Hygiene Data'!$F$5,0,10*ROW('Hygiene Data'!F32))),'Data Summary'!DU38="Yes"),OFFSET('Hygiene Data'!$F$5,0,10*ROW('Hygiene Data'!F32)),NA())</f>
        <v>#N/A</v>
      </c>
      <c r="BG38" s="91" t="e">
        <f ca="true">+IF(AND(ISNUMBER(OFFSET('Hygiene Data'!$F$7,0,10*ROW('Hygiene Data'!F32))),'Data Summary'!DV38="Yes"),OFFSET('Hygiene Data'!$F$7,0,10*ROW('Hygiene Data'!F32)),NA())</f>
        <v>#N/A</v>
      </c>
      <c r="BH38" s="91" t="e">
        <f ca="true">+IF(AND(ISNUMBER(OFFSET('Hygiene Data'!$F$9,0,10*ROW('Hygiene Data'!F32))),'Data Summary'!DW38="Yes"),OFFSET('Hygiene Data'!$F$9,0,10*ROW('Hygiene Data'!F32)),NA())</f>
        <v>#N/A</v>
      </c>
      <c r="BI38" s="91" t="e">
        <f ca="true">+IF(AND(ISNUMBER(OFFSET('Hygiene Data'!$G$5,0,10*ROW('Hygiene Data'!G32))),'Data Summary'!DX38="Yes"),OFFSET('Hygiene Data'!$G$5,0,10*ROW('Hygiene Data'!G32)),NA())</f>
        <v>#N/A</v>
      </c>
      <c r="BJ38" s="91" t="e">
        <f ca="true">+IF(AND(ISNUMBER(OFFSET('Hygiene Data'!$G$7,0,10*ROW('Hygiene Data'!G32))),'Data Summary'!DY38="Yes"),OFFSET('Hygiene Data'!$G$7,0,10*ROW('Hygiene Data'!G32)),NA())</f>
        <v>#N/A</v>
      </c>
      <c r="BK38" s="91" t="e">
        <f ca="true">+IF(AND(ISNUMBER(OFFSET('Hygiene Data'!$G$9,0,10*ROW('Hygiene Data'!G32))),'Data Summary'!DZ38="Yes"),OFFSET('Hygiene Data'!$G$9,0,10*ROW('Hygiene Data'!G32)),NA())</f>
        <v>#N/A</v>
      </c>
      <c r="BL38" s="91" t="e">
        <f ca="true">+IF(AND(ISNUMBER(OFFSET('Hygiene Data'!$H$5,0,10*ROW('Hygiene Data'!H32))),'Data Summary'!EA38="Yes"),OFFSET('Hygiene Data'!$H$5,0,10*ROW('Hygiene Data'!H32)),NA())</f>
        <v>#N/A</v>
      </c>
      <c r="BM38" s="91" t="e">
        <f ca="true">+IF(AND(ISNUMBER(OFFSET('Hygiene Data'!$H$7,0,10*ROW('Hygiene Data'!H32))),'Data Summary'!EB38="Yes"),OFFSET('Hygiene Data'!$H$7,0,10*ROW('Hygiene Data'!H32)),NA())</f>
        <v>#N/A</v>
      </c>
      <c r="BN38" s="91" t="e">
        <f ca="true">+IF(AND(ISNUMBER(OFFSET('Hygiene Data'!$H$9,0,10*ROW('Hygiene Data'!H32))),'Data Summary'!EC38="Yes"),OFFSET('Hygiene Data'!$H$9,0,10*ROW('Hygiene Data'!H32)),NA())</f>
        <v>#N/A</v>
      </c>
      <c r="BO38" s="91" t="e">
        <f ca="true">+IF(AND(ISNUMBER(OFFSET('Hygiene Data'!$I$5,0,10*ROW('Hygiene Data'!I32))),'Data Summary'!ED38="Yes"),OFFSET('Hygiene Data'!$I$5,0,10*ROW('Hygiene Data'!I32)),NA())</f>
        <v>#N/A</v>
      </c>
      <c r="BP38" s="91" t="e">
        <f ca="true">+IF(AND(ISNUMBER(OFFSET('Hygiene Data'!$I$7,0,10*ROW('Hygiene Data'!I32))),'Data Summary'!EE38="Yes"),OFFSET('Hygiene Data'!$I$7,0,10*ROW('Hygiene Data'!I32)),NA())</f>
        <v>#N/A</v>
      </c>
      <c r="BQ38" s="91" t="e">
        <f ca="true">+IF(AND(ISNUMBER(OFFSET('Hygiene Data'!$I$9,0,10*ROW('Hygiene Data'!I32))),'Data Summary'!EF38="Yes"),OFFSET('Hygiene Data'!$I$9,0,10*ROW('Hygiene Data'!I32)),NA())</f>
        <v>#N/A</v>
      </c>
    </row>
    <row xmlns:x14ac="http://schemas.microsoft.com/office/spreadsheetml/2009/9/ac" r="39" x14ac:dyDescent="0.2">
      <c r="A39" s="350" t="e">
        <f ca="true">+RIGHT('Data Summary'!A39,LEN('Data Summary'!A39)-9)</f>
        <v>#VALUE!</v>
      </c>
      <c r="B39" s="35" t="str">
        <f ca="true">+IF(ISTEXT('Data Summary'!B39),'Data Summary'!B39,"")</f>
        <v/>
      </c>
      <c r="C39" s="349" t="e">
        <f ca="true">+VALUE('Data Summary'!C39)</f>
        <v>#VALUE!</v>
      </c>
      <c r="D39" s="89" t="e">
        <f ca="true">+IF(AND(ISNUMBER(OFFSET('Water Data'!$D$4,0,10*ROW('Water Data'!D33))),'Data Summary'!BS39="Yes"),100-OFFSET('Water Data'!$D$4,0,10*ROW('Water Data'!D33)),NA())</f>
        <v>#N/A</v>
      </c>
      <c r="E39" s="89" t="e">
        <f ca="true">+IF(AND(ISNUMBER(OFFSET('Water Data'!$D$6,0,10*ROW('Water Data'!D33))),'Data Summary'!BT39="Yes"),OFFSET('Water Data'!$D$6,0,10*ROW('Water Data'!D33)),NA())</f>
        <v>#N/A</v>
      </c>
      <c r="F39" s="89" t="e">
        <f ca="true">+IF(AND(ISNUMBER(OFFSET('Water Data'!$D$9,0,10*ROW('Water Data'!D33))),'Data Summary'!BU39="Yes"),OFFSET('Water Data'!$D$9,0,10*ROW('Water Data'!D33)),NA())</f>
        <v>#N/A</v>
      </c>
      <c r="G39" s="89" t="e">
        <f ca="true">+IF(AND(ISNUMBER(OFFSET('Water Data'!$E$4,0,10*ROW('Water Data'!E33))),'Data Summary'!BV39="Yes"),100-OFFSET('Water Data'!$E$4,0,10*ROW('Water Data'!E33)),NA())</f>
        <v>#N/A</v>
      </c>
      <c r="H39" s="89" t="e">
        <f ca="true">+IF(AND(ISNUMBER(OFFSET('Water Data'!$E$6,0,10*ROW('Water Data'!E33))),'Data Summary'!BW39="Yes"),OFFSET('Water Data'!$E$6,0,10*ROW('Water Data'!E33)),NA())</f>
        <v>#N/A</v>
      </c>
      <c r="I39" s="89" t="e">
        <f ca="true">+IF(AND(ISNUMBER(OFFSET('Water Data'!$E$9,0,10*ROW('Water Data'!E33))),'Data Summary'!BX39="Yes"),OFFSET('Water Data'!$E$9,0,10*ROW('Water Data'!E33)),NA())</f>
        <v>#N/A</v>
      </c>
      <c r="J39" s="89" t="e">
        <f ca="true">+IF(AND(ISNUMBER(OFFSET('Water Data'!$F$4,0,10*ROW('Water Data'!F33))),'Data Summary'!BY39="Yes"),100-OFFSET('Water Data'!$F$4,0,10*ROW('Water Data'!F33)),NA())</f>
        <v>#N/A</v>
      </c>
      <c r="K39" s="89" t="e">
        <f ca="true">+IF(AND(ISNUMBER(OFFSET('Water Data'!$F$6,0,10*ROW('Water Data'!F33))),'Data Summary'!BZ39="Yes"),OFFSET('Water Data'!$F$6,0,10*ROW('Water Data'!F33)),NA())</f>
        <v>#N/A</v>
      </c>
      <c r="L39" s="89" t="e">
        <f ca="true">+IF(AND(ISNUMBER(OFFSET('Water Data'!$F$9,0,10*ROW('Water Data'!F33))),'Data Summary'!CA39="Yes"),OFFSET('Water Data'!$F$9,0,10*ROW('Water Data'!F33)),NA())</f>
        <v>#N/A</v>
      </c>
      <c r="M39" s="89" t="e">
        <f ca="true">+IF(AND(ISNUMBER(OFFSET('Water Data'!$G$4,0,10*ROW('Water Data'!G33))),'Data Summary'!CB39="Yes"),100-OFFSET('Water Data'!$G$4,0,10*ROW('Water Data'!G33)),NA())</f>
        <v>#N/A</v>
      </c>
      <c r="N39" s="89" t="e">
        <f ca="true">+IF(AND(ISNUMBER(OFFSET('Water Data'!$G$6,0,10*ROW('Water Data'!G33))),'Data Summary'!CC39="Yes"),OFFSET('Water Data'!$G$6,0,10*ROW('Water Data'!G33)),NA())</f>
        <v>#N/A</v>
      </c>
      <c r="O39" s="89" t="e">
        <f ca="true">+IF(AND(ISNUMBER(OFFSET('Water Data'!$G$9,0,10*ROW('Water Data'!G33))),'Data Summary'!CD39="Yes"),OFFSET('Water Data'!$G$9,0,10*ROW('Water Data'!G33)),NA())</f>
        <v>#N/A</v>
      </c>
      <c r="P39" s="89" t="e">
        <f ca="true">+IF(AND(ISNUMBER(OFFSET('Water Data'!$H$4,0,10*ROW('Water Data'!H33))),'Data Summary'!CE39="Yes"),100-OFFSET('Water Data'!$H$4,0,10*ROW('Water Data'!H33)),NA())</f>
        <v>#N/A</v>
      </c>
      <c r="Q39" s="89" t="e">
        <f ca="true">+IF(AND(ISNUMBER(OFFSET('Water Data'!$H$6,0,10*ROW('Water Data'!H33))),'Data Summary'!CF39="Yes"),OFFSET('Water Data'!$H$6,0,10*ROW('Water Data'!H33)),NA())</f>
        <v>#N/A</v>
      </c>
      <c r="R39" s="89" t="e">
        <f ca="true">+IF(AND(ISNUMBER(OFFSET('Water Data'!$H$9,0,10*ROW('Water Data'!H33))),'Data Summary'!CG39="Yes"),OFFSET('Water Data'!$H$9,0,10*ROW('Water Data'!H33)),NA())</f>
        <v>#N/A</v>
      </c>
      <c r="S39" s="89" t="e">
        <f ca="true">+IF(AND(ISNUMBER(OFFSET('Water Data'!$I$4,0,10*ROW('Water Data'!I33))),'Data Summary'!CH39="Yes"),100-OFFSET('Water Data'!$I$4,0,10*ROW('Water Data'!I33)),NA())</f>
        <v>#N/A</v>
      </c>
      <c r="T39" s="89" t="e">
        <f ca="true">+IF(AND(ISNUMBER(OFFSET('Water Data'!$I$6,0,10*ROW('Water Data'!I33))),'Data Summary'!CI39="Yes"),OFFSET('Water Data'!$I$6,0,10*ROW('Water Data'!I33)),NA())</f>
        <v>#N/A</v>
      </c>
      <c r="U39" s="89" t="e">
        <f ca="true">+IF(AND(ISNUMBER(OFFSET('Water Data'!$I$9,0,10*ROW('Water Data'!I33))),'Data Summary'!CJ39="Yes"),OFFSET('Water Data'!$I$9,0,10*ROW('Water Data'!I33)),NA())</f>
        <v>#N/A</v>
      </c>
      <c r="V39" s="90" t="e">
        <f ca="true">+IF(AND(ISNUMBER(OFFSET('Sanitation Data'!$D$4,0,10*ROW('Sanitation Data'!D33))),'Data Summary'!CK39="Yes"),100-OFFSET('Sanitation Data'!$D$4,0,10*ROW('Sanitation Data'!D33)),NA())</f>
        <v>#N/A</v>
      </c>
      <c r="W39" s="90" t="e">
        <f ca="true">+IF(AND(ISNUMBER(OFFSET('Sanitation Data'!$D$6,0,10*ROW('Sanitation Data'!D33))),'Data Summary'!CL39="Yes"),OFFSET('Sanitation Data'!$D$6,0,10*ROW('Sanitation Data'!D33)),NA())</f>
        <v>#N/A</v>
      </c>
      <c r="X39" s="90" t="e">
        <f ca="true">+IF(AND(ISNUMBER(OFFSET('Sanitation Data'!$D$10,0,10*ROW('Sanitation Data'!D33))),'Data Summary'!CM39="Yes"),OFFSET('Sanitation Data'!$D$10,0,10*ROW('Sanitation Data'!D33)),NA())</f>
        <v>#N/A</v>
      </c>
      <c r="Y39" s="90" t="e">
        <f ca="true">+IF(AND(ISNUMBER(OFFSET('Sanitation Data'!$D$11,0,10*ROW('Sanitation Data'!D33))),'Data Summary'!CN39="Yes"),OFFSET('Sanitation Data'!$D$11,0,10*ROW('Sanitation Data'!D33)),NA())</f>
        <v>#N/A</v>
      </c>
      <c r="Z39" s="90" t="e">
        <f ca="true">+IF(AND(ISNUMBER(OFFSET('Sanitation Data'!$D$12,0,10*ROW('Sanitation Data'!D33))),'Data Summary'!CO39="Yes"),OFFSET('Sanitation Data'!$D$12,0,10*ROW('Sanitation Data'!D33)),NA())</f>
        <v>#N/A</v>
      </c>
      <c r="AA39" s="90" t="e">
        <f ca="true">+IF(AND(ISNUMBER(OFFSET('Sanitation Data'!$E$4,0,10*ROW('Sanitation Data'!E33))),'Data Summary'!CP39="Yes"),100-OFFSET('Sanitation Data'!$E$4,0,10*ROW('Sanitation Data'!E33)),NA())</f>
        <v>#N/A</v>
      </c>
      <c r="AB39" s="90" t="e">
        <f ca="true">+IF(AND(ISNUMBER(OFFSET('Sanitation Data'!$E$6,0,10*ROW('Sanitation Data'!E33))),'Data Summary'!CQ39="Yes"),OFFSET('Sanitation Data'!$E$6,0,10*ROW('Sanitation Data'!E33)),NA())</f>
        <v>#N/A</v>
      </c>
      <c r="AC39" s="90" t="e">
        <f ca="true">+IF(AND(ISNUMBER(OFFSET('Sanitation Data'!$E$10,0,10*ROW('Sanitation Data'!E33))),'Data Summary'!CR39="Yes"),OFFSET('Sanitation Data'!$E$10,0,10*ROW('Sanitation Data'!E33)),NA())</f>
        <v>#N/A</v>
      </c>
      <c r="AD39" s="90" t="e">
        <f ca="true">+IF(AND(ISNUMBER(OFFSET('Sanitation Data'!$E$11,0,10*ROW('Sanitation Data'!E33))),'Data Summary'!CS39="Yes"),OFFSET('Sanitation Data'!$E$11,0,10*ROW('Sanitation Data'!E33)),NA())</f>
        <v>#N/A</v>
      </c>
      <c r="AE39" s="90" t="e">
        <f ca="true">+IF(AND(ISNUMBER(OFFSET('Sanitation Data'!$E$12,0,10*ROW('Sanitation Data'!E33))),'Data Summary'!CT39="Yes"),OFFSET('Sanitation Data'!$E$12,0,10*ROW('Sanitation Data'!E33)),NA())</f>
        <v>#N/A</v>
      </c>
      <c r="AF39" s="90" t="e">
        <f ca="true">+IF(AND(ISNUMBER(OFFSET('Sanitation Data'!$F$4,0,10*ROW('Sanitation Data'!F33))),'Data Summary'!CU39="Yes"),100-OFFSET('Sanitation Data'!$F$4,0,10*ROW('Sanitation Data'!F33)),NA())</f>
        <v>#N/A</v>
      </c>
      <c r="AG39" s="90" t="e">
        <f ca="true">+IF(AND(ISNUMBER(OFFSET('Sanitation Data'!$F$6,0,10*ROW('Sanitation Data'!F33))),'Data Summary'!CV39="Yes"),OFFSET('Sanitation Data'!$F$6,0,10*ROW('Sanitation Data'!F33)),NA())</f>
        <v>#N/A</v>
      </c>
      <c r="AH39" s="90" t="e">
        <f ca="true">+IF(AND(ISNUMBER(OFFSET('Sanitation Data'!$F$10,0,10*ROW('Sanitation Data'!F33))),'Data Summary'!CW39="Yes"),OFFSET('Sanitation Data'!$F$10,0,10*ROW('Sanitation Data'!F33)),NA())</f>
        <v>#N/A</v>
      </c>
      <c r="AI39" s="90" t="e">
        <f ca="true">+IF(AND(ISNUMBER(OFFSET('Sanitation Data'!$F$11,0,10*ROW('Sanitation Data'!F33))),'Data Summary'!CX39="Yes"),OFFSET('Sanitation Data'!$F$11,0,10*ROW('Sanitation Data'!F33)),NA())</f>
        <v>#N/A</v>
      </c>
      <c r="AJ39" s="90" t="e">
        <f ca="true">+IF(AND(ISNUMBER(OFFSET('Sanitation Data'!$F$12,0,10*ROW('Sanitation Data'!F33))),'Data Summary'!CY39="Yes"),OFFSET('Sanitation Data'!$F$12,0,10*ROW('Sanitation Data'!F33)),NA())</f>
        <v>#N/A</v>
      </c>
      <c r="AK39" s="90" t="e">
        <f ca="true">+IF(AND(ISNUMBER(OFFSET('Sanitation Data'!$G$4,0,10*ROW('Sanitation Data'!G33))),'Data Summary'!CZ39="Yes"),100-OFFSET('Sanitation Data'!$G$4,0,10*ROW('Sanitation Data'!G33)),NA())</f>
        <v>#N/A</v>
      </c>
      <c r="AL39" s="90" t="e">
        <f ca="true">+IF(AND(ISNUMBER(OFFSET('Sanitation Data'!$G$6,0,10*ROW('Sanitation Data'!G33))),'Data Summary'!DA39="Yes"),OFFSET('Sanitation Data'!$G$6,0,10*ROW('Sanitation Data'!G33)),NA())</f>
        <v>#N/A</v>
      </c>
      <c r="AM39" s="90" t="e">
        <f ca="true">+IF(AND(ISNUMBER(OFFSET('Sanitation Data'!$G$10,0,10*ROW('Sanitation Data'!G33))),'Data Summary'!DB39="Yes"),OFFSET('Sanitation Data'!$G$10,0,10*ROW('Sanitation Data'!G33)),NA())</f>
        <v>#N/A</v>
      </c>
      <c r="AN39" s="90" t="e">
        <f ca="true">+IF(AND(ISNUMBER(OFFSET('Sanitation Data'!$G$11,0,10*ROW('Sanitation Data'!G33))),'Data Summary'!DC39="Yes"),OFFSET('Sanitation Data'!$G$11,0,10*ROW('Sanitation Data'!G33)),NA())</f>
        <v>#N/A</v>
      </c>
      <c r="AO39" s="90" t="e">
        <f ca="true">+IF(AND(ISNUMBER(OFFSET('Sanitation Data'!$G$12,0,10*ROW('Sanitation Data'!G33))),'Data Summary'!DD39="Yes"),OFFSET('Sanitation Data'!$G$12,0,10*ROW('Sanitation Data'!G33)),NA())</f>
        <v>#N/A</v>
      </c>
      <c r="AP39" s="90" t="e">
        <f ca="true">+IF(AND(ISNUMBER(OFFSET('Sanitation Data'!$H$4,0,10*ROW('Sanitation Data'!H33))),'Data Summary'!DE39="Yes"),100-OFFSET('Sanitation Data'!$H$4,0,10*ROW('Sanitation Data'!H33)),NA())</f>
        <v>#N/A</v>
      </c>
      <c r="AQ39" s="90" t="e">
        <f ca="true">+IF(AND(ISNUMBER(OFFSET('Sanitation Data'!$H$6,0,10*ROW('Sanitation Data'!H33))),'Data Summary'!DF39="Yes"),OFFSET('Sanitation Data'!$H$6,0,10*ROW('Sanitation Data'!H33)),NA())</f>
        <v>#N/A</v>
      </c>
      <c r="AR39" s="90" t="e">
        <f ca="true">+IF(AND(ISNUMBER(OFFSET('Sanitation Data'!$H$10,0,10*ROW('Sanitation Data'!H33))),'Data Summary'!DG39="Yes"),OFFSET('Sanitation Data'!$H$10,0,10*ROW('Sanitation Data'!H33)),NA())</f>
        <v>#N/A</v>
      </c>
      <c r="AS39" s="90" t="e">
        <f ca="true">+IF(AND(ISNUMBER(OFFSET('Sanitation Data'!$H$11,0,10*ROW('Sanitation Data'!H33))),'Data Summary'!DH39="Yes"),OFFSET('Sanitation Data'!$H$11,0,10*ROW('Sanitation Data'!H33)),NA())</f>
        <v>#N/A</v>
      </c>
      <c r="AT39" s="90" t="e">
        <f ca="true">+IF(AND(ISNUMBER(OFFSET('Sanitation Data'!$H$12,0,10*ROW('Sanitation Data'!H33))),'Data Summary'!DI39="Yes"),OFFSET('Sanitation Data'!$H$12,0,10*ROW('Sanitation Data'!H33)),NA())</f>
        <v>#N/A</v>
      </c>
      <c r="AU39" s="90" t="e">
        <f ca="true">+IF(AND(ISNUMBER(OFFSET('Sanitation Data'!$I$4,0,10*ROW('Sanitation Data'!I33))),'Data Summary'!DJ39="Yes"),100-OFFSET('Sanitation Data'!$I$4,0,10*ROW('Sanitation Data'!I33)),NA())</f>
        <v>#N/A</v>
      </c>
      <c r="AV39" s="90" t="e">
        <f ca="true">+IF(AND(ISNUMBER(OFFSET('Sanitation Data'!$I$6,0,10*ROW('Sanitation Data'!I33))),'Data Summary'!DK39="Yes"),OFFSET('Sanitation Data'!$I$6,0,10*ROW('Sanitation Data'!I33)),NA())</f>
        <v>#N/A</v>
      </c>
      <c r="AW39" s="90" t="e">
        <f ca="true">+IF(AND(ISNUMBER(OFFSET('Sanitation Data'!$I$10,0,10*ROW('Sanitation Data'!I33))),'Data Summary'!DL39="Yes"),OFFSET('Sanitation Data'!$I$10,0,10*ROW('Sanitation Data'!I33)),NA())</f>
        <v>#N/A</v>
      </c>
      <c r="AX39" s="90" t="e">
        <f ca="true">+IF(AND(ISNUMBER(OFFSET('Sanitation Data'!$I$11,0,10*ROW('Sanitation Data'!I33))),'Data Summary'!DM39="Yes"),OFFSET('Sanitation Data'!$I$11,0,10*ROW('Sanitation Data'!I33)),NA())</f>
        <v>#N/A</v>
      </c>
      <c r="AY39" s="90" t="e">
        <f ca="true">+IF(AND(ISNUMBER(OFFSET('Sanitation Data'!$I$12,0,10*ROW('Sanitation Data'!I33))),'Data Summary'!DN39="Yes"),OFFSET('Sanitation Data'!$I$12,0,10*ROW('Sanitation Data'!I33)),NA())</f>
        <v>#N/A</v>
      </c>
      <c r="AZ39" s="91" t="e">
        <f ca="true">+IF(AND(ISNUMBER(OFFSET('Hygiene Data'!$D$5,0,10*ROW('Hygiene Data'!D33))),'Data Summary'!DO39="Yes"),OFFSET('Hygiene Data'!$D$5,0,10*ROW('Hygiene Data'!D33)),NA())</f>
        <v>#N/A</v>
      </c>
      <c r="BA39" s="91" t="e">
        <f ca="true">+IF(AND(ISNUMBER(OFFSET('Hygiene Data'!$D$7,0,10*ROW('Hygiene Data'!D33))),'Data Summary'!DP39="Yes"),OFFSET('Hygiene Data'!$D$7,0,10*ROW('Hygiene Data'!D33)),NA())</f>
        <v>#N/A</v>
      </c>
      <c r="BB39" s="91" t="e">
        <f ca="true">+IF(AND(ISNUMBER(OFFSET('Hygiene Data'!$D$9,0,10*ROW('Hygiene Data'!D33))),'Data Summary'!DQ39="Yes"),OFFSET('Hygiene Data'!$D$9,0,10*ROW('Hygiene Data'!D33)),NA())</f>
        <v>#N/A</v>
      </c>
      <c r="BC39" s="91" t="e">
        <f ca="true">+IF(AND(ISNUMBER(OFFSET('Hygiene Data'!$E$5,0,10*ROW('Hygiene Data'!E33))),'Data Summary'!DR39="Yes"),OFFSET('Hygiene Data'!$E$5,0,10*ROW('Hygiene Data'!E33)),NA())</f>
        <v>#N/A</v>
      </c>
      <c r="BD39" s="91" t="e">
        <f ca="true">+IF(AND(ISNUMBER(OFFSET('Hygiene Data'!$E$7,0,10*ROW('Hygiene Data'!E33))),'Data Summary'!DS39="Yes"),OFFSET('Hygiene Data'!$E$7,0,10*ROW('Hygiene Data'!E33)),NA())</f>
        <v>#N/A</v>
      </c>
      <c r="BE39" s="91" t="e">
        <f ca="true">+IF(AND(ISNUMBER(OFFSET('Hygiene Data'!$E$9,0,10*ROW('Hygiene Data'!E33))),'Data Summary'!DT39="Yes"),OFFSET('Hygiene Data'!$E$9,0,10*ROW('Hygiene Data'!E33)),NA())</f>
        <v>#N/A</v>
      </c>
      <c r="BF39" s="91" t="e">
        <f ca="true">+IF(AND(ISNUMBER(OFFSET('Hygiene Data'!$F$5,0,10*ROW('Hygiene Data'!F33))),'Data Summary'!DU39="Yes"),OFFSET('Hygiene Data'!$F$5,0,10*ROW('Hygiene Data'!F33)),NA())</f>
        <v>#N/A</v>
      </c>
      <c r="BG39" s="91" t="e">
        <f ca="true">+IF(AND(ISNUMBER(OFFSET('Hygiene Data'!$F$7,0,10*ROW('Hygiene Data'!F33))),'Data Summary'!DV39="Yes"),OFFSET('Hygiene Data'!$F$7,0,10*ROW('Hygiene Data'!F33)),NA())</f>
        <v>#N/A</v>
      </c>
      <c r="BH39" s="91" t="e">
        <f ca="true">+IF(AND(ISNUMBER(OFFSET('Hygiene Data'!$F$9,0,10*ROW('Hygiene Data'!F33))),'Data Summary'!DW39="Yes"),OFFSET('Hygiene Data'!$F$9,0,10*ROW('Hygiene Data'!F33)),NA())</f>
        <v>#N/A</v>
      </c>
      <c r="BI39" s="91" t="e">
        <f ca="true">+IF(AND(ISNUMBER(OFFSET('Hygiene Data'!$G$5,0,10*ROW('Hygiene Data'!G33))),'Data Summary'!DX39="Yes"),OFFSET('Hygiene Data'!$G$5,0,10*ROW('Hygiene Data'!G33)),NA())</f>
        <v>#N/A</v>
      </c>
      <c r="BJ39" s="91" t="e">
        <f ca="true">+IF(AND(ISNUMBER(OFFSET('Hygiene Data'!$G$7,0,10*ROW('Hygiene Data'!G33))),'Data Summary'!DY39="Yes"),OFFSET('Hygiene Data'!$G$7,0,10*ROW('Hygiene Data'!G33)),NA())</f>
        <v>#N/A</v>
      </c>
      <c r="BK39" s="91" t="e">
        <f ca="true">+IF(AND(ISNUMBER(OFFSET('Hygiene Data'!$G$9,0,10*ROW('Hygiene Data'!G33))),'Data Summary'!DZ39="Yes"),OFFSET('Hygiene Data'!$G$9,0,10*ROW('Hygiene Data'!G33)),NA())</f>
        <v>#N/A</v>
      </c>
      <c r="BL39" s="91" t="e">
        <f ca="true">+IF(AND(ISNUMBER(OFFSET('Hygiene Data'!$H$5,0,10*ROW('Hygiene Data'!H33))),'Data Summary'!EA39="Yes"),OFFSET('Hygiene Data'!$H$5,0,10*ROW('Hygiene Data'!H33)),NA())</f>
        <v>#N/A</v>
      </c>
      <c r="BM39" s="91" t="e">
        <f ca="true">+IF(AND(ISNUMBER(OFFSET('Hygiene Data'!$H$7,0,10*ROW('Hygiene Data'!H33))),'Data Summary'!EB39="Yes"),OFFSET('Hygiene Data'!$H$7,0,10*ROW('Hygiene Data'!H33)),NA())</f>
        <v>#N/A</v>
      </c>
      <c r="BN39" s="91" t="e">
        <f ca="true">+IF(AND(ISNUMBER(OFFSET('Hygiene Data'!$H$9,0,10*ROW('Hygiene Data'!H33))),'Data Summary'!EC39="Yes"),OFFSET('Hygiene Data'!$H$9,0,10*ROW('Hygiene Data'!H33)),NA())</f>
        <v>#N/A</v>
      </c>
      <c r="BO39" s="91" t="e">
        <f ca="true">+IF(AND(ISNUMBER(OFFSET('Hygiene Data'!$I$5,0,10*ROW('Hygiene Data'!I33))),'Data Summary'!ED39="Yes"),OFFSET('Hygiene Data'!$I$5,0,10*ROW('Hygiene Data'!I33)),NA())</f>
        <v>#N/A</v>
      </c>
      <c r="BP39" s="91" t="e">
        <f ca="true">+IF(AND(ISNUMBER(OFFSET('Hygiene Data'!$I$7,0,10*ROW('Hygiene Data'!I33))),'Data Summary'!EE39="Yes"),OFFSET('Hygiene Data'!$I$7,0,10*ROW('Hygiene Data'!I33)),NA())</f>
        <v>#N/A</v>
      </c>
      <c r="BQ39" s="91" t="e">
        <f ca="true">+IF(AND(ISNUMBER(OFFSET('Hygiene Data'!$I$9,0,10*ROW('Hygiene Data'!I33))),'Data Summary'!EF39="Yes"),OFFSET('Hygiene Data'!$I$9,0,10*ROW('Hygiene Data'!I33)),NA())</f>
        <v>#N/A</v>
      </c>
    </row>
    <row xmlns:x14ac="http://schemas.microsoft.com/office/spreadsheetml/2009/9/ac" r="40" x14ac:dyDescent="0.2">
      <c r="A40" s="350" t="e">
        <f ca="true">+RIGHT('Data Summary'!A40,LEN('Data Summary'!A40)-9)</f>
        <v>#VALUE!</v>
      </c>
      <c r="B40" s="35" t="str">
        <f ca="true">+IF(ISTEXT('Data Summary'!B40),'Data Summary'!B40,"")</f>
        <v/>
      </c>
      <c r="C40" s="349" t="e">
        <f ca="true">+VALUE('Data Summary'!C40)</f>
        <v>#VALUE!</v>
      </c>
      <c r="D40" s="89" t="e">
        <f ca="true">+IF(AND(ISNUMBER(OFFSET('Water Data'!$D$4,0,10*ROW('Water Data'!D34))),'Data Summary'!BS40="Yes"),100-OFFSET('Water Data'!$D$4,0,10*ROW('Water Data'!D34)),NA())</f>
        <v>#N/A</v>
      </c>
      <c r="E40" s="89" t="e">
        <f ca="true">+IF(AND(ISNUMBER(OFFSET('Water Data'!$D$6,0,10*ROW('Water Data'!D34))),'Data Summary'!BT40="Yes"),OFFSET('Water Data'!$D$6,0,10*ROW('Water Data'!D34)),NA())</f>
        <v>#N/A</v>
      </c>
      <c r="F40" s="89" t="e">
        <f ca="true">+IF(AND(ISNUMBER(OFFSET('Water Data'!$D$9,0,10*ROW('Water Data'!D34))),'Data Summary'!BU40="Yes"),OFFSET('Water Data'!$D$9,0,10*ROW('Water Data'!D34)),NA())</f>
        <v>#N/A</v>
      </c>
      <c r="G40" s="89" t="e">
        <f ca="true">+IF(AND(ISNUMBER(OFFSET('Water Data'!$E$4,0,10*ROW('Water Data'!E34))),'Data Summary'!BV40="Yes"),100-OFFSET('Water Data'!$E$4,0,10*ROW('Water Data'!E34)),NA())</f>
        <v>#N/A</v>
      </c>
      <c r="H40" s="89" t="e">
        <f ca="true">+IF(AND(ISNUMBER(OFFSET('Water Data'!$E$6,0,10*ROW('Water Data'!E34))),'Data Summary'!BW40="Yes"),OFFSET('Water Data'!$E$6,0,10*ROW('Water Data'!E34)),NA())</f>
        <v>#N/A</v>
      </c>
      <c r="I40" s="89" t="e">
        <f ca="true">+IF(AND(ISNUMBER(OFFSET('Water Data'!$E$9,0,10*ROW('Water Data'!E34))),'Data Summary'!BX40="Yes"),OFFSET('Water Data'!$E$9,0,10*ROW('Water Data'!E34)),NA())</f>
        <v>#N/A</v>
      </c>
      <c r="J40" s="89" t="e">
        <f ca="true">+IF(AND(ISNUMBER(OFFSET('Water Data'!$F$4,0,10*ROW('Water Data'!F34))),'Data Summary'!BY40="Yes"),100-OFFSET('Water Data'!$F$4,0,10*ROW('Water Data'!F34)),NA())</f>
        <v>#N/A</v>
      </c>
      <c r="K40" s="89" t="e">
        <f ca="true">+IF(AND(ISNUMBER(OFFSET('Water Data'!$F$6,0,10*ROW('Water Data'!F34))),'Data Summary'!BZ40="Yes"),OFFSET('Water Data'!$F$6,0,10*ROW('Water Data'!F34)),NA())</f>
        <v>#N/A</v>
      </c>
      <c r="L40" s="89" t="e">
        <f ca="true">+IF(AND(ISNUMBER(OFFSET('Water Data'!$F$9,0,10*ROW('Water Data'!F34))),'Data Summary'!CA40="Yes"),OFFSET('Water Data'!$F$9,0,10*ROW('Water Data'!F34)),NA())</f>
        <v>#N/A</v>
      </c>
      <c r="M40" s="89" t="e">
        <f ca="true">+IF(AND(ISNUMBER(OFFSET('Water Data'!$G$4,0,10*ROW('Water Data'!G34))),'Data Summary'!CB40="Yes"),100-OFFSET('Water Data'!$G$4,0,10*ROW('Water Data'!G34)),NA())</f>
        <v>#N/A</v>
      </c>
      <c r="N40" s="89" t="e">
        <f ca="true">+IF(AND(ISNUMBER(OFFSET('Water Data'!$G$6,0,10*ROW('Water Data'!G34))),'Data Summary'!CC40="Yes"),OFFSET('Water Data'!$G$6,0,10*ROW('Water Data'!G34)),NA())</f>
        <v>#N/A</v>
      </c>
      <c r="O40" s="89" t="e">
        <f ca="true">+IF(AND(ISNUMBER(OFFSET('Water Data'!$G$9,0,10*ROW('Water Data'!G34))),'Data Summary'!CD40="Yes"),OFFSET('Water Data'!$G$9,0,10*ROW('Water Data'!G34)),NA())</f>
        <v>#N/A</v>
      </c>
      <c r="P40" s="89" t="e">
        <f ca="true">+IF(AND(ISNUMBER(OFFSET('Water Data'!$H$4,0,10*ROW('Water Data'!H34))),'Data Summary'!CE40="Yes"),100-OFFSET('Water Data'!$H$4,0,10*ROW('Water Data'!H34)),NA())</f>
        <v>#N/A</v>
      </c>
      <c r="Q40" s="89" t="e">
        <f ca="true">+IF(AND(ISNUMBER(OFFSET('Water Data'!$H$6,0,10*ROW('Water Data'!H34))),'Data Summary'!CF40="Yes"),OFFSET('Water Data'!$H$6,0,10*ROW('Water Data'!H34)),NA())</f>
        <v>#N/A</v>
      </c>
      <c r="R40" s="89" t="e">
        <f ca="true">+IF(AND(ISNUMBER(OFFSET('Water Data'!$H$9,0,10*ROW('Water Data'!H34))),'Data Summary'!CG40="Yes"),OFFSET('Water Data'!$H$9,0,10*ROW('Water Data'!H34)),NA())</f>
        <v>#N/A</v>
      </c>
      <c r="S40" s="89" t="e">
        <f ca="true">+IF(AND(ISNUMBER(OFFSET('Water Data'!$I$4,0,10*ROW('Water Data'!I34))),'Data Summary'!CH40="Yes"),100-OFFSET('Water Data'!$I$4,0,10*ROW('Water Data'!I34)),NA())</f>
        <v>#N/A</v>
      </c>
      <c r="T40" s="89" t="e">
        <f ca="true">+IF(AND(ISNUMBER(OFFSET('Water Data'!$I$6,0,10*ROW('Water Data'!I34))),'Data Summary'!CI40="Yes"),OFFSET('Water Data'!$I$6,0,10*ROW('Water Data'!I34)),NA())</f>
        <v>#N/A</v>
      </c>
      <c r="U40" s="89" t="e">
        <f ca="true">+IF(AND(ISNUMBER(OFFSET('Water Data'!$I$9,0,10*ROW('Water Data'!I34))),'Data Summary'!CJ40="Yes"),OFFSET('Water Data'!$I$9,0,10*ROW('Water Data'!I34)),NA())</f>
        <v>#N/A</v>
      </c>
      <c r="V40" s="90" t="e">
        <f ca="true">+IF(AND(ISNUMBER(OFFSET('Sanitation Data'!$D$4,0,10*ROW('Sanitation Data'!D34))),'Data Summary'!CK40="Yes"),100-OFFSET('Sanitation Data'!$D$4,0,10*ROW('Sanitation Data'!D34)),NA())</f>
        <v>#N/A</v>
      </c>
      <c r="W40" s="90" t="e">
        <f ca="true">+IF(AND(ISNUMBER(OFFSET('Sanitation Data'!$D$6,0,10*ROW('Sanitation Data'!D34))),'Data Summary'!CL40="Yes"),OFFSET('Sanitation Data'!$D$6,0,10*ROW('Sanitation Data'!D34)),NA())</f>
        <v>#N/A</v>
      </c>
      <c r="X40" s="90" t="e">
        <f ca="true">+IF(AND(ISNUMBER(OFFSET('Sanitation Data'!$D$10,0,10*ROW('Sanitation Data'!D34))),'Data Summary'!CM40="Yes"),OFFSET('Sanitation Data'!$D$10,0,10*ROW('Sanitation Data'!D34)),NA())</f>
        <v>#N/A</v>
      </c>
      <c r="Y40" s="90" t="e">
        <f ca="true">+IF(AND(ISNUMBER(OFFSET('Sanitation Data'!$D$11,0,10*ROW('Sanitation Data'!D34))),'Data Summary'!CN40="Yes"),OFFSET('Sanitation Data'!$D$11,0,10*ROW('Sanitation Data'!D34)),NA())</f>
        <v>#N/A</v>
      </c>
      <c r="Z40" s="90" t="e">
        <f ca="true">+IF(AND(ISNUMBER(OFFSET('Sanitation Data'!$D$12,0,10*ROW('Sanitation Data'!D34))),'Data Summary'!CO40="Yes"),OFFSET('Sanitation Data'!$D$12,0,10*ROW('Sanitation Data'!D34)),NA())</f>
        <v>#N/A</v>
      </c>
      <c r="AA40" s="90" t="e">
        <f ca="true">+IF(AND(ISNUMBER(OFFSET('Sanitation Data'!$E$4,0,10*ROW('Sanitation Data'!E34))),'Data Summary'!CP40="Yes"),100-OFFSET('Sanitation Data'!$E$4,0,10*ROW('Sanitation Data'!E34)),NA())</f>
        <v>#N/A</v>
      </c>
      <c r="AB40" s="90" t="e">
        <f ca="true">+IF(AND(ISNUMBER(OFFSET('Sanitation Data'!$E$6,0,10*ROW('Sanitation Data'!E34))),'Data Summary'!CQ40="Yes"),OFFSET('Sanitation Data'!$E$6,0,10*ROW('Sanitation Data'!E34)),NA())</f>
        <v>#N/A</v>
      </c>
      <c r="AC40" s="90" t="e">
        <f ca="true">+IF(AND(ISNUMBER(OFFSET('Sanitation Data'!$E$10,0,10*ROW('Sanitation Data'!E34))),'Data Summary'!CR40="Yes"),OFFSET('Sanitation Data'!$E$10,0,10*ROW('Sanitation Data'!E34)),NA())</f>
        <v>#N/A</v>
      </c>
      <c r="AD40" s="90" t="e">
        <f ca="true">+IF(AND(ISNUMBER(OFFSET('Sanitation Data'!$E$11,0,10*ROW('Sanitation Data'!E34))),'Data Summary'!CS40="Yes"),OFFSET('Sanitation Data'!$E$11,0,10*ROW('Sanitation Data'!E34)),NA())</f>
        <v>#N/A</v>
      </c>
      <c r="AE40" s="90" t="e">
        <f ca="true">+IF(AND(ISNUMBER(OFFSET('Sanitation Data'!$E$12,0,10*ROW('Sanitation Data'!E34))),'Data Summary'!CT40="Yes"),OFFSET('Sanitation Data'!$E$12,0,10*ROW('Sanitation Data'!E34)),NA())</f>
        <v>#N/A</v>
      </c>
      <c r="AF40" s="90" t="e">
        <f ca="true">+IF(AND(ISNUMBER(OFFSET('Sanitation Data'!$F$4,0,10*ROW('Sanitation Data'!F34))),'Data Summary'!CU40="Yes"),100-OFFSET('Sanitation Data'!$F$4,0,10*ROW('Sanitation Data'!F34)),NA())</f>
        <v>#N/A</v>
      </c>
      <c r="AG40" s="90" t="e">
        <f ca="true">+IF(AND(ISNUMBER(OFFSET('Sanitation Data'!$F$6,0,10*ROW('Sanitation Data'!F34))),'Data Summary'!CV40="Yes"),OFFSET('Sanitation Data'!$F$6,0,10*ROW('Sanitation Data'!F34)),NA())</f>
        <v>#N/A</v>
      </c>
      <c r="AH40" s="90" t="e">
        <f ca="true">+IF(AND(ISNUMBER(OFFSET('Sanitation Data'!$F$10,0,10*ROW('Sanitation Data'!F34))),'Data Summary'!CW40="Yes"),OFFSET('Sanitation Data'!$F$10,0,10*ROW('Sanitation Data'!F34)),NA())</f>
        <v>#N/A</v>
      </c>
      <c r="AI40" s="90" t="e">
        <f ca="true">+IF(AND(ISNUMBER(OFFSET('Sanitation Data'!$F$11,0,10*ROW('Sanitation Data'!F34))),'Data Summary'!CX40="Yes"),OFFSET('Sanitation Data'!$F$11,0,10*ROW('Sanitation Data'!F34)),NA())</f>
        <v>#N/A</v>
      </c>
      <c r="AJ40" s="90" t="e">
        <f ca="true">+IF(AND(ISNUMBER(OFFSET('Sanitation Data'!$F$12,0,10*ROW('Sanitation Data'!F34))),'Data Summary'!CY40="Yes"),OFFSET('Sanitation Data'!$F$12,0,10*ROW('Sanitation Data'!F34)),NA())</f>
        <v>#N/A</v>
      </c>
      <c r="AK40" s="90" t="e">
        <f ca="true">+IF(AND(ISNUMBER(OFFSET('Sanitation Data'!$G$4,0,10*ROW('Sanitation Data'!G34))),'Data Summary'!CZ40="Yes"),100-OFFSET('Sanitation Data'!$G$4,0,10*ROW('Sanitation Data'!G34)),NA())</f>
        <v>#N/A</v>
      </c>
      <c r="AL40" s="90" t="e">
        <f ca="true">+IF(AND(ISNUMBER(OFFSET('Sanitation Data'!$G$6,0,10*ROW('Sanitation Data'!G34))),'Data Summary'!DA40="Yes"),OFFSET('Sanitation Data'!$G$6,0,10*ROW('Sanitation Data'!G34)),NA())</f>
        <v>#N/A</v>
      </c>
      <c r="AM40" s="90" t="e">
        <f ca="true">+IF(AND(ISNUMBER(OFFSET('Sanitation Data'!$G$10,0,10*ROW('Sanitation Data'!G34))),'Data Summary'!DB40="Yes"),OFFSET('Sanitation Data'!$G$10,0,10*ROW('Sanitation Data'!G34)),NA())</f>
        <v>#N/A</v>
      </c>
      <c r="AN40" s="90" t="e">
        <f ca="true">+IF(AND(ISNUMBER(OFFSET('Sanitation Data'!$G$11,0,10*ROW('Sanitation Data'!G34))),'Data Summary'!DC40="Yes"),OFFSET('Sanitation Data'!$G$11,0,10*ROW('Sanitation Data'!G34)),NA())</f>
        <v>#N/A</v>
      </c>
      <c r="AO40" s="90" t="e">
        <f ca="true">+IF(AND(ISNUMBER(OFFSET('Sanitation Data'!$G$12,0,10*ROW('Sanitation Data'!G34))),'Data Summary'!DD40="Yes"),OFFSET('Sanitation Data'!$G$12,0,10*ROW('Sanitation Data'!G34)),NA())</f>
        <v>#N/A</v>
      </c>
      <c r="AP40" s="90" t="e">
        <f ca="true">+IF(AND(ISNUMBER(OFFSET('Sanitation Data'!$H$4,0,10*ROW('Sanitation Data'!H34))),'Data Summary'!DE40="Yes"),100-OFFSET('Sanitation Data'!$H$4,0,10*ROW('Sanitation Data'!H34)),NA())</f>
        <v>#N/A</v>
      </c>
      <c r="AQ40" s="90" t="e">
        <f ca="true">+IF(AND(ISNUMBER(OFFSET('Sanitation Data'!$H$6,0,10*ROW('Sanitation Data'!H34))),'Data Summary'!DF40="Yes"),OFFSET('Sanitation Data'!$H$6,0,10*ROW('Sanitation Data'!H34)),NA())</f>
        <v>#N/A</v>
      </c>
      <c r="AR40" s="90" t="e">
        <f ca="true">+IF(AND(ISNUMBER(OFFSET('Sanitation Data'!$H$10,0,10*ROW('Sanitation Data'!H34))),'Data Summary'!DG40="Yes"),OFFSET('Sanitation Data'!$H$10,0,10*ROW('Sanitation Data'!H34)),NA())</f>
        <v>#N/A</v>
      </c>
      <c r="AS40" s="90" t="e">
        <f ca="true">+IF(AND(ISNUMBER(OFFSET('Sanitation Data'!$H$11,0,10*ROW('Sanitation Data'!H34))),'Data Summary'!DH40="Yes"),OFFSET('Sanitation Data'!$H$11,0,10*ROW('Sanitation Data'!H34)),NA())</f>
        <v>#N/A</v>
      </c>
      <c r="AT40" s="90" t="e">
        <f ca="true">+IF(AND(ISNUMBER(OFFSET('Sanitation Data'!$H$12,0,10*ROW('Sanitation Data'!H34))),'Data Summary'!DI40="Yes"),OFFSET('Sanitation Data'!$H$12,0,10*ROW('Sanitation Data'!H34)),NA())</f>
        <v>#N/A</v>
      </c>
      <c r="AU40" s="90" t="e">
        <f ca="true">+IF(AND(ISNUMBER(OFFSET('Sanitation Data'!$I$4,0,10*ROW('Sanitation Data'!I34))),'Data Summary'!DJ40="Yes"),100-OFFSET('Sanitation Data'!$I$4,0,10*ROW('Sanitation Data'!I34)),NA())</f>
        <v>#N/A</v>
      </c>
      <c r="AV40" s="90" t="e">
        <f ca="true">+IF(AND(ISNUMBER(OFFSET('Sanitation Data'!$I$6,0,10*ROW('Sanitation Data'!I34))),'Data Summary'!DK40="Yes"),OFFSET('Sanitation Data'!$I$6,0,10*ROW('Sanitation Data'!I34)),NA())</f>
        <v>#N/A</v>
      </c>
      <c r="AW40" s="90" t="e">
        <f ca="true">+IF(AND(ISNUMBER(OFFSET('Sanitation Data'!$I$10,0,10*ROW('Sanitation Data'!I34))),'Data Summary'!DL40="Yes"),OFFSET('Sanitation Data'!$I$10,0,10*ROW('Sanitation Data'!I34)),NA())</f>
        <v>#N/A</v>
      </c>
      <c r="AX40" s="90" t="e">
        <f ca="true">+IF(AND(ISNUMBER(OFFSET('Sanitation Data'!$I$11,0,10*ROW('Sanitation Data'!I34))),'Data Summary'!DM40="Yes"),OFFSET('Sanitation Data'!$I$11,0,10*ROW('Sanitation Data'!I34)),NA())</f>
        <v>#N/A</v>
      </c>
      <c r="AY40" s="90" t="e">
        <f ca="true">+IF(AND(ISNUMBER(OFFSET('Sanitation Data'!$I$12,0,10*ROW('Sanitation Data'!I34))),'Data Summary'!DN40="Yes"),OFFSET('Sanitation Data'!$I$12,0,10*ROW('Sanitation Data'!I34)),NA())</f>
        <v>#N/A</v>
      </c>
      <c r="AZ40" s="91" t="e">
        <f ca="true">+IF(AND(ISNUMBER(OFFSET('Hygiene Data'!$D$5,0,10*ROW('Hygiene Data'!D34))),'Data Summary'!DO40="Yes"),OFFSET('Hygiene Data'!$D$5,0,10*ROW('Hygiene Data'!D34)),NA())</f>
        <v>#N/A</v>
      </c>
      <c r="BA40" s="91" t="e">
        <f ca="true">+IF(AND(ISNUMBER(OFFSET('Hygiene Data'!$D$7,0,10*ROW('Hygiene Data'!D34))),'Data Summary'!DP40="Yes"),OFFSET('Hygiene Data'!$D$7,0,10*ROW('Hygiene Data'!D34)),NA())</f>
        <v>#N/A</v>
      </c>
      <c r="BB40" s="91" t="e">
        <f ca="true">+IF(AND(ISNUMBER(OFFSET('Hygiene Data'!$D$9,0,10*ROW('Hygiene Data'!D34))),'Data Summary'!DQ40="Yes"),OFFSET('Hygiene Data'!$D$9,0,10*ROW('Hygiene Data'!D34)),NA())</f>
        <v>#N/A</v>
      </c>
      <c r="BC40" s="91" t="e">
        <f ca="true">+IF(AND(ISNUMBER(OFFSET('Hygiene Data'!$E$5,0,10*ROW('Hygiene Data'!E34))),'Data Summary'!DR40="Yes"),OFFSET('Hygiene Data'!$E$5,0,10*ROW('Hygiene Data'!E34)),NA())</f>
        <v>#N/A</v>
      </c>
      <c r="BD40" s="91" t="e">
        <f ca="true">+IF(AND(ISNUMBER(OFFSET('Hygiene Data'!$E$7,0,10*ROW('Hygiene Data'!E34))),'Data Summary'!DS40="Yes"),OFFSET('Hygiene Data'!$E$7,0,10*ROW('Hygiene Data'!E34)),NA())</f>
        <v>#N/A</v>
      </c>
      <c r="BE40" s="91" t="e">
        <f ca="true">+IF(AND(ISNUMBER(OFFSET('Hygiene Data'!$E$9,0,10*ROW('Hygiene Data'!E34))),'Data Summary'!DT40="Yes"),OFFSET('Hygiene Data'!$E$9,0,10*ROW('Hygiene Data'!E34)),NA())</f>
        <v>#N/A</v>
      </c>
      <c r="BF40" s="91" t="e">
        <f ca="true">+IF(AND(ISNUMBER(OFFSET('Hygiene Data'!$F$5,0,10*ROW('Hygiene Data'!F34))),'Data Summary'!DU40="Yes"),OFFSET('Hygiene Data'!$F$5,0,10*ROW('Hygiene Data'!F34)),NA())</f>
        <v>#N/A</v>
      </c>
      <c r="BG40" s="91" t="e">
        <f ca="true">+IF(AND(ISNUMBER(OFFSET('Hygiene Data'!$F$7,0,10*ROW('Hygiene Data'!F34))),'Data Summary'!DV40="Yes"),OFFSET('Hygiene Data'!$F$7,0,10*ROW('Hygiene Data'!F34)),NA())</f>
        <v>#N/A</v>
      </c>
      <c r="BH40" s="91" t="e">
        <f ca="true">+IF(AND(ISNUMBER(OFFSET('Hygiene Data'!$F$9,0,10*ROW('Hygiene Data'!F34))),'Data Summary'!DW40="Yes"),OFFSET('Hygiene Data'!$F$9,0,10*ROW('Hygiene Data'!F34)),NA())</f>
        <v>#N/A</v>
      </c>
      <c r="BI40" s="91" t="e">
        <f ca="true">+IF(AND(ISNUMBER(OFFSET('Hygiene Data'!$G$5,0,10*ROW('Hygiene Data'!G34))),'Data Summary'!DX40="Yes"),OFFSET('Hygiene Data'!$G$5,0,10*ROW('Hygiene Data'!G34)),NA())</f>
        <v>#N/A</v>
      </c>
      <c r="BJ40" s="91" t="e">
        <f ca="true">+IF(AND(ISNUMBER(OFFSET('Hygiene Data'!$G$7,0,10*ROW('Hygiene Data'!G34))),'Data Summary'!DY40="Yes"),OFFSET('Hygiene Data'!$G$7,0,10*ROW('Hygiene Data'!G34)),NA())</f>
        <v>#N/A</v>
      </c>
      <c r="BK40" s="91" t="e">
        <f ca="true">+IF(AND(ISNUMBER(OFFSET('Hygiene Data'!$G$9,0,10*ROW('Hygiene Data'!G34))),'Data Summary'!DZ40="Yes"),OFFSET('Hygiene Data'!$G$9,0,10*ROW('Hygiene Data'!G34)),NA())</f>
        <v>#N/A</v>
      </c>
      <c r="BL40" s="91" t="e">
        <f ca="true">+IF(AND(ISNUMBER(OFFSET('Hygiene Data'!$H$5,0,10*ROW('Hygiene Data'!H34))),'Data Summary'!EA40="Yes"),OFFSET('Hygiene Data'!$H$5,0,10*ROW('Hygiene Data'!H34)),NA())</f>
        <v>#N/A</v>
      </c>
      <c r="BM40" s="91" t="e">
        <f ca="true">+IF(AND(ISNUMBER(OFFSET('Hygiene Data'!$H$7,0,10*ROW('Hygiene Data'!H34))),'Data Summary'!EB40="Yes"),OFFSET('Hygiene Data'!$H$7,0,10*ROW('Hygiene Data'!H34)),NA())</f>
        <v>#N/A</v>
      </c>
      <c r="BN40" s="91" t="e">
        <f ca="true">+IF(AND(ISNUMBER(OFFSET('Hygiene Data'!$H$9,0,10*ROW('Hygiene Data'!H34))),'Data Summary'!EC40="Yes"),OFFSET('Hygiene Data'!$H$9,0,10*ROW('Hygiene Data'!H34)),NA())</f>
        <v>#N/A</v>
      </c>
      <c r="BO40" s="91" t="e">
        <f ca="true">+IF(AND(ISNUMBER(OFFSET('Hygiene Data'!$I$5,0,10*ROW('Hygiene Data'!I34))),'Data Summary'!ED40="Yes"),OFFSET('Hygiene Data'!$I$5,0,10*ROW('Hygiene Data'!I34)),NA())</f>
        <v>#N/A</v>
      </c>
      <c r="BP40" s="91" t="e">
        <f ca="true">+IF(AND(ISNUMBER(OFFSET('Hygiene Data'!$I$7,0,10*ROW('Hygiene Data'!I34))),'Data Summary'!EE40="Yes"),OFFSET('Hygiene Data'!$I$7,0,10*ROW('Hygiene Data'!I34)),NA())</f>
        <v>#N/A</v>
      </c>
      <c r="BQ40" s="91" t="e">
        <f ca="true">+IF(AND(ISNUMBER(OFFSET('Hygiene Data'!$I$9,0,10*ROW('Hygiene Data'!I34))),'Data Summary'!EF40="Yes"),OFFSET('Hygiene Data'!$I$9,0,10*ROW('Hygiene Data'!I34)),NA())</f>
        <v>#N/A</v>
      </c>
    </row>
    <row xmlns:x14ac="http://schemas.microsoft.com/office/spreadsheetml/2009/9/ac" r="41" x14ac:dyDescent="0.2">
      <c r="A41" s="350" t="e">
        <f ca="true">+RIGHT('Data Summary'!A41,LEN('Data Summary'!A41)-9)</f>
        <v>#VALUE!</v>
      </c>
      <c r="B41" s="35" t="str">
        <f ca="true">+IF(ISTEXT('Data Summary'!B41),'Data Summary'!B41,"")</f>
        <v/>
      </c>
      <c r="C41" s="349" t="e">
        <f ca="true">+VALUE('Data Summary'!C41)</f>
        <v>#VALUE!</v>
      </c>
      <c r="D41" s="89" t="e">
        <f ca="true">+IF(AND(ISNUMBER(OFFSET('Water Data'!$D$4,0,10*ROW('Water Data'!D35))),'Data Summary'!BS41="Yes"),100-OFFSET('Water Data'!$D$4,0,10*ROW('Water Data'!D35)),NA())</f>
        <v>#N/A</v>
      </c>
      <c r="E41" s="89" t="e">
        <f ca="true">+IF(AND(ISNUMBER(OFFSET('Water Data'!$D$6,0,10*ROW('Water Data'!D35))),'Data Summary'!BT41="Yes"),OFFSET('Water Data'!$D$6,0,10*ROW('Water Data'!D35)),NA())</f>
        <v>#N/A</v>
      </c>
      <c r="F41" s="89" t="e">
        <f ca="true">+IF(AND(ISNUMBER(OFFSET('Water Data'!$D$9,0,10*ROW('Water Data'!D35))),'Data Summary'!BU41="Yes"),OFFSET('Water Data'!$D$9,0,10*ROW('Water Data'!D35)),NA())</f>
        <v>#N/A</v>
      </c>
      <c r="G41" s="89" t="e">
        <f ca="true">+IF(AND(ISNUMBER(OFFSET('Water Data'!$E$4,0,10*ROW('Water Data'!E35))),'Data Summary'!BV41="Yes"),100-OFFSET('Water Data'!$E$4,0,10*ROW('Water Data'!E35)),NA())</f>
        <v>#N/A</v>
      </c>
      <c r="H41" s="89" t="e">
        <f ca="true">+IF(AND(ISNUMBER(OFFSET('Water Data'!$E$6,0,10*ROW('Water Data'!E35))),'Data Summary'!BW41="Yes"),OFFSET('Water Data'!$E$6,0,10*ROW('Water Data'!E35)),NA())</f>
        <v>#N/A</v>
      </c>
      <c r="I41" s="89" t="e">
        <f ca="true">+IF(AND(ISNUMBER(OFFSET('Water Data'!$E$9,0,10*ROW('Water Data'!E35))),'Data Summary'!BX41="Yes"),OFFSET('Water Data'!$E$9,0,10*ROW('Water Data'!E35)),NA())</f>
        <v>#N/A</v>
      </c>
      <c r="J41" s="89" t="e">
        <f ca="true">+IF(AND(ISNUMBER(OFFSET('Water Data'!$F$4,0,10*ROW('Water Data'!F35))),'Data Summary'!BY41="Yes"),100-OFFSET('Water Data'!$F$4,0,10*ROW('Water Data'!F35)),NA())</f>
        <v>#N/A</v>
      </c>
      <c r="K41" s="89" t="e">
        <f ca="true">+IF(AND(ISNUMBER(OFFSET('Water Data'!$F$6,0,10*ROW('Water Data'!F35))),'Data Summary'!BZ41="Yes"),OFFSET('Water Data'!$F$6,0,10*ROW('Water Data'!F35)),NA())</f>
        <v>#N/A</v>
      </c>
      <c r="L41" s="89" t="e">
        <f ca="true">+IF(AND(ISNUMBER(OFFSET('Water Data'!$F$9,0,10*ROW('Water Data'!F35))),'Data Summary'!CA41="Yes"),OFFSET('Water Data'!$F$9,0,10*ROW('Water Data'!F35)),NA())</f>
        <v>#N/A</v>
      </c>
      <c r="M41" s="89" t="e">
        <f ca="true">+IF(AND(ISNUMBER(OFFSET('Water Data'!$G$4,0,10*ROW('Water Data'!G35))),'Data Summary'!CB41="Yes"),100-OFFSET('Water Data'!$G$4,0,10*ROW('Water Data'!G35)),NA())</f>
        <v>#N/A</v>
      </c>
      <c r="N41" s="89" t="e">
        <f ca="true">+IF(AND(ISNUMBER(OFFSET('Water Data'!$G$6,0,10*ROW('Water Data'!G35))),'Data Summary'!CC41="Yes"),OFFSET('Water Data'!$G$6,0,10*ROW('Water Data'!G35)),NA())</f>
        <v>#N/A</v>
      </c>
      <c r="O41" s="89" t="e">
        <f ca="true">+IF(AND(ISNUMBER(OFFSET('Water Data'!$G$9,0,10*ROW('Water Data'!G35))),'Data Summary'!CD41="Yes"),OFFSET('Water Data'!$G$9,0,10*ROW('Water Data'!G35)),NA())</f>
        <v>#N/A</v>
      </c>
      <c r="P41" s="89" t="e">
        <f ca="true">+IF(AND(ISNUMBER(OFFSET('Water Data'!$H$4,0,10*ROW('Water Data'!H35))),'Data Summary'!CE41="Yes"),100-OFFSET('Water Data'!$H$4,0,10*ROW('Water Data'!H35)),NA())</f>
        <v>#N/A</v>
      </c>
      <c r="Q41" s="89" t="e">
        <f ca="true">+IF(AND(ISNUMBER(OFFSET('Water Data'!$H$6,0,10*ROW('Water Data'!H35))),'Data Summary'!CF41="Yes"),OFFSET('Water Data'!$H$6,0,10*ROW('Water Data'!H35)),NA())</f>
        <v>#N/A</v>
      </c>
      <c r="R41" s="89" t="e">
        <f ca="true">+IF(AND(ISNUMBER(OFFSET('Water Data'!$H$9,0,10*ROW('Water Data'!H35))),'Data Summary'!CG41="Yes"),OFFSET('Water Data'!$H$9,0,10*ROW('Water Data'!H35)),NA())</f>
        <v>#N/A</v>
      </c>
      <c r="S41" s="89" t="e">
        <f ca="true">+IF(AND(ISNUMBER(OFFSET('Water Data'!$I$4,0,10*ROW('Water Data'!I35))),'Data Summary'!CH41="Yes"),100-OFFSET('Water Data'!$I$4,0,10*ROW('Water Data'!I35)),NA())</f>
        <v>#N/A</v>
      </c>
      <c r="T41" s="89" t="e">
        <f ca="true">+IF(AND(ISNUMBER(OFFSET('Water Data'!$I$6,0,10*ROW('Water Data'!I35))),'Data Summary'!CI41="Yes"),OFFSET('Water Data'!$I$6,0,10*ROW('Water Data'!I35)),NA())</f>
        <v>#N/A</v>
      </c>
      <c r="U41" s="89" t="e">
        <f ca="true">+IF(AND(ISNUMBER(OFFSET('Water Data'!$I$9,0,10*ROW('Water Data'!I35))),'Data Summary'!CJ41="Yes"),OFFSET('Water Data'!$I$9,0,10*ROW('Water Data'!I35)),NA())</f>
        <v>#N/A</v>
      </c>
      <c r="V41" s="90" t="e">
        <f ca="true">+IF(AND(ISNUMBER(OFFSET('Sanitation Data'!$D$4,0,10*ROW('Sanitation Data'!D35))),'Data Summary'!CK41="Yes"),100-OFFSET('Sanitation Data'!$D$4,0,10*ROW('Sanitation Data'!D35)),NA())</f>
        <v>#N/A</v>
      </c>
      <c r="W41" s="90" t="e">
        <f ca="true">+IF(AND(ISNUMBER(OFFSET('Sanitation Data'!$D$6,0,10*ROW('Sanitation Data'!D35))),'Data Summary'!CL41="Yes"),OFFSET('Sanitation Data'!$D$6,0,10*ROW('Sanitation Data'!D35)),NA())</f>
        <v>#N/A</v>
      </c>
      <c r="X41" s="90" t="e">
        <f ca="true">+IF(AND(ISNUMBER(OFFSET('Sanitation Data'!$D$10,0,10*ROW('Sanitation Data'!D35))),'Data Summary'!CM41="Yes"),OFFSET('Sanitation Data'!$D$10,0,10*ROW('Sanitation Data'!D35)),NA())</f>
        <v>#N/A</v>
      </c>
      <c r="Y41" s="90" t="e">
        <f ca="true">+IF(AND(ISNUMBER(OFFSET('Sanitation Data'!$D$11,0,10*ROW('Sanitation Data'!D35))),'Data Summary'!CN41="Yes"),OFFSET('Sanitation Data'!$D$11,0,10*ROW('Sanitation Data'!D35)),NA())</f>
        <v>#N/A</v>
      </c>
      <c r="Z41" s="90" t="e">
        <f ca="true">+IF(AND(ISNUMBER(OFFSET('Sanitation Data'!$D$12,0,10*ROW('Sanitation Data'!D35))),'Data Summary'!CO41="Yes"),OFFSET('Sanitation Data'!$D$12,0,10*ROW('Sanitation Data'!D35)),NA())</f>
        <v>#N/A</v>
      </c>
      <c r="AA41" s="90" t="e">
        <f ca="true">+IF(AND(ISNUMBER(OFFSET('Sanitation Data'!$E$4,0,10*ROW('Sanitation Data'!E35))),'Data Summary'!CP41="Yes"),100-OFFSET('Sanitation Data'!$E$4,0,10*ROW('Sanitation Data'!E35)),NA())</f>
        <v>#N/A</v>
      </c>
      <c r="AB41" s="90" t="e">
        <f ca="true">+IF(AND(ISNUMBER(OFFSET('Sanitation Data'!$E$6,0,10*ROW('Sanitation Data'!E35))),'Data Summary'!CQ41="Yes"),OFFSET('Sanitation Data'!$E$6,0,10*ROW('Sanitation Data'!E35)),NA())</f>
        <v>#N/A</v>
      </c>
      <c r="AC41" s="90" t="e">
        <f ca="true">+IF(AND(ISNUMBER(OFFSET('Sanitation Data'!$E$10,0,10*ROW('Sanitation Data'!E35))),'Data Summary'!CR41="Yes"),OFFSET('Sanitation Data'!$E$10,0,10*ROW('Sanitation Data'!E35)),NA())</f>
        <v>#N/A</v>
      </c>
      <c r="AD41" s="90" t="e">
        <f ca="true">+IF(AND(ISNUMBER(OFFSET('Sanitation Data'!$E$11,0,10*ROW('Sanitation Data'!E35))),'Data Summary'!CS41="Yes"),OFFSET('Sanitation Data'!$E$11,0,10*ROW('Sanitation Data'!E35)),NA())</f>
        <v>#N/A</v>
      </c>
      <c r="AE41" s="90" t="e">
        <f ca="true">+IF(AND(ISNUMBER(OFFSET('Sanitation Data'!$E$12,0,10*ROW('Sanitation Data'!E35))),'Data Summary'!CT41="Yes"),OFFSET('Sanitation Data'!$E$12,0,10*ROW('Sanitation Data'!E35)),NA())</f>
        <v>#N/A</v>
      </c>
      <c r="AF41" s="90" t="e">
        <f ca="true">+IF(AND(ISNUMBER(OFFSET('Sanitation Data'!$F$4,0,10*ROW('Sanitation Data'!F35))),'Data Summary'!CU41="Yes"),100-OFFSET('Sanitation Data'!$F$4,0,10*ROW('Sanitation Data'!F35)),NA())</f>
        <v>#N/A</v>
      </c>
      <c r="AG41" s="90" t="e">
        <f ca="true">+IF(AND(ISNUMBER(OFFSET('Sanitation Data'!$F$6,0,10*ROW('Sanitation Data'!F35))),'Data Summary'!CV41="Yes"),OFFSET('Sanitation Data'!$F$6,0,10*ROW('Sanitation Data'!F35)),NA())</f>
        <v>#N/A</v>
      </c>
      <c r="AH41" s="90" t="e">
        <f ca="true">+IF(AND(ISNUMBER(OFFSET('Sanitation Data'!$F$10,0,10*ROW('Sanitation Data'!F35))),'Data Summary'!CW41="Yes"),OFFSET('Sanitation Data'!$F$10,0,10*ROW('Sanitation Data'!F35)),NA())</f>
        <v>#N/A</v>
      </c>
      <c r="AI41" s="90" t="e">
        <f ca="true">+IF(AND(ISNUMBER(OFFSET('Sanitation Data'!$F$11,0,10*ROW('Sanitation Data'!F35))),'Data Summary'!CX41="Yes"),OFFSET('Sanitation Data'!$F$11,0,10*ROW('Sanitation Data'!F35)),NA())</f>
        <v>#N/A</v>
      </c>
      <c r="AJ41" s="90" t="e">
        <f ca="true">+IF(AND(ISNUMBER(OFFSET('Sanitation Data'!$F$12,0,10*ROW('Sanitation Data'!F35))),'Data Summary'!CY41="Yes"),OFFSET('Sanitation Data'!$F$12,0,10*ROW('Sanitation Data'!F35)),NA())</f>
        <v>#N/A</v>
      </c>
      <c r="AK41" s="90" t="e">
        <f ca="true">+IF(AND(ISNUMBER(OFFSET('Sanitation Data'!$G$4,0,10*ROW('Sanitation Data'!G35))),'Data Summary'!CZ41="Yes"),100-OFFSET('Sanitation Data'!$G$4,0,10*ROW('Sanitation Data'!G35)),NA())</f>
        <v>#N/A</v>
      </c>
      <c r="AL41" s="90" t="e">
        <f ca="true">+IF(AND(ISNUMBER(OFFSET('Sanitation Data'!$G$6,0,10*ROW('Sanitation Data'!G35))),'Data Summary'!DA41="Yes"),OFFSET('Sanitation Data'!$G$6,0,10*ROW('Sanitation Data'!G35)),NA())</f>
        <v>#N/A</v>
      </c>
      <c r="AM41" s="90" t="e">
        <f ca="true">+IF(AND(ISNUMBER(OFFSET('Sanitation Data'!$G$10,0,10*ROW('Sanitation Data'!G35))),'Data Summary'!DB41="Yes"),OFFSET('Sanitation Data'!$G$10,0,10*ROW('Sanitation Data'!G35)),NA())</f>
        <v>#N/A</v>
      </c>
      <c r="AN41" s="90" t="e">
        <f ca="true">+IF(AND(ISNUMBER(OFFSET('Sanitation Data'!$G$11,0,10*ROW('Sanitation Data'!G35))),'Data Summary'!DC41="Yes"),OFFSET('Sanitation Data'!$G$11,0,10*ROW('Sanitation Data'!G35)),NA())</f>
        <v>#N/A</v>
      </c>
      <c r="AO41" s="90" t="e">
        <f ca="true">+IF(AND(ISNUMBER(OFFSET('Sanitation Data'!$G$12,0,10*ROW('Sanitation Data'!G35))),'Data Summary'!DD41="Yes"),OFFSET('Sanitation Data'!$G$12,0,10*ROW('Sanitation Data'!G35)),NA())</f>
        <v>#N/A</v>
      </c>
      <c r="AP41" s="90" t="e">
        <f ca="true">+IF(AND(ISNUMBER(OFFSET('Sanitation Data'!$H$4,0,10*ROW('Sanitation Data'!H35))),'Data Summary'!DE41="Yes"),100-OFFSET('Sanitation Data'!$H$4,0,10*ROW('Sanitation Data'!H35)),NA())</f>
        <v>#N/A</v>
      </c>
      <c r="AQ41" s="90" t="e">
        <f ca="true">+IF(AND(ISNUMBER(OFFSET('Sanitation Data'!$H$6,0,10*ROW('Sanitation Data'!H35))),'Data Summary'!DF41="Yes"),OFFSET('Sanitation Data'!$H$6,0,10*ROW('Sanitation Data'!H35)),NA())</f>
        <v>#N/A</v>
      </c>
      <c r="AR41" s="90" t="e">
        <f ca="true">+IF(AND(ISNUMBER(OFFSET('Sanitation Data'!$H$10,0,10*ROW('Sanitation Data'!H35))),'Data Summary'!DG41="Yes"),OFFSET('Sanitation Data'!$H$10,0,10*ROW('Sanitation Data'!H35)),NA())</f>
        <v>#N/A</v>
      </c>
      <c r="AS41" s="90" t="e">
        <f ca="true">+IF(AND(ISNUMBER(OFFSET('Sanitation Data'!$H$11,0,10*ROW('Sanitation Data'!H35))),'Data Summary'!DH41="Yes"),OFFSET('Sanitation Data'!$H$11,0,10*ROW('Sanitation Data'!H35)),NA())</f>
        <v>#N/A</v>
      </c>
      <c r="AT41" s="90" t="e">
        <f ca="true">+IF(AND(ISNUMBER(OFFSET('Sanitation Data'!$H$12,0,10*ROW('Sanitation Data'!H35))),'Data Summary'!DI41="Yes"),OFFSET('Sanitation Data'!$H$12,0,10*ROW('Sanitation Data'!H35)),NA())</f>
        <v>#N/A</v>
      </c>
      <c r="AU41" s="90" t="e">
        <f ca="true">+IF(AND(ISNUMBER(OFFSET('Sanitation Data'!$I$4,0,10*ROW('Sanitation Data'!I35))),'Data Summary'!DJ41="Yes"),100-OFFSET('Sanitation Data'!$I$4,0,10*ROW('Sanitation Data'!I35)),NA())</f>
        <v>#N/A</v>
      </c>
      <c r="AV41" s="90" t="e">
        <f ca="true">+IF(AND(ISNUMBER(OFFSET('Sanitation Data'!$I$6,0,10*ROW('Sanitation Data'!I35))),'Data Summary'!DK41="Yes"),OFFSET('Sanitation Data'!$I$6,0,10*ROW('Sanitation Data'!I35)),NA())</f>
        <v>#N/A</v>
      </c>
      <c r="AW41" s="90" t="e">
        <f ca="true">+IF(AND(ISNUMBER(OFFSET('Sanitation Data'!$I$10,0,10*ROW('Sanitation Data'!I35))),'Data Summary'!DL41="Yes"),OFFSET('Sanitation Data'!$I$10,0,10*ROW('Sanitation Data'!I35)),NA())</f>
        <v>#N/A</v>
      </c>
      <c r="AX41" s="90" t="e">
        <f ca="true">+IF(AND(ISNUMBER(OFFSET('Sanitation Data'!$I$11,0,10*ROW('Sanitation Data'!I35))),'Data Summary'!DM41="Yes"),OFFSET('Sanitation Data'!$I$11,0,10*ROW('Sanitation Data'!I35)),NA())</f>
        <v>#N/A</v>
      </c>
      <c r="AY41" s="90" t="e">
        <f ca="true">+IF(AND(ISNUMBER(OFFSET('Sanitation Data'!$I$12,0,10*ROW('Sanitation Data'!I35))),'Data Summary'!DN41="Yes"),OFFSET('Sanitation Data'!$I$12,0,10*ROW('Sanitation Data'!I35)),NA())</f>
        <v>#N/A</v>
      </c>
      <c r="AZ41" s="91" t="e">
        <f ca="true">+IF(AND(ISNUMBER(OFFSET('Hygiene Data'!$D$5,0,10*ROW('Hygiene Data'!D35))),'Data Summary'!DO41="Yes"),OFFSET('Hygiene Data'!$D$5,0,10*ROW('Hygiene Data'!D35)),NA())</f>
        <v>#N/A</v>
      </c>
      <c r="BA41" s="91" t="e">
        <f ca="true">+IF(AND(ISNUMBER(OFFSET('Hygiene Data'!$D$7,0,10*ROW('Hygiene Data'!D35))),'Data Summary'!DP41="Yes"),OFFSET('Hygiene Data'!$D$7,0,10*ROW('Hygiene Data'!D35)),NA())</f>
        <v>#N/A</v>
      </c>
      <c r="BB41" s="91" t="e">
        <f ca="true">+IF(AND(ISNUMBER(OFFSET('Hygiene Data'!$D$9,0,10*ROW('Hygiene Data'!D35))),'Data Summary'!DQ41="Yes"),OFFSET('Hygiene Data'!$D$9,0,10*ROW('Hygiene Data'!D35)),NA())</f>
        <v>#N/A</v>
      </c>
      <c r="BC41" s="91" t="e">
        <f ca="true">+IF(AND(ISNUMBER(OFFSET('Hygiene Data'!$E$5,0,10*ROW('Hygiene Data'!E35))),'Data Summary'!DR41="Yes"),OFFSET('Hygiene Data'!$E$5,0,10*ROW('Hygiene Data'!E35)),NA())</f>
        <v>#N/A</v>
      </c>
      <c r="BD41" s="91" t="e">
        <f ca="true">+IF(AND(ISNUMBER(OFFSET('Hygiene Data'!$E$7,0,10*ROW('Hygiene Data'!E35))),'Data Summary'!DS41="Yes"),OFFSET('Hygiene Data'!$E$7,0,10*ROW('Hygiene Data'!E35)),NA())</f>
        <v>#N/A</v>
      </c>
      <c r="BE41" s="91" t="e">
        <f ca="true">+IF(AND(ISNUMBER(OFFSET('Hygiene Data'!$E$9,0,10*ROW('Hygiene Data'!E35))),'Data Summary'!DT41="Yes"),OFFSET('Hygiene Data'!$E$9,0,10*ROW('Hygiene Data'!E35)),NA())</f>
        <v>#N/A</v>
      </c>
      <c r="BF41" s="91" t="e">
        <f ca="true">+IF(AND(ISNUMBER(OFFSET('Hygiene Data'!$F$5,0,10*ROW('Hygiene Data'!F35))),'Data Summary'!DU41="Yes"),OFFSET('Hygiene Data'!$F$5,0,10*ROW('Hygiene Data'!F35)),NA())</f>
        <v>#N/A</v>
      </c>
      <c r="BG41" s="91" t="e">
        <f ca="true">+IF(AND(ISNUMBER(OFFSET('Hygiene Data'!$F$7,0,10*ROW('Hygiene Data'!F35))),'Data Summary'!DV41="Yes"),OFFSET('Hygiene Data'!$F$7,0,10*ROW('Hygiene Data'!F35)),NA())</f>
        <v>#N/A</v>
      </c>
      <c r="BH41" s="91" t="e">
        <f ca="true">+IF(AND(ISNUMBER(OFFSET('Hygiene Data'!$F$9,0,10*ROW('Hygiene Data'!F35))),'Data Summary'!DW41="Yes"),OFFSET('Hygiene Data'!$F$9,0,10*ROW('Hygiene Data'!F35)),NA())</f>
        <v>#N/A</v>
      </c>
      <c r="BI41" s="91" t="e">
        <f ca="true">+IF(AND(ISNUMBER(OFFSET('Hygiene Data'!$G$5,0,10*ROW('Hygiene Data'!G35))),'Data Summary'!DX41="Yes"),OFFSET('Hygiene Data'!$G$5,0,10*ROW('Hygiene Data'!G35)),NA())</f>
        <v>#N/A</v>
      </c>
      <c r="BJ41" s="91" t="e">
        <f ca="true">+IF(AND(ISNUMBER(OFFSET('Hygiene Data'!$G$7,0,10*ROW('Hygiene Data'!G35))),'Data Summary'!DY41="Yes"),OFFSET('Hygiene Data'!$G$7,0,10*ROW('Hygiene Data'!G35)),NA())</f>
        <v>#N/A</v>
      </c>
      <c r="BK41" s="91" t="e">
        <f ca="true">+IF(AND(ISNUMBER(OFFSET('Hygiene Data'!$G$9,0,10*ROW('Hygiene Data'!G35))),'Data Summary'!DZ41="Yes"),OFFSET('Hygiene Data'!$G$9,0,10*ROW('Hygiene Data'!G35)),NA())</f>
        <v>#N/A</v>
      </c>
      <c r="BL41" s="91" t="e">
        <f ca="true">+IF(AND(ISNUMBER(OFFSET('Hygiene Data'!$H$5,0,10*ROW('Hygiene Data'!H35))),'Data Summary'!EA41="Yes"),OFFSET('Hygiene Data'!$H$5,0,10*ROW('Hygiene Data'!H35)),NA())</f>
        <v>#N/A</v>
      </c>
      <c r="BM41" s="91" t="e">
        <f ca="true">+IF(AND(ISNUMBER(OFFSET('Hygiene Data'!$H$7,0,10*ROW('Hygiene Data'!H35))),'Data Summary'!EB41="Yes"),OFFSET('Hygiene Data'!$H$7,0,10*ROW('Hygiene Data'!H35)),NA())</f>
        <v>#N/A</v>
      </c>
      <c r="BN41" s="91" t="e">
        <f ca="true">+IF(AND(ISNUMBER(OFFSET('Hygiene Data'!$H$9,0,10*ROW('Hygiene Data'!H35))),'Data Summary'!EC41="Yes"),OFFSET('Hygiene Data'!$H$9,0,10*ROW('Hygiene Data'!H35)),NA())</f>
        <v>#N/A</v>
      </c>
      <c r="BO41" s="91" t="e">
        <f ca="true">+IF(AND(ISNUMBER(OFFSET('Hygiene Data'!$I$5,0,10*ROW('Hygiene Data'!I35))),'Data Summary'!ED41="Yes"),OFFSET('Hygiene Data'!$I$5,0,10*ROW('Hygiene Data'!I35)),NA())</f>
        <v>#N/A</v>
      </c>
      <c r="BP41" s="91" t="e">
        <f ca="true">+IF(AND(ISNUMBER(OFFSET('Hygiene Data'!$I$7,0,10*ROW('Hygiene Data'!I35))),'Data Summary'!EE41="Yes"),OFFSET('Hygiene Data'!$I$7,0,10*ROW('Hygiene Data'!I35)),NA())</f>
        <v>#N/A</v>
      </c>
      <c r="BQ41" s="91" t="e">
        <f ca="true">+IF(AND(ISNUMBER(OFFSET('Hygiene Data'!$I$9,0,10*ROW('Hygiene Data'!I35))),'Data Summary'!EF41="Yes"),OFFSET('Hygiene Data'!$I$9,0,10*ROW('Hygiene Data'!I35)),NA())</f>
        <v>#N/A</v>
      </c>
    </row>
    <row xmlns:x14ac="http://schemas.microsoft.com/office/spreadsheetml/2009/9/ac" r="42" x14ac:dyDescent="0.2">
      <c r="A42" s="350" t="e">
        <f ca="true">+RIGHT('Data Summary'!A42,LEN('Data Summary'!A42)-9)</f>
        <v>#VALUE!</v>
      </c>
      <c r="B42" s="35" t="str">
        <f ca="true">+IF(ISTEXT('Data Summary'!B42),'Data Summary'!B42,"")</f>
        <v/>
      </c>
      <c r="C42" s="349" t="e">
        <f ca="true">+VALUE('Data Summary'!C42)</f>
        <v>#VALUE!</v>
      </c>
      <c r="D42" s="89" t="e">
        <f ca="true">+IF(AND(ISNUMBER(OFFSET('Water Data'!$D$4,0,10*ROW('Water Data'!D36))),'Data Summary'!BS42="Yes"),100-OFFSET('Water Data'!$D$4,0,10*ROW('Water Data'!D36)),NA())</f>
        <v>#N/A</v>
      </c>
      <c r="E42" s="89" t="e">
        <f ca="true">+IF(AND(ISNUMBER(OFFSET('Water Data'!$D$6,0,10*ROW('Water Data'!D36))),'Data Summary'!BT42="Yes"),OFFSET('Water Data'!$D$6,0,10*ROW('Water Data'!D36)),NA())</f>
        <v>#N/A</v>
      </c>
      <c r="F42" s="89" t="e">
        <f ca="true">+IF(AND(ISNUMBER(OFFSET('Water Data'!$D$9,0,10*ROW('Water Data'!D36))),'Data Summary'!BU42="Yes"),OFFSET('Water Data'!$D$9,0,10*ROW('Water Data'!D36)),NA())</f>
        <v>#N/A</v>
      </c>
      <c r="G42" s="89" t="e">
        <f ca="true">+IF(AND(ISNUMBER(OFFSET('Water Data'!$E$4,0,10*ROW('Water Data'!E36))),'Data Summary'!BV42="Yes"),100-OFFSET('Water Data'!$E$4,0,10*ROW('Water Data'!E36)),NA())</f>
        <v>#N/A</v>
      </c>
      <c r="H42" s="89" t="e">
        <f ca="true">+IF(AND(ISNUMBER(OFFSET('Water Data'!$E$6,0,10*ROW('Water Data'!E36))),'Data Summary'!BW42="Yes"),OFFSET('Water Data'!$E$6,0,10*ROW('Water Data'!E36)),NA())</f>
        <v>#N/A</v>
      </c>
      <c r="I42" s="89" t="e">
        <f ca="true">+IF(AND(ISNUMBER(OFFSET('Water Data'!$E$9,0,10*ROW('Water Data'!E36))),'Data Summary'!BX42="Yes"),OFFSET('Water Data'!$E$9,0,10*ROW('Water Data'!E36)),NA())</f>
        <v>#N/A</v>
      </c>
      <c r="J42" s="89" t="e">
        <f ca="true">+IF(AND(ISNUMBER(OFFSET('Water Data'!$F$4,0,10*ROW('Water Data'!F36))),'Data Summary'!BY42="Yes"),100-OFFSET('Water Data'!$F$4,0,10*ROW('Water Data'!F36)),NA())</f>
        <v>#N/A</v>
      </c>
      <c r="K42" s="89" t="e">
        <f ca="true">+IF(AND(ISNUMBER(OFFSET('Water Data'!$F$6,0,10*ROW('Water Data'!F36))),'Data Summary'!BZ42="Yes"),OFFSET('Water Data'!$F$6,0,10*ROW('Water Data'!F36)),NA())</f>
        <v>#N/A</v>
      </c>
      <c r="L42" s="89" t="e">
        <f ca="true">+IF(AND(ISNUMBER(OFFSET('Water Data'!$F$9,0,10*ROW('Water Data'!F36))),'Data Summary'!CA42="Yes"),OFFSET('Water Data'!$F$9,0,10*ROW('Water Data'!F36)),NA())</f>
        <v>#N/A</v>
      </c>
      <c r="M42" s="89" t="e">
        <f ca="true">+IF(AND(ISNUMBER(OFFSET('Water Data'!$G$4,0,10*ROW('Water Data'!G36))),'Data Summary'!CB42="Yes"),100-OFFSET('Water Data'!$G$4,0,10*ROW('Water Data'!G36)),NA())</f>
        <v>#N/A</v>
      </c>
      <c r="N42" s="89" t="e">
        <f ca="true">+IF(AND(ISNUMBER(OFFSET('Water Data'!$G$6,0,10*ROW('Water Data'!G36))),'Data Summary'!CC42="Yes"),OFFSET('Water Data'!$G$6,0,10*ROW('Water Data'!G36)),NA())</f>
        <v>#N/A</v>
      </c>
      <c r="O42" s="89" t="e">
        <f ca="true">+IF(AND(ISNUMBER(OFFSET('Water Data'!$G$9,0,10*ROW('Water Data'!G36))),'Data Summary'!CD42="Yes"),OFFSET('Water Data'!$G$9,0,10*ROW('Water Data'!G36)),NA())</f>
        <v>#N/A</v>
      </c>
      <c r="P42" s="89" t="e">
        <f ca="true">+IF(AND(ISNUMBER(OFFSET('Water Data'!$H$4,0,10*ROW('Water Data'!H36))),'Data Summary'!CE42="Yes"),100-OFFSET('Water Data'!$H$4,0,10*ROW('Water Data'!H36)),NA())</f>
        <v>#N/A</v>
      </c>
      <c r="Q42" s="89" t="e">
        <f ca="true">+IF(AND(ISNUMBER(OFFSET('Water Data'!$H$6,0,10*ROW('Water Data'!H36))),'Data Summary'!CF42="Yes"),OFFSET('Water Data'!$H$6,0,10*ROW('Water Data'!H36)),NA())</f>
        <v>#N/A</v>
      </c>
      <c r="R42" s="89" t="e">
        <f ca="true">+IF(AND(ISNUMBER(OFFSET('Water Data'!$H$9,0,10*ROW('Water Data'!H36))),'Data Summary'!CG42="Yes"),OFFSET('Water Data'!$H$9,0,10*ROW('Water Data'!H36)),NA())</f>
        <v>#N/A</v>
      </c>
      <c r="S42" s="89" t="e">
        <f ca="true">+IF(AND(ISNUMBER(OFFSET('Water Data'!$I$4,0,10*ROW('Water Data'!I36))),'Data Summary'!CH42="Yes"),100-OFFSET('Water Data'!$I$4,0,10*ROW('Water Data'!I36)),NA())</f>
        <v>#N/A</v>
      </c>
      <c r="T42" s="89" t="e">
        <f ca="true">+IF(AND(ISNUMBER(OFFSET('Water Data'!$I$6,0,10*ROW('Water Data'!I36))),'Data Summary'!CI42="Yes"),OFFSET('Water Data'!$I$6,0,10*ROW('Water Data'!I36)),NA())</f>
        <v>#N/A</v>
      </c>
      <c r="U42" s="89" t="e">
        <f ca="true">+IF(AND(ISNUMBER(OFFSET('Water Data'!$I$9,0,10*ROW('Water Data'!I36))),'Data Summary'!CJ42="Yes"),OFFSET('Water Data'!$I$9,0,10*ROW('Water Data'!I36)),NA())</f>
        <v>#N/A</v>
      </c>
      <c r="V42" s="90" t="e">
        <f ca="true">+IF(AND(ISNUMBER(OFFSET('Sanitation Data'!$D$4,0,10*ROW('Sanitation Data'!D36))),'Data Summary'!CK42="Yes"),100-OFFSET('Sanitation Data'!$D$4,0,10*ROW('Sanitation Data'!D36)),NA())</f>
        <v>#N/A</v>
      </c>
      <c r="W42" s="90" t="e">
        <f ca="true">+IF(AND(ISNUMBER(OFFSET('Sanitation Data'!$D$6,0,10*ROW('Sanitation Data'!D36))),'Data Summary'!CL42="Yes"),OFFSET('Sanitation Data'!$D$6,0,10*ROW('Sanitation Data'!D36)),NA())</f>
        <v>#N/A</v>
      </c>
      <c r="X42" s="90" t="e">
        <f ca="true">+IF(AND(ISNUMBER(OFFSET('Sanitation Data'!$D$10,0,10*ROW('Sanitation Data'!D36))),'Data Summary'!CM42="Yes"),OFFSET('Sanitation Data'!$D$10,0,10*ROW('Sanitation Data'!D36)),NA())</f>
        <v>#N/A</v>
      </c>
      <c r="Y42" s="90" t="e">
        <f ca="true">+IF(AND(ISNUMBER(OFFSET('Sanitation Data'!$D$11,0,10*ROW('Sanitation Data'!D36))),'Data Summary'!CN42="Yes"),OFFSET('Sanitation Data'!$D$11,0,10*ROW('Sanitation Data'!D36)),NA())</f>
        <v>#N/A</v>
      </c>
      <c r="Z42" s="90" t="e">
        <f ca="true">+IF(AND(ISNUMBER(OFFSET('Sanitation Data'!$D$12,0,10*ROW('Sanitation Data'!D36))),'Data Summary'!CO42="Yes"),OFFSET('Sanitation Data'!$D$12,0,10*ROW('Sanitation Data'!D36)),NA())</f>
        <v>#N/A</v>
      </c>
      <c r="AA42" s="90" t="e">
        <f ca="true">+IF(AND(ISNUMBER(OFFSET('Sanitation Data'!$E$4,0,10*ROW('Sanitation Data'!E36))),'Data Summary'!CP42="Yes"),100-OFFSET('Sanitation Data'!$E$4,0,10*ROW('Sanitation Data'!E36)),NA())</f>
        <v>#N/A</v>
      </c>
      <c r="AB42" s="90" t="e">
        <f ca="true">+IF(AND(ISNUMBER(OFFSET('Sanitation Data'!$E$6,0,10*ROW('Sanitation Data'!E36))),'Data Summary'!CQ42="Yes"),OFFSET('Sanitation Data'!$E$6,0,10*ROW('Sanitation Data'!E36)),NA())</f>
        <v>#N/A</v>
      </c>
      <c r="AC42" s="90" t="e">
        <f ca="true">+IF(AND(ISNUMBER(OFFSET('Sanitation Data'!$E$10,0,10*ROW('Sanitation Data'!E36))),'Data Summary'!CR42="Yes"),OFFSET('Sanitation Data'!$E$10,0,10*ROW('Sanitation Data'!E36)),NA())</f>
        <v>#N/A</v>
      </c>
      <c r="AD42" s="90" t="e">
        <f ca="true">+IF(AND(ISNUMBER(OFFSET('Sanitation Data'!$E$11,0,10*ROW('Sanitation Data'!E36))),'Data Summary'!CS42="Yes"),OFFSET('Sanitation Data'!$E$11,0,10*ROW('Sanitation Data'!E36)),NA())</f>
        <v>#N/A</v>
      </c>
      <c r="AE42" s="90" t="e">
        <f ca="true">+IF(AND(ISNUMBER(OFFSET('Sanitation Data'!$E$12,0,10*ROW('Sanitation Data'!E36))),'Data Summary'!CT42="Yes"),OFFSET('Sanitation Data'!$E$12,0,10*ROW('Sanitation Data'!E36)),NA())</f>
        <v>#N/A</v>
      </c>
      <c r="AF42" s="90" t="e">
        <f ca="true">+IF(AND(ISNUMBER(OFFSET('Sanitation Data'!$F$4,0,10*ROW('Sanitation Data'!F36))),'Data Summary'!CU42="Yes"),100-OFFSET('Sanitation Data'!$F$4,0,10*ROW('Sanitation Data'!F36)),NA())</f>
        <v>#N/A</v>
      </c>
      <c r="AG42" s="90" t="e">
        <f ca="true">+IF(AND(ISNUMBER(OFFSET('Sanitation Data'!$F$6,0,10*ROW('Sanitation Data'!F36))),'Data Summary'!CV42="Yes"),OFFSET('Sanitation Data'!$F$6,0,10*ROW('Sanitation Data'!F36)),NA())</f>
        <v>#N/A</v>
      </c>
      <c r="AH42" s="90" t="e">
        <f ca="true">+IF(AND(ISNUMBER(OFFSET('Sanitation Data'!$F$10,0,10*ROW('Sanitation Data'!F36))),'Data Summary'!CW42="Yes"),OFFSET('Sanitation Data'!$F$10,0,10*ROW('Sanitation Data'!F36)),NA())</f>
        <v>#N/A</v>
      </c>
      <c r="AI42" s="90" t="e">
        <f ca="true">+IF(AND(ISNUMBER(OFFSET('Sanitation Data'!$F$11,0,10*ROW('Sanitation Data'!F36))),'Data Summary'!CX42="Yes"),OFFSET('Sanitation Data'!$F$11,0,10*ROW('Sanitation Data'!F36)),NA())</f>
        <v>#N/A</v>
      </c>
      <c r="AJ42" s="90" t="e">
        <f ca="true">+IF(AND(ISNUMBER(OFFSET('Sanitation Data'!$F$12,0,10*ROW('Sanitation Data'!F36))),'Data Summary'!CY42="Yes"),OFFSET('Sanitation Data'!$F$12,0,10*ROW('Sanitation Data'!F36)),NA())</f>
        <v>#N/A</v>
      </c>
      <c r="AK42" s="90" t="e">
        <f ca="true">+IF(AND(ISNUMBER(OFFSET('Sanitation Data'!$G$4,0,10*ROW('Sanitation Data'!G36))),'Data Summary'!CZ42="Yes"),100-OFFSET('Sanitation Data'!$G$4,0,10*ROW('Sanitation Data'!G36)),NA())</f>
        <v>#N/A</v>
      </c>
      <c r="AL42" s="90" t="e">
        <f ca="true">+IF(AND(ISNUMBER(OFFSET('Sanitation Data'!$G$6,0,10*ROW('Sanitation Data'!G36))),'Data Summary'!DA42="Yes"),OFFSET('Sanitation Data'!$G$6,0,10*ROW('Sanitation Data'!G36)),NA())</f>
        <v>#N/A</v>
      </c>
      <c r="AM42" s="90" t="e">
        <f ca="true">+IF(AND(ISNUMBER(OFFSET('Sanitation Data'!$G$10,0,10*ROW('Sanitation Data'!G36))),'Data Summary'!DB42="Yes"),OFFSET('Sanitation Data'!$G$10,0,10*ROW('Sanitation Data'!G36)),NA())</f>
        <v>#N/A</v>
      </c>
      <c r="AN42" s="90" t="e">
        <f ca="true">+IF(AND(ISNUMBER(OFFSET('Sanitation Data'!$G$11,0,10*ROW('Sanitation Data'!G36))),'Data Summary'!DC42="Yes"),OFFSET('Sanitation Data'!$G$11,0,10*ROW('Sanitation Data'!G36)),NA())</f>
        <v>#N/A</v>
      </c>
      <c r="AO42" s="90" t="e">
        <f ca="true">+IF(AND(ISNUMBER(OFFSET('Sanitation Data'!$G$12,0,10*ROW('Sanitation Data'!G36))),'Data Summary'!DD42="Yes"),OFFSET('Sanitation Data'!$G$12,0,10*ROW('Sanitation Data'!G36)),NA())</f>
        <v>#N/A</v>
      </c>
      <c r="AP42" s="90" t="e">
        <f ca="true">+IF(AND(ISNUMBER(OFFSET('Sanitation Data'!$H$4,0,10*ROW('Sanitation Data'!H36))),'Data Summary'!DE42="Yes"),100-OFFSET('Sanitation Data'!$H$4,0,10*ROW('Sanitation Data'!H36)),NA())</f>
        <v>#N/A</v>
      </c>
      <c r="AQ42" s="90" t="e">
        <f ca="true">+IF(AND(ISNUMBER(OFFSET('Sanitation Data'!$H$6,0,10*ROW('Sanitation Data'!H36))),'Data Summary'!DF42="Yes"),OFFSET('Sanitation Data'!$H$6,0,10*ROW('Sanitation Data'!H36)),NA())</f>
        <v>#N/A</v>
      </c>
      <c r="AR42" s="90" t="e">
        <f ca="true">+IF(AND(ISNUMBER(OFFSET('Sanitation Data'!$H$10,0,10*ROW('Sanitation Data'!H36))),'Data Summary'!DG42="Yes"),OFFSET('Sanitation Data'!$H$10,0,10*ROW('Sanitation Data'!H36)),NA())</f>
        <v>#N/A</v>
      </c>
      <c r="AS42" s="90" t="e">
        <f ca="true">+IF(AND(ISNUMBER(OFFSET('Sanitation Data'!$H$11,0,10*ROW('Sanitation Data'!H36))),'Data Summary'!DH42="Yes"),OFFSET('Sanitation Data'!$H$11,0,10*ROW('Sanitation Data'!H36)),NA())</f>
        <v>#N/A</v>
      </c>
      <c r="AT42" s="90" t="e">
        <f ca="true">+IF(AND(ISNUMBER(OFFSET('Sanitation Data'!$H$12,0,10*ROW('Sanitation Data'!H36))),'Data Summary'!DI42="Yes"),OFFSET('Sanitation Data'!$H$12,0,10*ROW('Sanitation Data'!H36)),NA())</f>
        <v>#N/A</v>
      </c>
      <c r="AU42" s="90" t="e">
        <f ca="true">+IF(AND(ISNUMBER(OFFSET('Sanitation Data'!$I$4,0,10*ROW('Sanitation Data'!I36))),'Data Summary'!DJ42="Yes"),100-OFFSET('Sanitation Data'!$I$4,0,10*ROW('Sanitation Data'!I36)),NA())</f>
        <v>#N/A</v>
      </c>
      <c r="AV42" s="90" t="e">
        <f ca="true">+IF(AND(ISNUMBER(OFFSET('Sanitation Data'!$I$6,0,10*ROW('Sanitation Data'!I36))),'Data Summary'!DK42="Yes"),OFFSET('Sanitation Data'!$I$6,0,10*ROW('Sanitation Data'!I36)),NA())</f>
        <v>#N/A</v>
      </c>
      <c r="AW42" s="90" t="e">
        <f ca="true">+IF(AND(ISNUMBER(OFFSET('Sanitation Data'!$I$10,0,10*ROW('Sanitation Data'!I36))),'Data Summary'!DL42="Yes"),OFFSET('Sanitation Data'!$I$10,0,10*ROW('Sanitation Data'!I36)),NA())</f>
        <v>#N/A</v>
      </c>
      <c r="AX42" s="90" t="e">
        <f ca="true">+IF(AND(ISNUMBER(OFFSET('Sanitation Data'!$I$11,0,10*ROW('Sanitation Data'!I36))),'Data Summary'!DM42="Yes"),OFFSET('Sanitation Data'!$I$11,0,10*ROW('Sanitation Data'!I36)),NA())</f>
        <v>#N/A</v>
      </c>
      <c r="AY42" s="90" t="e">
        <f ca="true">+IF(AND(ISNUMBER(OFFSET('Sanitation Data'!$I$12,0,10*ROW('Sanitation Data'!I36))),'Data Summary'!DN42="Yes"),OFFSET('Sanitation Data'!$I$12,0,10*ROW('Sanitation Data'!I36)),NA())</f>
        <v>#N/A</v>
      </c>
      <c r="AZ42" s="91" t="e">
        <f ca="true">+IF(AND(ISNUMBER(OFFSET('Hygiene Data'!$D$5,0,10*ROW('Hygiene Data'!D36))),'Data Summary'!DO42="Yes"),OFFSET('Hygiene Data'!$D$5,0,10*ROW('Hygiene Data'!D36)),NA())</f>
        <v>#N/A</v>
      </c>
      <c r="BA42" s="91" t="e">
        <f ca="true">+IF(AND(ISNUMBER(OFFSET('Hygiene Data'!$D$7,0,10*ROW('Hygiene Data'!D36))),'Data Summary'!DP42="Yes"),OFFSET('Hygiene Data'!$D$7,0,10*ROW('Hygiene Data'!D36)),NA())</f>
        <v>#N/A</v>
      </c>
      <c r="BB42" s="91" t="e">
        <f ca="true">+IF(AND(ISNUMBER(OFFSET('Hygiene Data'!$D$9,0,10*ROW('Hygiene Data'!D36))),'Data Summary'!DQ42="Yes"),OFFSET('Hygiene Data'!$D$9,0,10*ROW('Hygiene Data'!D36)),NA())</f>
        <v>#N/A</v>
      </c>
      <c r="BC42" s="91" t="e">
        <f ca="true">+IF(AND(ISNUMBER(OFFSET('Hygiene Data'!$E$5,0,10*ROW('Hygiene Data'!E36))),'Data Summary'!DR42="Yes"),OFFSET('Hygiene Data'!$E$5,0,10*ROW('Hygiene Data'!E36)),NA())</f>
        <v>#N/A</v>
      </c>
      <c r="BD42" s="91" t="e">
        <f ca="true">+IF(AND(ISNUMBER(OFFSET('Hygiene Data'!$E$7,0,10*ROW('Hygiene Data'!E36))),'Data Summary'!DS42="Yes"),OFFSET('Hygiene Data'!$E$7,0,10*ROW('Hygiene Data'!E36)),NA())</f>
        <v>#N/A</v>
      </c>
      <c r="BE42" s="91" t="e">
        <f ca="true">+IF(AND(ISNUMBER(OFFSET('Hygiene Data'!$E$9,0,10*ROW('Hygiene Data'!E36))),'Data Summary'!DT42="Yes"),OFFSET('Hygiene Data'!$E$9,0,10*ROW('Hygiene Data'!E36)),NA())</f>
        <v>#N/A</v>
      </c>
      <c r="BF42" s="91" t="e">
        <f ca="true">+IF(AND(ISNUMBER(OFFSET('Hygiene Data'!$F$5,0,10*ROW('Hygiene Data'!F36))),'Data Summary'!DU42="Yes"),OFFSET('Hygiene Data'!$F$5,0,10*ROW('Hygiene Data'!F36)),NA())</f>
        <v>#N/A</v>
      </c>
      <c r="BG42" s="91" t="e">
        <f ca="true">+IF(AND(ISNUMBER(OFFSET('Hygiene Data'!$F$7,0,10*ROW('Hygiene Data'!F36))),'Data Summary'!DV42="Yes"),OFFSET('Hygiene Data'!$F$7,0,10*ROW('Hygiene Data'!F36)),NA())</f>
        <v>#N/A</v>
      </c>
      <c r="BH42" s="91" t="e">
        <f ca="true">+IF(AND(ISNUMBER(OFFSET('Hygiene Data'!$F$9,0,10*ROW('Hygiene Data'!F36))),'Data Summary'!DW42="Yes"),OFFSET('Hygiene Data'!$F$9,0,10*ROW('Hygiene Data'!F36)),NA())</f>
        <v>#N/A</v>
      </c>
      <c r="BI42" s="91" t="e">
        <f ca="true">+IF(AND(ISNUMBER(OFFSET('Hygiene Data'!$G$5,0,10*ROW('Hygiene Data'!G36))),'Data Summary'!DX42="Yes"),OFFSET('Hygiene Data'!$G$5,0,10*ROW('Hygiene Data'!G36)),NA())</f>
        <v>#N/A</v>
      </c>
      <c r="BJ42" s="91" t="e">
        <f ca="true">+IF(AND(ISNUMBER(OFFSET('Hygiene Data'!$G$7,0,10*ROW('Hygiene Data'!G36))),'Data Summary'!DY42="Yes"),OFFSET('Hygiene Data'!$G$7,0,10*ROW('Hygiene Data'!G36)),NA())</f>
        <v>#N/A</v>
      </c>
      <c r="BK42" s="91" t="e">
        <f ca="true">+IF(AND(ISNUMBER(OFFSET('Hygiene Data'!$G$9,0,10*ROW('Hygiene Data'!G36))),'Data Summary'!DZ42="Yes"),OFFSET('Hygiene Data'!$G$9,0,10*ROW('Hygiene Data'!G36)),NA())</f>
        <v>#N/A</v>
      </c>
      <c r="BL42" s="91" t="e">
        <f ca="true">+IF(AND(ISNUMBER(OFFSET('Hygiene Data'!$H$5,0,10*ROW('Hygiene Data'!H36))),'Data Summary'!EA42="Yes"),OFFSET('Hygiene Data'!$H$5,0,10*ROW('Hygiene Data'!H36)),NA())</f>
        <v>#N/A</v>
      </c>
      <c r="BM42" s="91" t="e">
        <f ca="true">+IF(AND(ISNUMBER(OFFSET('Hygiene Data'!$H$7,0,10*ROW('Hygiene Data'!H36))),'Data Summary'!EB42="Yes"),OFFSET('Hygiene Data'!$H$7,0,10*ROW('Hygiene Data'!H36)),NA())</f>
        <v>#N/A</v>
      </c>
      <c r="BN42" s="91" t="e">
        <f ca="true">+IF(AND(ISNUMBER(OFFSET('Hygiene Data'!$H$9,0,10*ROW('Hygiene Data'!H36))),'Data Summary'!EC42="Yes"),OFFSET('Hygiene Data'!$H$9,0,10*ROW('Hygiene Data'!H36)),NA())</f>
        <v>#N/A</v>
      </c>
      <c r="BO42" s="91" t="e">
        <f ca="true">+IF(AND(ISNUMBER(OFFSET('Hygiene Data'!$I$5,0,10*ROW('Hygiene Data'!I36))),'Data Summary'!ED42="Yes"),OFFSET('Hygiene Data'!$I$5,0,10*ROW('Hygiene Data'!I36)),NA())</f>
        <v>#N/A</v>
      </c>
      <c r="BP42" s="91" t="e">
        <f ca="true">+IF(AND(ISNUMBER(OFFSET('Hygiene Data'!$I$7,0,10*ROW('Hygiene Data'!I36))),'Data Summary'!EE42="Yes"),OFFSET('Hygiene Data'!$I$7,0,10*ROW('Hygiene Data'!I36)),NA())</f>
        <v>#N/A</v>
      </c>
      <c r="BQ42" s="91" t="e">
        <f ca="true">+IF(AND(ISNUMBER(OFFSET('Hygiene Data'!$I$9,0,10*ROW('Hygiene Data'!I36))),'Data Summary'!EF42="Yes"),OFFSET('Hygiene Data'!$I$9,0,10*ROW('Hygiene Data'!I36)),NA())</f>
        <v>#N/A</v>
      </c>
    </row>
    <row xmlns:x14ac="http://schemas.microsoft.com/office/spreadsheetml/2009/9/ac" r="43" x14ac:dyDescent="0.2">
      <c r="A43" s="350" t="e">
        <f ca="true">+RIGHT('Data Summary'!A43,LEN('Data Summary'!A43)-9)</f>
        <v>#VALUE!</v>
      </c>
      <c r="B43" s="35" t="str">
        <f ca="true">+IF(ISTEXT('Data Summary'!B43),'Data Summary'!B43,"")</f>
        <v/>
      </c>
      <c r="C43" s="349" t="e">
        <f ca="true">+VALUE('Data Summary'!C43)</f>
        <v>#VALUE!</v>
      </c>
      <c r="D43" s="89" t="e">
        <f ca="true">+IF(AND(ISNUMBER(OFFSET('Water Data'!$D$4,0,10*ROW('Water Data'!D37))),'Data Summary'!BS43="Yes"),100-OFFSET('Water Data'!$D$4,0,10*ROW('Water Data'!D37)),NA())</f>
        <v>#N/A</v>
      </c>
      <c r="E43" s="89" t="e">
        <f ca="true">+IF(AND(ISNUMBER(OFFSET('Water Data'!$D$6,0,10*ROW('Water Data'!D37))),'Data Summary'!BT43="Yes"),OFFSET('Water Data'!$D$6,0,10*ROW('Water Data'!D37)),NA())</f>
        <v>#N/A</v>
      </c>
      <c r="F43" s="89" t="e">
        <f ca="true">+IF(AND(ISNUMBER(OFFSET('Water Data'!$D$9,0,10*ROW('Water Data'!D37))),'Data Summary'!BU43="Yes"),OFFSET('Water Data'!$D$9,0,10*ROW('Water Data'!D37)),NA())</f>
        <v>#N/A</v>
      </c>
      <c r="G43" s="89" t="e">
        <f ca="true">+IF(AND(ISNUMBER(OFFSET('Water Data'!$E$4,0,10*ROW('Water Data'!E37))),'Data Summary'!BV43="Yes"),100-OFFSET('Water Data'!$E$4,0,10*ROW('Water Data'!E37)),NA())</f>
        <v>#N/A</v>
      </c>
      <c r="H43" s="89" t="e">
        <f ca="true">+IF(AND(ISNUMBER(OFFSET('Water Data'!$E$6,0,10*ROW('Water Data'!E37))),'Data Summary'!BW43="Yes"),OFFSET('Water Data'!$E$6,0,10*ROW('Water Data'!E37)),NA())</f>
        <v>#N/A</v>
      </c>
      <c r="I43" s="89" t="e">
        <f ca="true">+IF(AND(ISNUMBER(OFFSET('Water Data'!$E$9,0,10*ROW('Water Data'!E37))),'Data Summary'!BX43="Yes"),OFFSET('Water Data'!$E$9,0,10*ROW('Water Data'!E37)),NA())</f>
        <v>#N/A</v>
      </c>
      <c r="J43" s="89" t="e">
        <f ca="true">+IF(AND(ISNUMBER(OFFSET('Water Data'!$F$4,0,10*ROW('Water Data'!F37))),'Data Summary'!BY43="Yes"),100-OFFSET('Water Data'!$F$4,0,10*ROW('Water Data'!F37)),NA())</f>
        <v>#N/A</v>
      </c>
      <c r="K43" s="89" t="e">
        <f ca="true">+IF(AND(ISNUMBER(OFFSET('Water Data'!$F$6,0,10*ROW('Water Data'!F37))),'Data Summary'!BZ43="Yes"),OFFSET('Water Data'!$F$6,0,10*ROW('Water Data'!F37)),NA())</f>
        <v>#N/A</v>
      </c>
      <c r="L43" s="89" t="e">
        <f ca="true">+IF(AND(ISNUMBER(OFFSET('Water Data'!$F$9,0,10*ROW('Water Data'!F37))),'Data Summary'!CA43="Yes"),OFFSET('Water Data'!$F$9,0,10*ROW('Water Data'!F37)),NA())</f>
        <v>#N/A</v>
      </c>
      <c r="M43" s="89" t="e">
        <f ca="true">+IF(AND(ISNUMBER(OFFSET('Water Data'!$G$4,0,10*ROW('Water Data'!G37))),'Data Summary'!CB43="Yes"),100-OFFSET('Water Data'!$G$4,0,10*ROW('Water Data'!G37)),NA())</f>
        <v>#N/A</v>
      </c>
      <c r="N43" s="89" t="e">
        <f ca="true">+IF(AND(ISNUMBER(OFFSET('Water Data'!$G$6,0,10*ROW('Water Data'!G37))),'Data Summary'!CC43="Yes"),OFFSET('Water Data'!$G$6,0,10*ROW('Water Data'!G37)),NA())</f>
        <v>#N/A</v>
      </c>
      <c r="O43" s="89" t="e">
        <f ca="true">+IF(AND(ISNUMBER(OFFSET('Water Data'!$G$9,0,10*ROW('Water Data'!G37))),'Data Summary'!CD43="Yes"),OFFSET('Water Data'!$G$9,0,10*ROW('Water Data'!G37)),NA())</f>
        <v>#N/A</v>
      </c>
      <c r="P43" s="89" t="e">
        <f ca="true">+IF(AND(ISNUMBER(OFFSET('Water Data'!$H$4,0,10*ROW('Water Data'!H37))),'Data Summary'!CE43="Yes"),100-OFFSET('Water Data'!$H$4,0,10*ROW('Water Data'!H37)),NA())</f>
        <v>#N/A</v>
      </c>
      <c r="Q43" s="89" t="e">
        <f ca="true">+IF(AND(ISNUMBER(OFFSET('Water Data'!$H$6,0,10*ROW('Water Data'!H37))),'Data Summary'!CF43="Yes"),OFFSET('Water Data'!$H$6,0,10*ROW('Water Data'!H37)),NA())</f>
        <v>#N/A</v>
      </c>
      <c r="R43" s="89" t="e">
        <f ca="true">+IF(AND(ISNUMBER(OFFSET('Water Data'!$H$9,0,10*ROW('Water Data'!H37))),'Data Summary'!CG43="Yes"),OFFSET('Water Data'!$H$9,0,10*ROW('Water Data'!H37)),NA())</f>
        <v>#N/A</v>
      </c>
      <c r="S43" s="89" t="e">
        <f ca="true">+IF(AND(ISNUMBER(OFFSET('Water Data'!$I$4,0,10*ROW('Water Data'!I37))),'Data Summary'!CH43="Yes"),100-OFFSET('Water Data'!$I$4,0,10*ROW('Water Data'!I37)),NA())</f>
        <v>#N/A</v>
      </c>
      <c r="T43" s="89" t="e">
        <f ca="true">+IF(AND(ISNUMBER(OFFSET('Water Data'!$I$6,0,10*ROW('Water Data'!I37))),'Data Summary'!CI43="Yes"),OFFSET('Water Data'!$I$6,0,10*ROW('Water Data'!I37)),NA())</f>
        <v>#N/A</v>
      </c>
      <c r="U43" s="89" t="e">
        <f ca="true">+IF(AND(ISNUMBER(OFFSET('Water Data'!$I$9,0,10*ROW('Water Data'!I37))),'Data Summary'!CJ43="Yes"),OFFSET('Water Data'!$I$9,0,10*ROW('Water Data'!I37)),NA())</f>
        <v>#N/A</v>
      </c>
      <c r="V43" s="90" t="e">
        <f ca="true">+IF(AND(ISNUMBER(OFFSET('Sanitation Data'!$D$4,0,10*ROW('Sanitation Data'!D37))),'Data Summary'!CK43="Yes"),100-OFFSET('Sanitation Data'!$D$4,0,10*ROW('Sanitation Data'!D37)),NA())</f>
        <v>#N/A</v>
      </c>
      <c r="W43" s="90" t="e">
        <f ca="true">+IF(AND(ISNUMBER(OFFSET('Sanitation Data'!$D$6,0,10*ROW('Sanitation Data'!D37))),'Data Summary'!CL43="Yes"),OFFSET('Sanitation Data'!$D$6,0,10*ROW('Sanitation Data'!D37)),NA())</f>
        <v>#N/A</v>
      </c>
      <c r="X43" s="90" t="e">
        <f ca="true">+IF(AND(ISNUMBER(OFFSET('Sanitation Data'!$D$10,0,10*ROW('Sanitation Data'!D37))),'Data Summary'!CM43="Yes"),OFFSET('Sanitation Data'!$D$10,0,10*ROW('Sanitation Data'!D37)),NA())</f>
        <v>#N/A</v>
      </c>
      <c r="Y43" s="90" t="e">
        <f ca="true">+IF(AND(ISNUMBER(OFFSET('Sanitation Data'!$D$11,0,10*ROW('Sanitation Data'!D37))),'Data Summary'!CN43="Yes"),OFFSET('Sanitation Data'!$D$11,0,10*ROW('Sanitation Data'!D37)),NA())</f>
        <v>#N/A</v>
      </c>
      <c r="Z43" s="90" t="e">
        <f ca="true">+IF(AND(ISNUMBER(OFFSET('Sanitation Data'!$D$12,0,10*ROW('Sanitation Data'!D37))),'Data Summary'!CO43="Yes"),OFFSET('Sanitation Data'!$D$12,0,10*ROW('Sanitation Data'!D37)),NA())</f>
        <v>#N/A</v>
      </c>
      <c r="AA43" s="90" t="e">
        <f ca="true">+IF(AND(ISNUMBER(OFFSET('Sanitation Data'!$E$4,0,10*ROW('Sanitation Data'!E37))),'Data Summary'!CP43="Yes"),100-OFFSET('Sanitation Data'!$E$4,0,10*ROW('Sanitation Data'!E37)),NA())</f>
        <v>#N/A</v>
      </c>
      <c r="AB43" s="90" t="e">
        <f ca="true">+IF(AND(ISNUMBER(OFFSET('Sanitation Data'!$E$6,0,10*ROW('Sanitation Data'!E37))),'Data Summary'!CQ43="Yes"),OFFSET('Sanitation Data'!$E$6,0,10*ROW('Sanitation Data'!E37)),NA())</f>
        <v>#N/A</v>
      </c>
      <c r="AC43" s="90" t="e">
        <f ca="true">+IF(AND(ISNUMBER(OFFSET('Sanitation Data'!$E$10,0,10*ROW('Sanitation Data'!E37))),'Data Summary'!CR43="Yes"),OFFSET('Sanitation Data'!$E$10,0,10*ROW('Sanitation Data'!E37)),NA())</f>
        <v>#N/A</v>
      </c>
      <c r="AD43" s="90" t="e">
        <f ca="true">+IF(AND(ISNUMBER(OFFSET('Sanitation Data'!$E$11,0,10*ROW('Sanitation Data'!E37))),'Data Summary'!CS43="Yes"),OFFSET('Sanitation Data'!$E$11,0,10*ROW('Sanitation Data'!E37)),NA())</f>
        <v>#N/A</v>
      </c>
      <c r="AE43" s="90" t="e">
        <f ca="true">+IF(AND(ISNUMBER(OFFSET('Sanitation Data'!$E$12,0,10*ROW('Sanitation Data'!E37))),'Data Summary'!CT43="Yes"),OFFSET('Sanitation Data'!$E$12,0,10*ROW('Sanitation Data'!E37)),NA())</f>
        <v>#N/A</v>
      </c>
      <c r="AF43" s="90" t="e">
        <f ca="true">+IF(AND(ISNUMBER(OFFSET('Sanitation Data'!$F$4,0,10*ROW('Sanitation Data'!F37))),'Data Summary'!CU43="Yes"),100-OFFSET('Sanitation Data'!$F$4,0,10*ROW('Sanitation Data'!F37)),NA())</f>
        <v>#N/A</v>
      </c>
      <c r="AG43" s="90" t="e">
        <f ca="true">+IF(AND(ISNUMBER(OFFSET('Sanitation Data'!$F$6,0,10*ROW('Sanitation Data'!F37))),'Data Summary'!CV43="Yes"),OFFSET('Sanitation Data'!$F$6,0,10*ROW('Sanitation Data'!F37)),NA())</f>
        <v>#N/A</v>
      </c>
      <c r="AH43" s="90" t="e">
        <f ca="true">+IF(AND(ISNUMBER(OFFSET('Sanitation Data'!$F$10,0,10*ROW('Sanitation Data'!F37))),'Data Summary'!CW43="Yes"),OFFSET('Sanitation Data'!$F$10,0,10*ROW('Sanitation Data'!F37)),NA())</f>
        <v>#N/A</v>
      </c>
      <c r="AI43" s="90" t="e">
        <f ca="true">+IF(AND(ISNUMBER(OFFSET('Sanitation Data'!$F$11,0,10*ROW('Sanitation Data'!F37))),'Data Summary'!CX43="Yes"),OFFSET('Sanitation Data'!$F$11,0,10*ROW('Sanitation Data'!F37)),NA())</f>
        <v>#N/A</v>
      </c>
      <c r="AJ43" s="90" t="e">
        <f ca="true">+IF(AND(ISNUMBER(OFFSET('Sanitation Data'!$F$12,0,10*ROW('Sanitation Data'!F37))),'Data Summary'!CY43="Yes"),OFFSET('Sanitation Data'!$F$12,0,10*ROW('Sanitation Data'!F37)),NA())</f>
        <v>#N/A</v>
      </c>
      <c r="AK43" s="90" t="e">
        <f ca="true">+IF(AND(ISNUMBER(OFFSET('Sanitation Data'!$G$4,0,10*ROW('Sanitation Data'!G37))),'Data Summary'!CZ43="Yes"),100-OFFSET('Sanitation Data'!$G$4,0,10*ROW('Sanitation Data'!G37)),NA())</f>
        <v>#N/A</v>
      </c>
      <c r="AL43" s="90" t="e">
        <f ca="true">+IF(AND(ISNUMBER(OFFSET('Sanitation Data'!$G$6,0,10*ROW('Sanitation Data'!G37))),'Data Summary'!DA43="Yes"),OFFSET('Sanitation Data'!$G$6,0,10*ROW('Sanitation Data'!G37)),NA())</f>
        <v>#N/A</v>
      </c>
      <c r="AM43" s="90" t="e">
        <f ca="true">+IF(AND(ISNUMBER(OFFSET('Sanitation Data'!$G$10,0,10*ROW('Sanitation Data'!G37))),'Data Summary'!DB43="Yes"),OFFSET('Sanitation Data'!$G$10,0,10*ROW('Sanitation Data'!G37)),NA())</f>
        <v>#N/A</v>
      </c>
      <c r="AN43" s="90" t="e">
        <f ca="true">+IF(AND(ISNUMBER(OFFSET('Sanitation Data'!$G$11,0,10*ROW('Sanitation Data'!G37))),'Data Summary'!DC43="Yes"),OFFSET('Sanitation Data'!$G$11,0,10*ROW('Sanitation Data'!G37)),NA())</f>
        <v>#N/A</v>
      </c>
      <c r="AO43" s="90" t="e">
        <f ca="true">+IF(AND(ISNUMBER(OFFSET('Sanitation Data'!$G$12,0,10*ROW('Sanitation Data'!G37))),'Data Summary'!DD43="Yes"),OFFSET('Sanitation Data'!$G$12,0,10*ROW('Sanitation Data'!G37)),NA())</f>
        <v>#N/A</v>
      </c>
      <c r="AP43" s="90" t="e">
        <f ca="true">+IF(AND(ISNUMBER(OFFSET('Sanitation Data'!$H$4,0,10*ROW('Sanitation Data'!H37))),'Data Summary'!DE43="Yes"),100-OFFSET('Sanitation Data'!$H$4,0,10*ROW('Sanitation Data'!H37)),NA())</f>
        <v>#N/A</v>
      </c>
      <c r="AQ43" s="90" t="e">
        <f ca="true">+IF(AND(ISNUMBER(OFFSET('Sanitation Data'!$H$6,0,10*ROW('Sanitation Data'!H37))),'Data Summary'!DF43="Yes"),OFFSET('Sanitation Data'!$H$6,0,10*ROW('Sanitation Data'!H37)),NA())</f>
        <v>#N/A</v>
      </c>
      <c r="AR43" s="90" t="e">
        <f ca="true">+IF(AND(ISNUMBER(OFFSET('Sanitation Data'!$H$10,0,10*ROW('Sanitation Data'!H37))),'Data Summary'!DG43="Yes"),OFFSET('Sanitation Data'!$H$10,0,10*ROW('Sanitation Data'!H37)),NA())</f>
        <v>#N/A</v>
      </c>
      <c r="AS43" s="90" t="e">
        <f ca="true">+IF(AND(ISNUMBER(OFFSET('Sanitation Data'!$H$11,0,10*ROW('Sanitation Data'!H37))),'Data Summary'!DH43="Yes"),OFFSET('Sanitation Data'!$H$11,0,10*ROW('Sanitation Data'!H37)),NA())</f>
        <v>#N/A</v>
      </c>
      <c r="AT43" s="90" t="e">
        <f ca="true">+IF(AND(ISNUMBER(OFFSET('Sanitation Data'!$H$12,0,10*ROW('Sanitation Data'!H37))),'Data Summary'!DI43="Yes"),OFFSET('Sanitation Data'!$H$12,0,10*ROW('Sanitation Data'!H37)),NA())</f>
        <v>#N/A</v>
      </c>
      <c r="AU43" s="90" t="e">
        <f ca="true">+IF(AND(ISNUMBER(OFFSET('Sanitation Data'!$I$4,0,10*ROW('Sanitation Data'!I37))),'Data Summary'!DJ43="Yes"),100-OFFSET('Sanitation Data'!$I$4,0,10*ROW('Sanitation Data'!I37)),NA())</f>
        <v>#N/A</v>
      </c>
      <c r="AV43" s="90" t="e">
        <f ca="true">+IF(AND(ISNUMBER(OFFSET('Sanitation Data'!$I$6,0,10*ROW('Sanitation Data'!I37))),'Data Summary'!DK43="Yes"),OFFSET('Sanitation Data'!$I$6,0,10*ROW('Sanitation Data'!I37)),NA())</f>
        <v>#N/A</v>
      </c>
      <c r="AW43" s="90" t="e">
        <f ca="true">+IF(AND(ISNUMBER(OFFSET('Sanitation Data'!$I$10,0,10*ROW('Sanitation Data'!I37))),'Data Summary'!DL43="Yes"),OFFSET('Sanitation Data'!$I$10,0,10*ROW('Sanitation Data'!I37)),NA())</f>
        <v>#N/A</v>
      </c>
      <c r="AX43" s="90" t="e">
        <f ca="true">+IF(AND(ISNUMBER(OFFSET('Sanitation Data'!$I$11,0,10*ROW('Sanitation Data'!I37))),'Data Summary'!DM43="Yes"),OFFSET('Sanitation Data'!$I$11,0,10*ROW('Sanitation Data'!I37)),NA())</f>
        <v>#N/A</v>
      </c>
      <c r="AY43" s="90" t="e">
        <f ca="true">+IF(AND(ISNUMBER(OFFSET('Sanitation Data'!$I$12,0,10*ROW('Sanitation Data'!I37))),'Data Summary'!DN43="Yes"),OFFSET('Sanitation Data'!$I$12,0,10*ROW('Sanitation Data'!I37)),NA())</f>
        <v>#N/A</v>
      </c>
      <c r="AZ43" s="91" t="e">
        <f ca="true">+IF(AND(ISNUMBER(OFFSET('Hygiene Data'!$D$5,0,10*ROW('Hygiene Data'!D37))),'Data Summary'!DO43="Yes"),OFFSET('Hygiene Data'!$D$5,0,10*ROW('Hygiene Data'!D37)),NA())</f>
        <v>#N/A</v>
      </c>
      <c r="BA43" s="91" t="e">
        <f ca="true">+IF(AND(ISNUMBER(OFFSET('Hygiene Data'!$D$7,0,10*ROW('Hygiene Data'!D37))),'Data Summary'!DP43="Yes"),OFFSET('Hygiene Data'!$D$7,0,10*ROW('Hygiene Data'!D37)),NA())</f>
        <v>#N/A</v>
      </c>
      <c r="BB43" s="91" t="e">
        <f ca="true">+IF(AND(ISNUMBER(OFFSET('Hygiene Data'!$D$9,0,10*ROW('Hygiene Data'!D37))),'Data Summary'!DQ43="Yes"),OFFSET('Hygiene Data'!$D$9,0,10*ROW('Hygiene Data'!D37)),NA())</f>
        <v>#N/A</v>
      </c>
      <c r="BC43" s="91" t="e">
        <f ca="true">+IF(AND(ISNUMBER(OFFSET('Hygiene Data'!$E$5,0,10*ROW('Hygiene Data'!E37))),'Data Summary'!DR43="Yes"),OFFSET('Hygiene Data'!$E$5,0,10*ROW('Hygiene Data'!E37)),NA())</f>
        <v>#N/A</v>
      </c>
      <c r="BD43" s="91" t="e">
        <f ca="true">+IF(AND(ISNUMBER(OFFSET('Hygiene Data'!$E$7,0,10*ROW('Hygiene Data'!E37))),'Data Summary'!DS43="Yes"),OFFSET('Hygiene Data'!$E$7,0,10*ROW('Hygiene Data'!E37)),NA())</f>
        <v>#N/A</v>
      </c>
      <c r="BE43" s="91" t="e">
        <f ca="true">+IF(AND(ISNUMBER(OFFSET('Hygiene Data'!$E$9,0,10*ROW('Hygiene Data'!E37))),'Data Summary'!DT43="Yes"),OFFSET('Hygiene Data'!$E$9,0,10*ROW('Hygiene Data'!E37)),NA())</f>
        <v>#N/A</v>
      </c>
      <c r="BF43" s="91" t="e">
        <f ca="true">+IF(AND(ISNUMBER(OFFSET('Hygiene Data'!$F$5,0,10*ROW('Hygiene Data'!F37))),'Data Summary'!DU43="Yes"),OFFSET('Hygiene Data'!$F$5,0,10*ROW('Hygiene Data'!F37)),NA())</f>
        <v>#N/A</v>
      </c>
      <c r="BG43" s="91" t="e">
        <f ca="true">+IF(AND(ISNUMBER(OFFSET('Hygiene Data'!$F$7,0,10*ROW('Hygiene Data'!F37))),'Data Summary'!DV43="Yes"),OFFSET('Hygiene Data'!$F$7,0,10*ROW('Hygiene Data'!F37)),NA())</f>
        <v>#N/A</v>
      </c>
      <c r="BH43" s="91" t="e">
        <f ca="true">+IF(AND(ISNUMBER(OFFSET('Hygiene Data'!$F$9,0,10*ROW('Hygiene Data'!F37))),'Data Summary'!DW43="Yes"),OFFSET('Hygiene Data'!$F$9,0,10*ROW('Hygiene Data'!F37)),NA())</f>
        <v>#N/A</v>
      </c>
      <c r="BI43" s="91" t="e">
        <f ca="true">+IF(AND(ISNUMBER(OFFSET('Hygiene Data'!$G$5,0,10*ROW('Hygiene Data'!G37))),'Data Summary'!DX43="Yes"),OFFSET('Hygiene Data'!$G$5,0,10*ROW('Hygiene Data'!G37)),NA())</f>
        <v>#N/A</v>
      </c>
      <c r="BJ43" s="91" t="e">
        <f ca="true">+IF(AND(ISNUMBER(OFFSET('Hygiene Data'!$G$7,0,10*ROW('Hygiene Data'!G37))),'Data Summary'!DY43="Yes"),OFFSET('Hygiene Data'!$G$7,0,10*ROW('Hygiene Data'!G37)),NA())</f>
        <v>#N/A</v>
      </c>
      <c r="BK43" s="91" t="e">
        <f ca="true">+IF(AND(ISNUMBER(OFFSET('Hygiene Data'!$G$9,0,10*ROW('Hygiene Data'!G37))),'Data Summary'!DZ43="Yes"),OFFSET('Hygiene Data'!$G$9,0,10*ROW('Hygiene Data'!G37)),NA())</f>
        <v>#N/A</v>
      </c>
      <c r="BL43" s="91" t="e">
        <f ca="true">+IF(AND(ISNUMBER(OFFSET('Hygiene Data'!$H$5,0,10*ROW('Hygiene Data'!H37))),'Data Summary'!EA43="Yes"),OFFSET('Hygiene Data'!$H$5,0,10*ROW('Hygiene Data'!H37)),NA())</f>
        <v>#N/A</v>
      </c>
      <c r="BM43" s="91" t="e">
        <f ca="true">+IF(AND(ISNUMBER(OFFSET('Hygiene Data'!$H$7,0,10*ROW('Hygiene Data'!H37))),'Data Summary'!EB43="Yes"),OFFSET('Hygiene Data'!$H$7,0,10*ROW('Hygiene Data'!H37)),NA())</f>
        <v>#N/A</v>
      </c>
      <c r="BN43" s="91" t="e">
        <f ca="true">+IF(AND(ISNUMBER(OFFSET('Hygiene Data'!$H$9,0,10*ROW('Hygiene Data'!H37))),'Data Summary'!EC43="Yes"),OFFSET('Hygiene Data'!$H$9,0,10*ROW('Hygiene Data'!H37)),NA())</f>
        <v>#N/A</v>
      </c>
      <c r="BO43" s="91" t="e">
        <f ca="true">+IF(AND(ISNUMBER(OFFSET('Hygiene Data'!$I$5,0,10*ROW('Hygiene Data'!I37))),'Data Summary'!ED43="Yes"),OFFSET('Hygiene Data'!$I$5,0,10*ROW('Hygiene Data'!I37)),NA())</f>
        <v>#N/A</v>
      </c>
      <c r="BP43" s="91" t="e">
        <f ca="true">+IF(AND(ISNUMBER(OFFSET('Hygiene Data'!$I$7,0,10*ROW('Hygiene Data'!I37))),'Data Summary'!EE43="Yes"),OFFSET('Hygiene Data'!$I$7,0,10*ROW('Hygiene Data'!I37)),NA())</f>
        <v>#N/A</v>
      </c>
      <c r="BQ43" s="91" t="e">
        <f ca="true">+IF(AND(ISNUMBER(OFFSET('Hygiene Data'!$I$9,0,10*ROW('Hygiene Data'!I37))),'Data Summary'!EF43="Yes"),OFFSET('Hygiene Data'!$I$9,0,10*ROW('Hygiene Data'!I37)),NA())</f>
        <v>#N/A</v>
      </c>
    </row>
    <row xmlns:x14ac="http://schemas.microsoft.com/office/spreadsheetml/2009/9/ac" r="44" x14ac:dyDescent="0.2">
      <c r="A44" s="350" t="e">
        <f ca="true">+RIGHT('Data Summary'!A44,LEN('Data Summary'!A44)-9)</f>
        <v>#VALUE!</v>
      </c>
      <c r="B44" s="35" t="str">
        <f ca="true">+IF(ISTEXT('Data Summary'!B44),'Data Summary'!B44,"")</f>
        <v/>
      </c>
      <c r="C44" s="349" t="e">
        <f ca="true">+VALUE('Data Summary'!C44)</f>
        <v>#VALUE!</v>
      </c>
      <c r="D44" s="89" t="e">
        <f ca="true">+IF(AND(ISNUMBER(OFFSET('Water Data'!$D$4,0,10*ROW('Water Data'!D38))),'Data Summary'!BS44="Yes"),100-OFFSET('Water Data'!$D$4,0,10*ROW('Water Data'!D38)),NA())</f>
        <v>#N/A</v>
      </c>
      <c r="E44" s="89" t="e">
        <f ca="true">+IF(AND(ISNUMBER(OFFSET('Water Data'!$D$6,0,10*ROW('Water Data'!D38))),'Data Summary'!BT44="Yes"),OFFSET('Water Data'!$D$6,0,10*ROW('Water Data'!D38)),NA())</f>
        <v>#N/A</v>
      </c>
      <c r="F44" s="89" t="e">
        <f ca="true">+IF(AND(ISNUMBER(OFFSET('Water Data'!$D$9,0,10*ROW('Water Data'!D38))),'Data Summary'!BU44="Yes"),OFFSET('Water Data'!$D$9,0,10*ROW('Water Data'!D38)),NA())</f>
        <v>#N/A</v>
      </c>
      <c r="G44" s="89" t="e">
        <f ca="true">+IF(AND(ISNUMBER(OFFSET('Water Data'!$E$4,0,10*ROW('Water Data'!E38))),'Data Summary'!BV44="Yes"),100-OFFSET('Water Data'!$E$4,0,10*ROW('Water Data'!E38)),NA())</f>
        <v>#N/A</v>
      </c>
      <c r="H44" s="89" t="e">
        <f ca="true">+IF(AND(ISNUMBER(OFFSET('Water Data'!$E$6,0,10*ROW('Water Data'!E38))),'Data Summary'!BW44="Yes"),OFFSET('Water Data'!$E$6,0,10*ROW('Water Data'!E38)),NA())</f>
        <v>#N/A</v>
      </c>
      <c r="I44" s="89" t="e">
        <f ca="true">+IF(AND(ISNUMBER(OFFSET('Water Data'!$E$9,0,10*ROW('Water Data'!E38))),'Data Summary'!BX44="Yes"),OFFSET('Water Data'!$E$9,0,10*ROW('Water Data'!E38)),NA())</f>
        <v>#N/A</v>
      </c>
      <c r="J44" s="89" t="e">
        <f ca="true">+IF(AND(ISNUMBER(OFFSET('Water Data'!$F$4,0,10*ROW('Water Data'!F38))),'Data Summary'!BY44="Yes"),100-OFFSET('Water Data'!$F$4,0,10*ROW('Water Data'!F38)),NA())</f>
        <v>#N/A</v>
      </c>
      <c r="K44" s="89" t="e">
        <f ca="true">+IF(AND(ISNUMBER(OFFSET('Water Data'!$F$6,0,10*ROW('Water Data'!F38))),'Data Summary'!BZ44="Yes"),OFFSET('Water Data'!$F$6,0,10*ROW('Water Data'!F38)),NA())</f>
        <v>#N/A</v>
      </c>
      <c r="L44" s="89" t="e">
        <f ca="true">+IF(AND(ISNUMBER(OFFSET('Water Data'!$F$9,0,10*ROW('Water Data'!F38))),'Data Summary'!CA44="Yes"),OFFSET('Water Data'!$F$9,0,10*ROW('Water Data'!F38)),NA())</f>
        <v>#N/A</v>
      </c>
      <c r="M44" s="89" t="e">
        <f ca="true">+IF(AND(ISNUMBER(OFFSET('Water Data'!$G$4,0,10*ROW('Water Data'!G38))),'Data Summary'!CB44="Yes"),100-OFFSET('Water Data'!$G$4,0,10*ROW('Water Data'!G38)),NA())</f>
        <v>#N/A</v>
      </c>
      <c r="N44" s="89" t="e">
        <f ca="true">+IF(AND(ISNUMBER(OFFSET('Water Data'!$G$6,0,10*ROW('Water Data'!G38))),'Data Summary'!CC44="Yes"),OFFSET('Water Data'!$G$6,0,10*ROW('Water Data'!G38)),NA())</f>
        <v>#N/A</v>
      </c>
      <c r="O44" s="89" t="e">
        <f ca="true">+IF(AND(ISNUMBER(OFFSET('Water Data'!$G$9,0,10*ROW('Water Data'!G38))),'Data Summary'!CD44="Yes"),OFFSET('Water Data'!$G$9,0,10*ROW('Water Data'!G38)),NA())</f>
        <v>#N/A</v>
      </c>
      <c r="P44" s="89" t="e">
        <f ca="true">+IF(AND(ISNUMBER(OFFSET('Water Data'!$H$4,0,10*ROW('Water Data'!H38))),'Data Summary'!CE44="Yes"),100-OFFSET('Water Data'!$H$4,0,10*ROW('Water Data'!H38)),NA())</f>
        <v>#N/A</v>
      </c>
      <c r="Q44" s="89" t="e">
        <f ca="true">+IF(AND(ISNUMBER(OFFSET('Water Data'!$H$6,0,10*ROW('Water Data'!H38))),'Data Summary'!CF44="Yes"),OFFSET('Water Data'!$H$6,0,10*ROW('Water Data'!H38)),NA())</f>
        <v>#N/A</v>
      </c>
      <c r="R44" s="89" t="e">
        <f ca="true">+IF(AND(ISNUMBER(OFFSET('Water Data'!$H$9,0,10*ROW('Water Data'!H38))),'Data Summary'!CG44="Yes"),OFFSET('Water Data'!$H$9,0,10*ROW('Water Data'!H38)),NA())</f>
        <v>#N/A</v>
      </c>
      <c r="S44" s="89" t="e">
        <f ca="true">+IF(AND(ISNUMBER(OFFSET('Water Data'!$I$4,0,10*ROW('Water Data'!I38))),'Data Summary'!CH44="Yes"),100-OFFSET('Water Data'!$I$4,0,10*ROW('Water Data'!I38)),NA())</f>
        <v>#N/A</v>
      </c>
      <c r="T44" s="89" t="e">
        <f ca="true">+IF(AND(ISNUMBER(OFFSET('Water Data'!$I$6,0,10*ROW('Water Data'!I38))),'Data Summary'!CI44="Yes"),OFFSET('Water Data'!$I$6,0,10*ROW('Water Data'!I38)),NA())</f>
        <v>#N/A</v>
      </c>
      <c r="U44" s="89" t="e">
        <f ca="true">+IF(AND(ISNUMBER(OFFSET('Water Data'!$I$9,0,10*ROW('Water Data'!I38))),'Data Summary'!CJ44="Yes"),OFFSET('Water Data'!$I$9,0,10*ROW('Water Data'!I38)),NA())</f>
        <v>#N/A</v>
      </c>
      <c r="V44" s="90" t="e">
        <f ca="true">+IF(AND(ISNUMBER(OFFSET('Sanitation Data'!$D$4,0,10*ROW('Sanitation Data'!D38))),'Data Summary'!CK44="Yes"),100-OFFSET('Sanitation Data'!$D$4,0,10*ROW('Sanitation Data'!D38)),NA())</f>
        <v>#N/A</v>
      </c>
      <c r="W44" s="90" t="e">
        <f ca="true">+IF(AND(ISNUMBER(OFFSET('Sanitation Data'!$D$6,0,10*ROW('Sanitation Data'!D38))),'Data Summary'!CL44="Yes"),OFFSET('Sanitation Data'!$D$6,0,10*ROW('Sanitation Data'!D38)),NA())</f>
        <v>#N/A</v>
      </c>
      <c r="X44" s="90" t="e">
        <f ca="true">+IF(AND(ISNUMBER(OFFSET('Sanitation Data'!$D$10,0,10*ROW('Sanitation Data'!D38))),'Data Summary'!CM44="Yes"),OFFSET('Sanitation Data'!$D$10,0,10*ROW('Sanitation Data'!D38)),NA())</f>
        <v>#N/A</v>
      </c>
      <c r="Y44" s="90" t="e">
        <f ca="true">+IF(AND(ISNUMBER(OFFSET('Sanitation Data'!$D$11,0,10*ROW('Sanitation Data'!D38))),'Data Summary'!CN44="Yes"),OFFSET('Sanitation Data'!$D$11,0,10*ROW('Sanitation Data'!D38)),NA())</f>
        <v>#N/A</v>
      </c>
      <c r="Z44" s="90" t="e">
        <f ca="true">+IF(AND(ISNUMBER(OFFSET('Sanitation Data'!$D$12,0,10*ROW('Sanitation Data'!D38))),'Data Summary'!CO44="Yes"),OFFSET('Sanitation Data'!$D$12,0,10*ROW('Sanitation Data'!D38)),NA())</f>
        <v>#N/A</v>
      </c>
      <c r="AA44" s="90" t="e">
        <f ca="true">+IF(AND(ISNUMBER(OFFSET('Sanitation Data'!$E$4,0,10*ROW('Sanitation Data'!E38))),'Data Summary'!CP44="Yes"),100-OFFSET('Sanitation Data'!$E$4,0,10*ROW('Sanitation Data'!E38)),NA())</f>
        <v>#N/A</v>
      </c>
      <c r="AB44" s="90" t="e">
        <f ca="true">+IF(AND(ISNUMBER(OFFSET('Sanitation Data'!$E$6,0,10*ROW('Sanitation Data'!E38))),'Data Summary'!CQ44="Yes"),OFFSET('Sanitation Data'!$E$6,0,10*ROW('Sanitation Data'!E38)),NA())</f>
        <v>#N/A</v>
      </c>
      <c r="AC44" s="90" t="e">
        <f ca="true">+IF(AND(ISNUMBER(OFFSET('Sanitation Data'!$E$10,0,10*ROW('Sanitation Data'!E38))),'Data Summary'!CR44="Yes"),OFFSET('Sanitation Data'!$E$10,0,10*ROW('Sanitation Data'!E38)),NA())</f>
        <v>#N/A</v>
      </c>
      <c r="AD44" s="90" t="e">
        <f ca="true">+IF(AND(ISNUMBER(OFFSET('Sanitation Data'!$E$11,0,10*ROW('Sanitation Data'!E38))),'Data Summary'!CS44="Yes"),OFFSET('Sanitation Data'!$E$11,0,10*ROW('Sanitation Data'!E38)),NA())</f>
        <v>#N/A</v>
      </c>
      <c r="AE44" s="90" t="e">
        <f ca="true">+IF(AND(ISNUMBER(OFFSET('Sanitation Data'!$E$12,0,10*ROW('Sanitation Data'!E38))),'Data Summary'!CT44="Yes"),OFFSET('Sanitation Data'!$E$12,0,10*ROW('Sanitation Data'!E38)),NA())</f>
        <v>#N/A</v>
      </c>
      <c r="AF44" s="90" t="e">
        <f ca="true">+IF(AND(ISNUMBER(OFFSET('Sanitation Data'!$F$4,0,10*ROW('Sanitation Data'!F38))),'Data Summary'!CU44="Yes"),100-OFFSET('Sanitation Data'!$F$4,0,10*ROW('Sanitation Data'!F38)),NA())</f>
        <v>#N/A</v>
      </c>
      <c r="AG44" s="90" t="e">
        <f ca="true">+IF(AND(ISNUMBER(OFFSET('Sanitation Data'!$F$6,0,10*ROW('Sanitation Data'!F38))),'Data Summary'!CV44="Yes"),OFFSET('Sanitation Data'!$F$6,0,10*ROW('Sanitation Data'!F38)),NA())</f>
        <v>#N/A</v>
      </c>
      <c r="AH44" s="90" t="e">
        <f ca="true">+IF(AND(ISNUMBER(OFFSET('Sanitation Data'!$F$10,0,10*ROW('Sanitation Data'!F38))),'Data Summary'!CW44="Yes"),OFFSET('Sanitation Data'!$F$10,0,10*ROW('Sanitation Data'!F38)),NA())</f>
        <v>#N/A</v>
      </c>
      <c r="AI44" s="90" t="e">
        <f ca="true">+IF(AND(ISNUMBER(OFFSET('Sanitation Data'!$F$11,0,10*ROW('Sanitation Data'!F38))),'Data Summary'!CX44="Yes"),OFFSET('Sanitation Data'!$F$11,0,10*ROW('Sanitation Data'!F38)),NA())</f>
        <v>#N/A</v>
      </c>
      <c r="AJ44" s="90" t="e">
        <f ca="true">+IF(AND(ISNUMBER(OFFSET('Sanitation Data'!$F$12,0,10*ROW('Sanitation Data'!F38))),'Data Summary'!CY44="Yes"),OFFSET('Sanitation Data'!$F$12,0,10*ROW('Sanitation Data'!F38)),NA())</f>
        <v>#N/A</v>
      </c>
      <c r="AK44" s="90" t="e">
        <f ca="true">+IF(AND(ISNUMBER(OFFSET('Sanitation Data'!$G$4,0,10*ROW('Sanitation Data'!G38))),'Data Summary'!CZ44="Yes"),100-OFFSET('Sanitation Data'!$G$4,0,10*ROW('Sanitation Data'!G38)),NA())</f>
        <v>#N/A</v>
      </c>
      <c r="AL44" s="90" t="e">
        <f ca="true">+IF(AND(ISNUMBER(OFFSET('Sanitation Data'!$G$6,0,10*ROW('Sanitation Data'!G38))),'Data Summary'!DA44="Yes"),OFFSET('Sanitation Data'!$G$6,0,10*ROW('Sanitation Data'!G38)),NA())</f>
        <v>#N/A</v>
      </c>
      <c r="AM44" s="90" t="e">
        <f ca="true">+IF(AND(ISNUMBER(OFFSET('Sanitation Data'!$G$10,0,10*ROW('Sanitation Data'!G38))),'Data Summary'!DB44="Yes"),OFFSET('Sanitation Data'!$G$10,0,10*ROW('Sanitation Data'!G38)),NA())</f>
        <v>#N/A</v>
      </c>
      <c r="AN44" s="90" t="e">
        <f ca="true">+IF(AND(ISNUMBER(OFFSET('Sanitation Data'!$G$11,0,10*ROW('Sanitation Data'!G38))),'Data Summary'!DC44="Yes"),OFFSET('Sanitation Data'!$G$11,0,10*ROW('Sanitation Data'!G38)),NA())</f>
        <v>#N/A</v>
      </c>
      <c r="AO44" s="90" t="e">
        <f ca="true">+IF(AND(ISNUMBER(OFFSET('Sanitation Data'!$G$12,0,10*ROW('Sanitation Data'!G38))),'Data Summary'!DD44="Yes"),OFFSET('Sanitation Data'!$G$12,0,10*ROW('Sanitation Data'!G38)),NA())</f>
        <v>#N/A</v>
      </c>
      <c r="AP44" s="90" t="e">
        <f ca="true">+IF(AND(ISNUMBER(OFFSET('Sanitation Data'!$H$4,0,10*ROW('Sanitation Data'!H38))),'Data Summary'!DE44="Yes"),100-OFFSET('Sanitation Data'!$H$4,0,10*ROW('Sanitation Data'!H38)),NA())</f>
        <v>#N/A</v>
      </c>
      <c r="AQ44" s="90" t="e">
        <f ca="true">+IF(AND(ISNUMBER(OFFSET('Sanitation Data'!$H$6,0,10*ROW('Sanitation Data'!H38))),'Data Summary'!DF44="Yes"),OFFSET('Sanitation Data'!$H$6,0,10*ROW('Sanitation Data'!H38)),NA())</f>
        <v>#N/A</v>
      </c>
      <c r="AR44" s="90" t="e">
        <f ca="true">+IF(AND(ISNUMBER(OFFSET('Sanitation Data'!$H$10,0,10*ROW('Sanitation Data'!H38))),'Data Summary'!DG44="Yes"),OFFSET('Sanitation Data'!$H$10,0,10*ROW('Sanitation Data'!H38)),NA())</f>
        <v>#N/A</v>
      </c>
      <c r="AS44" s="90" t="e">
        <f ca="true">+IF(AND(ISNUMBER(OFFSET('Sanitation Data'!$H$11,0,10*ROW('Sanitation Data'!H38))),'Data Summary'!DH44="Yes"),OFFSET('Sanitation Data'!$H$11,0,10*ROW('Sanitation Data'!H38)),NA())</f>
        <v>#N/A</v>
      </c>
      <c r="AT44" s="90" t="e">
        <f ca="true">+IF(AND(ISNUMBER(OFFSET('Sanitation Data'!$H$12,0,10*ROW('Sanitation Data'!H38))),'Data Summary'!DI44="Yes"),OFFSET('Sanitation Data'!$H$12,0,10*ROW('Sanitation Data'!H38)),NA())</f>
        <v>#N/A</v>
      </c>
      <c r="AU44" s="90" t="e">
        <f ca="true">+IF(AND(ISNUMBER(OFFSET('Sanitation Data'!$I$4,0,10*ROW('Sanitation Data'!I38))),'Data Summary'!DJ44="Yes"),100-OFFSET('Sanitation Data'!$I$4,0,10*ROW('Sanitation Data'!I38)),NA())</f>
        <v>#N/A</v>
      </c>
      <c r="AV44" s="90" t="e">
        <f ca="true">+IF(AND(ISNUMBER(OFFSET('Sanitation Data'!$I$6,0,10*ROW('Sanitation Data'!I38))),'Data Summary'!DK44="Yes"),OFFSET('Sanitation Data'!$I$6,0,10*ROW('Sanitation Data'!I38)),NA())</f>
        <v>#N/A</v>
      </c>
      <c r="AW44" s="90" t="e">
        <f ca="true">+IF(AND(ISNUMBER(OFFSET('Sanitation Data'!$I$10,0,10*ROW('Sanitation Data'!I38))),'Data Summary'!DL44="Yes"),OFFSET('Sanitation Data'!$I$10,0,10*ROW('Sanitation Data'!I38)),NA())</f>
        <v>#N/A</v>
      </c>
      <c r="AX44" s="90" t="e">
        <f ca="true">+IF(AND(ISNUMBER(OFFSET('Sanitation Data'!$I$11,0,10*ROW('Sanitation Data'!I38))),'Data Summary'!DM44="Yes"),OFFSET('Sanitation Data'!$I$11,0,10*ROW('Sanitation Data'!I38)),NA())</f>
        <v>#N/A</v>
      </c>
      <c r="AY44" s="90" t="e">
        <f ca="true">+IF(AND(ISNUMBER(OFFSET('Sanitation Data'!$I$12,0,10*ROW('Sanitation Data'!I38))),'Data Summary'!DN44="Yes"),OFFSET('Sanitation Data'!$I$12,0,10*ROW('Sanitation Data'!I38)),NA())</f>
        <v>#N/A</v>
      </c>
      <c r="AZ44" s="91" t="e">
        <f ca="true">+IF(AND(ISNUMBER(OFFSET('Hygiene Data'!$D$5,0,10*ROW('Hygiene Data'!D38))),'Data Summary'!DO44="Yes"),OFFSET('Hygiene Data'!$D$5,0,10*ROW('Hygiene Data'!D38)),NA())</f>
        <v>#N/A</v>
      </c>
      <c r="BA44" s="91" t="e">
        <f ca="true">+IF(AND(ISNUMBER(OFFSET('Hygiene Data'!$D$7,0,10*ROW('Hygiene Data'!D38))),'Data Summary'!DP44="Yes"),OFFSET('Hygiene Data'!$D$7,0,10*ROW('Hygiene Data'!D38)),NA())</f>
        <v>#N/A</v>
      </c>
      <c r="BB44" s="91" t="e">
        <f ca="true">+IF(AND(ISNUMBER(OFFSET('Hygiene Data'!$D$9,0,10*ROW('Hygiene Data'!D38))),'Data Summary'!DQ44="Yes"),OFFSET('Hygiene Data'!$D$9,0,10*ROW('Hygiene Data'!D38)),NA())</f>
        <v>#N/A</v>
      </c>
      <c r="BC44" s="91" t="e">
        <f ca="true">+IF(AND(ISNUMBER(OFFSET('Hygiene Data'!$E$5,0,10*ROW('Hygiene Data'!E38))),'Data Summary'!DR44="Yes"),OFFSET('Hygiene Data'!$E$5,0,10*ROW('Hygiene Data'!E38)),NA())</f>
        <v>#N/A</v>
      </c>
      <c r="BD44" s="91" t="e">
        <f ca="true">+IF(AND(ISNUMBER(OFFSET('Hygiene Data'!$E$7,0,10*ROW('Hygiene Data'!E38))),'Data Summary'!DS44="Yes"),OFFSET('Hygiene Data'!$E$7,0,10*ROW('Hygiene Data'!E38)),NA())</f>
        <v>#N/A</v>
      </c>
      <c r="BE44" s="91" t="e">
        <f ca="true">+IF(AND(ISNUMBER(OFFSET('Hygiene Data'!$E$9,0,10*ROW('Hygiene Data'!E38))),'Data Summary'!DT44="Yes"),OFFSET('Hygiene Data'!$E$9,0,10*ROW('Hygiene Data'!E38)),NA())</f>
        <v>#N/A</v>
      </c>
      <c r="BF44" s="91" t="e">
        <f ca="true">+IF(AND(ISNUMBER(OFFSET('Hygiene Data'!$F$5,0,10*ROW('Hygiene Data'!F38))),'Data Summary'!DU44="Yes"),OFFSET('Hygiene Data'!$F$5,0,10*ROW('Hygiene Data'!F38)),NA())</f>
        <v>#N/A</v>
      </c>
      <c r="BG44" s="91" t="e">
        <f ca="true">+IF(AND(ISNUMBER(OFFSET('Hygiene Data'!$F$7,0,10*ROW('Hygiene Data'!F38))),'Data Summary'!DV44="Yes"),OFFSET('Hygiene Data'!$F$7,0,10*ROW('Hygiene Data'!F38)),NA())</f>
        <v>#N/A</v>
      </c>
      <c r="BH44" s="91" t="e">
        <f ca="true">+IF(AND(ISNUMBER(OFFSET('Hygiene Data'!$F$9,0,10*ROW('Hygiene Data'!F38))),'Data Summary'!DW44="Yes"),OFFSET('Hygiene Data'!$F$9,0,10*ROW('Hygiene Data'!F38)),NA())</f>
        <v>#N/A</v>
      </c>
      <c r="BI44" s="91" t="e">
        <f ca="true">+IF(AND(ISNUMBER(OFFSET('Hygiene Data'!$G$5,0,10*ROW('Hygiene Data'!G38))),'Data Summary'!DX44="Yes"),OFFSET('Hygiene Data'!$G$5,0,10*ROW('Hygiene Data'!G38)),NA())</f>
        <v>#N/A</v>
      </c>
      <c r="BJ44" s="91" t="e">
        <f ca="true">+IF(AND(ISNUMBER(OFFSET('Hygiene Data'!$G$7,0,10*ROW('Hygiene Data'!G38))),'Data Summary'!DY44="Yes"),OFFSET('Hygiene Data'!$G$7,0,10*ROW('Hygiene Data'!G38)),NA())</f>
        <v>#N/A</v>
      </c>
      <c r="BK44" s="91" t="e">
        <f ca="true">+IF(AND(ISNUMBER(OFFSET('Hygiene Data'!$G$9,0,10*ROW('Hygiene Data'!G38))),'Data Summary'!DZ44="Yes"),OFFSET('Hygiene Data'!$G$9,0,10*ROW('Hygiene Data'!G38)),NA())</f>
        <v>#N/A</v>
      </c>
      <c r="BL44" s="91" t="e">
        <f ca="true">+IF(AND(ISNUMBER(OFFSET('Hygiene Data'!$H$5,0,10*ROW('Hygiene Data'!H38))),'Data Summary'!EA44="Yes"),OFFSET('Hygiene Data'!$H$5,0,10*ROW('Hygiene Data'!H38)),NA())</f>
        <v>#N/A</v>
      </c>
      <c r="BM44" s="91" t="e">
        <f ca="true">+IF(AND(ISNUMBER(OFFSET('Hygiene Data'!$H$7,0,10*ROW('Hygiene Data'!H38))),'Data Summary'!EB44="Yes"),OFFSET('Hygiene Data'!$H$7,0,10*ROW('Hygiene Data'!H38)),NA())</f>
        <v>#N/A</v>
      </c>
      <c r="BN44" s="91" t="e">
        <f ca="true">+IF(AND(ISNUMBER(OFFSET('Hygiene Data'!$H$9,0,10*ROW('Hygiene Data'!H38))),'Data Summary'!EC44="Yes"),OFFSET('Hygiene Data'!$H$9,0,10*ROW('Hygiene Data'!H38)),NA())</f>
        <v>#N/A</v>
      </c>
      <c r="BO44" s="91" t="e">
        <f ca="true">+IF(AND(ISNUMBER(OFFSET('Hygiene Data'!$I$5,0,10*ROW('Hygiene Data'!I38))),'Data Summary'!ED44="Yes"),OFFSET('Hygiene Data'!$I$5,0,10*ROW('Hygiene Data'!I38)),NA())</f>
        <v>#N/A</v>
      </c>
      <c r="BP44" s="91" t="e">
        <f ca="true">+IF(AND(ISNUMBER(OFFSET('Hygiene Data'!$I$7,0,10*ROW('Hygiene Data'!I38))),'Data Summary'!EE44="Yes"),OFFSET('Hygiene Data'!$I$7,0,10*ROW('Hygiene Data'!I38)),NA())</f>
        <v>#N/A</v>
      </c>
      <c r="BQ44" s="91" t="e">
        <f ca="true">+IF(AND(ISNUMBER(OFFSET('Hygiene Data'!$I$9,0,10*ROW('Hygiene Data'!I38))),'Data Summary'!EF44="Yes"),OFFSET('Hygiene Data'!$I$9,0,10*ROW('Hygiene Data'!I38)),NA())</f>
        <v>#N/A</v>
      </c>
    </row>
    <row xmlns:x14ac="http://schemas.microsoft.com/office/spreadsheetml/2009/9/ac" r="45" x14ac:dyDescent="0.2">
      <c r="A45" s="350" t="e">
        <f ca="true">+RIGHT('Data Summary'!A45,LEN('Data Summary'!A45)-9)</f>
        <v>#VALUE!</v>
      </c>
      <c r="B45" s="35" t="str">
        <f ca="true">+IF(ISTEXT('Data Summary'!B45),'Data Summary'!B45,"")</f>
        <v/>
      </c>
      <c r="C45" s="349" t="e">
        <f ca="true">+VALUE('Data Summary'!C45)</f>
        <v>#VALUE!</v>
      </c>
      <c r="D45" s="89" t="e">
        <f ca="true">+IF(AND(ISNUMBER(OFFSET('Water Data'!$D$4,0,10*ROW('Water Data'!D39))),'Data Summary'!BS45="Yes"),100-OFFSET('Water Data'!$D$4,0,10*ROW('Water Data'!D39)),NA())</f>
        <v>#N/A</v>
      </c>
      <c r="E45" s="89" t="e">
        <f ca="true">+IF(AND(ISNUMBER(OFFSET('Water Data'!$D$6,0,10*ROW('Water Data'!D39))),'Data Summary'!BT45="Yes"),OFFSET('Water Data'!$D$6,0,10*ROW('Water Data'!D39)),NA())</f>
        <v>#N/A</v>
      </c>
      <c r="F45" s="89" t="e">
        <f ca="true">+IF(AND(ISNUMBER(OFFSET('Water Data'!$D$9,0,10*ROW('Water Data'!D39))),'Data Summary'!BU45="Yes"),OFFSET('Water Data'!$D$9,0,10*ROW('Water Data'!D39)),NA())</f>
        <v>#N/A</v>
      </c>
      <c r="G45" s="89" t="e">
        <f ca="true">+IF(AND(ISNUMBER(OFFSET('Water Data'!$E$4,0,10*ROW('Water Data'!E39))),'Data Summary'!BV45="Yes"),100-OFFSET('Water Data'!$E$4,0,10*ROW('Water Data'!E39)),NA())</f>
        <v>#N/A</v>
      </c>
      <c r="H45" s="89" t="e">
        <f ca="true">+IF(AND(ISNUMBER(OFFSET('Water Data'!$E$6,0,10*ROW('Water Data'!E39))),'Data Summary'!BW45="Yes"),OFFSET('Water Data'!$E$6,0,10*ROW('Water Data'!E39)),NA())</f>
        <v>#N/A</v>
      </c>
      <c r="I45" s="89" t="e">
        <f ca="true">+IF(AND(ISNUMBER(OFFSET('Water Data'!$E$9,0,10*ROW('Water Data'!E39))),'Data Summary'!BX45="Yes"),OFFSET('Water Data'!$E$9,0,10*ROW('Water Data'!E39)),NA())</f>
        <v>#N/A</v>
      </c>
      <c r="J45" s="89" t="e">
        <f ca="true">+IF(AND(ISNUMBER(OFFSET('Water Data'!$F$4,0,10*ROW('Water Data'!F39))),'Data Summary'!BY45="Yes"),100-OFFSET('Water Data'!$F$4,0,10*ROW('Water Data'!F39)),NA())</f>
        <v>#N/A</v>
      </c>
      <c r="K45" s="89" t="e">
        <f ca="true">+IF(AND(ISNUMBER(OFFSET('Water Data'!$F$6,0,10*ROW('Water Data'!F39))),'Data Summary'!BZ45="Yes"),OFFSET('Water Data'!$F$6,0,10*ROW('Water Data'!F39)),NA())</f>
        <v>#N/A</v>
      </c>
      <c r="L45" s="89" t="e">
        <f ca="true">+IF(AND(ISNUMBER(OFFSET('Water Data'!$F$9,0,10*ROW('Water Data'!F39))),'Data Summary'!CA45="Yes"),OFFSET('Water Data'!$F$9,0,10*ROW('Water Data'!F39)),NA())</f>
        <v>#N/A</v>
      </c>
      <c r="M45" s="89" t="e">
        <f ca="true">+IF(AND(ISNUMBER(OFFSET('Water Data'!$G$4,0,10*ROW('Water Data'!G39))),'Data Summary'!CB45="Yes"),100-OFFSET('Water Data'!$G$4,0,10*ROW('Water Data'!G39)),NA())</f>
        <v>#N/A</v>
      </c>
      <c r="N45" s="89" t="e">
        <f ca="true">+IF(AND(ISNUMBER(OFFSET('Water Data'!$G$6,0,10*ROW('Water Data'!G39))),'Data Summary'!CC45="Yes"),OFFSET('Water Data'!$G$6,0,10*ROW('Water Data'!G39)),NA())</f>
        <v>#N/A</v>
      </c>
      <c r="O45" s="89" t="e">
        <f ca="true">+IF(AND(ISNUMBER(OFFSET('Water Data'!$G$9,0,10*ROW('Water Data'!G39))),'Data Summary'!CD45="Yes"),OFFSET('Water Data'!$G$9,0,10*ROW('Water Data'!G39)),NA())</f>
        <v>#N/A</v>
      </c>
      <c r="P45" s="89" t="e">
        <f ca="true">+IF(AND(ISNUMBER(OFFSET('Water Data'!$H$4,0,10*ROW('Water Data'!H39))),'Data Summary'!CE45="Yes"),100-OFFSET('Water Data'!$H$4,0,10*ROW('Water Data'!H39)),NA())</f>
        <v>#N/A</v>
      </c>
      <c r="Q45" s="89" t="e">
        <f ca="true">+IF(AND(ISNUMBER(OFFSET('Water Data'!$H$6,0,10*ROW('Water Data'!H39))),'Data Summary'!CF45="Yes"),OFFSET('Water Data'!$H$6,0,10*ROW('Water Data'!H39)),NA())</f>
        <v>#N/A</v>
      </c>
      <c r="R45" s="89" t="e">
        <f ca="true">+IF(AND(ISNUMBER(OFFSET('Water Data'!$H$9,0,10*ROW('Water Data'!H39))),'Data Summary'!CG45="Yes"),OFFSET('Water Data'!$H$9,0,10*ROW('Water Data'!H39)),NA())</f>
        <v>#N/A</v>
      </c>
      <c r="S45" s="89" t="e">
        <f ca="true">+IF(AND(ISNUMBER(OFFSET('Water Data'!$I$4,0,10*ROW('Water Data'!I39))),'Data Summary'!CH45="Yes"),100-OFFSET('Water Data'!$I$4,0,10*ROW('Water Data'!I39)),NA())</f>
        <v>#N/A</v>
      </c>
      <c r="T45" s="89" t="e">
        <f ca="true">+IF(AND(ISNUMBER(OFFSET('Water Data'!$I$6,0,10*ROW('Water Data'!I39))),'Data Summary'!CI45="Yes"),OFFSET('Water Data'!$I$6,0,10*ROW('Water Data'!I39)),NA())</f>
        <v>#N/A</v>
      </c>
      <c r="U45" s="89" t="e">
        <f ca="true">+IF(AND(ISNUMBER(OFFSET('Water Data'!$I$9,0,10*ROW('Water Data'!I39))),'Data Summary'!CJ45="Yes"),OFFSET('Water Data'!$I$9,0,10*ROW('Water Data'!I39)),NA())</f>
        <v>#N/A</v>
      </c>
      <c r="V45" s="90" t="e">
        <f ca="true">+IF(AND(ISNUMBER(OFFSET('Sanitation Data'!$D$4,0,10*ROW('Sanitation Data'!D39))),'Data Summary'!CK45="Yes"),100-OFFSET('Sanitation Data'!$D$4,0,10*ROW('Sanitation Data'!D39)),NA())</f>
        <v>#N/A</v>
      </c>
      <c r="W45" s="90" t="e">
        <f ca="true">+IF(AND(ISNUMBER(OFFSET('Sanitation Data'!$D$6,0,10*ROW('Sanitation Data'!D39))),'Data Summary'!CL45="Yes"),OFFSET('Sanitation Data'!$D$6,0,10*ROW('Sanitation Data'!D39)),NA())</f>
        <v>#N/A</v>
      </c>
      <c r="X45" s="90" t="e">
        <f ca="true">+IF(AND(ISNUMBER(OFFSET('Sanitation Data'!$D$10,0,10*ROW('Sanitation Data'!D39))),'Data Summary'!CM45="Yes"),OFFSET('Sanitation Data'!$D$10,0,10*ROW('Sanitation Data'!D39)),NA())</f>
        <v>#N/A</v>
      </c>
      <c r="Y45" s="90" t="e">
        <f ca="true">+IF(AND(ISNUMBER(OFFSET('Sanitation Data'!$D$11,0,10*ROW('Sanitation Data'!D39))),'Data Summary'!CN45="Yes"),OFFSET('Sanitation Data'!$D$11,0,10*ROW('Sanitation Data'!D39)),NA())</f>
        <v>#N/A</v>
      </c>
      <c r="Z45" s="90" t="e">
        <f ca="true">+IF(AND(ISNUMBER(OFFSET('Sanitation Data'!$D$12,0,10*ROW('Sanitation Data'!D39))),'Data Summary'!CO45="Yes"),OFFSET('Sanitation Data'!$D$12,0,10*ROW('Sanitation Data'!D39)),NA())</f>
        <v>#N/A</v>
      </c>
      <c r="AA45" s="90" t="e">
        <f ca="true">+IF(AND(ISNUMBER(OFFSET('Sanitation Data'!$E$4,0,10*ROW('Sanitation Data'!E39))),'Data Summary'!CP45="Yes"),100-OFFSET('Sanitation Data'!$E$4,0,10*ROW('Sanitation Data'!E39)),NA())</f>
        <v>#N/A</v>
      </c>
      <c r="AB45" s="90" t="e">
        <f ca="true">+IF(AND(ISNUMBER(OFFSET('Sanitation Data'!$E$6,0,10*ROW('Sanitation Data'!E39))),'Data Summary'!CQ45="Yes"),OFFSET('Sanitation Data'!$E$6,0,10*ROW('Sanitation Data'!E39)),NA())</f>
        <v>#N/A</v>
      </c>
      <c r="AC45" s="90" t="e">
        <f ca="true">+IF(AND(ISNUMBER(OFFSET('Sanitation Data'!$E$10,0,10*ROW('Sanitation Data'!E39))),'Data Summary'!CR45="Yes"),OFFSET('Sanitation Data'!$E$10,0,10*ROW('Sanitation Data'!E39)),NA())</f>
        <v>#N/A</v>
      </c>
      <c r="AD45" s="90" t="e">
        <f ca="true">+IF(AND(ISNUMBER(OFFSET('Sanitation Data'!$E$11,0,10*ROW('Sanitation Data'!E39))),'Data Summary'!CS45="Yes"),OFFSET('Sanitation Data'!$E$11,0,10*ROW('Sanitation Data'!E39)),NA())</f>
        <v>#N/A</v>
      </c>
      <c r="AE45" s="90" t="e">
        <f ca="true">+IF(AND(ISNUMBER(OFFSET('Sanitation Data'!$E$12,0,10*ROW('Sanitation Data'!E39))),'Data Summary'!CT45="Yes"),OFFSET('Sanitation Data'!$E$12,0,10*ROW('Sanitation Data'!E39)),NA())</f>
        <v>#N/A</v>
      </c>
      <c r="AF45" s="90" t="e">
        <f ca="true">+IF(AND(ISNUMBER(OFFSET('Sanitation Data'!$F$4,0,10*ROW('Sanitation Data'!F39))),'Data Summary'!CU45="Yes"),100-OFFSET('Sanitation Data'!$F$4,0,10*ROW('Sanitation Data'!F39)),NA())</f>
        <v>#N/A</v>
      </c>
      <c r="AG45" s="90" t="e">
        <f ca="true">+IF(AND(ISNUMBER(OFFSET('Sanitation Data'!$F$6,0,10*ROW('Sanitation Data'!F39))),'Data Summary'!CV45="Yes"),OFFSET('Sanitation Data'!$F$6,0,10*ROW('Sanitation Data'!F39)),NA())</f>
        <v>#N/A</v>
      </c>
      <c r="AH45" s="90" t="e">
        <f ca="true">+IF(AND(ISNUMBER(OFFSET('Sanitation Data'!$F$10,0,10*ROW('Sanitation Data'!F39))),'Data Summary'!CW45="Yes"),OFFSET('Sanitation Data'!$F$10,0,10*ROW('Sanitation Data'!F39)),NA())</f>
        <v>#N/A</v>
      </c>
      <c r="AI45" s="90" t="e">
        <f ca="true">+IF(AND(ISNUMBER(OFFSET('Sanitation Data'!$F$11,0,10*ROW('Sanitation Data'!F39))),'Data Summary'!CX45="Yes"),OFFSET('Sanitation Data'!$F$11,0,10*ROW('Sanitation Data'!F39)),NA())</f>
        <v>#N/A</v>
      </c>
      <c r="AJ45" s="90" t="e">
        <f ca="true">+IF(AND(ISNUMBER(OFFSET('Sanitation Data'!$F$12,0,10*ROW('Sanitation Data'!F39))),'Data Summary'!CY45="Yes"),OFFSET('Sanitation Data'!$F$12,0,10*ROW('Sanitation Data'!F39)),NA())</f>
        <v>#N/A</v>
      </c>
      <c r="AK45" s="90" t="e">
        <f ca="true">+IF(AND(ISNUMBER(OFFSET('Sanitation Data'!$G$4,0,10*ROW('Sanitation Data'!G39))),'Data Summary'!CZ45="Yes"),100-OFFSET('Sanitation Data'!$G$4,0,10*ROW('Sanitation Data'!G39)),NA())</f>
        <v>#N/A</v>
      </c>
      <c r="AL45" s="90" t="e">
        <f ca="true">+IF(AND(ISNUMBER(OFFSET('Sanitation Data'!$G$6,0,10*ROW('Sanitation Data'!G39))),'Data Summary'!DA45="Yes"),OFFSET('Sanitation Data'!$G$6,0,10*ROW('Sanitation Data'!G39)),NA())</f>
        <v>#N/A</v>
      </c>
      <c r="AM45" s="90" t="e">
        <f ca="true">+IF(AND(ISNUMBER(OFFSET('Sanitation Data'!$G$10,0,10*ROW('Sanitation Data'!G39))),'Data Summary'!DB45="Yes"),OFFSET('Sanitation Data'!$G$10,0,10*ROW('Sanitation Data'!G39)),NA())</f>
        <v>#N/A</v>
      </c>
      <c r="AN45" s="90" t="e">
        <f ca="true">+IF(AND(ISNUMBER(OFFSET('Sanitation Data'!$G$11,0,10*ROW('Sanitation Data'!G39))),'Data Summary'!DC45="Yes"),OFFSET('Sanitation Data'!$G$11,0,10*ROW('Sanitation Data'!G39)),NA())</f>
        <v>#N/A</v>
      </c>
      <c r="AO45" s="90" t="e">
        <f ca="true">+IF(AND(ISNUMBER(OFFSET('Sanitation Data'!$G$12,0,10*ROW('Sanitation Data'!G39))),'Data Summary'!DD45="Yes"),OFFSET('Sanitation Data'!$G$12,0,10*ROW('Sanitation Data'!G39)),NA())</f>
        <v>#N/A</v>
      </c>
      <c r="AP45" s="90" t="e">
        <f ca="true">+IF(AND(ISNUMBER(OFFSET('Sanitation Data'!$H$4,0,10*ROW('Sanitation Data'!H39))),'Data Summary'!DE45="Yes"),100-OFFSET('Sanitation Data'!$H$4,0,10*ROW('Sanitation Data'!H39)),NA())</f>
        <v>#N/A</v>
      </c>
      <c r="AQ45" s="90" t="e">
        <f ca="true">+IF(AND(ISNUMBER(OFFSET('Sanitation Data'!$H$6,0,10*ROW('Sanitation Data'!H39))),'Data Summary'!DF45="Yes"),OFFSET('Sanitation Data'!$H$6,0,10*ROW('Sanitation Data'!H39)),NA())</f>
        <v>#N/A</v>
      </c>
      <c r="AR45" s="90" t="e">
        <f ca="true">+IF(AND(ISNUMBER(OFFSET('Sanitation Data'!$H$10,0,10*ROW('Sanitation Data'!H39))),'Data Summary'!DG45="Yes"),OFFSET('Sanitation Data'!$H$10,0,10*ROW('Sanitation Data'!H39)),NA())</f>
        <v>#N/A</v>
      </c>
      <c r="AS45" s="90" t="e">
        <f ca="true">+IF(AND(ISNUMBER(OFFSET('Sanitation Data'!$H$11,0,10*ROW('Sanitation Data'!H39))),'Data Summary'!DH45="Yes"),OFFSET('Sanitation Data'!$H$11,0,10*ROW('Sanitation Data'!H39)),NA())</f>
        <v>#N/A</v>
      </c>
      <c r="AT45" s="90" t="e">
        <f ca="true">+IF(AND(ISNUMBER(OFFSET('Sanitation Data'!$H$12,0,10*ROW('Sanitation Data'!H39))),'Data Summary'!DI45="Yes"),OFFSET('Sanitation Data'!$H$12,0,10*ROW('Sanitation Data'!H39)),NA())</f>
        <v>#N/A</v>
      </c>
      <c r="AU45" s="90" t="e">
        <f ca="true">+IF(AND(ISNUMBER(OFFSET('Sanitation Data'!$I$4,0,10*ROW('Sanitation Data'!I39))),'Data Summary'!DJ45="Yes"),100-OFFSET('Sanitation Data'!$I$4,0,10*ROW('Sanitation Data'!I39)),NA())</f>
        <v>#N/A</v>
      </c>
      <c r="AV45" s="90" t="e">
        <f ca="true">+IF(AND(ISNUMBER(OFFSET('Sanitation Data'!$I$6,0,10*ROW('Sanitation Data'!I39))),'Data Summary'!DK45="Yes"),OFFSET('Sanitation Data'!$I$6,0,10*ROW('Sanitation Data'!I39)),NA())</f>
        <v>#N/A</v>
      </c>
      <c r="AW45" s="90" t="e">
        <f ca="true">+IF(AND(ISNUMBER(OFFSET('Sanitation Data'!$I$10,0,10*ROW('Sanitation Data'!I39))),'Data Summary'!DL45="Yes"),OFFSET('Sanitation Data'!$I$10,0,10*ROW('Sanitation Data'!I39)),NA())</f>
        <v>#N/A</v>
      </c>
      <c r="AX45" s="90" t="e">
        <f ca="true">+IF(AND(ISNUMBER(OFFSET('Sanitation Data'!$I$11,0,10*ROW('Sanitation Data'!I39))),'Data Summary'!DM45="Yes"),OFFSET('Sanitation Data'!$I$11,0,10*ROW('Sanitation Data'!I39)),NA())</f>
        <v>#N/A</v>
      </c>
      <c r="AY45" s="90" t="e">
        <f ca="true">+IF(AND(ISNUMBER(OFFSET('Sanitation Data'!$I$12,0,10*ROW('Sanitation Data'!I39))),'Data Summary'!DN45="Yes"),OFFSET('Sanitation Data'!$I$12,0,10*ROW('Sanitation Data'!I39)),NA())</f>
        <v>#N/A</v>
      </c>
      <c r="AZ45" s="91" t="e">
        <f ca="true">+IF(AND(ISNUMBER(OFFSET('Hygiene Data'!$D$5,0,10*ROW('Hygiene Data'!D39))),'Data Summary'!DO45="Yes"),OFFSET('Hygiene Data'!$D$5,0,10*ROW('Hygiene Data'!D39)),NA())</f>
        <v>#N/A</v>
      </c>
      <c r="BA45" s="91" t="e">
        <f ca="true">+IF(AND(ISNUMBER(OFFSET('Hygiene Data'!$D$7,0,10*ROW('Hygiene Data'!D39))),'Data Summary'!DP45="Yes"),OFFSET('Hygiene Data'!$D$7,0,10*ROW('Hygiene Data'!D39)),NA())</f>
        <v>#N/A</v>
      </c>
      <c r="BB45" s="91" t="e">
        <f ca="true">+IF(AND(ISNUMBER(OFFSET('Hygiene Data'!$D$9,0,10*ROW('Hygiene Data'!D39))),'Data Summary'!DQ45="Yes"),OFFSET('Hygiene Data'!$D$9,0,10*ROW('Hygiene Data'!D39)),NA())</f>
        <v>#N/A</v>
      </c>
      <c r="BC45" s="91" t="e">
        <f ca="true">+IF(AND(ISNUMBER(OFFSET('Hygiene Data'!$E$5,0,10*ROW('Hygiene Data'!E39))),'Data Summary'!DR45="Yes"),OFFSET('Hygiene Data'!$E$5,0,10*ROW('Hygiene Data'!E39)),NA())</f>
        <v>#N/A</v>
      </c>
      <c r="BD45" s="91" t="e">
        <f ca="true">+IF(AND(ISNUMBER(OFFSET('Hygiene Data'!$E$7,0,10*ROW('Hygiene Data'!E39))),'Data Summary'!DS45="Yes"),OFFSET('Hygiene Data'!$E$7,0,10*ROW('Hygiene Data'!E39)),NA())</f>
        <v>#N/A</v>
      </c>
      <c r="BE45" s="91" t="e">
        <f ca="true">+IF(AND(ISNUMBER(OFFSET('Hygiene Data'!$E$9,0,10*ROW('Hygiene Data'!E39))),'Data Summary'!DT45="Yes"),OFFSET('Hygiene Data'!$E$9,0,10*ROW('Hygiene Data'!E39)),NA())</f>
        <v>#N/A</v>
      </c>
      <c r="BF45" s="91" t="e">
        <f ca="true">+IF(AND(ISNUMBER(OFFSET('Hygiene Data'!$F$5,0,10*ROW('Hygiene Data'!F39))),'Data Summary'!DU45="Yes"),OFFSET('Hygiene Data'!$F$5,0,10*ROW('Hygiene Data'!F39)),NA())</f>
        <v>#N/A</v>
      </c>
      <c r="BG45" s="91" t="e">
        <f ca="true">+IF(AND(ISNUMBER(OFFSET('Hygiene Data'!$F$7,0,10*ROW('Hygiene Data'!F39))),'Data Summary'!DV45="Yes"),OFFSET('Hygiene Data'!$F$7,0,10*ROW('Hygiene Data'!F39)),NA())</f>
        <v>#N/A</v>
      </c>
      <c r="BH45" s="91" t="e">
        <f ca="true">+IF(AND(ISNUMBER(OFFSET('Hygiene Data'!$F$9,0,10*ROW('Hygiene Data'!F39))),'Data Summary'!DW45="Yes"),OFFSET('Hygiene Data'!$F$9,0,10*ROW('Hygiene Data'!F39)),NA())</f>
        <v>#N/A</v>
      </c>
      <c r="BI45" s="91" t="e">
        <f ca="true">+IF(AND(ISNUMBER(OFFSET('Hygiene Data'!$G$5,0,10*ROW('Hygiene Data'!G39))),'Data Summary'!DX45="Yes"),OFFSET('Hygiene Data'!$G$5,0,10*ROW('Hygiene Data'!G39)),NA())</f>
        <v>#N/A</v>
      </c>
      <c r="BJ45" s="91" t="e">
        <f ca="true">+IF(AND(ISNUMBER(OFFSET('Hygiene Data'!$G$7,0,10*ROW('Hygiene Data'!G39))),'Data Summary'!DY45="Yes"),OFFSET('Hygiene Data'!$G$7,0,10*ROW('Hygiene Data'!G39)),NA())</f>
        <v>#N/A</v>
      </c>
      <c r="BK45" s="91" t="e">
        <f ca="true">+IF(AND(ISNUMBER(OFFSET('Hygiene Data'!$G$9,0,10*ROW('Hygiene Data'!G39))),'Data Summary'!DZ45="Yes"),OFFSET('Hygiene Data'!$G$9,0,10*ROW('Hygiene Data'!G39)),NA())</f>
        <v>#N/A</v>
      </c>
      <c r="BL45" s="91" t="e">
        <f ca="true">+IF(AND(ISNUMBER(OFFSET('Hygiene Data'!$H$5,0,10*ROW('Hygiene Data'!H39))),'Data Summary'!EA45="Yes"),OFFSET('Hygiene Data'!$H$5,0,10*ROW('Hygiene Data'!H39)),NA())</f>
        <v>#N/A</v>
      </c>
      <c r="BM45" s="91" t="e">
        <f ca="true">+IF(AND(ISNUMBER(OFFSET('Hygiene Data'!$H$7,0,10*ROW('Hygiene Data'!H39))),'Data Summary'!EB45="Yes"),OFFSET('Hygiene Data'!$H$7,0,10*ROW('Hygiene Data'!H39)),NA())</f>
        <v>#N/A</v>
      </c>
      <c r="BN45" s="91" t="e">
        <f ca="true">+IF(AND(ISNUMBER(OFFSET('Hygiene Data'!$H$9,0,10*ROW('Hygiene Data'!H39))),'Data Summary'!EC45="Yes"),OFFSET('Hygiene Data'!$H$9,0,10*ROW('Hygiene Data'!H39)),NA())</f>
        <v>#N/A</v>
      </c>
      <c r="BO45" s="91" t="e">
        <f ca="true">+IF(AND(ISNUMBER(OFFSET('Hygiene Data'!$I$5,0,10*ROW('Hygiene Data'!I39))),'Data Summary'!ED45="Yes"),OFFSET('Hygiene Data'!$I$5,0,10*ROW('Hygiene Data'!I39)),NA())</f>
        <v>#N/A</v>
      </c>
      <c r="BP45" s="91" t="e">
        <f ca="true">+IF(AND(ISNUMBER(OFFSET('Hygiene Data'!$I$7,0,10*ROW('Hygiene Data'!I39))),'Data Summary'!EE45="Yes"),OFFSET('Hygiene Data'!$I$7,0,10*ROW('Hygiene Data'!I39)),NA())</f>
        <v>#N/A</v>
      </c>
      <c r="BQ45" s="91" t="e">
        <f ca="true">+IF(AND(ISNUMBER(OFFSET('Hygiene Data'!$I$9,0,10*ROW('Hygiene Data'!I39))),'Data Summary'!EF45="Yes"),OFFSET('Hygiene Data'!$I$9,0,10*ROW('Hygiene Data'!I39)),NA())</f>
        <v>#N/A</v>
      </c>
    </row>
    <row xmlns:x14ac="http://schemas.microsoft.com/office/spreadsheetml/2009/9/ac" r="46" x14ac:dyDescent="0.2">
      <c r="A46" s="350" t="e">
        <f ca="true">+RIGHT('Data Summary'!A46,LEN('Data Summary'!A46)-9)</f>
        <v>#VALUE!</v>
      </c>
      <c r="B46" s="35" t="str">
        <f ca="true">+IF(ISTEXT('Data Summary'!B46),'Data Summary'!B46,"")</f>
        <v/>
      </c>
      <c r="C46" s="349" t="e">
        <f ca="true">+VALUE('Data Summary'!C46)</f>
        <v>#VALUE!</v>
      </c>
      <c r="D46" s="89" t="e">
        <f ca="true">+IF(AND(ISNUMBER(OFFSET('Water Data'!$D$4,0,10*ROW('Water Data'!D40))),'Data Summary'!BS46="Yes"),100-OFFSET('Water Data'!$D$4,0,10*ROW('Water Data'!D40)),NA())</f>
        <v>#N/A</v>
      </c>
      <c r="E46" s="89" t="e">
        <f ca="true">+IF(AND(ISNUMBER(OFFSET('Water Data'!$D$6,0,10*ROW('Water Data'!D40))),'Data Summary'!BT46="Yes"),OFFSET('Water Data'!$D$6,0,10*ROW('Water Data'!D40)),NA())</f>
        <v>#N/A</v>
      </c>
      <c r="F46" s="89" t="e">
        <f ca="true">+IF(AND(ISNUMBER(OFFSET('Water Data'!$D$9,0,10*ROW('Water Data'!D40))),'Data Summary'!BU46="Yes"),OFFSET('Water Data'!$D$9,0,10*ROW('Water Data'!D40)),NA())</f>
        <v>#N/A</v>
      </c>
      <c r="G46" s="89" t="e">
        <f ca="true">+IF(AND(ISNUMBER(OFFSET('Water Data'!$E$4,0,10*ROW('Water Data'!E40))),'Data Summary'!BV46="Yes"),100-OFFSET('Water Data'!$E$4,0,10*ROW('Water Data'!E40)),NA())</f>
        <v>#N/A</v>
      </c>
      <c r="H46" s="89" t="e">
        <f ca="true">+IF(AND(ISNUMBER(OFFSET('Water Data'!$E$6,0,10*ROW('Water Data'!E40))),'Data Summary'!BW46="Yes"),OFFSET('Water Data'!$E$6,0,10*ROW('Water Data'!E40)),NA())</f>
        <v>#N/A</v>
      </c>
      <c r="I46" s="89" t="e">
        <f ca="true">+IF(AND(ISNUMBER(OFFSET('Water Data'!$E$9,0,10*ROW('Water Data'!E40))),'Data Summary'!BX46="Yes"),OFFSET('Water Data'!$E$9,0,10*ROW('Water Data'!E40)),NA())</f>
        <v>#N/A</v>
      </c>
      <c r="J46" s="89" t="e">
        <f ca="true">+IF(AND(ISNUMBER(OFFSET('Water Data'!$F$4,0,10*ROW('Water Data'!F40))),'Data Summary'!BY46="Yes"),100-OFFSET('Water Data'!$F$4,0,10*ROW('Water Data'!F40)),NA())</f>
        <v>#N/A</v>
      </c>
      <c r="K46" s="89" t="e">
        <f ca="true">+IF(AND(ISNUMBER(OFFSET('Water Data'!$F$6,0,10*ROW('Water Data'!F40))),'Data Summary'!BZ46="Yes"),OFFSET('Water Data'!$F$6,0,10*ROW('Water Data'!F40)),NA())</f>
        <v>#N/A</v>
      </c>
      <c r="L46" s="89" t="e">
        <f ca="true">+IF(AND(ISNUMBER(OFFSET('Water Data'!$F$9,0,10*ROW('Water Data'!F40))),'Data Summary'!CA46="Yes"),OFFSET('Water Data'!$F$9,0,10*ROW('Water Data'!F40)),NA())</f>
        <v>#N/A</v>
      </c>
      <c r="M46" s="89" t="e">
        <f ca="true">+IF(AND(ISNUMBER(OFFSET('Water Data'!$G$4,0,10*ROW('Water Data'!G40))),'Data Summary'!CB46="Yes"),100-OFFSET('Water Data'!$G$4,0,10*ROW('Water Data'!G40)),NA())</f>
        <v>#N/A</v>
      </c>
      <c r="N46" s="89" t="e">
        <f ca="true">+IF(AND(ISNUMBER(OFFSET('Water Data'!$G$6,0,10*ROW('Water Data'!G40))),'Data Summary'!CC46="Yes"),OFFSET('Water Data'!$G$6,0,10*ROW('Water Data'!G40)),NA())</f>
        <v>#N/A</v>
      </c>
      <c r="O46" s="89" t="e">
        <f ca="true">+IF(AND(ISNUMBER(OFFSET('Water Data'!$G$9,0,10*ROW('Water Data'!G40))),'Data Summary'!CD46="Yes"),OFFSET('Water Data'!$G$9,0,10*ROW('Water Data'!G40)),NA())</f>
        <v>#N/A</v>
      </c>
      <c r="P46" s="89" t="e">
        <f ca="true">+IF(AND(ISNUMBER(OFFSET('Water Data'!$H$4,0,10*ROW('Water Data'!H40))),'Data Summary'!CE46="Yes"),100-OFFSET('Water Data'!$H$4,0,10*ROW('Water Data'!H40)),NA())</f>
        <v>#N/A</v>
      </c>
      <c r="Q46" s="89" t="e">
        <f ca="true">+IF(AND(ISNUMBER(OFFSET('Water Data'!$H$6,0,10*ROW('Water Data'!H40))),'Data Summary'!CF46="Yes"),OFFSET('Water Data'!$H$6,0,10*ROW('Water Data'!H40)),NA())</f>
        <v>#N/A</v>
      </c>
      <c r="R46" s="89" t="e">
        <f ca="true">+IF(AND(ISNUMBER(OFFSET('Water Data'!$H$9,0,10*ROW('Water Data'!H40))),'Data Summary'!CG46="Yes"),OFFSET('Water Data'!$H$9,0,10*ROW('Water Data'!H40)),NA())</f>
        <v>#N/A</v>
      </c>
      <c r="S46" s="89" t="e">
        <f ca="true">+IF(AND(ISNUMBER(OFFSET('Water Data'!$I$4,0,10*ROW('Water Data'!I40))),'Data Summary'!CH46="Yes"),100-OFFSET('Water Data'!$I$4,0,10*ROW('Water Data'!I40)),NA())</f>
        <v>#N/A</v>
      </c>
      <c r="T46" s="89" t="e">
        <f ca="true">+IF(AND(ISNUMBER(OFFSET('Water Data'!$I$6,0,10*ROW('Water Data'!I40))),'Data Summary'!CI46="Yes"),OFFSET('Water Data'!$I$6,0,10*ROW('Water Data'!I40)),NA())</f>
        <v>#N/A</v>
      </c>
      <c r="U46" s="89" t="e">
        <f ca="true">+IF(AND(ISNUMBER(OFFSET('Water Data'!$I$9,0,10*ROW('Water Data'!I40))),'Data Summary'!CJ46="Yes"),OFFSET('Water Data'!$I$9,0,10*ROW('Water Data'!I40)),NA())</f>
        <v>#N/A</v>
      </c>
      <c r="V46" s="90" t="e">
        <f ca="true">+IF(AND(ISNUMBER(OFFSET('Sanitation Data'!$D$4,0,10*ROW('Sanitation Data'!D40))),'Data Summary'!CK46="Yes"),100-OFFSET('Sanitation Data'!$D$4,0,10*ROW('Sanitation Data'!D40)),NA())</f>
        <v>#N/A</v>
      </c>
      <c r="W46" s="90" t="e">
        <f ca="true">+IF(AND(ISNUMBER(OFFSET('Sanitation Data'!$D$6,0,10*ROW('Sanitation Data'!D40))),'Data Summary'!CL46="Yes"),OFFSET('Sanitation Data'!$D$6,0,10*ROW('Sanitation Data'!D40)),NA())</f>
        <v>#N/A</v>
      </c>
      <c r="X46" s="90" t="e">
        <f ca="true">+IF(AND(ISNUMBER(OFFSET('Sanitation Data'!$D$10,0,10*ROW('Sanitation Data'!D40))),'Data Summary'!CM46="Yes"),OFFSET('Sanitation Data'!$D$10,0,10*ROW('Sanitation Data'!D40)),NA())</f>
        <v>#N/A</v>
      </c>
      <c r="Y46" s="90" t="e">
        <f ca="true">+IF(AND(ISNUMBER(OFFSET('Sanitation Data'!$D$11,0,10*ROW('Sanitation Data'!D40))),'Data Summary'!CN46="Yes"),OFFSET('Sanitation Data'!$D$11,0,10*ROW('Sanitation Data'!D40)),NA())</f>
        <v>#N/A</v>
      </c>
      <c r="Z46" s="90" t="e">
        <f ca="true">+IF(AND(ISNUMBER(OFFSET('Sanitation Data'!$D$12,0,10*ROW('Sanitation Data'!D40))),'Data Summary'!CO46="Yes"),OFFSET('Sanitation Data'!$D$12,0,10*ROW('Sanitation Data'!D40)),NA())</f>
        <v>#N/A</v>
      </c>
      <c r="AA46" s="90" t="e">
        <f ca="true">+IF(AND(ISNUMBER(OFFSET('Sanitation Data'!$E$4,0,10*ROW('Sanitation Data'!E40))),'Data Summary'!CP46="Yes"),100-OFFSET('Sanitation Data'!$E$4,0,10*ROW('Sanitation Data'!E40)),NA())</f>
        <v>#N/A</v>
      </c>
      <c r="AB46" s="90" t="e">
        <f ca="true">+IF(AND(ISNUMBER(OFFSET('Sanitation Data'!$E$6,0,10*ROW('Sanitation Data'!E40))),'Data Summary'!CQ46="Yes"),OFFSET('Sanitation Data'!$E$6,0,10*ROW('Sanitation Data'!E40)),NA())</f>
        <v>#N/A</v>
      </c>
      <c r="AC46" s="90" t="e">
        <f ca="true">+IF(AND(ISNUMBER(OFFSET('Sanitation Data'!$E$10,0,10*ROW('Sanitation Data'!E40))),'Data Summary'!CR46="Yes"),OFFSET('Sanitation Data'!$E$10,0,10*ROW('Sanitation Data'!E40)),NA())</f>
        <v>#N/A</v>
      </c>
      <c r="AD46" s="90" t="e">
        <f ca="true">+IF(AND(ISNUMBER(OFFSET('Sanitation Data'!$E$11,0,10*ROW('Sanitation Data'!E40))),'Data Summary'!CS46="Yes"),OFFSET('Sanitation Data'!$E$11,0,10*ROW('Sanitation Data'!E40)),NA())</f>
        <v>#N/A</v>
      </c>
      <c r="AE46" s="90" t="e">
        <f ca="true">+IF(AND(ISNUMBER(OFFSET('Sanitation Data'!$E$12,0,10*ROW('Sanitation Data'!E40))),'Data Summary'!CT46="Yes"),OFFSET('Sanitation Data'!$E$12,0,10*ROW('Sanitation Data'!E40)),NA())</f>
        <v>#N/A</v>
      </c>
      <c r="AF46" s="90" t="e">
        <f ca="true">+IF(AND(ISNUMBER(OFFSET('Sanitation Data'!$F$4,0,10*ROW('Sanitation Data'!F40))),'Data Summary'!CU46="Yes"),100-OFFSET('Sanitation Data'!$F$4,0,10*ROW('Sanitation Data'!F40)),NA())</f>
        <v>#N/A</v>
      </c>
      <c r="AG46" s="90" t="e">
        <f ca="true">+IF(AND(ISNUMBER(OFFSET('Sanitation Data'!$F$6,0,10*ROW('Sanitation Data'!F40))),'Data Summary'!CV46="Yes"),OFFSET('Sanitation Data'!$F$6,0,10*ROW('Sanitation Data'!F40)),NA())</f>
        <v>#N/A</v>
      </c>
      <c r="AH46" s="90" t="e">
        <f ca="true">+IF(AND(ISNUMBER(OFFSET('Sanitation Data'!$F$10,0,10*ROW('Sanitation Data'!F40))),'Data Summary'!CW46="Yes"),OFFSET('Sanitation Data'!$F$10,0,10*ROW('Sanitation Data'!F40)),NA())</f>
        <v>#N/A</v>
      </c>
      <c r="AI46" s="90" t="e">
        <f ca="true">+IF(AND(ISNUMBER(OFFSET('Sanitation Data'!$F$11,0,10*ROW('Sanitation Data'!F40))),'Data Summary'!CX46="Yes"),OFFSET('Sanitation Data'!$F$11,0,10*ROW('Sanitation Data'!F40)),NA())</f>
        <v>#N/A</v>
      </c>
      <c r="AJ46" s="90" t="e">
        <f ca="true">+IF(AND(ISNUMBER(OFFSET('Sanitation Data'!$F$12,0,10*ROW('Sanitation Data'!F40))),'Data Summary'!CY46="Yes"),OFFSET('Sanitation Data'!$F$12,0,10*ROW('Sanitation Data'!F40)),NA())</f>
        <v>#N/A</v>
      </c>
      <c r="AK46" s="90" t="e">
        <f ca="true">+IF(AND(ISNUMBER(OFFSET('Sanitation Data'!$G$4,0,10*ROW('Sanitation Data'!G40))),'Data Summary'!CZ46="Yes"),100-OFFSET('Sanitation Data'!$G$4,0,10*ROW('Sanitation Data'!G40)),NA())</f>
        <v>#N/A</v>
      </c>
      <c r="AL46" s="90" t="e">
        <f ca="true">+IF(AND(ISNUMBER(OFFSET('Sanitation Data'!$G$6,0,10*ROW('Sanitation Data'!G40))),'Data Summary'!DA46="Yes"),OFFSET('Sanitation Data'!$G$6,0,10*ROW('Sanitation Data'!G40)),NA())</f>
        <v>#N/A</v>
      </c>
      <c r="AM46" s="90" t="e">
        <f ca="true">+IF(AND(ISNUMBER(OFFSET('Sanitation Data'!$G$10,0,10*ROW('Sanitation Data'!G40))),'Data Summary'!DB46="Yes"),OFFSET('Sanitation Data'!$G$10,0,10*ROW('Sanitation Data'!G40)),NA())</f>
        <v>#N/A</v>
      </c>
      <c r="AN46" s="90" t="e">
        <f ca="true">+IF(AND(ISNUMBER(OFFSET('Sanitation Data'!$G$11,0,10*ROW('Sanitation Data'!G40))),'Data Summary'!DC46="Yes"),OFFSET('Sanitation Data'!$G$11,0,10*ROW('Sanitation Data'!G40)),NA())</f>
        <v>#N/A</v>
      </c>
      <c r="AO46" s="90" t="e">
        <f ca="true">+IF(AND(ISNUMBER(OFFSET('Sanitation Data'!$G$12,0,10*ROW('Sanitation Data'!G40))),'Data Summary'!DD46="Yes"),OFFSET('Sanitation Data'!$G$12,0,10*ROW('Sanitation Data'!G40)),NA())</f>
        <v>#N/A</v>
      </c>
      <c r="AP46" s="90" t="e">
        <f ca="true">+IF(AND(ISNUMBER(OFFSET('Sanitation Data'!$H$4,0,10*ROW('Sanitation Data'!H40))),'Data Summary'!DE46="Yes"),100-OFFSET('Sanitation Data'!$H$4,0,10*ROW('Sanitation Data'!H40)),NA())</f>
        <v>#N/A</v>
      </c>
      <c r="AQ46" s="90" t="e">
        <f ca="true">+IF(AND(ISNUMBER(OFFSET('Sanitation Data'!$H$6,0,10*ROW('Sanitation Data'!H40))),'Data Summary'!DF46="Yes"),OFFSET('Sanitation Data'!$H$6,0,10*ROW('Sanitation Data'!H40)),NA())</f>
        <v>#N/A</v>
      </c>
      <c r="AR46" s="90" t="e">
        <f ca="true">+IF(AND(ISNUMBER(OFFSET('Sanitation Data'!$H$10,0,10*ROW('Sanitation Data'!H40))),'Data Summary'!DG46="Yes"),OFFSET('Sanitation Data'!$H$10,0,10*ROW('Sanitation Data'!H40)),NA())</f>
        <v>#N/A</v>
      </c>
      <c r="AS46" s="90" t="e">
        <f ca="true">+IF(AND(ISNUMBER(OFFSET('Sanitation Data'!$H$11,0,10*ROW('Sanitation Data'!H40))),'Data Summary'!DH46="Yes"),OFFSET('Sanitation Data'!$H$11,0,10*ROW('Sanitation Data'!H40)),NA())</f>
        <v>#N/A</v>
      </c>
      <c r="AT46" s="90" t="e">
        <f ca="true">+IF(AND(ISNUMBER(OFFSET('Sanitation Data'!$H$12,0,10*ROW('Sanitation Data'!H40))),'Data Summary'!DI46="Yes"),OFFSET('Sanitation Data'!$H$12,0,10*ROW('Sanitation Data'!H40)),NA())</f>
        <v>#N/A</v>
      </c>
      <c r="AU46" s="90" t="e">
        <f ca="true">+IF(AND(ISNUMBER(OFFSET('Sanitation Data'!$I$4,0,10*ROW('Sanitation Data'!I40))),'Data Summary'!DJ46="Yes"),100-OFFSET('Sanitation Data'!$I$4,0,10*ROW('Sanitation Data'!I40)),NA())</f>
        <v>#N/A</v>
      </c>
      <c r="AV46" s="90" t="e">
        <f ca="true">+IF(AND(ISNUMBER(OFFSET('Sanitation Data'!$I$6,0,10*ROW('Sanitation Data'!I40))),'Data Summary'!DK46="Yes"),OFFSET('Sanitation Data'!$I$6,0,10*ROW('Sanitation Data'!I40)),NA())</f>
        <v>#N/A</v>
      </c>
      <c r="AW46" s="90" t="e">
        <f ca="true">+IF(AND(ISNUMBER(OFFSET('Sanitation Data'!$I$10,0,10*ROW('Sanitation Data'!I40))),'Data Summary'!DL46="Yes"),OFFSET('Sanitation Data'!$I$10,0,10*ROW('Sanitation Data'!I40)),NA())</f>
        <v>#N/A</v>
      </c>
      <c r="AX46" s="90" t="e">
        <f ca="true">+IF(AND(ISNUMBER(OFFSET('Sanitation Data'!$I$11,0,10*ROW('Sanitation Data'!I40))),'Data Summary'!DM46="Yes"),OFFSET('Sanitation Data'!$I$11,0,10*ROW('Sanitation Data'!I40)),NA())</f>
        <v>#N/A</v>
      </c>
      <c r="AY46" s="90" t="e">
        <f ca="true">+IF(AND(ISNUMBER(OFFSET('Sanitation Data'!$I$12,0,10*ROW('Sanitation Data'!I40))),'Data Summary'!DN46="Yes"),OFFSET('Sanitation Data'!$I$12,0,10*ROW('Sanitation Data'!I40)),NA())</f>
        <v>#N/A</v>
      </c>
      <c r="AZ46" s="91" t="e">
        <f ca="true">+IF(AND(ISNUMBER(OFFSET('Hygiene Data'!$D$5,0,10*ROW('Hygiene Data'!D40))),'Data Summary'!DO46="Yes"),OFFSET('Hygiene Data'!$D$5,0,10*ROW('Hygiene Data'!D40)),NA())</f>
        <v>#N/A</v>
      </c>
      <c r="BA46" s="91" t="e">
        <f ca="true">+IF(AND(ISNUMBER(OFFSET('Hygiene Data'!$D$7,0,10*ROW('Hygiene Data'!D40))),'Data Summary'!DP46="Yes"),OFFSET('Hygiene Data'!$D$7,0,10*ROW('Hygiene Data'!D40)),NA())</f>
        <v>#N/A</v>
      </c>
      <c r="BB46" s="91" t="e">
        <f ca="true">+IF(AND(ISNUMBER(OFFSET('Hygiene Data'!$D$9,0,10*ROW('Hygiene Data'!D40))),'Data Summary'!DQ46="Yes"),OFFSET('Hygiene Data'!$D$9,0,10*ROW('Hygiene Data'!D40)),NA())</f>
        <v>#N/A</v>
      </c>
      <c r="BC46" s="91" t="e">
        <f ca="true">+IF(AND(ISNUMBER(OFFSET('Hygiene Data'!$E$5,0,10*ROW('Hygiene Data'!E40))),'Data Summary'!DR46="Yes"),OFFSET('Hygiene Data'!$E$5,0,10*ROW('Hygiene Data'!E40)),NA())</f>
        <v>#N/A</v>
      </c>
      <c r="BD46" s="91" t="e">
        <f ca="true">+IF(AND(ISNUMBER(OFFSET('Hygiene Data'!$E$7,0,10*ROW('Hygiene Data'!E40))),'Data Summary'!DS46="Yes"),OFFSET('Hygiene Data'!$E$7,0,10*ROW('Hygiene Data'!E40)),NA())</f>
        <v>#N/A</v>
      </c>
      <c r="BE46" s="91" t="e">
        <f ca="true">+IF(AND(ISNUMBER(OFFSET('Hygiene Data'!$E$9,0,10*ROW('Hygiene Data'!E40))),'Data Summary'!DT46="Yes"),OFFSET('Hygiene Data'!$E$9,0,10*ROW('Hygiene Data'!E40)),NA())</f>
        <v>#N/A</v>
      </c>
      <c r="BF46" s="91" t="e">
        <f ca="true">+IF(AND(ISNUMBER(OFFSET('Hygiene Data'!$F$5,0,10*ROW('Hygiene Data'!F40))),'Data Summary'!DU46="Yes"),OFFSET('Hygiene Data'!$F$5,0,10*ROW('Hygiene Data'!F40)),NA())</f>
        <v>#N/A</v>
      </c>
      <c r="BG46" s="91" t="e">
        <f ca="true">+IF(AND(ISNUMBER(OFFSET('Hygiene Data'!$F$7,0,10*ROW('Hygiene Data'!F40))),'Data Summary'!DV46="Yes"),OFFSET('Hygiene Data'!$F$7,0,10*ROW('Hygiene Data'!F40)),NA())</f>
        <v>#N/A</v>
      </c>
      <c r="BH46" s="91" t="e">
        <f ca="true">+IF(AND(ISNUMBER(OFFSET('Hygiene Data'!$F$9,0,10*ROW('Hygiene Data'!F40))),'Data Summary'!DW46="Yes"),OFFSET('Hygiene Data'!$F$9,0,10*ROW('Hygiene Data'!F40)),NA())</f>
        <v>#N/A</v>
      </c>
      <c r="BI46" s="91" t="e">
        <f ca="true">+IF(AND(ISNUMBER(OFFSET('Hygiene Data'!$G$5,0,10*ROW('Hygiene Data'!G40))),'Data Summary'!DX46="Yes"),OFFSET('Hygiene Data'!$G$5,0,10*ROW('Hygiene Data'!G40)),NA())</f>
        <v>#N/A</v>
      </c>
      <c r="BJ46" s="91" t="e">
        <f ca="true">+IF(AND(ISNUMBER(OFFSET('Hygiene Data'!$G$7,0,10*ROW('Hygiene Data'!G40))),'Data Summary'!DY46="Yes"),OFFSET('Hygiene Data'!$G$7,0,10*ROW('Hygiene Data'!G40)),NA())</f>
        <v>#N/A</v>
      </c>
      <c r="BK46" s="91" t="e">
        <f ca="true">+IF(AND(ISNUMBER(OFFSET('Hygiene Data'!$G$9,0,10*ROW('Hygiene Data'!G40))),'Data Summary'!DZ46="Yes"),OFFSET('Hygiene Data'!$G$9,0,10*ROW('Hygiene Data'!G40)),NA())</f>
        <v>#N/A</v>
      </c>
      <c r="BL46" s="91" t="e">
        <f ca="true">+IF(AND(ISNUMBER(OFFSET('Hygiene Data'!$H$5,0,10*ROW('Hygiene Data'!H40))),'Data Summary'!EA46="Yes"),OFFSET('Hygiene Data'!$H$5,0,10*ROW('Hygiene Data'!H40)),NA())</f>
        <v>#N/A</v>
      </c>
      <c r="BM46" s="91" t="e">
        <f ca="true">+IF(AND(ISNUMBER(OFFSET('Hygiene Data'!$H$7,0,10*ROW('Hygiene Data'!H40))),'Data Summary'!EB46="Yes"),OFFSET('Hygiene Data'!$H$7,0,10*ROW('Hygiene Data'!H40)),NA())</f>
        <v>#N/A</v>
      </c>
      <c r="BN46" s="91" t="e">
        <f ca="true">+IF(AND(ISNUMBER(OFFSET('Hygiene Data'!$H$9,0,10*ROW('Hygiene Data'!H40))),'Data Summary'!EC46="Yes"),OFFSET('Hygiene Data'!$H$9,0,10*ROW('Hygiene Data'!H40)),NA())</f>
        <v>#N/A</v>
      </c>
      <c r="BO46" s="91" t="e">
        <f ca="true">+IF(AND(ISNUMBER(OFFSET('Hygiene Data'!$I$5,0,10*ROW('Hygiene Data'!I40))),'Data Summary'!ED46="Yes"),OFFSET('Hygiene Data'!$I$5,0,10*ROW('Hygiene Data'!I40)),NA())</f>
        <v>#N/A</v>
      </c>
      <c r="BP46" s="91" t="e">
        <f ca="true">+IF(AND(ISNUMBER(OFFSET('Hygiene Data'!$I$7,0,10*ROW('Hygiene Data'!I40))),'Data Summary'!EE46="Yes"),OFFSET('Hygiene Data'!$I$7,0,10*ROW('Hygiene Data'!I40)),NA())</f>
        <v>#N/A</v>
      </c>
      <c r="BQ46" s="91" t="e">
        <f ca="true">+IF(AND(ISNUMBER(OFFSET('Hygiene Data'!$I$9,0,10*ROW('Hygiene Data'!I40))),'Data Summary'!EF46="Yes"),OFFSET('Hygiene Data'!$I$9,0,10*ROW('Hygiene Data'!I40)),NA())</f>
        <v>#N/A</v>
      </c>
    </row>
    <row xmlns:x14ac="http://schemas.microsoft.com/office/spreadsheetml/2009/9/ac" r="47" x14ac:dyDescent="0.2">
      <c r="A47" s="350" t="e">
        <f ca="true">+RIGHT('Data Summary'!A47,LEN('Data Summary'!A47)-9)</f>
        <v>#VALUE!</v>
      </c>
      <c r="B47" s="35" t="str">
        <f ca="true">+IF(ISTEXT('Data Summary'!B47),'Data Summary'!B47,"")</f>
        <v/>
      </c>
      <c r="C47" s="349" t="e">
        <f ca="true">+VALUE('Data Summary'!C47)</f>
        <v>#VALUE!</v>
      </c>
      <c r="D47" s="89" t="e">
        <f ca="true">+IF(AND(ISNUMBER(OFFSET('Water Data'!$D$4,0,10*ROW('Water Data'!D41))),'Data Summary'!BS47="Yes"),100-OFFSET('Water Data'!$D$4,0,10*ROW('Water Data'!D41)),NA())</f>
        <v>#N/A</v>
      </c>
      <c r="E47" s="89" t="e">
        <f ca="true">+IF(AND(ISNUMBER(OFFSET('Water Data'!$D$6,0,10*ROW('Water Data'!D41))),'Data Summary'!BT47="Yes"),OFFSET('Water Data'!$D$6,0,10*ROW('Water Data'!D41)),NA())</f>
        <v>#N/A</v>
      </c>
      <c r="F47" s="89" t="e">
        <f ca="true">+IF(AND(ISNUMBER(OFFSET('Water Data'!$D$9,0,10*ROW('Water Data'!D41))),'Data Summary'!BU47="Yes"),OFFSET('Water Data'!$D$9,0,10*ROW('Water Data'!D41)),NA())</f>
        <v>#N/A</v>
      </c>
      <c r="G47" s="89" t="e">
        <f ca="true">+IF(AND(ISNUMBER(OFFSET('Water Data'!$E$4,0,10*ROW('Water Data'!E41))),'Data Summary'!BV47="Yes"),100-OFFSET('Water Data'!$E$4,0,10*ROW('Water Data'!E41)),NA())</f>
        <v>#N/A</v>
      </c>
      <c r="H47" s="89" t="e">
        <f ca="true">+IF(AND(ISNUMBER(OFFSET('Water Data'!$E$6,0,10*ROW('Water Data'!E41))),'Data Summary'!BW47="Yes"),OFFSET('Water Data'!$E$6,0,10*ROW('Water Data'!E41)),NA())</f>
        <v>#N/A</v>
      </c>
      <c r="I47" s="89" t="e">
        <f ca="true">+IF(AND(ISNUMBER(OFFSET('Water Data'!$E$9,0,10*ROW('Water Data'!E41))),'Data Summary'!BX47="Yes"),OFFSET('Water Data'!$E$9,0,10*ROW('Water Data'!E41)),NA())</f>
        <v>#N/A</v>
      </c>
      <c r="J47" s="89" t="e">
        <f ca="true">+IF(AND(ISNUMBER(OFFSET('Water Data'!$F$4,0,10*ROW('Water Data'!F41))),'Data Summary'!BY47="Yes"),100-OFFSET('Water Data'!$F$4,0,10*ROW('Water Data'!F41)),NA())</f>
        <v>#N/A</v>
      </c>
      <c r="K47" s="89" t="e">
        <f ca="true">+IF(AND(ISNUMBER(OFFSET('Water Data'!$F$6,0,10*ROW('Water Data'!F41))),'Data Summary'!BZ47="Yes"),OFFSET('Water Data'!$F$6,0,10*ROW('Water Data'!F41)),NA())</f>
        <v>#N/A</v>
      </c>
      <c r="L47" s="89" t="e">
        <f ca="true">+IF(AND(ISNUMBER(OFFSET('Water Data'!$F$9,0,10*ROW('Water Data'!F41))),'Data Summary'!CA47="Yes"),OFFSET('Water Data'!$F$9,0,10*ROW('Water Data'!F41)),NA())</f>
        <v>#N/A</v>
      </c>
      <c r="M47" s="89" t="e">
        <f ca="true">+IF(AND(ISNUMBER(OFFSET('Water Data'!$G$4,0,10*ROW('Water Data'!G41))),'Data Summary'!CB47="Yes"),100-OFFSET('Water Data'!$G$4,0,10*ROW('Water Data'!G41)),NA())</f>
        <v>#N/A</v>
      </c>
      <c r="N47" s="89" t="e">
        <f ca="true">+IF(AND(ISNUMBER(OFFSET('Water Data'!$G$6,0,10*ROW('Water Data'!G41))),'Data Summary'!CC47="Yes"),OFFSET('Water Data'!$G$6,0,10*ROW('Water Data'!G41)),NA())</f>
        <v>#N/A</v>
      </c>
      <c r="O47" s="89" t="e">
        <f ca="true">+IF(AND(ISNUMBER(OFFSET('Water Data'!$G$9,0,10*ROW('Water Data'!G41))),'Data Summary'!CD47="Yes"),OFFSET('Water Data'!$G$9,0,10*ROW('Water Data'!G41)),NA())</f>
        <v>#N/A</v>
      </c>
      <c r="P47" s="89" t="e">
        <f ca="true">+IF(AND(ISNUMBER(OFFSET('Water Data'!$H$4,0,10*ROW('Water Data'!H41))),'Data Summary'!CE47="Yes"),100-OFFSET('Water Data'!$H$4,0,10*ROW('Water Data'!H41)),NA())</f>
        <v>#N/A</v>
      </c>
      <c r="Q47" s="89" t="e">
        <f ca="true">+IF(AND(ISNUMBER(OFFSET('Water Data'!$H$6,0,10*ROW('Water Data'!H41))),'Data Summary'!CF47="Yes"),OFFSET('Water Data'!$H$6,0,10*ROW('Water Data'!H41)),NA())</f>
        <v>#N/A</v>
      </c>
      <c r="R47" s="89" t="e">
        <f ca="true">+IF(AND(ISNUMBER(OFFSET('Water Data'!$H$9,0,10*ROW('Water Data'!H41))),'Data Summary'!CG47="Yes"),OFFSET('Water Data'!$H$9,0,10*ROW('Water Data'!H41)),NA())</f>
        <v>#N/A</v>
      </c>
      <c r="S47" s="89" t="e">
        <f ca="true">+IF(AND(ISNUMBER(OFFSET('Water Data'!$I$4,0,10*ROW('Water Data'!I41))),'Data Summary'!CH47="Yes"),100-OFFSET('Water Data'!$I$4,0,10*ROW('Water Data'!I41)),NA())</f>
        <v>#N/A</v>
      </c>
      <c r="T47" s="89" t="e">
        <f ca="true">+IF(AND(ISNUMBER(OFFSET('Water Data'!$I$6,0,10*ROW('Water Data'!I41))),'Data Summary'!CI47="Yes"),OFFSET('Water Data'!$I$6,0,10*ROW('Water Data'!I41)),NA())</f>
        <v>#N/A</v>
      </c>
      <c r="U47" s="89" t="e">
        <f ca="true">+IF(AND(ISNUMBER(OFFSET('Water Data'!$I$9,0,10*ROW('Water Data'!I41))),'Data Summary'!CJ47="Yes"),OFFSET('Water Data'!$I$9,0,10*ROW('Water Data'!I41)),NA())</f>
        <v>#N/A</v>
      </c>
      <c r="V47" s="90" t="e">
        <f ca="true">+IF(AND(ISNUMBER(OFFSET('Sanitation Data'!$D$4,0,10*ROW('Sanitation Data'!D41))),'Data Summary'!CK47="Yes"),100-OFFSET('Sanitation Data'!$D$4,0,10*ROW('Sanitation Data'!D41)),NA())</f>
        <v>#N/A</v>
      </c>
      <c r="W47" s="90" t="e">
        <f ca="true">+IF(AND(ISNUMBER(OFFSET('Sanitation Data'!$D$6,0,10*ROW('Sanitation Data'!D41))),'Data Summary'!CL47="Yes"),OFFSET('Sanitation Data'!$D$6,0,10*ROW('Sanitation Data'!D41)),NA())</f>
        <v>#N/A</v>
      </c>
      <c r="X47" s="90" t="e">
        <f ca="true">+IF(AND(ISNUMBER(OFFSET('Sanitation Data'!$D$10,0,10*ROW('Sanitation Data'!D41))),'Data Summary'!CM47="Yes"),OFFSET('Sanitation Data'!$D$10,0,10*ROW('Sanitation Data'!D41)),NA())</f>
        <v>#N/A</v>
      </c>
      <c r="Y47" s="90" t="e">
        <f ca="true">+IF(AND(ISNUMBER(OFFSET('Sanitation Data'!$D$11,0,10*ROW('Sanitation Data'!D41))),'Data Summary'!CN47="Yes"),OFFSET('Sanitation Data'!$D$11,0,10*ROW('Sanitation Data'!D41)),NA())</f>
        <v>#N/A</v>
      </c>
      <c r="Z47" s="90" t="e">
        <f ca="true">+IF(AND(ISNUMBER(OFFSET('Sanitation Data'!$D$12,0,10*ROW('Sanitation Data'!D41))),'Data Summary'!CO47="Yes"),OFFSET('Sanitation Data'!$D$12,0,10*ROW('Sanitation Data'!D41)),NA())</f>
        <v>#N/A</v>
      </c>
      <c r="AA47" s="90" t="e">
        <f ca="true">+IF(AND(ISNUMBER(OFFSET('Sanitation Data'!$E$4,0,10*ROW('Sanitation Data'!E41))),'Data Summary'!CP47="Yes"),100-OFFSET('Sanitation Data'!$E$4,0,10*ROW('Sanitation Data'!E41)),NA())</f>
        <v>#N/A</v>
      </c>
      <c r="AB47" s="90" t="e">
        <f ca="true">+IF(AND(ISNUMBER(OFFSET('Sanitation Data'!$E$6,0,10*ROW('Sanitation Data'!E41))),'Data Summary'!CQ47="Yes"),OFFSET('Sanitation Data'!$E$6,0,10*ROW('Sanitation Data'!E41)),NA())</f>
        <v>#N/A</v>
      </c>
      <c r="AC47" s="90" t="e">
        <f ca="true">+IF(AND(ISNUMBER(OFFSET('Sanitation Data'!$E$10,0,10*ROW('Sanitation Data'!E41))),'Data Summary'!CR47="Yes"),OFFSET('Sanitation Data'!$E$10,0,10*ROW('Sanitation Data'!E41)),NA())</f>
        <v>#N/A</v>
      </c>
      <c r="AD47" s="90" t="e">
        <f ca="true">+IF(AND(ISNUMBER(OFFSET('Sanitation Data'!$E$11,0,10*ROW('Sanitation Data'!E41))),'Data Summary'!CS47="Yes"),OFFSET('Sanitation Data'!$E$11,0,10*ROW('Sanitation Data'!E41)),NA())</f>
        <v>#N/A</v>
      </c>
      <c r="AE47" s="90" t="e">
        <f ca="true">+IF(AND(ISNUMBER(OFFSET('Sanitation Data'!$E$12,0,10*ROW('Sanitation Data'!E41))),'Data Summary'!CT47="Yes"),OFFSET('Sanitation Data'!$E$12,0,10*ROW('Sanitation Data'!E41)),NA())</f>
        <v>#N/A</v>
      </c>
      <c r="AF47" s="90" t="e">
        <f ca="true">+IF(AND(ISNUMBER(OFFSET('Sanitation Data'!$F$4,0,10*ROW('Sanitation Data'!F41))),'Data Summary'!CU47="Yes"),100-OFFSET('Sanitation Data'!$F$4,0,10*ROW('Sanitation Data'!F41)),NA())</f>
        <v>#N/A</v>
      </c>
      <c r="AG47" s="90" t="e">
        <f ca="true">+IF(AND(ISNUMBER(OFFSET('Sanitation Data'!$F$6,0,10*ROW('Sanitation Data'!F41))),'Data Summary'!CV47="Yes"),OFFSET('Sanitation Data'!$F$6,0,10*ROW('Sanitation Data'!F41)),NA())</f>
        <v>#N/A</v>
      </c>
      <c r="AH47" s="90" t="e">
        <f ca="true">+IF(AND(ISNUMBER(OFFSET('Sanitation Data'!$F$10,0,10*ROW('Sanitation Data'!F41))),'Data Summary'!CW47="Yes"),OFFSET('Sanitation Data'!$F$10,0,10*ROW('Sanitation Data'!F41)),NA())</f>
        <v>#N/A</v>
      </c>
      <c r="AI47" s="90" t="e">
        <f ca="true">+IF(AND(ISNUMBER(OFFSET('Sanitation Data'!$F$11,0,10*ROW('Sanitation Data'!F41))),'Data Summary'!CX47="Yes"),OFFSET('Sanitation Data'!$F$11,0,10*ROW('Sanitation Data'!F41)),NA())</f>
        <v>#N/A</v>
      </c>
      <c r="AJ47" s="90" t="e">
        <f ca="true">+IF(AND(ISNUMBER(OFFSET('Sanitation Data'!$F$12,0,10*ROW('Sanitation Data'!F41))),'Data Summary'!CY47="Yes"),OFFSET('Sanitation Data'!$F$12,0,10*ROW('Sanitation Data'!F41)),NA())</f>
        <v>#N/A</v>
      </c>
      <c r="AK47" s="90" t="e">
        <f ca="true">+IF(AND(ISNUMBER(OFFSET('Sanitation Data'!$G$4,0,10*ROW('Sanitation Data'!G41))),'Data Summary'!CZ47="Yes"),100-OFFSET('Sanitation Data'!$G$4,0,10*ROW('Sanitation Data'!G41)),NA())</f>
        <v>#N/A</v>
      </c>
      <c r="AL47" s="90" t="e">
        <f ca="true">+IF(AND(ISNUMBER(OFFSET('Sanitation Data'!$G$6,0,10*ROW('Sanitation Data'!G41))),'Data Summary'!DA47="Yes"),OFFSET('Sanitation Data'!$G$6,0,10*ROW('Sanitation Data'!G41)),NA())</f>
        <v>#N/A</v>
      </c>
      <c r="AM47" s="90" t="e">
        <f ca="true">+IF(AND(ISNUMBER(OFFSET('Sanitation Data'!$G$10,0,10*ROW('Sanitation Data'!G41))),'Data Summary'!DB47="Yes"),OFFSET('Sanitation Data'!$G$10,0,10*ROW('Sanitation Data'!G41)),NA())</f>
        <v>#N/A</v>
      </c>
      <c r="AN47" s="90" t="e">
        <f ca="true">+IF(AND(ISNUMBER(OFFSET('Sanitation Data'!$G$11,0,10*ROW('Sanitation Data'!G41))),'Data Summary'!DC47="Yes"),OFFSET('Sanitation Data'!$G$11,0,10*ROW('Sanitation Data'!G41)),NA())</f>
        <v>#N/A</v>
      </c>
      <c r="AO47" s="90" t="e">
        <f ca="true">+IF(AND(ISNUMBER(OFFSET('Sanitation Data'!$G$12,0,10*ROW('Sanitation Data'!G41))),'Data Summary'!DD47="Yes"),OFFSET('Sanitation Data'!$G$12,0,10*ROW('Sanitation Data'!G41)),NA())</f>
        <v>#N/A</v>
      </c>
      <c r="AP47" s="90" t="e">
        <f ca="true">+IF(AND(ISNUMBER(OFFSET('Sanitation Data'!$H$4,0,10*ROW('Sanitation Data'!H41))),'Data Summary'!DE47="Yes"),100-OFFSET('Sanitation Data'!$H$4,0,10*ROW('Sanitation Data'!H41)),NA())</f>
        <v>#N/A</v>
      </c>
      <c r="AQ47" s="90" t="e">
        <f ca="true">+IF(AND(ISNUMBER(OFFSET('Sanitation Data'!$H$6,0,10*ROW('Sanitation Data'!H41))),'Data Summary'!DF47="Yes"),OFFSET('Sanitation Data'!$H$6,0,10*ROW('Sanitation Data'!H41)),NA())</f>
        <v>#N/A</v>
      </c>
      <c r="AR47" s="90" t="e">
        <f ca="true">+IF(AND(ISNUMBER(OFFSET('Sanitation Data'!$H$10,0,10*ROW('Sanitation Data'!H41))),'Data Summary'!DG47="Yes"),OFFSET('Sanitation Data'!$H$10,0,10*ROW('Sanitation Data'!H41)),NA())</f>
        <v>#N/A</v>
      </c>
      <c r="AS47" s="90" t="e">
        <f ca="true">+IF(AND(ISNUMBER(OFFSET('Sanitation Data'!$H$11,0,10*ROW('Sanitation Data'!H41))),'Data Summary'!DH47="Yes"),OFFSET('Sanitation Data'!$H$11,0,10*ROW('Sanitation Data'!H41)),NA())</f>
        <v>#N/A</v>
      </c>
      <c r="AT47" s="90" t="e">
        <f ca="true">+IF(AND(ISNUMBER(OFFSET('Sanitation Data'!$H$12,0,10*ROW('Sanitation Data'!H41))),'Data Summary'!DI47="Yes"),OFFSET('Sanitation Data'!$H$12,0,10*ROW('Sanitation Data'!H41)),NA())</f>
        <v>#N/A</v>
      </c>
      <c r="AU47" s="90" t="e">
        <f ca="true">+IF(AND(ISNUMBER(OFFSET('Sanitation Data'!$I$4,0,10*ROW('Sanitation Data'!I41))),'Data Summary'!DJ47="Yes"),100-OFFSET('Sanitation Data'!$I$4,0,10*ROW('Sanitation Data'!I41)),NA())</f>
        <v>#N/A</v>
      </c>
      <c r="AV47" s="90" t="e">
        <f ca="true">+IF(AND(ISNUMBER(OFFSET('Sanitation Data'!$I$6,0,10*ROW('Sanitation Data'!I41))),'Data Summary'!DK47="Yes"),OFFSET('Sanitation Data'!$I$6,0,10*ROW('Sanitation Data'!I41)),NA())</f>
        <v>#N/A</v>
      </c>
      <c r="AW47" s="90" t="e">
        <f ca="true">+IF(AND(ISNUMBER(OFFSET('Sanitation Data'!$I$10,0,10*ROW('Sanitation Data'!I41))),'Data Summary'!DL47="Yes"),OFFSET('Sanitation Data'!$I$10,0,10*ROW('Sanitation Data'!I41)),NA())</f>
        <v>#N/A</v>
      </c>
      <c r="AX47" s="90" t="e">
        <f ca="true">+IF(AND(ISNUMBER(OFFSET('Sanitation Data'!$I$11,0,10*ROW('Sanitation Data'!I41))),'Data Summary'!DM47="Yes"),OFFSET('Sanitation Data'!$I$11,0,10*ROW('Sanitation Data'!I41)),NA())</f>
        <v>#N/A</v>
      </c>
      <c r="AY47" s="90" t="e">
        <f ca="true">+IF(AND(ISNUMBER(OFFSET('Sanitation Data'!$I$12,0,10*ROW('Sanitation Data'!I41))),'Data Summary'!DN47="Yes"),OFFSET('Sanitation Data'!$I$12,0,10*ROW('Sanitation Data'!I41)),NA())</f>
        <v>#N/A</v>
      </c>
      <c r="AZ47" s="91" t="e">
        <f ca="true">+IF(AND(ISNUMBER(OFFSET('Hygiene Data'!$D$5,0,10*ROW('Hygiene Data'!D41))),'Data Summary'!DO47="Yes"),OFFSET('Hygiene Data'!$D$5,0,10*ROW('Hygiene Data'!D41)),NA())</f>
        <v>#N/A</v>
      </c>
      <c r="BA47" s="91" t="e">
        <f ca="true">+IF(AND(ISNUMBER(OFFSET('Hygiene Data'!$D$7,0,10*ROW('Hygiene Data'!D41))),'Data Summary'!DP47="Yes"),OFFSET('Hygiene Data'!$D$7,0,10*ROW('Hygiene Data'!D41)),NA())</f>
        <v>#N/A</v>
      </c>
      <c r="BB47" s="91" t="e">
        <f ca="true">+IF(AND(ISNUMBER(OFFSET('Hygiene Data'!$D$9,0,10*ROW('Hygiene Data'!D41))),'Data Summary'!DQ47="Yes"),OFFSET('Hygiene Data'!$D$9,0,10*ROW('Hygiene Data'!D41)),NA())</f>
        <v>#N/A</v>
      </c>
      <c r="BC47" s="91" t="e">
        <f ca="true">+IF(AND(ISNUMBER(OFFSET('Hygiene Data'!$E$5,0,10*ROW('Hygiene Data'!E41))),'Data Summary'!DR47="Yes"),OFFSET('Hygiene Data'!$E$5,0,10*ROW('Hygiene Data'!E41)),NA())</f>
        <v>#N/A</v>
      </c>
      <c r="BD47" s="91" t="e">
        <f ca="true">+IF(AND(ISNUMBER(OFFSET('Hygiene Data'!$E$7,0,10*ROW('Hygiene Data'!E41))),'Data Summary'!DS47="Yes"),OFFSET('Hygiene Data'!$E$7,0,10*ROW('Hygiene Data'!E41)),NA())</f>
        <v>#N/A</v>
      </c>
      <c r="BE47" s="91" t="e">
        <f ca="true">+IF(AND(ISNUMBER(OFFSET('Hygiene Data'!$E$9,0,10*ROW('Hygiene Data'!E41))),'Data Summary'!DT47="Yes"),OFFSET('Hygiene Data'!$E$9,0,10*ROW('Hygiene Data'!E41)),NA())</f>
        <v>#N/A</v>
      </c>
      <c r="BF47" s="91" t="e">
        <f ca="true">+IF(AND(ISNUMBER(OFFSET('Hygiene Data'!$F$5,0,10*ROW('Hygiene Data'!F41))),'Data Summary'!DU47="Yes"),OFFSET('Hygiene Data'!$F$5,0,10*ROW('Hygiene Data'!F41)),NA())</f>
        <v>#N/A</v>
      </c>
      <c r="BG47" s="91" t="e">
        <f ca="true">+IF(AND(ISNUMBER(OFFSET('Hygiene Data'!$F$7,0,10*ROW('Hygiene Data'!F41))),'Data Summary'!DV47="Yes"),OFFSET('Hygiene Data'!$F$7,0,10*ROW('Hygiene Data'!F41)),NA())</f>
        <v>#N/A</v>
      </c>
      <c r="BH47" s="91" t="e">
        <f ca="true">+IF(AND(ISNUMBER(OFFSET('Hygiene Data'!$F$9,0,10*ROW('Hygiene Data'!F41))),'Data Summary'!DW47="Yes"),OFFSET('Hygiene Data'!$F$9,0,10*ROW('Hygiene Data'!F41)),NA())</f>
        <v>#N/A</v>
      </c>
      <c r="BI47" s="91" t="e">
        <f ca="true">+IF(AND(ISNUMBER(OFFSET('Hygiene Data'!$G$5,0,10*ROW('Hygiene Data'!G41))),'Data Summary'!DX47="Yes"),OFFSET('Hygiene Data'!$G$5,0,10*ROW('Hygiene Data'!G41)),NA())</f>
        <v>#N/A</v>
      </c>
      <c r="BJ47" s="91" t="e">
        <f ca="true">+IF(AND(ISNUMBER(OFFSET('Hygiene Data'!$G$7,0,10*ROW('Hygiene Data'!G41))),'Data Summary'!DY47="Yes"),OFFSET('Hygiene Data'!$G$7,0,10*ROW('Hygiene Data'!G41)),NA())</f>
        <v>#N/A</v>
      </c>
      <c r="BK47" s="91" t="e">
        <f ca="true">+IF(AND(ISNUMBER(OFFSET('Hygiene Data'!$G$9,0,10*ROW('Hygiene Data'!G41))),'Data Summary'!DZ47="Yes"),OFFSET('Hygiene Data'!$G$9,0,10*ROW('Hygiene Data'!G41)),NA())</f>
        <v>#N/A</v>
      </c>
      <c r="BL47" s="91" t="e">
        <f ca="true">+IF(AND(ISNUMBER(OFFSET('Hygiene Data'!$H$5,0,10*ROW('Hygiene Data'!H41))),'Data Summary'!EA47="Yes"),OFFSET('Hygiene Data'!$H$5,0,10*ROW('Hygiene Data'!H41)),NA())</f>
        <v>#N/A</v>
      </c>
      <c r="BM47" s="91" t="e">
        <f ca="true">+IF(AND(ISNUMBER(OFFSET('Hygiene Data'!$H$7,0,10*ROW('Hygiene Data'!H41))),'Data Summary'!EB47="Yes"),OFFSET('Hygiene Data'!$H$7,0,10*ROW('Hygiene Data'!H41)),NA())</f>
        <v>#N/A</v>
      </c>
      <c r="BN47" s="91" t="e">
        <f ca="true">+IF(AND(ISNUMBER(OFFSET('Hygiene Data'!$H$9,0,10*ROW('Hygiene Data'!H41))),'Data Summary'!EC47="Yes"),OFFSET('Hygiene Data'!$H$9,0,10*ROW('Hygiene Data'!H41)),NA())</f>
        <v>#N/A</v>
      </c>
      <c r="BO47" s="91" t="e">
        <f ca="true">+IF(AND(ISNUMBER(OFFSET('Hygiene Data'!$I$5,0,10*ROW('Hygiene Data'!I41))),'Data Summary'!ED47="Yes"),OFFSET('Hygiene Data'!$I$5,0,10*ROW('Hygiene Data'!I41)),NA())</f>
        <v>#N/A</v>
      </c>
      <c r="BP47" s="91" t="e">
        <f ca="true">+IF(AND(ISNUMBER(OFFSET('Hygiene Data'!$I$7,0,10*ROW('Hygiene Data'!I41))),'Data Summary'!EE47="Yes"),OFFSET('Hygiene Data'!$I$7,0,10*ROW('Hygiene Data'!I41)),NA())</f>
        <v>#N/A</v>
      </c>
      <c r="BQ47" s="91" t="e">
        <f ca="true">+IF(AND(ISNUMBER(OFFSET('Hygiene Data'!$I$9,0,10*ROW('Hygiene Data'!I41))),'Data Summary'!EF47="Yes"),OFFSET('Hygiene Data'!$I$9,0,10*ROW('Hygiene Data'!I41)),NA())</f>
        <v>#N/A</v>
      </c>
    </row>
    <row xmlns:x14ac="http://schemas.microsoft.com/office/spreadsheetml/2009/9/ac" r="48" x14ac:dyDescent="0.2">
      <c r="A48" s="350" t="e">
        <f ca="true">+RIGHT('Data Summary'!A48,LEN('Data Summary'!A48)-9)</f>
        <v>#VALUE!</v>
      </c>
      <c r="B48" s="35" t="str">
        <f ca="true">+IF(ISTEXT('Data Summary'!B48),'Data Summary'!B48,"")</f>
        <v/>
      </c>
      <c r="C48" s="349" t="e">
        <f ca="true">+VALUE('Data Summary'!C48)</f>
        <v>#VALUE!</v>
      </c>
      <c r="D48" s="89" t="e">
        <f ca="true">+IF(AND(ISNUMBER(OFFSET('Water Data'!$D$4,0,10*ROW('Water Data'!D42))),'Data Summary'!BS48="Yes"),100-OFFSET('Water Data'!$D$4,0,10*ROW('Water Data'!D42)),NA())</f>
        <v>#N/A</v>
      </c>
      <c r="E48" s="89" t="e">
        <f ca="true">+IF(AND(ISNUMBER(OFFSET('Water Data'!$D$6,0,10*ROW('Water Data'!D42))),'Data Summary'!BT48="Yes"),OFFSET('Water Data'!$D$6,0,10*ROW('Water Data'!D42)),NA())</f>
        <v>#N/A</v>
      </c>
      <c r="F48" s="89" t="e">
        <f ca="true">+IF(AND(ISNUMBER(OFFSET('Water Data'!$D$9,0,10*ROW('Water Data'!D42))),'Data Summary'!BU48="Yes"),OFFSET('Water Data'!$D$9,0,10*ROW('Water Data'!D42)),NA())</f>
        <v>#N/A</v>
      </c>
      <c r="G48" s="89" t="e">
        <f ca="true">+IF(AND(ISNUMBER(OFFSET('Water Data'!$E$4,0,10*ROW('Water Data'!E42))),'Data Summary'!BV48="Yes"),100-OFFSET('Water Data'!$E$4,0,10*ROW('Water Data'!E42)),NA())</f>
        <v>#N/A</v>
      </c>
      <c r="H48" s="89" t="e">
        <f ca="true">+IF(AND(ISNUMBER(OFFSET('Water Data'!$E$6,0,10*ROW('Water Data'!E42))),'Data Summary'!BW48="Yes"),OFFSET('Water Data'!$E$6,0,10*ROW('Water Data'!E42)),NA())</f>
        <v>#N/A</v>
      </c>
      <c r="I48" s="89" t="e">
        <f ca="true">+IF(AND(ISNUMBER(OFFSET('Water Data'!$E$9,0,10*ROW('Water Data'!E42))),'Data Summary'!BX48="Yes"),OFFSET('Water Data'!$E$9,0,10*ROW('Water Data'!E42)),NA())</f>
        <v>#N/A</v>
      </c>
      <c r="J48" s="89" t="e">
        <f ca="true">+IF(AND(ISNUMBER(OFFSET('Water Data'!$F$4,0,10*ROW('Water Data'!F42))),'Data Summary'!BY48="Yes"),100-OFFSET('Water Data'!$F$4,0,10*ROW('Water Data'!F42)),NA())</f>
        <v>#N/A</v>
      </c>
      <c r="K48" s="89" t="e">
        <f ca="true">+IF(AND(ISNUMBER(OFFSET('Water Data'!$F$6,0,10*ROW('Water Data'!F42))),'Data Summary'!BZ48="Yes"),OFFSET('Water Data'!$F$6,0,10*ROW('Water Data'!F42)),NA())</f>
        <v>#N/A</v>
      </c>
      <c r="L48" s="89" t="e">
        <f ca="true">+IF(AND(ISNUMBER(OFFSET('Water Data'!$F$9,0,10*ROW('Water Data'!F42))),'Data Summary'!CA48="Yes"),OFFSET('Water Data'!$F$9,0,10*ROW('Water Data'!F42)),NA())</f>
        <v>#N/A</v>
      </c>
      <c r="M48" s="89" t="e">
        <f ca="true">+IF(AND(ISNUMBER(OFFSET('Water Data'!$G$4,0,10*ROW('Water Data'!G42))),'Data Summary'!CB48="Yes"),100-OFFSET('Water Data'!$G$4,0,10*ROW('Water Data'!G42)),NA())</f>
        <v>#N/A</v>
      </c>
      <c r="N48" s="89" t="e">
        <f ca="true">+IF(AND(ISNUMBER(OFFSET('Water Data'!$G$6,0,10*ROW('Water Data'!G42))),'Data Summary'!CC48="Yes"),OFFSET('Water Data'!$G$6,0,10*ROW('Water Data'!G42)),NA())</f>
        <v>#N/A</v>
      </c>
      <c r="O48" s="89" t="e">
        <f ca="true">+IF(AND(ISNUMBER(OFFSET('Water Data'!$G$9,0,10*ROW('Water Data'!G42))),'Data Summary'!CD48="Yes"),OFFSET('Water Data'!$G$9,0,10*ROW('Water Data'!G42)),NA())</f>
        <v>#N/A</v>
      </c>
      <c r="P48" s="89" t="e">
        <f ca="true">+IF(AND(ISNUMBER(OFFSET('Water Data'!$H$4,0,10*ROW('Water Data'!H42))),'Data Summary'!CE48="Yes"),100-OFFSET('Water Data'!$H$4,0,10*ROW('Water Data'!H42)),NA())</f>
        <v>#N/A</v>
      </c>
      <c r="Q48" s="89" t="e">
        <f ca="true">+IF(AND(ISNUMBER(OFFSET('Water Data'!$H$6,0,10*ROW('Water Data'!H42))),'Data Summary'!CF48="Yes"),OFFSET('Water Data'!$H$6,0,10*ROW('Water Data'!H42)),NA())</f>
        <v>#N/A</v>
      </c>
      <c r="R48" s="89" t="e">
        <f ca="true">+IF(AND(ISNUMBER(OFFSET('Water Data'!$H$9,0,10*ROW('Water Data'!H42))),'Data Summary'!CG48="Yes"),OFFSET('Water Data'!$H$9,0,10*ROW('Water Data'!H42)),NA())</f>
        <v>#N/A</v>
      </c>
      <c r="S48" s="89" t="e">
        <f ca="true">+IF(AND(ISNUMBER(OFFSET('Water Data'!$I$4,0,10*ROW('Water Data'!I42))),'Data Summary'!CH48="Yes"),100-OFFSET('Water Data'!$I$4,0,10*ROW('Water Data'!I42)),NA())</f>
        <v>#N/A</v>
      </c>
      <c r="T48" s="89" t="e">
        <f ca="true">+IF(AND(ISNUMBER(OFFSET('Water Data'!$I$6,0,10*ROW('Water Data'!I42))),'Data Summary'!CI48="Yes"),OFFSET('Water Data'!$I$6,0,10*ROW('Water Data'!I42)),NA())</f>
        <v>#N/A</v>
      </c>
      <c r="U48" s="89" t="e">
        <f ca="true">+IF(AND(ISNUMBER(OFFSET('Water Data'!$I$9,0,10*ROW('Water Data'!I42))),'Data Summary'!CJ48="Yes"),OFFSET('Water Data'!$I$9,0,10*ROW('Water Data'!I42)),NA())</f>
        <v>#N/A</v>
      </c>
      <c r="V48" s="90" t="e">
        <f ca="true">+IF(AND(ISNUMBER(OFFSET('Sanitation Data'!$D$4,0,10*ROW('Sanitation Data'!D42))),'Data Summary'!CK48="Yes"),100-OFFSET('Sanitation Data'!$D$4,0,10*ROW('Sanitation Data'!D42)),NA())</f>
        <v>#N/A</v>
      </c>
      <c r="W48" s="90" t="e">
        <f ca="true">+IF(AND(ISNUMBER(OFFSET('Sanitation Data'!$D$6,0,10*ROW('Sanitation Data'!D42))),'Data Summary'!CL48="Yes"),OFFSET('Sanitation Data'!$D$6,0,10*ROW('Sanitation Data'!D42)),NA())</f>
        <v>#N/A</v>
      </c>
      <c r="X48" s="90" t="e">
        <f ca="true">+IF(AND(ISNUMBER(OFFSET('Sanitation Data'!$D$10,0,10*ROW('Sanitation Data'!D42))),'Data Summary'!CM48="Yes"),OFFSET('Sanitation Data'!$D$10,0,10*ROW('Sanitation Data'!D42)),NA())</f>
        <v>#N/A</v>
      </c>
      <c r="Y48" s="90" t="e">
        <f ca="true">+IF(AND(ISNUMBER(OFFSET('Sanitation Data'!$D$11,0,10*ROW('Sanitation Data'!D42))),'Data Summary'!CN48="Yes"),OFFSET('Sanitation Data'!$D$11,0,10*ROW('Sanitation Data'!D42)),NA())</f>
        <v>#N/A</v>
      </c>
      <c r="Z48" s="90" t="e">
        <f ca="true">+IF(AND(ISNUMBER(OFFSET('Sanitation Data'!$D$12,0,10*ROW('Sanitation Data'!D42))),'Data Summary'!CO48="Yes"),OFFSET('Sanitation Data'!$D$12,0,10*ROW('Sanitation Data'!D42)),NA())</f>
        <v>#N/A</v>
      </c>
      <c r="AA48" s="90" t="e">
        <f ca="true">+IF(AND(ISNUMBER(OFFSET('Sanitation Data'!$E$4,0,10*ROW('Sanitation Data'!E42))),'Data Summary'!CP48="Yes"),100-OFFSET('Sanitation Data'!$E$4,0,10*ROW('Sanitation Data'!E42)),NA())</f>
        <v>#N/A</v>
      </c>
      <c r="AB48" s="90" t="e">
        <f ca="true">+IF(AND(ISNUMBER(OFFSET('Sanitation Data'!$E$6,0,10*ROW('Sanitation Data'!E42))),'Data Summary'!CQ48="Yes"),OFFSET('Sanitation Data'!$E$6,0,10*ROW('Sanitation Data'!E42)),NA())</f>
        <v>#N/A</v>
      </c>
      <c r="AC48" s="90" t="e">
        <f ca="true">+IF(AND(ISNUMBER(OFFSET('Sanitation Data'!$E$10,0,10*ROW('Sanitation Data'!E42))),'Data Summary'!CR48="Yes"),OFFSET('Sanitation Data'!$E$10,0,10*ROW('Sanitation Data'!E42)),NA())</f>
        <v>#N/A</v>
      </c>
      <c r="AD48" s="90" t="e">
        <f ca="true">+IF(AND(ISNUMBER(OFFSET('Sanitation Data'!$E$11,0,10*ROW('Sanitation Data'!E42))),'Data Summary'!CS48="Yes"),OFFSET('Sanitation Data'!$E$11,0,10*ROW('Sanitation Data'!E42)),NA())</f>
        <v>#N/A</v>
      </c>
      <c r="AE48" s="90" t="e">
        <f ca="true">+IF(AND(ISNUMBER(OFFSET('Sanitation Data'!$E$12,0,10*ROW('Sanitation Data'!E42))),'Data Summary'!CT48="Yes"),OFFSET('Sanitation Data'!$E$12,0,10*ROW('Sanitation Data'!E42)),NA())</f>
        <v>#N/A</v>
      </c>
      <c r="AF48" s="90" t="e">
        <f ca="true">+IF(AND(ISNUMBER(OFFSET('Sanitation Data'!$F$4,0,10*ROW('Sanitation Data'!F42))),'Data Summary'!CU48="Yes"),100-OFFSET('Sanitation Data'!$F$4,0,10*ROW('Sanitation Data'!F42)),NA())</f>
        <v>#N/A</v>
      </c>
      <c r="AG48" s="90" t="e">
        <f ca="true">+IF(AND(ISNUMBER(OFFSET('Sanitation Data'!$F$6,0,10*ROW('Sanitation Data'!F42))),'Data Summary'!CV48="Yes"),OFFSET('Sanitation Data'!$F$6,0,10*ROW('Sanitation Data'!F42)),NA())</f>
        <v>#N/A</v>
      </c>
      <c r="AH48" s="90" t="e">
        <f ca="true">+IF(AND(ISNUMBER(OFFSET('Sanitation Data'!$F$10,0,10*ROW('Sanitation Data'!F42))),'Data Summary'!CW48="Yes"),OFFSET('Sanitation Data'!$F$10,0,10*ROW('Sanitation Data'!F42)),NA())</f>
        <v>#N/A</v>
      </c>
      <c r="AI48" s="90" t="e">
        <f ca="true">+IF(AND(ISNUMBER(OFFSET('Sanitation Data'!$F$11,0,10*ROW('Sanitation Data'!F42))),'Data Summary'!CX48="Yes"),OFFSET('Sanitation Data'!$F$11,0,10*ROW('Sanitation Data'!F42)),NA())</f>
        <v>#N/A</v>
      </c>
      <c r="AJ48" s="90" t="e">
        <f ca="true">+IF(AND(ISNUMBER(OFFSET('Sanitation Data'!$F$12,0,10*ROW('Sanitation Data'!F42))),'Data Summary'!CY48="Yes"),OFFSET('Sanitation Data'!$F$12,0,10*ROW('Sanitation Data'!F42)),NA())</f>
        <v>#N/A</v>
      </c>
      <c r="AK48" s="90" t="e">
        <f ca="true">+IF(AND(ISNUMBER(OFFSET('Sanitation Data'!$G$4,0,10*ROW('Sanitation Data'!G42))),'Data Summary'!CZ48="Yes"),100-OFFSET('Sanitation Data'!$G$4,0,10*ROW('Sanitation Data'!G42)),NA())</f>
        <v>#N/A</v>
      </c>
      <c r="AL48" s="90" t="e">
        <f ca="true">+IF(AND(ISNUMBER(OFFSET('Sanitation Data'!$G$6,0,10*ROW('Sanitation Data'!G42))),'Data Summary'!DA48="Yes"),OFFSET('Sanitation Data'!$G$6,0,10*ROW('Sanitation Data'!G42)),NA())</f>
        <v>#N/A</v>
      </c>
      <c r="AM48" s="90" t="e">
        <f ca="true">+IF(AND(ISNUMBER(OFFSET('Sanitation Data'!$G$10,0,10*ROW('Sanitation Data'!G42))),'Data Summary'!DB48="Yes"),OFFSET('Sanitation Data'!$G$10,0,10*ROW('Sanitation Data'!G42)),NA())</f>
        <v>#N/A</v>
      </c>
      <c r="AN48" s="90" t="e">
        <f ca="true">+IF(AND(ISNUMBER(OFFSET('Sanitation Data'!$G$11,0,10*ROW('Sanitation Data'!G42))),'Data Summary'!DC48="Yes"),OFFSET('Sanitation Data'!$G$11,0,10*ROW('Sanitation Data'!G42)),NA())</f>
        <v>#N/A</v>
      </c>
      <c r="AO48" s="90" t="e">
        <f ca="true">+IF(AND(ISNUMBER(OFFSET('Sanitation Data'!$G$12,0,10*ROW('Sanitation Data'!G42))),'Data Summary'!DD48="Yes"),OFFSET('Sanitation Data'!$G$12,0,10*ROW('Sanitation Data'!G42)),NA())</f>
        <v>#N/A</v>
      </c>
      <c r="AP48" s="90" t="e">
        <f ca="true">+IF(AND(ISNUMBER(OFFSET('Sanitation Data'!$H$4,0,10*ROW('Sanitation Data'!H42))),'Data Summary'!DE48="Yes"),100-OFFSET('Sanitation Data'!$H$4,0,10*ROW('Sanitation Data'!H42)),NA())</f>
        <v>#N/A</v>
      </c>
      <c r="AQ48" s="90" t="e">
        <f ca="true">+IF(AND(ISNUMBER(OFFSET('Sanitation Data'!$H$6,0,10*ROW('Sanitation Data'!H42))),'Data Summary'!DF48="Yes"),OFFSET('Sanitation Data'!$H$6,0,10*ROW('Sanitation Data'!H42)),NA())</f>
        <v>#N/A</v>
      </c>
      <c r="AR48" s="90" t="e">
        <f ca="true">+IF(AND(ISNUMBER(OFFSET('Sanitation Data'!$H$10,0,10*ROW('Sanitation Data'!H42))),'Data Summary'!DG48="Yes"),OFFSET('Sanitation Data'!$H$10,0,10*ROW('Sanitation Data'!H42)),NA())</f>
        <v>#N/A</v>
      </c>
      <c r="AS48" s="90" t="e">
        <f ca="true">+IF(AND(ISNUMBER(OFFSET('Sanitation Data'!$H$11,0,10*ROW('Sanitation Data'!H42))),'Data Summary'!DH48="Yes"),OFFSET('Sanitation Data'!$H$11,0,10*ROW('Sanitation Data'!H42)),NA())</f>
        <v>#N/A</v>
      </c>
      <c r="AT48" s="90" t="e">
        <f ca="true">+IF(AND(ISNUMBER(OFFSET('Sanitation Data'!$H$12,0,10*ROW('Sanitation Data'!H42))),'Data Summary'!DI48="Yes"),OFFSET('Sanitation Data'!$H$12,0,10*ROW('Sanitation Data'!H42)),NA())</f>
        <v>#N/A</v>
      </c>
      <c r="AU48" s="90" t="e">
        <f ca="true">+IF(AND(ISNUMBER(OFFSET('Sanitation Data'!$I$4,0,10*ROW('Sanitation Data'!I42))),'Data Summary'!DJ48="Yes"),100-OFFSET('Sanitation Data'!$I$4,0,10*ROW('Sanitation Data'!I42)),NA())</f>
        <v>#N/A</v>
      </c>
      <c r="AV48" s="90" t="e">
        <f ca="true">+IF(AND(ISNUMBER(OFFSET('Sanitation Data'!$I$6,0,10*ROW('Sanitation Data'!I42))),'Data Summary'!DK48="Yes"),OFFSET('Sanitation Data'!$I$6,0,10*ROW('Sanitation Data'!I42)),NA())</f>
        <v>#N/A</v>
      </c>
      <c r="AW48" s="90" t="e">
        <f ca="true">+IF(AND(ISNUMBER(OFFSET('Sanitation Data'!$I$10,0,10*ROW('Sanitation Data'!I42))),'Data Summary'!DL48="Yes"),OFFSET('Sanitation Data'!$I$10,0,10*ROW('Sanitation Data'!I42)),NA())</f>
        <v>#N/A</v>
      </c>
      <c r="AX48" s="90" t="e">
        <f ca="true">+IF(AND(ISNUMBER(OFFSET('Sanitation Data'!$I$11,0,10*ROW('Sanitation Data'!I42))),'Data Summary'!DM48="Yes"),OFFSET('Sanitation Data'!$I$11,0,10*ROW('Sanitation Data'!I42)),NA())</f>
        <v>#N/A</v>
      </c>
      <c r="AY48" s="90" t="e">
        <f ca="true">+IF(AND(ISNUMBER(OFFSET('Sanitation Data'!$I$12,0,10*ROW('Sanitation Data'!I42))),'Data Summary'!DN48="Yes"),OFFSET('Sanitation Data'!$I$12,0,10*ROW('Sanitation Data'!I42)),NA())</f>
        <v>#N/A</v>
      </c>
      <c r="AZ48" s="91" t="e">
        <f ca="true">+IF(AND(ISNUMBER(OFFSET('Hygiene Data'!$D$5,0,10*ROW('Hygiene Data'!D42))),'Data Summary'!DO48="Yes"),OFFSET('Hygiene Data'!$D$5,0,10*ROW('Hygiene Data'!D42)),NA())</f>
        <v>#N/A</v>
      </c>
      <c r="BA48" s="91" t="e">
        <f ca="true">+IF(AND(ISNUMBER(OFFSET('Hygiene Data'!$D$7,0,10*ROW('Hygiene Data'!D42))),'Data Summary'!DP48="Yes"),OFFSET('Hygiene Data'!$D$7,0,10*ROW('Hygiene Data'!D42)),NA())</f>
        <v>#N/A</v>
      </c>
      <c r="BB48" s="91" t="e">
        <f ca="true">+IF(AND(ISNUMBER(OFFSET('Hygiene Data'!$D$9,0,10*ROW('Hygiene Data'!D42))),'Data Summary'!DQ48="Yes"),OFFSET('Hygiene Data'!$D$9,0,10*ROW('Hygiene Data'!D42)),NA())</f>
        <v>#N/A</v>
      </c>
      <c r="BC48" s="91" t="e">
        <f ca="true">+IF(AND(ISNUMBER(OFFSET('Hygiene Data'!$E$5,0,10*ROW('Hygiene Data'!E42))),'Data Summary'!DR48="Yes"),OFFSET('Hygiene Data'!$E$5,0,10*ROW('Hygiene Data'!E42)),NA())</f>
        <v>#N/A</v>
      </c>
      <c r="BD48" s="91" t="e">
        <f ca="true">+IF(AND(ISNUMBER(OFFSET('Hygiene Data'!$E$7,0,10*ROW('Hygiene Data'!E42))),'Data Summary'!DS48="Yes"),OFFSET('Hygiene Data'!$E$7,0,10*ROW('Hygiene Data'!E42)),NA())</f>
        <v>#N/A</v>
      </c>
      <c r="BE48" s="91" t="e">
        <f ca="true">+IF(AND(ISNUMBER(OFFSET('Hygiene Data'!$E$9,0,10*ROW('Hygiene Data'!E42))),'Data Summary'!DT48="Yes"),OFFSET('Hygiene Data'!$E$9,0,10*ROW('Hygiene Data'!E42)),NA())</f>
        <v>#N/A</v>
      </c>
      <c r="BF48" s="91" t="e">
        <f ca="true">+IF(AND(ISNUMBER(OFFSET('Hygiene Data'!$F$5,0,10*ROW('Hygiene Data'!F42))),'Data Summary'!DU48="Yes"),OFFSET('Hygiene Data'!$F$5,0,10*ROW('Hygiene Data'!F42)),NA())</f>
        <v>#N/A</v>
      </c>
      <c r="BG48" s="91" t="e">
        <f ca="true">+IF(AND(ISNUMBER(OFFSET('Hygiene Data'!$F$7,0,10*ROW('Hygiene Data'!F42))),'Data Summary'!DV48="Yes"),OFFSET('Hygiene Data'!$F$7,0,10*ROW('Hygiene Data'!F42)),NA())</f>
        <v>#N/A</v>
      </c>
      <c r="BH48" s="91" t="e">
        <f ca="true">+IF(AND(ISNUMBER(OFFSET('Hygiene Data'!$F$9,0,10*ROW('Hygiene Data'!F42))),'Data Summary'!DW48="Yes"),OFFSET('Hygiene Data'!$F$9,0,10*ROW('Hygiene Data'!F42)),NA())</f>
        <v>#N/A</v>
      </c>
      <c r="BI48" s="91" t="e">
        <f ca="true">+IF(AND(ISNUMBER(OFFSET('Hygiene Data'!$G$5,0,10*ROW('Hygiene Data'!G42))),'Data Summary'!DX48="Yes"),OFFSET('Hygiene Data'!$G$5,0,10*ROW('Hygiene Data'!G42)),NA())</f>
        <v>#N/A</v>
      </c>
      <c r="BJ48" s="91" t="e">
        <f ca="true">+IF(AND(ISNUMBER(OFFSET('Hygiene Data'!$G$7,0,10*ROW('Hygiene Data'!G42))),'Data Summary'!DY48="Yes"),OFFSET('Hygiene Data'!$G$7,0,10*ROW('Hygiene Data'!G42)),NA())</f>
        <v>#N/A</v>
      </c>
      <c r="BK48" s="91" t="e">
        <f ca="true">+IF(AND(ISNUMBER(OFFSET('Hygiene Data'!$G$9,0,10*ROW('Hygiene Data'!G42))),'Data Summary'!DZ48="Yes"),OFFSET('Hygiene Data'!$G$9,0,10*ROW('Hygiene Data'!G42)),NA())</f>
        <v>#N/A</v>
      </c>
      <c r="BL48" s="91" t="e">
        <f ca="true">+IF(AND(ISNUMBER(OFFSET('Hygiene Data'!$H$5,0,10*ROW('Hygiene Data'!H42))),'Data Summary'!EA48="Yes"),OFFSET('Hygiene Data'!$H$5,0,10*ROW('Hygiene Data'!H42)),NA())</f>
        <v>#N/A</v>
      </c>
      <c r="BM48" s="91" t="e">
        <f ca="true">+IF(AND(ISNUMBER(OFFSET('Hygiene Data'!$H$7,0,10*ROW('Hygiene Data'!H42))),'Data Summary'!EB48="Yes"),OFFSET('Hygiene Data'!$H$7,0,10*ROW('Hygiene Data'!H42)),NA())</f>
        <v>#N/A</v>
      </c>
      <c r="BN48" s="91" t="e">
        <f ca="true">+IF(AND(ISNUMBER(OFFSET('Hygiene Data'!$H$9,0,10*ROW('Hygiene Data'!H42))),'Data Summary'!EC48="Yes"),OFFSET('Hygiene Data'!$H$9,0,10*ROW('Hygiene Data'!H42)),NA())</f>
        <v>#N/A</v>
      </c>
      <c r="BO48" s="91" t="e">
        <f ca="true">+IF(AND(ISNUMBER(OFFSET('Hygiene Data'!$I$5,0,10*ROW('Hygiene Data'!I42))),'Data Summary'!ED48="Yes"),OFFSET('Hygiene Data'!$I$5,0,10*ROW('Hygiene Data'!I42)),NA())</f>
        <v>#N/A</v>
      </c>
      <c r="BP48" s="91" t="e">
        <f ca="true">+IF(AND(ISNUMBER(OFFSET('Hygiene Data'!$I$7,0,10*ROW('Hygiene Data'!I42))),'Data Summary'!EE48="Yes"),OFFSET('Hygiene Data'!$I$7,0,10*ROW('Hygiene Data'!I42)),NA())</f>
        <v>#N/A</v>
      </c>
      <c r="BQ48" s="91" t="e">
        <f ca="true">+IF(AND(ISNUMBER(OFFSET('Hygiene Data'!$I$9,0,10*ROW('Hygiene Data'!I42))),'Data Summary'!EF48="Yes"),OFFSET('Hygiene Data'!$I$9,0,10*ROW('Hygiene Data'!I42)),NA())</f>
        <v>#N/A</v>
      </c>
    </row>
    <row xmlns:x14ac="http://schemas.microsoft.com/office/spreadsheetml/2009/9/ac" r="49" x14ac:dyDescent="0.2">
      <c r="A49" s="350" t="e">
        <f ca="true">+RIGHT('Data Summary'!A49,LEN('Data Summary'!A49)-9)</f>
        <v>#VALUE!</v>
      </c>
      <c r="B49" s="35" t="str">
        <f ca="true">+IF(ISTEXT('Data Summary'!B49),'Data Summary'!B49,"")</f>
        <v/>
      </c>
      <c r="C49" s="349" t="e">
        <f ca="true">+VALUE('Data Summary'!C49)</f>
        <v>#VALUE!</v>
      </c>
      <c r="D49" s="89" t="e">
        <f ca="true">+IF(AND(ISNUMBER(OFFSET('Water Data'!$D$4,0,10*ROW('Water Data'!D43))),'Data Summary'!BS49="Yes"),100-OFFSET('Water Data'!$D$4,0,10*ROW('Water Data'!D43)),NA())</f>
        <v>#N/A</v>
      </c>
      <c r="E49" s="89" t="e">
        <f ca="true">+IF(AND(ISNUMBER(OFFSET('Water Data'!$D$6,0,10*ROW('Water Data'!D43))),'Data Summary'!BT49="Yes"),OFFSET('Water Data'!$D$6,0,10*ROW('Water Data'!D43)),NA())</f>
        <v>#N/A</v>
      </c>
      <c r="F49" s="89" t="e">
        <f ca="true">+IF(AND(ISNUMBER(OFFSET('Water Data'!$D$9,0,10*ROW('Water Data'!D43))),'Data Summary'!BU49="Yes"),OFFSET('Water Data'!$D$9,0,10*ROW('Water Data'!D43)),NA())</f>
        <v>#N/A</v>
      </c>
      <c r="G49" s="89" t="e">
        <f ca="true">+IF(AND(ISNUMBER(OFFSET('Water Data'!$E$4,0,10*ROW('Water Data'!E43))),'Data Summary'!BV49="Yes"),100-OFFSET('Water Data'!$E$4,0,10*ROW('Water Data'!E43)),NA())</f>
        <v>#N/A</v>
      </c>
      <c r="H49" s="89" t="e">
        <f ca="true">+IF(AND(ISNUMBER(OFFSET('Water Data'!$E$6,0,10*ROW('Water Data'!E43))),'Data Summary'!BW49="Yes"),OFFSET('Water Data'!$E$6,0,10*ROW('Water Data'!E43)),NA())</f>
        <v>#N/A</v>
      </c>
      <c r="I49" s="89" t="e">
        <f ca="true">+IF(AND(ISNUMBER(OFFSET('Water Data'!$E$9,0,10*ROW('Water Data'!E43))),'Data Summary'!BX49="Yes"),OFFSET('Water Data'!$E$9,0,10*ROW('Water Data'!E43)),NA())</f>
        <v>#N/A</v>
      </c>
      <c r="J49" s="89" t="e">
        <f ca="true">+IF(AND(ISNUMBER(OFFSET('Water Data'!$F$4,0,10*ROW('Water Data'!F43))),'Data Summary'!BY49="Yes"),100-OFFSET('Water Data'!$F$4,0,10*ROW('Water Data'!F43)),NA())</f>
        <v>#N/A</v>
      </c>
      <c r="K49" s="89" t="e">
        <f ca="true">+IF(AND(ISNUMBER(OFFSET('Water Data'!$F$6,0,10*ROW('Water Data'!F43))),'Data Summary'!BZ49="Yes"),OFFSET('Water Data'!$F$6,0,10*ROW('Water Data'!F43)),NA())</f>
        <v>#N/A</v>
      </c>
      <c r="L49" s="89" t="e">
        <f ca="true">+IF(AND(ISNUMBER(OFFSET('Water Data'!$F$9,0,10*ROW('Water Data'!F43))),'Data Summary'!CA49="Yes"),OFFSET('Water Data'!$F$9,0,10*ROW('Water Data'!F43)),NA())</f>
        <v>#N/A</v>
      </c>
      <c r="M49" s="89" t="e">
        <f ca="true">+IF(AND(ISNUMBER(OFFSET('Water Data'!$G$4,0,10*ROW('Water Data'!G43))),'Data Summary'!CB49="Yes"),100-OFFSET('Water Data'!$G$4,0,10*ROW('Water Data'!G43)),NA())</f>
        <v>#N/A</v>
      </c>
      <c r="N49" s="89" t="e">
        <f ca="true">+IF(AND(ISNUMBER(OFFSET('Water Data'!$G$6,0,10*ROW('Water Data'!G43))),'Data Summary'!CC49="Yes"),OFFSET('Water Data'!$G$6,0,10*ROW('Water Data'!G43)),NA())</f>
        <v>#N/A</v>
      </c>
      <c r="O49" s="89" t="e">
        <f ca="true">+IF(AND(ISNUMBER(OFFSET('Water Data'!$G$9,0,10*ROW('Water Data'!G43))),'Data Summary'!CD49="Yes"),OFFSET('Water Data'!$G$9,0,10*ROW('Water Data'!G43)),NA())</f>
        <v>#N/A</v>
      </c>
      <c r="P49" s="89" t="e">
        <f ca="true">+IF(AND(ISNUMBER(OFFSET('Water Data'!$H$4,0,10*ROW('Water Data'!H43))),'Data Summary'!CE49="Yes"),100-OFFSET('Water Data'!$H$4,0,10*ROW('Water Data'!H43)),NA())</f>
        <v>#N/A</v>
      </c>
      <c r="Q49" s="89" t="e">
        <f ca="true">+IF(AND(ISNUMBER(OFFSET('Water Data'!$H$6,0,10*ROW('Water Data'!H43))),'Data Summary'!CF49="Yes"),OFFSET('Water Data'!$H$6,0,10*ROW('Water Data'!H43)),NA())</f>
        <v>#N/A</v>
      </c>
      <c r="R49" s="89" t="e">
        <f ca="true">+IF(AND(ISNUMBER(OFFSET('Water Data'!$H$9,0,10*ROW('Water Data'!H43))),'Data Summary'!CG49="Yes"),OFFSET('Water Data'!$H$9,0,10*ROW('Water Data'!H43)),NA())</f>
        <v>#N/A</v>
      </c>
      <c r="S49" s="89" t="e">
        <f ca="true">+IF(AND(ISNUMBER(OFFSET('Water Data'!$I$4,0,10*ROW('Water Data'!I43))),'Data Summary'!CH49="Yes"),100-OFFSET('Water Data'!$I$4,0,10*ROW('Water Data'!I43)),NA())</f>
        <v>#N/A</v>
      </c>
      <c r="T49" s="89" t="e">
        <f ca="true">+IF(AND(ISNUMBER(OFFSET('Water Data'!$I$6,0,10*ROW('Water Data'!I43))),'Data Summary'!CI49="Yes"),OFFSET('Water Data'!$I$6,0,10*ROW('Water Data'!I43)),NA())</f>
        <v>#N/A</v>
      </c>
      <c r="U49" s="89" t="e">
        <f ca="true">+IF(AND(ISNUMBER(OFFSET('Water Data'!$I$9,0,10*ROW('Water Data'!I43))),'Data Summary'!CJ49="Yes"),OFFSET('Water Data'!$I$9,0,10*ROW('Water Data'!I43)),NA())</f>
        <v>#N/A</v>
      </c>
      <c r="V49" s="90" t="e">
        <f ca="true">+IF(AND(ISNUMBER(OFFSET('Sanitation Data'!$D$4,0,10*ROW('Sanitation Data'!D43))),'Data Summary'!CK49="Yes"),100-OFFSET('Sanitation Data'!$D$4,0,10*ROW('Sanitation Data'!D43)),NA())</f>
        <v>#N/A</v>
      </c>
      <c r="W49" s="90" t="e">
        <f ca="true">+IF(AND(ISNUMBER(OFFSET('Sanitation Data'!$D$6,0,10*ROW('Sanitation Data'!D43))),'Data Summary'!CL49="Yes"),OFFSET('Sanitation Data'!$D$6,0,10*ROW('Sanitation Data'!D43)),NA())</f>
        <v>#N/A</v>
      </c>
      <c r="X49" s="90" t="e">
        <f ca="true">+IF(AND(ISNUMBER(OFFSET('Sanitation Data'!$D$10,0,10*ROW('Sanitation Data'!D43))),'Data Summary'!CM49="Yes"),OFFSET('Sanitation Data'!$D$10,0,10*ROW('Sanitation Data'!D43)),NA())</f>
        <v>#N/A</v>
      </c>
      <c r="Y49" s="90" t="e">
        <f ca="true">+IF(AND(ISNUMBER(OFFSET('Sanitation Data'!$D$11,0,10*ROW('Sanitation Data'!D43))),'Data Summary'!CN49="Yes"),OFFSET('Sanitation Data'!$D$11,0,10*ROW('Sanitation Data'!D43)),NA())</f>
        <v>#N/A</v>
      </c>
      <c r="Z49" s="90" t="e">
        <f ca="true">+IF(AND(ISNUMBER(OFFSET('Sanitation Data'!$D$12,0,10*ROW('Sanitation Data'!D43))),'Data Summary'!CO49="Yes"),OFFSET('Sanitation Data'!$D$12,0,10*ROW('Sanitation Data'!D43)),NA())</f>
        <v>#N/A</v>
      </c>
      <c r="AA49" s="90" t="e">
        <f ca="true">+IF(AND(ISNUMBER(OFFSET('Sanitation Data'!$E$4,0,10*ROW('Sanitation Data'!E43))),'Data Summary'!CP49="Yes"),100-OFFSET('Sanitation Data'!$E$4,0,10*ROW('Sanitation Data'!E43)),NA())</f>
        <v>#N/A</v>
      </c>
      <c r="AB49" s="90" t="e">
        <f ca="true">+IF(AND(ISNUMBER(OFFSET('Sanitation Data'!$E$6,0,10*ROW('Sanitation Data'!E43))),'Data Summary'!CQ49="Yes"),OFFSET('Sanitation Data'!$E$6,0,10*ROW('Sanitation Data'!E43)),NA())</f>
        <v>#N/A</v>
      </c>
      <c r="AC49" s="90" t="e">
        <f ca="true">+IF(AND(ISNUMBER(OFFSET('Sanitation Data'!$E$10,0,10*ROW('Sanitation Data'!E43))),'Data Summary'!CR49="Yes"),OFFSET('Sanitation Data'!$E$10,0,10*ROW('Sanitation Data'!E43)),NA())</f>
        <v>#N/A</v>
      </c>
      <c r="AD49" s="90" t="e">
        <f ca="true">+IF(AND(ISNUMBER(OFFSET('Sanitation Data'!$E$11,0,10*ROW('Sanitation Data'!E43))),'Data Summary'!CS49="Yes"),OFFSET('Sanitation Data'!$E$11,0,10*ROW('Sanitation Data'!E43)),NA())</f>
        <v>#N/A</v>
      </c>
      <c r="AE49" s="90" t="e">
        <f ca="true">+IF(AND(ISNUMBER(OFFSET('Sanitation Data'!$E$12,0,10*ROW('Sanitation Data'!E43))),'Data Summary'!CT49="Yes"),OFFSET('Sanitation Data'!$E$12,0,10*ROW('Sanitation Data'!E43)),NA())</f>
        <v>#N/A</v>
      </c>
      <c r="AF49" s="90" t="e">
        <f ca="true">+IF(AND(ISNUMBER(OFFSET('Sanitation Data'!$F$4,0,10*ROW('Sanitation Data'!F43))),'Data Summary'!CU49="Yes"),100-OFFSET('Sanitation Data'!$F$4,0,10*ROW('Sanitation Data'!F43)),NA())</f>
        <v>#N/A</v>
      </c>
      <c r="AG49" s="90" t="e">
        <f ca="true">+IF(AND(ISNUMBER(OFFSET('Sanitation Data'!$F$6,0,10*ROW('Sanitation Data'!F43))),'Data Summary'!CV49="Yes"),OFFSET('Sanitation Data'!$F$6,0,10*ROW('Sanitation Data'!F43)),NA())</f>
        <v>#N/A</v>
      </c>
      <c r="AH49" s="90" t="e">
        <f ca="true">+IF(AND(ISNUMBER(OFFSET('Sanitation Data'!$F$10,0,10*ROW('Sanitation Data'!F43))),'Data Summary'!CW49="Yes"),OFFSET('Sanitation Data'!$F$10,0,10*ROW('Sanitation Data'!F43)),NA())</f>
        <v>#N/A</v>
      </c>
      <c r="AI49" s="90" t="e">
        <f ca="true">+IF(AND(ISNUMBER(OFFSET('Sanitation Data'!$F$11,0,10*ROW('Sanitation Data'!F43))),'Data Summary'!CX49="Yes"),OFFSET('Sanitation Data'!$F$11,0,10*ROW('Sanitation Data'!F43)),NA())</f>
        <v>#N/A</v>
      </c>
      <c r="AJ49" s="90" t="e">
        <f ca="true">+IF(AND(ISNUMBER(OFFSET('Sanitation Data'!$F$12,0,10*ROW('Sanitation Data'!F43))),'Data Summary'!CY49="Yes"),OFFSET('Sanitation Data'!$F$12,0,10*ROW('Sanitation Data'!F43)),NA())</f>
        <v>#N/A</v>
      </c>
      <c r="AK49" s="90" t="e">
        <f ca="true">+IF(AND(ISNUMBER(OFFSET('Sanitation Data'!$G$4,0,10*ROW('Sanitation Data'!G43))),'Data Summary'!CZ49="Yes"),100-OFFSET('Sanitation Data'!$G$4,0,10*ROW('Sanitation Data'!G43)),NA())</f>
        <v>#N/A</v>
      </c>
      <c r="AL49" s="90" t="e">
        <f ca="true">+IF(AND(ISNUMBER(OFFSET('Sanitation Data'!$G$6,0,10*ROW('Sanitation Data'!G43))),'Data Summary'!DA49="Yes"),OFFSET('Sanitation Data'!$G$6,0,10*ROW('Sanitation Data'!G43)),NA())</f>
        <v>#N/A</v>
      </c>
      <c r="AM49" s="90" t="e">
        <f ca="true">+IF(AND(ISNUMBER(OFFSET('Sanitation Data'!$G$10,0,10*ROW('Sanitation Data'!G43))),'Data Summary'!DB49="Yes"),OFFSET('Sanitation Data'!$G$10,0,10*ROW('Sanitation Data'!G43)),NA())</f>
        <v>#N/A</v>
      </c>
      <c r="AN49" s="90" t="e">
        <f ca="true">+IF(AND(ISNUMBER(OFFSET('Sanitation Data'!$G$11,0,10*ROW('Sanitation Data'!G43))),'Data Summary'!DC49="Yes"),OFFSET('Sanitation Data'!$G$11,0,10*ROW('Sanitation Data'!G43)),NA())</f>
        <v>#N/A</v>
      </c>
      <c r="AO49" s="90" t="e">
        <f ca="true">+IF(AND(ISNUMBER(OFFSET('Sanitation Data'!$G$12,0,10*ROW('Sanitation Data'!G43))),'Data Summary'!DD49="Yes"),OFFSET('Sanitation Data'!$G$12,0,10*ROW('Sanitation Data'!G43)),NA())</f>
        <v>#N/A</v>
      </c>
      <c r="AP49" s="90" t="e">
        <f ca="true">+IF(AND(ISNUMBER(OFFSET('Sanitation Data'!$H$4,0,10*ROW('Sanitation Data'!H43))),'Data Summary'!DE49="Yes"),100-OFFSET('Sanitation Data'!$H$4,0,10*ROW('Sanitation Data'!H43)),NA())</f>
        <v>#N/A</v>
      </c>
      <c r="AQ49" s="90" t="e">
        <f ca="true">+IF(AND(ISNUMBER(OFFSET('Sanitation Data'!$H$6,0,10*ROW('Sanitation Data'!H43))),'Data Summary'!DF49="Yes"),OFFSET('Sanitation Data'!$H$6,0,10*ROW('Sanitation Data'!H43)),NA())</f>
        <v>#N/A</v>
      </c>
      <c r="AR49" s="90" t="e">
        <f ca="true">+IF(AND(ISNUMBER(OFFSET('Sanitation Data'!$H$10,0,10*ROW('Sanitation Data'!H43))),'Data Summary'!DG49="Yes"),OFFSET('Sanitation Data'!$H$10,0,10*ROW('Sanitation Data'!H43)),NA())</f>
        <v>#N/A</v>
      </c>
      <c r="AS49" s="90" t="e">
        <f ca="true">+IF(AND(ISNUMBER(OFFSET('Sanitation Data'!$H$11,0,10*ROW('Sanitation Data'!H43))),'Data Summary'!DH49="Yes"),OFFSET('Sanitation Data'!$H$11,0,10*ROW('Sanitation Data'!H43)),NA())</f>
        <v>#N/A</v>
      </c>
      <c r="AT49" s="90" t="e">
        <f ca="true">+IF(AND(ISNUMBER(OFFSET('Sanitation Data'!$H$12,0,10*ROW('Sanitation Data'!H43))),'Data Summary'!DI49="Yes"),OFFSET('Sanitation Data'!$H$12,0,10*ROW('Sanitation Data'!H43)),NA())</f>
        <v>#N/A</v>
      </c>
      <c r="AU49" s="90" t="e">
        <f ca="true">+IF(AND(ISNUMBER(OFFSET('Sanitation Data'!$I$4,0,10*ROW('Sanitation Data'!I43))),'Data Summary'!DJ49="Yes"),100-OFFSET('Sanitation Data'!$I$4,0,10*ROW('Sanitation Data'!I43)),NA())</f>
        <v>#N/A</v>
      </c>
      <c r="AV49" s="90" t="e">
        <f ca="true">+IF(AND(ISNUMBER(OFFSET('Sanitation Data'!$I$6,0,10*ROW('Sanitation Data'!I43))),'Data Summary'!DK49="Yes"),OFFSET('Sanitation Data'!$I$6,0,10*ROW('Sanitation Data'!I43)),NA())</f>
        <v>#N/A</v>
      </c>
      <c r="AW49" s="90" t="e">
        <f ca="true">+IF(AND(ISNUMBER(OFFSET('Sanitation Data'!$I$10,0,10*ROW('Sanitation Data'!I43))),'Data Summary'!DL49="Yes"),OFFSET('Sanitation Data'!$I$10,0,10*ROW('Sanitation Data'!I43)),NA())</f>
        <v>#N/A</v>
      </c>
      <c r="AX49" s="90" t="e">
        <f ca="true">+IF(AND(ISNUMBER(OFFSET('Sanitation Data'!$I$11,0,10*ROW('Sanitation Data'!I43))),'Data Summary'!DM49="Yes"),OFFSET('Sanitation Data'!$I$11,0,10*ROW('Sanitation Data'!I43)),NA())</f>
        <v>#N/A</v>
      </c>
      <c r="AY49" s="90" t="e">
        <f ca="true">+IF(AND(ISNUMBER(OFFSET('Sanitation Data'!$I$12,0,10*ROW('Sanitation Data'!I43))),'Data Summary'!DN49="Yes"),OFFSET('Sanitation Data'!$I$12,0,10*ROW('Sanitation Data'!I43)),NA())</f>
        <v>#N/A</v>
      </c>
      <c r="AZ49" s="91" t="e">
        <f ca="true">+IF(AND(ISNUMBER(OFFSET('Hygiene Data'!$D$5,0,10*ROW('Hygiene Data'!D43))),'Data Summary'!DO49="Yes"),OFFSET('Hygiene Data'!$D$5,0,10*ROW('Hygiene Data'!D43)),NA())</f>
        <v>#N/A</v>
      </c>
      <c r="BA49" s="91" t="e">
        <f ca="true">+IF(AND(ISNUMBER(OFFSET('Hygiene Data'!$D$7,0,10*ROW('Hygiene Data'!D43))),'Data Summary'!DP49="Yes"),OFFSET('Hygiene Data'!$D$7,0,10*ROW('Hygiene Data'!D43)),NA())</f>
        <v>#N/A</v>
      </c>
      <c r="BB49" s="91" t="e">
        <f ca="true">+IF(AND(ISNUMBER(OFFSET('Hygiene Data'!$D$9,0,10*ROW('Hygiene Data'!D43))),'Data Summary'!DQ49="Yes"),OFFSET('Hygiene Data'!$D$9,0,10*ROW('Hygiene Data'!D43)),NA())</f>
        <v>#N/A</v>
      </c>
      <c r="BC49" s="91" t="e">
        <f ca="true">+IF(AND(ISNUMBER(OFFSET('Hygiene Data'!$E$5,0,10*ROW('Hygiene Data'!E43))),'Data Summary'!DR49="Yes"),OFFSET('Hygiene Data'!$E$5,0,10*ROW('Hygiene Data'!E43)),NA())</f>
        <v>#N/A</v>
      </c>
      <c r="BD49" s="91" t="e">
        <f ca="true">+IF(AND(ISNUMBER(OFFSET('Hygiene Data'!$E$7,0,10*ROW('Hygiene Data'!E43))),'Data Summary'!DS49="Yes"),OFFSET('Hygiene Data'!$E$7,0,10*ROW('Hygiene Data'!E43)),NA())</f>
        <v>#N/A</v>
      </c>
      <c r="BE49" s="91" t="e">
        <f ca="true">+IF(AND(ISNUMBER(OFFSET('Hygiene Data'!$E$9,0,10*ROW('Hygiene Data'!E43))),'Data Summary'!DT49="Yes"),OFFSET('Hygiene Data'!$E$9,0,10*ROW('Hygiene Data'!E43)),NA())</f>
        <v>#N/A</v>
      </c>
      <c r="BF49" s="91" t="e">
        <f ca="true">+IF(AND(ISNUMBER(OFFSET('Hygiene Data'!$F$5,0,10*ROW('Hygiene Data'!F43))),'Data Summary'!DU49="Yes"),OFFSET('Hygiene Data'!$F$5,0,10*ROW('Hygiene Data'!F43)),NA())</f>
        <v>#N/A</v>
      </c>
      <c r="BG49" s="91" t="e">
        <f ca="true">+IF(AND(ISNUMBER(OFFSET('Hygiene Data'!$F$7,0,10*ROW('Hygiene Data'!F43))),'Data Summary'!DV49="Yes"),OFFSET('Hygiene Data'!$F$7,0,10*ROW('Hygiene Data'!F43)),NA())</f>
        <v>#N/A</v>
      </c>
      <c r="BH49" s="91" t="e">
        <f ca="true">+IF(AND(ISNUMBER(OFFSET('Hygiene Data'!$F$9,0,10*ROW('Hygiene Data'!F43))),'Data Summary'!DW49="Yes"),OFFSET('Hygiene Data'!$F$9,0,10*ROW('Hygiene Data'!F43)),NA())</f>
        <v>#N/A</v>
      </c>
      <c r="BI49" s="91" t="e">
        <f ca="true">+IF(AND(ISNUMBER(OFFSET('Hygiene Data'!$G$5,0,10*ROW('Hygiene Data'!G43))),'Data Summary'!DX49="Yes"),OFFSET('Hygiene Data'!$G$5,0,10*ROW('Hygiene Data'!G43)),NA())</f>
        <v>#N/A</v>
      </c>
      <c r="BJ49" s="91" t="e">
        <f ca="true">+IF(AND(ISNUMBER(OFFSET('Hygiene Data'!$G$7,0,10*ROW('Hygiene Data'!G43))),'Data Summary'!DY49="Yes"),OFFSET('Hygiene Data'!$G$7,0,10*ROW('Hygiene Data'!G43)),NA())</f>
        <v>#N/A</v>
      </c>
      <c r="BK49" s="91" t="e">
        <f ca="true">+IF(AND(ISNUMBER(OFFSET('Hygiene Data'!$G$9,0,10*ROW('Hygiene Data'!G43))),'Data Summary'!DZ49="Yes"),OFFSET('Hygiene Data'!$G$9,0,10*ROW('Hygiene Data'!G43)),NA())</f>
        <v>#N/A</v>
      </c>
      <c r="BL49" s="91" t="e">
        <f ca="true">+IF(AND(ISNUMBER(OFFSET('Hygiene Data'!$H$5,0,10*ROW('Hygiene Data'!H43))),'Data Summary'!EA49="Yes"),OFFSET('Hygiene Data'!$H$5,0,10*ROW('Hygiene Data'!H43)),NA())</f>
        <v>#N/A</v>
      </c>
      <c r="BM49" s="91" t="e">
        <f ca="true">+IF(AND(ISNUMBER(OFFSET('Hygiene Data'!$H$7,0,10*ROW('Hygiene Data'!H43))),'Data Summary'!EB49="Yes"),OFFSET('Hygiene Data'!$H$7,0,10*ROW('Hygiene Data'!H43)),NA())</f>
        <v>#N/A</v>
      </c>
      <c r="BN49" s="91" t="e">
        <f ca="true">+IF(AND(ISNUMBER(OFFSET('Hygiene Data'!$H$9,0,10*ROW('Hygiene Data'!H43))),'Data Summary'!EC49="Yes"),OFFSET('Hygiene Data'!$H$9,0,10*ROW('Hygiene Data'!H43)),NA())</f>
        <v>#N/A</v>
      </c>
      <c r="BO49" s="91" t="e">
        <f ca="true">+IF(AND(ISNUMBER(OFFSET('Hygiene Data'!$I$5,0,10*ROW('Hygiene Data'!I43))),'Data Summary'!ED49="Yes"),OFFSET('Hygiene Data'!$I$5,0,10*ROW('Hygiene Data'!I43)),NA())</f>
        <v>#N/A</v>
      </c>
      <c r="BP49" s="91" t="e">
        <f ca="true">+IF(AND(ISNUMBER(OFFSET('Hygiene Data'!$I$7,0,10*ROW('Hygiene Data'!I43))),'Data Summary'!EE49="Yes"),OFFSET('Hygiene Data'!$I$7,0,10*ROW('Hygiene Data'!I43)),NA())</f>
        <v>#N/A</v>
      </c>
      <c r="BQ49" s="91" t="e">
        <f ca="true">+IF(AND(ISNUMBER(OFFSET('Hygiene Data'!$I$9,0,10*ROW('Hygiene Data'!I43))),'Data Summary'!EF49="Yes"),OFFSET('Hygiene Data'!$I$9,0,10*ROW('Hygiene Data'!I43)),NA())</f>
        <v>#N/A</v>
      </c>
    </row>
    <row xmlns:x14ac="http://schemas.microsoft.com/office/spreadsheetml/2009/9/ac" r="50" x14ac:dyDescent="0.2">
      <c r="A50" s="350" t="e">
        <f ca="true">+RIGHT('Data Summary'!A50,LEN('Data Summary'!A50)-9)</f>
        <v>#VALUE!</v>
      </c>
      <c r="B50" s="35" t="str">
        <f ca="true">+IF(ISTEXT('Data Summary'!B50),'Data Summary'!B50,"")</f>
        <v/>
      </c>
      <c r="C50" s="349" t="e">
        <f ca="true">+VALUE('Data Summary'!C50)</f>
        <v>#VALUE!</v>
      </c>
      <c r="D50" s="89" t="e">
        <f ca="true">+IF(AND(ISNUMBER(OFFSET('Water Data'!$D$4,0,10*ROW('Water Data'!D44))),'Data Summary'!BS50="Yes"),100-OFFSET('Water Data'!$D$4,0,10*ROW('Water Data'!D44)),NA())</f>
        <v>#N/A</v>
      </c>
      <c r="E50" s="89" t="e">
        <f ca="true">+IF(AND(ISNUMBER(OFFSET('Water Data'!$D$6,0,10*ROW('Water Data'!D44))),'Data Summary'!BT50="Yes"),OFFSET('Water Data'!$D$6,0,10*ROW('Water Data'!D44)),NA())</f>
        <v>#N/A</v>
      </c>
      <c r="F50" s="89" t="e">
        <f ca="true">+IF(AND(ISNUMBER(OFFSET('Water Data'!$D$9,0,10*ROW('Water Data'!D44))),'Data Summary'!BU50="Yes"),OFFSET('Water Data'!$D$9,0,10*ROW('Water Data'!D44)),NA())</f>
        <v>#N/A</v>
      </c>
      <c r="G50" s="89" t="e">
        <f ca="true">+IF(AND(ISNUMBER(OFFSET('Water Data'!$E$4,0,10*ROW('Water Data'!E44))),'Data Summary'!BV50="Yes"),100-OFFSET('Water Data'!$E$4,0,10*ROW('Water Data'!E44)),NA())</f>
        <v>#N/A</v>
      </c>
      <c r="H50" s="89" t="e">
        <f ca="true">+IF(AND(ISNUMBER(OFFSET('Water Data'!$E$6,0,10*ROW('Water Data'!E44))),'Data Summary'!BW50="Yes"),OFFSET('Water Data'!$E$6,0,10*ROW('Water Data'!E44)),NA())</f>
        <v>#N/A</v>
      </c>
      <c r="I50" s="89" t="e">
        <f ca="true">+IF(AND(ISNUMBER(OFFSET('Water Data'!$E$9,0,10*ROW('Water Data'!E44))),'Data Summary'!BX50="Yes"),OFFSET('Water Data'!$E$9,0,10*ROW('Water Data'!E44)),NA())</f>
        <v>#N/A</v>
      </c>
      <c r="J50" s="89" t="e">
        <f ca="true">+IF(AND(ISNUMBER(OFFSET('Water Data'!$F$4,0,10*ROW('Water Data'!F44))),'Data Summary'!BY50="Yes"),100-OFFSET('Water Data'!$F$4,0,10*ROW('Water Data'!F44)),NA())</f>
        <v>#N/A</v>
      </c>
      <c r="K50" s="89" t="e">
        <f ca="true">+IF(AND(ISNUMBER(OFFSET('Water Data'!$F$6,0,10*ROW('Water Data'!F44))),'Data Summary'!BZ50="Yes"),OFFSET('Water Data'!$F$6,0,10*ROW('Water Data'!F44)),NA())</f>
        <v>#N/A</v>
      </c>
      <c r="L50" s="89" t="e">
        <f ca="true">+IF(AND(ISNUMBER(OFFSET('Water Data'!$F$9,0,10*ROW('Water Data'!F44))),'Data Summary'!CA50="Yes"),OFFSET('Water Data'!$F$9,0,10*ROW('Water Data'!F44)),NA())</f>
        <v>#N/A</v>
      </c>
      <c r="M50" s="89" t="e">
        <f ca="true">+IF(AND(ISNUMBER(OFFSET('Water Data'!$G$4,0,10*ROW('Water Data'!G44))),'Data Summary'!CB50="Yes"),100-OFFSET('Water Data'!$G$4,0,10*ROW('Water Data'!G44)),NA())</f>
        <v>#N/A</v>
      </c>
      <c r="N50" s="89" t="e">
        <f ca="true">+IF(AND(ISNUMBER(OFFSET('Water Data'!$G$6,0,10*ROW('Water Data'!G44))),'Data Summary'!CC50="Yes"),OFFSET('Water Data'!$G$6,0,10*ROW('Water Data'!G44)),NA())</f>
        <v>#N/A</v>
      </c>
      <c r="O50" s="89" t="e">
        <f ca="true">+IF(AND(ISNUMBER(OFFSET('Water Data'!$G$9,0,10*ROW('Water Data'!G44))),'Data Summary'!CD50="Yes"),OFFSET('Water Data'!$G$9,0,10*ROW('Water Data'!G44)),NA())</f>
        <v>#N/A</v>
      </c>
      <c r="P50" s="89" t="e">
        <f ca="true">+IF(AND(ISNUMBER(OFFSET('Water Data'!$H$4,0,10*ROW('Water Data'!H44))),'Data Summary'!CE50="Yes"),100-OFFSET('Water Data'!$H$4,0,10*ROW('Water Data'!H44)),NA())</f>
        <v>#N/A</v>
      </c>
      <c r="Q50" s="89" t="e">
        <f ca="true">+IF(AND(ISNUMBER(OFFSET('Water Data'!$H$6,0,10*ROW('Water Data'!H44))),'Data Summary'!CF50="Yes"),OFFSET('Water Data'!$H$6,0,10*ROW('Water Data'!H44)),NA())</f>
        <v>#N/A</v>
      </c>
      <c r="R50" s="89" t="e">
        <f ca="true">+IF(AND(ISNUMBER(OFFSET('Water Data'!$H$9,0,10*ROW('Water Data'!H44))),'Data Summary'!CG50="Yes"),OFFSET('Water Data'!$H$9,0,10*ROW('Water Data'!H44)),NA())</f>
        <v>#N/A</v>
      </c>
      <c r="S50" s="89" t="e">
        <f ca="true">+IF(AND(ISNUMBER(OFFSET('Water Data'!$I$4,0,10*ROW('Water Data'!I44))),'Data Summary'!CH50="Yes"),100-OFFSET('Water Data'!$I$4,0,10*ROW('Water Data'!I44)),NA())</f>
        <v>#N/A</v>
      </c>
      <c r="T50" s="89" t="e">
        <f ca="true">+IF(AND(ISNUMBER(OFFSET('Water Data'!$I$6,0,10*ROW('Water Data'!I44))),'Data Summary'!CI50="Yes"),OFFSET('Water Data'!$I$6,0,10*ROW('Water Data'!I44)),NA())</f>
        <v>#N/A</v>
      </c>
      <c r="U50" s="89" t="e">
        <f ca="true">+IF(AND(ISNUMBER(OFFSET('Water Data'!$I$9,0,10*ROW('Water Data'!I44))),'Data Summary'!CJ50="Yes"),OFFSET('Water Data'!$I$9,0,10*ROW('Water Data'!I44)),NA())</f>
        <v>#N/A</v>
      </c>
      <c r="V50" s="90" t="e">
        <f ca="true">+IF(AND(ISNUMBER(OFFSET('Sanitation Data'!$D$4,0,10*ROW('Sanitation Data'!D44))),'Data Summary'!CK50="Yes"),100-OFFSET('Sanitation Data'!$D$4,0,10*ROW('Sanitation Data'!D44)),NA())</f>
        <v>#N/A</v>
      </c>
      <c r="W50" s="90" t="e">
        <f ca="true">+IF(AND(ISNUMBER(OFFSET('Sanitation Data'!$D$6,0,10*ROW('Sanitation Data'!D44))),'Data Summary'!CL50="Yes"),OFFSET('Sanitation Data'!$D$6,0,10*ROW('Sanitation Data'!D44)),NA())</f>
        <v>#N/A</v>
      </c>
      <c r="X50" s="90" t="e">
        <f ca="true">+IF(AND(ISNUMBER(OFFSET('Sanitation Data'!$D$10,0,10*ROW('Sanitation Data'!D44))),'Data Summary'!CM50="Yes"),OFFSET('Sanitation Data'!$D$10,0,10*ROW('Sanitation Data'!D44)),NA())</f>
        <v>#N/A</v>
      </c>
      <c r="Y50" s="90" t="e">
        <f ca="true">+IF(AND(ISNUMBER(OFFSET('Sanitation Data'!$D$11,0,10*ROW('Sanitation Data'!D44))),'Data Summary'!CN50="Yes"),OFFSET('Sanitation Data'!$D$11,0,10*ROW('Sanitation Data'!D44)),NA())</f>
        <v>#N/A</v>
      </c>
      <c r="Z50" s="90" t="e">
        <f ca="true">+IF(AND(ISNUMBER(OFFSET('Sanitation Data'!$D$12,0,10*ROW('Sanitation Data'!D44))),'Data Summary'!CO50="Yes"),OFFSET('Sanitation Data'!$D$12,0,10*ROW('Sanitation Data'!D44)),NA())</f>
        <v>#N/A</v>
      </c>
      <c r="AA50" s="90" t="e">
        <f ca="true">+IF(AND(ISNUMBER(OFFSET('Sanitation Data'!$E$4,0,10*ROW('Sanitation Data'!E44))),'Data Summary'!CP50="Yes"),100-OFFSET('Sanitation Data'!$E$4,0,10*ROW('Sanitation Data'!E44)),NA())</f>
        <v>#N/A</v>
      </c>
      <c r="AB50" s="90" t="e">
        <f ca="true">+IF(AND(ISNUMBER(OFFSET('Sanitation Data'!$E$6,0,10*ROW('Sanitation Data'!E44))),'Data Summary'!CQ50="Yes"),OFFSET('Sanitation Data'!$E$6,0,10*ROW('Sanitation Data'!E44)),NA())</f>
        <v>#N/A</v>
      </c>
      <c r="AC50" s="90" t="e">
        <f ca="true">+IF(AND(ISNUMBER(OFFSET('Sanitation Data'!$E$10,0,10*ROW('Sanitation Data'!E44))),'Data Summary'!CR50="Yes"),OFFSET('Sanitation Data'!$E$10,0,10*ROW('Sanitation Data'!E44)),NA())</f>
        <v>#N/A</v>
      </c>
      <c r="AD50" s="90" t="e">
        <f ca="true">+IF(AND(ISNUMBER(OFFSET('Sanitation Data'!$E$11,0,10*ROW('Sanitation Data'!E44))),'Data Summary'!CS50="Yes"),OFFSET('Sanitation Data'!$E$11,0,10*ROW('Sanitation Data'!E44)),NA())</f>
        <v>#N/A</v>
      </c>
      <c r="AE50" s="90" t="e">
        <f ca="true">+IF(AND(ISNUMBER(OFFSET('Sanitation Data'!$E$12,0,10*ROW('Sanitation Data'!E44))),'Data Summary'!CT50="Yes"),OFFSET('Sanitation Data'!$E$12,0,10*ROW('Sanitation Data'!E44)),NA())</f>
        <v>#N/A</v>
      </c>
      <c r="AF50" s="90" t="e">
        <f ca="true">+IF(AND(ISNUMBER(OFFSET('Sanitation Data'!$F$4,0,10*ROW('Sanitation Data'!F44))),'Data Summary'!CU50="Yes"),100-OFFSET('Sanitation Data'!$F$4,0,10*ROW('Sanitation Data'!F44)),NA())</f>
        <v>#N/A</v>
      </c>
      <c r="AG50" s="90" t="e">
        <f ca="true">+IF(AND(ISNUMBER(OFFSET('Sanitation Data'!$F$6,0,10*ROW('Sanitation Data'!F44))),'Data Summary'!CV50="Yes"),OFFSET('Sanitation Data'!$F$6,0,10*ROW('Sanitation Data'!F44)),NA())</f>
        <v>#N/A</v>
      </c>
      <c r="AH50" s="90" t="e">
        <f ca="true">+IF(AND(ISNUMBER(OFFSET('Sanitation Data'!$F$10,0,10*ROW('Sanitation Data'!F44))),'Data Summary'!CW50="Yes"),OFFSET('Sanitation Data'!$F$10,0,10*ROW('Sanitation Data'!F44)),NA())</f>
        <v>#N/A</v>
      </c>
      <c r="AI50" s="90" t="e">
        <f ca="true">+IF(AND(ISNUMBER(OFFSET('Sanitation Data'!$F$11,0,10*ROW('Sanitation Data'!F44))),'Data Summary'!CX50="Yes"),OFFSET('Sanitation Data'!$F$11,0,10*ROW('Sanitation Data'!F44)),NA())</f>
        <v>#N/A</v>
      </c>
      <c r="AJ50" s="90" t="e">
        <f ca="true">+IF(AND(ISNUMBER(OFFSET('Sanitation Data'!$F$12,0,10*ROW('Sanitation Data'!F44))),'Data Summary'!CY50="Yes"),OFFSET('Sanitation Data'!$F$12,0,10*ROW('Sanitation Data'!F44)),NA())</f>
        <v>#N/A</v>
      </c>
      <c r="AK50" s="90" t="e">
        <f ca="true">+IF(AND(ISNUMBER(OFFSET('Sanitation Data'!$G$4,0,10*ROW('Sanitation Data'!G44))),'Data Summary'!CZ50="Yes"),100-OFFSET('Sanitation Data'!$G$4,0,10*ROW('Sanitation Data'!G44)),NA())</f>
        <v>#N/A</v>
      </c>
      <c r="AL50" s="90" t="e">
        <f ca="true">+IF(AND(ISNUMBER(OFFSET('Sanitation Data'!$G$6,0,10*ROW('Sanitation Data'!G44))),'Data Summary'!DA50="Yes"),OFFSET('Sanitation Data'!$G$6,0,10*ROW('Sanitation Data'!G44)),NA())</f>
        <v>#N/A</v>
      </c>
      <c r="AM50" s="90" t="e">
        <f ca="true">+IF(AND(ISNUMBER(OFFSET('Sanitation Data'!$G$10,0,10*ROW('Sanitation Data'!G44))),'Data Summary'!DB50="Yes"),OFFSET('Sanitation Data'!$G$10,0,10*ROW('Sanitation Data'!G44)),NA())</f>
        <v>#N/A</v>
      </c>
      <c r="AN50" s="90" t="e">
        <f ca="true">+IF(AND(ISNUMBER(OFFSET('Sanitation Data'!$G$11,0,10*ROW('Sanitation Data'!G44))),'Data Summary'!DC50="Yes"),OFFSET('Sanitation Data'!$G$11,0,10*ROW('Sanitation Data'!G44)),NA())</f>
        <v>#N/A</v>
      </c>
      <c r="AO50" s="90" t="e">
        <f ca="true">+IF(AND(ISNUMBER(OFFSET('Sanitation Data'!$G$12,0,10*ROW('Sanitation Data'!G44))),'Data Summary'!DD50="Yes"),OFFSET('Sanitation Data'!$G$12,0,10*ROW('Sanitation Data'!G44)),NA())</f>
        <v>#N/A</v>
      </c>
      <c r="AP50" s="90" t="e">
        <f ca="true">+IF(AND(ISNUMBER(OFFSET('Sanitation Data'!$H$4,0,10*ROW('Sanitation Data'!H44))),'Data Summary'!DE50="Yes"),100-OFFSET('Sanitation Data'!$H$4,0,10*ROW('Sanitation Data'!H44)),NA())</f>
        <v>#N/A</v>
      </c>
      <c r="AQ50" s="90" t="e">
        <f ca="true">+IF(AND(ISNUMBER(OFFSET('Sanitation Data'!$H$6,0,10*ROW('Sanitation Data'!H44))),'Data Summary'!DF50="Yes"),OFFSET('Sanitation Data'!$H$6,0,10*ROW('Sanitation Data'!H44)),NA())</f>
        <v>#N/A</v>
      </c>
      <c r="AR50" s="90" t="e">
        <f ca="true">+IF(AND(ISNUMBER(OFFSET('Sanitation Data'!$H$10,0,10*ROW('Sanitation Data'!H44))),'Data Summary'!DG50="Yes"),OFFSET('Sanitation Data'!$H$10,0,10*ROW('Sanitation Data'!H44)),NA())</f>
        <v>#N/A</v>
      </c>
      <c r="AS50" s="90" t="e">
        <f ca="true">+IF(AND(ISNUMBER(OFFSET('Sanitation Data'!$H$11,0,10*ROW('Sanitation Data'!H44))),'Data Summary'!DH50="Yes"),OFFSET('Sanitation Data'!$H$11,0,10*ROW('Sanitation Data'!H44)),NA())</f>
        <v>#N/A</v>
      </c>
      <c r="AT50" s="90" t="e">
        <f ca="true">+IF(AND(ISNUMBER(OFFSET('Sanitation Data'!$H$12,0,10*ROW('Sanitation Data'!H44))),'Data Summary'!DI50="Yes"),OFFSET('Sanitation Data'!$H$12,0,10*ROW('Sanitation Data'!H44)),NA())</f>
        <v>#N/A</v>
      </c>
      <c r="AU50" s="90" t="e">
        <f ca="true">+IF(AND(ISNUMBER(OFFSET('Sanitation Data'!$I$4,0,10*ROW('Sanitation Data'!I44))),'Data Summary'!DJ50="Yes"),100-OFFSET('Sanitation Data'!$I$4,0,10*ROW('Sanitation Data'!I44)),NA())</f>
        <v>#N/A</v>
      </c>
      <c r="AV50" s="90" t="e">
        <f ca="true">+IF(AND(ISNUMBER(OFFSET('Sanitation Data'!$I$6,0,10*ROW('Sanitation Data'!I44))),'Data Summary'!DK50="Yes"),OFFSET('Sanitation Data'!$I$6,0,10*ROW('Sanitation Data'!I44)),NA())</f>
        <v>#N/A</v>
      </c>
      <c r="AW50" s="90" t="e">
        <f ca="true">+IF(AND(ISNUMBER(OFFSET('Sanitation Data'!$I$10,0,10*ROW('Sanitation Data'!I44))),'Data Summary'!DL50="Yes"),OFFSET('Sanitation Data'!$I$10,0,10*ROW('Sanitation Data'!I44)),NA())</f>
        <v>#N/A</v>
      </c>
      <c r="AX50" s="90" t="e">
        <f ca="true">+IF(AND(ISNUMBER(OFFSET('Sanitation Data'!$I$11,0,10*ROW('Sanitation Data'!I44))),'Data Summary'!DM50="Yes"),OFFSET('Sanitation Data'!$I$11,0,10*ROW('Sanitation Data'!I44)),NA())</f>
        <v>#N/A</v>
      </c>
      <c r="AY50" s="90" t="e">
        <f ca="true">+IF(AND(ISNUMBER(OFFSET('Sanitation Data'!$I$12,0,10*ROW('Sanitation Data'!I44))),'Data Summary'!DN50="Yes"),OFFSET('Sanitation Data'!$I$12,0,10*ROW('Sanitation Data'!I44)),NA())</f>
        <v>#N/A</v>
      </c>
      <c r="AZ50" s="91" t="e">
        <f ca="true">+IF(AND(ISNUMBER(OFFSET('Hygiene Data'!$D$5,0,10*ROW('Hygiene Data'!D44))),'Data Summary'!DO50="Yes"),OFFSET('Hygiene Data'!$D$5,0,10*ROW('Hygiene Data'!D44)),NA())</f>
        <v>#N/A</v>
      </c>
      <c r="BA50" s="91" t="e">
        <f ca="true">+IF(AND(ISNUMBER(OFFSET('Hygiene Data'!$D$7,0,10*ROW('Hygiene Data'!D44))),'Data Summary'!DP50="Yes"),OFFSET('Hygiene Data'!$D$7,0,10*ROW('Hygiene Data'!D44)),NA())</f>
        <v>#N/A</v>
      </c>
      <c r="BB50" s="91" t="e">
        <f ca="true">+IF(AND(ISNUMBER(OFFSET('Hygiene Data'!$D$9,0,10*ROW('Hygiene Data'!D44))),'Data Summary'!DQ50="Yes"),OFFSET('Hygiene Data'!$D$9,0,10*ROW('Hygiene Data'!D44)),NA())</f>
        <v>#N/A</v>
      </c>
      <c r="BC50" s="91" t="e">
        <f ca="true">+IF(AND(ISNUMBER(OFFSET('Hygiene Data'!$E$5,0,10*ROW('Hygiene Data'!E44))),'Data Summary'!DR50="Yes"),OFFSET('Hygiene Data'!$E$5,0,10*ROW('Hygiene Data'!E44)),NA())</f>
        <v>#N/A</v>
      </c>
      <c r="BD50" s="91" t="e">
        <f ca="true">+IF(AND(ISNUMBER(OFFSET('Hygiene Data'!$E$7,0,10*ROW('Hygiene Data'!E44))),'Data Summary'!DS50="Yes"),OFFSET('Hygiene Data'!$E$7,0,10*ROW('Hygiene Data'!E44)),NA())</f>
        <v>#N/A</v>
      </c>
      <c r="BE50" s="91" t="e">
        <f ca="true">+IF(AND(ISNUMBER(OFFSET('Hygiene Data'!$E$9,0,10*ROW('Hygiene Data'!E44))),'Data Summary'!DT50="Yes"),OFFSET('Hygiene Data'!$E$9,0,10*ROW('Hygiene Data'!E44)),NA())</f>
        <v>#N/A</v>
      </c>
      <c r="BF50" s="91" t="e">
        <f ca="true">+IF(AND(ISNUMBER(OFFSET('Hygiene Data'!$F$5,0,10*ROW('Hygiene Data'!F44))),'Data Summary'!DU50="Yes"),OFFSET('Hygiene Data'!$F$5,0,10*ROW('Hygiene Data'!F44)),NA())</f>
        <v>#N/A</v>
      </c>
      <c r="BG50" s="91" t="e">
        <f ca="true">+IF(AND(ISNUMBER(OFFSET('Hygiene Data'!$F$7,0,10*ROW('Hygiene Data'!F44))),'Data Summary'!DV50="Yes"),OFFSET('Hygiene Data'!$F$7,0,10*ROW('Hygiene Data'!F44)),NA())</f>
        <v>#N/A</v>
      </c>
      <c r="BH50" s="91" t="e">
        <f ca="true">+IF(AND(ISNUMBER(OFFSET('Hygiene Data'!$F$9,0,10*ROW('Hygiene Data'!F44))),'Data Summary'!DW50="Yes"),OFFSET('Hygiene Data'!$F$9,0,10*ROW('Hygiene Data'!F44)),NA())</f>
        <v>#N/A</v>
      </c>
      <c r="BI50" s="91" t="e">
        <f ca="true">+IF(AND(ISNUMBER(OFFSET('Hygiene Data'!$G$5,0,10*ROW('Hygiene Data'!G44))),'Data Summary'!DX50="Yes"),OFFSET('Hygiene Data'!$G$5,0,10*ROW('Hygiene Data'!G44)),NA())</f>
        <v>#N/A</v>
      </c>
      <c r="BJ50" s="91" t="e">
        <f ca="true">+IF(AND(ISNUMBER(OFFSET('Hygiene Data'!$G$7,0,10*ROW('Hygiene Data'!G44))),'Data Summary'!DY50="Yes"),OFFSET('Hygiene Data'!$G$7,0,10*ROW('Hygiene Data'!G44)),NA())</f>
        <v>#N/A</v>
      </c>
      <c r="BK50" s="91" t="e">
        <f ca="true">+IF(AND(ISNUMBER(OFFSET('Hygiene Data'!$G$9,0,10*ROW('Hygiene Data'!G44))),'Data Summary'!DZ50="Yes"),OFFSET('Hygiene Data'!$G$9,0,10*ROW('Hygiene Data'!G44)),NA())</f>
        <v>#N/A</v>
      </c>
      <c r="BL50" s="91" t="e">
        <f ca="true">+IF(AND(ISNUMBER(OFFSET('Hygiene Data'!$H$5,0,10*ROW('Hygiene Data'!H44))),'Data Summary'!EA50="Yes"),OFFSET('Hygiene Data'!$H$5,0,10*ROW('Hygiene Data'!H44)),NA())</f>
        <v>#N/A</v>
      </c>
      <c r="BM50" s="91" t="e">
        <f ca="true">+IF(AND(ISNUMBER(OFFSET('Hygiene Data'!$H$7,0,10*ROW('Hygiene Data'!H44))),'Data Summary'!EB50="Yes"),OFFSET('Hygiene Data'!$H$7,0,10*ROW('Hygiene Data'!H44)),NA())</f>
        <v>#N/A</v>
      </c>
      <c r="BN50" s="91" t="e">
        <f ca="true">+IF(AND(ISNUMBER(OFFSET('Hygiene Data'!$H$9,0,10*ROW('Hygiene Data'!H44))),'Data Summary'!EC50="Yes"),OFFSET('Hygiene Data'!$H$9,0,10*ROW('Hygiene Data'!H44)),NA())</f>
        <v>#N/A</v>
      </c>
      <c r="BO50" s="91" t="e">
        <f ca="true">+IF(AND(ISNUMBER(OFFSET('Hygiene Data'!$I$5,0,10*ROW('Hygiene Data'!I44))),'Data Summary'!ED50="Yes"),OFFSET('Hygiene Data'!$I$5,0,10*ROW('Hygiene Data'!I44)),NA())</f>
        <v>#N/A</v>
      </c>
      <c r="BP50" s="91" t="e">
        <f ca="true">+IF(AND(ISNUMBER(OFFSET('Hygiene Data'!$I$7,0,10*ROW('Hygiene Data'!I44))),'Data Summary'!EE50="Yes"),OFFSET('Hygiene Data'!$I$7,0,10*ROW('Hygiene Data'!I44)),NA())</f>
        <v>#N/A</v>
      </c>
      <c r="BQ50" s="91" t="e">
        <f ca="true">+IF(AND(ISNUMBER(OFFSET('Hygiene Data'!$I$9,0,10*ROW('Hygiene Data'!I44))),'Data Summary'!EF50="Yes"),OFFSET('Hygiene Data'!$I$9,0,10*ROW('Hygiene Data'!I44)),NA())</f>
        <v>#N/A</v>
      </c>
    </row>
    <row xmlns:x14ac="http://schemas.microsoft.com/office/spreadsheetml/2009/9/ac" r="51" x14ac:dyDescent="0.2">
      <c r="A51" s="350" t="e">
        <f ca="true">+RIGHT('Data Summary'!A51,LEN('Data Summary'!A51)-9)</f>
        <v>#VALUE!</v>
      </c>
      <c r="B51" s="35" t="str">
        <f ca="true">+IF(ISTEXT('Data Summary'!B51),'Data Summary'!B51,"")</f>
        <v/>
      </c>
      <c r="C51" s="349" t="e">
        <f ca="true">+VALUE('Data Summary'!C51)</f>
        <v>#VALUE!</v>
      </c>
      <c r="D51" s="89" t="e">
        <f ca="true">+IF(AND(ISNUMBER(OFFSET('Water Data'!$D$4,0,10*ROW('Water Data'!D45))),'Data Summary'!BS51="Yes"),100-OFFSET('Water Data'!$D$4,0,10*ROW('Water Data'!D45)),NA())</f>
        <v>#N/A</v>
      </c>
      <c r="E51" s="89" t="e">
        <f ca="true">+IF(AND(ISNUMBER(OFFSET('Water Data'!$D$6,0,10*ROW('Water Data'!D45))),'Data Summary'!BT51="Yes"),OFFSET('Water Data'!$D$6,0,10*ROW('Water Data'!D45)),NA())</f>
        <v>#N/A</v>
      </c>
      <c r="F51" s="89" t="e">
        <f ca="true">+IF(AND(ISNUMBER(OFFSET('Water Data'!$D$9,0,10*ROW('Water Data'!D45))),'Data Summary'!BU51="Yes"),OFFSET('Water Data'!$D$9,0,10*ROW('Water Data'!D45)),NA())</f>
        <v>#N/A</v>
      </c>
      <c r="G51" s="89" t="e">
        <f ca="true">+IF(AND(ISNUMBER(OFFSET('Water Data'!$E$4,0,10*ROW('Water Data'!E45))),'Data Summary'!BV51="Yes"),100-OFFSET('Water Data'!$E$4,0,10*ROW('Water Data'!E45)),NA())</f>
        <v>#N/A</v>
      </c>
      <c r="H51" s="89" t="e">
        <f ca="true">+IF(AND(ISNUMBER(OFFSET('Water Data'!$E$6,0,10*ROW('Water Data'!E45))),'Data Summary'!BW51="Yes"),OFFSET('Water Data'!$E$6,0,10*ROW('Water Data'!E45)),NA())</f>
        <v>#N/A</v>
      </c>
      <c r="I51" s="89" t="e">
        <f ca="true">+IF(AND(ISNUMBER(OFFSET('Water Data'!$E$9,0,10*ROW('Water Data'!E45))),'Data Summary'!BX51="Yes"),OFFSET('Water Data'!$E$9,0,10*ROW('Water Data'!E45)),NA())</f>
        <v>#N/A</v>
      </c>
      <c r="J51" s="89" t="e">
        <f ca="true">+IF(AND(ISNUMBER(OFFSET('Water Data'!$F$4,0,10*ROW('Water Data'!F45))),'Data Summary'!BY51="Yes"),100-OFFSET('Water Data'!$F$4,0,10*ROW('Water Data'!F45)),NA())</f>
        <v>#N/A</v>
      </c>
      <c r="K51" s="89" t="e">
        <f ca="true">+IF(AND(ISNUMBER(OFFSET('Water Data'!$F$6,0,10*ROW('Water Data'!F45))),'Data Summary'!BZ51="Yes"),OFFSET('Water Data'!$F$6,0,10*ROW('Water Data'!F45)),NA())</f>
        <v>#N/A</v>
      </c>
      <c r="L51" s="89" t="e">
        <f ca="true">+IF(AND(ISNUMBER(OFFSET('Water Data'!$F$9,0,10*ROW('Water Data'!F45))),'Data Summary'!CA51="Yes"),OFFSET('Water Data'!$F$9,0,10*ROW('Water Data'!F45)),NA())</f>
        <v>#N/A</v>
      </c>
      <c r="M51" s="89" t="e">
        <f ca="true">+IF(AND(ISNUMBER(OFFSET('Water Data'!$G$4,0,10*ROW('Water Data'!G45))),'Data Summary'!CB51="Yes"),100-OFFSET('Water Data'!$G$4,0,10*ROW('Water Data'!G45)),NA())</f>
        <v>#N/A</v>
      </c>
      <c r="N51" s="89" t="e">
        <f ca="true">+IF(AND(ISNUMBER(OFFSET('Water Data'!$G$6,0,10*ROW('Water Data'!G45))),'Data Summary'!CC51="Yes"),OFFSET('Water Data'!$G$6,0,10*ROW('Water Data'!G45)),NA())</f>
        <v>#N/A</v>
      </c>
      <c r="O51" s="89" t="e">
        <f ca="true">+IF(AND(ISNUMBER(OFFSET('Water Data'!$G$9,0,10*ROW('Water Data'!G45))),'Data Summary'!CD51="Yes"),OFFSET('Water Data'!$G$9,0,10*ROW('Water Data'!G45)),NA())</f>
        <v>#N/A</v>
      </c>
      <c r="P51" s="89" t="e">
        <f ca="true">+IF(AND(ISNUMBER(OFFSET('Water Data'!$H$4,0,10*ROW('Water Data'!H45))),'Data Summary'!CE51="Yes"),100-OFFSET('Water Data'!$H$4,0,10*ROW('Water Data'!H45)),NA())</f>
        <v>#N/A</v>
      </c>
      <c r="Q51" s="89" t="e">
        <f ca="true">+IF(AND(ISNUMBER(OFFSET('Water Data'!$H$6,0,10*ROW('Water Data'!H45))),'Data Summary'!CF51="Yes"),OFFSET('Water Data'!$H$6,0,10*ROW('Water Data'!H45)),NA())</f>
        <v>#N/A</v>
      </c>
      <c r="R51" s="89" t="e">
        <f ca="true">+IF(AND(ISNUMBER(OFFSET('Water Data'!$H$9,0,10*ROW('Water Data'!H45))),'Data Summary'!CG51="Yes"),OFFSET('Water Data'!$H$9,0,10*ROW('Water Data'!H45)),NA())</f>
        <v>#N/A</v>
      </c>
      <c r="S51" s="89" t="e">
        <f ca="true">+IF(AND(ISNUMBER(OFFSET('Water Data'!$I$4,0,10*ROW('Water Data'!I45))),'Data Summary'!CH51="Yes"),100-OFFSET('Water Data'!$I$4,0,10*ROW('Water Data'!I45)),NA())</f>
        <v>#N/A</v>
      </c>
      <c r="T51" s="89" t="e">
        <f ca="true">+IF(AND(ISNUMBER(OFFSET('Water Data'!$I$6,0,10*ROW('Water Data'!I45))),'Data Summary'!CI51="Yes"),OFFSET('Water Data'!$I$6,0,10*ROW('Water Data'!I45)),NA())</f>
        <v>#N/A</v>
      </c>
      <c r="U51" s="89" t="e">
        <f ca="true">+IF(AND(ISNUMBER(OFFSET('Water Data'!$I$9,0,10*ROW('Water Data'!I45))),'Data Summary'!CJ51="Yes"),OFFSET('Water Data'!$I$9,0,10*ROW('Water Data'!I45)),NA())</f>
        <v>#N/A</v>
      </c>
      <c r="V51" s="90" t="e">
        <f ca="true">+IF(AND(ISNUMBER(OFFSET('Sanitation Data'!$D$4,0,10*ROW('Sanitation Data'!D45))),'Data Summary'!CK51="Yes"),100-OFFSET('Sanitation Data'!$D$4,0,10*ROW('Sanitation Data'!D45)),NA())</f>
        <v>#N/A</v>
      </c>
      <c r="W51" s="90" t="e">
        <f ca="true">+IF(AND(ISNUMBER(OFFSET('Sanitation Data'!$D$6,0,10*ROW('Sanitation Data'!D45))),'Data Summary'!CL51="Yes"),OFFSET('Sanitation Data'!$D$6,0,10*ROW('Sanitation Data'!D45)),NA())</f>
        <v>#N/A</v>
      </c>
      <c r="X51" s="90" t="e">
        <f ca="true">+IF(AND(ISNUMBER(OFFSET('Sanitation Data'!$D$10,0,10*ROW('Sanitation Data'!D45))),'Data Summary'!CM51="Yes"),OFFSET('Sanitation Data'!$D$10,0,10*ROW('Sanitation Data'!D45)),NA())</f>
        <v>#N/A</v>
      </c>
      <c r="Y51" s="90" t="e">
        <f ca="true">+IF(AND(ISNUMBER(OFFSET('Sanitation Data'!$D$11,0,10*ROW('Sanitation Data'!D45))),'Data Summary'!CN51="Yes"),OFFSET('Sanitation Data'!$D$11,0,10*ROW('Sanitation Data'!D45)),NA())</f>
        <v>#N/A</v>
      </c>
      <c r="Z51" s="90" t="e">
        <f ca="true">+IF(AND(ISNUMBER(OFFSET('Sanitation Data'!$D$12,0,10*ROW('Sanitation Data'!D45))),'Data Summary'!CO51="Yes"),OFFSET('Sanitation Data'!$D$12,0,10*ROW('Sanitation Data'!D45)),NA())</f>
        <v>#N/A</v>
      </c>
      <c r="AA51" s="90" t="e">
        <f ca="true">+IF(AND(ISNUMBER(OFFSET('Sanitation Data'!$E$4,0,10*ROW('Sanitation Data'!E45))),'Data Summary'!CP51="Yes"),100-OFFSET('Sanitation Data'!$E$4,0,10*ROW('Sanitation Data'!E45)),NA())</f>
        <v>#N/A</v>
      </c>
      <c r="AB51" s="90" t="e">
        <f ca="true">+IF(AND(ISNUMBER(OFFSET('Sanitation Data'!$E$6,0,10*ROW('Sanitation Data'!E45))),'Data Summary'!CQ51="Yes"),OFFSET('Sanitation Data'!$E$6,0,10*ROW('Sanitation Data'!E45)),NA())</f>
        <v>#N/A</v>
      </c>
      <c r="AC51" s="90" t="e">
        <f ca="true">+IF(AND(ISNUMBER(OFFSET('Sanitation Data'!$E$10,0,10*ROW('Sanitation Data'!E45))),'Data Summary'!CR51="Yes"),OFFSET('Sanitation Data'!$E$10,0,10*ROW('Sanitation Data'!E45)),NA())</f>
        <v>#N/A</v>
      </c>
      <c r="AD51" s="90" t="e">
        <f ca="true">+IF(AND(ISNUMBER(OFFSET('Sanitation Data'!$E$11,0,10*ROW('Sanitation Data'!E45))),'Data Summary'!CS51="Yes"),OFFSET('Sanitation Data'!$E$11,0,10*ROW('Sanitation Data'!E45)),NA())</f>
        <v>#N/A</v>
      </c>
      <c r="AE51" s="90" t="e">
        <f ca="true">+IF(AND(ISNUMBER(OFFSET('Sanitation Data'!$E$12,0,10*ROW('Sanitation Data'!E45))),'Data Summary'!CT51="Yes"),OFFSET('Sanitation Data'!$E$12,0,10*ROW('Sanitation Data'!E45)),NA())</f>
        <v>#N/A</v>
      </c>
      <c r="AF51" s="90" t="e">
        <f ca="true">+IF(AND(ISNUMBER(OFFSET('Sanitation Data'!$F$4,0,10*ROW('Sanitation Data'!F45))),'Data Summary'!CU51="Yes"),100-OFFSET('Sanitation Data'!$F$4,0,10*ROW('Sanitation Data'!F45)),NA())</f>
        <v>#N/A</v>
      </c>
      <c r="AG51" s="90" t="e">
        <f ca="true">+IF(AND(ISNUMBER(OFFSET('Sanitation Data'!$F$6,0,10*ROW('Sanitation Data'!F45))),'Data Summary'!CV51="Yes"),OFFSET('Sanitation Data'!$F$6,0,10*ROW('Sanitation Data'!F45)),NA())</f>
        <v>#N/A</v>
      </c>
      <c r="AH51" s="90" t="e">
        <f ca="true">+IF(AND(ISNUMBER(OFFSET('Sanitation Data'!$F$10,0,10*ROW('Sanitation Data'!F45))),'Data Summary'!CW51="Yes"),OFFSET('Sanitation Data'!$F$10,0,10*ROW('Sanitation Data'!F45)),NA())</f>
        <v>#N/A</v>
      </c>
      <c r="AI51" s="90" t="e">
        <f ca="true">+IF(AND(ISNUMBER(OFFSET('Sanitation Data'!$F$11,0,10*ROW('Sanitation Data'!F45))),'Data Summary'!CX51="Yes"),OFFSET('Sanitation Data'!$F$11,0,10*ROW('Sanitation Data'!F45)),NA())</f>
        <v>#N/A</v>
      </c>
      <c r="AJ51" s="90" t="e">
        <f ca="true">+IF(AND(ISNUMBER(OFFSET('Sanitation Data'!$F$12,0,10*ROW('Sanitation Data'!F45))),'Data Summary'!CY51="Yes"),OFFSET('Sanitation Data'!$F$12,0,10*ROW('Sanitation Data'!F45)),NA())</f>
        <v>#N/A</v>
      </c>
      <c r="AK51" s="90" t="e">
        <f ca="true">+IF(AND(ISNUMBER(OFFSET('Sanitation Data'!$G$4,0,10*ROW('Sanitation Data'!G45))),'Data Summary'!CZ51="Yes"),100-OFFSET('Sanitation Data'!$G$4,0,10*ROW('Sanitation Data'!G45)),NA())</f>
        <v>#N/A</v>
      </c>
      <c r="AL51" s="90" t="e">
        <f ca="true">+IF(AND(ISNUMBER(OFFSET('Sanitation Data'!$G$6,0,10*ROW('Sanitation Data'!G45))),'Data Summary'!DA51="Yes"),OFFSET('Sanitation Data'!$G$6,0,10*ROW('Sanitation Data'!G45)),NA())</f>
        <v>#N/A</v>
      </c>
      <c r="AM51" s="90" t="e">
        <f ca="true">+IF(AND(ISNUMBER(OFFSET('Sanitation Data'!$G$10,0,10*ROW('Sanitation Data'!G45))),'Data Summary'!DB51="Yes"),OFFSET('Sanitation Data'!$G$10,0,10*ROW('Sanitation Data'!G45)),NA())</f>
        <v>#N/A</v>
      </c>
      <c r="AN51" s="90" t="e">
        <f ca="true">+IF(AND(ISNUMBER(OFFSET('Sanitation Data'!$G$11,0,10*ROW('Sanitation Data'!G45))),'Data Summary'!DC51="Yes"),OFFSET('Sanitation Data'!$G$11,0,10*ROW('Sanitation Data'!G45)),NA())</f>
        <v>#N/A</v>
      </c>
      <c r="AO51" s="90" t="e">
        <f ca="true">+IF(AND(ISNUMBER(OFFSET('Sanitation Data'!$G$12,0,10*ROW('Sanitation Data'!G45))),'Data Summary'!DD51="Yes"),OFFSET('Sanitation Data'!$G$12,0,10*ROW('Sanitation Data'!G45)),NA())</f>
        <v>#N/A</v>
      </c>
      <c r="AP51" s="90" t="e">
        <f ca="true">+IF(AND(ISNUMBER(OFFSET('Sanitation Data'!$H$4,0,10*ROW('Sanitation Data'!H45))),'Data Summary'!DE51="Yes"),100-OFFSET('Sanitation Data'!$H$4,0,10*ROW('Sanitation Data'!H45)),NA())</f>
        <v>#N/A</v>
      </c>
      <c r="AQ51" s="90" t="e">
        <f ca="true">+IF(AND(ISNUMBER(OFFSET('Sanitation Data'!$H$6,0,10*ROW('Sanitation Data'!H45))),'Data Summary'!DF51="Yes"),OFFSET('Sanitation Data'!$H$6,0,10*ROW('Sanitation Data'!H45)),NA())</f>
        <v>#N/A</v>
      </c>
      <c r="AR51" s="90" t="e">
        <f ca="true">+IF(AND(ISNUMBER(OFFSET('Sanitation Data'!$H$10,0,10*ROW('Sanitation Data'!H45))),'Data Summary'!DG51="Yes"),OFFSET('Sanitation Data'!$H$10,0,10*ROW('Sanitation Data'!H45)),NA())</f>
        <v>#N/A</v>
      </c>
      <c r="AS51" s="90" t="e">
        <f ca="true">+IF(AND(ISNUMBER(OFFSET('Sanitation Data'!$H$11,0,10*ROW('Sanitation Data'!H45))),'Data Summary'!DH51="Yes"),OFFSET('Sanitation Data'!$H$11,0,10*ROW('Sanitation Data'!H45)),NA())</f>
        <v>#N/A</v>
      </c>
      <c r="AT51" s="90" t="e">
        <f ca="true">+IF(AND(ISNUMBER(OFFSET('Sanitation Data'!$H$12,0,10*ROW('Sanitation Data'!H45))),'Data Summary'!DI51="Yes"),OFFSET('Sanitation Data'!$H$12,0,10*ROW('Sanitation Data'!H45)),NA())</f>
        <v>#N/A</v>
      </c>
      <c r="AU51" s="90" t="e">
        <f ca="true">+IF(AND(ISNUMBER(OFFSET('Sanitation Data'!$I$4,0,10*ROW('Sanitation Data'!I45))),'Data Summary'!DJ51="Yes"),100-OFFSET('Sanitation Data'!$I$4,0,10*ROW('Sanitation Data'!I45)),NA())</f>
        <v>#N/A</v>
      </c>
      <c r="AV51" s="90" t="e">
        <f ca="true">+IF(AND(ISNUMBER(OFFSET('Sanitation Data'!$I$6,0,10*ROW('Sanitation Data'!I45))),'Data Summary'!DK51="Yes"),OFFSET('Sanitation Data'!$I$6,0,10*ROW('Sanitation Data'!I45)),NA())</f>
        <v>#N/A</v>
      </c>
      <c r="AW51" s="90" t="e">
        <f ca="true">+IF(AND(ISNUMBER(OFFSET('Sanitation Data'!$I$10,0,10*ROW('Sanitation Data'!I45))),'Data Summary'!DL51="Yes"),OFFSET('Sanitation Data'!$I$10,0,10*ROW('Sanitation Data'!I45)),NA())</f>
        <v>#N/A</v>
      </c>
      <c r="AX51" s="90" t="e">
        <f ca="true">+IF(AND(ISNUMBER(OFFSET('Sanitation Data'!$I$11,0,10*ROW('Sanitation Data'!I45))),'Data Summary'!DM51="Yes"),OFFSET('Sanitation Data'!$I$11,0,10*ROW('Sanitation Data'!I45)),NA())</f>
        <v>#N/A</v>
      </c>
      <c r="AY51" s="90" t="e">
        <f ca="true">+IF(AND(ISNUMBER(OFFSET('Sanitation Data'!$I$12,0,10*ROW('Sanitation Data'!I45))),'Data Summary'!DN51="Yes"),OFFSET('Sanitation Data'!$I$12,0,10*ROW('Sanitation Data'!I45)),NA())</f>
        <v>#N/A</v>
      </c>
      <c r="AZ51" s="91" t="e">
        <f ca="true">+IF(AND(ISNUMBER(OFFSET('Hygiene Data'!$D$5,0,10*ROW('Hygiene Data'!D45))),'Data Summary'!DO51="Yes"),OFFSET('Hygiene Data'!$D$5,0,10*ROW('Hygiene Data'!D45)),NA())</f>
        <v>#N/A</v>
      </c>
      <c r="BA51" s="91" t="e">
        <f ca="true">+IF(AND(ISNUMBER(OFFSET('Hygiene Data'!$D$7,0,10*ROW('Hygiene Data'!D45))),'Data Summary'!DP51="Yes"),OFFSET('Hygiene Data'!$D$7,0,10*ROW('Hygiene Data'!D45)),NA())</f>
        <v>#N/A</v>
      </c>
      <c r="BB51" s="91" t="e">
        <f ca="true">+IF(AND(ISNUMBER(OFFSET('Hygiene Data'!$D$9,0,10*ROW('Hygiene Data'!D45))),'Data Summary'!DQ51="Yes"),OFFSET('Hygiene Data'!$D$9,0,10*ROW('Hygiene Data'!D45)),NA())</f>
        <v>#N/A</v>
      </c>
      <c r="BC51" s="91" t="e">
        <f ca="true">+IF(AND(ISNUMBER(OFFSET('Hygiene Data'!$E$5,0,10*ROW('Hygiene Data'!E45))),'Data Summary'!DR51="Yes"),OFFSET('Hygiene Data'!$E$5,0,10*ROW('Hygiene Data'!E45)),NA())</f>
        <v>#N/A</v>
      </c>
      <c r="BD51" s="91" t="e">
        <f ca="true">+IF(AND(ISNUMBER(OFFSET('Hygiene Data'!$E$7,0,10*ROW('Hygiene Data'!E45))),'Data Summary'!DS51="Yes"),OFFSET('Hygiene Data'!$E$7,0,10*ROW('Hygiene Data'!E45)),NA())</f>
        <v>#N/A</v>
      </c>
      <c r="BE51" s="91" t="e">
        <f ca="true">+IF(AND(ISNUMBER(OFFSET('Hygiene Data'!$E$9,0,10*ROW('Hygiene Data'!E45))),'Data Summary'!DT51="Yes"),OFFSET('Hygiene Data'!$E$9,0,10*ROW('Hygiene Data'!E45)),NA())</f>
        <v>#N/A</v>
      </c>
      <c r="BF51" s="91" t="e">
        <f ca="true">+IF(AND(ISNUMBER(OFFSET('Hygiene Data'!$F$5,0,10*ROW('Hygiene Data'!F45))),'Data Summary'!DU51="Yes"),OFFSET('Hygiene Data'!$F$5,0,10*ROW('Hygiene Data'!F45)),NA())</f>
        <v>#N/A</v>
      </c>
      <c r="BG51" s="91" t="e">
        <f ca="true">+IF(AND(ISNUMBER(OFFSET('Hygiene Data'!$F$7,0,10*ROW('Hygiene Data'!F45))),'Data Summary'!DV51="Yes"),OFFSET('Hygiene Data'!$F$7,0,10*ROW('Hygiene Data'!F45)),NA())</f>
        <v>#N/A</v>
      </c>
      <c r="BH51" s="91" t="e">
        <f ca="true">+IF(AND(ISNUMBER(OFFSET('Hygiene Data'!$F$9,0,10*ROW('Hygiene Data'!F45))),'Data Summary'!DW51="Yes"),OFFSET('Hygiene Data'!$F$9,0,10*ROW('Hygiene Data'!F45)),NA())</f>
        <v>#N/A</v>
      </c>
      <c r="BI51" s="91" t="e">
        <f ca="true">+IF(AND(ISNUMBER(OFFSET('Hygiene Data'!$G$5,0,10*ROW('Hygiene Data'!G45))),'Data Summary'!DX51="Yes"),OFFSET('Hygiene Data'!$G$5,0,10*ROW('Hygiene Data'!G45)),NA())</f>
        <v>#N/A</v>
      </c>
      <c r="BJ51" s="91" t="e">
        <f ca="true">+IF(AND(ISNUMBER(OFFSET('Hygiene Data'!$G$7,0,10*ROW('Hygiene Data'!G45))),'Data Summary'!DY51="Yes"),OFFSET('Hygiene Data'!$G$7,0,10*ROW('Hygiene Data'!G45)),NA())</f>
        <v>#N/A</v>
      </c>
      <c r="BK51" s="91" t="e">
        <f ca="true">+IF(AND(ISNUMBER(OFFSET('Hygiene Data'!$G$9,0,10*ROW('Hygiene Data'!G45))),'Data Summary'!DZ51="Yes"),OFFSET('Hygiene Data'!$G$9,0,10*ROW('Hygiene Data'!G45)),NA())</f>
        <v>#N/A</v>
      </c>
      <c r="BL51" s="91" t="e">
        <f ca="true">+IF(AND(ISNUMBER(OFFSET('Hygiene Data'!$H$5,0,10*ROW('Hygiene Data'!H45))),'Data Summary'!EA51="Yes"),OFFSET('Hygiene Data'!$H$5,0,10*ROW('Hygiene Data'!H45)),NA())</f>
        <v>#N/A</v>
      </c>
      <c r="BM51" s="91" t="e">
        <f ca="true">+IF(AND(ISNUMBER(OFFSET('Hygiene Data'!$H$7,0,10*ROW('Hygiene Data'!H45))),'Data Summary'!EB51="Yes"),OFFSET('Hygiene Data'!$H$7,0,10*ROW('Hygiene Data'!H45)),NA())</f>
        <v>#N/A</v>
      </c>
      <c r="BN51" s="91" t="e">
        <f ca="true">+IF(AND(ISNUMBER(OFFSET('Hygiene Data'!$H$9,0,10*ROW('Hygiene Data'!H45))),'Data Summary'!EC51="Yes"),OFFSET('Hygiene Data'!$H$9,0,10*ROW('Hygiene Data'!H45)),NA())</f>
        <v>#N/A</v>
      </c>
      <c r="BO51" s="91" t="e">
        <f ca="true">+IF(AND(ISNUMBER(OFFSET('Hygiene Data'!$I$5,0,10*ROW('Hygiene Data'!I45))),'Data Summary'!ED51="Yes"),OFFSET('Hygiene Data'!$I$5,0,10*ROW('Hygiene Data'!I45)),NA())</f>
        <v>#N/A</v>
      </c>
      <c r="BP51" s="91" t="e">
        <f ca="true">+IF(AND(ISNUMBER(OFFSET('Hygiene Data'!$I$7,0,10*ROW('Hygiene Data'!I45))),'Data Summary'!EE51="Yes"),OFFSET('Hygiene Data'!$I$7,0,10*ROW('Hygiene Data'!I45)),NA())</f>
        <v>#N/A</v>
      </c>
      <c r="BQ51" s="91" t="e">
        <f ca="true">+IF(AND(ISNUMBER(OFFSET('Hygiene Data'!$I$9,0,10*ROW('Hygiene Data'!I45))),'Data Summary'!EF51="Yes"),OFFSET('Hygiene Data'!$I$9,0,10*ROW('Hygiene Data'!I45)),NA())</f>
        <v>#N/A</v>
      </c>
    </row>
    <row xmlns:x14ac="http://schemas.microsoft.com/office/spreadsheetml/2009/9/ac" r="52" x14ac:dyDescent="0.2">
      <c r="A52" s="350" t="e">
        <f ca="true">+RIGHT('Data Summary'!A52,LEN('Data Summary'!A52)-9)</f>
        <v>#VALUE!</v>
      </c>
      <c r="B52" s="35" t="str">
        <f ca="true">+IF(ISTEXT('Data Summary'!B52),'Data Summary'!B52,"")</f>
        <v/>
      </c>
      <c r="C52" s="349" t="e">
        <f ca="true">+VALUE('Data Summary'!C52)</f>
        <v>#VALUE!</v>
      </c>
      <c r="D52" s="89" t="e">
        <f ca="true">+IF(AND(ISNUMBER(OFFSET('Water Data'!$D$4,0,10*ROW('Water Data'!D46))),'Data Summary'!BS52="Yes"),100-OFFSET('Water Data'!$D$4,0,10*ROW('Water Data'!D46)),NA())</f>
        <v>#N/A</v>
      </c>
      <c r="E52" s="89" t="e">
        <f ca="true">+IF(AND(ISNUMBER(OFFSET('Water Data'!$D$6,0,10*ROW('Water Data'!D46))),'Data Summary'!BT52="Yes"),OFFSET('Water Data'!$D$6,0,10*ROW('Water Data'!D46)),NA())</f>
        <v>#N/A</v>
      </c>
      <c r="F52" s="89" t="e">
        <f ca="true">+IF(AND(ISNUMBER(OFFSET('Water Data'!$D$9,0,10*ROW('Water Data'!D46))),'Data Summary'!BU52="Yes"),OFFSET('Water Data'!$D$9,0,10*ROW('Water Data'!D46)),NA())</f>
        <v>#N/A</v>
      </c>
      <c r="G52" s="89" t="e">
        <f ca="true">+IF(AND(ISNUMBER(OFFSET('Water Data'!$E$4,0,10*ROW('Water Data'!E46))),'Data Summary'!BV52="Yes"),100-OFFSET('Water Data'!$E$4,0,10*ROW('Water Data'!E46)),NA())</f>
        <v>#N/A</v>
      </c>
      <c r="H52" s="89" t="e">
        <f ca="true">+IF(AND(ISNUMBER(OFFSET('Water Data'!$E$6,0,10*ROW('Water Data'!E46))),'Data Summary'!BW52="Yes"),OFFSET('Water Data'!$E$6,0,10*ROW('Water Data'!E46)),NA())</f>
        <v>#N/A</v>
      </c>
      <c r="I52" s="89" t="e">
        <f ca="true">+IF(AND(ISNUMBER(OFFSET('Water Data'!$E$9,0,10*ROW('Water Data'!E46))),'Data Summary'!BX52="Yes"),OFFSET('Water Data'!$E$9,0,10*ROW('Water Data'!E46)),NA())</f>
        <v>#N/A</v>
      </c>
      <c r="J52" s="89" t="e">
        <f ca="true">+IF(AND(ISNUMBER(OFFSET('Water Data'!$F$4,0,10*ROW('Water Data'!F46))),'Data Summary'!BY52="Yes"),100-OFFSET('Water Data'!$F$4,0,10*ROW('Water Data'!F46)),NA())</f>
        <v>#N/A</v>
      </c>
      <c r="K52" s="89" t="e">
        <f ca="true">+IF(AND(ISNUMBER(OFFSET('Water Data'!$F$6,0,10*ROW('Water Data'!F46))),'Data Summary'!BZ52="Yes"),OFFSET('Water Data'!$F$6,0,10*ROW('Water Data'!F46)),NA())</f>
        <v>#N/A</v>
      </c>
      <c r="L52" s="89" t="e">
        <f ca="true">+IF(AND(ISNUMBER(OFFSET('Water Data'!$F$9,0,10*ROW('Water Data'!F46))),'Data Summary'!CA52="Yes"),OFFSET('Water Data'!$F$9,0,10*ROW('Water Data'!F46)),NA())</f>
        <v>#N/A</v>
      </c>
      <c r="M52" s="89" t="e">
        <f ca="true">+IF(AND(ISNUMBER(OFFSET('Water Data'!$G$4,0,10*ROW('Water Data'!G46))),'Data Summary'!CB52="Yes"),100-OFFSET('Water Data'!$G$4,0,10*ROW('Water Data'!G46)),NA())</f>
        <v>#N/A</v>
      </c>
      <c r="N52" s="89" t="e">
        <f ca="true">+IF(AND(ISNUMBER(OFFSET('Water Data'!$G$6,0,10*ROW('Water Data'!G46))),'Data Summary'!CC52="Yes"),OFFSET('Water Data'!$G$6,0,10*ROW('Water Data'!G46)),NA())</f>
        <v>#N/A</v>
      </c>
      <c r="O52" s="89" t="e">
        <f ca="true">+IF(AND(ISNUMBER(OFFSET('Water Data'!$G$9,0,10*ROW('Water Data'!G46))),'Data Summary'!CD52="Yes"),OFFSET('Water Data'!$G$9,0,10*ROW('Water Data'!G46)),NA())</f>
        <v>#N/A</v>
      </c>
      <c r="P52" s="89" t="e">
        <f ca="true">+IF(AND(ISNUMBER(OFFSET('Water Data'!$H$4,0,10*ROW('Water Data'!H46))),'Data Summary'!CE52="Yes"),100-OFFSET('Water Data'!$H$4,0,10*ROW('Water Data'!H46)),NA())</f>
        <v>#N/A</v>
      </c>
      <c r="Q52" s="89" t="e">
        <f ca="true">+IF(AND(ISNUMBER(OFFSET('Water Data'!$H$6,0,10*ROW('Water Data'!H46))),'Data Summary'!CF52="Yes"),OFFSET('Water Data'!$H$6,0,10*ROW('Water Data'!H46)),NA())</f>
        <v>#N/A</v>
      </c>
      <c r="R52" s="89" t="e">
        <f ca="true">+IF(AND(ISNUMBER(OFFSET('Water Data'!$H$9,0,10*ROW('Water Data'!H46))),'Data Summary'!CG52="Yes"),OFFSET('Water Data'!$H$9,0,10*ROW('Water Data'!H46)),NA())</f>
        <v>#N/A</v>
      </c>
      <c r="S52" s="89" t="e">
        <f ca="true">+IF(AND(ISNUMBER(OFFSET('Water Data'!$I$4,0,10*ROW('Water Data'!I46))),'Data Summary'!CH52="Yes"),100-OFFSET('Water Data'!$I$4,0,10*ROW('Water Data'!I46)),NA())</f>
        <v>#N/A</v>
      </c>
      <c r="T52" s="89" t="e">
        <f ca="true">+IF(AND(ISNUMBER(OFFSET('Water Data'!$I$6,0,10*ROW('Water Data'!I46))),'Data Summary'!CI52="Yes"),OFFSET('Water Data'!$I$6,0,10*ROW('Water Data'!I46)),NA())</f>
        <v>#N/A</v>
      </c>
      <c r="U52" s="89" t="e">
        <f ca="true">+IF(AND(ISNUMBER(OFFSET('Water Data'!$I$9,0,10*ROW('Water Data'!I46))),'Data Summary'!CJ52="Yes"),OFFSET('Water Data'!$I$9,0,10*ROW('Water Data'!I46)),NA())</f>
        <v>#N/A</v>
      </c>
      <c r="V52" s="90" t="e">
        <f ca="true">+IF(AND(ISNUMBER(OFFSET('Sanitation Data'!$D$4,0,10*ROW('Sanitation Data'!D46))),'Data Summary'!CK52="Yes"),100-OFFSET('Sanitation Data'!$D$4,0,10*ROW('Sanitation Data'!D46)),NA())</f>
        <v>#N/A</v>
      </c>
      <c r="W52" s="90" t="e">
        <f ca="true">+IF(AND(ISNUMBER(OFFSET('Sanitation Data'!$D$6,0,10*ROW('Sanitation Data'!D46))),'Data Summary'!CL52="Yes"),OFFSET('Sanitation Data'!$D$6,0,10*ROW('Sanitation Data'!D46)),NA())</f>
        <v>#N/A</v>
      </c>
      <c r="X52" s="90" t="e">
        <f ca="true">+IF(AND(ISNUMBER(OFFSET('Sanitation Data'!$D$10,0,10*ROW('Sanitation Data'!D46))),'Data Summary'!CM52="Yes"),OFFSET('Sanitation Data'!$D$10,0,10*ROW('Sanitation Data'!D46)),NA())</f>
        <v>#N/A</v>
      </c>
      <c r="Y52" s="90" t="e">
        <f ca="true">+IF(AND(ISNUMBER(OFFSET('Sanitation Data'!$D$11,0,10*ROW('Sanitation Data'!D46))),'Data Summary'!CN52="Yes"),OFFSET('Sanitation Data'!$D$11,0,10*ROW('Sanitation Data'!D46)),NA())</f>
        <v>#N/A</v>
      </c>
      <c r="Z52" s="90" t="e">
        <f ca="true">+IF(AND(ISNUMBER(OFFSET('Sanitation Data'!$D$12,0,10*ROW('Sanitation Data'!D46))),'Data Summary'!CO52="Yes"),OFFSET('Sanitation Data'!$D$12,0,10*ROW('Sanitation Data'!D46)),NA())</f>
        <v>#N/A</v>
      </c>
      <c r="AA52" s="90" t="e">
        <f ca="true">+IF(AND(ISNUMBER(OFFSET('Sanitation Data'!$E$4,0,10*ROW('Sanitation Data'!E46))),'Data Summary'!CP52="Yes"),100-OFFSET('Sanitation Data'!$E$4,0,10*ROW('Sanitation Data'!E46)),NA())</f>
        <v>#N/A</v>
      </c>
      <c r="AB52" s="90" t="e">
        <f ca="true">+IF(AND(ISNUMBER(OFFSET('Sanitation Data'!$E$6,0,10*ROW('Sanitation Data'!E46))),'Data Summary'!CQ52="Yes"),OFFSET('Sanitation Data'!$E$6,0,10*ROW('Sanitation Data'!E46)),NA())</f>
        <v>#N/A</v>
      </c>
      <c r="AC52" s="90" t="e">
        <f ca="true">+IF(AND(ISNUMBER(OFFSET('Sanitation Data'!$E$10,0,10*ROW('Sanitation Data'!E46))),'Data Summary'!CR52="Yes"),OFFSET('Sanitation Data'!$E$10,0,10*ROW('Sanitation Data'!E46)),NA())</f>
        <v>#N/A</v>
      </c>
      <c r="AD52" s="90" t="e">
        <f ca="true">+IF(AND(ISNUMBER(OFFSET('Sanitation Data'!$E$11,0,10*ROW('Sanitation Data'!E46))),'Data Summary'!CS52="Yes"),OFFSET('Sanitation Data'!$E$11,0,10*ROW('Sanitation Data'!E46)),NA())</f>
        <v>#N/A</v>
      </c>
      <c r="AE52" s="90" t="e">
        <f ca="true">+IF(AND(ISNUMBER(OFFSET('Sanitation Data'!$E$12,0,10*ROW('Sanitation Data'!E46))),'Data Summary'!CT52="Yes"),OFFSET('Sanitation Data'!$E$12,0,10*ROW('Sanitation Data'!E46)),NA())</f>
        <v>#N/A</v>
      </c>
      <c r="AF52" s="90" t="e">
        <f ca="true">+IF(AND(ISNUMBER(OFFSET('Sanitation Data'!$F$4,0,10*ROW('Sanitation Data'!F46))),'Data Summary'!CU52="Yes"),100-OFFSET('Sanitation Data'!$F$4,0,10*ROW('Sanitation Data'!F46)),NA())</f>
        <v>#N/A</v>
      </c>
      <c r="AG52" s="90" t="e">
        <f ca="true">+IF(AND(ISNUMBER(OFFSET('Sanitation Data'!$F$6,0,10*ROW('Sanitation Data'!F46))),'Data Summary'!CV52="Yes"),OFFSET('Sanitation Data'!$F$6,0,10*ROW('Sanitation Data'!F46)),NA())</f>
        <v>#N/A</v>
      </c>
      <c r="AH52" s="90" t="e">
        <f ca="true">+IF(AND(ISNUMBER(OFFSET('Sanitation Data'!$F$10,0,10*ROW('Sanitation Data'!F46))),'Data Summary'!CW52="Yes"),OFFSET('Sanitation Data'!$F$10,0,10*ROW('Sanitation Data'!F46)),NA())</f>
        <v>#N/A</v>
      </c>
      <c r="AI52" s="90" t="e">
        <f ca="true">+IF(AND(ISNUMBER(OFFSET('Sanitation Data'!$F$11,0,10*ROW('Sanitation Data'!F46))),'Data Summary'!CX52="Yes"),OFFSET('Sanitation Data'!$F$11,0,10*ROW('Sanitation Data'!F46)),NA())</f>
        <v>#N/A</v>
      </c>
      <c r="AJ52" s="90" t="e">
        <f ca="true">+IF(AND(ISNUMBER(OFFSET('Sanitation Data'!$F$12,0,10*ROW('Sanitation Data'!F46))),'Data Summary'!CY52="Yes"),OFFSET('Sanitation Data'!$F$12,0,10*ROW('Sanitation Data'!F46)),NA())</f>
        <v>#N/A</v>
      </c>
      <c r="AK52" s="90" t="e">
        <f ca="true">+IF(AND(ISNUMBER(OFFSET('Sanitation Data'!$G$4,0,10*ROW('Sanitation Data'!G46))),'Data Summary'!CZ52="Yes"),100-OFFSET('Sanitation Data'!$G$4,0,10*ROW('Sanitation Data'!G46)),NA())</f>
        <v>#N/A</v>
      </c>
      <c r="AL52" s="90" t="e">
        <f ca="true">+IF(AND(ISNUMBER(OFFSET('Sanitation Data'!$G$6,0,10*ROW('Sanitation Data'!G46))),'Data Summary'!DA52="Yes"),OFFSET('Sanitation Data'!$G$6,0,10*ROW('Sanitation Data'!G46)),NA())</f>
        <v>#N/A</v>
      </c>
      <c r="AM52" s="90" t="e">
        <f ca="true">+IF(AND(ISNUMBER(OFFSET('Sanitation Data'!$G$10,0,10*ROW('Sanitation Data'!G46))),'Data Summary'!DB52="Yes"),OFFSET('Sanitation Data'!$G$10,0,10*ROW('Sanitation Data'!G46)),NA())</f>
        <v>#N/A</v>
      </c>
      <c r="AN52" s="90" t="e">
        <f ca="true">+IF(AND(ISNUMBER(OFFSET('Sanitation Data'!$G$11,0,10*ROW('Sanitation Data'!G46))),'Data Summary'!DC52="Yes"),OFFSET('Sanitation Data'!$G$11,0,10*ROW('Sanitation Data'!G46)),NA())</f>
        <v>#N/A</v>
      </c>
      <c r="AO52" s="90" t="e">
        <f ca="true">+IF(AND(ISNUMBER(OFFSET('Sanitation Data'!$G$12,0,10*ROW('Sanitation Data'!G46))),'Data Summary'!DD52="Yes"),OFFSET('Sanitation Data'!$G$12,0,10*ROW('Sanitation Data'!G46)),NA())</f>
        <v>#N/A</v>
      </c>
      <c r="AP52" s="90" t="e">
        <f ca="true">+IF(AND(ISNUMBER(OFFSET('Sanitation Data'!$H$4,0,10*ROW('Sanitation Data'!H46))),'Data Summary'!DE52="Yes"),100-OFFSET('Sanitation Data'!$H$4,0,10*ROW('Sanitation Data'!H46)),NA())</f>
        <v>#N/A</v>
      </c>
      <c r="AQ52" s="90" t="e">
        <f ca="true">+IF(AND(ISNUMBER(OFFSET('Sanitation Data'!$H$6,0,10*ROW('Sanitation Data'!H46))),'Data Summary'!DF52="Yes"),OFFSET('Sanitation Data'!$H$6,0,10*ROW('Sanitation Data'!H46)),NA())</f>
        <v>#N/A</v>
      </c>
      <c r="AR52" s="90" t="e">
        <f ca="true">+IF(AND(ISNUMBER(OFFSET('Sanitation Data'!$H$10,0,10*ROW('Sanitation Data'!H46))),'Data Summary'!DG52="Yes"),OFFSET('Sanitation Data'!$H$10,0,10*ROW('Sanitation Data'!H46)),NA())</f>
        <v>#N/A</v>
      </c>
      <c r="AS52" s="90" t="e">
        <f ca="true">+IF(AND(ISNUMBER(OFFSET('Sanitation Data'!$H$11,0,10*ROW('Sanitation Data'!H46))),'Data Summary'!DH52="Yes"),OFFSET('Sanitation Data'!$H$11,0,10*ROW('Sanitation Data'!H46)),NA())</f>
        <v>#N/A</v>
      </c>
      <c r="AT52" s="90" t="e">
        <f ca="true">+IF(AND(ISNUMBER(OFFSET('Sanitation Data'!$H$12,0,10*ROW('Sanitation Data'!H46))),'Data Summary'!DI52="Yes"),OFFSET('Sanitation Data'!$H$12,0,10*ROW('Sanitation Data'!H46)),NA())</f>
        <v>#N/A</v>
      </c>
      <c r="AU52" s="90" t="e">
        <f ca="true">+IF(AND(ISNUMBER(OFFSET('Sanitation Data'!$I$4,0,10*ROW('Sanitation Data'!I46))),'Data Summary'!DJ52="Yes"),100-OFFSET('Sanitation Data'!$I$4,0,10*ROW('Sanitation Data'!I46)),NA())</f>
        <v>#N/A</v>
      </c>
      <c r="AV52" s="90" t="e">
        <f ca="true">+IF(AND(ISNUMBER(OFFSET('Sanitation Data'!$I$6,0,10*ROW('Sanitation Data'!I46))),'Data Summary'!DK52="Yes"),OFFSET('Sanitation Data'!$I$6,0,10*ROW('Sanitation Data'!I46)),NA())</f>
        <v>#N/A</v>
      </c>
      <c r="AW52" s="90" t="e">
        <f ca="true">+IF(AND(ISNUMBER(OFFSET('Sanitation Data'!$I$10,0,10*ROW('Sanitation Data'!I46))),'Data Summary'!DL52="Yes"),OFFSET('Sanitation Data'!$I$10,0,10*ROW('Sanitation Data'!I46)),NA())</f>
        <v>#N/A</v>
      </c>
      <c r="AX52" s="90" t="e">
        <f ca="true">+IF(AND(ISNUMBER(OFFSET('Sanitation Data'!$I$11,0,10*ROW('Sanitation Data'!I46))),'Data Summary'!DM52="Yes"),OFFSET('Sanitation Data'!$I$11,0,10*ROW('Sanitation Data'!I46)),NA())</f>
        <v>#N/A</v>
      </c>
      <c r="AY52" s="90" t="e">
        <f ca="true">+IF(AND(ISNUMBER(OFFSET('Sanitation Data'!$I$12,0,10*ROW('Sanitation Data'!I46))),'Data Summary'!DN52="Yes"),OFFSET('Sanitation Data'!$I$12,0,10*ROW('Sanitation Data'!I46)),NA())</f>
        <v>#N/A</v>
      </c>
      <c r="AZ52" s="91" t="e">
        <f ca="true">+IF(AND(ISNUMBER(OFFSET('Hygiene Data'!$D$5,0,10*ROW('Hygiene Data'!D46))),'Data Summary'!DO52="Yes"),OFFSET('Hygiene Data'!$D$5,0,10*ROW('Hygiene Data'!D46)),NA())</f>
        <v>#N/A</v>
      </c>
      <c r="BA52" s="91" t="e">
        <f ca="true">+IF(AND(ISNUMBER(OFFSET('Hygiene Data'!$D$7,0,10*ROW('Hygiene Data'!D46))),'Data Summary'!DP52="Yes"),OFFSET('Hygiene Data'!$D$7,0,10*ROW('Hygiene Data'!D46)),NA())</f>
        <v>#N/A</v>
      </c>
      <c r="BB52" s="91" t="e">
        <f ca="true">+IF(AND(ISNUMBER(OFFSET('Hygiene Data'!$D$9,0,10*ROW('Hygiene Data'!D46))),'Data Summary'!DQ52="Yes"),OFFSET('Hygiene Data'!$D$9,0,10*ROW('Hygiene Data'!D46)),NA())</f>
        <v>#N/A</v>
      </c>
      <c r="BC52" s="91" t="e">
        <f ca="true">+IF(AND(ISNUMBER(OFFSET('Hygiene Data'!$E$5,0,10*ROW('Hygiene Data'!E46))),'Data Summary'!DR52="Yes"),OFFSET('Hygiene Data'!$E$5,0,10*ROW('Hygiene Data'!E46)),NA())</f>
        <v>#N/A</v>
      </c>
      <c r="BD52" s="91" t="e">
        <f ca="true">+IF(AND(ISNUMBER(OFFSET('Hygiene Data'!$E$7,0,10*ROW('Hygiene Data'!E46))),'Data Summary'!DS52="Yes"),OFFSET('Hygiene Data'!$E$7,0,10*ROW('Hygiene Data'!E46)),NA())</f>
        <v>#N/A</v>
      </c>
      <c r="BE52" s="91" t="e">
        <f ca="true">+IF(AND(ISNUMBER(OFFSET('Hygiene Data'!$E$9,0,10*ROW('Hygiene Data'!E46))),'Data Summary'!DT52="Yes"),OFFSET('Hygiene Data'!$E$9,0,10*ROW('Hygiene Data'!E46)),NA())</f>
        <v>#N/A</v>
      </c>
      <c r="BF52" s="91" t="e">
        <f ca="true">+IF(AND(ISNUMBER(OFFSET('Hygiene Data'!$F$5,0,10*ROW('Hygiene Data'!F46))),'Data Summary'!DU52="Yes"),OFFSET('Hygiene Data'!$F$5,0,10*ROW('Hygiene Data'!F46)),NA())</f>
        <v>#N/A</v>
      </c>
      <c r="BG52" s="91" t="e">
        <f ca="true">+IF(AND(ISNUMBER(OFFSET('Hygiene Data'!$F$7,0,10*ROW('Hygiene Data'!F46))),'Data Summary'!DV52="Yes"),OFFSET('Hygiene Data'!$F$7,0,10*ROW('Hygiene Data'!F46)),NA())</f>
        <v>#N/A</v>
      </c>
      <c r="BH52" s="91" t="e">
        <f ca="true">+IF(AND(ISNUMBER(OFFSET('Hygiene Data'!$F$9,0,10*ROW('Hygiene Data'!F46))),'Data Summary'!DW52="Yes"),OFFSET('Hygiene Data'!$F$9,0,10*ROW('Hygiene Data'!F46)),NA())</f>
        <v>#N/A</v>
      </c>
      <c r="BI52" s="91" t="e">
        <f ca="true">+IF(AND(ISNUMBER(OFFSET('Hygiene Data'!$G$5,0,10*ROW('Hygiene Data'!G46))),'Data Summary'!DX52="Yes"),OFFSET('Hygiene Data'!$G$5,0,10*ROW('Hygiene Data'!G46)),NA())</f>
        <v>#N/A</v>
      </c>
      <c r="BJ52" s="91" t="e">
        <f ca="true">+IF(AND(ISNUMBER(OFFSET('Hygiene Data'!$G$7,0,10*ROW('Hygiene Data'!G46))),'Data Summary'!DY52="Yes"),OFFSET('Hygiene Data'!$G$7,0,10*ROW('Hygiene Data'!G46)),NA())</f>
        <v>#N/A</v>
      </c>
      <c r="BK52" s="91" t="e">
        <f ca="true">+IF(AND(ISNUMBER(OFFSET('Hygiene Data'!$G$9,0,10*ROW('Hygiene Data'!G46))),'Data Summary'!DZ52="Yes"),OFFSET('Hygiene Data'!$G$9,0,10*ROW('Hygiene Data'!G46)),NA())</f>
        <v>#N/A</v>
      </c>
      <c r="BL52" s="91" t="e">
        <f ca="true">+IF(AND(ISNUMBER(OFFSET('Hygiene Data'!$H$5,0,10*ROW('Hygiene Data'!H46))),'Data Summary'!EA52="Yes"),OFFSET('Hygiene Data'!$H$5,0,10*ROW('Hygiene Data'!H46)),NA())</f>
        <v>#N/A</v>
      </c>
      <c r="BM52" s="91" t="e">
        <f ca="true">+IF(AND(ISNUMBER(OFFSET('Hygiene Data'!$H$7,0,10*ROW('Hygiene Data'!H46))),'Data Summary'!EB52="Yes"),OFFSET('Hygiene Data'!$H$7,0,10*ROW('Hygiene Data'!H46)),NA())</f>
        <v>#N/A</v>
      </c>
      <c r="BN52" s="91" t="e">
        <f ca="true">+IF(AND(ISNUMBER(OFFSET('Hygiene Data'!$H$9,0,10*ROW('Hygiene Data'!H46))),'Data Summary'!EC52="Yes"),OFFSET('Hygiene Data'!$H$9,0,10*ROW('Hygiene Data'!H46)),NA())</f>
        <v>#N/A</v>
      </c>
      <c r="BO52" s="91" t="e">
        <f ca="true">+IF(AND(ISNUMBER(OFFSET('Hygiene Data'!$I$5,0,10*ROW('Hygiene Data'!I46))),'Data Summary'!ED52="Yes"),OFFSET('Hygiene Data'!$I$5,0,10*ROW('Hygiene Data'!I46)),NA())</f>
        <v>#N/A</v>
      </c>
      <c r="BP52" s="91" t="e">
        <f ca="true">+IF(AND(ISNUMBER(OFFSET('Hygiene Data'!$I$7,0,10*ROW('Hygiene Data'!I46))),'Data Summary'!EE52="Yes"),OFFSET('Hygiene Data'!$I$7,0,10*ROW('Hygiene Data'!I46)),NA())</f>
        <v>#N/A</v>
      </c>
      <c r="BQ52" s="91" t="e">
        <f ca="true">+IF(AND(ISNUMBER(OFFSET('Hygiene Data'!$I$9,0,10*ROW('Hygiene Data'!I46))),'Data Summary'!EF52="Yes"),OFFSET('Hygiene Data'!$I$9,0,10*ROW('Hygiene Data'!I46)),NA())</f>
        <v>#N/A</v>
      </c>
    </row>
    <row xmlns:x14ac="http://schemas.microsoft.com/office/spreadsheetml/2009/9/ac" r="53" x14ac:dyDescent="0.2">
      <c r="A53" s="350" t="e">
        <f ca="true">+RIGHT('Data Summary'!A53,LEN('Data Summary'!A53)-9)</f>
        <v>#VALUE!</v>
      </c>
      <c r="B53" s="35" t="str">
        <f ca="true">+IF(ISTEXT('Data Summary'!B53),'Data Summary'!B53,"")</f>
        <v/>
      </c>
      <c r="C53" s="349" t="e">
        <f ca="true">+VALUE('Data Summary'!C53)</f>
        <v>#VALUE!</v>
      </c>
      <c r="D53" s="89" t="e">
        <f ca="true">+IF(AND(ISNUMBER(OFFSET('Water Data'!$D$4,0,10*ROW('Water Data'!D47))),'Data Summary'!BS53="Yes"),100-OFFSET('Water Data'!$D$4,0,10*ROW('Water Data'!D47)),NA())</f>
        <v>#N/A</v>
      </c>
      <c r="E53" s="89" t="e">
        <f ca="true">+IF(AND(ISNUMBER(OFFSET('Water Data'!$D$6,0,10*ROW('Water Data'!D47))),'Data Summary'!BT53="Yes"),OFFSET('Water Data'!$D$6,0,10*ROW('Water Data'!D47)),NA())</f>
        <v>#N/A</v>
      </c>
      <c r="F53" s="89" t="e">
        <f ca="true">+IF(AND(ISNUMBER(OFFSET('Water Data'!$D$9,0,10*ROW('Water Data'!D47))),'Data Summary'!BU53="Yes"),OFFSET('Water Data'!$D$9,0,10*ROW('Water Data'!D47)),NA())</f>
        <v>#N/A</v>
      </c>
      <c r="G53" s="89" t="e">
        <f ca="true">+IF(AND(ISNUMBER(OFFSET('Water Data'!$E$4,0,10*ROW('Water Data'!E47))),'Data Summary'!BV53="Yes"),100-OFFSET('Water Data'!$E$4,0,10*ROW('Water Data'!E47)),NA())</f>
        <v>#N/A</v>
      </c>
      <c r="H53" s="89" t="e">
        <f ca="true">+IF(AND(ISNUMBER(OFFSET('Water Data'!$E$6,0,10*ROW('Water Data'!E47))),'Data Summary'!BW53="Yes"),OFFSET('Water Data'!$E$6,0,10*ROW('Water Data'!E47)),NA())</f>
        <v>#N/A</v>
      </c>
      <c r="I53" s="89" t="e">
        <f ca="true">+IF(AND(ISNUMBER(OFFSET('Water Data'!$E$9,0,10*ROW('Water Data'!E47))),'Data Summary'!BX53="Yes"),OFFSET('Water Data'!$E$9,0,10*ROW('Water Data'!E47)),NA())</f>
        <v>#N/A</v>
      </c>
      <c r="J53" s="89" t="e">
        <f ca="true">+IF(AND(ISNUMBER(OFFSET('Water Data'!$F$4,0,10*ROW('Water Data'!F47))),'Data Summary'!BY53="Yes"),100-OFFSET('Water Data'!$F$4,0,10*ROW('Water Data'!F47)),NA())</f>
        <v>#N/A</v>
      </c>
      <c r="K53" s="89" t="e">
        <f ca="true">+IF(AND(ISNUMBER(OFFSET('Water Data'!$F$6,0,10*ROW('Water Data'!F47))),'Data Summary'!BZ53="Yes"),OFFSET('Water Data'!$F$6,0,10*ROW('Water Data'!F47)),NA())</f>
        <v>#N/A</v>
      </c>
      <c r="L53" s="89" t="e">
        <f ca="true">+IF(AND(ISNUMBER(OFFSET('Water Data'!$F$9,0,10*ROW('Water Data'!F47))),'Data Summary'!CA53="Yes"),OFFSET('Water Data'!$F$9,0,10*ROW('Water Data'!F47)),NA())</f>
        <v>#N/A</v>
      </c>
      <c r="M53" s="89" t="e">
        <f ca="true">+IF(AND(ISNUMBER(OFFSET('Water Data'!$G$4,0,10*ROW('Water Data'!G47))),'Data Summary'!CB53="Yes"),100-OFFSET('Water Data'!$G$4,0,10*ROW('Water Data'!G47)),NA())</f>
        <v>#N/A</v>
      </c>
      <c r="N53" s="89" t="e">
        <f ca="true">+IF(AND(ISNUMBER(OFFSET('Water Data'!$G$6,0,10*ROW('Water Data'!G47))),'Data Summary'!CC53="Yes"),OFFSET('Water Data'!$G$6,0,10*ROW('Water Data'!G47)),NA())</f>
        <v>#N/A</v>
      </c>
      <c r="O53" s="89" t="e">
        <f ca="true">+IF(AND(ISNUMBER(OFFSET('Water Data'!$G$9,0,10*ROW('Water Data'!G47))),'Data Summary'!CD53="Yes"),OFFSET('Water Data'!$G$9,0,10*ROW('Water Data'!G47)),NA())</f>
        <v>#N/A</v>
      </c>
      <c r="P53" s="89" t="e">
        <f ca="true">+IF(AND(ISNUMBER(OFFSET('Water Data'!$H$4,0,10*ROW('Water Data'!H47))),'Data Summary'!CE53="Yes"),100-OFFSET('Water Data'!$H$4,0,10*ROW('Water Data'!H47)),NA())</f>
        <v>#N/A</v>
      </c>
      <c r="Q53" s="89" t="e">
        <f ca="true">+IF(AND(ISNUMBER(OFFSET('Water Data'!$H$6,0,10*ROW('Water Data'!H47))),'Data Summary'!CF53="Yes"),OFFSET('Water Data'!$H$6,0,10*ROW('Water Data'!H47)),NA())</f>
        <v>#N/A</v>
      </c>
      <c r="R53" s="89" t="e">
        <f ca="true">+IF(AND(ISNUMBER(OFFSET('Water Data'!$H$9,0,10*ROW('Water Data'!H47))),'Data Summary'!CG53="Yes"),OFFSET('Water Data'!$H$9,0,10*ROW('Water Data'!H47)),NA())</f>
        <v>#N/A</v>
      </c>
      <c r="S53" s="89" t="e">
        <f ca="true">+IF(AND(ISNUMBER(OFFSET('Water Data'!$I$4,0,10*ROW('Water Data'!I47))),'Data Summary'!CH53="Yes"),100-OFFSET('Water Data'!$I$4,0,10*ROW('Water Data'!I47)),NA())</f>
        <v>#N/A</v>
      </c>
      <c r="T53" s="89" t="e">
        <f ca="true">+IF(AND(ISNUMBER(OFFSET('Water Data'!$I$6,0,10*ROW('Water Data'!I47))),'Data Summary'!CI53="Yes"),OFFSET('Water Data'!$I$6,0,10*ROW('Water Data'!I47)),NA())</f>
        <v>#N/A</v>
      </c>
      <c r="U53" s="89" t="e">
        <f ca="true">+IF(AND(ISNUMBER(OFFSET('Water Data'!$I$9,0,10*ROW('Water Data'!I47))),'Data Summary'!CJ53="Yes"),OFFSET('Water Data'!$I$9,0,10*ROW('Water Data'!I47)),NA())</f>
        <v>#N/A</v>
      </c>
      <c r="V53" s="90" t="e">
        <f ca="true">+IF(AND(ISNUMBER(OFFSET('Sanitation Data'!$D$4,0,10*ROW('Sanitation Data'!D47))),'Data Summary'!CK53="Yes"),100-OFFSET('Sanitation Data'!$D$4,0,10*ROW('Sanitation Data'!D47)),NA())</f>
        <v>#N/A</v>
      </c>
      <c r="W53" s="90" t="e">
        <f ca="true">+IF(AND(ISNUMBER(OFFSET('Sanitation Data'!$D$6,0,10*ROW('Sanitation Data'!D47))),'Data Summary'!CL53="Yes"),OFFSET('Sanitation Data'!$D$6,0,10*ROW('Sanitation Data'!D47)),NA())</f>
        <v>#N/A</v>
      </c>
      <c r="X53" s="90" t="e">
        <f ca="true">+IF(AND(ISNUMBER(OFFSET('Sanitation Data'!$D$10,0,10*ROW('Sanitation Data'!D47))),'Data Summary'!CM53="Yes"),OFFSET('Sanitation Data'!$D$10,0,10*ROW('Sanitation Data'!D47)),NA())</f>
        <v>#N/A</v>
      </c>
      <c r="Y53" s="90" t="e">
        <f ca="true">+IF(AND(ISNUMBER(OFFSET('Sanitation Data'!$D$11,0,10*ROW('Sanitation Data'!D47))),'Data Summary'!CN53="Yes"),OFFSET('Sanitation Data'!$D$11,0,10*ROW('Sanitation Data'!D47)),NA())</f>
        <v>#N/A</v>
      </c>
      <c r="Z53" s="90" t="e">
        <f ca="true">+IF(AND(ISNUMBER(OFFSET('Sanitation Data'!$D$12,0,10*ROW('Sanitation Data'!D47))),'Data Summary'!CO53="Yes"),OFFSET('Sanitation Data'!$D$12,0,10*ROW('Sanitation Data'!D47)),NA())</f>
        <v>#N/A</v>
      </c>
      <c r="AA53" s="90" t="e">
        <f ca="true">+IF(AND(ISNUMBER(OFFSET('Sanitation Data'!$E$4,0,10*ROW('Sanitation Data'!E47))),'Data Summary'!CP53="Yes"),100-OFFSET('Sanitation Data'!$E$4,0,10*ROW('Sanitation Data'!E47)),NA())</f>
        <v>#N/A</v>
      </c>
      <c r="AB53" s="90" t="e">
        <f ca="true">+IF(AND(ISNUMBER(OFFSET('Sanitation Data'!$E$6,0,10*ROW('Sanitation Data'!E47))),'Data Summary'!CQ53="Yes"),OFFSET('Sanitation Data'!$E$6,0,10*ROW('Sanitation Data'!E47)),NA())</f>
        <v>#N/A</v>
      </c>
      <c r="AC53" s="90" t="e">
        <f ca="true">+IF(AND(ISNUMBER(OFFSET('Sanitation Data'!$E$10,0,10*ROW('Sanitation Data'!E47))),'Data Summary'!CR53="Yes"),OFFSET('Sanitation Data'!$E$10,0,10*ROW('Sanitation Data'!E47)),NA())</f>
        <v>#N/A</v>
      </c>
      <c r="AD53" s="90" t="e">
        <f ca="true">+IF(AND(ISNUMBER(OFFSET('Sanitation Data'!$E$11,0,10*ROW('Sanitation Data'!E47))),'Data Summary'!CS53="Yes"),OFFSET('Sanitation Data'!$E$11,0,10*ROW('Sanitation Data'!E47)),NA())</f>
        <v>#N/A</v>
      </c>
      <c r="AE53" s="90" t="e">
        <f ca="true">+IF(AND(ISNUMBER(OFFSET('Sanitation Data'!$E$12,0,10*ROW('Sanitation Data'!E47))),'Data Summary'!CT53="Yes"),OFFSET('Sanitation Data'!$E$12,0,10*ROW('Sanitation Data'!E47)),NA())</f>
        <v>#N/A</v>
      </c>
      <c r="AF53" s="90" t="e">
        <f ca="true">+IF(AND(ISNUMBER(OFFSET('Sanitation Data'!$F$4,0,10*ROW('Sanitation Data'!F47))),'Data Summary'!CU53="Yes"),100-OFFSET('Sanitation Data'!$F$4,0,10*ROW('Sanitation Data'!F47)),NA())</f>
        <v>#N/A</v>
      </c>
      <c r="AG53" s="90" t="e">
        <f ca="true">+IF(AND(ISNUMBER(OFFSET('Sanitation Data'!$F$6,0,10*ROW('Sanitation Data'!F47))),'Data Summary'!CV53="Yes"),OFFSET('Sanitation Data'!$F$6,0,10*ROW('Sanitation Data'!F47)),NA())</f>
        <v>#N/A</v>
      </c>
      <c r="AH53" s="90" t="e">
        <f ca="true">+IF(AND(ISNUMBER(OFFSET('Sanitation Data'!$F$10,0,10*ROW('Sanitation Data'!F47))),'Data Summary'!CW53="Yes"),OFFSET('Sanitation Data'!$F$10,0,10*ROW('Sanitation Data'!F47)),NA())</f>
        <v>#N/A</v>
      </c>
      <c r="AI53" s="90" t="e">
        <f ca="true">+IF(AND(ISNUMBER(OFFSET('Sanitation Data'!$F$11,0,10*ROW('Sanitation Data'!F47))),'Data Summary'!CX53="Yes"),OFFSET('Sanitation Data'!$F$11,0,10*ROW('Sanitation Data'!F47)),NA())</f>
        <v>#N/A</v>
      </c>
      <c r="AJ53" s="90" t="e">
        <f ca="true">+IF(AND(ISNUMBER(OFFSET('Sanitation Data'!$F$12,0,10*ROW('Sanitation Data'!F47))),'Data Summary'!CY53="Yes"),OFFSET('Sanitation Data'!$F$12,0,10*ROW('Sanitation Data'!F47)),NA())</f>
        <v>#N/A</v>
      </c>
      <c r="AK53" s="90" t="e">
        <f ca="true">+IF(AND(ISNUMBER(OFFSET('Sanitation Data'!$G$4,0,10*ROW('Sanitation Data'!G47))),'Data Summary'!CZ53="Yes"),100-OFFSET('Sanitation Data'!$G$4,0,10*ROW('Sanitation Data'!G47)),NA())</f>
        <v>#N/A</v>
      </c>
      <c r="AL53" s="90" t="e">
        <f ca="true">+IF(AND(ISNUMBER(OFFSET('Sanitation Data'!$G$6,0,10*ROW('Sanitation Data'!G47))),'Data Summary'!DA53="Yes"),OFFSET('Sanitation Data'!$G$6,0,10*ROW('Sanitation Data'!G47)),NA())</f>
        <v>#N/A</v>
      </c>
      <c r="AM53" s="90" t="e">
        <f ca="true">+IF(AND(ISNUMBER(OFFSET('Sanitation Data'!$G$10,0,10*ROW('Sanitation Data'!G47))),'Data Summary'!DB53="Yes"),OFFSET('Sanitation Data'!$G$10,0,10*ROW('Sanitation Data'!G47)),NA())</f>
        <v>#N/A</v>
      </c>
      <c r="AN53" s="90" t="e">
        <f ca="true">+IF(AND(ISNUMBER(OFFSET('Sanitation Data'!$G$11,0,10*ROW('Sanitation Data'!G47))),'Data Summary'!DC53="Yes"),OFFSET('Sanitation Data'!$G$11,0,10*ROW('Sanitation Data'!G47)),NA())</f>
        <v>#N/A</v>
      </c>
      <c r="AO53" s="90" t="e">
        <f ca="true">+IF(AND(ISNUMBER(OFFSET('Sanitation Data'!$G$12,0,10*ROW('Sanitation Data'!G47))),'Data Summary'!DD53="Yes"),OFFSET('Sanitation Data'!$G$12,0,10*ROW('Sanitation Data'!G47)),NA())</f>
        <v>#N/A</v>
      </c>
      <c r="AP53" s="90" t="e">
        <f ca="true">+IF(AND(ISNUMBER(OFFSET('Sanitation Data'!$H$4,0,10*ROW('Sanitation Data'!H47))),'Data Summary'!DE53="Yes"),100-OFFSET('Sanitation Data'!$H$4,0,10*ROW('Sanitation Data'!H47)),NA())</f>
        <v>#N/A</v>
      </c>
      <c r="AQ53" s="90" t="e">
        <f ca="true">+IF(AND(ISNUMBER(OFFSET('Sanitation Data'!$H$6,0,10*ROW('Sanitation Data'!H47))),'Data Summary'!DF53="Yes"),OFFSET('Sanitation Data'!$H$6,0,10*ROW('Sanitation Data'!H47)),NA())</f>
        <v>#N/A</v>
      </c>
      <c r="AR53" s="90" t="e">
        <f ca="true">+IF(AND(ISNUMBER(OFFSET('Sanitation Data'!$H$10,0,10*ROW('Sanitation Data'!H47))),'Data Summary'!DG53="Yes"),OFFSET('Sanitation Data'!$H$10,0,10*ROW('Sanitation Data'!H47)),NA())</f>
        <v>#N/A</v>
      </c>
      <c r="AS53" s="90" t="e">
        <f ca="true">+IF(AND(ISNUMBER(OFFSET('Sanitation Data'!$H$11,0,10*ROW('Sanitation Data'!H47))),'Data Summary'!DH53="Yes"),OFFSET('Sanitation Data'!$H$11,0,10*ROW('Sanitation Data'!H47)),NA())</f>
        <v>#N/A</v>
      </c>
      <c r="AT53" s="90" t="e">
        <f ca="true">+IF(AND(ISNUMBER(OFFSET('Sanitation Data'!$H$12,0,10*ROW('Sanitation Data'!H47))),'Data Summary'!DI53="Yes"),OFFSET('Sanitation Data'!$H$12,0,10*ROW('Sanitation Data'!H47)),NA())</f>
        <v>#N/A</v>
      </c>
      <c r="AU53" s="90" t="e">
        <f ca="true">+IF(AND(ISNUMBER(OFFSET('Sanitation Data'!$I$4,0,10*ROW('Sanitation Data'!I47))),'Data Summary'!DJ53="Yes"),100-OFFSET('Sanitation Data'!$I$4,0,10*ROW('Sanitation Data'!I47)),NA())</f>
        <v>#N/A</v>
      </c>
      <c r="AV53" s="90" t="e">
        <f ca="true">+IF(AND(ISNUMBER(OFFSET('Sanitation Data'!$I$6,0,10*ROW('Sanitation Data'!I47))),'Data Summary'!DK53="Yes"),OFFSET('Sanitation Data'!$I$6,0,10*ROW('Sanitation Data'!I47)),NA())</f>
        <v>#N/A</v>
      </c>
      <c r="AW53" s="90" t="e">
        <f ca="true">+IF(AND(ISNUMBER(OFFSET('Sanitation Data'!$I$10,0,10*ROW('Sanitation Data'!I47))),'Data Summary'!DL53="Yes"),OFFSET('Sanitation Data'!$I$10,0,10*ROW('Sanitation Data'!I47)),NA())</f>
        <v>#N/A</v>
      </c>
      <c r="AX53" s="90" t="e">
        <f ca="true">+IF(AND(ISNUMBER(OFFSET('Sanitation Data'!$I$11,0,10*ROW('Sanitation Data'!I47))),'Data Summary'!DM53="Yes"),OFFSET('Sanitation Data'!$I$11,0,10*ROW('Sanitation Data'!I47)),NA())</f>
        <v>#N/A</v>
      </c>
      <c r="AY53" s="90" t="e">
        <f ca="true">+IF(AND(ISNUMBER(OFFSET('Sanitation Data'!$I$12,0,10*ROW('Sanitation Data'!I47))),'Data Summary'!DN53="Yes"),OFFSET('Sanitation Data'!$I$12,0,10*ROW('Sanitation Data'!I47)),NA())</f>
        <v>#N/A</v>
      </c>
      <c r="AZ53" s="91" t="e">
        <f ca="true">+IF(AND(ISNUMBER(OFFSET('Hygiene Data'!$D$5,0,10*ROW('Hygiene Data'!D47))),'Data Summary'!DO53="Yes"),OFFSET('Hygiene Data'!$D$5,0,10*ROW('Hygiene Data'!D47)),NA())</f>
        <v>#N/A</v>
      </c>
      <c r="BA53" s="91" t="e">
        <f ca="true">+IF(AND(ISNUMBER(OFFSET('Hygiene Data'!$D$7,0,10*ROW('Hygiene Data'!D47))),'Data Summary'!DP53="Yes"),OFFSET('Hygiene Data'!$D$7,0,10*ROW('Hygiene Data'!D47)),NA())</f>
        <v>#N/A</v>
      </c>
      <c r="BB53" s="91" t="e">
        <f ca="true">+IF(AND(ISNUMBER(OFFSET('Hygiene Data'!$D$9,0,10*ROW('Hygiene Data'!D47))),'Data Summary'!DQ53="Yes"),OFFSET('Hygiene Data'!$D$9,0,10*ROW('Hygiene Data'!D47)),NA())</f>
        <v>#N/A</v>
      </c>
      <c r="BC53" s="91" t="e">
        <f ca="true">+IF(AND(ISNUMBER(OFFSET('Hygiene Data'!$E$5,0,10*ROW('Hygiene Data'!E47))),'Data Summary'!DR53="Yes"),OFFSET('Hygiene Data'!$E$5,0,10*ROW('Hygiene Data'!E47)),NA())</f>
        <v>#N/A</v>
      </c>
      <c r="BD53" s="91" t="e">
        <f ca="true">+IF(AND(ISNUMBER(OFFSET('Hygiene Data'!$E$7,0,10*ROW('Hygiene Data'!E47))),'Data Summary'!DS53="Yes"),OFFSET('Hygiene Data'!$E$7,0,10*ROW('Hygiene Data'!E47)),NA())</f>
        <v>#N/A</v>
      </c>
      <c r="BE53" s="91" t="e">
        <f ca="true">+IF(AND(ISNUMBER(OFFSET('Hygiene Data'!$E$9,0,10*ROW('Hygiene Data'!E47))),'Data Summary'!DT53="Yes"),OFFSET('Hygiene Data'!$E$9,0,10*ROW('Hygiene Data'!E47)),NA())</f>
        <v>#N/A</v>
      </c>
      <c r="BF53" s="91" t="e">
        <f ca="true">+IF(AND(ISNUMBER(OFFSET('Hygiene Data'!$F$5,0,10*ROW('Hygiene Data'!F47))),'Data Summary'!DU53="Yes"),OFFSET('Hygiene Data'!$F$5,0,10*ROW('Hygiene Data'!F47)),NA())</f>
        <v>#N/A</v>
      </c>
      <c r="BG53" s="91" t="e">
        <f ca="true">+IF(AND(ISNUMBER(OFFSET('Hygiene Data'!$F$7,0,10*ROW('Hygiene Data'!F47))),'Data Summary'!DV53="Yes"),OFFSET('Hygiene Data'!$F$7,0,10*ROW('Hygiene Data'!F47)),NA())</f>
        <v>#N/A</v>
      </c>
      <c r="BH53" s="91" t="e">
        <f ca="true">+IF(AND(ISNUMBER(OFFSET('Hygiene Data'!$F$9,0,10*ROW('Hygiene Data'!F47))),'Data Summary'!DW53="Yes"),OFFSET('Hygiene Data'!$F$9,0,10*ROW('Hygiene Data'!F47)),NA())</f>
        <v>#N/A</v>
      </c>
      <c r="BI53" s="91" t="e">
        <f ca="true">+IF(AND(ISNUMBER(OFFSET('Hygiene Data'!$G$5,0,10*ROW('Hygiene Data'!G47))),'Data Summary'!DX53="Yes"),OFFSET('Hygiene Data'!$G$5,0,10*ROW('Hygiene Data'!G47)),NA())</f>
        <v>#N/A</v>
      </c>
      <c r="BJ53" s="91" t="e">
        <f ca="true">+IF(AND(ISNUMBER(OFFSET('Hygiene Data'!$G$7,0,10*ROW('Hygiene Data'!G47))),'Data Summary'!DY53="Yes"),OFFSET('Hygiene Data'!$G$7,0,10*ROW('Hygiene Data'!G47)),NA())</f>
        <v>#N/A</v>
      </c>
      <c r="BK53" s="91" t="e">
        <f ca="true">+IF(AND(ISNUMBER(OFFSET('Hygiene Data'!$G$9,0,10*ROW('Hygiene Data'!G47))),'Data Summary'!DZ53="Yes"),OFFSET('Hygiene Data'!$G$9,0,10*ROW('Hygiene Data'!G47)),NA())</f>
        <v>#N/A</v>
      </c>
      <c r="BL53" s="91" t="e">
        <f ca="true">+IF(AND(ISNUMBER(OFFSET('Hygiene Data'!$H$5,0,10*ROW('Hygiene Data'!H47))),'Data Summary'!EA53="Yes"),OFFSET('Hygiene Data'!$H$5,0,10*ROW('Hygiene Data'!H47)),NA())</f>
        <v>#N/A</v>
      </c>
      <c r="BM53" s="91" t="e">
        <f ca="true">+IF(AND(ISNUMBER(OFFSET('Hygiene Data'!$H$7,0,10*ROW('Hygiene Data'!H47))),'Data Summary'!EB53="Yes"),OFFSET('Hygiene Data'!$H$7,0,10*ROW('Hygiene Data'!H47)),NA())</f>
        <v>#N/A</v>
      </c>
      <c r="BN53" s="91" t="e">
        <f ca="true">+IF(AND(ISNUMBER(OFFSET('Hygiene Data'!$H$9,0,10*ROW('Hygiene Data'!H47))),'Data Summary'!EC53="Yes"),OFFSET('Hygiene Data'!$H$9,0,10*ROW('Hygiene Data'!H47)),NA())</f>
        <v>#N/A</v>
      </c>
      <c r="BO53" s="91" t="e">
        <f ca="true">+IF(AND(ISNUMBER(OFFSET('Hygiene Data'!$I$5,0,10*ROW('Hygiene Data'!I47))),'Data Summary'!ED53="Yes"),OFFSET('Hygiene Data'!$I$5,0,10*ROW('Hygiene Data'!I47)),NA())</f>
        <v>#N/A</v>
      </c>
      <c r="BP53" s="91" t="e">
        <f ca="true">+IF(AND(ISNUMBER(OFFSET('Hygiene Data'!$I$7,0,10*ROW('Hygiene Data'!I47))),'Data Summary'!EE53="Yes"),OFFSET('Hygiene Data'!$I$7,0,10*ROW('Hygiene Data'!I47)),NA())</f>
        <v>#N/A</v>
      </c>
      <c r="BQ53" s="91" t="e">
        <f ca="true">+IF(AND(ISNUMBER(OFFSET('Hygiene Data'!$I$9,0,10*ROW('Hygiene Data'!I47))),'Data Summary'!EF53="Yes"),OFFSET('Hygiene Data'!$I$9,0,10*ROW('Hygiene Data'!I47)),NA())</f>
        <v>#N/A</v>
      </c>
    </row>
    <row xmlns:x14ac="http://schemas.microsoft.com/office/spreadsheetml/2009/9/ac" r="54" x14ac:dyDescent="0.2">
      <c r="A54" s="350" t="e">
        <f ca="true">+RIGHT('Data Summary'!A54,LEN('Data Summary'!A54)-9)</f>
        <v>#VALUE!</v>
      </c>
      <c r="B54" s="35" t="str">
        <f ca="true">+IF(ISTEXT('Data Summary'!B54),'Data Summary'!B54,"")</f>
        <v/>
      </c>
      <c r="C54" s="349" t="e">
        <f ca="true">+VALUE('Data Summary'!C54)</f>
        <v>#VALUE!</v>
      </c>
      <c r="D54" s="89" t="e">
        <f ca="true">+IF(AND(ISNUMBER(OFFSET('Water Data'!$D$4,0,10*ROW('Water Data'!D48))),'Data Summary'!BS54="Yes"),100-OFFSET('Water Data'!$D$4,0,10*ROW('Water Data'!D48)),NA())</f>
        <v>#N/A</v>
      </c>
      <c r="E54" s="89" t="e">
        <f ca="true">+IF(AND(ISNUMBER(OFFSET('Water Data'!$D$6,0,10*ROW('Water Data'!D48))),'Data Summary'!BT54="Yes"),OFFSET('Water Data'!$D$6,0,10*ROW('Water Data'!D48)),NA())</f>
        <v>#N/A</v>
      </c>
      <c r="F54" s="89" t="e">
        <f ca="true">+IF(AND(ISNUMBER(OFFSET('Water Data'!$D$9,0,10*ROW('Water Data'!D48))),'Data Summary'!BU54="Yes"),OFFSET('Water Data'!$D$9,0,10*ROW('Water Data'!D48)),NA())</f>
        <v>#N/A</v>
      </c>
      <c r="G54" s="89" t="e">
        <f ca="true">+IF(AND(ISNUMBER(OFFSET('Water Data'!$E$4,0,10*ROW('Water Data'!E48))),'Data Summary'!BV54="Yes"),100-OFFSET('Water Data'!$E$4,0,10*ROW('Water Data'!E48)),NA())</f>
        <v>#N/A</v>
      </c>
      <c r="H54" s="89" t="e">
        <f ca="true">+IF(AND(ISNUMBER(OFFSET('Water Data'!$E$6,0,10*ROW('Water Data'!E48))),'Data Summary'!BW54="Yes"),OFFSET('Water Data'!$E$6,0,10*ROW('Water Data'!E48)),NA())</f>
        <v>#N/A</v>
      </c>
      <c r="I54" s="89" t="e">
        <f ca="true">+IF(AND(ISNUMBER(OFFSET('Water Data'!$E$9,0,10*ROW('Water Data'!E48))),'Data Summary'!BX54="Yes"),OFFSET('Water Data'!$E$9,0,10*ROW('Water Data'!E48)),NA())</f>
        <v>#N/A</v>
      </c>
      <c r="J54" s="89" t="e">
        <f ca="true">+IF(AND(ISNUMBER(OFFSET('Water Data'!$F$4,0,10*ROW('Water Data'!F48))),'Data Summary'!BY54="Yes"),100-OFFSET('Water Data'!$F$4,0,10*ROW('Water Data'!F48)),NA())</f>
        <v>#N/A</v>
      </c>
      <c r="K54" s="89" t="e">
        <f ca="true">+IF(AND(ISNUMBER(OFFSET('Water Data'!$F$6,0,10*ROW('Water Data'!F48))),'Data Summary'!BZ54="Yes"),OFFSET('Water Data'!$F$6,0,10*ROW('Water Data'!F48)),NA())</f>
        <v>#N/A</v>
      </c>
      <c r="L54" s="89" t="e">
        <f ca="true">+IF(AND(ISNUMBER(OFFSET('Water Data'!$F$9,0,10*ROW('Water Data'!F48))),'Data Summary'!CA54="Yes"),OFFSET('Water Data'!$F$9,0,10*ROW('Water Data'!F48)),NA())</f>
        <v>#N/A</v>
      </c>
      <c r="M54" s="89" t="e">
        <f ca="true">+IF(AND(ISNUMBER(OFFSET('Water Data'!$G$4,0,10*ROW('Water Data'!G48))),'Data Summary'!CB54="Yes"),100-OFFSET('Water Data'!$G$4,0,10*ROW('Water Data'!G48)),NA())</f>
        <v>#N/A</v>
      </c>
      <c r="N54" s="89" t="e">
        <f ca="true">+IF(AND(ISNUMBER(OFFSET('Water Data'!$G$6,0,10*ROW('Water Data'!G48))),'Data Summary'!CC54="Yes"),OFFSET('Water Data'!$G$6,0,10*ROW('Water Data'!G48)),NA())</f>
        <v>#N/A</v>
      </c>
      <c r="O54" s="89" t="e">
        <f ca="true">+IF(AND(ISNUMBER(OFFSET('Water Data'!$G$9,0,10*ROW('Water Data'!G48))),'Data Summary'!CD54="Yes"),OFFSET('Water Data'!$G$9,0,10*ROW('Water Data'!G48)),NA())</f>
        <v>#N/A</v>
      </c>
      <c r="P54" s="89" t="e">
        <f ca="true">+IF(AND(ISNUMBER(OFFSET('Water Data'!$H$4,0,10*ROW('Water Data'!H48))),'Data Summary'!CE54="Yes"),100-OFFSET('Water Data'!$H$4,0,10*ROW('Water Data'!H48)),NA())</f>
        <v>#N/A</v>
      </c>
      <c r="Q54" s="89" t="e">
        <f ca="true">+IF(AND(ISNUMBER(OFFSET('Water Data'!$H$6,0,10*ROW('Water Data'!H48))),'Data Summary'!CF54="Yes"),OFFSET('Water Data'!$H$6,0,10*ROW('Water Data'!H48)),NA())</f>
        <v>#N/A</v>
      </c>
      <c r="R54" s="89" t="e">
        <f ca="true">+IF(AND(ISNUMBER(OFFSET('Water Data'!$H$9,0,10*ROW('Water Data'!H48))),'Data Summary'!CG54="Yes"),OFFSET('Water Data'!$H$9,0,10*ROW('Water Data'!H48)),NA())</f>
        <v>#N/A</v>
      </c>
      <c r="S54" s="89" t="e">
        <f ca="true">+IF(AND(ISNUMBER(OFFSET('Water Data'!$I$4,0,10*ROW('Water Data'!I48))),'Data Summary'!CH54="Yes"),100-OFFSET('Water Data'!$I$4,0,10*ROW('Water Data'!I48)),NA())</f>
        <v>#N/A</v>
      </c>
      <c r="T54" s="89" t="e">
        <f ca="true">+IF(AND(ISNUMBER(OFFSET('Water Data'!$I$6,0,10*ROW('Water Data'!I48))),'Data Summary'!CI54="Yes"),OFFSET('Water Data'!$I$6,0,10*ROW('Water Data'!I48)),NA())</f>
        <v>#N/A</v>
      </c>
      <c r="U54" s="89" t="e">
        <f ca="true">+IF(AND(ISNUMBER(OFFSET('Water Data'!$I$9,0,10*ROW('Water Data'!I48))),'Data Summary'!CJ54="Yes"),OFFSET('Water Data'!$I$9,0,10*ROW('Water Data'!I48)),NA())</f>
        <v>#N/A</v>
      </c>
      <c r="V54" s="90" t="e">
        <f ca="true">+IF(AND(ISNUMBER(OFFSET('Sanitation Data'!$D$4,0,10*ROW('Sanitation Data'!D48))),'Data Summary'!CK54="Yes"),100-OFFSET('Sanitation Data'!$D$4,0,10*ROW('Sanitation Data'!D48)),NA())</f>
        <v>#N/A</v>
      </c>
      <c r="W54" s="90" t="e">
        <f ca="true">+IF(AND(ISNUMBER(OFFSET('Sanitation Data'!$D$6,0,10*ROW('Sanitation Data'!D48))),'Data Summary'!CL54="Yes"),OFFSET('Sanitation Data'!$D$6,0,10*ROW('Sanitation Data'!D48)),NA())</f>
        <v>#N/A</v>
      </c>
      <c r="X54" s="90" t="e">
        <f ca="true">+IF(AND(ISNUMBER(OFFSET('Sanitation Data'!$D$10,0,10*ROW('Sanitation Data'!D48))),'Data Summary'!CM54="Yes"),OFFSET('Sanitation Data'!$D$10,0,10*ROW('Sanitation Data'!D48)),NA())</f>
        <v>#N/A</v>
      </c>
      <c r="Y54" s="90" t="e">
        <f ca="true">+IF(AND(ISNUMBER(OFFSET('Sanitation Data'!$D$11,0,10*ROW('Sanitation Data'!D48))),'Data Summary'!CN54="Yes"),OFFSET('Sanitation Data'!$D$11,0,10*ROW('Sanitation Data'!D48)),NA())</f>
        <v>#N/A</v>
      </c>
      <c r="Z54" s="90" t="e">
        <f ca="true">+IF(AND(ISNUMBER(OFFSET('Sanitation Data'!$D$12,0,10*ROW('Sanitation Data'!D48))),'Data Summary'!CO54="Yes"),OFFSET('Sanitation Data'!$D$12,0,10*ROW('Sanitation Data'!D48)),NA())</f>
        <v>#N/A</v>
      </c>
      <c r="AA54" s="90" t="e">
        <f ca="true">+IF(AND(ISNUMBER(OFFSET('Sanitation Data'!$E$4,0,10*ROW('Sanitation Data'!E48))),'Data Summary'!CP54="Yes"),100-OFFSET('Sanitation Data'!$E$4,0,10*ROW('Sanitation Data'!E48)),NA())</f>
        <v>#N/A</v>
      </c>
      <c r="AB54" s="90" t="e">
        <f ca="true">+IF(AND(ISNUMBER(OFFSET('Sanitation Data'!$E$6,0,10*ROW('Sanitation Data'!E48))),'Data Summary'!CQ54="Yes"),OFFSET('Sanitation Data'!$E$6,0,10*ROW('Sanitation Data'!E48)),NA())</f>
        <v>#N/A</v>
      </c>
      <c r="AC54" s="90" t="e">
        <f ca="true">+IF(AND(ISNUMBER(OFFSET('Sanitation Data'!$E$10,0,10*ROW('Sanitation Data'!E48))),'Data Summary'!CR54="Yes"),OFFSET('Sanitation Data'!$E$10,0,10*ROW('Sanitation Data'!E48)),NA())</f>
        <v>#N/A</v>
      </c>
      <c r="AD54" s="90" t="e">
        <f ca="true">+IF(AND(ISNUMBER(OFFSET('Sanitation Data'!$E$11,0,10*ROW('Sanitation Data'!E48))),'Data Summary'!CS54="Yes"),OFFSET('Sanitation Data'!$E$11,0,10*ROW('Sanitation Data'!E48)),NA())</f>
        <v>#N/A</v>
      </c>
      <c r="AE54" s="90" t="e">
        <f ca="true">+IF(AND(ISNUMBER(OFFSET('Sanitation Data'!$E$12,0,10*ROW('Sanitation Data'!E48))),'Data Summary'!CT54="Yes"),OFFSET('Sanitation Data'!$E$12,0,10*ROW('Sanitation Data'!E48)),NA())</f>
        <v>#N/A</v>
      </c>
      <c r="AF54" s="90" t="e">
        <f ca="true">+IF(AND(ISNUMBER(OFFSET('Sanitation Data'!$F$4,0,10*ROW('Sanitation Data'!F48))),'Data Summary'!CU54="Yes"),100-OFFSET('Sanitation Data'!$F$4,0,10*ROW('Sanitation Data'!F48)),NA())</f>
        <v>#N/A</v>
      </c>
      <c r="AG54" s="90" t="e">
        <f ca="true">+IF(AND(ISNUMBER(OFFSET('Sanitation Data'!$F$6,0,10*ROW('Sanitation Data'!F48))),'Data Summary'!CV54="Yes"),OFFSET('Sanitation Data'!$F$6,0,10*ROW('Sanitation Data'!F48)),NA())</f>
        <v>#N/A</v>
      </c>
      <c r="AH54" s="90" t="e">
        <f ca="true">+IF(AND(ISNUMBER(OFFSET('Sanitation Data'!$F$10,0,10*ROW('Sanitation Data'!F48))),'Data Summary'!CW54="Yes"),OFFSET('Sanitation Data'!$F$10,0,10*ROW('Sanitation Data'!F48)),NA())</f>
        <v>#N/A</v>
      </c>
      <c r="AI54" s="90" t="e">
        <f ca="true">+IF(AND(ISNUMBER(OFFSET('Sanitation Data'!$F$11,0,10*ROW('Sanitation Data'!F48))),'Data Summary'!CX54="Yes"),OFFSET('Sanitation Data'!$F$11,0,10*ROW('Sanitation Data'!F48)),NA())</f>
        <v>#N/A</v>
      </c>
      <c r="AJ54" s="90" t="e">
        <f ca="true">+IF(AND(ISNUMBER(OFFSET('Sanitation Data'!$F$12,0,10*ROW('Sanitation Data'!F48))),'Data Summary'!CY54="Yes"),OFFSET('Sanitation Data'!$F$12,0,10*ROW('Sanitation Data'!F48)),NA())</f>
        <v>#N/A</v>
      </c>
      <c r="AK54" s="90" t="e">
        <f ca="true">+IF(AND(ISNUMBER(OFFSET('Sanitation Data'!$G$4,0,10*ROW('Sanitation Data'!G48))),'Data Summary'!CZ54="Yes"),100-OFFSET('Sanitation Data'!$G$4,0,10*ROW('Sanitation Data'!G48)),NA())</f>
        <v>#N/A</v>
      </c>
      <c r="AL54" s="90" t="e">
        <f ca="true">+IF(AND(ISNUMBER(OFFSET('Sanitation Data'!$G$6,0,10*ROW('Sanitation Data'!G48))),'Data Summary'!DA54="Yes"),OFFSET('Sanitation Data'!$G$6,0,10*ROW('Sanitation Data'!G48)),NA())</f>
        <v>#N/A</v>
      </c>
      <c r="AM54" s="90" t="e">
        <f ca="true">+IF(AND(ISNUMBER(OFFSET('Sanitation Data'!$G$10,0,10*ROW('Sanitation Data'!G48))),'Data Summary'!DB54="Yes"),OFFSET('Sanitation Data'!$G$10,0,10*ROW('Sanitation Data'!G48)),NA())</f>
        <v>#N/A</v>
      </c>
      <c r="AN54" s="90" t="e">
        <f ca="true">+IF(AND(ISNUMBER(OFFSET('Sanitation Data'!$G$11,0,10*ROW('Sanitation Data'!G48))),'Data Summary'!DC54="Yes"),OFFSET('Sanitation Data'!$G$11,0,10*ROW('Sanitation Data'!G48)),NA())</f>
        <v>#N/A</v>
      </c>
      <c r="AO54" s="90" t="e">
        <f ca="true">+IF(AND(ISNUMBER(OFFSET('Sanitation Data'!$G$12,0,10*ROW('Sanitation Data'!G48))),'Data Summary'!DD54="Yes"),OFFSET('Sanitation Data'!$G$12,0,10*ROW('Sanitation Data'!G48)),NA())</f>
        <v>#N/A</v>
      </c>
      <c r="AP54" s="90" t="e">
        <f ca="true">+IF(AND(ISNUMBER(OFFSET('Sanitation Data'!$H$4,0,10*ROW('Sanitation Data'!H48))),'Data Summary'!DE54="Yes"),100-OFFSET('Sanitation Data'!$H$4,0,10*ROW('Sanitation Data'!H48)),NA())</f>
        <v>#N/A</v>
      </c>
      <c r="AQ54" s="90" t="e">
        <f ca="true">+IF(AND(ISNUMBER(OFFSET('Sanitation Data'!$H$6,0,10*ROW('Sanitation Data'!H48))),'Data Summary'!DF54="Yes"),OFFSET('Sanitation Data'!$H$6,0,10*ROW('Sanitation Data'!H48)),NA())</f>
        <v>#N/A</v>
      </c>
      <c r="AR54" s="90" t="e">
        <f ca="true">+IF(AND(ISNUMBER(OFFSET('Sanitation Data'!$H$10,0,10*ROW('Sanitation Data'!H48))),'Data Summary'!DG54="Yes"),OFFSET('Sanitation Data'!$H$10,0,10*ROW('Sanitation Data'!H48)),NA())</f>
        <v>#N/A</v>
      </c>
      <c r="AS54" s="90" t="e">
        <f ca="true">+IF(AND(ISNUMBER(OFFSET('Sanitation Data'!$H$11,0,10*ROW('Sanitation Data'!H48))),'Data Summary'!DH54="Yes"),OFFSET('Sanitation Data'!$H$11,0,10*ROW('Sanitation Data'!H48)),NA())</f>
        <v>#N/A</v>
      </c>
      <c r="AT54" s="90" t="e">
        <f ca="true">+IF(AND(ISNUMBER(OFFSET('Sanitation Data'!$H$12,0,10*ROW('Sanitation Data'!H48))),'Data Summary'!DI54="Yes"),OFFSET('Sanitation Data'!$H$12,0,10*ROW('Sanitation Data'!H48)),NA())</f>
        <v>#N/A</v>
      </c>
      <c r="AU54" s="90" t="e">
        <f ca="true">+IF(AND(ISNUMBER(OFFSET('Sanitation Data'!$I$4,0,10*ROW('Sanitation Data'!I48))),'Data Summary'!DJ54="Yes"),100-OFFSET('Sanitation Data'!$I$4,0,10*ROW('Sanitation Data'!I48)),NA())</f>
        <v>#N/A</v>
      </c>
      <c r="AV54" s="90" t="e">
        <f ca="true">+IF(AND(ISNUMBER(OFFSET('Sanitation Data'!$I$6,0,10*ROW('Sanitation Data'!I48))),'Data Summary'!DK54="Yes"),OFFSET('Sanitation Data'!$I$6,0,10*ROW('Sanitation Data'!I48)),NA())</f>
        <v>#N/A</v>
      </c>
      <c r="AW54" s="90" t="e">
        <f ca="true">+IF(AND(ISNUMBER(OFFSET('Sanitation Data'!$I$10,0,10*ROW('Sanitation Data'!I48))),'Data Summary'!DL54="Yes"),OFFSET('Sanitation Data'!$I$10,0,10*ROW('Sanitation Data'!I48)),NA())</f>
        <v>#N/A</v>
      </c>
      <c r="AX54" s="90" t="e">
        <f ca="true">+IF(AND(ISNUMBER(OFFSET('Sanitation Data'!$I$11,0,10*ROW('Sanitation Data'!I48))),'Data Summary'!DM54="Yes"),OFFSET('Sanitation Data'!$I$11,0,10*ROW('Sanitation Data'!I48)),NA())</f>
        <v>#N/A</v>
      </c>
      <c r="AY54" s="90" t="e">
        <f ca="true">+IF(AND(ISNUMBER(OFFSET('Sanitation Data'!$I$12,0,10*ROW('Sanitation Data'!I48))),'Data Summary'!DN54="Yes"),OFFSET('Sanitation Data'!$I$12,0,10*ROW('Sanitation Data'!I48)),NA())</f>
        <v>#N/A</v>
      </c>
      <c r="AZ54" s="91" t="e">
        <f ca="true">+IF(AND(ISNUMBER(OFFSET('Hygiene Data'!$D$5,0,10*ROW('Hygiene Data'!D48))),'Data Summary'!DO54="Yes"),OFFSET('Hygiene Data'!$D$5,0,10*ROW('Hygiene Data'!D48)),NA())</f>
        <v>#N/A</v>
      </c>
      <c r="BA54" s="91" t="e">
        <f ca="true">+IF(AND(ISNUMBER(OFFSET('Hygiene Data'!$D$7,0,10*ROW('Hygiene Data'!D48))),'Data Summary'!DP54="Yes"),OFFSET('Hygiene Data'!$D$7,0,10*ROW('Hygiene Data'!D48)),NA())</f>
        <v>#N/A</v>
      </c>
      <c r="BB54" s="91" t="e">
        <f ca="true">+IF(AND(ISNUMBER(OFFSET('Hygiene Data'!$D$9,0,10*ROW('Hygiene Data'!D48))),'Data Summary'!DQ54="Yes"),OFFSET('Hygiene Data'!$D$9,0,10*ROW('Hygiene Data'!D48)),NA())</f>
        <v>#N/A</v>
      </c>
      <c r="BC54" s="91" t="e">
        <f ca="true">+IF(AND(ISNUMBER(OFFSET('Hygiene Data'!$E$5,0,10*ROW('Hygiene Data'!E48))),'Data Summary'!DR54="Yes"),OFFSET('Hygiene Data'!$E$5,0,10*ROW('Hygiene Data'!E48)),NA())</f>
        <v>#N/A</v>
      </c>
      <c r="BD54" s="91" t="e">
        <f ca="true">+IF(AND(ISNUMBER(OFFSET('Hygiene Data'!$E$7,0,10*ROW('Hygiene Data'!E48))),'Data Summary'!DS54="Yes"),OFFSET('Hygiene Data'!$E$7,0,10*ROW('Hygiene Data'!E48)),NA())</f>
        <v>#N/A</v>
      </c>
      <c r="BE54" s="91" t="e">
        <f ca="true">+IF(AND(ISNUMBER(OFFSET('Hygiene Data'!$E$9,0,10*ROW('Hygiene Data'!E48))),'Data Summary'!DT54="Yes"),OFFSET('Hygiene Data'!$E$9,0,10*ROW('Hygiene Data'!E48)),NA())</f>
        <v>#N/A</v>
      </c>
      <c r="BF54" s="91" t="e">
        <f ca="true">+IF(AND(ISNUMBER(OFFSET('Hygiene Data'!$F$5,0,10*ROW('Hygiene Data'!F48))),'Data Summary'!DU54="Yes"),OFFSET('Hygiene Data'!$F$5,0,10*ROW('Hygiene Data'!F48)),NA())</f>
        <v>#N/A</v>
      </c>
      <c r="BG54" s="91" t="e">
        <f ca="true">+IF(AND(ISNUMBER(OFFSET('Hygiene Data'!$F$7,0,10*ROW('Hygiene Data'!F48))),'Data Summary'!DV54="Yes"),OFFSET('Hygiene Data'!$F$7,0,10*ROW('Hygiene Data'!F48)),NA())</f>
        <v>#N/A</v>
      </c>
      <c r="BH54" s="91" t="e">
        <f ca="true">+IF(AND(ISNUMBER(OFFSET('Hygiene Data'!$F$9,0,10*ROW('Hygiene Data'!F48))),'Data Summary'!DW54="Yes"),OFFSET('Hygiene Data'!$F$9,0,10*ROW('Hygiene Data'!F48)),NA())</f>
        <v>#N/A</v>
      </c>
      <c r="BI54" s="91" t="e">
        <f ca="true">+IF(AND(ISNUMBER(OFFSET('Hygiene Data'!$G$5,0,10*ROW('Hygiene Data'!G48))),'Data Summary'!DX54="Yes"),OFFSET('Hygiene Data'!$G$5,0,10*ROW('Hygiene Data'!G48)),NA())</f>
        <v>#N/A</v>
      </c>
      <c r="BJ54" s="91" t="e">
        <f ca="true">+IF(AND(ISNUMBER(OFFSET('Hygiene Data'!$G$7,0,10*ROW('Hygiene Data'!G48))),'Data Summary'!DY54="Yes"),OFFSET('Hygiene Data'!$G$7,0,10*ROW('Hygiene Data'!G48)),NA())</f>
        <v>#N/A</v>
      </c>
      <c r="BK54" s="91" t="e">
        <f ca="true">+IF(AND(ISNUMBER(OFFSET('Hygiene Data'!$G$9,0,10*ROW('Hygiene Data'!G48))),'Data Summary'!DZ54="Yes"),OFFSET('Hygiene Data'!$G$9,0,10*ROW('Hygiene Data'!G48)),NA())</f>
        <v>#N/A</v>
      </c>
      <c r="BL54" s="91" t="e">
        <f ca="true">+IF(AND(ISNUMBER(OFFSET('Hygiene Data'!$H$5,0,10*ROW('Hygiene Data'!H48))),'Data Summary'!EA54="Yes"),OFFSET('Hygiene Data'!$H$5,0,10*ROW('Hygiene Data'!H48)),NA())</f>
        <v>#N/A</v>
      </c>
      <c r="BM54" s="91" t="e">
        <f ca="true">+IF(AND(ISNUMBER(OFFSET('Hygiene Data'!$H$7,0,10*ROW('Hygiene Data'!H48))),'Data Summary'!EB54="Yes"),OFFSET('Hygiene Data'!$H$7,0,10*ROW('Hygiene Data'!H48)),NA())</f>
        <v>#N/A</v>
      </c>
      <c r="BN54" s="91" t="e">
        <f ca="true">+IF(AND(ISNUMBER(OFFSET('Hygiene Data'!$H$9,0,10*ROW('Hygiene Data'!H48))),'Data Summary'!EC54="Yes"),OFFSET('Hygiene Data'!$H$9,0,10*ROW('Hygiene Data'!H48)),NA())</f>
        <v>#N/A</v>
      </c>
      <c r="BO54" s="91" t="e">
        <f ca="true">+IF(AND(ISNUMBER(OFFSET('Hygiene Data'!$I$5,0,10*ROW('Hygiene Data'!I48))),'Data Summary'!ED54="Yes"),OFFSET('Hygiene Data'!$I$5,0,10*ROW('Hygiene Data'!I48)),NA())</f>
        <v>#N/A</v>
      </c>
      <c r="BP54" s="91" t="e">
        <f ca="true">+IF(AND(ISNUMBER(OFFSET('Hygiene Data'!$I$7,0,10*ROW('Hygiene Data'!I48))),'Data Summary'!EE54="Yes"),OFFSET('Hygiene Data'!$I$7,0,10*ROW('Hygiene Data'!I48)),NA())</f>
        <v>#N/A</v>
      </c>
      <c r="BQ54" s="91" t="e">
        <f ca="true">+IF(AND(ISNUMBER(OFFSET('Hygiene Data'!$I$9,0,10*ROW('Hygiene Data'!I48))),'Data Summary'!EF54="Yes"),OFFSET('Hygiene Data'!$I$9,0,10*ROW('Hygiene Data'!I48)),NA())</f>
        <v>#N/A</v>
      </c>
    </row>
    <row xmlns:x14ac="http://schemas.microsoft.com/office/spreadsheetml/2009/9/ac" r="55" x14ac:dyDescent="0.2">
      <c r="A55" s="350" t="e">
        <f ca="true">+RIGHT('Data Summary'!A55,LEN('Data Summary'!A55)-9)</f>
        <v>#VALUE!</v>
      </c>
      <c r="B55" s="35" t="str">
        <f ca="true">+IF(ISTEXT('Data Summary'!B55),'Data Summary'!B55,"")</f>
        <v/>
      </c>
      <c r="C55" s="349" t="e">
        <f ca="true">+VALUE('Data Summary'!C55)</f>
        <v>#VALUE!</v>
      </c>
      <c r="D55" s="89" t="e">
        <f ca="true">+IF(AND(ISNUMBER(OFFSET('Water Data'!$D$4,0,10*ROW('Water Data'!D49))),'Data Summary'!BS55="Yes"),100-OFFSET('Water Data'!$D$4,0,10*ROW('Water Data'!D49)),NA())</f>
        <v>#N/A</v>
      </c>
      <c r="E55" s="89" t="e">
        <f ca="true">+IF(AND(ISNUMBER(OFFSET('Water Data'!$D$6,0,10*ROW('Water Data'!D49))),'Data Summary'!BT55="Yes"),OFFSET('Water Data'!$D$6,0,10*ROW('Water Data'!D49)),NA())</f>
        <v>#N/A</v>
      </c>
      <c r="F55" s="89" t="e">
        <f ca="true">+IF(AND(ISNUMBER(OFFSET('Water Data'!$D$9,0,10*ROW('Water Data'!D49))),'Data Summary'!BU55="Yes"),OFFSET('Water Data'!$D$9,0,10*ROW('Water Data'!D49)),NA())</f>
        <v>#N/A</v>
      </c>
      <c r="G55" s="89" t="e">
        <f ca="true">+IF(AND(ISNUMBER(OFFSET('Water Data'!$E$4,0,10*ROW('Water Data'!E49))),'Data Summary'!BV55="Yes"),100-OFFSET('Water Data'!$E$4,0,10*ROW('Water Data'!E49)),NA())</f>
        <v>#N/A</v>
      </c>
      <c r="H55" s="89" t="e">
        <f ca="true">+IF(AND(ISNUMBER(OFFSET('Water Data'!$E$6,0,10*ROW('Water Data'!E49))),'Data Summary'!BW55="Yes"),OFFSET('Water Data'!$E$6,0,10*ROW('Water Data'!E49)),NA())</f>
        <v>#N/A</v>
      </c>
      <c r="I55" s="89" t="e">
        <f ca="true">+IF(AND(ISNUMBER(OFFSET('Water Data'!$E$9,0,10*ROW('Water Data'!E49))),'Data Summary'!BX55="Yes"),OFFSET('Water Data'!$E$9,0,10*ROW('Water Data'!E49)),NA())</f>
        <v>#N/A</v>
      </c>
      <c r="J55" s="89" t="e">
        <f ca="true">+IF(AND(ISNUMBER(OFFSET('Water Data'!$F$4,0,10*ROW('Water Data'!F49))),'Data Summary'!BY55="Yes"),100-OFFSET('Water Data'!$F$4,0,10*ROW('Water Data'!F49)),NA())</f>
        <v>#N/A</v>
      </c>
      <c r="K55" s="89" t="e">
        <f ca="true">+IF(AND(ISNUMBER(OFFSET('Water Data'!$F$6,0,10*ROW('Water Data'!F49))),'Data Summary'!BZ55="Yes"),OFFSET('Water Data'!$F$6,0,10*ROW('Water Data'!F49)),NA())</f>
        <v>#N/A</v>
      </c>
      <c r="L55" s="89" t="e">
        <f ca="true">+IF(AND(ISNUMBER(OFFSET('Water Data'!$F$9,0,10*ROW('Water Data'!F49))),'Data Summary'!CA55="Yes"),OFFSET('Water Data'!$F$9,0,10*ROW('Water Data'!F49)),NA())</f>
        <v>#N/A</v>
      </c>
      <c r="M55" s="89" t="e">
        <f ca="true">+IF(AND(ISNUMBER(OFFSET('Water Data'!$G$4,0,10*ROW('Water Data'!G49))),'Data Summary'!CB55="Yes"),100-OFFSET('Water Data'!$G$4,0,10*ROW('Water Data'!G49)),NA())</f>
        <v>#N/A</v>
      </c>
      <c r="N55" s="89" t="e">
        <f ca="true">+IF(AND(ISNUMBER(OFFSET('Water Data'!$G$6,0,10*ROW('Water Data'!G49))),'Data Summary'!CC55="Yes"),OFFSET('Water Data'!$G$6,0,10*ROW('Water Data'!G49)),NA())</f>
        <v>#N/A</v>
      </c>
      <c r="O55" s="89" t="e">
        <f ca="true">+IF(AND(ISNUMBER(OFFSET('Water Data'!$G$9,0,10*ROW('Water Data'!G49))),'Data Summary'!CD55="Yes"),OFFSET('Water Data'!$G$9,0,10*ROW('Water Data'!G49)),NA())</f>
        <v>#N/A</v>
      </c>
      <c r="P55" s="89" t="e">
        <f ca="true">+IF(AND(ISNUMBER(OFFSET('Water Data'!$H$4,0,10*ROW('Water Data'!H49))),'Data Summary'!CE55="Yes"),100-OFFSET('Water Data'!$H$4,0,10*ROW('Water Data'!H49)),NA())</f>
        <v>#N/A</v>
      </c>
      <c r="Q55" s="89" t="e">
        <f ca="true">+IF(AND(ISNUMBER(OFFSET('Water Data'!$H$6,0,10*ROW('Water Data'!H49))),'Data Summary'!CF55="Yes"),OFFSET('Water Data'!$H$6,0,10*ROW('Water Data'!H49)),NA())</f>
        <v>#N/A</v>
      </c>
      <c r="R55" s="89" t="e">
        <f ca="true">+IF(AND(ISNUMBER(OFFSET('Water Data'!$H$9,0,10*ROW('Water Data'!H49))),'Data Summary'!CG55="Yes"),OFFSET('Water Data'!$H$9,0,10*ROW('Water Data'!H49)),NA())</f>
        <v>#N/A</v>
      </c>
      <c r="S55" s="89" t="e">
        <f ca="true">+IF(AND(ISNUMBER(OFFSET('Water Data'!$I$4,0,10*ROW('Water Data'!I49))),'Data Summary'!CH55="Yes"),100-OFFSET('Water Data'!$I$4,0,10*ROW('Water Data'!I49)),NA())</f>
        <v>#N/A</v>
      </c>
      <c r="T55" s="89" t="e">
        <f ca="true">+IF(AND(ISNUMBER(OFFSET('Water Data'!$I$6,0,10*ROW('Water Data'!I49))),'Data Summary'!CI55="Yes"),OFFSET('Water Data'!$I$6,0,10*ROW('Water Data'!I49)),NA())</f>
        <v>#N/A</v>
      </c>
      <c r="U55" s="89" t="e">
        <f ca="true">+IF(AND(ISNUMBER(OFFSET('Water Data'!$I$9,0,10*ROW('Water Data'!I49))),'Data Summary'!CJ55="Yes"),OFFSET('Water Data'!$I$9,0,10*ROW('Water Data'!I49)),NA())</f>
        <v>#N/A</v>
      </c>
      <c r="V55" s="90" t="e">
        <f ca="true">+IF(AND(ISNUMBER(OFFSET('Sanitation Data'!$D$4,0,10*ROW('Sanitation Data'!D49))),'Data Summary'!CK55="Yes"),100-OFFSET('Sanitation Data'!$D$4,0,10*ROW('Sanitation Data'!D49)),NA())</f>
        <v>#N/A</v>
      </c>
      <c r="W55" s="90" t="e">
        <f ca="true">+IF(AND(ISNUMBER(OFFSET('Sanitation Data'!$D$6,0,10*ROW('Sanitation Data'!D49))),'Data Summary'!CL55="Yes"),OFFSET('Sanitation Data'!$D$6,0,10*ROW('Sanitation Data'!D49)),NA())</f>
        <v>#N/A</v>
      </c>
      <c r="X55" s="90" t="e">
        <f ca="true">+IF(AND(ISNUMBER(OFFSET('Sanitation Data'!$D$10,0,10*ROW('Sanitation Data'!D49))),'Data Summary'!CM55="Yes"),OFFSET('Sanitation Data'!$D$10,0,10*ROW('Sanitation Data'!D49)),NA())</f>
        <v>#N/A</v>
      </c>
      <c r="Y55" s="90" t="e">
        <f ca="true">+IF(AND(ISNUMBER(OFFSET('Sanitation Data'!$D$11,0,10*ROW('Sanitation Data'!D49))),'Data Summary'!CN55="Yes"),OFFSET('Sanitation Data'!$D$11,0,10*ROW('Sanitation Data'!D49)),NA())</f>
        <v>#N/A</v>
      </c>
      <c r="Z55" s="90" t="e">
        <f ca="true">+IF(AND(ISNUMBER(OFFSET('Sanitation Data'!$D$12,0,10*ROW('Sanitation Data'!D49))),'Data Summary'!CO55="Yes"),OFFSET('Sanitation Data'!$D$12,0,10*ROW('Sanitation Data'!D49)),NA())</f>
        <v>#N/A</v>
      </c>
      <c r="AA55" s="90" t="e">
        <f ca="true">+IF(AND(ISNUMBER(OFFSET('Sanitation Data'!$E$4,0,10*ROW('Sanitation Data'!E49))),'Data Summary'!CP55="Yes"),100-OFFSET('Sanitation Data'!$E$4,0,10*ROW('Sanitation Data'!E49)),NA())</f>
        <v>#N/A</v>
      </c>
      <c r="AB55" s="90" t="e">
        <f ca="true">+IF(AND(ISNUMBER(OFFSET('Sanitation Data'!$E$6,0,10*ROW('Sanitation Data'!E49))),'Data Summary'!CQ55="Yes"),OFFSET('Sanitation Data'!$E$6,0,10*ROW('Sanitation Data'!E49)),NA())</f>
        <v>#N/A</v>
      </c>
      <c r="AC55" s="90" t="e">
        <f ca="true">+IF(AND(ISNUMBER(OFFSET('Sanitation Data'!$E$10,0,10*ROW('Sanitation Data'!E49))),'Data Summary'!CR55="Yes"),OFFSET('Sanitation Data'!$E$10,0,10*ROW('Sanitation Data'!E49)),NA())</f>
        <v>#N/A</v>
      </c>
      <c r="AD55" s="90" t="e">
        <f ca="true">+IF(AND(ISNUMBER(OFFSET('Sanitation Data'!$E$11,0,10*ROW('Sanitation Data'!E49))),'Data Summary'!CS55="Yes"),OFFSET('Sanitation Data'!$E$11,0,10*ROW('Sanitation Data'!E49)),NA())</f>
        <v>#N/A</v>
      </c>
      <c r="AE55" s="90" t="e">
        <f ca="true">+IF(AND(ISNUMBER(OFFSET('Sanitation Data'!$E$12,0,10*ROW('Sanitation Data'!E49))),'Data Summary'!CT55="Yes"),OFFSET('Sanitation Data'!$E$12,0,10*ROW('Sanitation Data'!E49)),NA())</f>
        <v>#N/A</v>
      </c>
      <c r="AF55" s="90" t="e">
        <f ca="true">+IF(AND(ISNUMBER(OFFSET('Sanitation Data'!$F$4,0,10*ROW('Sanitation Data'!F49))),'Data Summary'!CU55="Yes"),100-OFFSET('Sanitation Data'!$F$4,0,10*ROW('Sanitation Data'!F49)),NA())</f>
        <v>#N/A</v>
      </c>
      <c r="AG55" s="90" t="e">
        <f ca="true">+IF(AND(ISNUMBER(OFFSET('Sanitation Data'!$F$6,0,10*ROW('Sanitation Data'!F49))),'Data Summary'!CV55="Yes"),OFFSET('Sanitation Data'!$F$6,0,10*ROW('Sanitation Data'!F49)),NA())</f>
        <v>#N/A</v>
      </c>
      <c r="AH55" s="90" t="e">
        <f ca="true">+IF(AND(ISNUMBER(OFFSET('Sanitation Data'!$F$10,0,10*ROW('Sanitation Data'!F49))),'Data Summary'!CW55="Yes"),OFFSET('Sanitation Data'!$F$10,0,10*ROW('Sanitation Data'!F49)),NA())</f>
        <v>#N/A</v>
      </c>
      <c r="AI55" s="90" t="e">
        <f ca="true">+IF(AND(ISNUMBER(OFFSET('Sanitation Data'!$F$11,0,10*ROW('Sanitation Data'!F49))),'Data Summary'!CX55="Yes"),OFFSET('Sanitation Data'!$F$11,0,10*ROW('Sanitation Data'!F49)),NA())</f>
        <v>#N/A</v>
      </c>
      <c r="AJ55" s="90" t="e">
        <f ca="true">+IF(AND(ISNUMBER(OFFSET('Sanitation Data'!$F$12,0,10*ROW('Sanitation Data'!F49))),'Data Summary'!CY55="Yes"),OFFSET('Sanitation Data'!$F$12,0,10*ROW('Sanitation Data'!F49)),NA())</f>
        <v>#N/A</v>
      </c>
      <c r="AK55" s="90" t="e">
        <f ca="true">+IF(AND(ISNUMBER(OFFSET('Sanitation Data'!$G$4,0,10*ROW('Sanitation Data'!G49))),'Data Summary'!CZ55="Yes"),100-OFFSET('Sanitation Data'!$G$4,0,10*ROW('Sanitation Data'!G49)),NA())</f>
        <v>#N/A</v>
      </c>
      <c r="AL55" s="90" t="e">
        <f ca="true">+IF(AND(ISNUMBER(OFFSET('Sanitation Data'!$G$6,0,10*ROW('Sanitation Data'!G49))),'Data Summary'!DA55="Yes"),OFFSET('Sanitation Data'!$G$6,0,10*ROW('Sanitation Data'!G49)),NA())</f>
        <v>#N/A</v>
      </c>
      <c r="AM55" s="90" t="e">
        <f ca="true">+IF(AND(ISNUMBER(OFFSET('Sanitation Data'!$G$10,0,10*ROW('Sanitation Data'!G49))),'Data Summary'!DB55="Yes"),OFFSET('Sanitation Data'!$G$10,0,10*ROW('Sanitation Data'!G49)),NA())</f>
        <v>#N/A</v>
      </c>
      <c r="AN55" s="90" t="e">
        <f ca="true">+IF(AND(ISNUMBER(OFFSET('Sanitation Data'!$G$11,0,10*ROW('Sanitation Data'!G49))),'Data Summary'!DC55="Yes"),OFFSET('Sanitation Data'!$G$11,0,10*ROW('Sanitation Data'!G49)),NA())</f>
        <v>#N/A</v>
      </c>
      <c r="AO55" s="90" t="e">
        <f ca="true">+IF(AND(ISNUMBER(OFFSET('Sanitation Data'!$G$12,0,10*ROW('Sanitation Data'!G49))),'Data Summary'!DD55="Yes"),OFFSET('Sanitation Data'!$G$12,0,10*ROW('Sanitation Data'!G49)),NA())</f>
        <v>#N/A</v>
      </c>
      <c r="AP55" s="90" t="e">
        <f ca="true">+IF(AND(ISNUMBER(OFFSET('Sanitation Data'!$H$4,0,10*ROW('Sanitation Data'!H49))),'Data Summary'!DE55="Yes"),100-OFFSET('Sanitation Data'!$H$4,0,10*ROW('Sanitation Data'!H49)),NA())</f>
        <v>#N/A</v>
      </c>
      <c r="AQ55" s="90" t="e">
        <f ca="true">+IF(AND(ISNUMBER(OFFSET('Sanitation Data'!$H$6,0,10*ROW('Sanitation Data'!H49))),'Data Summary'!DF55="Yes"),OFFSET('Sanitation Data'!$H$6,0,10*ROW('Sanitation Data'!H49)),NA())</f>
        <v>#N/A</v>
      </c>
      <c r="AR55" s="90" t="e">
        <f ca="true">+IF(AND(ISNUMBER(OFFSET('Sanitation Data'!$H$10,0,10*ROW('Sanitation Data'!H49))),'Data Summary'!DG55="Yes"),OFFSET('Sanitation Data'!$H$10,0,10*ROW('Sanitation Data'!H49)),NA())</f>
        <v>#N/A</v>
      </c>
      <c r="AS55" s="90" t="e">
        <f ca="true">+IF(AND(ISNUMBER(OFFSET('Sanitation Data'!$H$11,0,10*ROW('Sanitation Data'!H49))),'Data Summary'!DH55="Yes"),OFFSET('Sanitation Data'!$H$11,0,10*ROW('Sanitation Data'!H49)),NA())</f>
        <v>#N/A</v>
      </c>
      <c r="AT55" s="90" t="e">
        <f ca="true">+IF(AND(ISNUMBER(OFFSET('Sanitation Data'!$H$12,0,10*ROW('Sanitation Data'!H49))),'Data Summary'!DI55="Yes"),OFFSET('Sanitation Data'!$H$12,0,10*ROW('Sanitation Data'!H49)),NA())</f>
        <v>#N/A</v>
      </c>
      <c r="AU55" s="90" t="e">
        <f ca="true">+IF(AND(ISNUMBER(OFFSET('Sanitation Data'!$I$4,0,10*ROW('Sanitation Data'!I49))),'Data Summary'!DJ55="Yes"),100-OFFSET('Sanitation Data'!$I$4,0,10*ROW('Sanitation Data'!I49)),NA())</f>
        <v>#N/A</v>
      </c>
      <c r="AV55" s="90" t="e">
        <f ca="true">+IF(AND(ISNUMBER(OFFSET('Sanitation Data'!$I$6,0,10*ROW('Sanitation Data'!I49))),'Data Summary'!DK55="Yes"),OFFSET('Sanitation Data'!$I$6,0,10*ROW('Sanitation Data'!I49)),NA())</f>
        <v>#N/A</v>
      </c>
      <c r="AW55" s="90" t="e">
        <f ca="true">+IF(AND(ISNUMBER(OFFSET('Sanitation Data'!$I$10,0,10*ROW('Sanitation Data'!I49))),'Data Summary'!DL55="Yes"),OFFSET('Sanitation Data'!$I$10,0,10*ROW('Sanitation Data'!I49)),NA())</f>
        <v>#N/A</v>
      </c>
      <c r="AX55" s="90" t="e">
        <f ca="true">+IF(AND(ISNUMBER(OFFSET('Sanitation Data'!$I$11,0,10*ROW('Sanitation Data'!I49))),'Data Summary'!DM55="Yes"),OFFSET('Sanitation Data'!$I$11,0,10*ROW('Sanitation Data'!I49)),NA())</f>
        <v>#N/A</v>
      </c>
      <c r="AY55" s="90" t="e">
        <f ca="true">+IF(AND(ISNUMBER(OFFSET('Sanitation Data'!$I$12,0,10*ROW('Sanitation Data'!I49))),'Data Summary'!DN55="Yes"),OFFSET('Sanitation Data'!$I$12,0,10*ROW('Sanitation Data'!I49)),NA())</f>
        <v>#N/A</v>
      </c>
      <c r="AZ55" s="91" t="e">
        <f ca="true">+IF(AND(ISNUMBER(OFFSET('Hygiene Data'!$D$5,0,10*ROW('Hygiene Data'!D49))),'Data Summary'!DO55="Yes"),OFFSET('Hygiene Data'!$D$5,0,10*ROW('Hygiene Data'!D49)),NA())</f>
        <v>#N/A</v>
      </c>
      <c r="BA55" s="91" t="e">
        <f ca="true">+IF(AND(ISNUMBER(OFFSET('Hygiene Data'!$D$7,0,10*ROW('Hygiene Data'!D49))),'Data Summary'!DP55="Yes"),OFFSET('Hygiene Data'!$D$7,0,10*ROW('Hygiene Data'!D49)),NA())</f>
        <v>#N/A</v>
      </c>
      <c r="BB55" s="91" t="e">
        <f ca="true">+IF(AND(ISNUMBER(OFFSET('Hygiene Data'!$D$9,0,10*ROW('Hygiene Data'!D49))),'Data Summary'!DQ55="Yes"),OFFSET('Hygiene Data'!$D$9,0,10*ROW('Hygiene Data'!D49)),NA())</f>
        <v>#N/A</v>
      </c>
      <c r="BC55" s="91" t="e">
        <f ca="true">+IF(AND(ISNUMBER(OFFSET('Hygiene Data'!$E$5,0,10*ROW('Hygiene Data'!E49))),'Data Summary'!DR55="Yes"),OFFSET('Hygiene Data'!$E$5,0,10*ROW('Hygiene Data'!E49)),NA())</f>
        <v>#N/A</v>
      </c>
      <c r="BD55" s="91" t="e">
        <f ca="true">+IF(AND(ISNUMBER(OFFSET('Hygiene Data'!$E$7,0,10*ROW('Hygiene Data'!E49))),'Data Summary'!DS55="Yes"),OFFSET('Hygiene Data'!$E$7,0,10*ROW('Hygiene Data'!E49)),NA())</f>
        <v>#N/A</v>
      </c>
      <c r="BE55" s="91" t="e">
        <f ca="true">+IF(AND(ISNUMBER(OFFSET('Hygiene Data'!$E$9,0,10*ROW('Hygiene Data'!E49))),'Data Summary'!DT55="Yes"),OFFSET('Hygiene Data'!$E$9,0,10*ROW('Hygiene Data'!E49)),NA())</f>
        <v>#N/A</v>
      </c>
      <c r="BF55" s="91" t="e">
        <f ca="true">+IF(AND(ISNUMBER(OFFSET('Hygiene Data'!$F$5,0,10*ROW('Hygiene Data'!F49))),'Data Summary'!DU55="Yes"),OFFSET('Hygiene Data'!$F$5,0,10*ROW('Hygiene Data'!F49)),NA())</f>
        <v>#N/A</v>
      </c>
      <c r="BG55" s="91" t="e">
        <f ca="true">+IF(AND(ISNUMBER(OFFSET('Hygiene Data'!$F$7,0,10*ROW('Hygiene Data'!F49))),'Data Summary'!DV55="Yes"),OFFSET('Hygiene Data'!$F$7,0,10*ROW('Hygiene Data'!F49)),NA())</f>
        <v>#N/A</v>
      </c>
      <c r="BH55" s="91" t="e">
        <f ca="true">+IF(AND(ISNUMBER(OFFSET('Hygiene Data'!$F$9,0,10*ROW('Hygiene Data'!F49))),'Data Summary'!DW55="Yes"),OFFSET('Hygiene Data'!$F$9,0,10*ROW('Hygiene Data'!F49)),NA())</f>
        <v>#N/A</v>
      </c>
      <c r="BI55" s="91" t="e">
        <f ca="true">+IF(AND(ISNUMBER(OFFSET('Hygiene Data'!$G$5,0,10*ROW('Hygiene Data'!G49))),'Data Summary'!DX55="Yes"),OFFSET('Hygiene Data'!$G$5,0,10*ROW('Hygiene Data'!G49)),NA())</f>
        <v>#N/A</v>
      </c>
      <c r="BJ55" s="91" t="e">
        <f ca="true">+IF(AND(ISNUMBER(OFFSET('Hygiene Data'!$G$7,0,10*ROW('Hygiene Data'!G49))),'Data Summary'!DY55="Yes"),OFFSET('Hygiene Data'!$G$7,0,10*ROW('Hygiene Data'!G49)),NA())</f>
        <v>#N/A</v>
      </c>
      <c r="BK55" s="91" t="e">
        <f ca="true">+IF(AND(ISNUMBER(OFFSET('Hygiene Data'!$G$9,0,10*ROW('Hygiene Data'!G49))),'Data Summary'!DZ55="Yes"),OFFSET('Hygiene Data'!$G$9,0,10*ROW('Hygiene Data'!G49)),NA())</f>
        <v>#N/A</v>
      </c>
      <c r="BL55" s="91" t="e">
        <f ca="true">+IF(AND(ISNUMBER(OFFSET('Hygiene Data'!$H$5,0,10*ROW('Hygiene Data'!H49))),'Data Summary'!EA55="Yes"),OFFSET('Hygiene Data'!$H$5,0,10*ROW('Hygiene Data'!H49)),NA())</f>
        <v>#N/A</v>
      </c>
      <c r="BM55" s="91" t="e">
        <f ca="true">+IF(AND(ISNUMBER(OFFSET('Hygiene Data'!$H$7,0,10*ROW('Hygiene Data'!H49))),'Data Summary'!EB55="Yes"),OFFSET('Hygiene Data'!$H$7,0,10*ROW('Hygiene Data'!H49)),NA())</f>
        <v>#N/A</v>
      </c>
      <c r="BN55" s="91" t="e">
        <f ca="true">+IF(AND(ISNUMBER(OFFSET('Hygiene Data'!$H$9,0,10*ROW('Hygiene Data'!H49))),'Data Summary'!EC55="Yes"),OFFSET('Hygiene Data'!$H$9,0,10*ROW('Hygiene Data'!H49)),NA())</f>
        <v>#N/A</v>
      </c>
      <c r="BO55" s="91" t="e">
        <f ca="true">+IF(AND(ISNUMBER(OFFSET('Hygiene Data'!$I$5,0,10*ROW('Hygiene Data'!I49))),'Data Summary'!ED55="Yes"),OFFSET('Hygiene Data'!$I$5,0,10*ROW('Hygiene Data'!I49)),NA())</f>
        <v>#N/A</v>
      </c>
      <c r="BP55" s="91" t="e">
        <f ca="true">+IF(AND(ISNUMBER(OFFSET('Hygiene Data'!$I$7,0,10*ROW('Hygiene Data'!I49))),'Data Summary'!EE55="Yes"),OFFSET('Hygiene Data'!$I$7,0,10*ROW('Hygiene Data'!I49)),NA())</f>
        <v>#N/A</v>
      </c>
      <c r="BQ55" s="91" t="e">
        <f ca="true">+IF(AND(ISNUMBER(OFFSET('Hygiene Data'!$I$9,0,10*ROW('Hygiene Data'!I49))),'Data Summary'!EF55="Yes"),OFFSET('Hygiene Data'!$I$9,0,10*ROW('Hygiene Data'!I49)),NA())</f>
        <v>#N/A</v>
      </c>
    </row>
    <row xmlns:x14ac="http://schemas.microsoft.com/office/spreadsheetml/2009/9/ac" r="56" x14ac:dyDescent="0.2">
      <c r="A56" s="350" t="e">
        <f ca="true">+RIGHT('Data Summary'!A56,LEN('Data Summary'!A56)-9)</f>
        <v>#VALUE!</v>
      </c>
      <c r="B56" s="35" t="str">
        <f ca="true">+IF(ISTEXT('Data Summary'!B56),'Data Summary'!B56,"")</f>
        <v/>
      </c>
      <c r="C56" s="349" t="e">
        <f ca="true">+VALUE('Data Summary'!C56)</f>
        <v>#VALUE!</v>
      </c>
      <c r="D56" s="89" t="e">
        <f ca="true">+IF(AND(ISNUMBER(OFFSET('Water Data'!$D$4,0,10*ROW('Water Data'!D50))),'Data Summary'!BS56="Yes"),100-OFFSET('Water Data'!$D$4,0,10*ROW('Water Data'!D50)),NA())</f>
        <v>#N/A</v>
      </c>
      <c r="E56" s="89" t="e">
        <f ca="true">+IF(AND(ISNUMBER(OFFSET('Water Data'!$D$6,0,10*ROW('Water Data'!D50))),'Data Summary'!BT56="Yes"),OFFSET('Water Data'!$D$6,0,10*ROW('Water Data'!D50)),NA())</f>
        <v>#N/A</v>
      </c>
      <c r="F56" s="89" t="e">
        <f ca="true">+IF(AND(ISNUMBER(OFFSET('Water Data'!$D$9,0,10*ROW('Water Data'!D50))),'Data Summary'!BU56="Yes"),OFFSET('Water Data'!$D$9,0,10*ROW('Water Data'!D50)),NA())</f>
        <v>#N/A</v>
      </c>
      <c r="G56" s="89" t="e">
        <f ca="true">+IF(AND(ISNUMBER(OFFSET('Water Data'!$E$4,0,10*ROW('Water Data'!E50))),'Data Summary'!BV56="Yes"),100-OFFSET('Water Data'!$E$4,0,10*ROW('Water Data'!E50)),NA())</f>
        <v>#N/A</v>
      </c>
      <c r="H56" s="89" t="e">
        <f ca="true">+IF(AND(ISNUMBER(OFFSET('Water Data'!$E$6,0,10*ROW('Water Data'!E50))),'Data Summary'!BW56="Yes"),OFFSET('Water Data'!$E$6,0,10*ROW('Water Data'!E50)),NA())</f>
        <v>#N/A</v>
      </c>
      <c r="I56" s="89" t="e">
        <f ca="true">+IF(AND(ISNUMBER(OFFSET('Water Data'!$E$9,0,10*ROW('Water Data'!E50))),'Data Summary'!BX56="Yes"),OFFSET('Water Data'!$E$9,0,10*ROW('Water Data'!E50)),NA())</f>
        <v>#N/A</v>
      </c>
      <c r="J56" s="89" t="e">
        <f ca="true">+IF(AND(ISNUMBER(OFFSET('Water Data'!$F$4,0,10*ROW('Water Data'!F50))),'Data Summary'!BY56="Yes"),100-OFFSET('Water Data'!$F$4,0,10*ROW('Water Data'!F50)),NA())</f>
        <v>#N/A</v>
      </c>
      <c r="K56" s="89" t="e">
        <f ca="true">+IF(AND(ISNUMBER(OFFSET('Water Data'!$F$6,0,10*ROW('Water Data'!F50))),'Data Summary'!BZ56="Yes"),OFFSET('Water Data'!$F$6,0,10*ROW('Water Data'!F50)),NA())</f>
        <v>#N/A</v>
      </c>
      <c r="L56" s="89" t="e">
        <f ca="true">+IF(AND(ISNUMBER(OFFSET('Water Data'!$F$9,0,10*ROW('Water Data'!F50))),'Data Summary'!CA56="Yes"),OFFSET('Water Data'!$F$9,0,10*ROW('Water Data'!F50)),NA())</f>
        <v>#N/A</v>
      </c>
      <c r="M56" s="89" t="e">
        <f ca="true">+IF(AND(ISNUMBER(OFFSET('Water Data'!$G$4,0,10*ROW('Water Data'!G50))),'Data Summary'!CB56="Yes"),100-OFFSET('Water Data'!$G$4,0,10*ROW('Water Data'!G50)),NA())</f>
        <v>#N/A</v>
      </c>
      <c r="N56" s="89" t="e">
        <f ca="true">+IF(AND(ISNUMBER(OFFSET('Water Data'!$G$6,0,10*ROW('Water Data'!G50))),'Data Summary'!CC56="Yes"),OFFSET('Water Data'!$G$6,0,10*ROW('Water Data'!G50)),NA())</f>
        <v>#N/A</v>
      </c>
      <c r="O56" s="89" t="e">
        <f ca="true">+IF(AND(ISNUMBER(OFFSET('Water Data'!$G$9,0,10*ROW('Water Data'!G50))),'Data Summary'!CD56="Yes"),OFFSET('Water Data'!$G$9,0,10*ROW('Water Data'!G50)),NA())</f>
        <v>#N/A</v>
      </c>
      <c r="P56" s="89" t="e">
        <f ca="true">+IF(AND(ISNUMBER(OFFSET('Water Data'!$H$4,0,10*ROW('Water Data'!H50))),'Data Summary'!CE56="Yes"),100-OFFSET('Water Data'!$H$4,0,10*ROW('Water Data'!H50)),NA())</f>
        <v>#N/A</v>
      </c>
      <c r="Q56" s="89" t="e">
        <f ca="true">+IF(AND(ISNUMBER(OFFSET('Water Data'!$H$6,0,10*ROW('Water Data'!H50))),'Data Summary'!CF56="Yes"),OFFSET('Water Data'!$H$6,0,10*ROW('Water Data'!H50)),NA())</f>
        <v>#N/A</v>
      </c>
      <c r="R56" s="89" t="e">
        <f ca="true">+IF(AND(ISNUMBER(OFFSET('Water Data'!$H$9,0,10*ROW('Water Data'!H50))),'Data Summary'!CG56="Yes"),OFFSET('Water Data'!$H$9,0,10*ROW('Water Data'!H50)),NA())</f>
        <v>#N/A</v>
      </c>
      <c r="S56" s="89" t="e">
        <f ca="true">+IF(AND(ISNUMBER(OFFSET('Water Data'!$I$4,0,10*ROW('Water Data'!I50))),'Data Summary'!CH56="Yes"),100-OFFSET('Water Data'!$I$4,0,10*ROW('Water Data'!I50)),NA())</f>
        <v>#N/A</v>
      </c>
      <c r="T56" s="89" t="e">
        <f ca="true">+IF(AND(ISNUMBER(OFFSET('Water Data'!$I$6,0,10*ROW('Water Data'!I50))),'Data Summary'!CI56="Yes"),OFFSET('Water Data'!$I$6,0,10*ROW('Water Data'!I50)),NA())</f>
        <v>#N/A</v>
      </c>
      <c r="U56" s="89" t="e">
        <f ca="true">+IF(AND(ISNUMBER(OFFSET('Water Data'!$I$9,0,10*ROW('Water Data'!I50))),'Data Summary'!CJ56="Yes"),OFFSET('Water Data'!$I$9,0,10*ROW('Water Data'!I50)),NA())</f>
        <v>#N/A</v>
      </c>
      <c r="V56" s="90" t="e">
        <f ca="true">+IF(AND(ISNUMBER(OFFSET('Sanitation Data'!$D$4,0,10*ROW('Sanitation Data'!D50))),'Data Summary'!CK56="Yes"),100-OFFSET('Sanitation Data'!$D$4,0,10*ROW('Sanitation Data'!D50)),NA())</f>
        <v>#N/A</v>
      </c>
      <c r="W56" s="90" t="e">
        <f ca="true">+IF(AND(ISNUMBER(OFFSET('Sanitation Data'!$D$6,0,10*ROW('Sanitation Data'!D50))),'Data Summary'!CL56="Yes"),OFFSET('Sanitation Data'!$D$6,0,10*ROW('Sanitation Data'!D50)),NA())</f>
        <v>#N/A</v>
      </c>
      <c r="X56" s="90" t="e">
        <f ca="true">+IF(AND(ISNUMBER(OFFSET('Sanitation Data'!$D$10,0,10*ROW('Sanitation Data'!D50))),'Data Summary'!CM56="Yes"),OFFSET('Sanitation Data'!$D$10,0,10*ROW('Sanitation Data'!D50)),NA())</f>
        <v>#N/A</v>
      </c>
      <c r="Y56" s="90" t="e">
        <f ca="true">+IF(AND(ISNUMBER(OFFSET('Sanitation Data'!$D$11,0,10*ROW('Sanitation Data'!D50))),'Data Summary'!CN56="Yes"),OFFSET('Sanitation Data'!$D$11,0,10*ROW('Sanitation Data'!D50)),NA())</f>
        <v>#N/A</v>
      </c>
      <c r="Z56" s="90" t="e">
        <f ca="true">+IF(AND(ISNUMBER(OFFSET('Sanitation Data'!$D$12,0,10*ROW('Sanitation Data'!D50))),'Data Summary'!CO56="Yes"),OFFSET('Sanitation Data'!$D$12,0,10*ROW('Sanitation Data'!D50)),NA())</f>
        <v>#N/A</v>
      </c>
      <c r="AA56" s="90" t="e">
        <f ca="true">+IF(AND(ISNUMBER(OFFSET('Sanitation Data'!$E$4,0,10*ROW('Sanitation Data'!E50))),'Data Summary'!CP56="Yes"),100-OFFSET('Sanitation Data'!$E$4,0,10*ROW('Sanitation Data'!E50)),NA())</f>
        <v>#N/A</v>
      </c>
      <c r="AB56" s="90" t="e">
        <f ca="true">+IF(AND(ISNUMBER(OFFSET('Sanitation Data'!$E$6,0,10*ROW('Sanitation Data'!E50))),'Data Summary'!CQ56="Yes"),OFFSET('Sanitation Data'!$E$6,0,10*ROW('Sanitation Data'!E50)),NA())</f>
        <v>#N/A</v>
      </c>
      <c r="AC56" s="90" t="e">
        <f ca="true">+IF(AND(ISNUMBER(OFFSET('Sanitation Data'!$E$10,0,10*ROW('Sanitation Data'!E50))),'Data Summary'!CR56="Yes"),OFFSET('Sanitation Data'!$E$10,0,10*ROW('Sanitation Data'!E50)),NA())</f>
        <v>#N/A</v>
      </c>
      <c r="AD56" s="90" t="e">
        <f ca="true">+IF(AND(ISNUMBER(OFFSET('Sanitation Data'!$E$11,0,10*ROW('Sanitation Data'!E50))),'Data Summary'!CS56="Yes"),OFFSET('Sanitation Data'!$E$11,0,10*ROW('Sanitation Data'!E50)),NA())</f>
        <v>#N/A</v>
      </c>
      <c r="AE56" s="90" t="e">
        <f ca="true">+IF(AND(ISNUMBER(OFFSET('Sanitation Data'!$E$12,0,10*ROW('Sanitation Data'!E50))),'Data Summary'!CT56="Yes"),OFFSET('Sanitation Data'!$E$12,0,10*ROW('Sanitation Data'!E50)),NA())</f>
        <v>#N/A</v>
      </c>
      <c r="AF56" s="90" t="e">
        <f ca="true">+IF(AND(ISNUMBER(OFFSET('Sanitation Data'!$F$4,0,10*ROW('Sanitation Data'!F50))),'Data Summary'!CU56="Yes"),100-OFFSET('Sanitation Data'!$F$4,0,10*ROW('Sanitation Data'!F50)),NA())</f>
        <v>#N/A</v>
      </c>
      <c r="AG56" s="90" t="e">
        <f ca="true">+IF(AND(ISNUMBER(OFFSET('Sanitation Data'!$F$6,0,10*ROW('Sanitation Data'!F50))),'Data Summary'!CV56="Yes"),OFFSET('Sanitation Data'!$F$6,0,10*ROW('Sanitation Data'!F50)),NA())</f>
        <v>#N/A</v>
      </c>
      <c r="AH56" s="90" t="e">
        <f ca="true">+IF(AND(ISNUMBER(OFFSET('Sanitation Data'!$F$10,0,10*ROW('Sanitation Data'!F50))),'Data Summary'!CW56="Yes"),OFFSET('Sanitation Data'!$F$10,0,10*ROW('Sanitation Data'!F50)),NA())</f>
        <v>#N/A</v>
      </c>
      <c r="AI56" s="90" t="e">
        <f ca="true">+IF(AND(ISNUMBER(OFFSET('Sanitation Data'!$F$11,0,10*ROW('Sanitation Data'!F50))),'Data Summary'!CX56="Yes"),OFFSET('Sanitation Data'!$F$11,0,10*ROW('Sanitation Data'!F50)),NA())</f>
        <v>#N/A</v>
      </c>
      <c r="AJ56" s="90" t="e">
        <f ca="true">+IF(AND(ISNUMBER(OFFSET('Sanitation Data'!$F$12,0,10*ROW('Sanitation Data'!F50))),'Data Summary'!CY56="Yes"),OFFSET('Sanitation Data'!$F$12,0,10*ROW('Sanitation Data'!F50)),NA())</f>
        <v>#N/A</v>
      </c>
      <c r="AK56" s="90" t="e">
        <f ca="true">+IF(AND(ISNUMBER(OFFSET('Sanitation Data'!$G$4,0,10*ROW('Sanitation Data'!G50))),'Data Summary'!CZ56="Yes"),100-OFFSET('Sanitation Data'!$G$4,0,10*ROW('Sanitation Data'!G50)),NA())</f>
        <v>#N/A</v>
      </c>
      <c r="AL56" s="90" t="e">
        <f ca="true">+IF(AND(ISNUMBER(OFFSET('Sanitation Data'!$G$6,0,10*ROW('Sanitation Data'!G50))),'Data Summary'!DA56="Yes"),OFFSET('Sanitation Data'!$G$6,0,10*ROW('Sanitation Data'!G50)),NA())</f>
        <v>#N/A</v>
      </c>
      <c r="AM56" s="90" t="e">
        <f ca="true">+IF(AND(ISNUMBER(OFFSET('Sanitation Data'!$G$10,0,10*ROW('Sanitation Data'!G50))),'Data Summary'!DB56="Yes"),OFFSET('Sanitation Data'!$G$10,0,10*ROW('Sanitation Data'!G50)),NA())</f>
        <v>#N/A</v>
      </c>
      <c r="AN56" s="90" t="e">
        <f ca="true">+IF(AND(ISNUMBER(OFFSET('Sanitation Data'!$G$11,0,10*ROW('Sanitation Data'!G50))),'Data Summary'!DC56="Yes"),OFFSET('Sanitation Data'!$G$11,0,10*ROW('Sanitation Data'!G50)),NA())</f>
        <v>#N/A</v>
      </c>
      <c r="AO56" s="90" t="e">
        <f ca="true">+IF(AND(ISNUMBER(OFFSET('Sanitation Data'!$G$12,0,10*ROW('Sanitation Data'!G50))),'Data Summary'!DD56="Yes"),OFFSET('Sanitation Data'!$G$12,0,10*ROW('Sanitation Data'!G50)),NA())</f>
        <v>#N/A</v>
      </c>
      <c r="AP56" s="90" t="e">
        <f ca="true">+IF(AND(ISNUMBER(OFFSET('Sanitation Data'!$H$4,0,10*ROW('Sanitation Data'!H50))),'Data Summary'!DE56="Yes"),100-OFFSET('Sanitation Data'!$H$4,0,10*ROW('Sanitation Data'!H50)),NA())</f>
        <v>#N/A</v>
      </c>
      <c r="AQ56" s="90" t="e">
        <f ca="true">+IF(AND(ISNUMBER(OFFSET('Sanitation Data'!$H$6,0,10*ROW('Sanitation Data'!H50))),'Data Summary'!DF56="Yes"),OFFSET('Sanitation Data'!$H$6,0,10*ROW('Sanitation Data'!H50)),NA())</f>
        <v>#N/A</v>
      </c>
      <c r="AR56" s="90" t="e">
        <f ca="true">+IF(AND(ISNUMBER(OFFSET('Sanitation Data'!$H$10,0,10*ROW('Sanitation Data'!H50))),'Data Summary'!DG56="Yes"),OFFSET('Sanitation Data'!$H$10,0,10*ROW('Sanitation Data'!H50)),NA())</f>
        <v>#N/A</v>
      </c>
      <c r="AS56" s="90" t="e">
        <f ca="true">+IF(AND(ISNUMBER(OFFSET('Sanitation Data'!$H$11,0,10*ROW('Sanitation Data'!H50))),'Data Summary'!DH56="Yes"),OFFSET('Sanitation Data'!$H$11,0,10*ROW('Sanitation Data'!H50)),NA())</f>
        <v>#N/A</v>
      </c>
      <c r="AT56" s="90" t="e">
        <f ca="true">+IF(AND(ISNUMBER(OFFSET('Sanitation Data'!$H$12,0,10*ROW('Sanitation Data'!H50))),'Data Summary'!DI56="Yes"),OFFSET('Sanitation Data'!$H$12,0,10*ROW('Sanitation Data'!H50)),NA())</f>
        <v>#N/A</v>
      </c>
      <c r="AU56" s="90" t="e">
        <f ca="true">+IF(AND(ISNUMBER(OFFSET('Sanitation Data'!$I$4,0,10*ROW('Sanitation Data'!I50))),'Data Summary'!DJ56="Yes"),100-OFFSET('Sanitation Data'!$I$4,0,10*ROW('Sanitation Data'!I50)),NA())</f>
        <v>#N/A</v>
      </c>
      <c r="AV56" s="90" t="e">
        <f ca="true">+IF(AND(ISNUMBER(OFFSET('Sanitation Data'!$I$6,0,10*ROW('Sanitation Data'!I50))),'Data Summary'!DK56="Yes"),OFFSET('Sanitation Data'!$I$6,0,10*ROW('Sanitation Data'!I50)),NA())</f>
        <v>#N/A</v>
      </c>
      <c r="AW56" s="90" t="e">
        <f ca="true">+IF(AND(ISNUMBER(OFFSET('Sanitation Data'!$I$10,0,10*ROW('Sanitation Data'!I50))),'Data Summary'!DL56="Yes"),OFFSET('Sanitation Data'!$I$10,0,10*ROW('Sanitation Data'!I50)),NA())</f>
        <v>#N/A</v>
      </c>
      <c r="AX56" s="90" t="e">
        <f ca="true">+IF(AND(ISNUMBER(OFFSET('Sanitation Data'!$I$11,0,10*ROW('Sanitation Data'!I50))),'Data Summary'!DM56="Yes"),OFFSET('Sanitation Data'!$I$11,0,10*ROW('Sanitation Data'!I50)),NA())</f>
        <v>#N/A</v>
      </c>
      <c r="AY56" s="90" t="e">
        <f ca="true">+IF(AND(ISNUMBER(OFFSET('Sanitation Data'!$I$12,0,10*ROW('Sanitation Data'!I50))),'Data Summary'!DN56="Yes"),OFFSET('Sanitation Data'!$I$12,0,10*ROW('Sanitation Data'!I50)),NA())</f>
        <v>#N/A</v>
      </c>
      <c r="AZ56" s="91" t="e">
        <f ca="true">+IF(AND(ISNUMBER(OFFSET('Hygiene Data'!$D$5,0,10*ROW('Hygiene Data'!D50))),'Data Summary'!DO56="Yes"),OFFSET('Hygiene Data'!$D$5,0,10*ROW('Hygiene Data'!D50)),NA())</f>
        <v>#N/A</v>
      </c>
      <c r="BA56" s="91" t="e">
        <f ca="true">+IF(AND(ISNUMBER(OFFSET('Hygiene Data'!$D$7,0,10*ROW('Hygiene Data'!D50))),'Data Summary'!DP56="Yes"),OFFSET('Hygiene Data'!$D$7,0,10*ROW('Hygiene Data'!D50)),NA())</f>
        <v>#N/A</v>
      </c>
      <c r="BB56" s="91" t="e">
        <f ca="true">+IF(AND(ISNUMBER(OFFSET('Hygiene Data'!$D$9,0,10*ROW('Hygiene Data'!D50))),'Data Summary'!DQ56="Yes"),OFFSET('Hygiene Data'!$D$9,0,10*ROW('Hygiene Data'!D50)),NA())</f>
        <v>#N/A</v>
      </c>
      <c r="BC56" s="91" t="e">
        <f ca="true">+IF(AND(ISNUMBER(OFFSET('Hygiene Data'!$E$5,0,10*ROW('Hygiene Data'!E50))),'Data Summary'!DR56="Yes"),OFFSET('Hygiene Data'!$E$5,0,10*ROW('Hygiene Data'!E50)),NA())</f>
        <v>#N/A</v>
      </c>
      <c r="BD56" s="91" t="e">
        <f ca="true">+IF(AND(ISNUMBER(OFFSET('Hygiene Data'!$E$7,0,10*ROW('Hygiene Data'!E50))),'Data Summary'!DS56="Yes"),OFFSET('Hygiene Data'!$E$7,0,10*ROW('Hygiene Data'!E50)),NA())</f>
        <v>#N/A</v>
      </c>
      <c r="BE56" s="91" t="e">
        <f ca="true">+IF(AND(ISNUMBER(OFFSET('Hygiene Data'!$E$9,0,10*ROW('Hygiene Data'!E50))),'Data Summary'!DT56="Yes"),OFFSET('Hygiene Data'!$E$9,0,10*ROW('Hygiene Data'!E50)),NA())</f>
        <v>#N/A</v>
      </c>
      <c r="BF56" s="91" t="e">
        <f ca="true">+IF(AND(ISNUMBER(OFFSET('Hygiene Data'!$F$5,0,10*ROW('Hygiene Data'!F50))),'Data Summary'!DU56="Yes"),OFFSET('Hygiene Data'!$F$5,0,10*ROW('Hygiene Data'!F50)),NA())</f>
        <v>#N/A</v>
      </c>
      <c r="BG56" s="91" t="e">
        <f ca="true">+IF(AND(ISNUMBER(OFFSET('Hygiene Data'!$F$7,0,10*ROW('Hygiene Data'!F50))),'Data Summary'!DV56="Yes"),OFFSET('Hygiene Data'!$F$7,0,10*ROW('Hygiene Data'!F50)),NA())</f>
        <v>#N/A</v>
      </c>
      <c r="BH56" s="91" t="e">
        <f ca="true">+IF(AND(ISNUMBER(OFFSET('Hygiene Data'!$F$9,0,10*ROW('Hygiene Data'!F50))),'Data Summary'!DW56="Yes"),OFFSET('Hygiene Data'!$F$9,0,10*ROW('Hygiene Data'!F50)),NA())</f>
        <v>#N/A</v>
      </c>
      <c r="BI56" s="91" t="e">
        <f ca="true">+IF(AND(ISNUMBER(OFFSET('Hygiene Data'!$G$5,0,10*ROW('Hygiene Data'!G50))),'Data Summary'!DX56="Yes"),OFFSET('Hygiene Data'!$G$5,0,10*ROW('Hygiene Data'!G50)),NA())</f>
        <v>#N/A</v>
      </c>
      <c r="BJ56" s="91" t="e">
        <f ca="true">+IF(AND(ISNUMBER(OFFSET('Hygiene Data'!$G$7,0,10*ROW('Hygiene Data'!G50))),'Data Summary'!DY56="Yes"),OFFSET('Hygiene Data'!$G$7,0,10*ROW('Hygiene Data'!G50)),NA())</f>
        <v>#N/A</v>
      </c>
      <c r="BK56" s="91" t="e">
        <f ca="true">+IF(AND(ISNUMBER(OFFSET('Hygiene Data'!$G$9,0,10*ROW('Hygiene Data'!G50))),'Data Summary'!DZ56="Yes"),OFFSET('Hygiene Data'!$G$9,0,10*ROW('Hygiene Data'!G50)),NA())</f>
        <v>#N/A</v>
      </c>
      <c r="BL56" s="91" t="e">
        <f ca="true">+IF(AND(ISNUMBER(OFFSET('Hygiene Data'!$H$5,0,10*ROW('Hygiene Data'!H50))),'Data Summary'!EA56="Yes"),OFFSET('Hygiene Data'!$H$5,0,10*ROW('Hygiene Data'!H50)),NA())</f>
        <v>#N/A</v>
      </c>
      <c r="BM56" s="91" t="e">
        <f ca="true">+IF(AND(ISNUMBER(OFFSET('Hygiene Data'!$H$7,0,10*ROW('Hygiene Data'!H50))),'Data Summary'!EB56="Yes"),OFFSET('Hygiene Data'!$H$7,0,10*ROW('Hygiene Data'!H50)),NA())</f>
        <v>#N/A</v>
      </c>
      <c r="BN56" s="91" t="e">
        <f ca="true">+IF(AND(ISNUMBER(OFFSET('Hygiene Data'!$H$9,0,10*ROW('Hygiene Data'!H50))),'Data Summary'!EC56="Yes"),OFFSET('Hygiene Data'!$H$9,0,10*ROW('Hygiene Data'!H50)),NA())</f>
        <v>#N/A</v>
      </c>
      <c r="BO56" s="91" t="e">
        <f ca="true">+IF(AND(ISNUMBER(OFFSET('Hygiene Data'!$I$5,0,10*ROW('Hygiene Data'!I50))),'Data Summary'!ED56="Yes"),OFFSET('Hygiene Data'!$I$5,0,10*ROW('Hygiene Data'!I50)),NA())</f>
        <v>#N/A</v>
      </c>
      <c r="BP56" s="91" t="e">
        <f ca="true">+IF(AND(ISNUMBER(OFFSET('Hygiene Data'!$I$7,0,10*ROW('Hygiene Data'!I50))),'Data Summary'!EE56="Yes"),OFFSET('Hygiene Data'!$I$7,0,10*ROW('Hygiene Data'!I50)),NA())</f>
        <v>#N/A</v>
      </c>
      <c r="BQ56" s="91" t="e">
        <f ca="true">+IF(AND(ISNUMBER(OFFSET('Hygiene Data'!$I$9,0,10*ROW('Hygiene Data'!I50))),'Data Summary'!EF56="Yes"),OFFSET('Hygiene Data'!$I$9,0,10*ROW('Hygiene Data'!I50)),NA())</f>
        <v>#N/A</v>
      </c>
    </row>
    <row xmlns:x14ac="http://schemas.microsoft.com/office/spreadsheetml/2009/9/ac" r="57" x14ac:dyDescent="0.2">
      <c r="A57" s="350" t="e">
        <f ca="true">+RIGHT('Data Summary'!A57,LEN('Data Summary'!A57)-9)</f>
        <v>#VALUE!</v>
      </c>
      <c r="B57" s="35" t="str">
        <f ca="true">+IF(ISTEXT('Data Summary'!B57),'Data Summary'!B57,"")</f>
        <v/>
      </c>
      <c r="C57" s="349" t="e">
        <f ca="true">+VALUE('Data Summary'!C57)</f>
        <v>#VALUE!</v>
      </c>
      <c r="D57" s="89" t="e">
        <f ca="true">+IF(AND(ISNUMBER(OFFSET('Water Data'!$D$4,0,10*ROW('Water Data'!D51))),'Data Summary'!BS57="Yes"),100-OFFSET('Water Data'!$D$4,0,10*ROW('Water Data'!D51)),NA())</f>
        <v>#N/A</v>
      </c>
      <c r="E57" s="89" t="e">
        <f ca="true">+IF(AND(ISNUMBER(OFFSET('Water Data'!$D$6,0,10*ROW('Water Data'!D51))),'Data Summary'!BT57="Yes"),OFFSET('Water Data'!$D$6,0,10*ROW('Water Data'!D51)),NA())</f>
        <v>#N/A</v>
      </c>
      <c r="F57" s="89" t="e">
        <f ca="true">+IF(AND(ISNUMBER(OFFSET('Water Data'!$D$9,0,10*ROW('Water Data'!D51))),'Data Summary'!BU57="Yes"),OFFSET('Water Data'!$D$9,0,10*ROW('Water Data'!D51)),NA())</f>
        <v>#N/A</v>
      </c>
      <c r="G57" s="89" t="e">
        <f ca="true">+IF(AND(ISNUMBER(OFFSET('Water Data'!$E$4,0,10*ROW('Water Data'!E51))),'Data Summary'!BV57="Yes"),100-OFFSET('Water Data'!$E$4,0,10*ROW('Water Data'!E51)),NA())</f>
        <v>#N/A</v>
      </c>
      <c r="H57" s="89" t="e">
        <f ca="true">+IF(AND(ISNUMBER(OFFSET('Water Data'!$E$6,0,10*ROW('Water Data'!E51))),'Data Summary'!BW57="Yes"),OFFSET('Water Data'!$E$6,0,10*ROW('Water Data'!E51)),NA())</f>
        <v>#N/A</v>
      </c>
      <c r="I57" s="89" t="e">
        <f ca="true">+IF(AND(ISNUMBER(OFFSET('Water Data'!$E$9,0,10*ROW('Water Data'!E51))),'Data Summary'!BX57="Yes"),OFFSET('Water Data'!$E$9,0,10*ROW('Water Data'!E51)),NA())</f>
        <v>#N/A</v>
      </c>
      <c r="J57" s="89" t="e">
        <f ca="true">+IF(AND(ISNUMBER(OFFSET('Water Data'!$F$4,0,10*ROW('Water Data'!F51))),'Data Summary'!BY57="Yes"),100-OFFSET('Water Data'!$F$4,0,10*ROW('Water Data'!F51)),NA())</f>
        <v>#N/A</v>
      </c>
      <c r="K57" s="89" t="e">
        <f ca="true">+IF(AND(ISNUMBER(OFFSET('Water Data'!$F$6,0,10*ROW('Water Data'!F51))),'Data Summary'!BZ57="Yes"),OFFSET('Water Data'!$F$6,0,10*ROW('Water Data'!F51)),NA())</f>
        <v>#N/A</v>
      </c>
      <c r="L57" s="89" t="e">
        <f ca="true">+IF(AND(ISNUMBER(OFFSET('Water Data'!$F$9,0,10*ROW('Water Data'!F51))),'Data Summary'!CA57="Yes"),OFFSET('Water Data'!$F$9,0,10*ROW('Water Data'!F51)),NA())</f>
        <v>#N/A</v>
      </c>
      <c r="M57" s="89" t="e">
        <f ca="true">+IF(AND(ISNUMBER(OFFSET('Water Data'!$G$4,0,10*ROW('Water Data'!G51))),'Data Summary'!CB57="Yes"),100-OFFSET('Water Data'!$G$4,0,10*ROW('Water Data'!G51)),NA())</f>
        <v>#N/A</v>
      </c>
      <c r="N57" s="89" t="e">
        <f ca="true">+IF(AND(ISNUMBER(OFFSET('Water Data'!$G$6,0,10*ROW('Water Data'!G51))),'Data Summary'!CC57="Yes"),OFFSET('Water Data'!$G$6,0,10*ROW('Water Data'!G51)),NA())</f>
        <v>#N/A</v>
      </c>
      <c r="O57" s="89" t="e">
        <f ca="true">+IF(AND(ISNUMBER(OFFSET('Water Data'!$G$9,0,10*ROW('Water Data'!G51))),'Data Summary'!CD57="Yes"),OFFSET('Water Data'!$G$9,0,10*ROW('Water Data'!G51)),NA())</f>
        <v>#N/A</v>
      </c>
      <c r="P57" s="89" t="e">
        <f ca="true">+IF(AND(ISNUMBER(OFFSET('Water Data'!$H$4,0,10*ROW('Water Data'!H51))),'Data Summary'!CE57="Yes"),100-OFFSET('Water Data'!$H$4,0,10*ROW('Water Data'!H51)),NA())</f>
        <v>#N/A</v>
      </c>
      <c r="Q57" s="89" t="e">
        <f ca="true">+IF(AND(ISNUMBER(OFFSET('Water Data'!$H$6,0,10*ROW('Water Data'!H51))),'Data Summary'!CF57="Yes"),OFFSET('Water Data'!$H$6,0,10*ROW('Water Data'!H51)),NA())</f>
        <v>#N/A</v>
      </c>
      <c r="R57" s="89" t="e">
        <f ca="true">+IF(AND(ISNUMBER(OFFSET('Water Data'!$H$9,0,10*ROW('Water Data'!H51))),'Data Summary'!CG57="Yes"),OFFSET('Water Data'!$H$9,0,10*ROW('Water Data'!H51)),NA())</f>
        <v>#N/A</v>
      </c>
      <c r="S57" s="89" t="e">
        <f ca="true">+IF(AND(ISNUMBER(OFFSET('Water Data'!$I$4,0,10*ROW('Water Data'!I51))),'Data Summary'!CH57="Yes"),100-OFFSET('Water Data'!$I$4,0,10*ROW('Water Data'!I51)),NA())</f>
        <v>#N/A</v>
      </c>
      <c r="T57" s="89" t="e">
        <f ca="true">+IF(AND(ISNUMBER(OFFSET('Water Data'!$I$6,0,10*ROW('Water Data'!I51))),'Data Summary'!CI57="Yes"),OFFSET('Water Data'!$I$6,0,10*ROW('Water Data'!I51)),NA())</f>
        <v>#N/A</v>
      </c>
      <c r="U57" s="89" t="e">
        <f ca="true">+IF(AND(ISNUMBER(OFFSET('Water Data'!$I$9,0,10*ROW('Water Data'!I51))),'Data Summary'!CJ57="Yes"),OFFSET('Water Data'!$I$9,0,10*ROW('Water Data'!I51)),NA())</f>
        <v>#N/A</v>
      </c>
      <c r="V57" s="90" t="e">
        <f ca="true">+IF(AND(ISNUMBER(OFFSET('Sanitation Data'!$D$4,0,10*ROW('Sanitation Data'!D51))),'Data Summary'!CK57="Yes"),100-OFFSET('Sanitation Data'!$D$4,0,10*ROW('Sanitation Data'!D51)),NA())</f>
        <v>#N/A</v>
      </c>
      <c r="W57" s="90" t="e">
        <f ca="true">+IF(AND(ISNUMBER(OFFSET('Sanitation Data'!$D$6,0,10*ROW('Sanitation Data'!D51))),'Data Summary'!CL57="Yes"),OFFSET('Sanitation Data'!$D$6,0,10*ROW('Sanitation Data'!D51)),NA())</f>
        <v>#N/A</v>
      </c>
      <c r="X57" s="90" t="e">
        <f ca="true">+IF(AND(ISNUMBER(OFFSET('Sanitation Data'!$D$10,0,10*ROW('Sanitation Data'!D51))),'Data Summary'!CM57="Yes"),OFFSET('Sanitation Data'!$D$10,0,10*ROW('Sanitation Data'!D51)),NA())</f>
        <v>#N/A</v>
      </c>
      <c r="Y57" s="90" t="e">
        <f ca="true">+IF(AND(ISNUMBER(OFFSET('Sanitation Data'!$D$11,0,10*ROW('Sanitation Data'!D51))),'Data Summary'!CN57="Yes"),OFFSET('Sanitation Data'!$D$11,0,10*ROW('Sanitation Data'!D51)),NA())</f>
        <v>#N/A</v>
      </c>
      <c r="Z57" s="90" t="e">
        <f ca="true">+IF(AND(ISNUMBER(OFFSET('Sanitation Data'!$D$12,0,10*ROW('Sanitation Data'!D51))),'Data Summary'!CO57="Yes"),OFFSET('Sanitation Data'!$D$12,0,10*ROW('Sanitation Data'!D51)),NA())</f>
        <v>#N/A</v>
      </c>
      <c r="AA57" s="90" t="e">
        <f ca="true">+IF(AND(ISNUMBER(OFFSET('Sanitation Data'!$E$4,0,10*ROW('Sanitation Data'!E51))),'Data Summary'!CP57="Yes"),100-OFFSET('Sanitation Data'!$E$4,0,10*ROW('Sanitation Data'!E51)),NA())</f>
        <v>#N/A</v>
      </c>
      <c r="AB57" s="90" t="e">
        <f ca="true">+IF(AND(ISNUMBER(OFFSET('Sanitation Data'!$E$6,0,10*ROW('Sanitation Data'!E51))),'Data Summary'!CQ57="Yes"),OFFSET('Sanitation Data'!$E$6,0,10*ROW('Sanitation Data'!E51)),NA())</f>
        <v>#N/A</v>
      </c>
      <c r="AC57" s="90" t="e">
        <f ca="true">+IF(AND(ISNUMBER(OFFSET('Sanitation Data'!$E$10,0,10*ROW('Sanitation Data'!E51))),'Data Summary'!CR57="Yes"),OFFSET('Sanitation Data'!$E$10,0,10*ROW('Sanitation Data'!E51)),NA())</f>
        <v>#N/A</v>
      </c>
      <c r="AD57" s="90" t="e">
        <f ca="true">+IF(AND(ISNUMBER(OFFSET('Sanitation Data'!$E$11,0,10*ROW('Sanitation Data'!E51))),'Data Summary'!CS57="Yes"),OFFSET('Sanitation Data'!$E$11,0,10*ROW('Sanitation Data'!E51)),NA())</f>
        <v>#N/A</v>
      </c>
      <c r="AE57" s="90" t="e">
        <f ca="true">+IF(AND(ISNUMBER(OFFSET('Sanitation Data'!$E$12,0,10*ROW('Sanitation Data'!E51))),'Data Summary'!CT57="Yes"),OFFSET('Sanitation Data'!$E$12,0,10*ROW('Sanitation Data'!E51)),NA())</f>
        <v>#N/A</v>
      </c>
      <c r="AF57" s="90" t="e">
        <f ca="true">+IF(AND(ISNUMBER(OFFSET('Sanitation Data'!$F$4,0,10*ROW('Sanitation Data'!F51))),'Data Summary'!CU57="Yes"),100-OFFSET('Sanitation Data'!$F$4,0,10*ROW('Sanitation Data'!F51)),NA())</f>
        <v>#N/A</v>
      </c>
      <c r="AG57" s="90" t="e">
        <f ca="true">+IF(AND(ISNUMBER(OFFSET('Sanitation Data'!$F$6,0,10*ROW('Sanitation Data'!F51))),'Data Summary'!CV57="Yes"),OFFSET('Sanitation Data'!$F$6,0,10*ROW('Sanitation Data'!F51)),NA())</f>
        <v>#N/A</v>
      </c>
      <c r="AH57" s="90" t="e">
        <f ca="true">+IF(AND(ISNUMBER(OFFSET('Sanitation Data'!$F$10,0,10*ROW('Sanitation Data'!F51))),'Data Summary'!CW57="Yes"),OFFSET('Sanitation Data'!$F$10,0,10*ROW('Sanitation Data'!F51)),NA())</f>
        <v>#N/A</v>
      </c>
      <c r="AI57" s="90" t="e">
        <f ca="true">+IF(AND(ISNUMBER(OFFSET('Sanitation Data'!$F$11,0,10*ROW('Sanitation Data'!F51))),'Data Summary'!CX57="Yes"),OFFSET('Sanitation Data'!$F$11,0,10*ROW('Sanitation Data'!F51)),NA())</f>
        <v>#N/A</v>
      </c>
      <c r="AJ57" s="90" t="e">
        <f ca="true">+IF(AND(ISNUMBER(OFFSET('Sanitation Data'!$F$12,0,10*ROW('Sanitation Data'!F51))),'Data Summary'!CY57="Yes"),OFFSET('Sanitation Data'!$F$12,0,10*ROW('Sanitation Data'!F51)),NA())</f>
        <v>#N/A</v>
      </c>
      <c r="AK57" s="90" t="e">
        <f ca="true">+IF(AND(ISNUMBER(OFFSET('Sanitation Data'!$G$4,0,10*ROW('Sanitation Data'!G51))),'Data Summary'!CZ57="Yes"),100-OFFSET('Sanitation Data'!$G$4,0,10*ROW('Sanitation Data'!G51)),NA())</f>
        <v>#N/A</v>
      </c>
      <c r="AL57" s="90" t="e">
        <f ca="true">+IF(AND(ISNUMBER(OFFSET('Sanitation Data'!$G$6,0,10*ROW('Sanitation Data'!G51))),'Data Summary'!DA57="Yes"),OFFSET('Sanitation Data'!$G$6,0,10*ROW('Sanitation Data'!G51)),NA())</f>
        <v>#N/A</v>
      </c>
      <c r="AM57" s="90" t="e">
        <f ca="true">+IF(AND(ISNUMBER(OFFSET('Sanitation Data'!$G$10,0,10*ROW('Sanitation Data'!G51))),'Data Summary'!DB57="Yes"),OFFSET('Sanitation Data'!$G$10,0,10*ROW('Sanitation Data'!G51)),NA())</f>
        <v>#N/A</v>
      </c>
      <c r="AN57" s="90" t="e">
        <f ca="true">+IF(AND(ISNUMBER(OFFSET('Sanitation Data'!$G$11,0,10*ROW('Sanitation Data'!G51))),'Data Summary'!DC57="Yes"),OFFSET('Sanitation Data'!$G$11,0,10*ROW('Sanitation Data'!G51)),NA())</f>
        <v>#N/A</v>
      </c>
      <c r="AO57" s="90" t="e">
        <f ca="true">+IF(AND(ISNUMBER(OFFSET('Sanitation Data'!$G$12,0,10*ROW('Sanitation Data'!G51))),'Data Summary'!DD57="Yes"),OFFSET('Sanitation Data'!$G$12,0,10*ROW('Sanitation Data'!G51)),NA())</f>
        <v>#N/A</v>
      </c>
      <c r="AP57" s="90" t="e">
        <f ca="true">+IF(AND(ISNUMBER(OFFSET('Sanitation Data'!$H$4,0,10*ROW('Sanitation Data'!H51))),'Data Summary'!DE57="Yes"),100-OFFSET('Sanitation Data'!$H$4,0,10*ROW('Sanitation Data'!H51)),NA())</f>
        <v>#N/A</v>
      </c>
      <c r="AQ57" s="90" t="e">
        <f ca="true">+IF(AND(ISNUMBER(OFFSET('Sanitation Data'!$H$6,0,10*ROW('Sanitation Data'!H51))),'Data Summary'!DF57="Yes"),OFFSET('Sanitation Data'!$H$6,0,10*ROW('Sanitation Data'!H51)),NA())</f>
        <v>#N/A</v>
      </c>
      <c r="AR57" s="90" t="e">
        <f ca="true">+IF(AND(ISNUMBER(OFFSET('Sanitation Data'!$H$10,0,10*ROW('Sanitation Data'!H51))),'Data Summary'!DG57="Yes"),OFFSET('Sanitation Data'!$H$10,0,10*ROW('Sanitation Data'!H51)),NA())</f>
        <v>#N/A</v>
      </c>
      <c r="AS57" s="90" t="e">
        <f ca="true">+IF(AND(ISNUMBER(OFFSET('Sanitation Data'!$H$11,0,10*ROW('Sanitation Data'!H51))),'Data Summary'!DH57="Yes"),OFFSET('Sanitation Data'!$H$11,0,10*ROW('Sanitation Data'!H51)),NA())</f>
        <v>#N/A</v>
      </c>
      <c r="AT57" s="90" t="e">
        <f ca="true">+IF(AND(ISNUMBER(OFFSET('Sanitation Data'!$H$12,0,10*ROW('Sanitation Data'!H51))),'Data Summary'!DI57="Yes"),OFFSET('Sanitation Data'!$H$12,0,10*ROW('Sanitation Data'!H51)),NA())</f>
        <v>#N/A</v>
      </c>
      <c r="AU57" s="90" t="e">
        <f ca="true">+IF(AND(ISNUMBER(OFFSET('Sanitation Data'!$I$4,0,10*ROW('Sanitation Data'!I51))),'Data Summary'!DJ57="Yes"),100-OFFSET('Sanitation Data'!$I$4,0,10*ROW('Sanitation Data'!I51)),NA())</f>
        <v>#N/A</v>
      </c>
      <c r="AV57" s="90" t="e">
        <f ca="true">+IF(AND(ISNUMBER(OFFSET('Sanitation Data'!$I$6,0,10*ROW('Sanitation Data'!I51))),'Data Summary'!DK57="Yes"),OFFSET('Sanitation Data'!$I$6,0,10*ROW('Sanitation Data'!I51)),NA())</f>
        <v>#N/A</v>
      </c>
      <c r="AW57" s="90" t="e">
        <f ca="true">+IF(AND(ISNUMBER(OFFSET('Sanitation Data'!$I$10,0,10*ROW('Sanitation Data'!I51))),'Data Summary'!DL57="Yes"),OFFSET('Sanitation Data'!$I$10,0,10*ROW('Sanitation Data'!I51)),NA())</f>
        <v>#N/A</v>
      </c>
      <c r="AX57" s="90" t="e">
        <f ca="true">+IF(AND(ISNUMBER(OFFSET('Sanitation Data'!$I$11,0,10*ROW('Sanitation Data'!I51))),'Data Summary'!DM57="Yes"),OFFSET('Sanitation Data'!$I$11,0,10*ROW('Sanitation Data'!I51)),NA())</f>
        <v>#N/A</v>
      </c>
      <c r="AY57" s="90" t="e">
        <f ca="true">+IF(AND(ISNUMBER(OFFSET('Sanitation Data'!$I$12,0,10*ROW('Sanitation Data'!I51))),'Data Summary'!DN57="Yes"),OFFSET('Sanitation Data'!$I$12,0,10*ROW('Sanitation Data'!I51)),NA())</f>
        <v>#N/A</v>
      </c>
      <c r="AZ57" s="91" t="e">
        <f ca="true">+IF(AND(ISNUMBER(OFFSET('Hygiene Data'!$D$5,0,10*ROW('Hygiene Data'!D51))),'Data Summary'!DO57="Yes"),OFFSET('Hygiene Data'!$D$5,0,10*ROW('Hygiene Data'!D51)),NA())</f>
        <v>#N/A</v>
      </c>
      <c r="BA57" s="91" t="e">
        <f ca="true">+IF(AND(ISNUMBER(OFFSET('Hygiene Data'!$D$7,0,10*ROW('Hygiene Data'!D51))),'Data Summary'!DP57="Yes"),OFFSET('Hygiene Data'!$D$7,0,10*ROW('Hygiene Data'!D51)),NA())</f>
        <v>#N/A</v>
      </c>
      <c r="BB57" s="91" t="e">
        <f ca="true">+IF(AND(ISNUMBER(OFFSET('Hygiene Data'!$D$9,0,10*ROW('Hygiene Data'!D51))),'Data Summary'!DQ57="Yes"),OFFSET('Hygiene Data'!$D$9,0,10*ROW('Hygiene Data'!D51)),NA())</f>
        <v>#N/A</v>
      </c>
      <c r="BC57" s="91" t="e">
        <f ca="true">+IF(AND(ISNUMBER(OFFSET('Hygiene Data'!$E$5,0,10*ROW('Hygiene Data'!E51))),'Data Summary'!DR57="Yes"),OFFSET('Hygiene Data'!$E$5,0,10*ROW('Hygiene Data'!E51)),NA())</f>
        <v>#N/A</v>
      </c>
      <c r="BD57" s="91" t="e">
        <f ca="true">+IF(AND(ISNUMBER(OFFSET('Hygiene Data'!$E$7,0,10*ROW('Hygiene Data'!E51))),'Data Summary'!DS57="Yes"),OFFSET('Hygiene Data'!$E$7,0,10*ROW('Hygiene Data'!E51)),NA())</f>
        <v>#N/A</v>
      </c>
      <c r="BE57" s="91" t="e">
        <f ca="true">+IF(AND(ISNUMBER(OFFSET('Hygiene Data'!$E$9,0,10*ROW('Hygiene Data'!E51))),'Data Summary'!DT57="Yes"),OFFSET('Hygiene Data'!$E$9,0,10*ROW('Hygiene Data'!E51)),NA())</f>
        <v>#N/A</v>
      </c>
      <c r="BF57" s="91" t="e">
        <f ca="true">+IF(AND(ISNUMBER(OFFSET('Hygiene Data'!$F$5,0,10*ROW('Hygiene Data'!F51))),'Data Summary'!DU57="Yes"),OFFSET('Hygiene Data'!$F$5,0,10*ROW('Hygiene Data'!F51)),NA())</f>
        <v>#N/A</v>
      </c>
      <c r="BG57" s="91" t="e">
        <f ca="true">+IF(AND(ISNUMBER(OFFSET('Hygiene Data'!$F$7,0,10*ROW('Hygiene Data'!F51))),'Data Summary'!DV57="Yes"),OFFSET('Hygiene Data'!$F$7,0,10*ROW('Hygiene Data'!F51)),NA())</f>
        <v>#N/A</v>
      </c>
      <c r="BH57" s="91" t="e">
        <f ca="true">+IF(AND(ISNUMBER(OFFSET('Hygiene Data'!$F$9,0,10*ROW('Hygiene Data'!F51))),'Data Summary'!DW57="Yes"),OFFSET('Hygiene Data'!$F$9,0,10*ROW('Hygiene Data'!F51)),NA())</f>
        <v>#N/A</v>
      </c>
      <c r="BI57" s="91" t="e">
        <f ca="true">+IF(AND(ISNUMBER(OFFSET('Hygiene Data'!$G$5,0,10*ROW('Hygiene Data'!G51))),'Data Summary'!DX57="Yes"),OFFSET('Hygiene Data'!$G$5,0,10*ROW('Hygiene Data'!G51)),NA())</f>
        <v>#N/A</v>
      </c>
      <c r="BJ57" s="91" t="e">
        <f ca="true">+IF(AND(ISNUMBER(OFFSET('Hygiene Data'!$G$7,0,10*ROW('Hygiene Data'!G51))),'Data Summary'!DY57="Yes"),OFFSET('Hygiene Data'!$G$7,0,10*ROW('Hygiene Data'!G51)),NA())</f>
        <v>#N/A</v>
      </c>
      <c r="BK57" s="91" t="e">
        <f ca="true">+IF(AND(ISNUMBER(OFFSET('Hygiene Data'!$G$9,0,10*ROW('Hygiene Data'!G51))),'Data Summary'!DZ57="Yes"),OFFSET('Hygiene Data'!$G$9,0,10*ROW('Hygiene Data'!G51)),NA())</f>
        <v>#N/A</v>
      </c>
      <c r="BL57" s="91" t="e">
        <f ca="true">+IF(AND(ISNUMBER(OFFSET('Hygiene Data'!$H$5,0,10*ROW('Hygiene Data'!H51))),'Data Summary'!EA57="Yes"),OFFSET('Hygiene Data'!$H$5,0,10*ROW('Hygiene Data'!H51)),NA())</f>
        <v>#N/A</v>
      </c>
      <c r="BM57" s="91" t="e">
        <f ca="true">+IF(AND(ISNUMBER(OFFSET('Hygiene Data'!$H$7,0,10*ROW('Hygiene Data'!H51))),'Data Summary'!EB57="Yes"),OFFSET('Hygiene Data'!$H$7,0,10*ROW('Hygiene Data'!H51)),NA())</f>
        <v>#N/A</v>
      </c>
      <c r="BN57" s="91" t="e">
        <f ca="true">+IF(AND(ISNUMBER(OFFSET('Hygiene Data'!$H$9,0,10*ROW('Hygiene Data'!H51))),'Data Summary'!EC57="Yes"),OFFSET('Hygiene Data'!$H$9,0,10*ROW('Hygiene Data'!H51)),NA())</f>
        <v>#N/A</v>
      </c>
      <c r="BO57" s="91" t="e">
        <f ca="true">+IF(AND(ISNUMBER(OFFSET('Hygiene Data'!$I$5,0,10*ROW('Hygiene Data'!I51))),'Data Summary'!ED57="Yes"),OFFSET('Hygiene Data'!$I$5,0,10*ROW('Hygiene Data'!I51)),NA())</f>
        <v>#N/A</v>
      </c>
      <c r="BP57" s="91" t="e">
        <f ca="true">+IF(AND(ISNUMBER(OFFSET('Hygiene Data'!$I$7,0,10*ROW('Hygiene Data'!I51))),'Data Summary'!EE57="Yes"),OFFSET('Hygiene Data'!$I$7,0,10*ROW('Hygiene Data'!I51)),NA())</f>
        <v>#N/A</v>
      </c>
      <c r="BQ57" s="91" t="e">
        <f ca="true">+IF(AND(ISNUMBER(OFFSET('Hygiene Data'!$I$9,0,10*ROW('Hygiene Data'!I51))),'Data Summary'!EF57="Yes"),OFFSET('Hygiene Data'!$I$9,0,10*ROW('Hygiene Data'!I51)),NA())</f>
        <v>#N/A</v>
      </c>
    </row>
    <row xmlns:x14ac="http://schemas.microsoft.com/office/spreadsheetml/2009/9/ac" r="58" x14ac:dyDescent="0.2">
      <c r="A58" s="350" t="e">
        <f ca="true">+RIGHT('Data Summary'!A58,LEN('Data Summary'!A58)-9)</f>
        <v>#VALUE!</v>
      </c>
      <c r="B58" s="35" t="str">
        <f ca="true">+IF(ISTEXT('Data Summary'!B58),'Data Summary'!B58,"")</f>
        <v/>
      </c>
      <c r="C58" s="349" t="e">
        <f ca="true">+VALUE('Data Summary'!C58)</f>
        <v>#VALUE!</v>
      </c>
      <c r="D58" s="89" t="e">
        <f ca="true">+IF(AND(ISNUMBER(OFFSET('Water Data'!$D$4,0,10*ROW('Water Data'!D52))),'Data Summary'!BS58="Yes"),100-OFFSET('Water Data'!$D$4,0,10*ROW('Water Data'!D52)),NA())</f>
        <v>#N/A</v>
      </c>
      <c r="E58" s="89" t="e">
        <f ca="true">+IF(AND(ISNUMBER(OFFSET('Water Data'!$D$6,0,10*ROW('Water Data'!D52))),'Data Summary'!BT58="Yes"),OFFSET('Water Data'!$D$6,0,10*ROW('Water Data'!D52)),NA())</f>
        <v>#N/A</v>
      </c>
      <c r="F58" s="89" t="e">
        <f ca="true">+IF(AND(ISNUMBER(OFFSET('Water Data'!$D$9,0,10*ROW('Water Data'!D52))),'Data Summary'!BU58="Yes"),OFFSET('Water Data'!$D$9,0,10*ROW('Water Data'!D52)),NA())</f>
        <v>#N/A</v>
      </c>
      <c r="G58" s="89" t="e">
        <f ca="true">+IF(AND(ISNUMBER(OFFSET('Water Data'!$E$4,0,10*ROW('Water Data'!E52))),'Data Summary'!BV58="Yes"),100-OFFSET('Water Data'!$E$4,0,10*ROW('Water Data'!E52)),NA())</f>
        <v>#N/A</v>
      </c>
      <c r="H58" s="89" t="e">
        <f ca="true">+IF(AND(ISNUMBER(OFFSET('Water Data'!$E$6,0,10*ROW('Water Data'!E52))),'Data Summary'!BW58="Yes"),OFFSET('Water Data'!$E$6,0,10*ROW('Water Data'!E52)),NA())</f>
        <v>#N/A</v>
      </c>
      <c r="I58" s="89" t="e">
        <f ca="true">+IF(AND(ISNUMBER(OFFSET('Water Data'!$E$9,0,10*ROW('Water Data'!E52))),'Data Summary'!BX58="Yes"),OFFSET('Water Data'!$E$9,0,10*ROW('Water Data'!E52)),NA())</f>
        <v>#N/A</v>
      </c>
      <c r="J58" s="89" t="e">
        <f ca="true">+IF(AND(ISNUMBER(OFFSET('Water Data'!$F$4,0,10*ROW('Water Data'!F52))),'Data Summary'!BY58="Yes"),100-OFFSET('Water Data'!$F$4,0,10*ROW('Water Data'!F52)),NA())</f>
        <v>#N/A</v>
      </c>
      <c r="K58" s="89" t="e">
        <f ca="true">+IF(AND(ISNUMBER(OFFSET('Water Data'!$F$6,0,10*ROW('Water Data'!F52))),'Data Summary'!BZ58="Yes"),OFFSET('Water Data'!$F$6,0,10*ROW('Water Data'!F52)),NA())</f>
        <v>#N/A</v>
      </c>
      <c r="L58" s="89" t="e">
        <f ca="true">+IF(AND(ISNUMBER(OFFSET('Water Data'!$F$9,0,10*ROW('Water Data'!F52))),'Data Summary'!CA58="Yes"),OFFSET('Water Data'!$F$9,0,10*ROW('Water Data'!F52)),NA())</f>
        <v>#N/A</v>
      </c>
      <c r="M58" s="89" t="e">
        <f ca="true">+IF(AND(ISNUMBER(OFFSET('Water Data'!$G$4,0,10*ROW('Water Data'!G52))),'Data Summary'!CB58="Yes"),100-OFFSET('Water Data'!$G$4,0,10*ROW('Water Data'!G52)),NA())</f>
        <v>#N/A</v>
      </c>
      <c r="N58" s="89" t="e">
        <f ca="true">+IF(AND(ISNUMBER(OFFSET('Water Data'!$G$6,0,10*ROW('Water Data'!G52))),'Data Summary'!CC58="Yes"),OFFSET('Water Data'!$G$6,0,10*ROW('Water Data'!G52)),NA())</f>
        <v>#N/A</v>
      </c>
      <c r="O58" s="89" t="e">
        <f ca="true">+IF(AND(ISNUMBER(OFFSET('Water Data'!$G$9,0,10*ROW('Water Data'!G52))),'Data Summary'!CD58="Yes"),OFFSET('Water Data'!$G$9,0,10*ROW('Water Data'!G52)),NA())</f>
        <v>#N/A</v>
      </c>
      <c r="P58" s="89" t="e">
        <f ca="true">+IF(AND(ISNUMBER(OFFSET('Water Data'!$H$4,0,10*ROW('Water Data'!H52))),'Data Summary'!CE58="Yes"),100-OFFSET('Water Data'!$H$4,0,10*ROW('Water Data'!H52)),NA())</f>
        <v>#N/A</v>
      </c>
      <c r="Q58" s="89" t="e">
        <f ca="true">+IF(AND(ISNUMBER(OFFSET('Water Data'!$H$6,0,10*ROW('Water Data'!H52))),'Data Summary'!CF58="Yes"),OFFSET('Water Data'!$H$6,0,10*ROW('Water Data'!H52)),NA())</f>
        <v>#N/A</v>
      </c>
      <c r="R58" s="89" t="e">
        <f ca="true">+IF(AND(ISNUMBER(OFFSET('Water Data'!$H$9,0,10*ROW('Water Data'!H52))),'Data Summary'!CG58="Yes"),OFFSET('Water Data'!$H$9,0,10*ROW('Water Data'!H52)),NA())</f>
        <v>#N/A</v>
      </c>
      <c r="S58" s="89" t="e">
        <f ca="true">+IF(AND(ISNUMBER(OFFSET('Water Data'!$I$4,0,10*ROW('Water Data'!I52))),'Data Summary'!CH58="Yes"),100-OFFSET('Water Data'!$I$4,0,10*ROW('Water Data'!I52)),NA())</f>
        <v>#N/A</v>
      </c>
      <c r="T58" s="89" t="e">
        <f ca="true">+IF(AND(ISNUMBER(OFFSET('Water Data'!$I$6,0,10*ROW('Water Data'!I52))),'Data Summary'!CI58="Yes"),OFFSET('Water Data'!$I$6,0,10*ROW('Water Data'!I52)),NA())</f>
        <v>#N/A</v>
      </c>
      <c r="U58" s="89" t="e">
        <f ca="true">+IF(AND(ISNUMBER(OFFSET('Water Data'!$I$9,0,10*ROW('Water Data'!I52))),'Data Summary'!CJ58="Yes"),OFFSET('Water Data'!$I$9,0,10*ROW('Water Data'!I52)),NA())</f>
        <v>#N/A</v>
      </c>
      <c r="V58" s="90" t="e">
        <f ca="true">+IF(AND(ISNUMBER(OFFSET('Sanitation Data'!$D$4,0,10*ROW('Sanitation Data'!D52))),'Data Summary'!CK58="Yes"),100-OFFSET('Sanitation Data'!$D$4,0,10*ROW('Sanitation Data'!D52)),NA())</f>
        <v>#N/A</v>
      </c>
      <c r="W58" s="90" t="e">
        <f ca="true">+IF(AND(ISNUMBER(OFFSET('Sanitation Data'!$D$6,0,10*ROW('Sanitation Data'!D52))),'Data Summary'!CL58="Yes"),OFFSET('Sanitation Data'!$D$6,0,10*ROW('Sanitation Data'!D52)),NA())</f>
        <v>#N/A</v>
      </c>
      <c r="X58" s="90" t="e">
        <f ca="true">+IF(AND(ISNUMBER(OFFSET('Sanitation Data'!$D$10,0,10*ROW('Sanitation Data'!D52))),'Data Summary'!CM58="Yes"),OFFSET('Sanitation Data'!$D$10,0,10*ROW('Sanitation Data'!D52)),NA())</f>
        <v>#N/A</v>
      </c>
      <c r="Y58" s="90" t="e">
        <f ca="true">+IF(AND(ISNUMBER(OFFSET('Sanitation Data'!$D$11,0,10*ROW('Sanitation Data'!D52))),'Data Summary'!CN58="Yes"),OFFSET('Sanitation Data'!$D$11,0,10*ROW('Sanitation Data'!D52)),NA())</f>
        <v>#N/A</v>
      </c>
      <c r="Z58" s="90" t="e">
        <f ca="true">+IF(AND(ISNUMBER(OFFSET('Sanitation Data'!$D$12,0,10*ROW('Sanitation Data'!D52))),'Data Summary'!CO58="Yes"),OFFSET('Sanitation Data'!$D$12,0,10*ROW('Sanitation Data'!D52)),NA())</f>
        <v>#N/A</v>
      </c>
      <c r="AA58" s="90" t="e">
        <f ca="true">+IF(AND(ISNUMBER(OFFSET('Sanitation Data'!$E$4,0,10*ROW('Sanitation Data'!E52))),'Data Summary'!CP58="Yes"),100-OFFSET('Sanitation Data'!$E$4,0,10*ROW('Sanitation Data'!E52)),NA())</f>
        <v>#N/A</v>
      </c>
      <c r="AB58" s="90" t="e">
        <f ca="true">+IF(AND(ISNUMBER(OFFSET('Sanitation Data'!$E$6,0,10*ROW('Sanitation Data'!E52))),'Data Summary'!CQ58="Yes"),OFFSET('Sanitation Data'!$E$6,0,10*ROW('Sanitation Data'!E52)),NA())</f>
        <v>#N/A</v>
      </c>
      <c r="AC58" s="90" t="e">
        <f ca="true">+IF(AND(ISNUMBER(OFFSET('Sanitation Data'!$E$10,0,10*ROW('Sanitation Data'!E52))),'Data Summary'!CR58="Yes"),OFFSET('Sanitation Data'!$E$10,0,10*ROW('Sanitation Data'!E52)),NA())</f>
        <v>#N/A</v>
      </c>
      <c r="AD58" s="90" t="e">
        <f ca="true">+IF(AND(ISNUMBER(OFFSET('Sanitation Data'!$E$11,0,10*ROW('Sanitation Data'!E52))),'Data Summary'!CS58="Yes"),OFFSET('Sanitation Data'!$E$11,0,10*ROW('Sanitation Data'!E52)),NA())</f>
        <v>#N/A</v>
      </c>
      <c r="AE58" s="90" t="e">
        <f ca="true">+IF(AND(ISNUMBER(OFFSET('Sanitation Data'!$E$12,0,10*ROW('Sanitation Data'!E52))),'Data Summary'!CT58="Yes"),OFFSET('Sanitation Data'!$E$12,0,10*ROW('Sanitation Data'!E52)),NA())</f>
        <v>#N/A</v>
      </c>
      <c r="AF58" s="90" t="e">
        <f ca="true">+IF(AND(ISNUMBER(OFFSET('Sanitation Data'!$F$4,0,10*ROW('Sanitation Data'!F52))),'Data Summary'!CU58="Yes"),100-OFFSET('Sanitation Data'!$F$4,0,10*ROW('Sanitation Data'!F52)),NA())</f>
        <v>#N/A</v>
      </c>
      <c r="AG58" s="90" t="e">
        <f ca="true">+IF(AND(ISNUMBER(OFFSET('Sanitation Data'!$F$6,0,10*ROW('Sanitation Data'!F52))),'Data Summary'!CV58="Yes"),OFFSET('Sanitation Data'!$F$6,0,10*ROW('Sanitation Data'!F52)),NA())</f>
        <v>#N/A</v>
      </c>
      <c r="AH58" s="90" t="e">
        <f ca="true">+IF(AND(ISNUMBER(OFFSET('Sanitation Data'!$F$10,0,10*ROW('Sanitation Data'!F52))),'Data Summary'!CW58="Yes"),OFFSET('Sanitation Data'!$F$10,0,10*ROW('Sanitation Data'!F52)),NA())</f>
        <v>#N/A</v>
      </c>
      <c r="AI58" s="90" t="e">
        <f ca="true">+IF(AND(ISNUMBER(OFFSET('Sanitation Data'!$F$11,0,10*ROW('Sanitation Data'!F52))),'Data Summary'!CX58="Yes"),OFFSET('Sanitation Data'!$F$11,0,10*ROW('Sanitation Data'!F52)),NA())</f>
        <v>#N/A</v>
      </c>
      <c r="AJ58" s="90" t="e">
        <f ca="true">+IF(AND(ISNUMBER(OFFSET('Sanitation Data'!$F$12,0,10*ROW('Sanitation Data'!F52))),'Data Summary'!CY58="Yes"),OFFSET('Sanitation Data'!$F$12,0,10*ROW('Sanitation Data'!F52)),NA())</f>
        <v>#N/A</v>
      </c>
      <c r="AK58" s="90" t="e">
        <f ca="true">+IF(AND(ISNUMBER(OFFSET('Sanitation Data'!$G$4,0,10*ROW('Sanitation Data'!G52))),'Data Summary'!CZ58="Yes"),100-OFFSET('Sanitation Data'!$G$4,0,10*ROW('Sanitation Data'!G52)),NA())</f>
        <v>#N/A</v>
      </c>
      <c r="AL58" s="90" t="e">
        <f ca="true">+IF(AND(ISNUMBER(OFFSET('Sanitation Data'!$G$6,0,10*ROW('Sanitation Data'!G52))),'Data Summary'!DA58="Yes"),OFFSET('Sanitation Data'!$G$6,0,10*ROW('Sanitation Data'!G52)),NA())</f>
        <v>#N/A</v>
      </c>
      <c r="AM58" s="90" t="e">
        <f ca="true">+IF(AND(ISNUMBER(OFFSET('Sanitation Data'!$G$10,0,10*ROW('Sanitation Data'!G52))),'Data Summary'!DB58="Yes"),OFFSET('Sanitation Data'!$G$10,0,10*ROW('Sanitation Data'!G52)),NA())</f>
        <v>#N/A</v>
      </c>
      <c r="AN58" s="90" t="e">
        <f ca="true">+IF(AND(ISNUMBER(OFFSET('Sanitation Data'!$G$11,0,10*ROW('Sanitation Data'!G52))),'Data Summary'!DC58="Yes"),OFFSET('Sanitation Data'!$G$11,0,10*ROW('Sanitation Data'!G52)),NA())</f>
        <v>#N/A</v>
      </c>
      <c r="AO58" s="90" t="e">
        <f ca="true">+IF(AND(ISNUMBER(OFFSET('Sanitation Data'!$G$12,0,10*ROW('Sanitation Data'!G52))),'Data Summary'!DD58="Yes"),OFFSET('Sanitation Data'!$G$12,0,10*ROW('Sanitation Data'!G52)),NA())</f>
        <v>#N/A</v>
      </c>
      <c r="AP58" s="90" t="e">
        <f ca="true">+IF(AND(ISNUMBER(OFFSET('Sanitation Data'!$H$4,0,10*ROW('Sanitation Data'!H52))),'Data Summary'!DE58="Yes"),100-OFFSET('Sanitation Data'!$H$4,0,10*ROW('Sanitation Data'!H52)),NA())</f>
        <v>#N/A</v>
      </c>
      <c r="AQ58" s="90" t="e">
        <f ca="true">+IF(AND(ISNUMBER(OFFSET('Sanitation Data'!$H$6,0,10*ROW('Sanitation Data'!H52))),'Data Summary'!DF58="Yes"),OFFSET('Sanitation Data'!$H$6,0,10*ROW('Sanitation Data'!H52)),NA())</f>
        <v>#N/A</v>
      </c>
      <c r="AR58" s="90" t="e">
        <f ca="true">+IF(AND(ISNUMBER(OFFSET('Sanitation Data'!$H$10,0,10*ROW('Sanitation Data'!H52))),'Data Summary'!DG58="Yes"),OFFSET('Sanitation Data'!$H$10,0,10*ROW('Sanitation Data'!H52)),NA())</f>
        <v>#N/A</v>
      </c>
      <c r="AS58" s="90" t="e">
        <f ca="true">+IF(AND(ISNUMBER(OFFSET('Sanitation Data'!$H$11,0,10*ROW('Sanitation Data'!H52))),'Data Summary'!DH58="Yes"),OFFSET('Sanitation Data'!$H$11,0,10*ROW('Sanitation Data'!H52)),NA())</f>
        <v>#N/A</v>
      </c>
      <c r="AT58" s="90" t="e">
        <f ca="true">+IF(AND(ISNUMBER(OFFSET('Sanitation Data'!$H$12,0,10*ROW('Sanitation Data'!H52))),'Data Summary'!DI58="Yes"),OFFSET('Sanitation Data'!$H$12,0,10*ROW('Sanitation Data'!H52)),NA())</f>
        <v>#N/A</v>
      </c>
      <c r="AU58" s="90" t="e">
        <f ca="true">+IF(AND(ISNUMBER(OFFSET('Sanitation Data'!$I$4,0,10*ROW('Sanitation Data'!I52))),'Data Summary'!DJ58="Yes"),100-OFFSET('Sanitation Data'!$I$4,0,10*ROW('Sanitation Data'!I52)),NA())</f>
        <v>#N/A</v>
      </c>
      <c r="AV58" s="90" t="e">
        <f ca="true">+IF(AND(ISNUMBER(OFFSET('Sanitation Data'!$I$6,0,10*ROW('Sanitation Data'!I52))),'Data Summary'!DK58="Yes"),OFFSET('Sanitation Data'!$I$6,0,10*ROW('Sanitation Data'!I52)),NA())</f>
        <v>#N/A</v>
      </c>
      <c r="AW58" s="90" t="e">
        <f ca="true">+IF(AND(ISNUMBER(OFFSET('Sanitation Data'!$I$10,0,10*ROW('Sanitation Data'!I52))),'Data Summary'!DL58="Yes"),OFFSET('Sanitation Data'!$I$10,0,10*ROW('Sanitation Data'!I52)),NA())</f>
        <v>#N/A</v>
      </c>
      <c r="AX58" s="90" t="e">
        <f ca="true">+IF(AND(ISNUMBER(OFFSET('Sanitation Data'!$I$11,0,10*ROW('Sanitation Data'!I52))),'Data Summary'!DM58="Yes"),OFFSET('Sanitation Data'!$I$11,0,10*ROW('Sanitation Data'!I52)),NA())</f>
        <v>#N/A</v>
      </c>
      <c r="AY58" s="90" t="e">
        <f ca="true">+IF(AND(ISNUMBER(OFFSET('Sanitation Data'!$I$12,0,10*ROW('Sanitation Data'!I52))),'Data Summary'!DN58="Yes"),OFFSET('Sanitation Data'!$I$12,0,10*ROW('Sanitation Data'!I52)),NA())</f>
        <v>#N/A</v>
      </c>
      <c r="AZ58" s="91" t="e">
        <f ca="true">+IF(AND(ISNUMBER(OFFSET('Hygiene Data'!$D$5,0,10*ROW('Hygiene Data'!D52))),'Data Summary'!DO58="Yes"),OFFSET('Hygiene Data'!$D$5,0,10*ROW('Hygiene Data'!D52)),NA())</f>
        <v>#N/A</v>
      </c>
      <c r="BA58" s="91" t="e">
        <f ca="true">+IF(AND(ISNUMBER(OFFSET('Hygiene Data'!$D$7,0,10*ROW('Hygiene Data'!D52))),'Data Summary'!DP58="Yes"),OFFSET('Hygiene Data'!$D$7,0,10*ROW('Hygiene Data'!D52)),NA())</f>
        <v>#N/A</v>
      </c>
      <c r="BB58" s="91" t="e">
        <f ca="true">+IF(AND(ISNUMBER(OFFSET('Hygiene Data'!$D$9,0,10*ROW('Hygiene Data'!D52))),'Data Summary'!DQ58="Yes"),OFFSET('Hygiene Data'!$D$9,0,10*ROW('Hygiene Data'!D52)),NA())</f>
        <v>#N/A</v>
      </c>
      <c r="BC58" s="91" t="e">
        <f ca="true">+IF(AND(ISNUMBER(OFFSET('Hygiene Data'!$E$5,0,10*ROW('Hygiene Data'!E52))),'Data Summary'!DR58="Yes"),OFFSET('Hygiene Data'!$E$5,0,10*ROW('Hygiene Data'!E52)),NA())</f>
        <v>#N/A</v>
      </c>
      <c r="BD58" s="91" t="e">
        <f ca="true">+IF(AND(ISNUMBER(OFFSET('Hygiene Data'!$E$7,0,10*ROW('Hygiene Data'!E52))),'Data Summary'!DS58="Yes"),OFFSET('Hygiene Data'!$E$7,0,10*ROW('Hygiene Data'!E52)),NA())</f>
        <v>#N/A</v>
      </c>
      <c r="BE58" s="91" t="e">
        <f ca="true">+IF(AND(ISNUMBER(OFFSET('Hygiene Data'!$E$9,0,10*ROW('Hygiene Data'!E52))),'Data Summary'!DT58="Yes"),OFFSET('Hygiene Data'!$E$9,0,10*ROW('Hygiene Data'!E52)),NA())</f>
        <v>#N/A</v>
      </c>
      <c r="BF58" s="91" t="e">
        <f ca="true">+IF(AND(ISNUMBER(OFFSET('Hygiene Data'!$F$5,0,10*ROW('Hygiene Data'!F52))),'Data Summary'!DU58="Yes"),OFFSET('Hygiene Data'!$F$5,0,10*ROW('Hygiene Data'!F52)),NA())</f>
        <v>#N/A</v>
      </c>
      <c r="BG58" s="91" t="e">
        <f ca="true">+IF(AND(ISNUMBER(OFFSET('Hygiene Data'!$F$7,0,10*ROW('Hygiene Data'!F52))),'Data Summary'!DV58="Yes"),OFFSET('Hygiene Data'!$F$7,0,10*ROW('Hygiene Data'!F52)),NA())</f>
        <v>#N/A</v>
      </c>
      <c r="BH58" s="91" t="e">
        <f ca="true">+IF(AND(ISNUMBER(OFFSET('Hygiene Data'!$F$9,0,10*ROW('Hygiene Data'!F52))),'Data Summary'!DW58="Yes"),OFFSET('Hygiene Data'!$F$9,0,10*ROW('Hygiene Data'!F52)),NA())</f>
        <v>#N/A</v>
      </c>
      <c r="BI58" s="91" t="e">
        <f ca="true">+IF(AND(ISNUMBER(OFFSET('Hygiene Data'!$G$5,0,10*ROW('Hygiene Data'!G52))),'Data Summary'!DX58="Yes"),OFFSET('Hygiene Data'!$G$5,0,10*ROW('Hygiene Data'!G52)),NA())</f>
        <v>#N/A</v>
      </c>
      <c r="BJ58" s="91" t="e">
        <f ca="true">+IF(AND(ISNUMBER(OFFSET('Hygiene Data'!$G$7,0,10*ROW('Hygiene Data'!G52))),'Data Summary'!DY58="Yes"),OFFSET('Hygiene Data'!$G$7,0,10*ROW('Hygiene Data'!G52)),NA())</f>
        <v>#N/A</v>
      </c>
      <c r="BK58" s="91" t="e">
        <f ca="true">+IF(AND(ISNUMBER(OFFSET('Hygiene Data'!$G$9,0,10*ROW('Hygiene Data'!G52))),'Data Summary'!DZ58="Yes"),OFFSET('Hygiene Data'!$G$9,0,10*ROW('Hygiene Data'!G52)),NA())</f>
        <v>#N/A</v>
      </c>
      <c r="BL58" s="91" t="e">
        <f ca="true">+IF(AND(ISNUMBER(OFFSET('Hygiene Data'!$H$5,0,10*ROW('Hygiene Data'!H52))),'Data Summary'!EA58="Yes"),OFFSET('Hygiene Data'!$H$5,0,10*ROW('Hygiene Data'!H52)),NA())</f>
        <v>#N/A</v>
      </c>
      <c r="BM58" s="91" t="e">
        <f ca="true">+IF(AND(ISNUMBER(OFFSET('Hygiene Data'!$H$7,0,10*ROW('Hygiene Data'!H52))),'Data Summary'!EB58="Yes"),OFFSET('Hygiene Data'!$H$7,0,10*ROW('Hygiene Data'!H52)),NA())</f>
        <v>#N/A</v>
      </c>
      <c r="BN58" s="91" t="e">
        <f ca="true">+IF(AND(ISNUMBER(OFFSET('Hygiene Data'!$H$9,0,10*ROW('Hygiene Data'!H52))),'Data Summary'!EC58="Yes"),OFFSET('Hygiene Data'!$H$9,0,10*ROW('Hygiene Data'!H52)),NA())</f>
        <v>#N/A</v>
      </c>
      <c r="BO58" s="91" t="e">
        <f ca="true">+IF(AND(ISNUMBER(OFFSET('Hygiene Data'!$I$5,0,10*ROW('Hygiene Data'!I52))),'Data Summary'!ED58="Yes"),OFFSET('Hygiene Data'!$I$5,0,10*ROW('Hygiene Data'!I52)),NA())</f>
        <v>#N/A</v>
      </c>
      <c r="BP58" s="91" t="e">
        <f ca="true">+IF(AND(ISNUMBER(OFFSET('Hygiene Data'!$I$7,0,10*ROW('Hygiene Data'!I52))),'Data Summary'!EE58="Yes"),OFFSET('Hygiene Data'!$I$7,0,10*ROW('Hygiene Data'!I52)),NA())</f>
        <v>#N/A</v>
      </c>
      <c r="BQ58" s="91" t="e">
        <f ca="true">+IF(AND(ISNUMBER(OFFSET('Hygiene Data'!$I$9,0,10*ROW('Hygiene Data'!I52))),'Data Summary'!EF58="Yes"),OFFSET('Hygiene Data'!$I$9,0,10*ROW('Hygiene Data'!I52)),NA())</f>
        <v>#N/A</v>
      </c>
    </row>
    <row xmlns:x14ac="http://schemas.microsoft.com/office/spreadsheetml/2009/9/ac" r="59" x14ac:dyDescent="0.2">
      <c r="A59" s="350" t="e">
        <f ca="true">+RIGHT('Data Summary'!A59,LEN('Data Summary'!A59)-9)</f>
        <v>#VALUE!</v>
      </c>
      <c r="B59" s="35" t="str">
        <f ca="true">+IF(ISTEXT('Data Summary'!B59),'Data Summary'!B59,"")</f>
        <v/>
      </c>
      <c r="C59" s="349" t="e">
        <f ca="true">+VALUE('Data Summary'!C59)</f>
        <v>#VALUE!</v>
      </c>
      <c r="D59" s="89" t="e">
        <f ca="true">+IF(AND(ISNUMBER(OFFSET('Water Data'!$D$4,0,10*ROW('Water Data'!D53))),'Data Summary'!BS59="Yes"),100-OFFSET('Water Data'!$D$4,0,10*ROW('Water Data'!D53)),NA())</f>
        <v>#N/A</v>
      </c>
      <c r="E59" s="89" t="e">
        <f ca="true">+IF(AND(ISNUMBER(OFFSET('Water Data'!$D$6,0,10*ROW('Water Data'!D53))),'Data Summary'!BT59="Yes"),OFFSET('Water Data'!$D$6,0,10*ROW('Water Data'!D53)),NA())</f>
        <v>#N/A</v>
      </c>
      <c r="F59" s="89" t="e">
        <f ca="true">+IF(AND(ISNUMBER(OFFSET('Water Data'!$D$9,0,10*ROW('Water Data'!D53))),'Data Summary'!BU59="Yes"),OFFSET('Water Data'!$D$9,0,10*ROW('Water Data'!D53)),NA())</f>
        <v>#N/A</v>
      </c>
      <c r="G59" s="89" t="e">
        <f ca="true">+IF(AND(ISNUMBER(OFFSET('Water Data'!$E$4,0,10*ROW('Water Data'!E53))),'Data Summary'!BV59="Yes"),100-OFFSET('Water Data'!$E$4,0,10*ROW('Water Data'!E53)),NA())</f>
        <v>#N/A</v>
      </c>
      <c r="H59" s="89" t="e">
        <f ca="true">+IF(AND(ISNUMBER(OFFSET('Water Data'!$E$6,0,10*ROW('Water Data'!E53))),'Data Summary'!BW59="Yes"),OFFSET('Water Data'!$E$6,0,10*ROW('Water Data'!E53)),NA())</f>
        <v>#N/A</v>
      </c>
      <c r="I59" s="89" t="e">
        <f ca="true">+IF(AND(ISNUMBER(OFFSET('Water Data'!$E$9,0,10*ROW('Water Data'!E53))),'Data Summary'!BX59="Yes"),OFFSET('Water Data'!$E$9,0,10*ROW('Water Data'!E53)),NA())</f>
        <v>#N/A</v>
      </c>
      <c r="J59" s="89" t="e">
        <f ca="true">+IF(AND(ISNUMBER(OFFSET('Water Data'!$F$4,0,10*ROW('Water Data'!F53))),'Data Summary'!BY59="Yes"),100-OFFSET('Water Data'!$F$4,0,10*ROW('Water Data'!F53)),NA())</f>
        <v>#N/A</v>
      </c>
      <c r="K59" s="89" t="e">
        <f ca="true">+IF(AND(ISNUMBER(OFFSET('Water Data'!$F$6,0,10*ROW('Water Data'!F53))),'Data Summary'!BZ59="Yes"),OFFSET('Water Data'!$F$6,0,10*ROW('Water Data'!F53)),NA())</f>
        <v>#N/A</v>
      </c>
      <c r="L59" s="89" t="e">
        <f ca="true">+IF(AND(ISNUMBER(OFFSET('Water Data'!$F$9,0,10*ROW('Water Data'!F53))),'Data Summary'!CA59="Yes"),OFFSET('Water Data'!$F$9,0,10*ROW('Water Data'!F53)),NA())</f>
        <v>#N/A</v>
      </c>
      <c r="M59" s="89" t="e">
        <f ca="true">+IF(AND(ISNUMBER(OFFSET('Water Data'!$G$4,0,10*ROW('Water Data'!G53))),'Data Summary'!CB59="Yes"),100-OFFSET('Water Data'!$G$4,0,10*ROW('Water Data'!G53)),NA())</f>
        <v>#N/A</v>
      </c>
      <c r="N59" s="89" t="e">
        <f ca="true">+IF(AND(ISNUMBER(OFFSET('Water Data'!$G$6,0,10*ROW('Water Data'!G53))),'Data Summary'!CC59="Yes"),OFFSET('Water Data'!$G$6,0,10*ROW('Water Data'!G53)),NA())</f>
        <v>#N/A</v>
      </c>
      <c r="O59" s="89" t="e">
        <f ca="true">+IF(AND(ISNUMBER(OFFSET('Water Data'!$G$9,0,10*ROW('Water Data'!G53))),'Data Summary'!CD59="Yes"),OFFSET('Water Data'!$G$9,0,10*ROW('Water Data'!G53)),NA())</f>
        <v>#N/A</v>
      </c>
      <c r="P59" s="89" t="e">
        <f ca="true">+IF(AND(ISNUMBER(OFFSET('Water Data'!$H$4,0,10*ROW('Water Data'!H53))),'Data Summary'!CE59="Yes"),100-OFFSET('Water Data'!$H$4,0,10*ROW('Water Data'!H53)),NA())</f>
        <v>#N/A</v>
      </c>
      <c r="Q59" s="89" t="e">
        <f ca="true">+IF(AND(ISNUMBER(OFFSET('Water Data'!$H$6,0,10*ROW('Water Data'!H53))),'Data Summary'!CF59="Yes"),OFFSET('Water Data'!$H$6,0,10*ROW('Water Data'!H53)),NA())</f>
        <v>#N/A</v>
      </c>
      <c r="R59" s="89" t="e">
        <f ca="true">+IF(AND(ISNUMBER(OFFSET('Water Data'!$H$9,0,10*ROW('Water Data'!H53))),'Data Summary'!CG59="Yes"),OFFSET('Water Data'!$H$9,0,10*ROW('Water Data'!H53)),NA())</f>
        <v>#N/A</v>
      </c>
      <c r="S59" s="89" t="e">
        <f ca="true">+IF(AND(ISNUMBER(OFFSET('Water Data'!$I$4,0,10*ROW('Water Data'!I53))),'Data Summary'!CH59="Yes"),100-OFFSET('Water Data'!$I$4,0,10*ROW('Water Data'!I53)),NA())</f>
        <v>#N/A</v>
      </c>
      <c r="T59" s="89" t="e">
        <f ca="true">+IF(AND(ISNUMBER(OFFSET('Water Data'!$I$6,0,10*ROW('Water Data'!I53))),'Data Summary'!CI59="Yes"),OFFSET('Water Data'!$I$6,0,10*ROW('Water Data'!I53)),NA())</f>
        <v>#N/A</v>
      </c>
      <c r="U59" s="89" t="e">
        <f ca="true">+IF(AND(ISNUMBER(OFFSET('Water Data'!$I$9,0,10*ROW('Water Data'!I53))),'Data Summary'!CJ59="Yes"),OFFSET('Water Data'!$I$9,0,10*ROW('Water Data'!I53)),NA())</f>
        <v>#N/A</v>
      </c>
      <c r="V59" s="90" t="e">
        <f ca="true">+IF(AND(ISNUMBER(OFFSET('Sanitation Data'!$D$4,0,10*ROW('Sanitation Data'!D53))),'Data Summary'!CK59="Yes"),100-OFFSET('Sanitation Data'!$D$4,0,10*ROW('Sanitation Data'!D53)),NA())</f>
        <v>#N/A</v>
      </c>
      <c r="W59" s="90" t="e">
        <f ca="true">+IF(AND(ISNUMBER(OFFSET('Sanitation Data'!$D$6,0,10*ROW('Sanitation Data'!D53))),'Data Summary'!CL59="Yes"),OFFSET('Sanitation Data'!$D$6,0,10*ROW('Sanitation Data'!D53)),NA())</f>
        <v>#N/A</v>
      </c>
      <c r="X59" s="90" t="e">
        <f ca="true">+IF(AND(ISNUMBER(OFFSET('Sanitation Data'!$D$10,0,10*ROW('Sanitation Data'!D53))),'Data Summary'!CM59="Yes"),OFFSET('Sanitation Data'!$D$10,0,10*ROW('Sanitation Data'!D53)),NA())</f>
        <v>#N/A</v>
      </c>
      <c r="Y59" s="90" t="e">
        <f ca="true">+IF(AND(ISNUMBER(OFFSET('Sanitation Data'!$D$11,0,10*ROW('Sanitation Data'!D53))),'Data Summary'!CN59="Yes"),OFFSET('Sanitation Data'!$D$11,0,10*ROW('Sanitation Data'!D53)),NA())</f>
        <v>#N/A</v>
      </c>
      <c r="Z59" s="90" t="e">
        <f ca="true">+IF(AND(ISNUMBER(OFFSET('Sanitation Data'!$D$12,0,10*ROW('Sanitation Data'!D53))),'Data Summary'!CO59="Yes"),OFFSET('Sanitation Data'!$D$12,0,10*ROW('Sanitation Data'!D53)),NA())</f>
        <v>#N/A</v>
      </c>
      <c r="AA59" s="90" t="e">
        <f ca="true">+IF(AND(ISNUMBER(OFFSET('Sanitation Data'!$E$4,0,10*ROW('Sanitation Data'!E53))),'Data Summary'!CP59="Yes"),100-OFFSET('Sanitation Data'!$E$4,0,10*ROW('Sanitation Data'!E53)),NA())</f>
        <v>#N/A</v>
      </c>
      <c r="AB59" s="90" t="e">
        <f ca="true">+IF(AND(ISNUMBER(OFFSET('Sanitation Data'!$E$6,0,10*ROW('Sanitation Data'!E53))),'Data Summary'!CQ59="Yes"),OFFSET('Sanitation Data'!$E$6,0,10*ROW('Sanitation Data'!E53)),NA())</f>
        <v>#N/A</v>
      </c>
      <c r="AC59" s="90" t="e">
        <f ca="true">+IF(AND(ISNUMBER(OFFSET('Sanitation Data'!$E$10,0,10*ROW('Sanitation Data'!E53))),'Data Summary'!CR59="Yes"),OFFSET('Sanitation Data'!$E$10,0,10*ROW('Sanitation Data'!E53)),NA())</f>
        <v>#N/A</v>
      </c>
      <c r="AD59" s="90" t="e">
        <f ca="true">+IF(AND(ISNUMBER(OFFSET('Sanitation Data'!$E$11,0,10*ROW('Sanitation Data'!E53))),'Data Summary'!CS59="Yes"),OFFSET('Sanitation Data'!$E$11,0,10*ROW('Sanitation Data'!E53)),NA())</f>
        <v>#N/A</v>
      </c>
      <c r="AE59" s="90" t="e">
        <f ca="true">+IF(AND(ISNUMBER(OFFSET('Sanitation Data'!$E$12,0,10*ROW('Sanitation Data'!E53))),'Data Summary'!CT59="Yes"),OFFSET('Sanitation Data'!$E$12,0,10*ROW('Sanitation Data'!E53)),NA())</f>
        <v>#N/A</v>
      </c>
      <c r="AF59" s="90" t="e">
        <f ca="true">+IF(AND(ISNUMBER(OFFSET('Sanitation Data'!$F$4,0,10*ROW('Sanitation Data'!F53))),'Data Summary'!CU59="Yes"),100-OFFSET('Sanitation Data'!$F$4,0,10*ROW('Sanitation Data'!F53)),NA())</f>
        <v>#N/A</v>
      </c>
      <c r="AG59" s="90" t="e">
        <f ca="true">+IF(AND(ISNUMBER(OFFSET('Sanitation Data'!$F$6,0,10*ROW('Sanitation Data'!F53))),'Data Summary'!CV59="Yes"),OFFSET('Sanitation Data'!$F$6,0,10*ROW('Sanitation Data'!F53)),NA())</f>
        <v>#N/A</v>
      </c>
      <c r="AH59" s="90" t="e">
        <f ca="true">+IF(AND(ISNUMBER(OFFSET('Sanitation Data'!$F$10,0,10*ROW('Sanitation Data'!F53))),'Data Summary'!CW59="Yes"),OFFSET('Sanitation Data'!$F$10,0,10*ROW('Sanitation Data'!F53)),NA())</f>
        <v>#N/A</v>
      </c>
      <c r="AI59" s="90" t="e">
        <f ca="true">+IF(AND(ISNUMBER(OFFSET('Sanitation Data'!$F$11,0,10*ROW('Sanitation Data'!F53))),'Data Summary'!CX59="Yes"),OFFSET('Sanitation Data'!$F$11,0,10*ROW('Sanitation Data'!F53)),NA())</f>
        <v>#N/A</v>
      </c>
      <c r="AJ59" s="90" t="e">
        <f ca="true">+IF(AND(ISNUMBER(OFFSET('Sanitation Data'!$F$12,0,10*ROW('Sanitation Data'!F53))),'Data Summary'!CY59="Yes"),OFFSET('Sanitation Data'!$F$12,0,10*ROW('Sanitation Data'!F53)),NA())</f>
        <v>#N/A</v>
      </c>
      <c r="AK59" s="90" t="e">
        <f ca="true">+IF(AND(ISNUMBER(OFFSET('Sanitation Data'!$G$4,0,10*ROW('Sanitation Data'!G53))),'Data Summary'!CZ59="Yes"),100-OFFSET('Sanitation Data'!$G$4,0,10*ROW('Sanitation Data'!G53)),NA())</f>
        <v>#N/A</v>
      </c>
      <c r="AL59" s="90" t="e">
        <f ca="true">+IF(AND(ISNUMBER(OFFSET('Sanitation Data'!$G$6,0,10*ROW('Sanitation Data'!G53))),'Data Summary'!DA59="Yes"),OFFSET('Sanitation Data'!$G$6,0,10*ROW('Sanitation Data'!G53)),NA())</f>
        <v>#N/A</v>
      </c>
      <c r="AM59" s="90" t="e">
        <f ca="true">+IF(AND(ISNUMBER(OFFSET('Sanitation Data'!$G$10,0,10*ROW('Sanitation Data'!G53))),'Data Summary'!DB59="Yes"),OFFSET('Sanitation Data'!$G$10,0,10*ROW('Sanitation Data'!G53)),NA())</f>
        <v>#N/A</v>
      </c>
      <c r="AN59" s="90" t="e">
        <f ca="true">+IF(AND(ISNUMBER(OFFSET('Sanitation Data'!$G$11,0,10*ROW('Sanitation Data'!G53))),'Data Summary'!DC59="Yes"),OFFSET('Sanitation Data'!$G$11,0,10*ROW('Sanitation Data'!G53)),NA())</f>
        <v>#N/A</v>
      </c>
      <c r="AO59" s="90" t="e">
        <f ca="true">+IF(AND(ISNUMBER(OFFSET('Sanitation Data'!$G$12,0,10*ROW('Sanitation Data'!G53))),'Data Summary'!DD59="Yes"),OFFSET('Sanitation Data'!$G$12,0,10*ROW('Sanitation Data'!G53)),NA())</f>
        <v>#N/A</v>
      </c>
      <c r="AP59" s="90" t="e">
        <f ca="true">+IF(AND(ISNUMBER(OFFSET('Sanitation Data'!$H$4,0,10*ROW('Sanitation Data'!H53))),'Data Summary'!DE59="Yes"),100-OFFSET('Sanitation Data'!$H$4,0,10*ROW('Sanitation Data'!H53)),NA())</f>
        <v>#N/A</v>
      </c>
      <c r="AQ59" s="90" t="e">
        <f ca="true">+IF(AND(ISNUMBER(OFFSET('Sanitation Data'!$H$6,0,10*ROW('Sanitation Data'!H53))),'Data Summary'!DF59="Yes"),OFFSET('Sanitation Data'!$H$6,0,10*ROW('Sanitation Data'!H53)),NA())</f>
        <v>#N/A</v>
      </c>
      <c r="AR59" s="90" t="e">
        <f ca="true">+IF(AND(ISNUMBER(OFFSET('Sanitation Data'!$H$10,0,10*ROW('Sanitation Data'!H53))),'Data Summary'!DG59="Yes"),OFFSET('Sanitation Data'!$H$10,0,10*ROW('Sanitation Data'!H53)),NA())</f>
        <v>#N/A</v>
      </c>
      <c r="AS59" s="90" t="e">
        <f ca="true">+IF(AND(ISNUMBER(OFFSET('Sanitation Data'!$H$11,0,10*ROW('Sanitation Data'!H53))),'Data Summary'!DH59="Yes"),OFFSET('Sanitation Data'!$H$11,0,10*ROW('Sanitation Data'!H53)),NA())</f>
        <v>#N/A</v>
      </c>
      <c r="AT59" s="90" t="e">
        <f ca="true">+IF(AND(ISNUMBER(OFFSET('Sanitation Data'!$H$12,0,10*ROW('Sanitation Data'!H53))),'Data Summary'!DI59="Yes"),OFFSET('Sanitation Data'!$H$12,0,10*ROW('Sanitation Data'!H53)),NA())</f>
        <v>#N/A</v>
      </c>
      <c r="AU59" s="90" t="e">
        <f ca="true">+IF(AND(ISNUMBER(OFFSET('Sanitation Data'!$I$4,0,10*ROW('Sanitation Data'!I53))),'Data Summary'!DJ59="Yes"),100-OFFSET('Sanitation Data'!$I$4,0,10*ROW('Sanitation Data'!I53)),NA())</f>
        <v>#N/A</v>
      </c>
      <c r="AV59" s="90" t="e">
        <f ca="true">+IF(AND(ISNUMBER(OFFSET('Sanitation Data'!$I$6,0,10*ROW('Sanitation Data'!I53))),'Data Summary'!DK59="Yes"),OFFSET('Sanitation Data'!$I$6,0,10*ROW('Sanitation Data'!I53)),NA())</f>
        <v>#N/A</v>
      </c>
      <c r="AW59" s="90" t="e">
        <f ca="true">+IF(AND(ISNUMBER(OFFSET('Sanitation Data'!$I$10,0,10*ROW('Sanitation Data'!I53))),'Data Summary'!DL59="Yes"),OFFSET('Sanitation Data'!$I$10,0,10*ROW('Sanitation Data'!I53)),NA())</f>
        <v>#N/A</v>
      </c>
      <c r="AX59" s="90" t="e">
        <f ca="true">+IF(AND(ISNUMBER(OFFSET('Sanitation Data'!$I$11,0,10*ROW('Sanitation Data'!I53))),'Data Summary'!DM59="Yes"),OFFSET('Sanitation Data'!$I$11,0,10*ROW('Sanitation Data'!I53)),NA())</f>
        <v>#N/A</v>
      </c>
      <c r="AY59" s="90" t="e">
        <f ca="true">+IF(AND(ISNUMBER(OFFSET('Sanitation Data'!$I$12,0,10*ROW('Sanitation Data'!I53))),'Data Summary'!DN59="Yes"),OFFSET('Sanitation Data'!$I$12,0,10*ROW('Sanitation Data'!I53)),NA())</f>
        <v>#N/A</v>
      </c>
      <c r="AZ59" s="91" t="e">
        <f ca="true">+IF(AND(ISNUMBER(OFFSET('Hygiene Data'!$D$5,0,10*ROW('Hygiene Data'!D53))),'Data Summary'!DO59="Yes"),OFFSET('Hygiene Data'!$D$5,0,10*ROW('Hygiene Data'!D53)),NA())</f>
        <v>#N/A</v>
      </c>
      <c r="BA59" s="91" t="e">
        <f ca="true">+IF(AND(ISNUMBER(OFFSET('Hygiene Data'!$D$7,0,10*ROW('Hygiene Data'!D53))),'Data Summary'!DP59="Yes"),OFFSET('Hygiene Data'!$D$7,0,10*ROW('Hygiene Data'!D53)),NA())</f>
        <v>#N/A</v>
      </c>
      <c r="BB59" s="91" t="e">
        <f ca="true">+IF(AND(ISNUMBER(OFFSET('Hygiene Data'!$D$9,0,10*ROW('Hygiene Data'!D53))),'Data Summary'!DQ59="Yes"),OFFSET('Hygiene Data'!$D$9,0,10*ROW('Hygiene Data'!D53)),NA())</f>
        <v>#N/A</v>
      </c>
      <c r="BC59" s="91" t="e">
        <f ca="true">+IF(AND(ISNUMBER(OFFSET('Hygiene Data'!$E$5,0,10*ROW('Hygiene Data'!E53))),'Data Summary'!DR59="Yes"),OFFSET('Hygiene Data'!$E$5,0,10*ROW('Hygiene Data'!E53)),NA())</f>
        <v>#N/A</v>
      </c>
      <c r="BD59" s="91" t="e">
        <f ca="true">+IF(AND(ISNUMBER(OFFSET('Hygiene Data'!$E$7,0,10*ROW('Hygiene Data'!E53))),'Data Summary'!DS59="Yes"),OFFSET('Hygiene Data'!$E$7,0,10*ROW('Hygiene Data'!E53)),NA())</f>
        <v>#N/A</v>
      </c>
      <c r="BE59" s="91" t="e">
        <f ca="true">+IF(AND(ISNUMBER(OFFSET('Hygiene Data'!$E$9,0,10*ROW('Hygiene Data'!E53))),'Data Summary'!DT59="Yes"),OFFSET('Hygiene Data'!$E$9,0,10*ROW('Hygiene Data'!E53)),NA())</f>
        <v>#N/A</v>
      </c>
      <c r="BF59" s="91" t="e">
        <f ca="true">+IF(AND(ISNUMBER(OFFSET('Hygiene Data'!$F$5,0,10*ROW('Hygiene Data'!F53))),'Data Summary'!DU59="Yes"),OFFSET('Hygiene Data'!$F$5,0,10*ROW('Hygiene Data'!F53)),NA())</f>
        <v>#N/A</v>
      </c>
      <c r="BG59" s="91" t="e">
        <f ca="true">+IF(AND(ISNUMBER(OFFSET('Hygiene Data'!$F$7,0,10*ROW('Hygiene Data'!F53))),'Data Summary'!DV59="Yes"),OFFSET('Hygiene Data'!$F$7,0,10*ROW('Hygiene Data'!F53)),NA())</f>
        <v>#N/A</v>
      </c>
      <c r="BH59" s="91" t="e">
        <f ca="true">+IF(AND(ISNUMBER(OFFSET('Hygiene Data'!$F$9,0,10*ROW('Hygiene Data'!F53))),'Data Summary'!DW59="Yes"),OFFSET('Hygiene Data'!$F$9,0,10*ROW('Hygiene Data'!F53)),NA())</f>
        <v>#N/A</v>
      </c>
      <c r="BI59" s="91" t="e">
        <f ca="true">+IF(AND(ISNUMBER(OFFSET('Hygiene Data'!$G$5,0,10*ROW('Hygiene Data'!G53))),'Data Summary'!DX59="Yes"),OFFSET('Hygiene Data'!$G$5,0,10*ROW('Hygiene Data'!G53)),NA())</f>
        <v>#N/A</v>
      </c>
      <c r="BJ59" s="91" t="e">
        <f ca="true">+IF(AND(ISNUMBER(OFFSET('Hygiene Data'!$G$7,0,10*ROW('Hygiene Data'!G53))),'Data Summary'!DY59="Yes"),OFFSET('Hygiene Data'!$G$7,0,10*ROW('Hygiene Data'!G53)),NA())</f>
        <v>#N/A</v>
      </c>
      <c r="BK59" s="91" t="e">
        <f ca="true">+IF(AND(ISNUMBER(OFFSET('Hygiene Data'!$G$9,0,10*ROW('Hygiene Data'!G53))),'Data Summary'!DZ59="Yes"),OFFSET('Hygiene Data'!$G$9,0,10*ROW('Hygiene Data'!G53)),NA())</f>
        <v>#N/A</v>
      </c>
      <c r="BL59" s="91" t="e">
        <f ca="true">+IF(AND(ISNUMBER(OFFSET('Hygiene Data'!$H$5,0,10*ROW('Hygiene Data'!H53))),'Data Summary'!EA59="Yes"),OFFSET('Hygiene Data'!$H$5,0,10*ROW('Hygiene Data'!H53)),NA())</f>
        <v>#N/A</v>
      </c>
      <c r="BM59" s="91" t="e">
        <f ca="true">+IF(AND(ISNUMBER(OFFSET('Hygiene Data'!$H$7,0,10*ROW('Hygiene Data'!H53))),'Data Summary'!EB59="Yes"),OFFSET('Hygiene Data'!$H$7,0,10*ROW('Hygiene Data'!H53)),NA())</f>
        <v>#N/A</v>
      </c>
      <c r="BN59" s="91" t="e">
        <f ca="true">+IF(AND(ISNUMBER(OFFSET('Hygiene Data'!$H$9,0,10*ROW('Hygiene Data'!H53))),'Data Summary'!EC59="Yes"),OFFSET('Hygiene Data'!$H$9,0,10*ROW('Hygiene Data'!H53)),NA())</f>
        <v>#N/A</v>
      </c>
      <c r="BO59" s="91" t="e">
        <f ca="true">+IF(AND(ISNUMBER(OFFSET('Hygiene Data'!$I$5,0,10*ROW('Hygiene Data'!I53))),'Data Summary'!ED59="Yes"),OFFSET('Hygiene Data'!$I$5,0,10*ROW('Hygiene Data'!I53)),NA())</f>
        <v>#N/A</v>
      </c>
      <c r="BP59" s="91" t="e">
        <f ca="true">+IF(AND(ISNUMBER(OFFSET('Hygiene Data'!$I$7,0,10*ROW('Hygiene Data'!I53))),'Data Summary'!EE59="Yes"),OFFSET('Hygiene Data'!$I$7,0,10*ROW('Hygiene Data'!I53)),NA())</f>
        <v>#N/A</v>
      </c>
      <c r="BQ59" s="91" t="e">
        <f ca="true">+IF(AND(ISNUMBER(OFFSET('Hygiene Data'!$I$9,0,10*ROW('Hygiene Data'!I53))),'Data Summary'!EF59="Yes"),OFFSET('Hygiene Data'!$I$9,0,10*ROW('Hygiene Data'!I53)),NA())</f>
        <v>#N/A</v>
      </c>
    </row>
    <row xmlns:x14ac="http://schemas.microsoft.com/office/spreadsheetml/2009/9/ac" r="60" x14ac:dyDescent="0.2">
      <c r="A60" s="350" t="e">
        <f ca="true">+RIGHT('Data Summary'!A60,LEN('Data Summary'!A60)-9)</f>
        <v>#VALUE!</v>
      </c>
      <c r="B60" s="35" t="str">
        <f ca="true">+IF(ISTEXT('Data Summary'!B60),'Data Summary'!B60,"")</f>
        <v/>
      </c>
      <c r="C60" s="349" t="e">
        <f ca="true">+VALUE('Data Summary'!C60)</f>
        <v>#VALUE!</v>
      </c>
      <c r="D60" s="89" t="e">
        <f ca="true">+IF(AND(ISNUMBER(OFFSET('Water Data'!$D$4,0,10*ROW('Water Data'!D54))),'Data Summary'!BS60="Yes"),100-OFFSET('Water Data'!$D$4,0,10*ROW('Water Data'!D54)),NA())</f>
        <v>#N/A</v>
      </c>
      <c r="E60" s="89" t="e">
        <f ca="true">+IF(AND(ISNUMBER(OFFSET('Water Data'!$D$6,0,10*ROW('Water Data'!D54))),'Data Summary'!BT60="Yes"),OFFSET('Water Data'!$D$6,0,10*ROW('Water Data'!D54)),NA())</f>
        <v>#N/A</v>
      </c>
      <c r="F60" s="89" t="e">
        <f ca="true">+IF(AND(ISNUMBER(OFFSET('Water Data'!$D$9,0,10*ROW('Water Data'!D54))),'Data Summary'!BU60="Yes"),OFFSET('Water Data'!$D$9,0,10*ROW('Water Data'!D54)),NA())</f>
        <v>#N/A</v>
      </c>
      <c r="G60" s="89" t="e">
        <f ca="true">+IF(AND(ISNUMBER(OFFSET('Water Data'!$E$4,0,10*ROW('Water Data'!E54))),'Data Summary'!BV60="Yes"),100-OFFSET('Water Data'!$E$4,0,10*ROW('Water Data'!E54)),NA())</f>
        <v>#N/A</v>
      </c>
      <c r="H60" s="89" t="e">
        <f ca="true">+IF(AND(ISNUMBER(OFFSET('Water Data'!$E$6,0,10*ROW('Water Data'!E54))),'Data Summary'!BW60="Yes"),OFFSET('Water Data'!$E$6,0,10*ROW('Water Data'!E54)),NA())</f>
        <v>#N/A</v>
      </c>
      <c r="I60" s="89" t="e">
        <f ca="true">+IF(AND(ISNUMBER(OFFSET('Water Data'!$E$9,0,10*ROW('Water Data'!E54))),'Data Summary'!BX60="Yes"),OFFSET('Water Data'!$E$9,0,10*ROW('Water Data'!E54)),NA())</f>
        <v>#N/A</v>
      </c>
      <c r="J60" s="89" t="e">
        <f ca="true">+IF(AND(ISNUMBER(OFFSET('Water Data'!$F$4,0,10*ROW('Water Data'!F54))),'Data Summary'!BY60="Yes"),100-OFFSET('Water Data'!$F$4,0,10*ROW('Water Data'!F54)),NA())</f>
        <v>#N/A</v>
      </c>
      <c r="K60" s="89" t="e">
        <f ca="true">+IF(AND(ISNUMBER(OFFSET('Water Data'!$F$6,0,10*ROW('Water Data'!F54))),'Data Summary'!BZ60="Yes"),OFFSET('Water Data'!$F$6,0,10*ROW('Water Data'!F54)),NA())</f>
        <v>#N/A</v>
      </c>
      <c r="L60" s="89" t="e">
        <f ca="true">+IF(AND(ISNUMBER(OFFSET('Water Data'!$F$9,0,10*ROW('Water Data'!F54))),'Data Summary'!CA60="Yes"),OFFSET('Water Data'!$F$9,0,10*ROW('Water Data'!F54)),NA())</f>
        <v>#N/A</v>
      </c>
      <c r="M60" s="89" t="e">
        <f ca="true">+IF(AND(ISNUMBER(OFFSET('Water Data'!$G$4,0,10*ROW('Water Data'!G54))),'Data Summary'!CB60="Yes"),100-OFFSET('Water Data'!$G$4,0,10*ROW('Water Data'!G54)),NA())</f>
        <v>#N/A</v>
      </c>
      <c r="N60" s="89" t="e">
        <f ca="true">+IF(AND(ISNUMBER(OFFSET('Water Data'!$G$6,0,10*ROW('Water Data'!G54))),'Data Summary'!CC60="Yes"),OFFSET('Water Data'!$G$6,0,10*ROW('Water Data'!G54)),NA())</f>
        <v>#N/A</v>
      </c>
      <c r="O60" s="89" t="e">
        <f ca="true">+IF(AND(ISNUMBER(OFFSET('Water Data'!$G$9,0,10*ROW('Water Data'!G54))),'Data Summary'!CD60="Yes"),OFFSET('Water Data'!$G$9,0,10*ROW('Water Data'!G54)),NA())</f>
        <v>#N/A</v>
      </c>
      <c r="P60" s="89" t="e">
        <f ca="true">+IF(AND(ISNUMBER(OFFSET('Water Data'!$H$4,0,10*ROW('Water Data'!H54))),'Data Summary'!CE60="Yes"),100-OFFSET('Water Data'!$H$4,0,10*ROW('Water Data'!H54)),NA())</f>
        <v>#N/A</v>
      </c>
      <c r="Q60" s="89" t="e">
        <f ca="true">+IF(AND(ISNUMBER(OFFSET('Water Data'!$H$6,0,10*ROW('Water Data'!H54))),'Data Summary'!CF60="Yes"),OFFSET('Water Data'!$H$6,0,10*ROW('Water Data'!H54)),NA())</f>
        <v>#N/A</v>
      </c>
      <c r="R60" s="89" t="e">
        <f ca="true">+IF(AND(ISNUMBER(OFFSET('Water Data'!$H$9,0,10*ROW('Water Data'!H54))),'Data Summary'!CG60="Yes"),OFFSET('Water Data'!$H$9,0,10*ROW('Water Data'!H54)),NA())</f>
        <v>#N/A</v>
      </c>
      <c r="S60" s="89" t="e">
        <f ca="true">+IF(AND(ISNUMBER(OFFSET('Water Data'!$I$4,0,10*ROW('Water Data'!I54))),'Data Summary'!CH60="Yes"),100-OFFSET('Water Data'!$I$4,0,10*ROW('Water Data'!I54)),NA())</f>
        <v>#N/A</v>
      </c>
      <c r="T60" s="89" t="e">
        <f ca="true">+IF(AND(ISNUMBER(OFFSET('Water Data'!$I$6,0,10*ROW('Water Data'!I54))),'Data Summary'!CI60="Yes"),OFFSET('Water Data'!$I$6,0,10*ROW('Water Data'!I54)),NA())</f>
        <v>#N/A</v>
      </c>
      <c r="U60" s="89" t="e">
        <f ca="true">+IF(AND(ISNUMBER(OFFSET('Water Data'!$I$9,0,10*ROW('Water Data'!I54))),'Data Summary'!CJ60="Yes"),OFFSET('Water Data'!$I$9,0,10*ROW('Water Data'!I54)),NA())</f>
        <v>#N/A</v>
      </c>
      <c r="V60" s="90" t="e">
        <f ca="true">+IF(AND(ISNUMBER(OFFSET('Sanitation Data'!$D$4,0,10*ROW('Sanitation Data'!D54))),'Data Summary'!CK60="Yes"),100-OFFSET('Sanitation Data'!$D$4,0,10*ROW('Sanitation Data'!D54)),NA())</f>
        <v>#N/A</v>
      </c>
      <c r="W60" s="90" t="e">
        <f ca="true">+IF(AND(ISNUMBER(OFFSET('Sanitation Data'!$D$6,0,10*ROW('Sanitation Data'!D54))),'Data Summary'!CL60="Yes"),OFFSET('Sanitation Data'!$D$6,0,10*ROW('Sanitation Data'!D54)),NA())</f>
        <v>#N/A</v>
      </c>
      <c r="X60" s="90" t="e">
        <f ca="true">+IF(AND(ISNUMBER(OFFSET('Sanitation Data'!$D$10,0,10*ROW('Sanitation Data'!D54))),'Data Summary'!CM60="Yes"),OFFSET('Sanitation Data'!$D$10,0,10*ROW('Sanitation Data'!D54)),NA())</f>
        <v>#N/A</v>
      </c>
      <c r="Y60" s="90" t="e">
        <f ca="true">+IF(AND(ISNUMBER(OFFSET('Sanitation Data'!$D$11,0,10*ROW('Sanitation Data'!D54))),'Data Summary'!CN60="Yes"),OFFSET('Sanitation Data'!$D$11,0,10*ROW('Sanitation Data'!D54)),NA())</f>
        <v>#N/A</v>
      </c>
      <c r="Z60" s="90" t="e">
        <f ca="true">+IF(AND(ISNUMBER(OFFSET('Sanitation Data'!$D$12,0,10*ROW('Sanitation Data'!D54))),'Data Summary'!CO60="Yes"),OFFSET('Sanitation Data'!$D$12,0,10*ROW('Sanitation Data'!D54)),NA())</f>
        <v>#N/A</v>
      </c>
      <c r="AA60" s="90" t="e">
        <f ca="true">+IF(AND(ISNUMBER(OFFSET('Sanitation Data'!$E$4,0,10*ROW('Sanitation Data'!E54))),'Data Summary'!CP60="Yes"),100-OFFSET('Sanitation Data'!$E$4,0,10*ROW('Sanitation Data'!E54)),NA())</f>
        <v>#N/A</v>
      </c>
      <c r="AB60" s="90" t="e">
        <f ca="true">+IF(AND(ISNUMBER(OFFSET('Sanitation Data'!$E$6,0,10*ROW('Sanitation Data'!E54))),'Data Summary'!CQ60="Yes"),OFFSET('Sanitation Data'!$E$6,0,10*ROW('Sanitation Data'!E54)),NA())</f>
        <v>#N/A</v>
      </c>
      <c r="AC60" s="90" t="e">
        <f ca="true">+IF(AND(ISNUMBER(OFFSET('Sanitation Data'!$E$10,0,10*ROW('Sanitation Data'!E54))),'Data Summary'!CR60="Yes"),OFFSET('Sanitation Data'!$E$10,0,10*ROW('Sanitation Data'!E54)),NA())</f>
        <v>#N/A</v>
      </c>
      <c r="AD60" s="90" t="e">
        <f ca="true">+IF(AND(ISNUMBER(OFFSET('Sanitation Data'!$E$11,0,10*ROW('Sanitation Data'!E54))),'Data Summary'!CS60="Yes"),OFFSET('Sanitation Data'!$E$11,0,10*ROW('Sanitation Data'!E54)),NA())</f>
        <v>#N/A</v>
      </c>
      <c r="AE60" s="90" t="e">
        <f ca="true">+IF(AND(ISNUMBER(OFFSET('Sanitation Data'!$E$12,0,10*ROW('Sanitation Data'!E54))),'Data Summary'!CT60="Yes"),OFFSET('Sanitation Data'!$E$12,0,10*ROW('Sanitation Data'!E54)),NA())</f>
        <v>#N/A</v>
      </c>
      <c r="AF60" s="90" t="e">
        <f ca="true">+IF(AND(ISNUMBER(OFFSET('Sanitation Data'!$F$4,0,10*ROW('Sanitation Data'!F54))),'Data Summary'!CU60="Yes"),100-OFFSET('Sanitation Data'!$F$4,0,10*ROW('Sanitation Data'!F54)),NA())</f>
        <v>#N/A</v>
      </c>
      <c r="AG60" s="90" t="e">
        <f ca="true">+IF(AND(ISNUMBER(OFFSET('Sanitation Data'!$F$6,0,10*ROW('Sanitation Data'!F54))),'Data Summary'!CV60="Yes"),OFFSET('Sanitation Data'!$F$6,0,10*ROW('Sanitation Data'!F54)),NA())</f>
        <v>#N/A</v>
      </c>
      <c r="AH60" s="90" t="e">
        <f ca="true">+IF(AND(ISNUMBER(OFFSET('Sanitation Data'!$F$10,0,10*ROW('Sanitation Data'!F54))),'Data Summary'!CW60="Yes"),OFFSET('Sanitation Data'!$F$10,0,10*ROW('Sanitation Data'!F54)),NA())</f>
        <v>#N/A</v>
      </c>
      <c r="AI60" s="90" t="e">
        <f ca="true">+IF(AND(ISNUMBER(OFFSET('Sanitation Data'!$F$11,0,10*ROW('Sanitation Data'!F54))),'Data Summary'!CX60="Yes"),OFFSET('Sanitation Data'!$F$11,0,10*ROW('Sanitation Data'!F54)),NA())</f>
        <v>#N/A</v>
      </c>
      <c r="AJ60" s="90" t="e">
        <f ca="true">+IF(AND(ISNUMBER(OFFSET('Sanitation Data'!$F$12,0,10*ROW('Sanitation Data'!F54))),'Data Summary'!CY60="Yes"),OFFSET('Sanitation Data'!$F$12,0,10*ROW('Sanitation Data'!F54)),NA())</f>
        <v>#N/A</v>
      </c>
      <c r="AK60" s="90" t="e">
        <f ca="true">+IF(AND(ISNUMBER(OFFSET('Sanitation Data'!$G$4,0,10*ROW('Sanitation Data'!G54))),'Data Summary'!CZ60="Yes"),100-OFFSET('Sanitation Data'!$G$4,0,10*ROW('Sanitation Data'!G54)),NA())</f>
        <v>#N/A</v>
      </c>
      <c r="AL60" s="90" t="e">
        <f ca="true">+IF(AND(ISNUMBER(OFFSET('Sanitation Data'!$G$6,0,10*ROW('Sanitation Data'!G54))),'Data Summary'!DA60="Yes"),OFFSET('Sanitation Data'!$G$6,0,10*ROW('Sanitation Data'!G54)),NA())</f>
        <v>#N/A</v>
      </c>
      <c r="AM60" s="90" t="e">
        <f ca="true">+IF(AND(ISNUMBER(OFFSET('Sanitation Data'!$G$10,0,10*ROW('Sanitation Data'!G54))),'Data Summary'!DB60="Yes"),OFFSET('Sanitation Data'!$G$10,0,10*ROW('Sanitation Data'!G54)),NA())</f>
        <v>#N/A</v>
      </c>
      <c r="AN60" s="90" t="e">
        <f ca="true">+IF(AND(ISNUMBER(OFFSET('Sanitation Data'!$G$11,0,10*ROW('Sanitation Data'!G54))),'Data Summary'!DC60="Yes"),OFFSET('Sanitation Data'!$G$11,0,10*ROW('Sanitation Data'!G54)),NA())</f>
        <v>#N/A</v>
      </c>
      <c r="AO60" s="90" t="e">
        <f ca="true">+IF(AND(ISNUMBER(OFFSET('Sanitation Data'!$G$12,0,10*ROW('Sanitation Data'!G54))),'Data Summary'!DD60="Yes"),OFFSET('Sanitation Data'!$G$12,0,10*ROW('Sanitation Data'!G54)),NA())</f>
        <v>#N/A</v>
      </c>
      <c r="AP60" s="90" t="e">
        <f ca="true">+IF(AND(ISNUMBER(OFFSET('Sanitation Data'!$H$4,0,10*ROW('Sanitation Data'!H54))),'Data Summary'!DE60="Yes"),100-OFFSET('Sanitation Data'!$H$4,0,10*ROW('Sanitation Data'!H54)),NA())</f>
        <v>#N/A</v>
      </c>
      <c r="AQ60" s="90" t="e">
        <f ca="true">+IF(AND(ISNUMBER(OFFSET('Sanitation Data'!$H$6,0,10*ROW('Sanitation Data'!H54))),'Data Summary'!DF60="Yes"),OFFSET('Sanitation Data'!$H$6,0,10*ROW('Sanitation Data'!H54)),NA())</f>
        <v>#N/A</v>
      </c>
      <c r="AR60" s="90" t="e">
        <f ca="true">+IF(AND(ISNUMBER(OFFSET('Sanitation Data'!$H$10,0,10*ROW('Sanitation Data'!H54))),'Data Summary'!DG60="Yes"),OFFSET('Sanitation Data'!$H$10,0,10*ROW('Sanitation Data'!H54)),NA())</f>
        <v>#N/A</v>
      </c>
      <c r="AS60" s="90" t="e">
        <f ca="true">+IF(AND(ISNUMBER(OFFSET('Sanitation Data'!$H$11,0,10*ROW('Sanitation Data'!H54))),'Data Summary'!DH60="Yes"),OFFSET('Sanitation Data'!$H$11,0,10*ROW('Sanitation Data'!H54)),NA())</f>
        <v>#N/A</v>
      </c>
      <c r="AT60" s="90" t="e">
        <f ca="true">+IF(AND(ISNUMBER(OFFSET('Sanitation Data'!$H$12,0,10*ROW('Sanitation Data'!H54))),'Data Summary'!DI60="Yes"),OFFSET('Sanitation Data'!$H$12,0,10*ROW('Sanitation Data'!H54)),NA())</f>
        <v>#N/A</v>
      </c>
      <c r="AU60" s="90" t="e">
        <f ca="true">+IF(AND(ISNUMBER(OFFSET('Sanitation Data'!$I$4,0,10*ROW('Sanitation Data'!I54))),'Data Summary'!DJ60="Yes"),100-OFFSET('Sanitation Data'!$I$4,0,10*ROW('Sanitation Data'!I54)),NA())</f>
        <v>#N/A</v>
      </c>
      <c r="AV60" s="90" t="e">
        <f ca="true">+IF(AND(ISNUMBER(OFFSET('Sanitation Data'!$I$6,0,10*ROW('Sanitation Data'!I54))),'Data Summary'!DK60="Yes"),OFFSET('Sanitation Data'!$I$6,0,10*ROW('Sanitation Data'!I54)),NA())</f>
        <v>#N/A</v>
      </c>
      <c r="AW60" s="90" t="e">
        <f ca="true">+IF(AND(ISNUMBER(OFFSET('Sanitation Data'!$I$10,0,10*ROW('Sanitation Data'!I54))),'Data Summary'!DL60="Yes"),OFFSET('Sanitation Data'!$I$10,0,10*ROW('Sanitation Data'!I54)),NA())</f>
        <v>#N/A</v>
      </c>
      <c r="AX60" s="90" t="e">
        <f ca="true">+IF(AND(ISNUMBER(OFFSET('Sanitation Data'!$I$11,0,10*ROW('Sanitation Data'!I54))),'Data Summary'!DM60="Yes"),OFFSET('Sanitation Data'!$I$11,0,10*ROW('Sanitation Data'!I54)),NA())</f>
        <v>#N/A</v>
      </c>
      <c r="AY60" s="90" t="e">
        <f ca="true">+IF(AND(ISNUMBER(OFFSET('Sanitation Data'!$I$12,0,10*ROW('Sanitation Data'!I54))),'Data Summary'!DN60="Yes"),OFFSET('Sanitation Data'!$I$12,0,10*ROW('Sanitation Data'!I54)),NA())</f>
        <v>#N/A</v>
      </c>
      <c r="AZ60" s="91" t="e">
        <f ca="true">+IF(AND(ISNUMBER(OFFSET('Hygiene Data'!$D$5,0,10*ROW('Hygiene Data'!D54))),'Data Summary'!DO60="Yes"),OFFSET('Hygiene Data'!$D$5,0,10*ROW('Hygiene Data'!D54)),NA())</f>
        <v>#N/A</v>
      </c>
      <c r="BA60" s="91" t="e">
        <f ca="true">+IF(AND(ISNUMBER(OFFSET('Hygiene Data'!$D$7,0,10*ROW('Hygiene Data'!D54))),'Data Summary'!DP60="Yes"),OFFSET('Hygiene Data'!$D$7,0,10*ROW('Hygiene Data'!D54)),NA())</f>
        <v>#N/A</v>
      </c>
      <c r="BB60" s="91" t="e">
        <f ca="true">+IF(AND(ISNUMBER(OFFSET('Hygiene Data'!$D$9,0,10*ROW('Hygiene Data'!D54))),'Data Summary'!DQ60="Yes"),OFFSET('Hygiene Data'!$D$9,0,10*ROW('Hygiene Data'!D54)),NA())</f>
        <v>#N/A</v>
      </c>
      <c r="BC60" s="91" t="e">
        <f ca="true">+IF(AND(ISNUMBER(OFFSET('Hygiene Data'!$E$5,0,10*ROW('Hygiene Data'!E54))),'Data Summary'!DR60="Yes"),OFFSET('Hygiene Data'!$E$5,0,10*ROW('Hygiene Data'!E54)),NA())</f>
        <v>#N/A</v>
      </c>
      <c r="BD60" s="91" t="e">
        <f ca="true">+IF(AND(ISNUMBER(OFFSET('Hygiene Data'!$E$7,0,10*ROW('Hygiene Data'!E54))),'Data Summary'!DS60="Yes"),OFFSET('Hygiene Data'!$E$7,0,10*ROW('Hygiene Data'!E54)),NA())</f>
        <v>#N/A</v>
      </c>
      <c r="BE60" s="91" t="e">
        <f ca="true">+IF(AND(ISNUMBER(OFFSET('Hygiene Data'!$E$9,0,10*ROW('Hygiene Data'!E54))),'Data Summary'!DT60="Yes"),OFFSET('Hygiene Data'!$E$9,0,10*ROW('Hygiene Data'!E54)),NA())</f>
        <v>#N/A</v>
      </c>
      <c r="BF60" s="91" t="e">
        <f ca="true">+IF(AND(ISNUMBER(OFFSET('Hygiene Data'!$F$5,0,10*ROW('Hygiene Data'!F54))),'Data Summary'!DU60="Yes"),OFFSET('Hygiene Data'!$F$5,0,10*ROW('Hygiene Data'!F54)),NA())</f>
        <v>#N/A</v>
      </c>
      <c r="BG60" s="91" t="e">
        <f ca="true">+IF(AND(ISNUMBER(OFFSET('Hygiene Data'!$F$7,0,10*ROW('Hygiene Data'!F54))),'Data Summary'!DV60="Yes"),OFFSET('Hygiene Data'!$F$7,0,10*ROW('Hygiene Data'!F54)),NA())</f>
        <v>#N/A</v>
      </c>
      <c r="BH60" s="91" t="e">
        <f ca="true">+IF(AND(ISNUMBER(OFFSET('Hygiene Data'!$F$9,0,10*ROW('Hygiene Data'!F54))),'Data Summary'!DW60="Yes"),OFFSET('Hygiene Data'!$F$9,0,10*ROW('Hygiene Data'!F54)),NA())</f>
        <v>#N/A</v>
      </c>
      <c r="BI60" s="91" t="e">
        <f ca="true">+IF(AND(ISNUMBER(OFFSET('Hygiene Data'!$G$5,0,10*ROW('Hygiene Data'!G54))),'Data Summary'!DX60="Yes"),OFFSET('Hygiene Data'!$G$5,0,10*ROW('Hygiene Data'!G54)),NA())</f>
        <v>#N/A</v>
      </c>
      <c r="BJ60" s="91" t="e">
        <f ca="true">+IF(AND(ISNUMBER(OFFSET('Hygiene Data'!$G$7,0,10*ROW('Hygiene Data'!G54))),'Data Summary'!DY60="Yes"),OFFSET('Hygiene Data'!$G$7,0,10*ROW('Hygiene Data'!G54)),NA())</f>
        <v>#N/A</v>
      </c>
      <c r="BK60" s="91" t="e">
        <f ca="true">+IF(AND(ISNUMBER(OFFSET('Hygiene Data'!$G$9,0,10*ROW('Hygiene Data'!G54))),'Data Summary'!DZ60="Yes"),OFFSET('Hygiene Data'!$G$9,0,10*ROW('Hygiene Data'!G54)),NA())</f>
        <v>#N/A</v>
      </c>
      <c r="BL60" s="91" t="e">
        <f ca="true">+IF(AND(ISNUMBER(OFFSET('Hygiene Data'!$H$5,0,10*ROW('Hygiene Data'!H54))),'Data Summary'!EA60="Yes"),OFFSET('Hygiene Data'!$H$5,0,10*ROW('Hygiene Data'!H54)),NA())</f>
        <v>#N/A</v>
      </c>
      <c r="BM60" s="91" t="e">
        <f ca="true">+IF(AND(ISNUMBER(OFFSET('Hygiene Data'!$H$7,0,10*ROW('Hygiene Data'!H54))),'Data Summary'!EB60="Yes"),OFFSET('Hygiene Data'!$H$7,0,10*ROW('Hygiene Data'!H54)),NA())</f>
        <v>#N/A</v>
      </c>
      <c r="BN60" s="91" t="e">
        <f ca="true">+IF(AND(ISNUMBER(OFFSET('Hygiene Data'!$H$9,0,10*ROW('Hygiene Data'!H54))),'Data Summary'!EC60="Yes"),OFFSET('Hygiene Data'!$H$9,0,10*ROW('Hygiene Data'!H54)),NA())</f>
        <v>#N/A</v>
      </c>
      <c r="BO60" s="91" t="e">
        <f ca="true">+IF(AND(ISNUMBER(OFFSET('Hygiene Data'!$I$5,0,10*ROW('Hygiene Data'!I54))),'Data Summary'!ED60="Yes"),OFFSET('Hygiene Data'!$I$5,0,10*ROW('Hygiene Data'!I54)),NA())</f>
        <v>#N/A</v>
      </c>
      <c r="BP60" s="91" t="e">
        <f ca="true">+IF(AND(ISNUMBER(OFFSET('Hygiene Data'!$I$7,0,10*ROW('Hygiene Data'!I54))),'Data Summary'!EE60="Yes"),OFFSET('Hygiene Data'!$I$7,0,10*ROW('Hygiene Data'!I54)),NA())</f>
        <v>#N/A</v>
      </c>
      <c r="BQ60" s="91" t="e">
        <f ca="true">+IF(AND(ISNUMBER(OFFSET('Hygiene Data'!$I$9,0,10*ROW('Hygiene Data'!I54))),'Data Summary'!EF60="Yes"),OFFSET('Hygiene Data'!$I$9,0,10*ROW('Hygiene Data'!I54)),NA())</f>
        <v>#N/A</v>
      </c>
    </row>
    <row xmlns:x14ac="http://schemas.microsoft.com/office/spreadsheetml/2009/9/ac" r="61" x14ac:dyDescent="0.2">
      <c r="A61" s="350" t="e">
        <f ca="true">+RIGHT('Data Summary'!A61,LEN('Data Summary'!A61)-9)</f>
        <v>#VALUE!</v>
      </c>
      <c r="B61" s="35" t="str">
        <f ca="true">+IF(ISTEXT('Data Summary'!B61),'Data Summary'!B61,"")</f>
        <v/>
      </c>
      <c r="C61" s="349" t="e">
        <f ca="true">+VALUE('Data Summary'!C61)</f>
        <v>#VALUE!</v>
      </c>
      <c r="D61" s="89" t="e">
        <f ca="true">+IF(AND(ISNUMBER(OFFSET('Water Data'!$D$4,0,10*ROW('Water Data'!D55))),'Data Summary'!BS61="Yes"),100-OFFSET('Water Data'!$D$4,0,10*ROW('Water Data'!D55)),NA())</f>
        <v>#N/A</v>
      </c>
      <c r="E61" s="89" t="e">
        <f ca="true">+IF(AND(ISNUMBER(OFFSET('Water Data'!$D$6,0,10*ROW('Water Data'!D55))),'Data Summary'!BT61="Yes"),OFFSET('Water Data'!$D$6,0,10*ROW('Water Data'!D55)),NA())</f>
        <v>#N/A</v>
      </c>
      <c r="F61" s="89" t="e">
        <f ca="true">+IF(AND(ISNUMBER(OFFSET('Water Data'!$D$9,0,10*ROW('Water Data'!D55))),'Data Summary'!BU61="Yes"),OFFSET('Water Data'!$D$9,0,10*ROW('Water Data'!D55)),NA())</f>
        <v>#N/A</v>
      </c>
      <c r="G61" s="89" t="e">
        <f ca="true">+IF(AND(ISNUMBER(OFFSET('Water Data'!$E$4,0,10*ROW('Water Data'!E55))),'Data Summary'!BV61="Yes"),100-OFFSET('Water Data'!$E$4,0,10*ROW('Water Data'!E55)),NA())</f>
        <v>#N/A</v>
      </c>
      <c r="H61" s="89" t="e">
        <f ca="true">+IF(AND(ISNUMBER(OFFSET('Water Data'!$E$6,0,10*ROW('Water Data'!E55))),'Data Summary'!BW61="Yes"),OFFSET('Water Data'!$E$6,0,10*ROW('Water Data'!E55)),NA())</f>
        <v>#N/A</v>
      </c>
      <c r="I61" s="89" t="e">
        <f ca="true">+IF(AND(ISNUMBER(OFFSET('Water Data'!$E$9,0,10*ROW('Water Data'!E55))),'Data Summary'!BX61="Yes"),OFFSET('Water Data'!$E$9,0,10*ROW('Water Data'!E55)),NA())</f>
        <v>#N/A</v>
      </c>
      <c r="J61" s="89" t="e">
        <f ca="true">+IF(AND(ISNUMBER(OFFSET('Water Data'!$F$4,0,10*ROW('Water Data'!F55))),'Data Summary'!BY61="Yes"),100-OFFSET('Water Data'!$F$4,0,10*ROW('Water Data'!F55)),NA())</f>
        <v>#N/A</v>
      </c>
      <c r="K61" s="89" t="e">
        <f ca="true">+IF(AND(ISNUMBER(OFFSET('Water Data'!$F$6,0,10*ROW('Water Data'!F55))),'Data Summary'!BZ61="Yes"),OFFSET('Water Data'!$F$6,0,10*ROW('Water Data'!F55)),NA())</f>
        <v>#N/A</v>
      </c>
      <c r="L61" s="89" t="e">
        <f ca="true">+IF(AND(ISNUMBER(OFFSET('Water Data'!$F$9,0,10*ROW('Water Data'!F55))),'Data Summary'!CA61="Yes"),OFFSET('Water Data'!$F$9,0,10*ROW('Water Data'!F55)),NA())</f>
        <v>#N/A</v>
      </c>
      <c r="M61" s="89" t="e">
        <f ca="true">+IF(AND(ISNUMBER(OFFSET('Water Data'!$G$4,0,10*ROW('Water Data'!G55))),'Data Summary'!CB61="Yes"),100-OFFSET('Water Data'!$G$4,0,10*ROW('Water Data'!G55)),NA())</f>
        <v>#N/A</v>
      </c>
      <c r="N61" s="89" t="e">
        <f ca="true">+IF(AND(ISNUMBER(OFFSET('Water Data'!$G$6,0,10*ROW('Water Data'!G55))),'Data Summary'!CC61="Yes"),OFFSET('Water Data'!$G$6,0,10*ROW('Water Data'!G55)),NA())</f>
        <v>#N/A</v>
      </c>
      <c r="O61" s="89" t="e">
        <f ca="true">+IF(AND(ISNUMBER(OFFSET('Water Data'!$G$9,0,10*ROW('Water Data'!G55))),'Data Summary'!CD61="Yes"),OFFSET('Water Data'!$G$9,0,10*ROW('Water Data'!G55)),NA())</f>
        <v>#N/A</v>
      </c>
      <c r="P61" s="89" t="e">
        <f ca="true">+IF(AND(ISNUMBER(OFFSET('Water Data'!$H$4,0,10*ROW('Water Data'!H55))),'Data Summary'!CE61="Yes"),100-OFFSET('Water Data'!$H$4,0,10*ROW('Water Data'!H55)),NA())</f>
        <v>#N/A</v>
      </c>
      <c r="Q61" s="89" t="e">
        <f ca="true">+IF(AND(ISNUMBER(OFFSET('Water Data'!$H$6,0,10*ROW('Water Data'!H55))),'Data Summary'!CF61="Yes"),OFFSET('Water Data'!$H$6,0,10*ROW('Water Data'!H55)),NA())</f>
        <v>#N/A</v>
      </c>
      <c r="R61" s="89" t="e">
        <f ca="true">+IF(AND(ISNUMBER(OFFSET('Water Data'!$H$9,0,10*ROW('Water Data'!H55))),'Data Summary'!CG61="Yes"),OFFSET('Water Data'!$H$9,0,10*ROW('Water Data'!H55)),NA())</f>
        <v>#N/A</v>
      </c>
      <c r="S61" s="89" t="e">
        <f ca="true">+IF(AND(ISNUMBER(OFFSET('Water Data'!$I$4,0,10*ROW('Water Data'!I55))),'Data Summary'!CH61="Yes"),100-OFFSET('Water Data'!$I$4,0,10*ROW('Water Data'!I55)),NA())</f>
        <v>#N/A</v>
      </c>
      <c r="T61" s="89" t="e">
        <f ca="true">+IF(AND(ISNUMBER(OFFSET('Water Data'!$I$6,0,10*ROW('Water Data'!I55))),'Data Summary'!CI61="Yes"),OFFSET('Water Data'!$I$6,0,10*ROW('Water Data'!I55)),NA())</f>
        <v>#N/A</v>
      </c>
      <c r="U61" s="89" t="e">
        <f ca="true">+IF(AND(ISNUMBER(OFFSET('Water Data'!$I$9,0,10*ROW('Water Data'!I55))),'Data Summary'!CJ61="Yes"),OFFSET('Water Data'!$I$9,0,10*ROW('Water Data'!I55)),NA())</f>
        <v>#N/A</v>
      </c>
      <c r="V61" s="90" t="e">
        <f ca="true">+IF(AND(ISNUMBER(OFFSET('Sanitation Data'!$D$4,0,10*ROW('Sanitation Data'!D55))),'Data Summary'!CK61="Yes"),100-OFFSET('Sanitation Data'!$D$4,0,10*ROW('Sanitation Data'!D55)),NA())</f>
        <v>#N/A</v>
      </c>
      <c r="W61" s="90" t="e">
        <f ca="true">+IF(AND(ISNUMBER(OFFSET('Sanitation Data'!$D$6,0,10*ROW('Sanitation Data'!D55))),'Data Summary'!CL61="Yes"),OFFSET('Sanitation Data'!$D$6,0,10*ROW('Sanitation Data'!D55)),NA())</f>
        <v>#N/A</v>
      </c>
      <c r="X61" s="90" t="e">
        <f ca="true">+IF(AND(ISNUMBER(OFFSET('Sanitation Data'!$D$10,0,10*ROW('Sanitation Data'!D55))),'Data Summary'!CM61="Yes"),OFFSET('Sanitation Data'!$D$10,0,10*ROW('Sanitation Data'!D55)),NA())</f>
        <v>#N/A</v>
      </c>
      <c r="Y61" s="90" t="e">
        <f ca="true">+IF(AND(ISNUMBER(OFFSET('Sanitation Data'!$D$11,0,10*ROW('Sanitation Data'!D55))),'Data Summary'!CN61="Yes"),OFFSET('Sanitation Data'!$D$11,0,10*ROW('Sanitation Data'!D55)),NA())</f>
        <v>#N/A</v>
      </c>
      <c r="Z61" s="90" t="e">
        <f ca="true">+IF(AND(ISNUMBER(OFFSET('Sanitation Data'!$D$12,0,10*ROW('Sanitation Data'!D55))),'Data Summary'!CO61="Yes"),OFFSET('Sanitation Data'!$D$12,0,10*ROW('Sanitation Data'!D55)),NA())</f>
        <v>#N/A</v>
      </c>
      <c r="AA61" s="90" t="e">
        <f ca="true">+IF(AND(ISNUMBER(OFFSET('Sanitation Data'!$E$4,0,10*ROW('Sanitation Data'!E55))),'Data Summary'!CP61="Yes"),100-OFFSET('Sanitation Data'!$E$4,0,10*ROW('Sanitation Data'!E55)),NA())</f>
        <v>#N/A</v>
      </c>
      <c r="AB61" s="90" t="e">
        <f ca="true">+IF(AND(ISNUMBER(OFFSET('Sanitation Data'!$E$6,0,10*ROW('Sanitation Data'!E55))),'Data Summary'!CQ61="Yes"),OFFSET('Sanitation Data'!$E$6,0,10*ROW('Sanitation Data'!E55)),NA())</f>
        <v>#N/A</v>
      </c>
      <c r="AC61" s="90" t="e">
        <f ca="true">+IF(AND(ISNUMBER(OFFSET('Sanitation Data'!$E$10,0,10*ROW('Sanitation Data'!E55))),'Data Summary'!CR61="Yes"),OFFSET('Sanitation Data'!$E$10,0,10*ROW('Sanitation Data'!E55)),NA())</f>
        <v>#N/A</v>
      </c>
      <c r="AD61" s="90" t="e">
        <f ca="true">+IF(AND(ISNUMBER(OFFSET('Sanitation Data'!$E$11,0,10*ROW('Sanitation Data'!E55))),'Data Summary'!CS61="Yes"),OFFSET('Sanitation Data'!$E$11,0,10*ROW('Sanitation Data'!E55)),NA())</f>
        <v>#N/A</v>
      </c>
      <c r="AE61" s="90" t="e">
        <f ca="true">+IF(AND(ISNUMBER(OFFSET('Sanitation Data'!$E$12,0,10*ROW('Sanitation Data'!E55))),'Data Summary'!CT61="Yes"),OFFSET('Sanitation Data'!$E$12,0,10*ROW('Sanitation Data'!E55)),NA())</f>
        <v>#N/A</v>
      </c>
      <c r="AF61" s="90" t="e">
        <f ca="true">+IF(AND(ISNUMBER(OFFSET('Sanitation Data'!$F$4,0,10*ROW('Sanitation Data'!F55))),'Data Summary'!CU61="Yes"),100-OFFSET('Sanitation Data'!$F$4,0,10*ROW('Sanitation Data'!F55)),NA())</f>
        <v>#N/A</v>
      </c>
      <c r="AG61" s="90" t="e">
        <f ca="true">+IF(AND(ISNUMBER(OFFSET('Sanitation Data'!$F$6,0,10*ROW('Sanitation Data'!F55))),'Data Summary'!CV61="Yes"),OFFSET('Sanitation Data'!$F$6,0,10*ROW('Sanitation Data'!F55)),NA())</f>
        <v>#N/A</v>
      </c>
      <c r="AH61" s="90" t="e">
        <f ca="true">+IF(AND(ISNUMBER(OFFSET('Sanitation Data'!$F$10,0,10*ROW('Sanitation Data'!F55))),'Data Summary'!CW61="Yes"),OFFSET('Sanitation Data'!$F$10,0,10*ROW('Sanitation Data'!F55)),NA())</f>
        <v>#N/A</v>
      </c>
      <c r="AI61" s="90" t="e">
        <f ca="true">+IF(AND(ISNUMBER(OFFSET('Sanitation Data'!$F$11,0,10*ROW('Sanitation Data'!F55))),'Data Summary'!CX61="Yes"),OFFSET('Sanitation Data'!$F$11,0,10*ROW('Sanitation Data'!F55)),NA())</f>
        <v>#N/A</v>
      </c>
      <c r="AJ61" s="90" t="e">
        <f ca="true">+IF(AND(ISNUMBER(OFFSET('Sanitation Data'!$F$12,0,10*ROW('Sanitation Data'!F55))),'Data Summary'!CY61="Yes"),OFFSET('Sanitation Data'!$F$12,0,10*ROW('Sanitation Data'!F55)),NA())</f>
        <v>#N/A</v>
      </c>
      <c r="AK61" s="90" t="e">
        <f ca="true">+IF(AND(ISNUMBER(OFFSET('Sanitation Data'!$G$4,0,10*ROW('Sanitation Data'!G55))),'Data Summary'!CZ61="Yes"),100-OFFSET('Sanitation Data'!$G$4,0,10*ROW('Sanitation Data'!G55)),NA())</f>
        <v>#N/A</v>
      </c>
      <c r="AL61" s="90" t="e">
        <f ca="true">+IF(AND(ISNUMBER(OFFSET('Sanitation Data'!$G$6,0,10*ROW('Sanitation Data'!G55))),'Data Summary'!DA61="Yes"),OFFSET('Sanitation Data'!$G$6,0,10*ROW('Sanitation Data'!G55)),NA())</f>
        <v>#N/A</v>
      </c>
      <c r="AM61" s="90" t="e">
        <f ca="true">+IF(AND(ISNUMBER(OFFSET('Sanitation Data'!$G$10,0,10*ROW('Sanitation Data'!G55))),'Data Summary'!DB61="Yes"),OFFSET('Sanitation Data'!$G$10,0,10*ROW('Sanitation Data'!G55)),NA())</f>
        <v>#N/A</v>
      </c>
      <c r="AN61" s="90" t="e">
        <f ca="true">+IF(AND(ISNUMBER(OFFSET('Sanitation Data'!$G$11,0,10*ROW('Sanitation Data'!G55))),'Data Summary'!DC61="Yes"),OFFSET('Sanitation Data'!$G$11,0,10*ROW('Sanitation Data'!G55)),NA())</f>
        <v>#N/A</v>
      </c>
      <c r="AO61" s="90" t="e">
        <f ca="true">+IF(AND(ISNUMBER(OFFSET('Sanitation Data'!$G$12,0,10*ROW('Sanitation Data'!G55))),'Data Summary'!DD61="Yes"),OFFSET('Sanitation Data'!$G$12,0,10*ROW('Sanitation Data'!G55)),NA())</f>
        <v>#N/A</v>
      </c>
      <c r="AP61" s="90" t="e">
        <f ca="true">+IF(AND(ISNUMBER(OFFSET('Sanitation Data'!$H$4,0,10*ROW('Sanitation Data'!H55))),'Data Summary'!DE61="Yes"),100-OFFSET('Sanitation Data'!$H$4,0,10*ROW('Sanitation Data'!H55)),NA())</f>
        <v>#N/A</v>
      </c>
      <c r="AQ61" s="90" t="e">
        <f ca="true">+IF(AND(ISNUMBER(OFFSET('Sanitation Data'!$H$6,0,10*ROW('Sanitation Data'!H55))),'Data Summary'!DF61="Yes"),OFFSET('Sanitation Data'!$H$6,0,10*ROW('Sanitation Data'!H55)),NA())</f>
        <v>#N/A</v>
      </c>
      <c r="AR61" s="90" t="e">
        <f ca="true">+IF(AND(ISNUMBER(OFFSET('Sanitation Data'!$H$10,0,10*ROW('Sanitation Data'!H55))),'Data Summary'!DG61="Yes"),OFFSET('Sanitation Data'!$H$10,0,10*ROW('Sanitation Data'!H55)),NA())</f>
        <v>#N/A</v>
      </c>
      <c r="AS61" s="90" t="e">
        <f ca="true">+IF(AND(ISNUMBER(OFFSET('Sanitation Data'!$H$11,0,10*ROW('Sanitation Data'!H55))),'Data Summary'!DH61="Yes"),OFFSET('Sanitation Data'!$H$11,0,10*ROW('Sanitation Data'!H55)),NA())</f>
        <v>#N/A</v>
      </c>
      <c r="AT61" s="90" t="e">
        <f ca="true">+IF(AND(ISNUMBER(OFFSET('Sanitation Data'!$H$12,0,10*ROW('Sanitation Data'!H55))),'Data Summary'!DI61="Yes"),OFFSET('Sanitation Data'!$H$12,0,10*ROW('Sanitation Data'!H55)),NA())</f>
        <v>#N/A</v>
      </c>
      <c r="AU61" s="90" t="e">
        <f ca="true">+IF(AND(ISNUMBER(OFFSET('Sanitation Data'!$I$4,0,10*ROW('Sanitation Data'!I55))),'Data Summary'!DJ61="Yes"),100-OFFSET('Sanitation Data'!$I$4,0,10*ROW('Sanitation Data'!I55)),NA())</f>
        <v>#N/A</v>
      </c>
      <c r="AV61" s="90" t="e">
        <f ca="true">+IF(AND(ISNUMBER(OFFSET('Sanitation Data'!$I$6,0,10*ROW('Sanitation Data'!I55))),'Data Summary'!DK61="Yes"),OFFSET('Sanitation Data'!$I$6,0,10*ROW('Sanitation Data'!I55)),NA())</f>
        <v>#N/A</v>
      </c>
      <c r="AW61" s="90" t="e">
        <f ca="true">+IF(AND(ISNUMBER(OFFSET('Sanitation Data'!$I$10,0,10*ROW('Sanitation Data'!I55))),'Data Summary'!DL61="Yes"),OFFSET('Sanitation Data'!$I$10,0,10*ROW('Sanitation Data'!I55)),NA())</f>
        <v>#N/A</v>
      </c>
      <c r="AX61" s="90" t="e">
        <f ca="true">+IF(AND(ISNUMBER(OFFSET('Sanitation Data'!$I$11,0,10*ROW('Sanitation Data'!I55))),'Data Summary'!DM61="Yes"),OFFSET('Sanitation Data'!$I$11,0,10*ROW('Sanitation Data'!I55)),NA())</f>
        <v>#N/A</v>
      </c>
      <c r="AY61" s="90" t="e">
        <f ca="true">+IF(AND(ISNUMBER(OFFSET('Sanitation Data'!$I$12,0,10*ROW('Sanitation Data'!I55))),'Data Summary'!DN61="Yes"),OFFSET('Sanitation Data'!$I$12,0,10*ROW('Sanitation Data'!I55)),NA())</f>
        <v>#N/A</v>
      </c>
      <c r="AZ61" s="91" t="e">
        <f ca="true">+IF(AND(ISNUMBER(OFFSET('Hygiene Data'!$D$5,0,10*ROW('Hygiene Data'!D55))),'Data Summary'!DO61="Yes"),OFFSET('Hygiene Data'!$D$5,0,10*ROW('Hygiene Data'!D55)),NA())</f>
        <v>#N/A</v>
      </c>
      <c r="BA61" s="91" t="e">
        <f ca="true">+IF(AND(ISNUMBER(OFFSET('Hygiene Data'!$D$7,0,10*ROW('Hygiene Data'!D55))),'Data Summary'!DP61="Yes"),OFFSET('Hygiene Data'!$D$7,0,10*ROW('Hygiene Data'!D55)),NA())</f>
        <v>#N/A</v>
      </c>
      <c r="BB61" s="91" t="e">
        <f ca="true">+IF(AND(ISNUMBER(OFFSET('Hygiene Data'!$D$9,0,10*ROW('Hygiene Data'!D55))),'Data Summary'!DQ61="Yes"),OFFSET('Hygiene Data'!$D$9,0,10*ROW('Hygiene Data'!D55)),NA())</f>
        <v>#N/A</v>
      </c>
      <c r="BC61" s="91" t="e">
        <f ca="true">+IF(AND(ISNUMBER(OFFSET('Hygiene Data'!$E$5,0,10*ROW('Hygiene Data'!E55))),'Data Summary'!DR61="Yes"),OFFSET('Hygiene Data'!$E$5,0,10*ROW('Hygiene Data'!E55)),NA())</f>
        <v>#N/A</v>
      </c>
      <c r="BD61" s="91" t="e">
        <f ca="true">+IF(AND(ISNUMBER(OFFSET('Hygiene Data'!$E$7,0,10*ROW('Hygiene Data'!E55))),'Data Summary'!DS61="Yes"),OFFSET('Hygiene Data'!$E$7,0,10*ROW('Hygiene Data'!E55)),NA())</f>
        <v>#N/A</v>
      </c>
      <c r="BE61" s="91" t="e">
        <f ca="true">+IF(AND(ISNUMBER(OFFSET('Hygiene Data'!$E$9,0,10*ROW('Hygiene Data'!E55))),'Data Summary'!DT61="Yes"),OFFSET('Hygiene Data'!$E$9,0,10*ROW('Hygiene Data'!E55)),NA())</f>
        <v>#N/A</v>
      </c>
      <c r="BF61" s="91" t="e">
        <f ca="true">+IF(AND(ISNUMBER(OFFSET('Hygiene Data'!$F$5,0,10*ROW('Hygiene Data'!F55))),'Data Summary'!DU61="Yes"),OFFSET('Hygiene Data'!$F$5,0,10*ROW('Hygiene Data'!F55)),NA())</f>
        <v>#N/A</v>
      </c>
      <c r="BG61" s="91" t="e">
        <f ca="true">+IF(AND(ISNUMBER(OFFSET('Hygiene Data'!$F$7,0,10*ROW('Hygiene Data'!F55))),'Data Summary'!DV61="Yes"),OFFSET('Hygiene Data'!$F$7,0,10*ROW('Hygiene Data'!F55)),NA())</f>
        <v>#N/A</v>
      </c>
      <c r="BH61" s="91" t="e">
        <f ca="true">+IF(AND(ISNUMBER(OFFSET('Hygiene Data'!$F$9,0,10*ROW('Hygiene Data'!F55))),'Data Summary'!DW61="Yes"),OFFSET('Hygiene Data'!$F$9,0,10*ROW('Hygiene Data'!F55)),NA())</f>
        <v>#N/A</v>
      </c>
      <c r="BI61" s="91" t="e">
        <f ca="true">+IF(AND(ISNUMBER(OFFSET('Hygiene Data'!$G$5,0,10*ROW('Hygiene Data'!G55))),'Data Summary'!DX61="Yes"),OFFSET('Hygiene Data'!$G$5,0,10*ROW('Hygiene Data'!G55)),NA())</f>
        <v>#N/A</v>
      </c>
      <c r="BJ61" s="91" t="e">
        <f ca="true">+IF(AND(ISNUMBER(OFFSET('Hygiene Data'!$G$7,0,10*ROW('Hygiene Data'!G55))),'Data Summary'!DY61="Yes"),OFFSET('Hygiene Data'!$G$7,0,10*ROW('Hygiene Data'!G55)),NA())</f>
        <v>#N/A</v>
      </c>
      <c r="BK61" s="91" t="e">
        <f ca="true">+IF(AND(ISNUMBER(OFFSET('Hygiene Data'!$G$9,0,10*ROW('Hygiene Data'!G55))),'Data Summary'!DZ61="Yes"),OFFSET('Hygiene Data'!$G$9,0,10*ROW('Hygiene Data'!G55)),NA())</f>
        <v>#N/A</v>
      </c>
      <c r="BL61" s="91" t="e">
        <f ca="true">+IF(AND(ISNUMBER(OFFSET('Hygiene Data'!$H$5,0,10*ROW('Hygiene Data'!H55))),'Data Summary'!EA61="Yes"),OFFSET('Hygiene Data'!$H$5,0,10*ROW('Hygiene Data'!H55)),NA())</f>
        <v>#N/A</v>
      </c>
      <c r="BM61" s="91" t="e">
        <f ca="true">+IF(AND(ISNUMBER(OFFSET('Hygiene Data'!$H$7,0,10*ROW('Hygiene Data'!H55))),'Data Summary'!EB61="Yes"),OFFSET('Hygiene Data'!$H$7,0,10*ROW('Hygiene Data'!H55)),NA())</f>
        <v>#N/A</v>
      </c>
      <c r="BN61" s="91" t="e">
        <f ca="true">+IF(AND(ISNUMBER(OFFSET('Hygiene Data'!$H$9,0,10*ROW('Hygiene Data'!H55))),'Data Summary'!EC61="Yes"),OFFSET('Hygiene Data'!$H$9,0,10*ROW('Hygiene Data'!H55)),NA())</f>
        <v>#N/A</v>
      </c>
      <c r="BO61" s="91" t="e">
        <f ca="true">+IF(AND(ISNUMBER(OFFSET('Hygiene Data'!$I$5,0,10*ROW('Hygiene Data'!I55))),'Data Summary'!ED61="Yes"),OFFSET('Hygiene Data'!$I$5,0,10*ROW('Hygiene Data'!I55)),NA())</f>
        <v>#N/A</v>
      </c>
      <c r="BP61" s="91" t="e">
        <f ca="true">+IF(AND(ISNUMBER(OFFSET('Hygiene Data'!$I$7,0,10*ROW('Hygiene Data'!I55))),'Data Summary'!EE61="Yes"),OFFSET('Hygiene Data'!$I$7,0,10*ROW('Hygiene Data'!I55)),NA())</f>
        <v>#N/A</v>
      </c>
      <c r="BQ61" s="91" t="e">
        <f ca="true">+IF(AND(ISNUMBER(OFFSET('Hygiene Data'!$I$9,0,10*ROW('Hygiene Data'!I55))),'Data Summary'!EF61="Yes"),OFFSET('Hygiene Data'!$I$9,0,10*ROW('Hygiene Data'!I55)),NA())</f>
        <v>#N/A</v>
      </c>
    </row>
    <row xmlns:x14ac="http://schemas.microsoft.com/office/spreadsheetml/2009/9/ac" r="62" x14ac:dyDescent="0.2">
      <c r="A62" s="350" t="e">
        <f ca="true">+RIGHT('Data Summary'!A62,LEN('Data Summary'!A62)-9)</f>
        <v>#VALUE!</v>
      </c>
      <c r="B62" s="35" t="str">
        <f ca="true">+IF(ISTEXT('Data Summary'!B62),'Data Summary'!B62,"")</f>
        <v/>
      </c>
      <c r="C62" s="349" t="e">
        <f ca="true">+VALUE('Data Summary'!C62)</f>
        <v>#VALUE!</v>
      </c>
      <c r="D62" s="89" t="e">
        <f ca="true">+IF(AND(ISNUMBER(OFFSET('Water Data'!$D$4,0,10*ROW('Water Data'!D56))),'Data Summary'!BS62="Yes"),100-OFFSET('Water Data'!$D$4,0,10*ROW('Water Data'!D56)),NA())</f>
        <v>#N/A</v>
      </c>
      <c r="E62" s="89" t="e">
        <f ca="true">+IF(AND(ISNUMBER(OFFSET('Water Data'!$D$6,0,10*ROW('Water Data'!D56))),'Data Summary'!BT62="Yes"),OFFSET('Water Data'!$D$6,0,10*ROW('Water Data'!D56)),NA())</f>
        <v>#N/A</v>
      </c>
      <c r="F62" s="89" t="e">
        <f ca="true">+IF(AND(ISNUMBER(OFFSET('Water Data'!$D$9,0,10*ROW('Water Data'!D56))),'Data Summary'!BU62="Yes"),OFFSET('Water Data'!$D$9,0,10*ROW('Water Data'!D56)),NA())</f>
        <v>#N/A</v>
      </c>
      <c r="G62" s="89" t="e">
        <f ca="true">+IF(AND(ISNUMBER(OFFSET('Water Data'!$E$4,0,10*ROW('Water Data'!E56))),'Data Summary'!BV62="Yes"),100-OFFSET('Water Data'!$E$4,0,10*ROW('Water Data'!E56)),NA())</f>
        <v>#N/A</v>
      </c>
      <c r="H62" s="89" t="e">
        <f ca="true">+IF(AND(ISNUMBER(OFFSET('Water Data'!$E$6,0,10*ROW('Water Data'!E56))),'Data Summary'!BW62="Yes"),OFFSET('Water Data'!$E$6,0,10*ROW('Water Data'!E56)),NA())</f>
        <v>#N/A</v>
      </c>
      <c r="I62" s="89" t="e">
        <f ca="true">+IF(AND(ISNUMBER(OFFSET('Water Data'!$E$9,0,10*ROW('Water Data'!E56))),'Data Summary'!BX62="Yes"),OFFSET('Water Data'!$E$9,0,10*ROW('Water Data'!E56)),NA())</f>
        <v>#N/A</v>
      </c>
      <c r="J62" s="89" t="e">
        <f ca="true">+IF(AND(ISNUMBER(OFFSET('Water Data'!$F$4,0,10*ROW('Water Data'!F56))),'Data Summary'!BY62="Yes"),100-OFFSET('Water Data'!$F$4,0,10*ROW('Water Data'!F56)),NA())</f>
        <v>#N/A</v>
      </c>
      <c r="K62" s="89" t="e">
        <f ca="true">+IF(AND(ISNUMBER(OFFSET('Water Data'!$F$6,0,10*ROW('Water Data'!F56))),'Data Summary'!BZ62="Yes"),OFFSET('Water Data'!$F$6,0,10*ROW('Water Data'!F56)),NA())</f>
        <v>#N/A</v>
      </c>
      <c r="L62" s="89" t="e">
        <f ca="true">+IF(AND(ISNUMBER(OFFSET('Water Data'!$F$9,0,10*ROW('Water Data'!F56))),'Data Summary'!CA62="Yes"),OFFSET('Water Data'!$F$9,0,10*ROW('Water Data'!F56)),NA())</f>
        <v>#N/A</v>
      </c>
      <c r="M62" s="89" t="e">
        <f ca="true">+IF(AND(ISNUMBER(OFFSET('Water Data'!$G$4,0,10*ROW('Water Data'!G56))),'Data Summary'!CB62="Yes"),100-OFFSET('Water Data'!$G$4,0,10*ROW('Water Data'!G56)),NA())</f>
        <v>#N/A</v>
      </c>
      <c r="N62" s="89" t="e">
        <f ca="true">+IF(AND(ISNUMBER(OFFSET('Water Data'!$G$6,0,10*ROW('Water Data'!G56))),'Data Summary'!CC62="Yes"),OFFSET('Water Data'!$G$6,0,10*ROW('Water Data'!G56)),NA())</f>
        <v>#N/A</v>
      </c>
      <c r="O62" s="89" t="e">
        <f ca="true">+IF(AND(ISNUMBER(OFFSET('Water Data'!$G$9,0,10*ROW('Water Data'!G56))),'Data Summary'!CD62="Yes"),OFFSET('Water Data'!$G$9,0,10*ROW('Water Data'!G56)),NA())</f>
        <v>#N/A</v>
      </c>
      <c r="P62" s="89" t="e">
        <f ca="true">+IF(AND(ISNUMBER(OFFSET('Water Data'!$H$4,0,10*ROW('Water Data'!H56))),'Data Summary'!CE62="Yes"),100-OFFSET('Water Data'!$H$4,0,10*ROW('Water Data'!H56)),NA())</f>
        <v>#N/A</v>
      </c>
      <c r="Q62" s="89" t="e">
        <f ca="true">+IF(AND(ISNUMBER(OFFSET('Water Data'!$H$6,0,10*ROW('Water Data'!H56))),'Data Summary'!CF62="Yes"),OFFSET('Water Data'!$H$6,0,10*ROW('Water Data'!H56)),NA())</f>
        <v>#N/A</v>
      </c>
      <c r="R62" s="89" t="e">
        <f ca="true">+IF(AND(ISNUMBER(OFFSET('Water Data'!$H$9,0,10*ROW('Water Data'!H56))),'Data Summary'!CG62="Yes"),OFFSET('Water Data'!$H$9,0,10*ROW('Water Data'!H56)),NA())</f>
        <v>#N/A</v>
      </c>
      <c r="S62" s="89" t="e">
        <f ca="true">+IF(AND(ISNUMBER(OFFSET('Water Data'!$I$4,0,10*ROW('Water Data'!I56))),'Data Summary'!CH62="Yes"),100-OFFSET('Water Data'!$I$4,0,10*ROW('Water Data'!I56)),NA())</f>
        <v>#N/A</v>
      </c>
      <c r="T62" s="89" t="e">
        <f ca="true">+IF(AND(ISNUMBER(OFFSET('Water Data'!$I$6,0,10*ROW('Water Data'!I56))),'Data Summary'!CI62="Yes"),OFFSET('Water Data'!$I$6,0,10*ROW('Water Data'!I56)),NA())</f>
        <v>#N/A</v>
      </c>
      <c r="U62" s="89" t="e">
        <f ca="true">+IF(AND(ISNUMBER(OFFSET('Water Data'!$I$9,0,10*ROW('Water Data'!I56))),'Data Summary'!CJ62="Yes"),OFFSET('Water Data'!$I$9,0,10*ROW('Water Data'!I56)),NA())</f>
        <v>#N/A</v>
      </c>
      <c r="V62" s="90" t="e">
        <f ca="true">+IF(AND(ISNUMBER(OFFSET('Sanitation Data'!$D$4,0,10*ROW('Sanitation Data'!D56))),'Data Summary'!CK62="Yes"),100-OFFSET('Sanitation Data'!$D$4,0,10*ROW('Sanitation Data'!D56)),NA())</f>
        <v>#N/A</v>
      </c>
      <c r="W62" s="90" t="e">
        <f ca="true">+IF(AND(ISNUMBER(OFFSET('Sanitation Data'!$D$6,0,10*ROW('Sanitation Data'!D56))),'Data Summary'!CL62="Yes"),OFFSET('Sanitation Data'!$D$6,0,10*ROW('Sanitation Data'!D56)),NA())</f>
        <v>#N/A</v>
      </c>
      <c r="X62" s="90" t="e">
        <f ca="true">+IF(AND(ISNUMBER(OFFSET('Sanitation Data'!$D$10,0,10*ROW('Sanitation Data'!D56))),'Data Summary'!CM62="Yes"),OFFSET('Sanitation Data'!$D$10,0,10*ROW('Sanitation Data'!D56)),NA())</f>
        <v>#N/A</v>
      </c>
      <c r="Y62" s="90" t="e">
        <f ca="true">+IF(AND(ISNUMBER(OFFSET('Sanitation Data'!$D$11,0,10*ROW('Sanitation Data'!D56))),'Data Summary'!CN62="Yes"),OFFSET('Sanitation Data'!$D$11,0,10*ROW('Sanitation Data'!D56)),NA())</f>
        <v>#N/A</v>
      </c>
      <c r="Z62" s="90" t="e">
        <f ca="true">+IF(AND(ISNUMBER(OFFSET('Sanitation Data'!$D$12,0,10*ROW('Sanitation Data'!D56))),'Data Summary'!CO62="Yes"),OFFSET('Sanitation Data'!$D$12,0,10*ROW('Sanitation Data'!D56)),NA())</f>
        <v>#N/A</v>
      </c>
      <c r="AA62" s="90" t="e">
        <f ca="true">+IF(AND(ISNUMBER(OFFSET('Sanitation Data'!$E$4,0,10*ROW('Sanitation Data'!E56))),'Data Summary'!CP62="Yes"),100-OFFSET('Sanitation Data'!$E$4,0,10*ROW('Sanitation Data'!E56)),NA())</f>
        <v>#N/A</v>
      </c>
      <c r="AB62" s="90" t="e">
        <f ca="true">+IF(AND(ISNUMBER(OFFSET('Sanitation Data'!$E$6,0,10*ROW('Sanitation Data'!E56))),'Data Summary'!CQ62="Yes"),OFFSET('Sanitation Data'!$E$6,0,10*ROW('Sanitation Data'!E56)),NA())</f>
        <v>#N/A</v>
      </c>
      <c r="AC62" s="90" t="e">
        <f ca="true">+IF(AND(ISNUMBER(OFFSET('Sanitation Data'!$E$10,0,10*ROW('Sanitation Data'!E56))),'Data Summary'!CR62="Yes"),OFFSET('Sanitation Data'!$E$10,0,10*ROW('Sanitation Data'!E56)),NA())</f>
        <v>#N/A</v>
      </c>
      <c r="AD62" s="90" t="e">
        <f ca="true">+IF(AND(ISNUMBER(OFFSET('Sanitation Data'!$E$11,0,10*ROW('Sanitation Data'!E56))),'Data Summary'!CS62="Yes"),OFFSET('Sanitation Data'!$E$11,0,10*ROW('Sanitation Data'!E56)),NA())</f>
        <v>#N/A</v>
      </c>
      <c r="AE62" s="90" t="e">
        <f ca="true">+IF(AND(ISNUMBER(OFFSET('Sanitation Data'!$E$12,0,10*ROW('Sanitation Data'!E56))),'Data Summary'!CT62="Yes"),OFFSET('Sanitation Data'!$E$12,0,10*ROW('Sanitation Data'!E56)),NA())</f>
        <v>#N/A</v>
      </c>
      <c r="AF62" s="90" t="e">
        <f ca="true">+IF(AND(ISNUMBER(OFFSET('Sanitation Data'!$F$4,0,10*ROW('Sanitation Data'!F56))),'Data Summary'!CU62="Yes"),100-OFFSET('Sanitation Data'!$F$4,0,10*ROW('Sanitation Data'!F56)),NA())</f>
        <v>#N/A</v>
      </c>
      <c r="AG62" s="90" t="e">
        <f ca="true">+IF(AND(ISNUMBER(OFFSET('Sanitation Data'!$F$6,0,10*ROW('Sanitation Data'!F56))),'Data Summary'!CV62="Yes"),OFFSET('Sanitation Data'!$F$6,0,10*ROW('Sanitation Data'!F56)),NA())</f>
        <v>#N/A</v>
      </c>
      <c r="AH62" s="90" t="e">
        <f ca="true">+IF(AND(ISNUMBER(OFFSET('Sanitation Data'!$F$10,0,10*ROW('Sanitation Data'!F56))),'Data Summary'!CW62="Yes"),OFFSET('Sanitation Data'!$F$10,0,10*ROW('Sanitation Data'!F56)),NA())</f>
        <v>#N/A</v>
      </c>
      <c r="AI62" s="90" t="e">
        <f ca="true">+IF(AND(ISNUMBER(OFFSET('Sanitation Data'!$F$11,0,10*ROW('Sanitation Data'!F56))),'Data Summary'!CX62="Yes"),OFFSET('Sanitation Data'!$F$11,0,10*ROW('Sanitation Data'!F56)),NA())</f>
        <v>#N/A</v>
      </c>
      <c r="AJ62" s="90" t="e">
        <f ca="true">+IF(AND(ISNUMBER(OFFSET('Sanitation Data'!$F$12,0,10*ROW('Sanitation Data'!F56))),'Data Summary'!CY62="Yes"),OFFSET('Sanitation Data'!$F$12,0,10*ROW('Sanitation Data'!F56)),NA())</f>
        <v>#N/A</v>
      </c>
      <c r="AK62" s="90" t="e">
        <f ca="true">+IF(AND(ISNUMBER(OFFSET('Sanitation Data'!$G$4,0,10*ROW('Sanitation Data'!G56))),'Data Summary'!CZ62="Yes"),100-OFFSET('Sanitation Data'!$G$4,0,10*ROW('Sanitation Data'!G56)),NA())</f>
        <v>#N/A</v>
      </c>
      <c r="AL62" s="90" t="e">
        <f ca="true">+IF(AND(ISNUMBER(OFFSET('Sanitation Data'!$G$6,0,10*ROW('Sanitation Data'!G56))),'Data Summary'!DA62="Yes"),OFFSET('Sanitation Data'!$G$6,0,10*ROW('Sanitation Data'!G56)),NA())</f>
        <v>#N/A</v>
      </c>
      <c r="AM62" s="90" t="e">
        <f ca="true">+IF(AND(ISNUMBER(OFFSET('Sanitation Data'!$G$10,0,10*ROW('Sanitation Data'!G56))),'Data Summary'!DB62="Yes"),OFFSET('Sanitation Data'!$G$10,0,10*ROW('Sanitation Data'!G56)),NA())</f>
        <v>#N/A</v>
      </c>
      <c r="AN62" s="90" t="e">
        <f ca="true">+IF(AND(ISNUMBER(OFFSET('Sanitation Data'!$G$11,0,10*ROW('Sanitation Data'!G56))),'Data Summary'!DC62="Yes"),OFFSET('Sanitation Data'!$G$11,0,10*ROW('Sanitation Data'!G56)),NA())</f>
        <v>#N/A</v>
      </c>
      <c r="AO62" s="90" t="e">
        <f ca="true">+IF(AND(ISNUMBER(OFFSET('Sanitation Data'!$G$12,0,10*ROW('Sanitation Data'!G56))),'Data Summary'!DD62="Yes"),OFFSET('Sanitation Data'!$G$12,0,10*ROW('Sanitation Data'!G56)),NA())</f>
        <v>#N/A</v>
      </c>
      <c r="AP62" s="90" t="e">
        <f ca="true">+IF(AND(ISNUMBER(OFFSET('Sanitation Data'!$H$4,0,10*ROW('Sanitation Data'!H56))),'Data Summary'!DE62="Yes"),100-OFFSET('Sanitation Data'!$H$4,0,10*ROW('Sanitation Data'!H56)),NA())</f>
        <v>#N/A</v>
      </c>
      <c r="AQ62" s="90" t="e">
        <f ca="true">+IF(AND(ISNUMBER(OFFSET('Sanitation Data'!$H$6,0,10*ROW('Sanitation Data'!H56))),'Data Summary'!DF62="Yes"),OFFSET('Sanitation Data'!$H$6,0,10*ROW('Sanitation Data'!H56)),NA())</f>
        <v>#N/A</v>
      </c>
      <c r="AR62" s="90" t="e">
        <f ca="true">+IF(AND(ISNUMBER(OFFSET('Sanitation Data'!$H$10,0,10*ROW('Sanitation Data'!H56))),'Data Summary'!DG62="Yes"),OFFSET('Sanitation Data'!$H$10,0,10*ROW('Sanitation Data'!H56)),NA())</f>
        <v>#N/A</v>
      </c>
      <c r="AS62" s="90" t="e">
        <f ca="true">+IF(AND(ISNUMBER(OFFSET('Sanitation Data'!$H$11,0,10*ROW('Sanitation Data'!H56))),'Data Summary'!DH62="Yes"),OFFSET('Sanitation Data'!$H$11,0,10*ROW('Sanitation Data'!H56)),NA())</f>
        <v>#N/A</v>
      </c>
      <c r="AT62" s="90" t="e">
        <f ca="true">+IF(AND(ISNUMBER(OFFSET('Sanitation Data'!$H$12,0,10*ROW('Sanitation Data'!H56))),'Data Summary'!DI62="Yes"),OFFSET('Sanitation Data'!$H$12,0,10*ROW('Sanitation Data'!H56)),NA())</f>
        <v>#N/A</v>
      </c>
      <c r="AU62" s="90" t="e">
        <f ca="true">+IF(AND(ISNUMBER(OFFSET('Sanitation Data'!$I$4,0,10*ROW('Sanitation Data'!I56))),'Data Summary'!DJ62="Yes"),100-OFFSET('Sanitation Data'!$I$4,0,10*ROW('Sanitation Data'!I56)),NA())</f>
        <v>#N/A</v>
      </c>
      <c r="AV62" s="90" t="e">
        <f ca="true">+IF(AND(ISNUMBER(OFFSET('Sanitation Data'!$I$6,0,10*ROW('Sanitation Data'!I56))),'Data Summary'!DK62="Yes"),OFFSET('Sanitation Data'!$I$6,0,10*ROW('Sanitation Data'!I56)),NA())</f>
        <v>#N/A</v>
      </c>
      <c r="AW62" s="90" t="e">
        <f ca="true">+IF(AND(ISNUMBER(OFFSET('Sanitation Data'!$I$10,0,10*ROW('Sanitation Data'!I56))),'Data Summary'!DL62="Yes"),OFFSET('Sanitation Data'!$I$10,0,10*ROW('Sanitation Data'!I56)),NA())</f>
        <v>#N/A</v>
      </c>
      <c r="AX62" s="90" t="e">
        <f ca="true">+IF(AND(ISNUMBER(OFFSET('Sanitation Data'!$I$11,0,10*ROW('Sanitation Data'!I56))),'Data Summary'!DM62="Yes"),OFFSET('Sanitation Data'!$I$11,0,10*ROW('Sanitation Data'!I56)),NA())</f>
        <v>#N/A</v>
      </c>
      <c r="AY62" s="90" t="e">
        <f ca="true">+IF(AND(ISNUMBER(OFFSET('Sanitation Data'!$I$12,0,10*ROW('Sanitation Data'!I56))),'Data Summary'!DN62="Yes"),OFFSET('Sanitation Data'!$I$12,0,10*ROW('Sanitation Data'!I56)),NA())</f>
        <v>#N/A</v>
      </c>
      <c r="AZ62" s="91" t="e">
        <f ca="true">+IF(AND(ISNUMBER(OFFSET('Hygiene Data'!$D$5,0,10*ROW('Hygiene Data'!D56))),'Data Summary'!DO62="Yes"),OFFSET('Hygiene Data'!$D$5,0,10*ROW('Hygiene Data'!D56)),NA())</f>
        <v>#N/A</v>
      </c>
      <c r="BA62" s="91" t="e">
        <f ca="true">+IF(AND(ISNUMBER(OFFSET('Hygiene Data'!$D$7,0,10*ROW('Hygiene Data'!D56))),'Data Summary'!DP62="Yes"),OFFSET('Hygiene Data'!$D$7,0,10*ROW('Hygiene Data'!D56)),NA())</f>
        <v>#N/A</v>
      </c>
      <c r="BB62" s="91" t="e">
        <f ca="true">+IF(AND(ISNUMBER(OFFSET('Hygiene Data'!$D$9,0,10*ROW('Hygiene Data'!D56))),'Data Summary'!DQ62="Yes"),OFFSET('Hygiene Data'!$D$9,0,10*ROW('Hygiene Data'!D56)),NA())</f>
        <v>#N/A</v>
      </c>
      <c r="BC62" s="91" t="e">
        <f ca="true">+IF(AND(ISNUMBER(OFFSET('Hygiene Data'!$E$5,0,10*ROW('Hygiene Data'!E56))),'Data Summary'!DR62="Yes"),OFFSET('Hygiene Data'!$E$5,0,10*ROW('Hygiene Data'!E56)),NA())</f>
        <v>#N/A</v>
      </c>
      <c r="BD62" s="91" t="e">
        <f ca="true">+IF(AND(ISNUMBER(OFFSET('Hygiene Data'!$E$7,0,10*ROW('Hygiene Data'!E56))),'Data Summary'!DS62="Yes"),OFFSET('Hygiene Data'!$E$7,0,10*ROW('Hygiene Data'!E56)),NA())</f>
        <v>#N/A</v>
      </c>
      <c r="BE62" s="91" t="e">
        <f ca="true">+IF(AND(ISNUMBER(OFFSET('Hygiene Data'!$E$9,0,10*ROW('Hygiene Data'!E56))),'Data Summary'!DT62="Yes"),OFFSET('Hygiene Data'!$E$9,0,10*ROW('Hygiene Data'!E56)),NA())</f>
        <v>#N/A</v>
      </c>
      <c r="BF62" s="91" t="e">
        <f ca="true">+IF(AND(ISNUMBER(OFFSET('Hygiene Data'!$F$5,0,10*ROW('Hygiene Data'!F56))),'Data Summary'!DU62="Yes"),OFFSET('Hygiene Data'!$F$5,0,10*ROW('Hygiene Data'!F56)),NA())</f>
        <v>#N/A</v>
      </c>
      <c r="BG62" s="91" t="e">
        <f ca="true">+IF(AND(ISNUMBER(OFFSET('Hygiene Data'!$F$7,0,10*ROW('Hygiene Data'!F56))),'Data Summary'!DV62="Yes"),OFFSET('Hygiene Data'!$F$7,0,10*ROW('Hygiene Data'!F56)),NA())</f>
        <v>#N/A</v>
      </c>
      <c r="BH62" s="91" t="e">
        <f ca="true">+IF(AND(ISNUMBER(OFFSET('Hygiene Data'!$F$9,0,10*ROW('Hygiene Data'!F56))),'Data Summary'!DW62="Yes"),OFFSET('Hygiene Data'!$F$9,0,10*ROW('Hygiene Data'!F56)),NA())</f>
        <v>#N/A</v>
      </c>
      <c r="BI62" s="91" t="e">
        <f ca="true">+IF(AND(ISNUMBER(OFFSET('Hygiene Data'!$G$5,0,10*ROW('Hygiene Data'!G56))),'Data Summary'!DX62="Yes"),OFFSET('Hygiene Data'!$G$5,0,10*ROW('Hygiene Data'!G56)),NA())</f>
        <v>#N/A</v>
      </c>
      <c r="BJ62" s="91" t="e">
        <f ca="true">+IF(AND(ISNUMBER(OFFSET('Hygiene Data'!$G$7,0,10*ROW('Hygiene Data'!G56))),'Data Summary'!DY62="Yes"),OFFSET('Hygiene Data'!$G$7,0,10*ROW('Hygiene Data'!G56)),NA())</f>
        <v>#N/A</v>
      </c>
      <c r="BK62" s="91" t="e">
        <f ca="true">+IF(AND(ISNUMBER(OFFSET('Hygiene Data'!$G$9,0,10*ROW('Hygiene Data'!G56))),'Data Summary'!DZ62="Yes"),OFFSET('Hygiene Data'!$G$9,0,10*ROW('Hygiene Data'!G56)),NA())</f>
        <v>#N/A</v>
      </c>
      <c r="BL62" s="91" t="e">
        <f ca="true">+IF(AND(ISNUMBER(OFFSET('Hygiene Data'!$H$5,0,10*ROW('Hygiene Data'!H56))),'Data Summary'!EA62="Yes"),OFFSET('Hygiene Data'!$H$5,0,10*ROW('Hygiene Data'!H56)),NA())</f>
        <v>#N/A</v>
      </c>
      <c r="BM62" s="91" t="e">
        <f ca="true">+IF(AND(ISNUMBER(OFFSET('Hygiene Data'!$H$7,0,10*ROW('Hygiene Data'!H56))),'Data Summary'!EB62="Yes"),OFFSET('Hygiene Data'!$H$7,0,10*ROW('Hygiene Data'!H56)),NA())</f>
        <v>#N/A</v>
      </c>
      <c r="BN62" s="91" t="e">
        <f ca="true">+IF(AND(ISNUMBER(OFFSET('Hygiene Data'!$H$9,0,10*ROW('Hygiene Data'!H56))),'Data Summary'!EC62="Yes"),OFFSET('Hygiene Data'!$H$9,0,10*ROW('Hygiene Data'!H56)),NA())</f>
        <v>#N/A</v>
      </c>
      <c r="BO62" s="91" t="e">
        <f ca="true">+IF(AND(ISNUMBER(OFFSET('Hygiene Data'!$I$5,0,10*ROW('Hygiene Data'!I56))),'Data Summary'!ED62="Yes"),OFFSET('Hygiene Data'!$I$5,0,10*ROW('Hygiene Data'!I56)),NA())</f>
        <v>#N/A</v>
      </c>
      <c r="BP62" s="91" t="e">
        <f ca="true">+IF(AND(ISNUMBER(OFFSET('Hygiene Data'!$I$7,0,10*ROW('Hygiene Data'!I56))),'Data Summary'!EE62="Yes"),OFFSET('Hygiene Data'!$I$7,0,10*ROW('Hygiene Data'!I56)),NA())</f>
        <v>#N/A</v>
      </c>
      <c r="BQ62" s="91" t="e">
        <f ca="true">+IF(AND(ISNUMBER(OFFSET('Hygiene Data'!$I$9,0,10*ROW('Hygiene Data'!I56))),'Data Summary'!EF62="Yes"),OFFSET('Hygiene Data'!$I$9,0,10*ROW('Hygiene Data'!I56)),NA())</f>
        <v>#N/A</v>
      </c>
    </row>
    <row xmlns:x14ac="http://schemas.microsoft.com/office/spreadsheetml/2009/9/ac" r="63" x14ac:dyDescent="0.2">
      <c r="A63" s="350" t="e">
        <f ca="true">+RIGHT('Data Summary'!A63,LEN('Data Summary'!A63)-9)</f>
        <v>#VALUE!</v>
      </c>
      <c r="B63" s="35" t="str">
        <f ca="true">+IF(ISTEXT('Data Summary'!B63),'Data Summary'!B63,"")</f>
        <v/>
      </c>
      <c r="C63" s="349" t="e">
        <f ca="true">+VALUE('Data Summary'!C63)</f>
        <v>#VALUE!</v>
      </c>
      <c r="D63" s="89" t="e">
        <f ca="true">+IF(AND(ISNUMBER(OFFSET('Water Data'!$D$4,0,10*ROW('Water Data'!D57))),'Data Summary'!BS63="Yes"),100-OFFSET('Water Data'!$D$4,0,10*ROW('Water Data'!D57)),NA())</f>
        <v>#N/A</v>
      </c>
      <c r="E63" s="89" t="e">
        <f ca="true">+IF(AND(ISNUMBER(OFFSET('Water Data'!$D$6,0,10*ROW('Water Data'!D57))),'Data Summary'!BT63="Yes"),OFFSET('Water Data'!$D$6,0,10*ROW('Water Data'!D57)),NA())</f>
        <v>#N/A</v>
      </c>
      <c r="F63" s="89" t="e">
        <f ca="true">+IF(AND(ISNUMBER(OFFSET('Water Data'!$D$9,0,10*ROW('Water Data'!D57))),'Data Summary'!BU63="Yes"),OFFSET('Water Data'!$D$9,0,10*ROW('Water Data'!D57)),NA())</f>
        <v>#N/A</v>
      </c>
      <c r="G63" s="89" t="e">
        <f ca="true">+IF(AND(ISNUMBER(OFFSET('Water Data'!$E$4,0,10*ROW('Water Data'!E57))),'Data Summary'!BV63="Yes"),100-OFFSET('Water Data'!$E$4,0,10*ROW('Water Data'!E57)),NA())</f>
        <v>#N/A</v>
      </c>
      <c r="H63" s="89" t="e">
        <f ca="true">+IF(AND(ISNUMBER(OFFSET('Water Data'!$E$6,0,10*ROW('Water Data'!E57))),'Data Summary'!BW63="Yes"),OFFSET('Water Data'!$E$6,0,10*ROW('Water Data'!E57)),NA())</f>
        <v>#N/A</v>
      </c>
      <c r="I63" s="89" t="e">
        <f ca="true">+IF(AND(ISNUMBER(OFFSET('Water Data'!$E$9,0,10*ROW('Water Data'!E57))),'Data Summary'!BX63="Yes"),OFFSET('Water Data'!$E$9,0,10*ROW('Water Data'!E57)),NA())</f>
        <v>#N/A</v>
      </c>
      <c r="J63" s="89" t="e">
        <f ca="true">+IF(AND(ISNUMBER(OFFSET('Water Data'!$F$4,0,10*ROW('Water Data'!F57))),'Data Summary'!BY63="Yes"),100-OFFSET('Water Data'!$F$4,0,10*ROW('Water Data'!F57)),NA())</f>
        <v>#N/A</v>
      </c>
      <c r="K63" s="89" t="e">
        <f ca="true">+IF(AND(ISNUMBER(OFFSET('Water Data'!$F$6,0,10*ROW('Water Data'!F57))),'Data Summary'!BZ63="Yes"),OFFSET('Water Data'!$F$6,0,10*ROW('Water Data'!F57)),NA())</f>
        <v>#N/A</v>
      </c>
      <c r="L63" s="89" t="e">
        <f ca="true">+IF(AND(ISNUMBER(OFFSET('Water Data'!$F$9,0,10*ROW('Water Data'!F57))),'Data Summary'!CA63="Yes"),OFFSET('Water Data'!$F$9,0,10*ROW('Water Data'!F57)),NA())</f>
        <v>#N/A</v>
      </c>
      <c r="M63" s="89" t="e">
        <f ca="true">+IF(AND(ISNUMBER(OFFSET('Water Data'!$G$4,0,10*ROW('Water Data'!G57))),'Data Summary'!CB63="Yes"),100-OFFSET('Water Data'!$G$4,0,10*ROW('Water Data'!G57)),NA())</f>
        <v>#N/A</v>
      </c>
      <c r="N63" s="89" t="e">
        <f ca="true">+IF(AND(ISNUMBER(OFFSET('Water Data'!$G$6,0,10*ROW('Water Data'!G57))),'Data Summary'!CC63="Yes"),OFFSET('Water Data'!$G$6,0,10*ROW('Water Data'!G57)),NA())</f>
        <v>#N/A</v>
      </c>
      <c r="O63" s="89" t="e">
        <f ca="true">+IF(AND(ISNUMBER(OFFSET('Water Data'!$G$9,0,10*ROW('Water Data'!G57))),'Data Summary'!CD63="Yes"),OFFSET('Water Data'!$G$9,0,10*ROW('Water Data'!G57)),NA())</f>
        <v>#N/A</v>
      </c>
      <c r="P63" s="89" t="e">
        <f ca="true">+IF(AND(ISNUMBER(OFFSET('Water Data'!$H$4,0,10*ROW('Water Data'!H57))),'Data Summary'!CE63="Yes"),100-OFFSET('Water Data'!$H$4,0,10*ROW('Water Data'!H57)),NA())</f>
        <v>#N/A</v>
      </c>
      <c r="Q63" s="89" t="e">
        <f ca="true">+IF(AND(ISNUMBER(OFFSET('Water Data'!$H$6,0,10*ROW('Water Data'!H57))),'Data Summary'!CF63="Yes"),OFFSET('Water Data'!$H$6,0,10*ROW('Water Data'!H57)),NA())</f>
        <v>#N/A</v>
      </c>
      <c r="R63" s="89" t="e">
        <f ca="true">+IF(AND(ISNUMBER(OFFSET('Water Data'!$H$9,0,10*ROW('Water Data'!H57))),'Data Summary'!CG63="Yes"),OFFSET('Water Data'!$H$9,0,10*ROW('Water Data'!H57)),NA())</f>
        <v>#N/A</v>
      </c>
      <c r="S63" s="89" t="e">
        <f ca="true">+IF(AND(ISNUMBER(OFFSET('Water Data'!$I$4,0,10*ROW('Water Data'!I57))),'Data Summary'!CH63="Yes"),100-OFFSET('Water Data'!$I$4,0,10*ROW('Water Data'!I57)),NA())</f>
        <v>#N/A</v>
      </c>
      <c r="T63" s="89" t="e">
        <f ca="true">+IF(AND(ISNUMBER(OFFSET('Water Data'!$I$6,0,10*ROW('Water Data'!I57))),'Data Summary'!CI63="Yes"),OFFSET('Water Data'!$I$6,0,10*ROW('Water Data'!I57)),NA())</f>
        <v>#N/A</v>
      </c>
      <c r="U63" s="89" t="e">
        <f ca="true">+IF(AND(ISNUMBER(OFFSET('Water Data'!$I$9,0,10*ROW('Water Data'!I57))),'Data Summary'!CJ63="Yes"),OFFSET('Water Data'!$I$9,0,10*ROW('Water Data'!I57)),NA())</f>
        <v>#N/A</v>
      </c>
      <c r="V63" s="90" t="e">
        <f ca="true">+IF(AND(ISNUMBER(OFFSET('Sanitation Data'!$D$4,0,10*ROW('Sanitation Data'!D57))),'Data Summary'!CK63="Yes"),100-OFFSET('Sanitation Data'!$D$4,0,10*ROW('Sanitation Data'!D57)),NA())</f>
        <v>#N/A</v>
      </c>
      <c r="W63" s="90" t="e">
        <f ca="true">+IF(AND(ISNUMBER(OFFSET('Sanitation Data'!$D$6,0,10*ROW('Sanitation Data'!D57))),'Data Summary'!CL63="Yes"),OFFSET('Sanitation Data'!$D$6,0,10*ROW('Sanitation Data'!D57)),NA())</f>
        <v>#N/A</v>
      </c>
      <c r="X63" s="90" t="e">
        <f ca="true">+IF(AND(ISNUMBER(OFFSET('Sanitation Data'!$D$10,0,10*ROW('Sanitation Data'!D57))),'Data Summary'!CM63="Yes"),OFFSET('Sanitation Data'!$D$10,0,10*ROW('Sanitation Data'!D57)),NA())</f>
        <v>#N/A</v>
      </c>
      <c r="Y63" s="90" t="e">
        <f ca="true">+IF(AND(ISNUMBER(OFFSET('Sanitation Data'!$D$11,0,10*ROW('Sanitation Data'!D57))),'Data Summary'!CN63="Yes"),OFFSET('Sanitation Data'!$D$11,0,10*ROW('Sanitation Data'!D57)),NA())</f>
        <v>#N/A</v>
      </c>
      <c r="Z63" s="90" t="e">
        <f ca="true">+IF(AND(ISNUMBER(OFFSET('Sanitation Data'!$D$12,0,10*ROW('Sanitation Data'!D57))),'Data Summary'!CO63="Yes"),OFFSET('Sanitation Data'!$D$12,0,10*ROW('Sanitation Data'!D57)),NA())</f>
        <v>#N/A</v>
      </c>
      <c r="AA63" s="90" t="e">
        <f ca="true">+IF(AND(ISNUMBER(OFFSET('Sanitation Data'!$E$4,0,10*ROW('Sanitation Data'!E57))),'Data Summary'!CP63="Yes"),100-OFFSET('Sanitation Data'!$E$4,0,10*ROW('Sanitation Data'!E57)),NA())</f>
        <v>#N/A</v>
      </c>
      <c r="AB63" s="90" t="e">
        <f ca="true">+IF(AND(ISNUMBER(OFFSET('Sanitation Data'!$E$6,0,10*ROW('Sanitation Data'!E57))),'Data Summary'!CQ63="Yes"),OFFSET('Sanitation Data'!$E$6,0,10*ROW('Sanitation Data'!E57)),NA())</f>
        <v>#N/A</v>
      </c>
      <c r="AC63" s="90" t="e">
        <f ca="true">+IF(AND(ISNUMBER(OFFSET('Sanitation Data'!$E$10,0,10*ROW('Sanitation Data'!E57))),'Data Summary'!CR63="Yes"),OFFSET('Sanitation Data'!$E$10,0,10*ROW('Sanitation Data'!E57)),NA())</f>
        <v>#N/A</v>
      </c>
      <c r="AD63" s="90" t="e">
        <f ca="true">+IF(AND(ISNUMBER(OFFSET('Sanitation Data'!$E$11,0,10*ROW('Sanitation Data'!E57))),'Data Summary'!CS63="Yes"),OFFSET('Sanitation Data'!$E$11,0,10*ROW('Sanitation Data'!E57)),NA())</f>
        <v>#N/A</v>
      </c>
      <c r="AE63" s="90" t="e">
        <f ca="true">+IF(AND(ISNUMBER(OFFSET('Sanitation Data'!$E$12,0,10*ROW('Sanitation Data'!E57))),'Data Summary'!CT63="Yes"),OFFSET('Sanitation Data'!$E$12,0,10*ROW('Sanitation Data'!E57)),NA())</f>
        <v>#N/A</v>
      </c>
      <c r="AF63" s="90" t="e">
        <f ca="true">+IF(AND(ISNUMBER(OFFSET('Sanitation Data'!$F$4,0,10*ROW('Sanitation Data'!F57))),'Data Summary'!CU63="Yes"),100-OFFSET('Sanitation Data'!$F$4,0,10*ROW('Sanitation Data'!F57)),NA())</f>
        <v>#N/A</v>
      </c>
      <c r="AG63" s="90" t="e">
        <f ca="true">+IF(AND(ISNUMBER(OFFSET('Sanitation Data'!$F$6,0,10*ROW('Sanitation Data'!F57))),'Data Summary'!CV63="Yes"),OFFSET('Sanitation Data'!$F$6,0,10*ROW('Sanitation Data'!F57)),NA())</f>
        <v>#N/A</v>
      </c>
      <c r="AH63" s="90" t="e">
        <f ca="true">+IF(AND(ISNUMBER(OFFSET('Sanitation Data'!$F$10,0,10*ROW('Sanitation Data'!F57))),'Data Summary'!CW63="Yes"),OFFSET('Sanitation Data'!$F$10,0,10*ROW('Sanitation Data'!F57)),NA())</f>
        <v>#N/A</v>
      </c>
      <c r="AI63" s="90" t="e">
        <f ca="true">+IF(AND(ISNUMBER(OFFSET('Sanitation Data'!$F$11,0,10*ROW('Sanitation Data'!F57))),'Data Summary'!CX63="Yes"),OFFSET('Sanitation Data'!$F$11,0,10*ROW('Sanitation Data'!F57)),NA())</f>
        <v>#N/A</v>
      </c>
      <c r="AJ63" s="90" t="e">
        <f ca="true">+IF(AND(ISNUMBER(OFFSET('Sanitation Data'!$F$12,0,10*ROW('Sanitation Data'!F57))),'Data Summary'!CY63="Yes"),OFFSET('Sanitation Data'!$F$12,0,10*ROW('Sanitation Data'!F57)),NA())</f>
        <v>#N/A</v>
      </c>
      <c r="AK63" s="90" t="e">
        <f ca="true">+IF(AND(ISNUMBER(OFFSET('Sanitation Data'!$G$4,0,10*ROW('Sanitation Data'!G57))),'Data Summary'!CZ63="Yes"),100-OFFSET('Sanitation Data'!$G$4,0,10*ROW('Sanitation Data'!G57)),NA())</f>
        <v>#N/A</v>
      </c>
      <c r="AL63" s="90" t="e">
        <f ca="true">+IF(AND(ISNUMBER(OFFSET('Sanitation Data'!$G$6,0,10*ROW('Sanitation Data'!G57))),'Data Summary'!DA63="Yes"),OFFSET('Sanitation Data'!$G$6,0,10*ROW('Sanitation Data'!G57)),NA())</f>
        <v>#N/A</v>
      </c>
      <c r="AM63" s="90" t="e">
        <f ca="true">+IF(AND(ISNUMBER(OFFSET('Sanitation Data'!$G$10,0,10*ROW('Sanitation Data'!G57))),'Data Summary'!DB63="Yes"),OFFSET('Sanitation Data'!$G$10,0,10*ROW('Sanitation Data'!G57)),NA())</f>
        <v>#N/A</v>
      </c>
      <c r="AN63" s="90" t="e">
        <f ca="true">+IF(AND(ISNUMBER(OFFSET('Sanitation Data'!$G$11,0,10*ROW('Sanitation Data'!G57))),'Data Summary'!DC63="Yes"),OFFSET('Sanitation Data'!$G$11,0,10*ROW('Sanitation Data'!G57)),NA())</f>
        <v>#N/A</v>
      </c>
      <c r="AO63" s="90" t="e">
        <f ca="true">+IF(AND(ISNUMBER(OFFSET('Sanitation Data'!$G$12,0,10*ROW('Sanitation Data'!G57))),'Data Summary'!DD63="Yes"),OFFSET('Sanitation Data'!$G$12,0,10*ROW('Sanitation Data'!G57)),NA())</f>
        <v>#N/A</v>
      </c>
      <c r="AP63" s="90" t="e">
        <f ca="true">+IF(AND(ISNUMBER(OFFSET('Sanitation Data'!$H$4,0,10*ROW('Sanitation Data'!H57))),'Data Summary'!DE63="Yes"),100-OFFSET('Sanitation Data'!$H$4,0,10*ROW('Sanitation Data'!H57)),NA())</f>
        <v>#N/A</v>
      </c>
      <c r="AQ63" s="90" t="e">
        <f ca="true">+IF(AND(ISNUMBER(OFFSET('Sanitation Data'!$H$6,0,10*ROW('Sanitation Data'!H57))),'Data Summary'!DF63="Yes"),OFFSET('Sanitation Data'!$H$6,0,10*ROW('Sanitation Data'!H57)),NA())</f>
        <v>#N/A</v>
      </c>
      <c r="AR63" s="90" t="e">
        <f ca="true">+IF(AND(ISNUMBER(OFFSET('Sanitation Data'!$H$10,0,10*ROW('Sanitation Data'!H57))),'Data Summary'!DG63="Yes"),OFFSET('Sanitation Data'!$H$10,0,10*ROW('Sanitation Data'!H57)),NA())</f>
        <v>#N/A</v>
      </c>
      <c r="AS63" s="90" t="e">
        <f ca="true">+IF(AND(ISNUMBER(OFFSET('Sanitation Data'!$H$11,0,10*ROW('Sanitation Data'!H57))),'Data Summary'!DH63="Yes"),OFFSET('Sanitation Data'!$H$11,0,10*ROW('Sanitation Data'!H57)),NA())</f>
        <v>#N/A</v>
      </c>
      <c r="AT63" s="90" t="e">
        <f ca="true">+IF(AND(ISNUMBER(OFFSET('Sanitation Data'!$H$12,0,10*ROW('Sanitation Data'!H57))),'Data Summary'!DI63="Yes"),OFFSET('Sanitation Data'!$H$12,0,10*ROW('Sanitation Data'!H57)),NA())</f>
        <v>#N/A</v>
      </c>
      <c r="AU63" s="90" t="e">
        <f ca="true">+IF(AND(ISNUMBER(OFFSET('Sanitation Data'!$I$4,0,10*ROW('Sanitation Data'!I57))),'Data Summary'!DJ63="Yes"),100-OFFSET('Sanitation Data'!$I$4,0,10*ROW('Sanitation Data'!I57)),NA())</f>
        <v>#N/A</v>
      </c>
      <c r="AV63" s="90" t="e">
        <f ca="true">+IF(AND(ISNUMBER(OFFSET('Sanitation Data'!$I$6,0,10*ROW('Sanitation Data'!I57))),'Data Summary'!DK63="Yes"),OFFSET('Sanitation Data'!$I$6,0,10*ROW('Sanitation Data'!I57)),NA())</f>
        <v>#N/A</v>
      </c>
      <c r="AW63" s="90" t="e">
        <f ca="true">+IF(AND(ISNUMBER(OFFSET('Sanitation Data'!$I$10,0,10*ROW('Sanitation Data'!I57))),'Data Summary'!DL63="Yes"),OFFSET('Sanitation Data'!$I$10,0,10*ROW('Sanitation Data'!I57)),NA())</f>
        <v>#N/A</v>
      </c>
      <c r="AX63" s="90" t="e">
        <f ca="true">+IF(AND(ISNUMBER(OFFSET('Sanitation Data'!$I$11,0,10*ROW('Sanitation Data'!I57))),'Data Summary'!DM63="Yes"),OFFSET('Sanitation Data'!$I$11,0,10*ROW('Sanitation Data'!I57)),NA())</f>
        <v>#N/A</v>
      </c>
      <c r="AY63" s="90" t="e">
        <f ca="true">+IF(AND(ISNUMBER(OFFSET('Sanitation Data'!$I$12,0,10*ROW('Sanitation Data'!I57))),'Data Summary'!DN63="Yes"),OFFSET('Sanitation Data'!$I$12,0,10*ROW('Sanitation Data'!I57)),NA())</f>
        <v>#N/A</v>
      </c>
      <c r="AZ63" s="91" t="e">
        <f ca="true">+IF(AND(ISNUMBER(OFFSET('Hygiene Data'!$D$5,0,10*ROW('Hygiene Data'!D57))),'Data Summary'!DO63="Yes"),OFFSET('Hygiene Data'!$D$5,0,10*ROW('Hygiene Data'!D57)),NA())</f>
        <v>#N/A</v>
      </c>
      <c r="BA63" s="91" t="e">
        <f ca="true">+IF(AND(ISNUMBER(OFFSET('Hygiene Data'!$D$7,0,10*ROW('Hygiene Data'!D57))),'Data Summary'!DP63="Yes"),OFFSET('Hygiene Data'!$D$7,0,10*ROW('Hygiene Data'!D57)),NA())</f>
        <v>#N/A</v>
      </c>
      <c r="BB63" s="91" t="e">
        <f ca="true">+IF(AND(ISNUMBER(OFFSET('Hygiene Data'!$D$9,0,10*ROW('Hygiene Data'!D57))),'Data Summary'!DQ63="Yes"),OFFSET('Hygiene Data'!$D$9,0,10*ROW('Hygiene Data'!D57)),NA())</f>
        <v>#N/A</v>
      </c>
      <c r="BC63" s="91" t="e">
        <f ca="true">+IF(AND(ISNUMBER(OFFSET('Hygiene Data'!$E$5,0,10*ROW('Hygiene Data'!E57))),'Data Summary'!DR63="Yes"),OFFSET('Hygiene Data'!$E$5,0,10*ROW('Hygiene Data'!E57)),NA())</f>
        <v>#N/A</v>
      </c>
      <c r="BD63" s="91" t="e">
        <f ca="true">+IF(AND(ISNUMBER(OFFSET('Hygiene Data'!$E$7,0,10*ROW('Hygiene Data'!E57))),'Data Summary'!DS63="Yes"),OFFSET('Hygiene Data'!$E$7,0,10*ROW('Hygiene Data'!E57)),NA())</f>
        <v>#N/A</v>
      </c>
      <c r="BE63" s="91" t="e">
        <f ca="true">+IF(AND(ISNUMBER(OFFSET('Hygiene Data'!$E$9,0,10*ROW('Hygiene Data'!E57))),'Data Summary'!DT63="Yes"),OFFSET('Hygiene Data'!$E$9,0,10*ROW('Hygiene Data'!E57)),NA())</f>
        <v>#N/A</v>
      </c>
      <c r="BF63" s="91" t="e">
        <f ca="true">+IF(AND(ISNUMBER(OFFSET('Hygiene Data'!$F$5,0,10*ROW('Hygiene Data'!F57))),'Data Summary'!DU63="Yes"),OFFSET('Hygiene Data'!$F$5,0,10*ROW('Hygiene Data'!F57)),NA())</f>
        <v>#N/A</v>
      </c>
      <c r="BG63" s="91" t="e">
        <f ca="true">+IF(AND(ISNUMBER(OFFSET('Hygiene Data'!$F$7,0,10*ROW('Hygiene Data'!F57))),'Data Summary'!DV63="Yes"),OFFSET('Hygiene Data'!$F$7,0,10*ROW('Hygiene Data'!F57)),NA())</f>
        <v>#N/A</v>
      </c>
      <c r="BH63" s="91" t="e">
        <f ca="true">+IF(AND(ISNUMBER(OFFSET('Hygiene Data'!$F$9,0,10*ROW('Hygiene Data'!F57))),'Data Summary'!DW63="Yes"),OFFSET('Hygiene Data'!$F$9,0,10*ROW('Hygiene Data'!F57)),NA())</f>
        <v>#N/A</v>
      </c>
      <c r="BI63" s="91" t="e">
        <f ca="true">+IF(AND(ISNUMBER(OFFSET('Hygiene Data'!$G$5,0,10*ROW('Hygiene Data'!G57))),'Data Summary'!DX63="Yes"),OFFSET('Hygiene Data'!$G$5,0,10*ROW('Hygiene Data'!G57)),NA())</f>
        <v>#N/A</v>
      </c>
      <c r="BJ63" s="91" t="e">
        <f ca="true">+IF(AND(ISNUMBER(OFFSET('Hygiene Data'!$G$7,0,10*ROW('Hygiene Data'!G57))),'Data Summary'!DY63="Yes"),OFFSET('Hygiene Data'!$G$7,0,10*ROW('Hygiene Data'!G57)),NA())</f>
        <v>#N/A</v>
      </c>
      <c r="BK63" s="91" t="e">
        <f ca="true">+IF(AND(ISNUMBER(OFFSET('Hygiene Data'!$G$9,0,10*ROW('Hygiene Data'!G57))),'Data Summary'!DZ63="Yes"),OFFSET('Hygiene Data'!$G$9,0,10*ROW('Hygiene Data'!G57)),NA())</f>
        <v>#N/A</v>
      </c>
      <c r="BL63" s="91" t="e">
        <f ca="true">+IF(AND(ISNUMBER(OFFSET('Hygiene Data'!$H$5,0,10*ROW('Hygiene Data'!H57))),'Data Summary'!EA63="Yes"),OFFSET('Hygiene Data'!$H$5,0,10*ROW('Hygiene Data'!H57)),NA())</f>
        <v>#N/A</v>
      </c>
      <c r="BM63" s="91" t="e">
        <f ca="true">+IF(AND(ISNUMBER(OFFSET('Hygiene Data'!$H$7,0,10*ROW('Hygiene Data'!H57))),'Data Summary'!EB63="Yes"),OFFSET('Hygiene Data'!$H$7,0,10*ROW('Hygiene Data'!H57)),NA())</f>
        <v>#N/A</v>
      </c>
      <c r="BN63" s="91" t="e">
        <f ca="true">+IF(AND(ISNUMBER(OFFSET('Hygiene Data'!$H$9,0,10*ROW('Hygiene Data'!H57))),'Data Summary'!EC63="Yes"),OFFSET('Hygiene Data'!$H$9,0,10*ROW('Hygiene Data'!H57)),NA())</f>
        <v>#N/A</v>
      </c>
      <c r="BO63" s="91" t="e">
        <f ca="true">+IF(AND(ISNUMBER(OFFSET('Hygiene Data'!$I$5,0,10*ROW('Hygiene Data'!I57))),'Data Summary'!ED63="Yes"),OFFSET('Hygiene Data'!$I$5,0,10*ROW('Hygiene Data'!I57)),NA())</f>
        <v>#N/A</v>
      </c>
      <c r="BP63" s="91" t="e">
        <f ca="true">+IF(AND(ISNUMBER(OFFSET('Hygiene Data'!$I$7,0,10*ROW('Hygiene Data'!I57))),'Data Summary'!EE63="Yes"),OFFSET('Hygiene Data'!$I$7,0,10*ROW('Hygiene Data'!I57)),NA())</f>
        <v>#N/A</v>
      </c>
      <c r="BQ63" s="91" t="e">
        <f ca="true">+IF(AND(ISNUMBER(OFFSET('Hygiene Data'!$I$9,0,10*ROW('Hygiene Data'!I57))),'Data Summary'!EF63="Yes"),OFFSET('Hygiene Data'!$I$9,0,10*ROW('Hygiene Data'!I57)),NA())</f>
        <v>#N/A</v>
      </c>
    </row>
    <row xmlns:x14ac="http://schemas.microsoft.com/office/spreadsheetml/2009/9/ac" r="64" x14ac:dyDescent="0.2">
      <c r="A64" s="350" t="e">
        <f ca="true">+RIGHT('Data Summary'!A64,LEN('Data Summary'!A64)-9)</f>
        <v>#VALUE!</v>
      </c>
      <c r="B64" s="35" t="str">
        <f ca="true">+IF(ISTEXT('Data Summary'!B64),'Data Summary'!B64,"")</f>
        <v/>
      </c>
      <c r="C64" s="349" t="e">
        <f ca="true">+VALUE('Data Summary'!C64)</f>
        <v>#VALUE!</v>
      </c>
      <c r="D64" s="89" t="e">
        <f ca="true">+IF(AND(ISNUMBER(OFFSET('Water Data'!$D$4,0,10*ROW('Water Data'!D58))),'Data Summary'!BS64="Yes"),100-OFFSET('Water Data'!$D$4,0,10*ROW('Water Data'!D58)),NA())</f>
        <v>#N/A</v>
      </c>
      <c r="E64" s="89" t="e">
        <f ca="true">+IF(AND(ISNUMBER(OFFSET('Water Data'!$D$6,0,10*ROW('Water Data'!D58))),'Data Summary'!BT64="Yes"),OFFSET('Water Data'!$D$6,0,10*ROW('Water Data'!D58)),NA())</f>
        <v>#N/A</v>
      </c>
      <c r="F64" s="89" t="e">
        <f ca="true">+IF(AND(ISNUMBER(OFFSET('Water Data'!$D$9,0,10*ROW('Water Data'!D58))),'Data Summary'!BU64="Yes"),OFFSET('Water Data'!$D$9,0,10*ROW('Water Data'!D58)),NA())</f>
        <v>#N/A</v>
      </c>
      <c r="G64" s="89" t="e">
        <f ca="true">+IF(AND(ISNUMBER(OFFSET('Water Data'!$E$4,0,10*ROW('Water Data'!E58))),'Data Summary'!BV64="Yes"),100-OFFSET('Water Data'!$E$4,0,10*ROW('Water Data'!E58)),NA())</f>
        <v>#N/A</v>
      </c>
      <c r="H64" s="89" t="e">
        <f ca="true">+IF(AND(ISNUMBER(OFFSET('Water Data'!$E$6,0,10*ROW('Water Data'!E58))),'Data Summary'!BW64="Yes"),OFFSET('Water Data'!$E$6,0,10*ROW('Water Data'!E58)),NA())</f>
        <v>#N/A</v>
      </c>
      <c r="I64" s="89" t="e">
        <f ca="true">+IF(AND(ISNUMBER(OFFSET('Water Data'!$E$9,0,10*ROW('Water Data'!E58))),'Data Summary'!BX64="Yes"),OFFSET('Water Data'!$E$9,0,10*ROW('Water Data'!E58)),NA())</f>
        <v>#N/A</v>
      </c>
      <c r="J64" s="89" t="e">
        <f ca="true">+IF(AND(ISNUMBER(OFFSET('Water Data'!$F$4,0,10*ROW('Water Data'!F58))),'Data Summary'!BY64="Yes"),100-OFFSET('Water Data'!$F$4,0,10*ROW('Water Data'!F58)),NA())</f>
        <v>#N/A</v>
      </c>
      <c r="K64" s="89" t="e">
        <f ca="true">+IF(AND(ISNUMBER(OFFSET('Water Data'!$F$6,0,10*ROW('Water Data'!F58))),'Data Summary'!BZ64="Yes"),OFFSET('Water Data'!$F$6,0,10*ROW('Water Data'!F58)),NA())</f>
        <v>#N/A</v>
      </c>
      <c r="L64" s="89" t="e">
        <f ca="true">+IF(AND(ISNUMBER(OFFSET('Water Data'!$F$9,0,10*ROW('Water Data'!F58))),'Data Summary'!CA64="Yes"),OFFSET('Water Data'!$F$9,0,10*ROW('Water Data'!F58)),NA())</f>
        <v>#N/A</v>
      </c>
      <c r="M64" s="89" t="e">
        <f ca="true">+IF(AND(ISNUMBER(OFFSET('Water Data'!$G$4,0,10*ROW('Water Data'!G58))),'Data Summary'!CB64="Yes"),100-OFFSET('Water Data'!$G$4,0,10*ROW('Water Data'!G58)),NA())</f>
        <v>#N/A</v>
      </c>
      <c r="N64" s="89" t="e">
        <f ca="true">+IF(AND(ISNUMBER(OFFSET('Water Data'!$G$6,0,10*ROW('Water Data'!G58))),'Data Summary'!CC64="Yes"),OFFSET('Water Data'!$G$6,0,10*ROW('Water Data'!G58)),NA())</f>
        <v>#N/A</v>
      </c>
      <c r="O64" s="89" t="e">
        <f ca="true">+IF(AND(ISNUMBER(OFFSET('Water Data'!$G$9,0,10*ROW('Water Data'!G58))),'Data Summary'!CD64="Yes"),OFFSET('Water Data'!$G$9,0,10*ROW('Water Data'!G58)),NA())</f>
        <v>#N/A</v>
      </c>
      <c r="P64" s="89" t="e">
        <f ca="true">+IF(AND(ISNUMBER(OFFSET('Water Data'!$H$4,0,10*ROW('Water Data'!H58))),'Data Summary'!CE64="Yes"),100-OFFSET('Water Data'!$H$4,0,10*ROW('Water Data'!H58)),NA())</f>
        <v>#N/A</v>
      </c>
      <c r="Q64" s="89" t="e">
        <f ca="true">+IF(AND(ISNUMBER(OFFSET('Water Data'!$H$6,0,10*ROW('Water Data'!H58))),'Data Summary'!CF64="Yes"),OFFSET('Water Data'!$H$6,0,10*ROW('Water Data'!H58)),NA())</f>
        <v>#N/A</v>
      </c>
      <c r="R64" s="89" t="e">
        <f ca="true">+IF(AND(ISNUMBER(OFFSET('Water Data'!$H$9,0,10*ROW('Water Data'!H58))),'Data Summary'!CG64="Yes"),OFFSET('Water Data'!$H$9,0,10*ROW('Water Data'!H58)),NA())</f>
        <v>#N/A</v>
      </c>
      <c r="S64" s="89" t="e">
        <f ca="true">+IF(AND(ISNUMBER(OFFSET('Water Data'!$I$4,0,10*ROW('Water Data'!I58))),'Data Summary'!CH64="Yes"),100-OFFSET('Water Data'!$I$4,0,10*ROW('Water Data'!I58)),NA())</f>
        <v>#N/A</v>
      </c>
      <c r="T64" s="89" t="e">
        <f ca="true">+IF(AND(ISNUMBER(OFFSET('Water Data'!$I$6,0,10*ROW('Water Data'!I58))),'Data Summary'!CI64="Yes"),OFFSET('Water Data'!$I$6,0,10*ROW('Water Data'!I58)),NA())</f>
        <v>#N/A</v>
      </c>
      <c r="U64" s="89" t="e">
        <f ca="true">+IF(AND(ISNUMBER(OFFSET('Water Data'!$I$9,0,10*ROW('Water Data'!I58))),'Data Summary'!CJ64="Yes"),OFFSET('Water Data'!$I$9,0,10*ROW('Water Data'!I58)),NA())</f>
        <v>#N/A</v>
      </c>
      <c r="V64" s="90" t="e">
        <f ca="true">+IF(AND(ISNUMBER(OFFSET('Sanitation Data'!$D$4,0,10*ROW('Sanitation Data'!D58))),'Data Summary'!CK64="Yes"),100-OFFSET('Sanitation Data'!$D$4,0,10*ROW('Sanitation Data'!D58)),NA())</f>
        <v>#N/A</v>
      </c>
      <c r="W64" s="90" t="e">
        <f ca="true">+IF(AND(ISNUMBER(OFFSET('Sanitation Data'!$D$6,0,10*ROW('Sanitation Data'!D58))),'Data Summary'!CL64="Yes"),OFFSET('Sanitation Data'!$D$6,0,10*ROW('Sanitation Data'!D58)),NA())</f>
        <v>#N/A</v>
      </c>
      <c r="X64" s="90" t="e">
        <f ca="true">+IF(AND(ISNUMBER(OFFSET('Sanitation Data'!$D$10,0,10*ROW('Sanitation Data'!D58))),'Data Summary'!CM64="Yes"),OFFSET('Sanitation Data'!$D$10,0,10*ROW('Sanitation Data'!D58)),NA())</f>
        <v>#N/A</v>
      </c>
      <c r="Y64" s="90" t="e">
        <f ca="true">+IF(AND(ISNUMBER(OFFSET('Sanitation Data'!$D$11,0,10*ROW('Sanitation Data'!D58))),'Data Summary'!CN64="Yes"),OFFSET('Sanitation Data'!$D$11,0,10*ROW('Sanitation Data'!D58)),NA())</f>
        <v>#N/A</v>
      </c>
      <c r="Z64" s="90" t="e">
        <f ca="true">+IF(AND(ISNUMBER(OFFSET('Sanitation Data'!$D$12,0,10*ROW('Sanitation Data'!D58))),'Data Summary'!CO64="Yes"),OFFSET('Sanitation Data'!$D$12,0,10*ROW('Sanitation Data'!D58)),NA())</f>
        <v>#N/A</v>
      </c>
      <c r="AA64" s="90" t="e">
        <f ca="true">+IF(AND(ISNUMBER(OFFSET('Sanitation Data'!$E$4,0,10*ROW('Sanitation Data'!E58))),'Data Summary'!CP64="Yes"),100-OFFSET('Sanitation Data'!$E$4,0,10*ROW('Sanitation Data'!E58)),NA())</f>
        <v>#N/A</v>
      </c>
      <c r="AB64" s="90" t="e">
        <f ca="true">+IF(AND(ISNUMBER(OFFSET('Sanitation Data'!$E$6,0,10*ROW('Sanitation Data'!E58))),'Data Summary'!CQ64="Yes"),OFFSET('Sanitation Data'!$E$6,0,10*ROW('Sanitation Data'!E58)),NA())</f>
        <v>#N/A</v>
      </c>
      <c r="AC64" s="90" t="e">
        <f ca="true">+IF(AND(ISNUMBER(OFFSET('Sanitation Data'!$E$10,0,10*ROW('Sanitation Data'!E58))),'Data Summary'!CR64="Yes"),OFFSET('Sanitation Data'!$E$10,0,10*ROW('Sanitation Data'!E58)),NA())</f>
        <v>#N/A</v>
      </c>
      <c r="AD64" s="90" t="e">
        <f ca="true">+IF(AND(ISNUMBER(OFFSET('Sanitation Data'!$E$11,0,10*ROW('Sanitation Data'!E58))),'Data Summary'!CS64="Yes"),OFFSET('Sanitation Data'!$E$11,0,10*ROW('Sanitation Data'!E58)),NA())</f>
        <v>#N/A</v>
      </c>
      <c r="AE64" s="90" t="e">
        <f ca="true">+IF(AND(ISNUMBER(OFFSET('Sanitation Data'!$E$12,0,10*ROW('Sanitation Data'!E58))),'Data Summary'!CT64="Yes"),OFFSET('Sanitation Data'!$E$12,0,10*ROW('Sanitation Data'!E58)),NA())</f>
        <v>#N/A</v>
      </c>
      <c r="AF64" s="90" t="e">
        <f ca="true">+IF(AND(ISNUMBER(OFFSET('Sanitation Data'!$F$4,0,10*ROW('Sanitation Data'!F58))),'Data Summary'!CU64="Yes"),100-OFFSET('Sanitation Data'!$F$4,0,10*ROW('Sanitation Data'!F58)),NA())</f>
        <v>#N/A</v>
      </c>
      <c r="AG64" s="90" t="e">
        <f ca="true">+IF(AND(ISNUMBER(OFFSET('Sanitation Data'!$F$6,0,10*ROW('Sanitation Data'!F58))),'Data Summary'!CV64="Yes"),OFFSET('Sanitation Data'!$F$6,0,10*ROW('Sanitation Data'!F58)),NA())</f>
        <v>#N/A</v>
      </c>
      <c r="AH64" s="90" t="e">
        <f ca="true">+IF(AND(ISNUMBER(OFFSET('Sanitation Data'!$F$10,0,10*ROW('Sanitation Data'!F58))),'Data Summary'!CW64="Yes"),OFFSET('Sanitation Data'!$F$10,0,10*ROW('Sanitation Data'!F58)),NA())</f>
        <v>#N/A</v>
      </c>
      <c r="AI64" s="90" t="e">
        <f ca="true">+IF(AND(ISNUMBER(OFFSET('Sanitation Data'!$F$11,0,10*ROW('Sanitation Data'!F58))),'Data Summary'!CX64="Yes"),OFFSET('Sanitation Data'!$F$11,0,10*ROW('Sanitation Data'!F58)),NA())</f>
        <v>#N/A</v>
      </c>
      <c r="AJ64" s="90" t="e">
        <f ca="true">+IF(AND(ISNUMBER(OFFSET('Sanitation Data'!$F$12,0,10*ROW('Sanitation Data'!F58))),'Data Summary'!CY64="Yes"),OFFSET('Sanitation Data'!$F$12,0,10*ROW('Sanitation Data'!F58)),NA())</f>
        <v>#N/A</v>
      </c>
      <c r="AK64" s="90" t="e">
        <f ca="true">+IF(AND(ISNUMBER(OFFSET('Sanitation Data'!$G$4,0,10*ROW('Sanitation Data'!G58))),'Data Summary'!CZ64="Yes"),100-OFFSET('Sanitation Data'!$G$4,0,10*ROW('Sanitation Data'!G58)),NA())</f>
        <v>#N/A</v>
      </c>
      <c r="AL64" s="90" t="e">
        <f ca="true">+IF(AND(ISNUMBER(OFFSET('Sanitation Data'!$G$6,0,10*ROW('Sanitation Data'!G58))),'Data Summary'!DA64="Yes"),OFFSET('Sanitation Data'!$G$6,0,10*ROW('Sanitation Data'!G58)),NA())</f>
        <v>#N/A</v>
      </c>
      <c r="AM64" s="90" t="e">
        <f ca="true">+IF(AND(ISNUMBER(OFFSET('Sanitation Data'!$G$10,0,10*ROW('Sanitation Data'!G58))),'Data Summary'!DB64="Yes"),OFFSET('Sanitation Data'!$G$10,0,10*ROW('Sanitation Data'!G58)),NA())</f>
        <v>#N/A</v>
      </c>
      <c r="AN64" s="90" t="e">
        <f ca="true">+IF(AND(ISNUMBER(OFFSET('Sanitation Data'!$G$11,0,10*ROW('Sanitation Data'!G58))),'Data Summary'!DC64="Yes"),OFFSET('Sanitation Data'!$G$11,0,10*ROW('Sanitation Data'!G58)),NA())</f>
        <v>#N/A</v>
      </c>
      <c r="AO64" s="90" t="e">
        <f ca="true">+IF(AND(ISNUMBER(OFFSET('Sanitation Data'!$G$12,0,10*ROW('Sanitation Data'!G58))),'Data Summary'!DD64="Yes"),OFFSET('Sanitation Data'!$G$12,0,10*ROW('Sanitation Data'!G58)),NA())</f>
        <v>#N/A</v>
      </c>
      <c r="AP64" s="90" t="e">
        <f ca="true">+IF(AND(ISNUMBER(OFFSET('Sanitation Data'!$H$4,0,10*ROW('Sanitation Data'!H58))),'Data Summary'!DE64="Yes"),100-OFFSET('Sanitation Data'!$H$4,0,10*ROW('Sanitation Data'!H58)),NA())</f>
        <v>#N/A</v>
      </c>
      <c r="AQ64" s="90" t="e">
        <f ca="true">+IF(AND(ISNUMBER(OFFSET('Sanitation Data'!$H$6,0,10*ROW('Sanitation Data'!H58))),'Data Summary'!DF64="Yes"),OFFSET('Sanitation Data'!$H$6,0,10*ROW('Sanitation Data'!H58)),NA())</f>
        <v>#N/A</v>
      </c>
      <c r="AR64" s="90" t="e">
        <f ca="true">+IF(AND(ISNUMBER(OFFSET('Sanitation Data'!$H$10,0,10*ROW('Sanitation Data'!H58))),'Data Summary'!DG64="Yes"),OFFSET('Sanitation Data'!$H$10,0,10*ROW('Sanitation Data'!H58)),NA())</f>
        <v>#N/A</v>
      </c>
      <c r="AS64" s="90" t="e">
        <f ca="true">+IF(AND(ISNUMBER(OFFSET('Sanitation Data'!$H$11,0,10*ROW('Sanitation Data'!H58))),'Data Summary'!DH64="Yes"),OFFSET('Sanitation Data'!$H$11,0,10*ROW('Sanitation Data'!H58)),NA())</f>
        <v>#N/A</v>
      </c>
      <c r="AT64" s="90" t="e">
        <f ca="true">+IF(AND(ISNUMBER(OFFSET('Sanitation Data'!$H$12,0,10*ROW('Sanitation Data'!H58))),'Data Summary'!DI64="Yes"),OFFSET('Sanitation Data'!$H$12,0,10*ROW('Sanitation Data'!H58)),NA())</f>
        <v>#N/A</v>
      </c>
      <c r="AU64" s="90" t="e">
        <f ca="true">+IF(AND(ISNUMBER(OFFSET('Sanitation Data'!$I$4,0,10*ROW('Sanitation Data'!I58))),'Data Summary'!DJ64="Yes"),100-OFFSET('Sanitation Data'!$I$4,0,10*ROW('Sanitation Data'!I58)),NA())</f>
        <v>#N/A</v>
      </c>
      <c r="AV64" s="90" t="e">
        <f ca="true">+IF(AND(ISNUMBER(OFFSET('Sanitation Data'!$I$6,0,10*ROW('Sanitation Data'!I58))),'Data Summary'!DK64="Yes"),OFFSET('Sanitation Data'!$I$6,0,10*ROW('Sanitation Data'!I58)),NA())</f>
        <v>#N/A</v>
      </c>
      <c r="AW64" s="90" t="e">
        <f ca="true">+IF(AND(ISNUMBER(OFFSET('Sanitation Data'!$I$10,0,10*ROW('Sanitation Data'!I58))),'Data Summary'!DL64="Yes"),OFFSET('Sanitation Data'!$I$10,0,10*ROW('Sanitation Data'!I58)),NA())</f>
        <v>#N/A</v>
      </c>
      <c r="AX64" s="90" t="e">
        <f ca="true">+IF(AND(ISNUMBER(OFFSET('Sanitation Data'!$I$11,0,10*ROW('Sanitation Data'!I58))),'Data Summary'!DM64="Yes"),OFFSET('Sanitation Data'!$I$11,0,10*ROW('Sanitation Data'!I58)),NA())</f>
        <v>#N/A</v>
      </c>
      <c r="AY64" s="90" t="e">
        <f ca="true">+IF(AND(ISNUMBER(OFFSET('Sanitation Data'!$I$12,0,10*ROW('Sanitation Data'!I58))),'Data Summary'!DN64="Yes"),OFFSET('Sanitation Data'!$I$12,0,10*ROW('Sanitation Data'!I58)),NA())</f>
        <v>#N/A</v>
      </c>
      <c r="AZ64" s="91" t="e">
        <f ca="true">+IF(AND(ISNUMBER(OFFSET('Hygiene Data'!$D$5,0,10*ROW('Hygiene Data'!D58))),'Data Summary'!DO64="Yes"),OFFSET('Hygiene Data'!$D$5,0,10*ROW('Hygiene Data'!D58)),NA())</f>
        <v>#N/A</v>
      </c>
      <c r="BA64" s="91" t="e">
        <f ca="true">+IF(AND(ISNUMBER(OFFSET('Hygiene Data'!$D$7,0,10*ROW('Hygiene Data'!D58))),'Data Summary'!DP64="Yes"),OFFSET('Hygiene Data'!$D$7,0,10*ROW('Hygiene Data'!D58)),NA())</f>
        <v>#N/A</v>
      </c>
      <c r="BB64" s="91" t="e">
        <f ca="true">+IF(AND(ISNUMBER(OFFSET('Hygiene Data'!$D$9,0,10*ROW('Hygiene Data'!D58))),'Data Summary'!DQ64="Yes"),OFFSET('Hygiene Data'!$D$9,0,10*ROW('Hygiene Data'!D58)),NA())</f>
        <v>#N/A</v>
      </c>
      <c r="BC64" s="91" t="e">
        <f ca="true">+IF(AND(ISNUMBER(OFFSET('Hygiene Data'!$E$5,0,10*ROW('Hygiene Data'!E58))),'Data Summary'!DR64="Yes"),OFFSET('Hygiene Data'!$E$5,0,10*ROW('Hygiene Data'!E58)),NA())</f>
        <v>#N/A</v>
      </c>
      <c r="BD64" s="91" t="e">
        <f ca="true">+IF(AND(ISNUMBER(OFFSET('Hygiene Data'!$E$7,0,10*ROW('Hygiene Data'!E58))),'Data Summary'!DS64="Yes"),OFFSET('Hygiene Data'!$E$7,0,10*ROW('Hygiene Data'!E58)),NA())</f>
        <v>#N/A</v>
      </c>
      <c r="BE64" s="91" t="e">
        <f ca="true">+IF(AND(ISNUMBER(OFFSET('Hygiene Data'!$E$9,0,10*ROW('Hygiene Data'!E58))),'Data Summary'!DT64="Yes"),OFFSET('Hygiene Data'!$E$9,0,10*ROW('Hygiene Data'!E58)),NA())</f>
        <v>#N/A</v>
      </c>
      <c r="BF64" s="91" t="e">
        <f ca="true">+IF(AND(ISNUMBER(OFFSET('Hygiene Data'!$F$5,0,10*ROW('Hygiene Data'!F58))),'Data Summary'!DU64="Yes"),OFFSET('Hygiene Data'!$F$5,0,10*ROW('Hygiene Data'!F58)),NA())</f>
        <v>#N/A</v>
      </c>
      <c r="BG64" s="91" t="e">
        <f ca="true">+IF(AND(ISNUMBER(OFFSET('Hygiene Data'!$F$7,0,10*ROW('Hygiene Data'!F58))),'Data Summary'!DV64="Yes"),OFFSET('Hygiene Data'!$F$7,0,10*ROW('Hygiene Data'!F58)),NA())</f>
        <v>#N/A</v>
      </c>
      <c r="BH64" s="91" t="e">
        <f ca="true">+IF(AND(ISNUMBER(OFFSET('Hygiene Data'!$F$9,0,10*ROW('Hygiene Data'!F58))),'Data Summary'!DW64="Yes"),OFFSET('Hygiene Data'!$F$9,0,10*ROW('Hygiene Data'!F58)),NA())</f>
        <v>#N/A</v>
      </c>
      <c r="BI64" s="91" t="e">
        <f ca="true">+IF(AND(ISNUMBER(OFFSET('Hygiene Data'!$G$5,0,10*ROW('Hygiene Data'!G58))),'Data Summary'!DX64="Yes"),OFFSET('Hygiene Data'!$G$5,0,10*ROW('Hygiene Data'!G58)),NA())</f>
        <v>#N/A</v>
      </c>
      <c r="BJ64" s="91" t="e">
        <f ca="true">+IF(AND(ISNUMBER(OFFSET('Hygiene Data'!$G$7,0,10*ROW('Hygiene Data'!G58))),'Data Summary'!DY64="Yes"),OFFSET('Hygiene Data'!$G$7,0,10*ROW('Hygiene Data'!G58)),NA())</f>
        <v>#N/A</v>
      </c>
      <c r="BK64" s="91" t="e">
        <f ca="true">+IF(AND(ISNUMBER(OFFSET('Hygiene Data'!$G$9,0,10*ROW('Hygiene Data'!G58))),'Data Summary'!DZ64="Yes"),OFFSET('Hygiene Data'!$G$9,0,10*ROW('Hygiene Data'!G58)),NA())</f>
        <v>#N/A</v>
      </c>
      <c r="BL64" s="91" t="e">
        <f ca="true">+IF(AND(ISNUMBER(OFFSET('Hygiene Data'!$H$5,0,10*ROW('Hygiene Data'!H58))),'Data Summary'!EA64="Yes"),OFFSET('Hygiene Data'!$H$5,0,10*ROW('Hygiene Data'!H58)),NA())</f>
        <v>#N/A</v>
      </c>
      <c r="BM64" s="91" t="e">
        <f ca="true">+IF(AND(ISNUMBER(OFFSET('Hygiene Data'!$H$7,0,10*ROW('Hygiene Data'!H58))),'Data Summary'!EB64="Yes"),OFFSET('Hygiene Data'!$H$7,0,10*ROW('Hygiene Data'!H58)),NA())</f>
        <v>#N/A</v>
      </c>
      <c r="BN64" s="91" t="e">
        <f ca="true">+IF(AND(ISNUMBER(OFFSET('Hygiene Data'!$H$9,0,10*ROW('Hygiene Data'!H58))),'Data Summary'!EC64="Yes"),OFFSET('Hygiene Data'!$H$9,0,10*ROW('Hygiene Data'!H58)),NA())</f>
        <v>#N/A</v>
      </c>
      <c r="BO64" s="91" t="e">
        <f ca="true">+IF(AND(ISNUMBER(OFFSET('Hygiene Data'!$I$5,0,10*ROW('Hygiene Data'!I58))),'Data Summary'!ED64="Yes"),OFFSET('Hygiene Data'!$I$5,0,10*ROW('Hygiene Data'!I58)),NA())</f>
        <v>#N/A</v>
      </c>
      <c r="BP64" s="91" t="e">
        <f ca="true">+IF(AND(ISNUMBER(OFFSET('Hygiene Data'!$I$7,0,10*ROW('Hygiene Data'!I58))),'Data Summary'!EE64="Yes"),OFFSET('Hygiene Data'!$I$7,0,10*ROW('Hygiene Data'!I58)),NA())</f>
        <v>#N/A</v>
      </c>
      <c r="BQ64" s="91" t="e">
        <f ca="true">+IF(AND(ISNUMBER(OFFSET('Hygiene Data'!$I$9,0,10*ROW('Hygiene Data'!I58))),'Data Summary'!EF64="Yes"),OFFSET('Hygiene Data'!$I$9,0,10*ROW('Hygiene Data'!I58)),NA())</f>
        <v>#N/A</v>
      </c>
    </row>
    <row xmlns:x14ac="http://schemas.microsoft.com/office/spreadsheetml/2009/9/ac" r="65" x14ac:dyDescent="0.2">
      <c r="A65" s="350" t="e">
        <f ca="true">+RIGHT('Data Summary'!A65,LEN('Data Summary'!A65)-9)</f>
        <v>#VALUE!</v>
      </c>
      <c r="B65" s="35" t="str">
        <f ca="true">+IF(ISTEXT('Data Summary'!B65),'Data Summary'!B65,"")</f>
        <v/>
      </c>
      <c r="C65" s="349" t="e">
        <f ca="true">+VALUE('Data Summary'!C65)</f>
        <v>#VALUE!</v>
      </c>
      <c r="D65" s="89" t="e">
        <f ca="true">+IF(AND(ISNUMBER(OFFSET('Water Data'!$D$4,0,10*ROW('Water Data'!D59))),'Data Summary'!BS65="Yes"),100-OFFSET('Water Data'!$D$4,0,10*ROW('Water Data'!D59)),NA())</f>
        <v>#N/A</v>
      </c>
      <c r="E65" s="89" t="e">
        <f ca="true">+IF(AND(ISNUMBER(OFFSET('Water Data'!$D$6,0,10*ROW('Water Data'!D59))),'Data Summary'!BT65="Yes"),OFFSET('Water Data'!$D$6,0,10*ROW('Water Data'!D59)),NA())</f>
        <v>#N/A</v>
      </c>
      <c r="F65" s="89" t="e">
        <f ca="true">+IF(AND(ISNUMBER(OFFSET('Water Data'!$D$9,0,10*ROW('Water Data'!D59))),'Data Summary'!BU65="Yes"),OFFSET('Water Data'!$D$9,0,10*ROW('Water Data'!D59)),NA())</f>
        <v>#N/A</v>
      </c>
      <c r="G65" s="89" t="e">
        <f ca="true">+IF(AND(ISNUMBER(OFFSET('Water Data'!$E$4,0,10*ROW('Water Data'!E59))),'Data Summary'!BV65="Yes"),100-OFFSET('Water Data'!$E$4,0,10*ROW('Water Data'!E59)),NA())</f>
        <v>#N/A</v>
      </c>
      <c r="H65" s="89" t="e">
        <f ca="true">+IF(AND(ISNUMBER(OFFSET('Water Data'!$E$6,0,10*ROW('Water Data'!E59))),'Data Summary'!BW65="Yes"),OFFSET('Water Data'!$E$6,0,10*ROW('Water Data'!E59)),NA())</f>
        <v>#N/A</v>
      </c>
      <c r="I65" s="89" t="e">
        <f ca="true">+IF(AND(ISNUMBER(OFFSET('Water Data'!$E$9,0,10*ROW('Water Data'!E59))),'Data Summary'!BX65="Yes"),OFFSET('Water Data'!$E$9,0,10*ROW('Water Data'!E59)),NA())</f>
        <v>#N/A</v>
      </c>
      <c r="J65" s="89" t="e">
        <f ca="true">+IF(AND(ISNUMBER(OFFSET('Water Data'!$F$4,0,10*ROW('Water Data'!F59))),'Data Summary'!BY65="Yes"),100-OFFSET('Water Data'!$F$4,0,10*ROW('Water Data'!F59)),NA())</f>
        <v>#N/A</v>
      </c>
      <c r="K65" s="89" t="e">
        <f ca="true">+IF(AND(ISNUMBER(OFFSET('Water Data'!$F$6,0,10*ROW('Water Data'!F59))),'Data Summary'!BZ65="Yes"),OFFSET('Water Data'!$F$6,0,10*ROW('Water Data'!F59)),NA())</f>
        <v>#N/A</v>
      </c>
      <c r="L65" s="89" t="e">
        <f ca="true">+IF(AND(ISNUMBER(OFFSET('Water Data'!$F$9,0,10*ROW('Water Data'!F59))),'Data Summary'!CA65="Yes"),OFFSET('Water Data'!$F$9,0,10*ROW('Water Data'!F59)),NA())</f>
        <v>#N/A</v>
      </c>
      <c r="M65" s="89" t="e">
        <f ca="true">+IF(AND(ISNUMBER(OFFSET('Water Data'!$G$4,0,10*ROW('Water Data'!G59))),'Data Summary'!CB65="Yes"),100-OFFSET('Water Data'!$G$4,0,10*ROW('Water Data'!G59)),NA())</f>
        <v>#N/A</v>
      </c>
      <c r="N65" s="89" t="e">
        <f ca="true">+IF(AND(ISNUMBER(OFFSET('Water Data'!$G$6,0,10*ROW('Water Data'!G59))),'Data Summary'!CC65="Yes"),OFFSET('Water Data'!$G$6,0,10*ROW('Water Data'!G59)),NA())</f>
        <v>#N/A</v>
      </c>
      <c r="O65" s="89" t="e">
        <f ca="true">+IF(AND(ISNUMBER(OFFSET('Water Data'!$G$9,0,10*ROW('Water Data'!G59))),'Data Summary'!CD65="Yes"),OFFSET('Water Data'!$G$9,0,10*ROW('Water Data'!G59)),NA())</f>
        <v>#N/A</v>
      </c>
      <c r="P65" s="89" t="e">
        <f ca="true">+IF(AND(ISNUMBER(OFFSET('Water Data'!$H$4,0,10*ROW('Water Data'!H59))),'Data Summary'!CE65="Yes"),100-OFFSET('Water Data'!$H$4,0,10*ROW('Water Data'!H59)),NA())</f>
        <v>#N/A</v>
      </c>
      <c r="Q65" s="89" t="e">
        <f ca="true">+IF(AND(ISNUMBER(OFFSET('Water Data'!$H$6,0,10*ROW('Water Data'!H59))),'Data Summary'!CF65="Yes"),OFFSET('Water Data'!$H$6,0,10*ROW('Water Data'!H59)),NA())</f>
        <v>#N/A</v>
      </c>
      <c r="R65" s="89" t="e">
        <f ca="true">+IF(AND(ISNUMBER(OFFSET('Water Data'!$H$9,0,10*ROW('Water Data'!H59))),'Data Summary'!CG65="Yes"),OFFSET('Water Data'!$H$9,0,10*ROW('Water Data'!H59)),NA())</f>
        <v>#N/A</v>
      </c>
      <c r="S65" s="89" t="e">
        <f ca="true">+IF(AND(ISNUMBER(OFFSET('Water Data'!$I$4,0,10*ROW('Water Data'!I59))),'Data Summary'!CH65="Yes"),100-OFFSET('Water Data'!$I$4,0,10*ROW('Water Data'!I59)),NA())</f>
        <v>#N/A</v>
      </c>
      <c r="T65" s="89" t="e">
        <f ca="true">+IF(AND(ISNUMBER(OFFSET('Water Data'!$I$6,0,10*ROW('Water Data'!I59))),'Data Summary'!CI65="Yes"),OFFSET('Water Data'!$I$6,0,10*ROW('Water Data'!I59)),NA())</f>
        <v>#N/A</v>
      </c>
      <c r="U65" s="89" t="e">
        <f ca="true">+IF(AND(ISNUMBER(OFFSET('Water Data'!$I$9,0,10*ROW('Water Data'!I59))),'Data Summary'!CJ65="Yes"),OFFSET('Water Data'!$I$9,0,10*ROW('Water Data'!I59)),NA())</f>
        <v>#N/A</v>
      </c>
      <c r="V65" s="90" t="e">
        <f ca="true">+IF(AND(ISNUMBER(OFFSET('Sanitation Data'!$D$4,0,10*ROW('Sanitation Data'!D59))),'Data Summary'!CK65="Yes"),100-OFFSET('Sanitation Data'!$D$4,0,10*ROW('Sanitation Data'!D59)),NA())</f>
        <v>#N/A</v>
      </c>
      <c r="W65" s="90" t="e">
        <f ca="true">+IF(AND(ISNUMBER(OFFSET('Sanitation Data'!$D$6,0,10*ROW('Sanitation Data'!D59))),'Data Summary'!CL65="Yes"),OFFSET('Sanitation Data'!$D$6,0,10*ROW('Sanitation Data'!D59)),NA())</f>
        <v>#N/A</v>
      </c>
      <c r="X65" s="90" t="e">
        <f ca="true">+IF(AND(ISNUMBER(OFFSET('Sanitation Data'!$D$10,0,10*ROW('Sanitation Data'!D59))),'Data Summary'!CM65="Yes"),OFFSET('Sanitation Data'!$D$10,0,10*ROW('Sanitation Data'!D59)),NA())</f>
        <v>#N/A</v>
      </c>
      <c r="Y65" s="90" t="e">
        <f ca="true">+IF(AND(ISNUMBER(OFFSET('Sanitation Data'!$D$11,0,10*ROW('Sanitation Data'!D59))),'Data Summary'!CN65="Yes"),OFFSET('Sanitation Data'!$D$11,0,10*ROW('Sanitation Data'!D59)),NA())</f>
        <v>#N/A</v>
      </c>
      <c r="Z65" s="90" t="e">
        <f ca="true">+IF(AND(ISNUMBER(OFFSET('Sanitation Data'!$D$12,0,10*ROW('Sanitation Data'!D59))),'Data Summary'!CO65="Yes"),OFFSET('Sanitation Data'!$D$12,0,10*ROW('Sanitation Data'!D59)),NA())</f>
        <v>#N/A</v>
      </c>
      <c r="AA65" s="90" t="e">
        <f ca="true">+IF(AND(ISNUMBER(OFFSET('Sanitation Data'!$E$4,0,10*ROW('Sanitation Data'!E59))),'Data Summary'!CP65="Yes"),100-OFFSET('Sanitation Data'!$E$4,0,10*ROW('Sanitation Data'!E59)),NA())</f>
        <v>#N/A</v>
      </c>
      <c r="AB65" s="90" t="e">
        <f ca="true">+IF(AND(ISNUMBER(OFFSET('Sanitation Data'!$E$6,0,10*ROW('Sanitation Data'!E59))),'Data Summary'!CQ65="Yes"),OFFSET('Sanitation Data'!$E$6,0,10*ROW('Sanitation Data'!E59)),NA())</f>
        <v>#N/A</v>
      </c>
      <c r="AC65" s="90" t="e">
        <f ca="true">+IF(AND(ISNUMBER(OFFSET('Sanitation Data'!$E$10,0,10*ROW('Sanitation Data'!E59))),'Data Summary'!CR65="Yes"),OFFSET('Sanitation Data'!$E$10,0,10*ROW('Sanitation Data'!E59)),NA())</f>
        <v>#N/A</v>
      </c>
      <c r="AD65" s="90" t="e">
        <f ca="true">+IF(AND(ISNUMBER(OFFSET('Sanitation Data'!$E$11,0,10*ROW('Sanitation Data'!E59))),'Data Summary'!CS65="Yes"),OFFSET('Sanitation Data'!$E$11,0,10*ROW('Sanitation Data'!E59)),NA())</f>
        <v>#N/A</v>
      </c>
      <c r="AE65" s="90" t="e">
        <f ca="true">+IF(AND(ISNUMBER(OFFSET('Sanitation Data'!$E$12,0,10*ROW('Sanitation Data'!E59))),'Data Summary'!CT65="Yes"),OFFSET('Sanitation Data'!$E$12,0,10*ROW('Sanitation Data'!E59)),NA())</f>
        <v>#N/A</v>
      </c>
      <c r="AF65" s="90" t="e">
        <f ca="true">+IF(AND(ISNUMBER(OFFSET('Sanitation Data'!$F$4,0,10*ROW('Sanitation Data'!F59))),'Data Summary'!CU65="Yes"),100-OFFSET('Sanitation Data'!$F$4,0,10*ROW('Sanitation Data'!F59)),NA())</f>
        <v>#N/A</v>
      </c>
      <c r="AG65" s="90" t="e">
        <f ca="true">+IF(AND(ISNUMBER(OFFSET('Sanitation Data'!$F$6,0,10*ROW('Sanitation Data'!F59))),'Data Summary'!CV65="Yes"),OFFSET('Sanitation Data'!$F$6,0,10*ROW('Sanitation Data'!F59)),NA())</f>
        <v>#N/A</v>
      </c>
      <c r="AH65" s="90" t="e">
        <f ca="true">+IF(AND(ISNUMBER(OFFSET('Sanitation Data'!$F$10,0,10*ROW('Sanitation Data'!F59))),'Data Summary'!CW65="Yes"),OFFSET('Sanitation Data'!$F$10,0,10*ROW('Sanitation Data'!F59)),NA())</f>
        <v>#N/A</v>
      </c>
      <c r="AI65" s="90" t="e">
        <f ca="true">+IF(AND(ISNUMBER(OFFSET('Sanitation Data'!$F$11,0,10*ROW('Sanitation Data'!F59))),'Data Summary'!CX65="Yes"),OFFSET('Sanitation Data'!$F$11,0,10*ROW('Sanitation Data'!F59)),NA())</f>
        <v>#N/A</v>
      </c>
      <c r="AJ65" s="90" t="e">
        <f ca="true">+IF(AND(ISNUMBER(OFFSET('Sanitation Data'!$F$12,0,10*ROW('Sanitation Data'!F59))),'Data Summary'!CY65="Yes"),OFFSET('Sanitation Data'!$F$12,0,10*ROW('Sanitation Data'!F59)),NA())</f>
        <v>#N/A</v>
      </c>
      <c r="AK65" s="90" t="e">
        <f ca="true">+IF(AND(ISNUMBER(OFFSET('Sanitation Data'!$G$4,0,10*ROW('Sanitation Data'!G59))),'Data Summary'!CZ65="Yes"),100-OFFSET('Sanitation Data'!$G$4,0,10*ROW('Sanitation Data'!G59)),NA())</f>
        <v>#N/A</v>
      </c>
      <c r="AL65" s="90" t="e">
        <f ca="true">+IF(AND(ISNUMBER(OFFSET('Sanitation Data'!$G$6,0,10*ROW('Sanitation Data'!G59))),'Data Summary'!DA65="Yes"),OFFSET('Sanitation Data'!$G$6,0,10*ROW('Sanitation Data'!G59)),NA())</f>
        <v>#N/A</v>
      </c>
      <c r="AM65" s="90" t="e">
        <f ca="true">+IF(AND(ISNUMBER(OFFSET('Sanitation Data'!$G$10,0,10*ROW('Sanitation Data'!G59))),'Data Summary'!DB65="Yes"),OFFSET('Sanitation Data'!$G$10,0,10*ROW('Sanitation Data'!G59)),NA())</f>
        <v>#N/A</v>
      </c>
      <c r="AN65" s="90" t="e">
        <f ca="true">+IF(AND(ISNUMBER(OFFSET('Sanitation Data'!$G$11,0,10*ROW('Sanitation Data'!G59))),'Data Summary'!DC65="Yes"),OFFSET('Sanitation Data'!$G$11,0,10*ROW('Sanitation Data'!G59)),NA())</f>
        <v>#N/A</v>
      </c>
      <c r="AO65" s="90" t="e">
        <f ca="true">+IF(AND(ISNUMBER(OFFSET('Sanitation Data'!$G$12,0,10*ROW('Sanitation Data'!G59))),'Data Summary'!DD65="Yes"),OFFSET('Sanitation Data'!$G$12,0,10*ROW('Sanitation Data'!G59)),NA())</f>
        <v>#N/A</v>
      </c>
      <c r="AP65" s="90" t="e">
        <f ca="true">+IF(AND(ISNUMBER(OFFSET('Sanitation Data'!$H$4,0,10*ROW('Sanitation Data'!H59))),'Data Summary'!DE65="Yes"),100-OFFSET('Sanitation Data'!$H$4,0,10*ROW('Sanitation Data'!H59)),NA())</f>
        <v>#N/A</v>
      </c>
      <c r="AQ65" s="90" t="e">
        <f ca="true">+IF(AND(ISNUMBER(OFFSET('Sanitation Data'!$H$6,0,10*ROW('Sanitation Data'!H59))),'Data Summary'!DF65="Yes"),OFFSET('Sanitation Data'!$H$6,0,10*ROW('Sanitation Data'!H59)),NA())</f>
        <v>#N/A</v>
      </c>
      <c r="AR65" s="90" t="e">
        <f ca="true">+IF(AND(ISNUMBER(OFFSET('Sanitation Data'!$H$10,0,10*ROW('Sanitation Data'!H59))),'Data Summary'!DG65="Yes"),OFFSET('Sanitation Data'!$H$10,0,10*ROW('Sanitation Data'!H59)),NA())</f>
        <v>#N/A</v>
      </c>
      <c r="AS65" s="90" t="e">
        <f ca="true">+IF(AND(ISNUMBER(OFFSET('Sanitation Data'!$H$11,0,10*ROW('Sanitation Data'!H59))),'Data Summary'!DH65="Yes"),OFFSET('Sanitation Data'!$H$11,0,10*ROW('Sanitation Data'!H59)),NA())</f>
        <v>#N/A</v>
      </c>
      <c r="AT65" s="90" t="e">
        <f ca="true">+IF(AND(ISNUMBER(OFFSET('Sanitation Data'!$H$12,0,10*ROW('Sanitation Data'!H59))),'Data Summary'!DI65="Yes"),OFFSET('Sanitation Data'!$H$12,0,10*ROW('Sanitation Data'!H59)),NA())</f>
        <v>#N/A</v>
      </c>
      <c r="AU65" s="90" t="e">
        <f ca="true">+IF(AND(ISNUMBER(OFFSET('Sanitation Data'!$I$4,0,10*ROW('Sanitation Data'!I59))),'Data Summary'!DJ65="Yes"),100-OFFSET('Sanitation Data'!$I$4,0,10*ROW('Sanitation Data'!I59)),NA())</f>
        <v>#N/A</v>
      </c>
      <c r="AV65" s="90" t="e">
        <f ca="true">+IF(AND(ISNUMBER(OFFSET('Sanitation Data'!$I$6,0,10*ROW('Sanitation Data'!I59))),'Data Summary'!DK65="Yes"),OFFSET('Sanitation Data'!$I$6,0,10*ROW('Sanitation Data'!I59)),NA())</f>
        <v>#N/A</v>
      </c>
      <c r="AW65" s="90" t="e">
        <f ca="true">+IF(AND(ISNUMBER(OFFSET('Sanitation Data'!$I$10,0,10*ROW('Sanitation Data'!I59))),'Data Summary'!DL65="Yes"),OFFSET('Sanitation Data'!$I$10,0,10*ROW('Sanitation Data'!I59)),NA())</f>
        <v>#N/A</v>
      </c>
      <c r="AX65" s="90" t="e">
        <f ca="true">+IF(AND(ISNUMBER(OFFSET('Sanitation Data'!$I$11,0,10*ROW('Sanitation Data'!I59))),'Data Summary'!DM65="Yes"),OFFSET('Sanitation Data'!$I$11,0,10*ROW('Sanitation Data'!I59)),NA())</f>
        <v>#N/A</v>
      </c>
      <c r="AY65" s="90" t="e">
        <f ca="true">+IF(AND(ISNUMBER(OFFSET('Sanitation Data'!$I$12,0,10*ROW('Sanitation Data'!I59))),'Data Summary'!DN65="Yes"),OFFSET('Sanitation Data'!$I$12,0,10*ROW('Sanitation Data'!I59)),NA())</f>
        <v>#N/A</v>
      </c>
      <c r="AZ65" s="91" t="e">
        <f ca="true">+IF(AND(ISNUMBER(OFFSET('Hygiene Data'!$D$5,0,10*ROW('Hygiene Data'!D59))),'Data Summary'!DO65="Yes"),OFFSET('Hygiene Data'!$D$5,0,10*ROW('Hygiene Data'!D59)),NA())</f>
        <v>#N/A</v>
      </c>
      <c r="BA65" s="91" t="e">
        <f ca="true">+IF(AND(ISNUMBER(OFFSET('Hygiene Data'!$D$7,0,10*ROW('Hygiene Data'!D59))),'Data Summary'!DP65="Yes"),OFFSET('Hygiene Data'!$D$7,0,10*ROW('Hygiene Data'!D59)),NA())</f>
        <v>#N/A</v>
      </c>
      <c r="BB65" s="91" t="e">
        <f ca="true">+IF(AND(ISNUMBER(OFFSET('Hygiene Data'!$D$9,0,10*ROW('Hygiene Data'!D59))),'Data Summary'!DQ65="Yes"),OFFSET('Hygiene Data'!$D$9,0,10*ROW('Hygiene Data'!D59)),NA())</f>
        <v>#N/A</v>
      </c>
      <c r="BC65" s="91" t="e">
        <f ca="true">+IF(AND(ISNUMBER(OFFSET('Hygiene Data'!$E$5,0,10*ROW('Hygiene Data'!E59))),'Data Summary'!DR65="Yes"),OFFSET('Hygiene Data'!$E$5,0,10*ROW('Hygiene Data'!E59)),NA())</f>
        <v>#N/A</v>
      </c>
      <c r="BD65" s="91" t="e">
        <f ca="true">+IF(AND(ISNUMBER(OFFSET('Hygiene Data'!$E$7,0,10*ROW('Hygiene Data'!E59))),'Data Summary'!DS65="Yes"),OFFSET('Hygiene Data'!$E$7,0,10*ROW('Hygiene Data'!E59)),NA())</f>
        <v>#N/A</v>
      </c>
      <c r="BE65" s="91" t="e">
        <f ca="true">+IF(AND(ISNUMBER(OFFSET('Hygiene Data'!$E$9,0,10*ROW('Hygiene Data'!E59))),'Data Summary'!DT65="Yes"),OFFSET('Hygiene Data'!$E$9,0,10*ROW('Hygiene Data'!E59)),NA())</f>
        <v>#N/A</v>
      </c>
      <c r="BF65" s="91" t="e">
        <f ca="true">+IF(AND(ISNUMBER(OFFSET('Hygiene Data'!$F$5,0,10*ROW('Hygiene Data'!F59))),'Data Summary'!DU65="Yes"),OFFSET('Hygiene Data'!$F$5,0,10*ROW('Hygiene Data'!F59)),NA())</f>
        <v>#N/A</v>
      </c>
      <c r="BG65" s="91" t="e">
        <f ca="true">+IF(AND(ISNUMBER(OFFSET('Hygiene Data'!$F$7,0,10*ROW('Hygiene Data'!F59))),'Data Summary'!DV65="Yes"),OFFSET('Hygiene Data'!$F$7,0,10*ROW('Hygiene Data'!F59)),NA())</f>
        <v>#N/A</v>
      </c>
      <c r="BH65" s="91" t="e">
        <f ca="true">+IF(AND(ISNUMBER(OFFSET('Hygiene Data'!$F$9,0,10*ROW('Hygiene Data'!F59))),'Data Summary'!DW65="Yes"),OFFSET('Hygiene Data'!$F$9,0,10*ROW('Hygiene Data'!F59)),NA())</f>
        <v>#N/A</v>
      </c>
      <c r="BI65" s="91" t="e">
        <f ca="true">+IF(AND(ISNUMBER(OFFSET('Hygiene Data'!$G$5,0,10*ROW('Hygiene Data'!G59))),'Data Summary'!DX65="Yes"),OFFSET('Hygiene Data'!$G$5,0,10*ROW('Hygiene Data'!G59)),NA())</f>
        <v>#N/A</v>
      </c>
      <c r="BJ65" s="91" t="e">
        <f ca="true">+IF(AND(ISNUMBER(OFFSET('Hygiene Data'!$G$7,0,10*ROW('Hygiene Data'!G59))),'Data Summary'!DY65="Yes"),OFFSET('Hygiene Data'!$G$7,0,10*ROW('Hygiene Data'!G59)),NA())</f>
        <v>#N/A</v>
      </c>
      <c r="BK65" s="91" t="e">
        <f ca="true">+IF(AND(ISNUMBER(OFFSET('Hygiene Data'!$G$9,0,10*ROW('Hygiene Data'!G59))),'Data Summary'!DZ65="Yes"),OFFSET('Hygiene Data'!$G$9,0,10*ROW('Hygiene Data'!G59)),NA())</f>
        <v>#N/A</v>
      </c>
      <c r="BL65" s="91" t="e">
        <f ca="true">+IF(AND(ISNUMBER(OFFSET('Hygiene Data'!$H$5,0,10*ROW('Hygiene Data'!H59))),'Data Summary'!EA65="Yes"),OFFSET('Hygiene Data'!$H$5,0,10*ROW('Hygiene Data'!H59)),NA())</f>
        <v>#N/A</v>
      </c>
      <c r="BM65" s="91" t="e">
        <f ca="true">+IF(AND(ISNUMBER(OFFSET('Hygiene Data'!$H$7,0,10*ROW('Hygiene Data'!H59))),'Data Summary'!EB65="Yes"),OFFSET('Hygiene Data'!$H$7,0,10*ROW('Hygiene Data'!H59)),NA())</f>
        <v>#N/A</v>
      </c>
      <c r="BN65" s="91" t="e">
        <f ca="true">+IF(AND(ISNUMBER(OFFSET('Hygiene Data'!$H$9,0,10*ROW('Hygiene Data'!H59))),'Data Summary'!EC65="Yes"),OFFSET('Hygiene Data'!$H$9,0,10*ROW('Hygiene Data'!H59)),NA())</f>
        <v>#N/A</v>
      </c>
      <c r="BO65" s="91" t="e">
        <f ca="true">+IF(AND(ISNUMBER(OFFSET('Hygiene Data'!$I$5,0,10*ROW('Hygiene Data'!I59))),'Data Summary'!ED65="Yes"),OFFSET('Hygiene Data'!$I$5,0,10*ROW('Hygiene Data'!I59)),NA())</f>
        <v>#N/A</v>
      </c>
      <c r="BP65" s="91" t="e">
        <f ca="true">+IF(AND(ISNUMBER(OFFSET('Hygiene Data'!$I$7,0,10*ROW('Hygiene Data'!I59))),'Data Summary'!EE65="Yes"),OFFSET('Hygiene Data'!$I$7,0,10*ROW('Hygiene Data'!I59)),NA())</f>
        <v>#N/A</v>
      </c>
      <c r="BQ65" s="91" t="e">
        <f ca="true">+IF(AND(ISNUMBER(OFFSET('Hygiene Data'!$I$9,0,10*ROW('Hygiene Data'!I59))),'Data Summary'!EF65="Yes"),OFFSET('Hygiene Data'!$I$9,0,10*ROW('Hygiene Data'!I59)),NA())</f>
        <v>#N/A</v>
      </c>
    </row>
    <row xmlns:x14ac="http://schemas.microsoft.com/office/spreadsheetml/2009/9/ac" r="66" x14ac:dyDescent="0.2">
      <c r="A66" s="350" t="e">
        <f ca="true">+RIGHT('Data Summary'!A66,LEN('Data Summary'!A66)-9)</f>
        <v>#VALUE!</v>
      </c>
      <c r="B66" s="35" t="str">
        <f ca="true">+IF(ISTEXT('Data Summary'!B66),'Data Summary'!B66,"")</f>
        <v/>
      </c>
      <c r="C66" s="349" t="e">
        <f ca="true">+VALUE('Data Summary'!C66)</f>
        <v>#VALUE!</v>
      </c>
      <c r="D66" s="89" t="e">
        <f ca="true">+IF(AND(ISNUMBER(OFFSET('Water Data'!$D$4,0,10*ROW('Water Data'!D60))),'Data Summary'!BS66="Yes"),100-OFFSET('Water Data'!$D$4,0,10*ROW('Water Data'!D60)),NA())</f>
        <v>#N/A</v>
      </c>
      <c r="E66" s="89" t="e">
        <f ca="true">+IF(AND(ISNUMBER(OFFSET('Water Data'!$D$6,0,10*ROW('Water Data'!D60))),'Data Summary'!BT66="Yes"),OFFSET('Water Data'!$D$6,0,10*ROW('Water Data'!D60)),NA())</f>
        <v>#N/A</v>
      </c>
      <c r="F66" s="89" t="e">
        <f ca="true">+IF(AND(ISNUMBER(OFFSET('Water Data'!$D$9,0,10*ROW('Water Data'!D60))),'Data Summary'!BU66="Yes"),OFFSET('Water Data'!$D$9,0,10*ROW('Water Data'!D60)),NA())</f>
        <v>#N/A</v>
      </c>
      <c r="G66" s="89" t="e">
        <f ca="true">+IF(AND(ISNUMBER(OFFSET('Water Data'!$E$4,0,10*ROW('Water Data'!E60))),'Data Summary'!BV66="Yes"),100-OFFSET('Water Data'!$E$4,0,10*ROW('Water Data'!E60)),NA())</f>
        <v>#N/A</v>
      </c>
      <c r="H66" s="89" t="e">
        <f ca="true">+IF(AND(ISNUMBER(OFFSET('Water Data'!$E$6,0,10*ROW('Water Data'!E60))),'Data Summary'!BW66="Yes"),OFFSET('Water Data'!$E$6,0,10*ROW('Water Data'!E60)),NA())</f>
        <v>#N/A</v>
      </c>
      <c r="I66" s="89" t="e">
        <f ca="true">+IF(AND(ISNUMBER(OFFSET('Water Data'!$E$9,0,10*ROW('Water Data'!E60))),'Data Summary'!BX66="Yes"),OFFSET('Water Data'!$E$9,0,10*ROW('Water Data'!E60)),NA())</f>
        <v>#N/A</v>
      </c>
      <c r="J66" s="89" t="e">
        <f ca="true">+IF(AND(ISNUMBER(OFFSET('Water Data'!$F$4,0,10*ROW('Water Data'!F60))),'Data Summary'!BY66="Yes"),100-OFFSET('Water Data'!$F$4,0,10*ROW('Water Data'!F60)),NA())</f>
        <v>#N/A</v>
      </c>
      <c r="K66" s="89" t="e">
        <f ca="true">+IF(AND(ISNUMBER(OFFSET('Water Data'!$F$6,0,10*ROW('Water Data'!F60))),'Data Summary'!BZ66="Yes"),OFFSET('Water Data'!$F$6,0,10*ROW('Water Data'!F60)),NA())</f>
        <v>#N/A</v>
      </c>
      <c r="L66" s="89" t="e">
        <f ca="true">+IF(AND(ISNUMBER(OFFSET('Water Data'!$F$9,0,10*ROW('Water Data'!F60))),'Data Summary'!CA66="Yes"),OFFSET('Water Data'!$F$9,0,10*ROW('Water Data'!F60)),NA())</f>
        <v>#N/A</v>
      </c>
      <c r="M66" s="89" t="e">
        <f ca="true">+IF(AND(ISNUMBER(OFFSET('Water Data'!$G$4,0,10*ROW('Water Data'!G60))),'Data Summary'!CB66="Yes"),100-OFFSET('Water Data'!$G$4,0,10*ROW('Water Data'!G60)),NA())</f>
        <v>#N/A</v>
      </c>
      <c r="N66" s="89" t="e">
        <f ca="true">+IF(AND(ISNUMBER(OFFSET('Water Data'!$G$6,0,10*ROW('Water Data'!G60))),'Data Summary'!CC66="Yes"),OFFSET('Water Data'!$G$6,0,10*ROW('Water Data'!G60)),NA())</f>
        <v>#N/A</v>
      </c>
      <c r="O66" s="89" t="e">
        <f ca="true">+IF(AND(ISNUMBER(OFFSET('Water Data'!$G$9,0,10*ROW('Water Data'!G60))),'Data Summary'!CD66="Yes"),OFFSET('Water Data'!$G$9,0,10*ROW('Water Data'!G60)),NA())</f>
        <v>#N/A</v>
      </c>
      <c r="P66" s="89" t="e">
        <f ca="true">+IF(AND(ISNUMBER(OFFSET('Water Data'!$H$4,0,10*ROW('Water Data'!H60))),'Data Summary'!CE66="Yes"),100-OFFSET('Water Data'!$H$4,0,10*ROW('Water Data'!H60)),NA())</f>
        <v>#N/A</v>
      </c>
      <c r="Q66" s="89" t="e">
        <f ca="true">+IF(AND(ISNUMBER(OFFSET('Water Data'!$H$6,0,10*ROW('Water Data'!H60))),'Data Summary'!CF66="Yes"),OFFSET('Water Data'!$H$6,0,10*ROW('Water Data'!H60)),NA())</f>
        <v>#N/A</v>
      </c>
      <c r="R66" s="89" t="e">
        <f ca="true">+IF(AND(ISNUMBER(OFFSET('Water Data'!$H$9,0,10*ROW('Water Data'!H60))),'Data Summary'!CG66="Yes"),OFFSET('Water Data'!$H$9,0,10*ROW('Water Data'!H60)),NA())</f>
        <v>#N/A</v>
      </c>
      <c r="S66" s="89" t="e">
        <f ca="true">+IF(AND(ISNUMBER(OFFSET('Water Data'!$I$4,0,10*ROW('Water Data'!I60))),'Data Summary'!CH66="Yes"),100-OFFSET('Water Data'!$I$4,0,10*ROW('Water Data'!I60)),NA())</f>
        <v>#N/A</v>
      </c>
      <c r="T66" s="89" t="e">
        <f ca="true">+IF(AND(ISNUMBER(OFFSET('Water Data'!$I$6,0,10*ROW('Water Data'!I60))),'Data Summary'!CI66="Yes"),OFFSET('Water Data'!$I$6,0,10*ROW('Water Data'!I60)),NA())</f>
        <v>#N/A</v>
      </c>
      <c r="U66" s="89" t="e">
        <f ca="true">+IF(AND(ISNUMBER(OFFSET('Water Data'!$I$9,0,10*ROW('Water Data'!I60))),'Data Summary'!CJ66="Yes"),OFFSET('Water Data'!$I$9,0,10*ROW('Water Data'!I60)),NA())</f>
        <v>#N/A</v>
      </c>
      <c r="V66" s="90" t="e">
        <f ca="true">+IF(AND(ISNUMBER(OFFSET('Sanitation Data'!$D$4,0,10*ROW('Sanitation Data'!D60))),'Data Summary'!CK66="Yes"),100-OFFSET('Sanitation Data'!$D$4,0,10*ROW('Sanitation Data'!D60)),NA())</f>
        <v>#N/A</v>
      </c>
      <c r="W66" s="90" t="e">
        <f ca="true">+IF(AND(ISNUMBER(OFFSET('Sanitation Data'!$D$6,0,10*ROW('Sanitation Data'!D60))),'Data Summary'!CL66="Yes"),OFFSET('Sanitation Data'!$D$6,0,10*ROW('Sanitation Data'!D60)),NA())</f>
        <v>#N/A</v>
      </c>
      <c r="X66" s="90" t="e">
        <f ca="true">+IF(AND(ISNUMBER(OFFSET('Sanitation Data'!$D$10,0,10*ROW('Sanitation Data'!D60))),'Data Summary'!CM66="Yes"),OFFSET('Sanitation Data'!$D$10,0,10*ROW('Sanitation Data'!D60)),NA())</f>
        <v>#N/A</v>
      </c>
      <c r="Y66" s="90" t="e">
        <f ca="true">+IF(AND(ISNUMBER(OFFSET('Sanitation Data'!$D$11,0,10*ROW('Sanitation Data'!D60))),'Data Summary'!CN66="Yes"),OFFSET('Sanitation Data'!$D$11,0,10*ROW('Sanitation Data'!D60)),NA())</f>
        <v>#N/A</v>
      </c>
      <c r="Z66" s="90" t="e">
        <f ca="true">+IF(AND(ISNUMBER(OFFSET('Sanitation Data'!$D$12,0,10*ROW('Sanitation Data'!D60))),'Data Summary'!CO66="Yes"),OFFSET('Sanitation Data'!$D$12,0,10*ROW('Sanitation Data'!D60)),NA())</f>
        <v>#N/A</v>
      </c>
      <c r="AA66" s="90" t="e">
        <f ca="true">+IF(AND(ISNUMBER(OFFSET('Sanitation Data'!$E$4,0,10*ROW('Sanitation Data'!E60))),'Data Summary'!CP66="Yes"),100-OFFSET('Sanitation Data'!$E$4,0,10*ROW('Sanitation Data'!E60)),NA())</f>
        <v>#N/A</v>
      </c>
      <c r="AB66" s="90" t="e">
        <f ca="true">+IF(AND(ISNUMBER(OFFSET('Sanitation Data'!$E$6,0,10*ROW('Sanitation Data'!E60))),'Data Summary'!CQ66="Yes"),OFFSET('Sanitation Data'!$E$6,0,10*ROW('Sanitation Data'!E60)),NA())</f>
        <v>#N/A</v>
      </c>
      <c r="AC66" s="90" t="e">
        <f ca="true">+IF(AND(ISNUMBER(OFFSET('Sanitation Data'!$E$10,0,10*ROW('Sanitation Data'!E60))),'Data Summary'!CR66="Yes"),OFFSET('Sanitation Data'!$E$10,0,10*ROW('Sanitation Data'!E60)),NA())</f>
        <v>#N/A</v>
      </c>
      <c r="AD66" s="90" t="e">
        <f ca="true">+IF(AND(ISNUMBER(OFFSET('Sanitation Data'!$E$11,0,10*ROW('Sanitation Data'!E60))),'Data Summary'!CS66="Yes"),OFFSET('Sanitation Data'!$E$11,0,10*ROW('Sanitation Data'!E60)),NA())</f>
        <v>#N/A</v>
      </c>
      <c r="AE66" s="90" t="e">
        <f ca="true">+IF(AND(ISNUMBER(OFFSET('Sanitation Data'!$E$12,0,10*ROW('Sanitation Data'!E60))),'Data Summary'!CT66="Yes"),OFFSET('Sanitation Data'!$E$12,0,10*ROW('Sanitation Data'!E60)),NA())</f>
        <v>#N/A</v>
      </c>
      <c r="AF66" s="90" t="e">
        <f ca="true">+IF(AND(ISNUMBER(OFFSET('Sanitation Data'!$F$4,0,10*ROW('Sanitation Data'!F60))),'Data Summary'!CU66="Yes"),100-OFFSET('Sanitation Data'!$F$4,0,10*ROW('Sanitation Data'!F60)),NA())</f>
        <v>#N/A</v>
      </c>
      <c r="AG66" s="90" t="e">
        <f ca="true">+IF(AND(ISNUMBER(OFFSET('Sanitation Data'!$F$6,0,10*ROW('Sanitation Data'!F60))),'Data Summary'!CV66="Yes"),OFFSET('Sanitation Data'!$F$6,0,10*ROW('Sanitation Data'!F60)),NA())</f>
        <v>#N/A</v>
      </c>
      <c r="AH66" s="90" t="e">
        <f ca="true">+IF(AND(ISNUMBER(OFFSET('Sanitation Data'!$F$10,0,10*ROW('Sanitation Data'!F60))),'Data Summary'!CW66="Yes"),OFFSET('Sanitation Data'!$F$10,0,10*ROW('Sanitation Data'!F60)),NA())</f>
        <v>#N/A</v>
      </c>
      <c r="AI66" s="90" t="e">
        <f ca="true">+IF(AND(ISNUMBER(OFFSET('Sanitation Data'!$F$11,0,10*ROW('Sanitation Data'!F60))),'Data Summary'!CX66="Yes"),OFFSET('Sanitation Data'!$F$11,0,10*ROW('Sanitation Data'!F60)),NA())</f>
        <v>#N/A</v>
      </c>
      <c r="AJ66" s="90" t="e">
        <f ca="true">+IF(AND(ISNUMBER(OFFSET('Sanitation Data'!$F$12,0,10*ROW('Sanitation Data'!F60))),'Data Summary'!CY66="Yes"),OFFSET('Sanitation Data'!$F$12,0,10*ROW('Sanitation Data'!F60)),NA())</f>
        <v>#N/A</v>
      </c>
      <c r="AK66" s="90" t="e">
        <f ca="true">+IF(AND(ISNUMBER(OFFSET('Sanitation Data'!$G$4,0,10*ROW('Sanitation Data'!G60))),'Data Summary'!CZ66="Yes"),100-OFFSET('Sanitation Data'!$G$4,0,10*ROW('Sanitation Data'!G60)),NA())</f>
        <v>#N/A</v>
      </c>
      <c r="AL66" s="90" t="e">
        <f ca="true">+IF(AND(ISNUMBER(OFFSET('Sanitation Data'!$G$6,0,10*ROW('Sanitation Data'!G60))),'Data Summary'!DA66="Yes"),OFFSET('Sanitation Data'!$G$6,0,10*ROW('Sanitation Data'!G60)),NA())</f>
        <v>#N/A</v>
      </c>
      <c r="AM66" s="90" t="e">
        <f ca="true">+IF(AND(ISNUMBER(OFFSET('Sanitation Data'!$G$10,0,10*ROW('Sanitation Data'!G60))),'Data Summary'!DB66="Yes"),OFFSET('Sanitation Data'!$G$10,0,10*ROW('Sanitation Data'!G60)),NA())</f>
        <v>#N/A</v>
      </c>
      <c r="AN66" s="90" t="e">
        <f ca="true">+IF(AND(ISNUMBER(OFFSET('Sanitation Data'!$G$11,0,10*ROW('Sanitation Data'!G60))),'Data Summary'!DC66="Yes"),OFFSET('Sanitation Data'!$G$11,0,10*ROW('Sanitation Data'!G60)),NA())</f>
        <v>#N/A</v>
      </c>
      <c r="AO66" s="90" t="e">
        <f ca="true">+IF(AND(ISNUMBER(OFFSET('Sanitation Data'!$G$12,0,10*ROW('Sanitation Data'!G60))),'Data Summary'!DD66="Yes"),OFFSET('Sanitation Data'!$G$12,0,10*ROW('Sanitation Data'!G60)),NA())</f>
        <v>#N/A</v>
      </c>
      <c r="AP66" s="90" t="e">
        <f ca="true">+IF(AND(ISNUMBER(OFFSET('Sanitation Data'!$H$4,0,10*ROW('Sanitation Data'!H60))),'Data Summary'!DE66="Yes"),100-OFFSET('Sanitation Data'!$H$4,0,10*ROW('Sanitation Data'!H60)),NA())</f>
        <v>#N/A</v>
      </c>
      <c r="AQ66" s="90" t="e">
        <f ca="true">+IF(AND(ISNUMBER(OFFSET('Sanitation Data'!$H$6,0,10*ROW('Sanitation Data'!H60))),'Data Summary'!DF66="Yes"),OFFSET('Sanitation Data'!$H$6,0,10*ROW('Sanitation Data'!H60)),NA())</f>
        <v>#N/A</v>
      </c>
      <c r="AR66" s="90" t="e">
        <f ca="true">+IF(AND(ISNUMBER(OFFSET('Sanitation Data'!$H$10,0,10*ROW('Sanitation Data'!H60))),'Data Summary'!DG66="Yes"),OFFSET('Sanitation Data'!$H$10,0,10*ROW('Sanitation Data'!H60)),NA())</f>
        <v>#N/A</v>
      </c>
      <c r="AS66" s="90" t="e">
        <f ca="true">+IF(AND(ISNUMBER(OFFSET('Sanitation Data'!$H$11,0,10*ROW('Sanitation Data'!H60))),'Data Summary'!DH66="Yes"),OFFSET('Sanitation Data'!$H$11,0,10*ROW('Sanitation Data'!H60)),NA())</f>
        <v>#N/A</v>
      </c>
      <c r="AT66" s="90" t="e">
        <f ca="true">+IF(AND(ISNUMBER(OFFSET('Sanitation Data'!$H$12,0,10*ROW('Sanitation Data'!H60))),'Data Summary'!DI66="Yes"),OFFSET('Sanitation Data'!$H$12,0,10*ROW('Sanitation Data'!H60)),NA())</f>
        <v>#N/A</v>
      </c>
      <c r="AU66" s="90" t="e">
        <f ca="true">+IF(AND(ISNUMBER(OFFSET('Sanitation Data'!$I$4,0,10*ROW('Sanitation Data'!I60))),'Data Summary'!DJ66="Yes"),100-OFFSET('Sanitation Data'!$I$4,0,10*ROW('Sanitation Data'!I60)),NA())</f>
        <v>#N/A</v>
      </c>
      <c r="AV66" s="90" t="e">
        <f ca="true">+IF(AND(ISNUMBER(OFFSET('Sanitation Data'!$I$6,0,10*ROW('Sanitation Data'!I60))),'Data Summary'!DK66="Yes"),OFFSET('Sanitation Data'!$I$6,0,10*ROW('Sanitation Data'!I60)),NA())</f>
        <v>#N/A</v>
      </c>
      <c r="AW66" s="90" t="e">
        <f ca="true">+IF(AND(ISNUMBER(OFFSET('Sanitation Data'!$I$10,0,10*ROW('Sanitation Data'!I60))),'Data Summary'!DL66="Yes"),OFFSET('Sanitation Data'!$I$10,0,10*ROW('Sanitation Data'!I60)),NA())</f>
        <v>#N/A</v>
      </c>
      <c r="AX66" s="90" t="e">
        <f ca="true">+IF(AND(ISNUMBER(OFFSET('Sanitation Data'!$I$11,0,10*ROW('Sanitation Data'!I60))),'Data Summary'!DM66="Yes"),OFFSET('Sanitation Data'!$I$11,0,10*ROW('Sanitation Data'!I60)),NA())</f>
        <v>#N/A</v>
      </c>
      <c r="AY66" s="90" t="e">
        <f ca="true">+IF(AND(ISNUMBER(OFFSET('Sanitation Data'!$I$12,0,10*ROW('Sanitation Data'!I60))),'Data Summary'!DN66="Yes"),OFFSET('Sanitation Data'!$I$12,0,10*ROW('Sanitation Data'!I60)),NA())</f>
        <v>#N/A</v>
      </c>
      <c r="AZ66" s="91" t="e">
        <f ca="true">+IF(AND(ISNUMBER(OFFSET('Hygiene Data'!$D$5,0,10*ROW('Hygiene Data'!D60))),'Data Summary'!DO66="Yes"),OFFSET('Hygiene Data'!$D$5,0,10*ROW('Hygiene Data'!D60)),NA())</f>
        <v>#N/A</v>
      </c>
      <c r="BA66" s="91" t="e">
        <f ca="true">+IF(AND(ISNUMBER(OFFSET('Hygiene Data'!$D$7,0,10*ROW('Hygiene Data'!D60))),'Data Summary'!DP66="Yes"),OFFSET('Hygiene Data'!$D$7,0,10*ROW('Hygiene Data'!D60)),NA())</f>
        <v>#N/A</v>
      </c>
      <c r="BB66" s="91" t="e">
        <f ca="true">+IF(AND(ISNUMBER(OFFSET('Hygiene Data'!$D$9,0,10*ROW('Hygiene Data'!D60))),'Data Summary'!DQ66="Yes"),OFFSET('Hygiene Data'!$D$9,0,10*ROW('Hygiene Data'!D60)),NA())</f>
        <v>#N/A</v>
      </c>
      <c r="BC66" s="91" t="e">
        <f ca="true">+IF(AND(ISNUMBER(OFFSET('Hygiene Data'!$E$5,0,10*ROW('Hygiene Data'!E60))),'Data Summary'!DR66="Yes"),OFFSET('Hygiene Data'!$E$5,0,10*ROW('Hygiene Data'!E60)),NA())</f>
        <v>#N/A</v>
      </c>
      <c r="BD66" s="91" t="e">
        <f ca="true">+IF(AND(ISNUMBER(OFFSET('Hygiene Data'!$E$7,0,10*ROW('Hygiene Data'!E60))),'Data Summary'!DS66="Yes"),OFFSET('Hygiene Data'!$E$7,0,10*ROW('Hygiene Data'!E60)),NA())</f>
        <v>#N/A</v>
      </c>
      <c r="BE66" s="91" t="e">
        <f ca="true">+IF(AND(ISNUMBER(OFFSET('Hygiene Data'!$E$9,0,10*ROW('Hygiene Data'!E60))),'Data Summary'!DT66="Yes"),OFFSET('Hygiene Data'!$E$9,0,10*ROW('Hygiene Data'!E60)),NA())</f>
        <v>#N/A</v>
      </c>
      <c r="BF66" s="91" t="e">
        <f ca="true">+IF(AND(ISNUMBER(OFFSET('Hygiene Data'!$F$5,0,10*ROW('Hygiene Data'!F60))),'Data Summary'!DU66="Yes"),OFFSET('Hygiene Data'!$F$5,0,10*ROW('Hygiene Data'!F60)),NA())</f>
        <v>#N/A</v>
      </c>
      <c r="BG66" s="91" t="e">
        <f ca="true">+IF(AND(ISNUMBER(OFFSET('Hygiene Data'!$F$7,0,10*ROW('Hygiene Data'!F60))),'Data Summary'!DV66="Yes"),OFFSET('Hygiene Data'!$F$7,0,10*ROW('Hygiene Data'!F60)),NA())</f>
        <v>#N/A</v>
      </c>
      <c r="BH66" s="91" t="e">
        <f ca="true">+IF(AND(ISNUMBER(OFFSET('Hygiene Data'!$F$9,0,10*ROW('Hygiene Data'!F60))),'Data Summary'!DW66="Yes"),OFFSET('Hygiene Data'!$F$9,0,10*ROW('Hygiene Data'!F60)),NA())</f>
        <v>#N/A</v>
      </c>
      <c r="BI66" s="91" t="e">
        <f ca="true">+IF(AND(ISNUMBER(OFFSET('Hygiene Data'!$G$5,0,10*ROW('Hygiene Data'!G60))),'Data Summary'!DX66="Yes"),OFFSET('Hygiene Data'!$G$5,0,10*ROW('Hygiene Data'!G60)),NA())</f>
        <v>#N/A</v>
      </c>
      <c r="BJ66" s="91" t="e">
        <f ca="true">+IF(AND(ISNUMBER(OFFSET('Hygiene Data'!$G$7,0,10*ROW('Hygiene Data'!G60))),'Data Summary'!DY66="Yes"),OFFSET('Hygiene Data'!$G$7,0,10*ROW('Hygiene Data'!G60)),NA())</f>
        <v>#N/A</v>
      </c>
      <c r="BK66" s="91" t="e">
        <f ca="true">+IF(AND(ISNUMBER(OFFSET('Hygiene Data'!$G$9,0,10*ROW('Hygiene Data'!G60))),'Data Summary'!DZ66="Yes"),OFFSET('Hygiene Data'!$G$9,0,10*ROW('Hygiene Data'!G60)),NA())</f>
        <v>#N/A</v>
      </c>
      <c r="BL66" s="91" t="e">
        <f ca="true">+IF(AND(ISNUMBER(OFFSET('Hygiene Data'!$H$5,0,10*ROW('Hygiene Data'!H60))),'Data Summary'!EA66="Yes"),OFFSET('Hygiene Data'!$H$5,0,10*ROW('Hygiene Data'!H60)),NA())</f>
        <v>#N/A</v>
      </c>
      <c r="BM66" s="91" t="e">
        <f ca="true">+IF(AND(ISNUMBER(OFFSET('Hygiene Data'!$H$7,0,10*ROW('Hygiene Data'!H60))),'Data Summary'!EB66="Yes"),OFFSET('Hygiene Data'!$H$7,0,10*ROW('Hygiene Data'!H60)),NA())</f>
        <v>#N/A</v>
      </c>
      <c r="BN66" s="91" t="e">
        <f ca="true">+IF(AND(ISNUMBER(OFFSET('Hygiene Data'!$H$9,0,10*ROW('Hygiene Data'!H60))),'Data Summary'!EC66="Yes"),OFFSET('Hygiene Data'!$H$9,0,10*ROW('Hygiene Data'!H60)),NA())</f>
        <v>#N/A</v>
      </c>
      <c r="BO66" s="91" t="e">
        <f ca="true">+IF(AND(ISNUMBER(OFFSET('Hygiene Data'!$I$5,0,10*ROW('Hygiene Data'!I60))),'Data Summary'!ED66="Yes"),OFFSET('Hygiene Data'!$I$5,0,10*ROW('Hygiene Data'!I60)),NA())</f>
        <v>#N/A</v>
      </c>
      <c r="BP66" s="91" t="e">
        <f ca="true">+IF(AND(ISNUMBER(OFFSET('Hygiene Data'!$I$7,0,10*ROW('Hygiene Data'!I60))),'Data Summary'!EE66="Yes"),OFFSET('Hygiene Data'!$I$7,0,10*ROW('Hygiene Data'!I60)),NA())</f>
        <v>#N/A</v>
      </c>
      <c r="BQ66" s="91" t="e">
        <f ca="true">+IF(AND(ISNUMBER(OFFSET('Hygiene Data'!$I$9,0,10*ROW('Hygiene Data'!I60))),'Data Summary'!EF66="Yes"),OFFSET('Hygiene Data'!$I$9,0,10*ROW('Hygiene Data'!I60)),NA())</f>
        <v>#N/A</v>
      </c>
    </row>
    <row xmlns:x14ac="http://schemas.microsoft.com/office/spreadsheetml/2009/9/ac" r="67" x14ac:dyDescent="0.2">
      <c r="A67" s="350" t="e">
        <f ca="true">+RIGHT('Data Summary'!A67,LEN('Data Summary'!A67)-9)</f>
        <v>#VALUE!</v>
      </c>
      <c r="B67" s="35" t="str">
        <f ca="true">+IF(ISTEXT('Data Summary'!B67),'Data Summary'!B67,"")</f>
        <v/>
      </c>
      <c r="C67" s="349" t="e">
        <f ca="true">+VALUE('Data Summary'!C67)</f>
        <v>#VALUE!</v>
      </c>
      <c r="D67" s="89" t="e">
        <f ca="true">+IF(AND(ISNUMBER(OFFSET('Water Data'!$D$4,0,10*ROW('Water Data'!D61))),'Data Summary'!BS67="Yes"),100-OFFSET('Water Data'!$D$4,0,10*ROW('Water Data'!D61)),NA())</f>
        <v>#N/A</v>
      </c>
      <c r="E67" s="89" t="e">
        <f ca="true">+IF(AND(ISNUMBER(OFFSET('Water Data'!$D$6,0,10*ROW('Water Data'!D61))),'Data Summary'!BT67="Yes"),OFFSET('Water Data'!$D$6,0,10*ROW('Water Data'!D61)),NA())</f>
        <v>#N/A</v>
      </c>
      <c r="F67" s="89" t="e">
        <f ca="true">+IF(AND(ISNUMBER(OFFSET('Water Data'!$D$9,0,10*ROW('Water Data'!D61))),'Data Summary'!BU67="Yes"),OFFSET('Water Data'!$D$9,0,10*ROW('Water Data'!D61)),NA())</f>
        <v>#N/A</v>
      </c>
      <c r="G67" s="89" t="e">
        <f ca="true">+IF(AND(ISNUMBER(OFFSET('Water Data'!$E$4,0,10*ROW('Water Data'!E61))),'Data Summary'!BV67="Yes"),100-OFFSET('Water Data'!$E$4,0,10*ROW('Water Data'!E61)),NA())</f>
        <v>#N/A</v>
      </c>
      <c r="H67" s="89" t="e">
        <f ca="true">+IF(AND(ISNUMBER(OFFSET('Water Data'!$E$6,0,10*ROW('Water Data'!E61))),'Data Summary'!BW67="Yes"),OFFSET('Water Data'!$E$6,0,10*ROW('Water Data'!E61)),NA())</f>
        <v>#N/A</v>
      </c>
      <c r="I67" s="89" t="e">
        <f ca="true">+IF(AND(ISNUMBER(OFFSET('Water Data'!$E$9,0,10*ROW('Water Data'!E61))),'Data Summary'!BX67="Yes"),OFFSET('Water Data'!$E$9,0,10*ROW('Water Data'!E61)),NA())</f>
        <v>#N/A</v>
      </c>
      <c r="J67" s="89" t="e">
        <f ca="true">+IF(AND(ISNUMBER(OFFSET('Water Data'!$F$4,0,10*ROW('Water Data'!F61))),'Data Summary'!BY67="Yes"),100-OFFSET('Water Data'!$F$4,0,10*ROW('Water Data'!F61)),NA())</f>
        <v>#N/A</v>
      </c>
      <c r="K67" s="89" t="e">
        <f ca="true">+IF(AND(ISNUMBER(OFFSET('Water Data'!$F$6,0,10*ROW('Water Data'!F61))),'Data Summary'!BZ67="Yes"),OFFSET('Water Data'!$F$6,0,10*ROW('Water Data'!F61)),NA())</f>
        <v>#N/A</v>
      </c>
      <c r="L67" s="89" t="e">
        <f ca="true">+IF(AND(ISNUMBER(OFFSET('Water Data'!$F$9,0,10*ROW('Water Data'!F61))),'Data Summary'!CA67="Yes"),OFFSET('Water Data'!$F$9,0,10*ROW('Water Data'!F61)),NA())</f>
        <v>#N/A</v>
      </c>
      <c r="M67" s="89" t="e">
        <f ca="true">+IF(AND(ISNUMBER(OFFSET('Water Data'!$G$4,0,10*ROW('Water Data'!G61))),'Data Summary'!CB67="Yes"),100-OFFSET('Water Data'!$G$4,0,10*ROW('Water Data'!G61)),NA())</f>
        <v>#N/A</v>
      </c>
      <c r="N67" s="89" t="e">
        <f ca="true">+IF(AND(ISNUMBER(OFFSET('Water Data'!$G$6,0,10*ROW('Water Data'!G61))),'Data Summary'!CC67="Yes"),OFFSET('Water Data'!$G$6,0,10*ROW('Water Data'!G61)),NA())</f>
        <v>#N/A</v>
      </c>
      <c r="O67" s="89" t="e">
        <f ca="true">+IF(AND(ISNUMBER(OFFSET('Water Data'!$G$9,0,10*ROW('Water Data'!G61))),'Data Summary'!CD67="Yes"),OFFSET('Water Data'!$G$9,0,10*ROW('Water Data'!G61)),NA())</f>
        <v>#N/A</v>
      </c>
      <c r="P67" s="89" t="e">
        <f ca="true">+IF(AND(ISNUMBER(OFFSET('Water Data'!$H$4,0,10*ROW('Water Data'!H61))),'Data Summary'!CE67="Yes"),100-OFFSET('Water Data'!$H$4,0,10*ROW('Water Data'!H61)),NA())</f>
        <v>#N/A</v>
      </c>
      <c r="Q67" s="89" t="e">
        <f ca="true">+IF(AND(ISNUMBER(OFFSET('Water Data'!$H$6,0,10*ROW('Water Data'!H61))),'Data Summary'!CF67="Yes"),OFFSET('Water Data'!$H$6,0,10*ROW('Water Data'!H61)),NA())</f>
        <v>#N/A</v>
      </c>
      <c r="R67" s="89" t="e">
        <f ca="true">+IF(AND(ISNUMBER(OFFSET('Water Data'!$H$9,0,10*ROW('Water Data'!H61))),'Data Summary'!CG67="Yes"),OFFSET('Water Data'!$H$9,0,10*ROW('Water Data'!H61)),NA())</f>
        <v>#N/A</v>
      </c>
      <c r="S67" s="89" t="e">
        <f ca="true">+IF(AND(ISNUMBER(OFFSET('Water Data'!$I$4,0,10*ROW('Water Data'!I61))),'Data Summary'!CH67="Yes"),100-OFFSET('Water Data'!$I$4,0,10*ROW('Water Data'!I61)),NA())</f>
        <v>#N/A</v>
      </c>
      <c r="T67" s="89" t="e">
        <f ca="true">+IF(AND(ISNUMBER(OFFSET('Water Data'!$I$6,0,10*ROW('Water Data'!I61))),'Data Summary'!CI67="Yes"),OFFSET('Water Data'!$I$6,0,10*ROW('Water Data'!I61)),NA())</f>
        <v>#N/A</v>
      </c>
      <c r="U67" s="89" t="e">
        <f ca="true">+IF(AND(ISNUMBER(OFFSET('Water Data'!$I$9,0,10*ROW('Water Data'!I61))),'Data Summary'!CJ67="Yes"),OFFSET('Water Data'!$I$9,0,10*ROW('Water Data'!I61)),NA())</f>
        <v>#N/A</v>
      </c>
      <c r="V67" s="90" t="e">
        <f ca="true">+IF(AND(ISNUMBER(OFFSET('Sanitation Data'!$D$4,0,10*ROW('Sanitation Data'!D61))),'Data Summary'!CK67="Yes"),100-OFFSET('Sanitation Data'!$D$4,0,10*ROW('Sanitation Data'!D61)),NA())</f>
        <v>#N/A</v>
      </c>
      <c r="W67" s="90" t="e">
        <f ca="true">+IF(AND(ISNUMBER(OFFSET('Sanitation Data'!$D$6,0,10*ROW('Sanitation Data'!D61))),'Data Summary'!CL67="Yes"),OFFSET('Sanitation Data'!$D$6,0,10*ROW('Sanitation Data'!D61)),NA())</f>
        <v>#N/A</v>
      </c>
      <c r="X67" s="90" t="e">
        <f ca="true">+IF(AND(ISNUMBER(OFFSET('Sanitation Data'!$D$10,0,10*ROW('Sanitation Data'!D61))),'Data Summary'!CM67="Yes"),OFFSET('Sanitation Data'!$D$10,0,10*ROW('Sanitation Data'!D61)),NA())</f>
        <v>#N/A</v>
      </c>
      <c r="Y67" s="90" t="e">
        <f ca="true">+IF(AND(ISNUMBER(OFFSET('Sanitation Data'!$D$11,0,10*ROW('Sanitation Data'!D61))),'Data Summary'!CN67="Yes"),OFFSET('Sanitation Data'!$D$11,0,10*ROW('Sanitation Data'!D61)),NA())</f>
        <v>#N/A</v>
      </c>
      <c r="Z67" s="90" t="e">
        <f ca="true">+IF(AND(ISNUMBER(OFFSET('Sanitation Data'!$D$12,0,10*ROW('Sanitation Data'!D61))),'Data Summary'!CO67="Yes"),OFFSET('Sanitation Data'!$D$12,0,10*ROW('Sanitation Data'!D61)),NA())</f>
        <v>#N/A</v>
      </c>
      <c r="AA67" s="90" t="e">
        <f ca="true">+IF(AND(ISNUMBER(OFFSET('Sanitation Data'!$E$4,0,10*ROW('Sanitation Data'!E61))),'Data Summary'!CP67="Yes"),100-OFFSET('Sanitation Data'!$E$4,0,10*ROW('Sanitation Data'!E61)),NA())</f>
        <v>#N/A</v>
      </c>
      <c r="AB67" s="90" t="e">
        <f ca="true">+IF(AND(ISNUMBER(OFFSET('Sanitation Data'!$E$6,0,10*ROW('Sanitation Data'!E61))),'Data Summary'!CQ67="Yes"),OFFSET('Sanitation Data'!$E$6,0,10*ROW('Sanitation Data'!E61)),NA())</f>
        <v>#N/A</v>
      </c>
      <c r="AC67" s="90" t="e">
        <f ca="true">+IF(AND(ISNUMBER(OFFSET('Sanitation Data'!$E$10,0,10*ROW('Sanitation Data'!E61))),'Data Summary'!CR67="Yes"),OFFSET('Sanitation Data'!$E$10,0,10*ROW('Sanitation Data'!E61)),NA())</f>
        <v>#N/A</v>
      </c>
      <c r="AD67" s="90" t="e">
        <f ca="true">+IF(AND(ISNUMBER(OFFSET('Sanitation Data'!$E$11,0,10*ROW('Sanitation Data'!E61))),'Data Summary'!CS67="Yes"),OFFSET('Sanitation Data'!$E$11,0,10*ROW('Sanitation Data'!E61)),NA())</f>
        <v>#N/A</v>
      </c>
      <c r="AE67" s="90" t="e">
        <f ca="true">+IF(AND(ISNUMBER(OFFSET('Sanitation Data'!$E$12,0,10*ROW('Sanitation Data'!E61))),'Data Summary'!CT67="Yes"),OFFSET('Sanitation Data'!$E$12,0,10*ROW('Sanitation Data'!E61)),NA())</f>
        <v>#N/A</v>
      </c>
      <c r="AF67" s="90" t="e">
        <f ca="true">+IF(AND(ISNUMBER(OFFSET('Sanitation Data'!$F$4,0,10*ROW('Sanitation Data'!F61))),'Data Summary'!CU67="Yes"),100-OFFSET('Sanitation Data'!$F$4,0,10*ROW('Sanitation Data'!F61)),NA())</f>
        <v>#N/A</v>
      </c>
      <c r="AG67" s="90" t="e">
        <f ca="true">+IF(AND(ISNUMBER(OFFSET('Sanitation Data'!$F$6,0,10*ROW('Sanitation Data'!F61))),'Data Summary'!CV67="Yes"),OFFSET('Sanitation Data'!$F$6,0,10*ROW('Sanitation Data'!F61)),NA())</f>
        <v>#N/A</v>
      </c>
      <c r="AH67" s="90" t="e">
        <f ca="true">+IF(AND(ISNUMBER(OFFSET('Sanitation Data'!$F$10,0,10*ROW('Sanitation Data'!F61))),'Data Summary'!CW67="Yes"),OFFSET('Sanitation Data'!$F$10,0,10*ROW('Sanitation Data'!F61)),NA())</f>
        <v>#N/A</v>
      </c>
      <c r="AI67" s="90" t="e">
        <f ca="true">+IF(AND(ISNUMBER(OFFSET('Sanitation Data'!$F$11,0,10*ROW('Sanitation Data'!F61))),'Data Summary'!CX67="Yes"),OFFSET('Sanitation Data'!$F$11,0,10*ROW('Sanitation Data'!F61)),NA())</f>
        <v>#N/A</v>
      </c>
      <c r="AJ67" s="90" t="e">
        <f ca="true">+IF(AND(ISNUMBER(OFFSET('Sanitation Data'!$F$12,0,10*ROW('Sanitation Data'!F61))),'Data Summary'!CY67="Yes"),OFFSET('Sanitation Data'!$F$12,0,10*ROW('Sanitation Data'!F61)),NA())</f>
        <v>#N/A</v>
      </c>
      <c r="AK67" s="90" t="e">
        <f ca="true">+IF(AND(ISNUMBER(OFFSET('Sanitation Data'!$G$4,0,10*ROW('Sanitation Data'!G61))),'Data Summary'!CZ67="Yes"),100-OFFSET('Sanitation Data'!$G$4,0,10*ROW('Sanitation Data'!G61)),NA())</f>
        <v>#N/A</v>
      </c>
      <c r="AL67" s="90" t="e">
        <f ca="true">+IF(AND(ISNUMBER(OFFSET('Sanitation Data'!$G$6,0,10*ROW('Sanitation Data'!G61))),'Data Summary'!DA67="Yes"),OFFSET('Sanitation Data'!$G$6,0,10*ROW('Sanitation Data'!G61)),NA())</f>
        <v>#N/A</v>
      </c>
      <c r="AM67" s="90" t="e">
        <f ca="true">+IF(AND(ISNUMBER(OFFSET('Sanitation Data'!$G$10,0,10*ROW('Sanitation Data'!G61))),'Data Summary'!DB67="Yes"),OFFSET('Sanitation Data'!$G$10,0,10*ROW('Sanitation Data'!G61)),NA())</f>
        <v>#N/A</v>
      </c>
      <c r="AN67" s="90" t="e">
        <f ca="true">+IF(AND(ISNUMBER(OFFSET('Sanitation Data'!$G$11,0,10*ROW('Sanitation Data'!G61))),'Data Summary'!DC67="Yes"),OFFSET('Sanitation Data'!$G$11,0,10*ROW('Sanitation Data'!G61)),NA())</f>
        <v>#N/A</v>
      </c>
      <c r="AO67" s="90" t="e">
        <f ca="true">+IF(AND(ISNUMBER(OFFSET('Sanitation Data'!$G$12,0,10*ROW('Sanitation Data'!G61))),'Data Summary'!DD67="Yes"),OFFSET('Sanitation Data'!$G$12,0,10*ROW('Sanitation Data'!G61)),NA())</f>
        <v>#N/A</v>
      </c>
      <c r="AP67" s="90" t="e">
        <f ca="true">+IF(AND(ISNUMBER(OFFSET('Sanitation Data'!$H$4,0,10*ROW('Sanitation Data'!H61))),'Data Summary'!DE67="Yes"),100-OFFSET('Sanitation Data'!$H$4,0,10*ROW('Sanitation Data'!H61)),NA())</f>
        <v>#N/A</v>
      </c>
      <c r="AQ67" s="90" t="e">
        <f ca="true">+IF(AND(ISNUMBER(OFFSET('Sanitation Data'!$H$6,0,10*ROW('Sanitation Data'!H61))),'Data Summary'!DF67="Yes"),OFFSET('Sanitation Data'!$H$6,0,10*ROW('Sanitation Data'!H61)),NA())</f>
        <v>#N/A</v>
      </c>
      <c r="AR67" s="90" t="e">
        <f ca="true">+IF(AND(ISNUMBER(OFFSET('Sanitation Data'!$H$10,0,10*ROW('Sanitation Data'!H61))),'Data Summary'!DG67="Yes"),OFFSET('Sanitation Data'!$H$10,0,10*ROW('Sanitation Data'!H61)),NA())</f>
        <v>#N/A</v>
      </c>
      <c r="AS67" s="90" t="e">
        <f ca="true">+IF(AND(ISNUMBER(OFFSET('Sanitation Data'!$H$11,0,10*ROW('Sanitation Data'!H61))),'Data Summary'!DH67="Yes"),OFFSET('Sanitation Data'!$H$11,0,10*ROW('Sanitation Data'!H61)),NA())</f>
        <v>#N/A</v>
      </c>
      <c r="AT67" s="90" t="e">
        <f ca="true">+IF(AND(ISNUMBER(OFFSET('Sanitation Data'!$H$12,0,10*ROW('Sanitation Data'!H61))),'Data Summary'!DI67="Yes"),OFFSET('Sanitation Data'!$H$12,0,10*ROW('Sanitation Data'!H61)),NA())</f>
        <v>#N/A</v>
      </c>
      <c r="AU67" s="90" t="e">
        <f ca="true">+IF(AND(ISNUMBER(OFFSET('Sanitation Data'!$I$4,0,10*ROW('Sanitation Data'!I61))),'Data Summary'!DJ67="Yes"),100-OFFSET('Sanitation Data'!$I$4,0,10*ROW('Sanitation Data'!I61)),NA())</f>
        <v>#N/A</v>
      </c>
      <c r="AV67" s="90" t="e">
        <f ca="true">+IF(AND(ISNUMBER(OFFSET('Sanitation Data'!$I$6,0,10*ROW('Sanitation Data'!I61))),'Data Summary'!DK67="Yes"),OFFSET('Sanitation Data'!$I$6,0,10*ROW('Sanitation Data'!I61)),NA())</f>
        <v>#N/A</v>
      </c>
      <c r="AW67" s="90" t="e">
        <f ca="true">+IF(AND(ISNUMBER(OFFSET('Sanitation Data'!$I$10,0,10*ROW('Sanitation Data'!I61))),'Data Summary'!DL67="Yes"),OFFSET('Sanitation Data'!$I$10,0,10*ROW('Sanitation Data'!I61)),NA())</f>
        <v>#N/A</v>
      </c>
      <c r="AX67" s="90" t="e">
        <f ca="true">+IF(AND(ISNUMBER(OFFSET('Sanitation Data'!$I$11,0,10*ROW('Sanitation Data'!I61))),'Data Summary'!DM67="Yes"),OFFSET('Sanitation Data'!$I$11,0,10*ROW('Sanitation Data'!I61)),NA())</f>
        <v>#N/A</v>
      </c>
      <c r="AY67" s="90" t="e">
        <f ca="true">+IF(AND(ISNUMBER(OFFSET('Sanitation Data'!$I$12,0,10*ROW('Sanitation Data'!I61))),'Data Summary'!DN67="Yes"),OFFSET('Sanitation Data'!$I$12,0,10*ROW('Sanitation Data'!I61)),NA())</f>
        <v>#N/A</v>
      </c>
      <c r="AZ67" s="91" t="e">
        <f ca="true">+IF(AND(ISNUMBER(OFFSET('Hygiene Data'!$D$5,0,10*ROW('Hygiene Data'!D61))),'Data Summary'!DO67="Yes"),OFFSET('Hygiene Data'!$D$5,0,10*ROW('Hygiene Data'!D61)),NA())</f>
        <v>#N/A</v>
      </c>
      <c r="BA67" s="91" t="e">
        <f ca="true">+IF(AND(ISNUMBER(OFFSET('Hygiene Data'!$D$7,0,10*ROW('Hygiene Data'!D61))),'Data Summary'!DP67="Yes"),OFFSET('Hygiene Data'!$D$7,0,10*ROW('Hygiene Data'!D61)),NA())</f>
        <v>#N/A</v>
      </c>
      <c r="BB67" s="91" t="e">
        <f ca="true">+IF(AND(ISNUMBER(OFFSET('Hygiene Data'!$D$9,0,10*ROW('Hygiene Data'!D61))),'Data Summary'!DQ67="Yes"),OFFSET('Hygiene Data'!$D$9,0,10*ROW('Hygiene Data'!D61)),NA())</f>
        <v>#N/A</v>
      </c>
      <c r="BC67" s="91" t="e">
        <f ca="true">+IF(AND(ISNUMBER(OFFSET('Hygiene Data'!$E$5,0,10*ROW('Hygiene Data'!E61))),'Data Summary'!DR67="Yes"),OFFSET('Hygiene Data'!$E$5,0,10*ROW('Hygiene Data'!E61)),NA())</f>
        <v>#N/A</v>
      </c>
      <c r="BD67" s="91" t="e">
        <f ca="true">+IF(AND(ISNUMBER(OFFSET('Hygiene Data'!$E$7,0,10*ROW('Hygiene Data'!E61))),'Data Summary'!DS67="Yes"),OFFSET('Hygiene Data'!$E$7,0,10*ROW('Hygiene Data'!E61)),NA())</f>
        <v>#N/A</v>
      </c>
      <c r="BE67" s="91" t="e">
        <f ca="true">+IF(AND(ISNUMBER(OFFSET('Hygiene Data'!$E$9,0,10*ROW('Hygiene Data'!E61))),'Data Summary'!DT67="Yes"),OFFSET('Hygiene Data'!$E$9,0,10*ROW('Hygiene Data'!E61)),NA())</f>
        <v>#N/A</v>
      </c>
      <c r="BF67" s="91" t="e">
        <f ca="true">+IF(AND(ISNUMBER(OFFSET('Hygiene Data'!$F$5,0,10*ROW('Hygiene Data'!F61))),'Data Summary'!DU67="Yes"),OFFSET('Hygiene Data'!$F$5,0,10*ROW('Hygiene Data'!F61)),NA())</f>
        <v>#N/A</v>
      </c>
      <c r="BG67" s="91" t="e">
        <f ca="true">+IF(AND(ISNUMBER(OFFSET('Hygiene Data'!$F$7,0,10*ROW('Hygiene Data'!F61))),'Data Summary'!DV67="Yes"),OFFSET('Hygiene Data'!$F$7,0,10*ROW('Hygiene Data'!F61)),NA())</f>
        <v>#N/A</v>
      </c>
      <c r="BH67" s="91" t="e">
        <f ca="true">+IF(AND(ISNUMBER(OFFSET('Hygiene Data'!$F$9,0,10*ROW('Hygiene Data'!F61))),'Data Summary'!DW67="Yes"),OFFSET('Hygiene Data'!$F$9,0,10*ROW('Hygiene Data'!F61)),NA())</f>
        <v>#N/A</v>
      </c>
      <c r="BI67" s="91" t="e">
        <f ca="true">+IF(AND(ISNUMBER(OFFSET('Hygiene Data'!$G$5,0,10*ROW('Hygiene Data'!G61))),'Data Summary'!DX67="Yes"),OFFSET('Hygiene Data'!$G$5,0,10*ROW('Hygiene Data'!G61)),NA())</f>
        <v>#N/A</v>
      </c>
      <c r="BJ67" s="91" t="e">
        <f ca="true">+IF(AND(ISNUMBER(OFFSET('Hygiene Data'!$G$7,0,10*ROW('Hygiene Data'!G61))),'Data Summary'!DY67="Yes"),OFFSET('Hygiene Data'!$G$7,0,10*ROW('Hygiene Data'!G61)),NA())</f>
        <v>#N/A</v>
      </c>
      <c r="BK67" s="91" t="e">
        <f ca="true">+IF(AND(ISNUMBER(OFFSET('Hygiene Data'!$G$9,0,10*ROW('Hygiene Data'!G61))),'Data Summary'!DZ67="Yes"),OFFSET('Hygiene Data'!$G$9,0,10*ROW('Hygiene Data'!G61)),NA())</f>
        <v>#N/A</v>
      </c>
      <c r="BL67" s="91" t="e">
        <f ca="true">+IF(AND(ISNUMBER(OFFSET('Hygiene Data'!$H$5,0,10*ROW('Hygiene Data'!H61))),'Data Summary'!EA67="Yes"),OFFSET('Hygiene Data'!$H$5,0,10*ROW('Hygiene Data'!H61)),NA())</f>
        <v>#N/A</v>
      </c>
      <c r="BM67" s="91" t="e">
        <f ca="true">+IF(AND(ISNUMBER(OFFSET('Hygiene Data'!$H$7,0,10*ROW('Hygiene Data'!H61))),'Data Summary'!EB67="Yes"),OFFSET('Hygiene Data'!$H$7,0,10*ROW('Hygiene Data'!H61)),NA())</f>
        <v>#N/A</v>
      </c>
      <c r="BN67" s="91" t="e">
        <f ca="true">+IF(AND(ISNUMBER(OFFSET('Hygiene Data'!$H$9,0,10*ROW('Hygiene Data'!H61))),'Data Summary'!EC67="Yes"),OFFSET('Hygiene Data'!$H$9,0,10*ROW('Hygiene Data'!H61)),NA())</f>
        <v>#N/A</v>
      </c>
      <c r="BO67" s="91" t="e">
        <f ca="true">+IF(AND(ISNUMBER(OFFSET('Hygiene Data'!$I$5,0,10*ROW('Hygiene Data'!I61))),'Data Summary'!ED67="Yes"),OFFSET('Hygiene Data'!$I$5,0,10*ROW('Hygiene Data'!I61)),NA())</f>
        <v>#N/A</v>
      </c>
      <c r="BP67" s="91" t="e">
        <f ca="true">+IF(AND(ISNUMBER(OFFSET('Hygiene Data'!$I$7,0,10*ROW('Hygiene Data'!I61))),'Data Summary'!EE67="Yes"),OFFSET('Hygiene Data'!$I$7,0,10*ROW('Hygiene Data'!I61)),NA())</f>
        <v>#N/A</v>
      </c>
      <c r="BQ67" s="91" t="e">
        <f ca="true">+IF(AND(ISNUMBER(OFFSET('Hygiene Data'!$I$9,0,10*ROW('Hygiene Data'!I61))),'Data Summary'!EF67="Yes"),OFFSET('Hygiene Data'!$I$9,0,10*ROW('Hygiene Data'!I61)),NA())</f>
        <v>#N/A</v>
      </c>
    </row>
    <row xmlns:x14ac="http://schemas.microsoft.com/office/spreadsheetml/2009/9/ac" r="68" x14ac:dyDescent="0.2">
      <c r="A68" s="350" t="e">
        <f ca="true">+RIGHT('Data Summary'!A68,LEN('Data Summary'!A68)-9)</f>
        <v>#VALUE!</v>
      </c>
      <c r="B68" s="35" t="str">
        <f ca="true">+IF(ISTEXT('Data Summary'!B68),'Data Summary'!B68,"")</f>
        <v/>
      </c>
      <c r="C68" s="349" t="e">
        <f ca="true">+VALUE('Data Summary'!C68)</f>
        <v>#VALUE!</v>
      </c>
      <c r="D68" s="89" t="e">
        <f ca="true">+IF(AND(ISNUMBER(OFFSET('Water Data'!$D$4,0,10*ROW('Water Data'!D62))),'Data Summary'!BS68="Yes"),100-OFFSET('Water Data'!$D$4,0,10*ROW('Water Data'!D62)),NA())</f>
        <v>#N/A</v>
      </c>
      <c r="E68" s="89" t="e">
        <f ca="true">+IF(AND(ISNUMBER(OFFSET('Water Data'!$D$6,0,10*ROW('Water Data'!D62))),'Data Summary'!BT68="Yes"),OFFSET('Water Data'!$D$6,0,10*ROW('Water Data'!D62)),NA())</f>
        <v>#N/A</v>
      </c>
      <c r="F68" s="89" t="e">
        <f ca="true">+IF(AND(ISNUMBER(OFFSET('Water Data'!$D$9,0,10*ROW('Water Data'!D62))),'Data Summary'!BU68="Yes"),OFFSET('Water Data'!$D$9,0,10*ROW('Water Data'!D62)),NA())</f>
        <v>#N/A</v>
      </c>
      <c r="G68" s="89" t="e">
        <f ca="true">+IF(AND(ISNUMBER(OFFSET('Water Data'!$E$4,0,10*ROW('Water Data'!E62))),'Data Summary'!BV68="Yes"),100-OFFSET('Water Data'!$E$4,0,10*ROW('Water Data'!E62)),NA())</f>
        <v>#N/A</v>
      </c>
      <c r="H68" s="89" t="e">
        <f ca="true">+IF(AND(ISNUMBER(OFFSET('Water Data'!$E$6,0,10*ROW('Water Data'!E62))),'Data Summary'!BW68="Yes"),OFFSET('Water Data'!$E$6,0,10*ROW('Water Data'!E62)),NA())</f>
        <v>#N/A</v>
      </c>
      <c r="I68" s="89" t="e">
        <f ca="true">+IF(AND(ISNUMBER(OFFSET('Water Data'!$E$9,0,10*ROW('Water Data'!E62))),'Data Summary'!BX68="Yes"),OFFSET('Water Data'!$E$9,0,10*ROW('Water Data'!E62)),NA())</f>
        <v>#N/A</v>
      </c>
      <c r="J68" s="89" t="e">
        <f ca="true">+IF(AND(ISNUMBER(OFFSET('Water Data'!$F$4,0,10*ROW('Water Data'!F62))),'Data Summary'!BY68="Yes"),100-OFFSET('Water Data'!$F$4,0,10*ROW('Water Data'!F62)),NA())</f>
        <v>#N/A</v>
      </c>
      <c r="K68" s="89" t="e">
        <f ca="true">+IF(AND(ISNUMBER(OFFSET('Water Data'!$F$6,0,10*ROW('Water Data'!F62))),'Data Summary'!BZ68="Yes"),OFFSET('Water Data'!$F$6,0,10*ROW('Water Data'!F62)),NA())</f>
        <v>#N/A</v>
      </c>
      <c r="L68" s="89" t="e">
        <f ca="true">+IF(AND(ISNUMBER(OFFSET('Water Data'!$F$9,0,10*ROW('Water Data'!F62))),'Data Summary'!CA68="Yes"),OFFSET('Water Data'!$F$9,0,10*ROW('Water Data'!F62)),NA())</f>
        <v>#N/A</v>
      </c>
      <c r="M68" s="89" t="e">
        <f ca="true">+IF(AND(ISNUMBER(OFFSET('Water Data'!$G$4,0,10*ROW('Water Data'!G62))),'Data Summary'!CB68="Yes"),100-OFFSET('Water Data'!$G$4,0,10*ROW('Water Data'!G62)),NA())</f>
        <v>#N/A</v>
      </c>
      <c r="N68" s="89" t="e">
        <f ca="true">+IF(AND(ISNUMBER(OFFSET('Water Data'!$G$6,0,10*ROW('Water Data'!G62))),'Data Summary'!CC68="Yes"),OFFSET('Water Data'!$G$6,0,10*ROW('Water Data'!G62)),NA())</f>
        <v>#N/A</v>
      </c>
      <c r="O68" s="89" t="e">
        <f ca="true">+IF(AND(ISNUMBER(OFFSET('Water Data'!$G$9,0,10*ROW('Water Data'!G62))),'Data Summary'!CD68="Yes"),OFFSET('Water Data'!$G$9,0,10*ROW('Water Data'!G62)),NA())</f>
        <v>#N/A</v>
      </c>
      <c r="P68" s="89" t="e">
        <f ca="true">+IF(AND(ISNUMBER(OFFSET('Water Data'!$H$4,0,10*ROW('Water Data'!H62))),'Data Summary'!CE68="Yes"),100-OFFSET('Water Data'!$H$4,0,10*ROW('Water Data'!H62)),NA())</f>
        <v>#N/A</v>
      </c>
      <c r="Q68" s="89" t="e">
        <f ca="true">+IF(AND(ISNUMBER(OFFSET('Water Data'!$H$6,0,10*ROW('Water Data'!H62))),'Data Summary'!CF68="Yes"),OFFSET('Water Data'!$H$6,0,10*ROW('Water Data'!H62)),NA())</f>
        <v>#N/A</v>
      </c>
      <c r="R68" s="89" t="e">
        <f ca="true">+IF(AND(ISNUMBER(OFFSET('Water Data'!$H$9,0,10*ROW('Water Data'!H62))),'Data Summary'!CG68="Yes"),OFFSET('Water Data'!$H$9,0,10*ROW('Water Data'!H62)),NA())</f>
        <v>#N/A</v>
      </c>
      <c r="S68" s="89" t="e">
        <f ca="true">+IF(AND(ISNUMBER(OFFSET('Water Data'!$I$4,0,10*ROW('Water Data'!I62))),'Data Summary'!CH68="Yes"),100-OFFSET('Water Data'!$I$4,0,10*ROW('Water Data'!I62)),NA())</f>
        <v>#N/A</v>
      </c>
      <c r="T68" s="89" t="e">
        <f ca="true">+IF(AND(ISNUMBER(OFFSET('Water Data'!$I$6,0,10*ROW('Water Data'!I62))),'Data Summary'!CI68="Yes"),OFFSET('Water Data'!$I$6,0,10*ROW('Water Data'!I62)),NA())</f>
        <v>#N/A</v>
      </c>
      <c r="U68" s="89" t="e">
        <f ca="true">+IF(AND(ISNUMBER(OFFSET('Water Data'!$I$9,0,10*ROW('Water Data'!I62))),'Data Summary'!CJ68="Yes"),OFFSET('Water Data'!$I$9,0,10*ROW('Water Data'!I62)),NA())</f>
        <v>#N/A</v>
      </c>
      <c r="V68" s="90" t="e">
        <f ca="true">+IF(AND(ISNUMBER(OFFSET('Sanitation Data'!$D$4,0,10*ROW('Sanitation Data'!D62))),'Data Summary'!CK68="Yes"),100-OFFSET('Sanitation Data'!$D$4,0,10*ROW('Sanitation Data'!D62)),NA())</f>
        <v>#N/A</v>
      </c>
      <c r="W68" s="90" t="e">
        <f ca="true">+IF(AND(ISNUMBER(OFFSET('Sanitation Data'!$D$6,0,10*ROW('Sanitation Data'!D62))),'Data Summary'!CL68="Yes"),OFFSET('Sanitation Data'!$D$6,0,10*ROW('Sanitation Data'!D62)),NA())</f>
        <v>#N/A</v>
      </c>
      <c r="X68" s="90" t="e">
        <f ca="true">+IF(AND(ISNUMBER(OFFSET('Sanitation Data'!$D$10,0,10*ROW('Sanitation Data'!D62))),'Data Summary'!CM68="Yes"),OFFSET('Sanitation Data'!$D$10,0,10*ROW('Sanitation Data'!D62)),NA())</f>
        <v>#N/A</v>
      </c>
      <c r="Y68" s="90" t="e">
        <f ca="true">+IF(AND(ISNUMBER(OFFSET('Sanitation Data'!$D$11,0,10*ROW('Sanitation Data'!D62))),'Data Summary'!CN68="Yes"),OFFSET('Sanitation Data'!$D$11,0,10*ROW('Sanitation Data'!D62)),NA())</f>
        <v>#N/A</v>
      </c>
      <c r="Z68" s="90" t="e">
        <f ca="true">+IF(AND(ISNUMBER(OFFSET('Sanitation Data'!$D$12,0,10*ROW('Sanitation Data'!D62))),'Data Summary'!CO68="Yes"),OFFSET('Sanitation Data'!$D$12,0,10*ROW('Sanitation Data'!D62)),NA())</f>
        <v>#N/A</v>
      </c>
      <c r="AA68" s="90" t="e">
        <f ca="true">+IF(AND(ISNUMBER(OFFSET('Sanitation Data'!$E$4,0,10*ROW('Sanitation Data'!E62))),'Data Summary'!CP68="Yes"),100-OFFSET('Sanitation Data'!$E$4,0,10*ROW('Sanitation Data'!E62)),NA())</f>
        <v>#N/A</v>
      </c>
      <c r="AB68" s="90" t="e">
        <f ca="true">+IF(AND(ISNUMBER(OFFSET('Sanitation Data'!$E$6,0,10*ROW('Sanitation Data'!E62))),'Data Summary'!CQ68="Yes"),OFFSET('Sanitation Data'!$E$6,0,10*ROW('Sanitation Data'!E62)),NA())</f>
        <v>#N/A</v>
      </c>
      <c r="AC68" s="90" t="e">
        <f ca="true">+IF(AND(ISNUMBER(OFFSET('Sanitation Data'!$E$10,0,10*ROW('Sanitation Data'!E62))),'Data Summary'!CR68="Yes"),OFFSET('Sanitation Data'!$E$10,0,10*ROW('Sanitation Data'!E62)),NA())</f>
        <v>#N/A</v>
      </c>
      <c r="AD68" s="90" t="e">
        <f ca="true">+IF(AND(ISNUMBER(OFFSET('Sanitation Data'!$E$11,0,10*ROW('Sanitation Data'!E62))),'Data Summary'!CS68="Yes"),OFFSET('Sanitation Data'!$E$11,0,10*ROW('Sanitation Data'!E62)),NA())</f>
        <v>#N/A</v>
      </c>
      <c r="AE68" s="90" t="e">
        <f ca="true">+IF(AND(ISNUMBER(OFFSET('Sanitation Data'!$E$12,0,10*ROW('Sanitation Data'!E62))),'Data Summary'!CT68="Yes"),OFFSET('Sanitation Data'!$E$12,0,10*ROW('Sanitation Data'!E62)),NA())</f>
        <v>#N/A</v>
      </c>
      <c r="AF68" s="90" t="e">
        <f ca="true">+IF(AND(ISNUMBER(OFFSET('Sanitation Data'!$F$4,0,10*ROW('Sanitation Data'!F62))),'Data Summary'!CU68="Yes"),100-OFFSET('Sanitation Data'!$F$4,0,10*ROW('Sanitation Data'!F62)),NA())</f>
        <v>#N/A</v>
      </c>
      <c r="AG68" s="90" t="e">
        <f ca="true">+IF(AND(ISNUMBER(OFFSET('Sanitation Data'!$F$6,0,10*ROW('Sanitation Data'!F62))),'Data Summary'!CV68="Yes"),OFFSET('Sanitation Data'!$F$6,0,10*ROW('Sanitation Data'!F62)),NA())</f>
        <v>#N/A</v>
      </c>
      <c r="AH68" s="90" t="e">
        <f ca="true">+IF(AND(ISNUMBER(OFFSET('Sanitation Data'!$F$10,0,10*ROW('Sanitation Data'!F62))),'Data Summary'!CW68="Yes"),OFFSET('Sanitation Data'!$F$10,0,10*ROW('Sanitation Data'!F62)),NA())</f>
        <v>#N/A</v>
      </c>
      <c r="AI68" s="90" t="e">
        <f ca="true">+IF(AND(ISNUMBER(OFFSET('Sanitation Data'!$F$11,0,10*ROW('Sanitation Data'!F62))),'Data Summary'!CX68="Yes"),OFFSET('Sanitation Data'!$F$11,0,10*ROW('Sanitation Data'!F62)),NA())</f>
        <v>#N/A</v>
      </c>
      <c r="AJ68" s="90" t="e">
        <f ca="true">+IF(AND(ISNUMBER(OFFSET('Sanitation Data'!$F$12,0,10*ROW('Sanitation Data'!F62))),'Data Summary'!CY68="Yes"),OFFSET('Sanitation Data'!$F$12,0,10*ROW('Sanitation Data'!F62)),NA())</f>
        <v>#N/A</v>
      </c>
      <c r="AK68" s="90" t="e">
        <f ca="true">+IF(AND(ISNUMBER(OFFSET('Sanitation Data'!$G$4,0,10*ROW('Sanitation Data'!G62))),'Data Summary'!CZ68="Yes"),100-OFFSET('Sanitation Data'!$G$4,0,10*ROW('Sanitation Data'!G62)),NA())</f>
        <v>#N/A</v>
      </c>
      <c r="AL68" s="90" t="e">
        <f ca="true">+IF(AND(ISNUMBER(OFFSET('Sanitation Data'!$G$6,0,10*ROW('Sanitation Data'!G62))),'Data Summary'!DA68="Yes"),OFFSET('Sanitation Data'!$G$6,0,10*ROW('Sanitation Data'!G62)),NA())</f>
        <v>#N/A</v>
      </c>
      <c r="AM68" s="90" t="e">
        <f ca="true">+IF(AND(ISNUMBER(OFFSET('Sanitation Data'!$G$10,0,10*ROW('Sanitation Data'!G62))),'Data Summary'!DB68="Yes"),OFFSET('Sanitation Data'!$G$10,0,10*ROW('Sanitation Data'!G62)),NA())</f>
        <v>#N/A</v>
      </c>
      <c r="AN68" s="90" t="e">
        <f ca="true">+IF(AND(ISNUMBER(OFFSET('Sanitation Data'!$G$11,0,10*ROW('Sanitation Data'!G62))),'Data Summary'!DC68="Yes"),OFFSET('Sanitation Data'!$G$11,0,10*ROW('Sanitation Data'!G62)),NA())</f>
        <v>#N/A</v>
      </c>
      <c r="AO68" s="90" t="e">
        <f ca="true">+IF(AND(ISNUMBER(OFFSET('Sanitation Data'!$G$12,0,10*ROW('Sanitation Data'!G62))),'Data Summary'!DD68="Yes"),OFFSET('Sanitation Data'!$G$12,0,10*ROW('Sanitation Data'!G62)),NA())</f>
        <v>#N/A</v>
      </c>
      <c r="AP68" s="90" t="e">
        <f ca="true">+IF(AND(ISNUMBER(OFFSET('Sanitation Data'!$H$4,0,10*ROW('Sanitation Data'!H62))),'Data Summary'!DE68="Yes"),100-OFFSET('Sanitation Data'!$H$4,0,10*ROW('Sanitation Data'!H62)),NA())</f>
        <v>#N/A</v>
      </c>
      <c r="AQ68" s="90" t="e">
        <f ca="true">+IF(AND(ISNUMBER(OFFSET('Sanitation Data'!$H$6,0,10*ROW('Sanitation Data'!H62))),'Data Summary'!DF68="Yes"),OFFSET('Sanitation Data'!$H$6,0,10*ROW('Sanitation Data'!H62)),NA())</f>
        <v>#N/A</v>
      </c>
      <c r="AR68" s="90" t="e">
        <f ca="true">+IF(AND(ISNUMBER(OFFSET('Sanitation Data'!$H$10,0,10*ROW('Sanitation Data'!H62))),'Data Summary'!DG68="Yes"),OFFSET('Sanitation Data'!$H$10,0,10*ROW('Sanitation Data'!H62)),NA())</f>
        <v>#N/A</v>
      </c>
      <c r="AS68" s="90" t="e">
        <f ca="true">+IF(AND(ISNUMBER(OFFSET('Sanitation Data'!$H$11,0,10*ROW('Sanitation Data'!H62))),'Data Summary'!DH68="Yes"),OFFSET('Sanitation Data'!$H$11,0,10*ROW('Sanitation Data'!H62)),NA())</f>
        <v>#N/A</v>
      </c>
      <c r="AT68" s="90" t="e">
        <f ca="true">+IF(AND(ISNUMBER(OFFSET('Sanitation Data'!$H$12,0,10*ROW('Sanitation Data'!H62))),'Data Summary'!DI68="Yes"),OFFSET('Sanitation Data'!$H$12,0,10*ROW('Sanitation Data'!H62)),NA())</f>
        <v>#N/A</v>
      </c>
      <c r="AU68" s="90" t="e">
        <f ca="true">+IF(AND(ISNUMBER(OFFSET('Sanitation Data'!$I$4,0,10*ROW('Sanitation Data'!I62))),'Data Summary'!DJ68="Yes"),100-OFFSET('Sanitation Data'!$I$4,0,10*ROW('Sanitation Data'!I62)),NA())</f>
        <v>#N/A</v>
      </c>
      <c r="AV68" s="90" t="e">
        <f ca="true">+IF(AND(ISNUMBER(OFFSET('Sanitation Data'!$I$6,0,10*ROW('Sanitation Data'!I62))),'Data Summary'!DK68="Yes"),OFFSET('Sanitation Data'!$I$6,0,10*ROW('Sanitation Data'!I62)),NA())</f>
        <v>#N/A</v>
      </c>
      <c r="AW68" s="90" t="e">
        <f ca="true">+IF(AND(ISNUMBER(OFFSET('Sanitation Data'!$I$10,0,10*ROW('Sanitation Data'!I62))),'Data Summary'!DL68="Yes"),OFFSET('Sanitation Data'!$I$10,0,10*ROW('Sanitation Data'!I62)),NA())</f>
        <v>#N/A</v>
      </c>
      <c r="AX68" s="90" t="e">
        <f ca="true">+IF(AND(ISNUMBER(OFFSET('Sanitation Data'!$I$11,0,10*ROW('Sanitation Data'!I62))),'Data Summary'!DM68="Yes"),OFFSET('Sanitation Data'!$I$11,0,10*ROW('Sanitation Data'!I62)),NA())</f>
        <v>#N/A</v>
      </c>
      <c r="AY68" s="90" t="e">
        <f ca="true">+IF(AND(ISNUMBER(OFFSET('Sanitation Data'!$I$12,0,10*ROW('Sanitation Data'!I62))),'Data Summary'!DN68="Yes"),OFFSET('Sanitation Data'!$I$12,0,10*ROW('Sanitation Data'!I62)),NA())</f>
        <v>#N/A</v>
      </c>
      <c r="AZ68" s="91" t="e">
        <f ca="true">+IF(AND(ISNUMBER(OFFSET('Hygiene Data'!$D$5,0,10*ROW('Hygiene Data'!D62))),'Data Summary'!DO68="Yes"),OFFSET('Hygiene Data'!$D$5,0,10*ROW('Hygiene Data'!D62)),NA())</f>
        <v>#N/A</v>
      </c>
      <c r="BA68" s="91" t="e">
        <f ca="true">+IF(AND(ISNUMBER(OFFSET('Hygiene Data'!$D$7,0,10*ROW('Hygiene Data'!D62))),'Data Summary'!DP68="Yes"),OFFSET('Hygiene Data'!$D$7,0,10*ROW('Hygiene Data'!D62)),NA())</f>
        <v>#N/A</v>
      </c>
      <c r="BB68" s="91" t="e">
        <f ca="true">+IF(AND(ISNUMBER(OFFSET('Hygiene Data'!$D$9,0,10*ROW('Hygiene Data'!D62))),'Data Summary'!DQ68="Yes"),OFFSET('Hygiene Data'!$D$9,0,10*ROW('Hygiene Data'!D62)),NA())</f>
        <v>#N/A</v>
      </c>
      <c r="BC68" s="91" t="e">
        <f ca="true">+IF(AND(ISNUMBER(OFFSET('Hygiene Data'!$E$5,0,10*ROW('Hygiene Data'!E62))),'Data Summary'!DR68="Yes"),OFFSET('Hygiene Data'!$E$5,0,10*ROW('Hygiene Data'!E62)),NA())</f>
        <v>#N/A</v>
      </c>
      <c r="BD68" s="91" t="e">
        <f ca="true">+IF(AND(ISNUMBER(OFFSET('Hygiene Data'!$E$7,0,10*ROW('Hygiene Data'!E62))),'Data Summary'!DS68="Yes"),OFFSET('Hygiene Data'!$E$7,0,10*ROW('Hygiene Data'!E62)),NA())</f>
        <v>#N/A</v>
      </c>
      <c r="BE68" s="91" t="e">
        <f ca="true">+IF(AND(ISNUMBER(OFFSET('Hygiene Data'!$E$9,0,10*ROW('Hygiene Data'!E62))),'Data Summary'!DT68="Yes"),OFFSET('Hygiene Data'!$E$9,0,10*ROW('Hygiene Data'!E62)),NA())</f>
        <v>#N/A</v>
      </c>
      <c r="BF68" s="91" t="e">
        <f ca="true">+IF(AND(ISNUMBER(OFFSET('Hygiene Data'!$F$5,0,10*ROW('Hygiene Data'!F62))),'Data Summary'!DU68="Yes"),OFFSET('Hygiene Data'!$F$5,0,10*ROW('Hygiene Data'!F62)),NA())</f>
        <v>#N/A</v>
      </c>
      <c r="BG68" s="91" t="e">
        <f ca="true">+IF(AND(ISNUMBER(OFFSET('Hygiene Data'!$F$7,0,10*ROW('Hygiene Data'!F62))),'Data Summary'!DV68="Yes"),OFFSET('Hygiene Data'!$F$7,0,10*ROW('Hygiene Data'!F62)),NA())</f>
        <v>#N/A</v>
      </c>
      <c r="BH68" s="91" t="e">
        <f ca="true">+IF(AND(ISNUMBER(OFFSET('Hygiene Data'!$F$9,0,10*ROW('Hygiene Data'!F62))),'Data Summary'!DW68="Yes"),OFFSET('Hygiene Data'!$F$9,0,10*ROW('Hygiene Data'!F62)),NA())</f>
        <v>#N/A</v>
      </c>
      <c r="BI68" s="91" t="e">
        <f ca="true">+IF(AND(ISNUMBER(OFFSET('Hygiene Data'!$G$5,0,10*ROW('Hygiene Data'!G62))),'Data Summary'!DX68="Yes"),OFFSET('Hygiene Data'!$G$5,0,10*ROW('Hygiene Data'!G62)),NA())</f>
        <v>#N/A</v>
      </c>
      <c r="BJ68" s="91" t="e">
        <f ca="true">+IF(AND(ISNUMBER(OFFSET('Hygiene Data'!$G$7,0,10*ROW('Hygiene Data'!G62))),'Data Summary'!DY68="Yes"),OFFSET('Hygiene Data'!$G$7,0,10*ROW('Hygiene Data'!G62)),NA())</f>
        <v>#N/A</v>
      </c>
      <c r="BK68" s="91" t="e">
        <f ca="true">+IF(AND(ISNUMBER(OFFSET('Hygiene Data'!$G$9,0,10*ROW('Hygiene Data'!G62))),'Data Summary'!DZ68="Yes"),OFFSET('Hygiene Data'!$G$9,0,10*ROW('Hygiene Data'!G62)),NA())</f>
        <v>#N/A</v>
      </c>
      <c r="BL68" s="91" t="e">
        <f ca="true">+IF(AND(ISNUMBER(OFFSET('Hygiene Data'!$H$5,0,10*ROW('Hygiene Data'!H62))),'Data Summary'!EA68="Yes"),OFFSET('Hygiene Data'!$H$5,0,10*ROW('Hygiene Data'!H62)),NA())</f>
        <v>#N/A</v>
      </c>
      <c r="BM68" s="91" t="e">
        <f ca="true">+IF(AND(ISNUMBER(OFFSET('Hygiene Data'!$H$7,0,10*ROW('Hygiene Data'!H62))),'Data Summary'!EB68="Yes"),OFFSET('Hygiene Data'!$H$7,0,10*ROW('Hygiene Data'!H62)),NA())</f>
        <v>#N/A</v>
      </c>
      <c r="BN68" s="91" t="e">
        <f ca="true">+IF(AND(ISNUMBER(OFFSET('Hygiene Data'!$H$9,0,10*ROW('Hygiene Data'!H62))),'Data Summary'!EC68="Yes"),OFFSET('Hygiene Data'!$H$9,0,10*ROW('Hygiene Data'!H62)),NA())</f>
        <v>#N/A</v>
      </c>
      <c r="BO68" s="91" t="e">
        <f ca="true">+IF(AND(ISNUMBER(OFFSET('Hygiene Data'!$I$5,0,10*ROW('Hygiene Data'!I62))),'Data Summary'!ED68="Yes"),OFFSET('Hygiene Data'!$I$5,0,10*ROW('Hygiene Data'!I62)),NA())</f>
        <v>#N/A</v>
      </c>
      <c r="BP68" s="91" t="e">
        <f ca="true">+IF(AND(ISNUMBER(OFFSET('Hygiene Data'!$I$7,0,10*ROW('Hygiene Data'!I62))),'Data Summary'!EE68="Yes"),OFFSET('Hygiene Data'!$I$7,0,10*ROW('Hygiene Data'!I62)),NA())</f>
        <v>#N/A</v>
      </c>
      <c r="BQ68" s="91" t="e">
        <f ca="true">+IF(AND(ISNUMBER(OFFSET('Hygiene Data'!$I$9,0,10*ROW('Hygiene Data'!I62))),'Data Summary'!EF68="Yes"),OFFSET('Hygiene Data'!$I$9,0,10*ROW('Hygiene Data'!I62)),NA())</f>
        <v>#N/A</v>
      </c>
    </row>
    <row xmlns:x14ac="http://schemas.microsoft.com/office/spreadsheetml/2009/9/ac" r="69" x14ac:dyDescent="0.2">
      <c r="A69" s="350" t="e">
        <f ca="true">+RIGHT('Data Summary'!A69,LEN('Data Summary'!A69)-9)</f>
        <v>#VALUE!</v>
      </c>
      <c r="B69" s="35" t="str">
        <f ca="true">+IF(ISTEXT('Data Summary'!B69),'Data Summary'!B69,"")</f>
        <v/>
      </c>
      <c r="C69" s="349" t="e">
        <f ca="true">+VALUE('Data Summary'!C69)</f>
        <v>#VALUE!</v>
      </c>
      <c r="D69" s="89" t="e">
        <f ca="true">+IF(AND(ISNUMBER(OFFSET('Water Data'!$D$4,0,10*ROW('Water Data'!D63))),'Data Summary'!BS69="Yes"),100-OFFSET('Water Data'!$D$4,0,10*ROW('Water Data'!D63)),NA())</f>
        <v>#N/A</v>
      </c>
      <c r="E69" s="89" t="e">
        <f ca="true">+IF(AND(ISNUMBER(OFFSET('Water Data'!$D$6,0,10*ROW('Water Data'!D63))),'Data Summary'!BT69="Yes"),OFFSET('Water Data'!$D$6,0,10*ROW('Water Data'!D63)),NA())</f>
        <v>#N/A</v>
      </c>
      <c r="F69" s="89" t="e">
        <f ca="true">+IF(AND(ISNUMBER(OFFSET('Water Data'!$D$9,0,10*ROW('Water Data'!D63))),'Data Summary'!BU69="Yes"),OFFSET('Water Data'!$D$9,0,10*ROW('Water Data'!D63)),NA())</f>
        <v>#N/A</v>
      </c>
      <c r="G69" s="89" t="e">
        <f ca="true">+IF(AND(ISNUMBER(OFFSET('Water Data'!$E$4,0,10*ROW('Water Data'!E63))),'Data Summary'!BV69="Yes"),100-OFFSET('Water Data'!$E$4,0,10*ROW('Water Data'!E63)),NA())</f>
        <v>#N/A</v>
      </c>
      <c r="H69" s="89" t="e">
        <f ca="true">+IF(AND(ISNUMBER(OFFSET('Water Data'!$E$6,0,10*ROW('Water Data'!E63))),'Data Summary'!BW69="Yes"),OFFSET('Water Data'!$E$6,0,10*ROW('Water Data'!E63)),NA())</f>
        <v>#N/A</v>
      </c>
      <c r="I69" s="89" t="e">
        <f ca="true">+IF(AND(ISNUMBER(OFFSET('Water Data'!$E$9,0,10*ROW('Water Data'!E63))),'Data Summary'!BX69="Yes"),OFFSET('Water Data'!$E$9,0,10*ROW('Water Data'!E63)),NA())</f>
        <v>#N/A</v>
      </c>
      <c r="J69" s="89" t="e">
        <f ca="true">+IF(AND(ISNUMBER(OFFSET('Water Data'!$F$4,0,10*ROW('Water Data'!F63))),'Data Summary'!BY69="Yes"),100-OFFSET('Water Data'!$F$4,0,10*ROW('Water Data'!F63)),NA())</f>
        <v>#N/A</v>
      </c>
      <c r="K69" s="89" t="e">
        <f ca="true">+IF(AND(ISNUMBER(OFFSET('Water Data'!$F$6,0,10*ROW('Water Data'!F63))),'Data Summary'!BZ69="Yes"),OFFSET('Water Data'!$F$6,0,10*ROW('Water Data'!F63)),NA())</f>
        <v>#N/A</v>
      </c>
      <c r="L69" s="89" t="e">
        <f ca="true">+IF(AND(ISNUMBER(OFFSET('Water Data'!$F$9,0,10*ROW('Water Data'!F63))),'Data Summary'!CA69="Yes"),OFFSET('Water Data'!$F$9,0,10*ROW('Water Data'!F63)),NA())</f>
        <v>#N/A</v>
      </c>
      <c r="M69" s="89" t="e">
        <f ca="true">+IF(AND(ISNUMBER(OFFSET('Water Data'!$G$4,0,10*ROW('Water Data'!G63))),'Data Summary'!CB69="Yes"),100-OFFSET('Water Data'!$G$4,0,10*ROW('Water Data'!G63)),NA())</f>
        <v>#N/A</v>
      </c>
      <c r="N69" s="89" t="e">
        <f ca="true">+IF(AND(ISNUMBER(OFFSET('Water Data'!$G$6,0,10*ROW('Water Data'!G63))),'Data Summary'!CC69="Yes"),OFFSET('Water Data'!$G$6,0,10*ROW('Water Data'!G63)),NA())</f>
        <v>#N/A</v>
      </c>
      <c r="O69" s="89" t="e">
        <f ca="true">+IF(AND(ISNUMBER(OFFSET('Water Data'!$G$9,0,10*ROW('Water Data'!G63))),'Data Summary'!CD69="Yes"),OFFSET('Water Data'!$G$9,0,10*ROW('Water Data'!G63)),NA())</f>
        <v>#N/A</v>
      </c>
      <c r="P69" s="89" t="e">
        <f ca="true">+IF(AND(ISNUMBER(OFFSET('Water Data'!$H$4,0,10*ROW('Water Data'!H63))),'Data Summary'!CE69="Yes"),100-OFFSET('Water Data'!$H$4,0,10*ROW('Water Data'!H63)),NA())</f>
        <v>#N/A</v>
      </c>
      <c r="Q69" s="89" t="e">
        <f ca="true">+IF(AND(ISNUMBER(OFFSET('Water Data'!$H$6,0,10*ROW('Water Data'!H63))),'Data Summary'!CF69="Yes"),OFFSET('Water Data'!$H$6,0,10*ROW('Water Data'!H63)),NA())</f>
        <v>#N/A</v>
      </c>
      <c r="R69" s="89" t="e">
        <f ca="true">+IF(AND(ISNUMBER(OFFSET('Water Data'!$H$9,0,10*ROW('Water Data'!H63))),'Data Summary'!CG69="Yes"),OFFSET('Water Data'!$H$9,0,10*ROW('Water Data'!H63)),NA())</f>
        <v>#N/A</v>
      </c>
      <c r="S69" s="89" t="e">
        <f ca="true">+IF(AND(ISNUMBER(OFFSET('Water Data'!$I$4,0,10*ROW('Water Data'!I63))),'Data Summary'!CH69="Yes"),100-OFFSET('Water Data'!$I$4,0,10*ROW('Water Data'!I63)),NA())</f>
        <v>#N/A</v>
      </c>
      <c r="T69" s="89" t="e">
        <f ca="true">+IF(AND(ISNUMBER(OFFSET('Water Data'!$I$6,0,10*ROW('Water Data'!I63))),'Data Summary'!CI69="Yes"),OFFSET('Water Data'!$I$6,0,10*ROW('Water Data'!I63)),NA())</f>
        <v>#N/A</v>
      </c>
      <c r="U69" s="89" t="e">
        <f ca="true">+IF(AND(ISNUMBER(OFFSET('Water Data'!$I$9,0,10*ROW('Water Data'!I63))),'Data Summary'!CJ69="Yes"),OFFSET('Water Data'!$I$9,0,10*ROW('Water Data'!I63)),NA())</f>
        <v>#N/A</v>
      </c>
      <c r="V69" s="90" t="e">
        <f ca="true">+IF(AND(ISNUMBER(OFFSET('Sanitation Data'!$D$4,0,10*ROW('Sanitation Data'!D63))),'Data Summary'!CK69="Yes"),100-OFFSET('Sanitation Data'!$D$4,0,10*ROW('Sanitation Data'!D63)),NA())</f>
        <v>#N/A</v>
      </c>
      <c r="W69" s="90" t="e">
        <f ca="true">+IF(AND(ISNUMBER(OFFSET('Sanitation Data'!$D$6,0,10*ROW('Sanitation Data'!D63))),'Data Summary'!CL69="Yes"),OFFSET('Sanitation Data'!$D$6,0,10*ROW('Sanitation Data'!D63)),NA())</f>
        <v>#N/A</v>
      </c>
      <c r="X69" s="90" t="e">
        <f ca="true">+IF(AND(ISNUMBER(OFFSET('Sanitation Data'!$D$10,0,10*ROW('Sanitation Data'!D63))),'Data Summary'!CM69="Yes"),OFFSET('Sanitation Data'!$D$10,0,10*ROW('Sanitation Data'!D63)),NA())</f>
        <v>#N/A</v>
      </c>
      <c r="Y69" s="90" t="e">
        <f ca="true">+IF(AND(ISNUMBER(OFFSET('Sanitation Data'!$D$11,0,10*ROW('Sanitation Data'!D63))),'Data Summary'!CN69="Yes"),OFFSET('Sanitation Data'!$D$11,0,10*ROW('Sanitation Data'!D63)),NA())</f>
        <v>#N/A</v>
      </c>
      <c r="Z69" s="90" t="e">
        <f ca="true">+IF(AND(ISNUMBER(OFFSET('Sanitation Data'!$D$12,0,10*ROW('Sanitation Data'!D63))),'Data Summary'!CO69="Yes"),OFFSET('Sanitation Data'!$D$12,0,10*ROW('Sanitation Data'!D63)),NA())</f>
        <v>#N/A</v>
      </c>
      <c r="AA69" s="90" t="e">
        <f ca="true">+IF(AND(ISNUMBER(OFFSET('Sanitation Data'!$E$4,0,10*ROW('Sanitation Data'!E63))),'Data Summary'!CP69="Yes"),100-OFFSET('Sanitation Data'!$E$4,0,10*ROW('Sanitation Data'!E63)),NA())</f>
        <v>#N/A</v>
      </c>
      <c r="AB69" s="90" t="e">
        <f ca="true">+IF(AND(ISNUMBER(OFFSET('Sanitation Data'!$E$6,0,10*ROW('Sanitation Data'!E63))),'Data Summary'!CQ69="Yes"),OFFSET('Sanitation Data'!$E$6,0,10*ROW('Sanitation Data'!E63)),NA())</f>
        <v>#N/A</v>
      </c>
      <c r="AC69" s="90" t="e">
        <f ca="true">+IF(AND(ISNUMBER(OFFSET('Sanitation Data'!$E$10,0,10*ROW('Sanitation Data'!E63))),'Data Summary'!CR69="Yes"),OFFSET('Sanitation Data'!$E$10,0,10*ROW('Sanitation Data'!E63)),NA())</f>
        <v>#N/A</v>
      </c>
      <c r="AD69" s="90" t="e">
        <f ca="true">+IF(AND(ISNUMBER(OFFSET('Sanitation Data'!$E$11,0,10*ROW('Sanitation Data'!E63))),'Data Summary'!CS69="Yes"),OFFSET('Sanitation Data'!$E$11,0,10*ROW('Sanitation Data'!E63)),NA())</f>
        <v>#N/A</v>
      </c>
      <c r="AE69" s="90" t="e">
        <f ca="true">+IF(AND(ISNUMBER(OFFSET('Sanitation Data'!$E$12,0,10*ROW('Sanitation Data'!E63))),'Data Summary'!CT69="Yes"),OFFSET('Sanitation Data'!$E$12,0,10*ROW('Sanitation Data'!E63)),NA())</f>
        <v>#N/A</v>
      </c>
      <c r="AF69" s="90" t="e">
        <f ca="true">+IF(AND(ISNUMBER(OFFSET('Sanitation Data'!$F$4,0,10*ROW('Sanitation Data'!F63))),'Data Summary'!CU69="Yes"),100-OFFSET('Sanitation Data'!$F$4,0,10*ROW('Sanitation Data'!F63)),NA())</f>
        <v>#N/A</v>
      </c>
      <c r="AG69" s="90" t="e">
        <f ca="true">+IF(AND(ISNUMBER(OFFSET('Sanitation Data'!$F$6,0,10*ROW('Sanitation Data'!F63))),'Data Summary'!CV69="Yes"),OFFSET('Sanitation Data'!$F$6,0,10*ROW('Sanitation Data'!F63)),NA())</f>
        <v>#N/A</v>
      </c>
      <c r="AH69" s="90" t="e">
        <f ca="true">+IF(AND(ISNUMBER(OFFSET('Sanitation Data'!$F$10,0,10*ROW('Sanitation Data'!F63))),'Data Summary'!CW69="Yes"),OFFSET('Sanitation Data'!$F$10,0,10*ROW('Sanitation Data'!F63)),NA())</f>
        <v>#N/A</v>
      </c>
      <c r="AI69" s="90" t="e">
        <f ca="true">+IF(AND(ISNUMBER(OFFSET('Sanitation Data'!$F$11,0,10*ROW('Sanitation Data'!F63))),'Data Summary'!CX69="Yes"),OFFSET('Sanitation Data'!$F$11,0,10*ROW('Sanitation Data'!F63)),NA())</f>
        <v>#N/A</v>
      </c>
      <c r="AJ69" s="90" t="e">
        <f ca="true">+IF(AND(ISNUMBER(OFFSET('Sanitation Data'!$F$12,0,10*ROW('Sanitation Data'!F63))),'Data Summary'!CY69="Yes"),OFFSET('Sanitation Data'!$F$12,0,10*ROW('Sanitation Data'!F63)),NA())</f>
        <v>#N/A</v>
      </c>
      <c r="AK69" s="90" t="e">
        <f ca="true">+IF(AND(ISNUMBER(OFFSET('Sanitation Data'!$G$4,0,10*ROW('Sanitation Data'!G63))),'Data Summary'!CZ69="Yes"),100-OFFSET('Sanitation Data'!$G$4,0,10*ROW('Sanitation Data'!G63)),NA())</f>
        <v>#N/A</v>
      </c>
      <c r="AL69" s="90" t="e">
        <f ca="true">+IF(AND(ISNUMBER(OFFSET('Sanitation Data'!$G$6,0,10*ROW('Sanitation Data'!G63))),'Data Summary'!DA69="Yes"),OFFSET('Sanitation Data'!$G$6,0,10*ROW('Sanitation Data'!G63)),NA())</f>
        <v>#N/A</v>
      </c>
      <c r="AM69" s="90" t="e">
        <f ca="true">+IF(AND(ISNUMBER(OFFSET('Sanitation Data'!$G$10,0,10*ROW('Sanitation Data'!G63))),'Data Summary'!DB69="Yes"),OFFSET('Sanitation Data'!$G$10,0,10*ROW('Sanitation Data'!G63)),NA())</f>
        <v>#N/A</v>
      </c>
      <c r="AN69" s="90" t="e">
        <f ca="true">+IF(AND(ISNUMBER(OFFSET('Sanitation Data'!$G$11,0,10*ROW('Sanitation Data'!G63))),'Data Summary'!DC69="Yes"),OFFSET('Sanitation Data'!$G$11,0,10*ROW('Sanitation Data'!G63)),NA())</f>
        <v>#N/A</v>
      </c>
      <c r="AO69" s="90" t="e">
        <f ca="true">+IF(AND(ISNUMBER(OFFSET('Sanitation Data'!$G$12,0,10*ROW('Sanitation Data'!G63))),'Data Summary'!DD69="Yes"),OFFSET('Sanitation Data'!$G$12,0,10*ROW('Sanitation Data'!G63)),NA())</f>
        <v>#N/A</v>
      </c>
      <c r="AP69" s="90" t="e">
        <f ca="true">+IF(AND(ISNUMBER(OFFSET('Sanitation Data'!$H$4,0,10*ROW('Sanitation Data'!H63))),'Data Summary'!DE69="Yes"),100-OFFSET('Sanitation Data'!$H$4,0,10*ROW('Sanitation Data'!H63)),NA())</f>
        <v>#N/A</v>
      </c>
      <c r="AQ69" s="90" t="e">
        <f ca="true">+IF(AND(ISNUMBER(OFFSET('Sanitation Data'!$H$6,0,10*ROW('Sanitation Data'!H63))),'Data Summary'!DF69="Yes"),OFFSET('Sanitation Data'!$H$6,0,10*ROW('Sanitation Data'!H63)),NA())</f>
        <v>#N/A</v>
      </c>
      <c r="AR69" s="90" t="e">
        <f ca="true">+IF(AND(ISNUMBER(OFFSET('Sanitation Data'!$H$10,0,10*ROW('Sanitation Data'!H63))),'Data Summary'!DG69="Yes"),OFFSET('Sanitation Data'!$H$10,0,10*ROW('Sanitation Data'!H63)),NA())</f>
        <v>#N/A</v>
      </c>
      <c r="AS69" s="90" t="e">
        <f ca="true">+IF(AND(ISNUMBER(OFFSET('Sanitation Data'!$H$11,0,10*ROW('Sanitation Data'!H63))),'Data Summary'!DH69="Yes"),OFFSET('Sanitation Data'!$H$11,0,10*ROW('Sanitation Data'!H63)),NA())</f>
        <v>#N/A</v>
      </c>
      <c r="AT69" s="90" t="e">
        <f ca="true">+IF(AND(ISNUMBER(OFFSET('Sanitation Data'!$H$12,0,10*ROW('Sanitation Data'!H63))),'Data Summary'!DI69="Yes"),OFFSET('Sanitation Data'!$H$12,0,10*ROW('Sanitation Data'!H63)),NA())</f>
        <v>#N/A</v>
      </c>
      <c r="AU69" s="90" t="e">
        <f ca="true">+IF(AND(ISNUMBER(OFFSET('Sanitation Data'!$I$4,0,10*ROW('Sanitation Data'!I63))),'Data Summary'!DJ69="Yes"),100-OFFSET('Sanitation Data'!$I$4,0,10*ROW('Sanitation Data'!I63)),NA())</f>
        <v>#N/A</v>
      </c>
      <c r="AV69" s="90" t="e">
        <f ca="true">+IF(AND(ISNUMBER(OFFSET('Sanitation Data'!$I$6,0,10*ROW('Sanitation Data'!I63))),'Data Summary'!DK69="Yes"),OFFSET('Sanitation Data'!$I$6,0,10*ROW('Sanitation Data'!I63)),NA())</f>
        <v>#N/A</v>
      </c>
      <c r="AW69" s="90" t="e">
        <f ca="true">+IF(AND(ISNUMBER(OFFSET('Sanitation Data'!$I$10,0,10*ROW('Sanitation Data'!I63))),'Data Summary'!DL69="Yes"),OFFSET('Sanitation Data'!$I$10,0,10*ROW('Sanitation Data'!I63)),NA())</f>
        <v>#N/A</v>
      </c>
      <c r="AX69" s="90" t="e">
        <f ca="true">+IF(AND(ISNUMBER(OFFSET('Sanitation Data'!$I$11,0,10*ROW('Sanitation Data'!I63))),'Data Summary'!DM69="Yes"),OFFSET('Sanitation Data'!$I$11,0,10*ROW('Sanitation Data'!I63)),NA())</f>
        <v>#N/A</v>
      </c>
      <c r="AY69" s="90" t="e">
        <f ca="true">+IF(AND(ISNUMBER(OFFSET('Sanitation Data'!$I$12,0,10*ROW('Sanitation Data'!I63))),'Data Summary'!DN69="Yes"),OFFSET('Sanitation Data'!$I$12,0,10*ROW('Sanitation Data'!I63)),NA())</f>
        <v>#N/A</v>
      </c>
      <c r="AZ69" s="91" t="e">
        <f ca="true">+IF(AND(ISNUMBER(OFFSET('Hygiene Data'!$D$5,0,10*ROW('Hygiene Data'!D63))),'Data Summary'!DO69="Yes"),OFFSET('Hygiene Data'!$D$5,0,10*ROW('Hygiene Data'!D63)),NA())</f>
        <v>#N/A</v>
      </c>
      <c r="BA69" s="91" t="e">
        <f ca="true">+IF(AND(ISNUMBER(OFFSET('Hygiene Data'!$D$7,0,10*ROW('Hygiene Data'!D63))),'Data Summary'!DP69="Yes"),OFFSET('Hygiene Data'!$D$7,0,10*ROW('Hygiene Data'!D63)),NA())</f>
        <v>#N/A</v>
      </c>
      <c r="BB69" s="91" t="e">
        <f ca="true">+IF(AND(ISNUMBER(OFFSET('Hygiene Data'!$D$9,0,10*ROW('Hygiene Data'!D63))),'Data Summary'!DQ69="Yes"),OFFSET('Hygiene Data'!$D$9,0,10*ROW('Hygiene Data'!D63)),NA())</f>
        <v>#N/A</v>
      </c>
      <c r="BC69" s="91" t="e">
        <f ca="true">+IF(AND(ISNUMBER(OFFSET('Hygiene Data'!$E$5,0,10*ROW('Hygiene Data'!E63))),'Data Summary'!DR69="Yes"),OFFSET('Hygiene Data'!$E$5,0,10*ROW('Hygiene Data'!E63)),NA())</f>
        <v>#N/A</v>
      </c>
      <c r="BD69" s="91" t="e">
        <f ca="true">+IF(AND(ISNUMBER(OFFSET('Hygiene Data'!$E$7,0,10*ROW('Hygiene Data'!E63))),'Data Summary'!DS69="Yes"),OFFSET('Hygiene Data'!$E$7,0,10*ROW('Hygiene Data'!E63)),NA())</f>
        <v>#N/A</v>
      </c>
      <c r="BE69" s="91" t="e">
        <f ca="true">+IF(AND(ISNUMBER(OFFSET('Hygiene Data'!$E$9,0,10*ROW('Hygiene Data'!E63))),'Data Summary'!DT69="Yes"),OFFSET('Hygiene Data'!$E$9,0,10*ROW('Hygiene Data'!E63)),NA())</f>
        <v>#N/A</v>
      </c>
      <c r="BF69" s="91" t="e">
        <f ca="true">+IF(AND(ISNUMBER(OFFSET('Hygiene Data'!$F$5,0,10*ROW('Hygiene Data'!F63))),'Data Summary'!DU69="Yes"),OFFSET('Hygiene Data'!$F$5,0,10*ROW('Hygiene Data'!F63)),NA())</f>
        <v>#N/A</v>
      </c>
      <c r="BG69" s="91" t="e">
        <f ca="true">+IF(AND(ISNUMBER(OFFSET('Hygiene Data'!$F$7,0,10*ROW('Hygiene Data'!F63))),'Data Summary'!DV69="Yes"),OFFSET('Hygiene Data'!$F$7,0,10*ROW('Hygiene Data'!F63)),NA())</f>
        <v>#N/A</v>
      </c>
      <c r="BH69" s="91" t="e">
        <f ca="true">+IF(AND(ISNUMBER(OFFSET('Hygiene Data'!$F$9,0,10*ROW('Hygiene Data'!F63))),'Data Summary'!DW69="Yes"),OFFSET('Hygiene Data'!$F$9,0,10*ROW('Hygiene Data'!F63)),NA())</f>
        <v>#N/A</v>
      </c>
      <c r="BI69" s="91" t="e">
        <f ca="true">+IF(AND(ISNUMBER(OFFSET('Hygiene Data'!$G$5,0,10*ROW('Hygiene Data'!G63))),'Data Summary'!DX69="Yes"),OFFSET('Hygiene Data'!$G$5,0,10*ROW('Hygiene Data'!G63)),NA())</f>
        <v>#N/A</v>
      </c>
      <c r="BJ69" s="91" t="e">
        <f ca="true">+IF(AND(ISNUMBER(OFFSET('Hygiene Data'!$G$7,0,10*ROW('Hygiene Data'!G63))),'Data Summary'!DY69="Yes"),OFFSET('Hygiene Data'!$G$7,0,10*ROW('Hygiene Data'!G63)),NA())</f>
        <v>#N/A</v>
      </c>
      <c r="BK69" s="91" t="e">
        <f ca="true">+IF(AND(ISNUMBER(OFFSET('Hygiene Data'!$G$9,0,10*ROW('Hygiene Data'!G63))),'Data Summary'!DZ69="Yes"),OFFSET('Hygiene Data'!$G$9,0,10*ROW('Hygiene Data'!G63)),NA())</f>
        <v>#N/A</v>
      </c>
      <c r="BL69" s="91" t="e">
        <f ca="true">+IF(AND(ISNUMBER(OFFSET('Hygiene Data'!$H$5,0,10*ROW('Hygiene Data'!H63))),'Data Summary'!EA69="Yes"),OFFSET('Hygiene Data'!$H$5,0,10*ROW('Hygiene Data'!H63)),NA())</f>
        <v>#N/A</v>
      </c>
      <c r="BM69" s="91" t="e">
        <f ca="true">+IF(AND(ISNUMBER(OFFSET('Hygiene Data'!$H$7,0,10*ROW('Hygiene Data'!H63))),'Data Summary'!EB69="Yes"),OFFSET('Hygiene Data'!$H$7,0,10*ROW('Hygiene Data'!H63)),NA())</f>
        <v>#N/A</v>
      </c>
      <c r="BN69" s="91" t="e">
        <f ca="true">+IF(AND(ISNUMBER(OFFSET('Hygiene Data'!$H$9,0,10*ROW('Hygiene Data'!H63))),'Data Summary'!EC69="Yes"),OFFSET('Hygiene Data'!$H$9,0,10*ROW('Hygiene Data'!H63)),NA())</f>
        <v>#N/A</v>
      </c>
      <c r="BO69" s="91" t="e">
        <f ca="true">+IF(AND(ISNUMBER(OFFSET('Hygiene Data'!$I$5,0,10*ROW('Hygiene Data'!I63))),'Data Summary'!ED69="Yes"),OFFSET('Hygiene Data'!$I$5,0,10*ROW('Hygiene Data'!I63)),NA())</f>
        <v>#N/A</v>
      </c>
      <c r="BP69" s="91" t="e">
        <f ca="true">+IF(AND(ISNUMBER(OFFSET('Hygiene Data'!$I$7,0,10*ROW('Hygiene Data'!I63))),'Data Summary'!EE69="Yes"),OFFSET('Hygiene Data'!$I$7,0,10*ROW('Hygiene Data'!I63)),NA())</f>
        <v>#N/A</v>
      </c>
      <c r="BQ69" s="91" t="e">
        <f ca="true">+IF(AND(ISNUMBER(OFFSET('Hygiene Data'!$I$9,0,10*ROW('Hygiene Data'!I63))),'Data Summary'!EF69="Yes"),OFFSET('Hygiene Data'!$I$9,0,10*ROW('Hygiene Data'!I63)),NA())</f>
        <v>#N/A</v>
      </c>
    </row>
    <row xmlns:x14ac="http://schemas.microsoft.com/office/spreadsheetml/2009/9/ac" r="70" x14ac:dyDescent="0.2">
      <c r="A70" s="350" t="e">
        <f ca="true">+RIGHT('Data Summary'!A70,LEN('Data Summary'!A70)-9)</f>
        <v>#VALUE!</v>
      </c>
      <c r="B70" s="35" t="str">
        <f ca="true">+IF(ISTEXT('Data Summary'!B70),'Data Summary'!B70,"")</f>
        <v/>
      </c>
      <c r="C70" s="349" t="e">
        <f ca="true">+VALUE('Data Summary'!C70)</f>
        <v>#VALUE!</v>
      </c>
      <c r="D70" s="89" t="e">
        <f ca="true">+IF(AND(ISNUMBER(OFFSET('Water Data'!$D$4,0,10*ROW('Water Data'!D64))),'Data Summary'!BS70="Yes"),100-OFFSET('Water Data'!$D$4,0,10*ROW('Water Data'!D64)),NA())</f>
        <v>#N/A</v>
      </c>
      <c r="E70" s="89" t="e">
        <f ca="true">+IF(AND(ISNUMBER(OFFSET('Water Data'!$D$6,0,10*ROW('Water Data'!D64))),'Data Summary'!BT70="Yes"),OFFSET('Water Data'!$D$6,0,10*ROW('Water Data'!D64)),NA())</f>
        <v>#N/A</v>
      </c>
      <c r="F70" s="89" t="e">
        <f ca="true">+IF(AND(ISNUMBER(OFFSET('Water Data'!$D$9,0,10*ROW('Water Data'!D64))),'Data Summary'!BU70="Yes"),OFFSET('Water Data'!$D$9,0,10*ROW('Water Data'!D64)),NA())</f>
        <v>#N/A</v>
      </c>
      <c r="G70" s="89" t="e">
        <f ca="true">+IF(AND(ISNUMBER(OFFSET('Water Data'!$E$4,0,10*ROW('Water Data'!E64))),'Data Summary'!BV70="Yes"),100-OFFSET('Water Data'!$E$4,0,10*ROW('Water Data'!E64)),NA())</f>
        <v>#N/A</v>
      </c>
      <c r="H70" s="89" t="e">
        <f ca="true">+IF(AND(ISNUMBER(OFFSET('Water Data'!$E$6,0,10*ROW('Water Data'!E64))),'Data Summary'!BW70="Yes"),OFFSET('Water Data'!$E$6,0,10*ROW('Water Data'!E64)),NA())</f>
        <v>#N/A</v>
      </c>
      <c r="I70" s="89" t="e">
        <f ca="true">+IF(AND(ISNUMBER(OFFSET('Water Data'!$E$9,0,10*ROW('Water Data'!E64))),'Data Summary'!BX70="Yes"),OFFSET('Water Data'!$E$9,0,10*ROW('Water Data'!E64)),NA())</f>
        <v>#N/A</v>
      </c>
      <c r="J70" s="89" t="e">
        <f ca="true">+IF(AND(ISNUMBER(OFFSET('Water Data'!$F$4,0,10*ROW('Water Data'!F64))),'Data Summary'!BY70="Yes"),100-OFFSET('Water Data'!$F$4,0,10*ROW('Water Data'!F64)),NA())</f>
        <v>#N/A</v>
      </c>
      <c r="K70" s="89" t="e">
        <f ca="true">+IF(AND(ISNUMBER(OFFSET('Water Data'!$F$6,0,10*ROW('Water Data'!F64))),'Data Summary'!BZ70="Yes"),OFFSET('Water Data'!$F$6,0,10*ROW('Water Data'!F64)),NA())</f>
        <v>#N/A</v>
      </c>
      <c r="L70" s="89" t="e">
        <f ca="true">+IF(AND(ISNUMBER(OFFSET('Water Data'!$F$9,0,10*ROW('Water Data'!F64))),'Data Summary'!CA70="Yes"),OFFSET('Water Data'!$F$9,0,10*ROW('Water Data'!F64)),NA())</f>
        <v>#N/A</v>
      </c>
      <c r="M70" s="89" t="e">
        <f ca="true">+IF(AND(ISNUMBER(OFFSET('Water Data'!$G$4,0,10*ROW('Water Data'!G64))),'Data Summary'!CB70="Yes"),100-OFFSET('Water Data'!$G$4,0,10*ROW('Water Data'!G64)),NA())</f>
        <v>#N/A</v>
      </c>
      <c r="N70" s="89" t="e">
        <f ca="true">+IF(AND(ISNUMBER(OFFSET('Water Data'!$G$6,0,10*ROW('Water Data'!G64))),'Data Summary'!CC70="Yes"),OFFSET('Water Data'!$G$6,0,10*ROW('Water Data'!G64)),NA())</f>
        <v>#N/A</v>
      </c>
      <c r="O70" s="89" t="e">
        <f ca="true">+IF(AND(ISNUMBER(OFFSET('Water Data'!$G$9,0,10*ROW('Water Data'!G64))),'Data Summary'!CD70="Yes"),OFFSET('Water Data'!$G$9,0,10*ROW('Water Data'!G64)),NA())</f>
        <v>#N/A</v>
      </c>
      <c r="P70" s="89" t="e">
        <f ca="true">+IF(AND(ISNUMBER(OFFSET('Water Data'!$H$4,0,10*ROW('Water Data'!H64))),'Data Summary'!CE70="Yes"),100-OFFSET('Water Data'!$H$4,0,10*ROW('Water Data'!H64)),NA())</f>
        <v>#N/A</v>
      </c>
      <c r="Q70" s="89" t="e">
        <f ca="true">+IF(AND(ISNUMBER(OFFSET('Water Data'!$H$6,0,10*ROW('Water Data'!H64))),'Data Summary'!CF70="Yes"),OFFSET('Water Data'!$H$6,0,10*ROW('Water Data'!H64)),NA())</f>
        <v>#N/A</v>
      </c>
      <c r="R70" s="89" t="e">
        <f ca="true">+IF(AND(ISNUMBER(OFFSET('Water Data'!$H$9,0,10*ROW('Water Data'!H64))),'Data Summary'!CG70="Yes"),OFFSET('Water Data'!$H$9,0,10*ROW('Water Data'!H64)),NA())</f>
        <v>#N/A</v>
      </c>
      <c r="S70" s="89" t="e">
        <f ca="true">+IF(AND(ISNUMBER(OFFSET('Water Data'!$I$4,0,10*ROW('Water Data'!I64))),'Data Summary'!CH70="Yes"),100-OFFSET('Water Data'!$I$4,0,10*ROW('Water Data'!I64)),NA())</f>
        <v>#N/A</v>
      </c>
      <c r="T70" s="89" t="e">
        <f ca="true">+IF(AND(ISNUMBER(OFFSET('Water Data'!$I$6,0,10*ROW('Water Data'!I64))),'Data Summary'!CI70="Yes"),OFFSET('Water Data'!$I$6,0,10*ROW('Water Data'!I64)),NA())</f>
        <v>#N/A</v>
      </c>
      <c r="U70" s="89" t="e">
        <f ca="true">+IF(AND(ISNUMBER(OFFSET('Water Data'!$I$9,0,10*ROW('Water Data'!I64))),'Data Summary'!CJ70="Yes"),OFFSET('Water Data'!$I$9,0,10*ROW('Water Data'!I64)),NA())</f>
        <v>#N/A</v>
      </c>
      <c r="V70" s="90" t="e">
        <f ca="true">+IF(AND(ISNUMBER(OFFSET('Sanitation Data'!$D$4,0,10*ROW('Sanitation Data'!D64))),'Data Summary'!CK70="Yes"),100-OFFSET('Sanitation Data'!$D$4,0,10*ROW('Sanitation Data'!D64)),NA())</f>
        <v>#N/A</v>
      </c>
      <c r="W70" s="90" t="e">
        <f ca="true">+IF(AND(ISNUMBER(OFFSET('Sanitation Data'!$D$6,0,10*ROW('Sanitation Data'!D64))),'Data Summary'!CL70="Yes"),OFFSET('Sanitation Data'!$D$6,0,10*ROW('Sanitation Data'!D64)),NA())</f>
        <v>#N/A</v>
      </c>
      <c r="X70" s="90" t="e">
        <f ca="true">+IF(AND(ISNUMBER(OFFSET('Sanitation Data'!$D$10,0,10*ROW('Sanitation Data'!D64))),'Data Summary'!CM70="Yes"),OFFSET('Sanitation Data'!$D$10,0,10*ROW('Sanitation Data'!D64)),NA())</f>
        <v>#N/A</v>
      </c>
      <c r="Y70" s="90" t="e">
        <f ca="true">+IF(AND(ISNUMBER(OFFSET('Sanitation Data'!$D$11,0,10*ROW('Sanitation Data'!D64))),'Data Summary'!CN70="Yes"),OFFSET('Sanitation Data'!$D$11,0,10*ROW('Sanitation Data'!D64)),NA())</f>
        <v>#N/A</v>
      </c>
      <c r="Z70" s="90" t="e">
        <f ca="true">+IF(AND(ISNUMBER(OFFSET('Sanitation Data'!$D$12,0,10*ROW('Sanitation Data'!D64))),'Data Summary'!CO70="Yes"),OFFSET('Sanitation Data'!$D$12,0,10*ROW('Sanitation Data'!D64)),NA())</f>
        <v>#N/A</v>
      </c>
      <c r="AA70" s="90" t="e">
        <f ca="true">+IF(AND(ISNUMBER(OFFSET('Sanitation Data'!$E$4,0,10*ROW('Sanitation Data'!E64))),'Data Summary'!CP70="Yes"),100-OFFSET('Sanitation Data'!$E$4,0,10*ROW('Sanitation Data'!E64)),NA())</f>
        <v>#N/A</v>
      </c>
      <c r="AB70" s="90" t="e">
        <f ca="true">+IF(AND(ISNUMBER(OFFSET('Sanitation Data'!$E$6,0,10*ROW('Sanitation Data'!E64))),'Data Summary'!CQ70="Yes"),OFFSET('Sanitation Data'!$E$6,0,10*ROW('Sanitation Data'!E64)),NA())</f>
        <v>#N/A</v>
      </c>
      <c r="AC70" s="90" t="e">
        <f ca="true">+IF(AND(ISNUMBER(OFFSET('Sanitation Data'!$E$10,0,10*ROW('Sanitation Data'!E64))),'Data Summary'!CR70="Yes"),OFFSET('Sanitation Data'!$E$10,0,10*ROW('Sanitation Data'!E64)),NA())</f>
        <v>#N/A</v>
      </c>
      <c r="AD70" s="90" t="e">
        <f ca="true">+IF(AND(ISNUMBER(OFFSET('Sanitation Data'!$E$11,0,10*ROW('Sanitation Data'!E64))),'Data Summary'!CS70="Yes"),OFFSET('Sanitation Data'!$E$11,0,10*ROW('Sanitation Data'!E64)),NA())</f>
        <v>#N/A</v>
      </c>
      <c r="AE70" s="90" t="e">
        <f ca="true">+IF(AND(ISNUMBER(OFFSET('Sanitation Data'!$E$12,0,10*ROW('Sanitation Data'!E64))),'Data Summary'!CT70="Yes"),OFFSET('Sanitation Data'!$E$12,0,10*ROW('Sanitation Data'!E64)),NA())</f>
        <v>#N/A</v>
      </c>
      <c r="AF70" s="90" t="e">
        <f ca="true">+IF(AND(ISNUMBER(OFFSET('Sanitation Data'!$F$4,0,10*ROW('Sanitation Data'!F64))),'Data Summary'!CU70="Yes"),100-OFFSET('Sanitation Data'!$F$4,0,10*ROW('Sanitation Data'!F64)),NA())</f>
        <v>#N/A</v>
      </c>
      <c r="AG70" s="90" t="e">
        <f ca="true">+IF(AND(ISNUMBER(OFFSET('Sanitation Data'!$F$6,0,10*ROW('Sanitation Data'!F64))),'Data Summary'!CV70="Yes"),OFFSET('Sanitation Data'!$F$6,0,10*ROW('Sanitation Data'!F64)),NA())</f>
        <v>#N/A</v>
      </c>
      <c r="AH70" s="90" t="e">
        <f ca="true">+IF(AND(ISNUMBER(OFFSET('Sanitation Data'!$F$10,0,10*ROW('Sanitation Data'!F64))),'Data Summary'!CW70="Yes"),OFFSET('Sanitation Data'!$F$10,0,10*ROW('Sanitation Data'!F64)),NA())</f>
        <v>#N/A</v>
      </c>
      <c r="AI70" s="90" t="e">
        <f ca="true">+IF(AND(ISNUMBER(OFFSET('Sanitation Data'!$F$11,0,10*ROW('Sanitation Data'!F64))),'Data Summary'!CX70="Yes"),OFFSET('Sanitation Data'!$F$11,0,10*ROW('Sanitation Data'!F64)),NA())</f>
        <v>#N/A</v>
      </c>
      <c r="AJ70" s="90" t="e">
        <f ca="true">+IF(AND(ISNUMBER(OFFSET('Sanitation Data'!$F$12,0,10*ROW('Sanitation Data'!F64))),'Data Summary'!CY70="Yes"),OFFSET('Sanitation Data'!$F$12,0,10*ROW('Sanitation Data'!F64)),NA())</f>
        <v>#N/A</v>
      </c>
      <c r="AK70" s="90" t="e">
        <f ca="true">+IF(AND(ISNUMBER(OFFSET('Sanitation Data'!$G$4,0,10*ROW('Sanitation Data'!G64))),'Data Summary'!CZ70="Yes"),100-OFFSET('Sanitation Data'!$G$4,0,10*ROW('Sanitation Data'!G64)),NA())</f>
        <v>#N/A</v>
      </c>
      <c r="AL70" s="90" t="e">
        <f ca="true">+IF(AND(ISNUMBER(OFFSET('Sanitation Data'!$G$6,0,10*ROW('Sanitation Data'!G64))),'Data Summary'!DA70="Yes"),OFFSET('Sanitation Data'!$G$6,0,10*ROW('Sanitation Data'!G64)),NA())</f>
        <v>#N/A</v>
      </c>
      <c r="AM70" s="90" t="e">
        <f ca="true">+IF(AND(ISNUMBER(OFFSET('Sanitation Data'!$G$10,0,10*ROW('Sanitation Data'!G64))),'Data Summary'!DB70="Yes"),OFFSET('Sanitation Data'!$G$10,0,10*ROW('Sanitation Data'!G64)),NA())</f>
        <v>#N/A</v>
      </c>
      <c r="AN70" s="90" t="e">
        <f ca="true">+IF(AND(ISNUMBER(OFFSET('Sanitation Data'!$G$11,0,10*ROW('Sanitation Data'!G64))),'Data Summary'!DC70="Yes"),OFFSET('Sanitation Data'!$G$11,0,10*ROW('Sanitation Data'!G64)),NA())</f>
        <v>#N/A</v>
      </c>
      <c r="AO70" s="90" t="e">
        <f ca="true">+IF(AND(ISNUMBER(OFFSET('Sanitation Data'!$G$12,0,10*ROW('Sanitation Data'!G64))),'Data Summary'!DD70="Yes"),OFFSET('Sanitation Data'!$G$12,0,10*ROW('Sanitation Data'!G64)),NA())</f>
        <v>#N/A</v>
      </c>
      <c r="AP70" s="90" t="e">
        <f ca="true">+IF(AND(ISNUMBER(OFFSET('Sanitation Data'!$H$4,0,10*ROW('Sanitation Data'!H64))),'Data Summary'!DE70="Yes"),100-OFFSET('Sanitation Data'!$H$4,0,10*ROW('Sanitation Data'!H64)),NA())</f>
        <v>#N/A</v>
      </c>
      <c r="AQ70" s="90" t="e">
        <f ca="true">+IF(AND(ISNUMBER(OFFSET('Sanitation Data'!$H$6,0,10*ROW('Sanitation Data'!H64))),'Data Summary'!DF70="Yes"),OFFSET('Sanitation Data'!$H$6,0,10*ROW('Sanitation Data'!H64)),NA())</f>
        <v>#N/A</v>
      </c>
      <c r="AR70" s="90" t="e">
        <f ca="true">+IF(AND(ISNUMBER(OFFSET('Sanitation Data'!$H$10,0,10*ROW('Sanitation Data'!H64))),'Data Summary'!DG70="Yes"),OFFSET('Sanitation Data'!$H$10,0,10*ROW('Sanitation Data'!H64)),NA())</f>
        <v>#N/A</v>
      </c>
      <c r="AS70" s="90" t="e">
        <f ca="true">+IF(AND(ISNUMBER(OFFSET('Sanitation Data'!$H$11,0,10*ROW('Sanitation Data'!H64))),'Data Summary'!DH70="Yes"),OFFSET('Sanitation Data'!$H$11,0,10*ROW('Sanitation Data'!H64)),NA())</f>
        <v>#N/A</v>
      </c>
      <c r="AT70" s="90" t="e">
        <f ca="true">+IF(AND(ISNUMBER(OFFSET('Sanitation Data'!$H$12,0,10*ROW('Sanitation Data'!H64))),'Data Summary'!DI70="Yes"),OFFSET('Sanitation Data'!$H$12,0,10*ROW('Sanitation Data'!H64)),NA())</f>
        <v>#N/A</v>
      </c>
      <c r="AU70" s="90" t="e">
        <f ca="true">+IF(AND(ISNUMBER(OFFSET('Sanitation Data'!$I$4,0,10*ROW('Sanitation Data'!I64))),'Data Summary'!DJ70="Yes"),100-OFFSET('Sanitation Data'!$I$4,0,10*ROW('Sanitation Data'!I64)),NA())</f>
        <v>#N/A</v>
      </c>
      <c r="AV70" s="90" t="e">
        <f ca="true">+IF(AND(ISNUMBER(OFFSET('Sanitation Data'!$I$6,0,10*ROW('Sanitation Data'!I64))),'Data Summary'!DK70="Yes"),OFFSET('Sanitation Data'!$I$6,0,10*ROW('Sanitation Data'!I64)),NA())</f>
        <v>#N/A</v>
      </c>
      <c r="AW70" s="90" t="e">
        <f ca="true">+IF(AND(ISNUMBER(OFFSET('Sanitation Data'!$I$10,0,10*ROW('Sanitation Data'!I64))),'Data Summary'!DL70="Yes"),OFFSET('Sanitation Data'!$I$10,0,10*ROW('Sanitation Data'!I64)),NA())</f>
        <v>#N/A</v>
      </c>
      <c r="AX70" s="90" t="e">
        <f ca="true">+IF(AND(ISNUMBER(OFFSET('Sanitation Data'!$I$11,0,10*ROW('Sanitation Data'!I64))),'Data Summary'!DM70="Yes"),OFFSET('Sanitation Data'!$I$11,0,10*ROW('Sanitation Data'!I64)),NA())</f>
        <v>#N/A</v>
      </c>
      <c r="AY70" s="90" t="e">
        <f ca="true">+IF(AND(ISNUMBER(OFFSET('Sanitation Data'!$I$12,0,10*ROW('Sanitation Data'!I64))),'Data Summary'!DN70="Yes"),OFFSET('Sanitation Data'!$I$12,0,10*ROW('Sanitation Data'!I64)),NA())</f>
        <v>#N/A</v>
      </c>
      <c r="AZ70" s="91" t="e">
        <f ca="true">+IF(AND(ISNUMBER(OFFSET('Hygiene Data'!$D$5,0,10*ROW('Hygiene Data'!D64))),'Data Summary'!DO70="Yes"),OFFSET('Hygiene Data'!$D$5,0,10*ROW('Hygiene Data'!D64)),NA())</f>
        <v>#N/A</v>
      </c>
      <c r="BA70" s="91" t="e">
        <f ca="true">+IF(AND(ISNUMBER(OFFSET('Hygiene Data'!$D$7,0,10*ROW('Hygiene Data'!D64))),'Data Summary'!DP70="Yes"),OFFSET('Hygiene Data'!$D$7,0,10*ROW('Hygiene Data'!D64)),NA())</f>
        <v>#N/A</v>
      </c>
      <c r="BB70" s="91" t="e">
        <f ca="true">+IF(AND(ISNUMBER(OFFSET('Hygiene Data'!$D$9,0,10*ROW('Hygiene Data'!D64))),'Data Summary'!DQ70="Yes"),OFFSET('Hygiene Data'!$D$9,0,10*ROW('Hygiene Data'!D64)),NA())</f>
        <v>#N/A</v>
      </c>
      <c r="BC70" s="91" t="e">
        <f ca="true">+IF(AND(ISNUMBER(OFFSET('Hygiene Data'!$E$5,0,10*ROW('Hygiene Data'!E64))),'Data Summary'!DR70="Yes"),OFFSET('Hygiene Data'!$E$5,0,10*ROW('Hygiene Data'!E64)),NA())</f>
        <v>#N/A</v>
      </c>
      <c r="BD70" s="91" t="e">
        <f ca="true">+IF(AND(ISNUMBER(OFFSET('Hygiene Data'!$E$7,0,10*ROW('Hygiene Data'!E64))),'Data Summary'!DS70="Yes"),OFFSET('Hygiene Data'!$E$7,0,10*ROW('Hygiene Data'!E64)),NA())</f>
        <v>#N/A</v>
      </c>
      <c r="BE70" s="91" t="e">
        <f ca="true">+IF(AND(ISNUMBER(OFFSET('Hygiene Data'!$E$9,0,10*ROW('Hygiene Data'!E64))),'Data Summary'!DT70="Yes"),OFFSET('Hygiene Data'!$E$9,0,10*ROW('Hygiene Data'!E64)),NA())</f>
        <v>#N/A</v>
      </c>
      <c r="BF70" s="91" t="e">
        <f ca="true">+IF(AND(ISNUMBER(OFFSET('Hygiene Data'!$F$5,0,10*ROW('Hygiene Data'!F64))),'Data Summary'!DU70="Yes"),OFFSET('Hygiene Data'!$F$5,0,10*ROW('Hygiene Data'!F64)),NA())</f>
        <v>#N/A</v>
      </c>
      <c r="BG70" s="91" t="e">
        <f ca="true">+IF(AND(ISNUMBER(OFFSET('Hygiene Data'!$F$7,0,10*ROW('Hygiene Data'!F64))),'Data Summary'!DV70="Yes"),OFFSET('Hygiene Data'!$F$7,0,10*ROW('Hygiene Data'!F64)),NA())</f>
        <v>#N/A</v>
      </c>
      <c r="BH70" s="91" t="e">
        <f ca="true">+IF(AND(ISNUMBER(OFFSET('Hygiene Data'!$F$9,0,10*ROW('Hygiene Data'!F64))),'Data Summary'!DW70="Yes"),OFFSET('Hygiene Data'!$F$9,0,10*ROW('Hygiene Data'!F64)),NA())</f>
        <v>#N/A</v>
      </c>
      <c r="BI70" s="91" t="e">
        <f ca="true">+IF(AND(ISNUMBER(OFFSET('Hygiene Data'!$G$5,0,10*ROW('Hygiene Data'!G64))),'Data Summary'!DX70="Yes"),OFFSET('Hygiene Data'!$G$5,0,10*ROW('Hygiene Data'!G64)),NA())</f>
        <v>#N/A</v>
      </c>
      <c r="BJ70" s="91" t="e">
        <f ca="true">+IF(AND(ISNUMBER(OFFSET('Hygiene Data'!$G$7,0,10*ROW('Hygiene Data'!G64))),'Data Summary'!DY70="Yes"),OFFSET('Hygiene Data'!$G$7,0,10*ROW('Hygiene Data'!G64)),NA())</f>
        <v>#N/A</v>
      </c>
      <c r="BK70" s="91" t="e">
        <f ca="true">+IF(AND(ISNUMBER(OFFSET('Hygiene Data'!$G$9,0,10*ROW('Hygiene Data'!G64))),'Data Summary'!DZ70="Yes"),OFFSET('Hygiene Data'!$G$9,0,10*ROW('Hygiene Data'!G64)),NA())</f>
        <v>#N/A</v>
      </c>
      <c r="BL70" s="91" t="e">
        <f ca="true">+IF(AND(ISNUMBER(OFFSET('Hygiene Data'!$H$5,0,10*ROW('Hygiene Data'!H64))),'Data Summary'!EA70="Yes"),OFFSET('Hygiene Data'!$H$5,0,10*ROW('Hygiene Data'!H64)),NA())</f>
        <v>#N/A</v>
      </c>
      <c r="BM70" s="91" t="e">
        <f ca="true">+IF(AND(ISNUMBER(OFFSET('Hygiene Data'!$H$7,0,10*ROW('Hygiene Data'!H64))),'Data Summary'!EB70="Yes"),OFFSET('Hygiene Data'!$H$7,0,10*ROW('Hygiene Data'!H64)),NA())</f>
        <v>#N/A</v>
      </c>
      <c r="BN70" s="91" t="e">
        <f ca="true">+IF(AND(ISNUMBER(OFFSET('Hygiene Data'!$H$9,0,10*ROW('Hygiene Data'!H64))),'Data Summary'!EC70="Yes"),OFFSET('Hygiene Data'!$H$9,0,10*ROW('Hygiene Data'!H64)),NA())</f>
        <v>#N/A</v>
      </c>
      <c r="BO70" s="91" t="e">
        <f ca="true">+IF(AND(ISNUMBER(OFFSET('Hygiene Data'!$I$5,0,10*ROW('Hygiene Data'!I64))),'Data Summary'!ED70="Yes"),OFFSET('Hygiene Data'!$I$5,0,10*ROW('Hygiene Data'!I64)),NA())</f>
        <v>#N/A</v>
      </c>
      <c r="BP70" s="91" t="e">
        <f ca="true">+IF(AND(ISNUMBER(OFFSET('Hygiene Data'!$I$7,0,10*ROW('Hygiene Data'!I64))),'Data Summary'!EE70="Yes"),OFFSET('Hygiene Data'!$I$7,0,10*ROW('Hygiene Data'!I64)),NA())</f>
        <v>#N/A</v>
      </c>
      <c r="BQ70" s="91" t="e">
        <f ca="true">+IF(AND(ISNUMBER(OFFSET('Hygiene Data'!$I$9,0,10*ROW('Hygiene Data'!I64))),'Data Summary'!EF70="Yes"),OFFSET('Hygiene Data'!$I$9,0,10*ROW('Hygiene Data'!I64)),NA())</f>
        <v>#N/A</v>
      </c>
    </row>
    <row xmlns:x14ac="http://schemas.microsoft.com/office/spreadsheetml/2009/9/ac" r="71" x14ac:dyDescent="0.2">
      <c r="A71" s="350" t="e">
        <f ca="true">+RIGHT('Data Summary'!A71,LEN('Data Summary'!A71)-9)</f>
        <v>#VALUE!</v>
      </c>
      <c r="B71" s="35" t="str">
        <f ca="true">+IF(ISTEXT('Data Summary'!B71),'Data Summary'!B71,"")</f>
        <v/>
      </c>
      <c r="C71" s="349" t="e">
        <f ca="true">+VALUE('Data Summary'!C71)</f>
        <v>#VALUE!</v>
      </c>
      <c r="D71" s="89" t="e">
        <f ca="true">+IF(AND(ISNUMBER(OFFSET('Water Data'!$D$4,0,10*ROW('Water Data'!D65))),'Data Summary'!BS71="Yes"),100-OFFSET('Water Data'!$D$4,0,10*ROW('Water Data'!D65)),NA())</f>
        <v>#N/A</v>
      </c>
      <c r="E71" s="89" t="e">
        <f ca="true">+IF(AND(ISNUMBER(OFFSET('Water Data'!$D$6,0,10*ROW('Water Data'!D65))),'Data Summary'!BT71="Yes"),OFFSET('Water Data'!$D$6,0,10*ROW('Water Data'!D65)),NA())</f>
        <v>#N/A</v>
      </c>
      <c r="F71" s="89" t="e">
        <f ca="true">+IF(AND(ISNUMBER(OFFSET('Water Data'!$D$9,0,10*ROW('Water Data'!D65))),'Data Summary'!BU71="Yes"),OFFSET('Water Data'!$D$9,0,10*ROW('Water Data'!D65)),NA())</f>
        <v>#N/A</v>
      </c>
      <c r="G71" s="89" t="e">
        <f ca="true">+IF(AND(ISNUMBER(OFFSET('Water Data'!$E$4,0,10*ROW('Water Data'!E65))),'Data Summary'!BV71="Yes"),100-OFFSET('Water Data'!$E$4,0,10*ROW('Water Data'!E65)),NA())</f>
        <v>#N/A</v>
      </c>
      <c r="H71" s="89" t="e">
        <f ca="true">+IF(AND(ISNUMBER(OFFSET('Water Data'!$E$6,0,10*ROW('Water Data'!E65))),'Data Summary'!BW71="Yes"),OFFSET('Water Data'!$E$6,0,10*ROW('Water Data'!E65)),NA())</f>
        <v>#N/A</v>
      </c>
      <c r="I71" s="89" t="e">
        <f ca="true">+IF(AND(ISNUMBER(OFFSET('Water Data'!$E$9,0,10*ROW('Water Data'!E65))),'Data Summary'!BX71="Yes"),OFFSET('Water Data'!$E$9,0,10*ROW('Water Data'!E65)),NA())</f>
        <v>#N/A</v>
      </c>
      <c r="J71" s="89" t="e">
        <f ca="true">+IF(AND(ISNUMBER(OFFSET('Water Data'!$F$4,0,10*ROW('Water Data'!F65))),'Data Summary'!BY71="Yes"),100-OFFSET('Water Data'!$F$4,0,10*ROW('Water Data'!F65)),NA())</f>
        <v>#N/A</v>
      </c>
      <c r="K71" s="89" t="e">
        <f ca="true">+IF(AND(ISNUMBER(OFFSET('Water Data'!$F$6,0,10*ROW('Water Data'!F65))),'Data Summary'!BZ71="Yes"),OFFSET('Water Data'!$F$6,0,10*ROW('Water Data'!F65)),NA())</f>
        <v>#N/A</v>
      </c>
      <c r="L71" s="89" t="e">
        <f ca="true">+IF(AND(ISNUMBER(OFFSET('Water Data'!$F$9,0,10*ROW('Water Data'!F65))),'Data Summary'!CA71="Yes"),OFFSET('Water Data'!$F$9,0,10*ROW('Water Data'!F65)),NA())</f>
        <v>#N/A</v>
      </c>
      <c r="M71" s="89" t="e">
        <f ca="true">+IF(AND(ISNUMBER(OFFSET('Water Data'!$G$4,0,10*ROW('Water Data'!G65))),'Data Summary'!CB71="Yes"),100-OFFSET('Water Data'!$G$4,0,10*ROW('Water Data'!G65)),NA())</f>
        <v>#N/A</v>
      </c>
      <c r="N71" s="89" t="e">
        <f ca="true">+IF(AND(ISNUMBER(OFFSET('Water Data'!$G$6,0,10*ROW('Water Data'!G65))),'Data Summary'!CC71="Yes"),OFFSET('Water Data'!$G$6,0,10*ROW('Water Data'!G65)),NA())</f>
        <v>#N/A</v>
      </c>
      <c r="O71" s="89" t="e">
        <f ca="true">+IF(AND(ISNUMBER(OFFSET('Water Data'!$G$9,0,10*ROW('Water Data'!G65))),'Data Summary'!CD71="Yes"),OFFSET('Water Data'!$G$9,0,10*ROW('Water Data'!G65)),NA())</f>
        <v>#N/A</v>
      </c>
      <c r="P71" s="89" t="e">
        <f ca="true">+IF(AND(ISNUMBER(OFFSET('Water Data'!$H$4,0,10*ROW('Water Data'!H65))),'Data Summary'!CE71="Yes"),100-OFFSET('Water Data'!$H$4,0,10*ROW('Water Data'!H65)),NA())</f>
        <v>#N/A</v>
      </c>
      <c r="Q71" s="89" t="e">
        <f ca="true">+IF(AND(ISNUMBER(OFFSET('Water Data'!$H$6,0,10*ROW('Water Data'!H65))),'Data Summary'!CF71="Yes"),OFFSET('Water Data'!$H$6,0,10*ROW('Water Data'!H65)),NA())</f>
        <v>#N/A</v>
      </c>
      <c r="R71" s="89" t="e">
        <f ca="true">+IF(AND(ISNUMBER(OFFSET('Water Data'!$H$9,0,10*ROW('Water Data'!H65))),'Data Summary'!CG71="Yes"),OFFSET('Water Data'!$H$9,0,10*ROW('Water Data'!H65)),NA())</f>
        <v>#N/A</v>
      </c>
      <c r="S71" s="89" t="e">
        <f ca="true">+IF(AND(ISNUMBER(OFFSET('Water Data'!$I$4,0,10*ROW('Water Data'!I65))),'Data Summary'!CH71="Yes"),100-OFFSET('Water Data'!$I$4,0,10*ROW('Water Data'!I65)),NA())</f>
        <v>#N/A</v>
      </c>
      <c r="T71" s="89" t="e">
        <f ca="true">+IF(AND(ISNUMBER(OFFSET('Water Data'!$I$6,0,10*ROW('Water Data'!I65))),'Data Summary'!CI71="Yes"),OFFSET('Water Data'!$I$6,0,10*ROW('Water Data'!I65)),NA())</f>
        <v>#N/A</v>
      </c>
      <c r="U71" s="89" t="e">
        <f ca="true">+IF(AND(ISNUMBER(OFFSET('Water Data'!$I$9,0,10*ROW('Water Data'!I65))),'Data Summary'!CJ71="Yes"),OFFSET('Water Data'!$I$9,0,10*ROW('Water Data'!I65)),NA())</f>
        <v>#N/A</v>
      </c>
      <c r="V71" s="90" t="e">
        <f ca="true">+IF(AND(ISNUMBER(OFFSET('Sanitation Data'!$D$4,0,10*ROW('Sanitation Data'!D65))),'Data Summary'!CK71="Yes"),100-OFFSET('Sanitation Data'!$D$4,0,10*ROW('Sanitation Data'!D65)),NA())</f>
        <v>#N/A</v>
      </c>
      <c r="W71" s="90" t="e">
        <f ca="true">+IF(AND(ISNUMBER(OFFSET('Sanitation Data'!$D$6,0,10*ROW('Sanitation Data'!D65))),'Data Summary'!CL71="Yes"),OFFSET('Sanitation Data'!$D$6,0,10*ROW('Sanitation Data'!D65)),NA())</f>
        <v>#N/A</v>
      </c>
      <c r="X71" s="90" t="e">
        <f ca="true">+IF(AND(ISNUMBER(OFFSET('Sanitation Data'!$D$10,0,10*ROW('Sanitation Data'!D65))),'Data Summary'!CM71="Yes"),OFFSET('Sanitation Data'!$D$10,0,10*ROW('Sanitation Data'!D65)),NA())</f>
        <v>#N/A</v>
      </c>
      <c r="Y71" s="90" t="e">
        <f ca="true">+IF(AND(ISNUMBER(OFFSET('Sanitation Data'!$D$11,0,10*ROW('Sanitation Data'!D65))),'Data Summary'!CN71="Yes"),OFFSET('Sanitation Data'!$D$11,0,10*ROW('Sanitation Data'!D65)),NA())</f>
        <v>#N/A</v>
      </c>
      <c r="Z71" s="90" t="e">
        <f ca="true">+IF(AND(ISNUMBER(OFFSET('Sanitation Data'!$D$12,0,10*ROW('Sanitation Data'!D65))),'Data Summary'!CO71="Yes"),OFFSET('Sanitation Data'!$D$12,0,10*ROW('Sanitation Data'!D65)),NA())</f>
        <v>#N/A</v>
      </c>
      <c r="AA71" s="90" t="e">
        <f ca="true">+IF(AND(ISNUMBER(OFFSET('Sanitation Data'!$E$4,0,10*ROW('Sanitation Data'!E65))),'Data Summary'!CP71="Yes"),100-OFFSET('Sanitation Data'!$E$4,0,10*ROW('Sanitation Data'!E65)),NA())</f>
        <v>#N/A</v>
      </c>
      <c r="AB71" s="90" t="e">
        <f ca="true">+IF(AND(ISNUMBER(OFFSET('Sanitation Data'!$E$6,0,10*ROW('Sanitation Data'!E65))),'Data Summary'!CQ71="Yes"),OFFSET('Sanitation Data'!$E$6,0,10*ROW('Sanitation Data'!E65)),NA())</f>
        <v>#N/A</v>
      </c>
      <c r="AC71" s="90" t="e">
        <f ca="true">+IF(AND(ISNUMBER(OFFSET('Sanitation Data'!$E$10,0,10*ROW('Sanitation Data'!E65))),'Data Summary'!CR71="Yes"),OFFSET('Sanitation Data'!$E$10,0,10*ROW('Sanitation Data'!E65)),NA())</f>
        <v>#N/A</v>
      </c>
      <c r="AD71" s="90" t="e">
        <f ca="true">+IF(AND(ISNUMBER(OFFSET('Sanitation Data'!$E$11,0,10*ROW('Sanitation Data'!E65))),'Data Summary'!CS71="Yes"),OFFSET('Sanitation Data'!$E$11,0,10*ROW('Sanitation Data'!E65)),NA())</f>
        <v>#N/A</v>
      </c>
      <c r="AE71" s="90" t="e">
        <f ca="true">+IF(AND(ISNUMBER(OFFSET('Sanitation Data'!$E$12,0,10*ROW('Sanitation Data'!E65))),'Data Summary'!CT71="Yes"),OFFSET('Sanitation Data'!$E$12,0,10*ROW('Sanitation Data'!E65)),NA())</f>
        <v>#N/A</v>
      </c>
      <c r="AF71" s="90" t="e">
        <f ca="true">+IF(AND(ISNUMBER(OFFSET('Sanitation Data'!$F$4,0,10*ROW('Sanitation Data'!F65))),'Data Summary'!CU71="Yes"),100-OFFSET('Sanitation Data'!$F$4,0,10*ROW('Sanitation Data'!F65)),NA())</f>
        <v>#N/A</v>
      </c>
      <c r="AG71" s="90" t="e">
        <f ca="true">+IF(AND(ISNUMBER(OFFSET('Sanitation Data'!$F$6,0,10*ROW('Sanitation Data'!F65))),'Data Summary'!CV71="Yes"),OFFSET('Sanitation Data'!$F$6,0,10*ROW('Sanitation Data'!F65)),NA())</f>
        <v>#N/A</v>
      </c>
      <c r="AH71" s="90" t="e">
        <f ca="true">+IF(AND(ISNUMBER(OFFSET('Sanitation Data'!$F$10,0,10*ROW('Sanitation Data'!F65))),'Data Summary'!CW71="Yes"),OFFSET('Sanitation Data'!$F$10,0,10*ROW('Sanitation Data'!F65)),NA())</f>
        <v>#N/A</v>
      </c>
      <c r="AI71" s="90" t="e">
        <f ca="true">+IF(AND(ISNUMBER(OFFSET('Sanitation Data'!$F$11,0,10*ROW('Sanitation Data'!F65))),'Data Summary'!CX71="Yes"),OFFSET('Sanitation Data'!$F$11,0,10*ROW('Sanitation Data'!F65)),NA())</f>
        <v>#N/A</v>
      </c>
      <c r="AJ71" s="90" t="e">
        <f ca="true">+IF(AND(ISNUMBER(OFFSET('Sanitation Data'!$F$12,0,10*ROW('Sanitation Data'!F65))),'Data Summary'!CY71="Yes"),OFFSET('Sanitation Data'!$F$12,0,10*ROW('Sanitation Data'!F65)),NA())</f>
        <v>#N/A</v>
      </c>
      <c r="AK71" s="90" t="e">
        <f ca="true">+IF(AND(ISNUMBER(OFFSET('Sanitation Data'!$G$4,0,10*ROW('Sanitation Data'!G65))),'Data Summary'!CZ71="Yes"),100-OFFSET('Sanitation Data'!$G$4,0,10*ROW('Sanitation Data'!G65)),NA())</f>
        <v>#N/A</v>
      </c>
      <c r="AL71" s="90" t="e">
        <f ca="true">+IF(AND(ISNUMBER(OFFSET('Sanitation Data'!$G$6,0,10*ROW('Sanitation Data'!G65))),'Data Summary'!DA71="Yes"),OFFSET('Sanitation Data'!$G$6,0,10*ROW('Sanitation Data'!G65)),NA())</f>
        <v>#N/A</v>
      </c>
      <c r="AM71" s="90" t="e">
        <f ca="true">+IF(AND(ISNUMBER(OFFSET('Sanitation Data'!$G$10,0,10*ROW('Sanitation Data'!G65))),'Data Summary'!DB71="Yes"),OFFSET('Sanitation Data'!$G$10,0,10*ROW('Sanitation Data'!G65)),NA())</f>
        <v>#N/A</v>
      </c>
      <c r="AN71" s="90" t="e">
        <f ca="true">+IF(AND(ISNUMBER(OFFSET('Sanitation Data'!$G$11,0,10*ROW('Sanitation Data'!G65))),'Data Summary'!DC71="Yes"),OFFSET('Sanitation Data'!$G$11,0,10*ROW('Sanitation Data'!G65)),NA())</f>
        <v>#N/A</v>
      </c>
      <c r="AO71" s="90" t="e">
        <f ca="true">+IF(AND(ISNUMBER(OFFSET('Sanitation Data'!$G$12,0,10*ROW('Sanitation Data'!G65))),'Data Summary'!DD71="Yes"),OFFSET('Sanitation Data'!$G$12,0,10*ROW('Sanitation Data'!G65)),NA())</f>
        <v>#N/A</v>
      </c>
      <c r="AP71" s="90" t="e">
        <f ca="true">+IF(AND(ISNUMBER(OFFSET('Sanitation Data'!$H$4,0,10*ROW('Sanitation Data'!H65))),'Data Summary'!DE71="Yes"),100-OFFSET('Sanitation Data'!$H$4,0,10*ROW('Sanitation Data'!H65)),NA())</f>
        <v>#N/A</v>
      </c>
      <c r="AQ71" s="90" t="e">
        <f ca="true">+IF(AND(ISNUMBER(OFFSET('Sanitation Data'!$H$6,0,10*ROW('Sanitation Data'!H65))),'Data Summary'!DF71="Yes"),OFFSET('Sanitation Data'!$H$6,0,10*ROW('Sanitation Data'!H65)),NA())</f>
        <v>#N/A</v>
      </c>
      <c r="AR71" s="90" t="e">
        <f ca="true">+IF(AND(ISNUMBER(OFFSET('Sanitation Data'!$H$10,0,10*ROW('Sanitation Data'!H65))),'Data Summary'!DG71="Yes"),OFFSET('Sanitation Data'!$H$10,0,10*ROW('Sanitation Data'!H65)),NA())</f>
        <v>#N/A</v>
      </c>
      <c r="AS71" s="90" t="e">
        <f ca="true">+IF(AND(ISNUMBER(OFFSET('Sanitation Data'!$H$11,0,10*ROW('Sanitation Data'!H65))),'Data Summary'!DH71="Yes"),OFFSET('Sanitation Data'!$H$11,0,10*ROW('Sanitation Data'!H65)),NA())</f>
        <v>#N/A</v>
      </c>
      <c r="AT71" s="90" t="e">
        <f ca="true">+IF(AND(ISNUMBER(OFFSET('Sanitation Data'!$H$12,0,10*ROW('Sanitation Data'!H65))),'Data Summary'!DI71="Yes"),OFFSET('Sanitation Data'!$H$12,0,10*ROW('Sanitation Data'!H65)),NA())</f>
        <v>#N/A</v>
      </c>
      <c r="AU71" s="90" t="e">
        <f ca="true">+IF(AND(ISNUMBER(OFFSET('Sanitation Data'!$I$4,0,10*ROW('Sanitation Data'!I65))),'Data Summary'!DJ71="Yes"),100-OFFSET('Sanitation Data'!$I$4,0,10*ROW('Sanitation Data'!I65)),NA())</f>
        <v>#N/A</v>
      </c>
      <c r="AV71" s="90" t="e">
        <f ca="true">+IF(AND(ISNUMBER(OFFSET('Sanitation Data'!$I$6,0,10*ROW('Sanitation Data'!I65))),'Data Summary'!DK71="Yes"),OFFSET('Sanitation Data'!$I$6,0,10*ROW('Sanitation Data'!I65)),NA())</f>
        <v>#N/A</v>
      </c>
      <c r="AW71" s="90" t="e">
        <f ca="true">+IF(AND(ISNUMBER(OFFSET('Sanitation Data'!$I$10,0,10*ROW('Sanitation Data'!I65))),'Data Summary'!DL71="Yes"),OFFSET('Sanitation Data'!$I$10,0,10*ROW('Sanitation Data'!I65)),NA())</f>
        <v>#N/A</v>
      </c>
      <c r="AX71" s="90" t="e">
        <f ca="true">+IF(AND(ISNUMBER(OFFSET('Sanitation Data'!$I$11,0,10*ROW('Sanitation Data'!I65))),'Data Summary'!DM71="Yes"),OFFSET('Sanitation Data'!$I$11,0,10*ROW('Sanitation Data'!I65)),NA())</f>
        <v>#N/A</v>
      </c>
      <c r="AY71" s="90" t="e">
        <f ca="true">+IF(AND(ISNUMBER(OFFSET('Sanitation Data'!$I$12,0,10*ROW('Sanitation Data'!I65))),'Data Summary'!DN71="Yes"),OFFSET('Sanitation Data'!$I$12,0,10*ROW('Sanitation Data'!I65)),NA())</f>
        <v>#N/A</v>
      </c>
      <c r="AZ71" s="91" t="e">
        <f ca="true">+IF(AND(ISNUMBER(OFFSET('Hygiene Data'!$D$5,0,10*ROW('Hygiene Data'!D65))),'Data Summary'!DO71="Yes"),OFFSET('Hygiene Data'!$D$5,0,10*ROW('Hygiene Data'!D65)),NA())</f>
        <v>#N/A</v>
      </c>
      <c r="BA71" s="91" t="e">
        <f ca="true">+IF(AND(ISNUMBER(OFFSET('Hygiene Data'!$D$7,0,10*ROW('Hygiene Data'!D65))),'Data Summary'!DP71="Yes"),OFFSET('Hygiene Data'!$D$7,0,10*ROW('Hygiene Data'!D65)),NA())</f>
        <v>#N/A</v>
      </c>
      <c r="BB71" s="91" t="e">
        <f ca="true">+IF(AND(ISNUMBER(OFFSET('Hygiene Data'!$D$9,0,10*ROW('Hygiene Data'!D65))),'Data Summary'!DQ71="Yes"),OFFSET('Hygiene Data'!$D$9,0,10*ROW('Hygiene Data'!D65)),NA())</f>
        <v>#N/A</v>
      </c>
      <c r="BC71" s="91" t="e">
        <f ca="true">+IF(AND(ISNUMBER(OFFSET('Hygiene Data'!$E$5,0,10*ROW('Hygiene Data'!E65))),'Data Summary'!DR71="Yes"),OFFSET('Hygiene Data'!$E$5,0,10*ROW('Hygiene Data'!E65)),NA())</f>
        <v>#N/A</v>
      </c>
      <c r="BD71" s="91" t="e">
        <f ca="true">+IF(AND(ISNUMBER(OFFSET('Hygiene Data'!$E$7,0,10*ROW('Hygiene Data'!E65))),'Data Summary'!DS71="Yes"),OFFSET('Hygiene Data'!$E$7,0,10*ROW('Hygiene Data'!E65)),NA())</f>
        <v>#N/A</v>
      </c>
      <c r="BE71" s="91" t="e">
        <f ca="true">+IF(AND(ISNUMBER(OFFSET('Hygiene Data'!$E$9,0,10*ROW('Hygiene Data'!E65))),'Data Summary'!DT71="Yes"),OFFSET('Hygiene Data'!$E$9,0,10*ROW('Hygiene Data'!E65)),NA())</f>
        <v>#N/A</v>
      </c>
      <c r="BF71" s="91" t="e">
        <f ca="true">+IF(AND(ISNUMBER(OFFSET('Hygiene Data'!$F$5,0,10*ROW('Hygiene Data'!F65))),'Data Summary'!DU71="Yes"),OFFSET('Hygiene Data'!$F$5,0,10*ROW('Hygiene Data'!F65)),NA())</f>
        <v>#N/A</v>
      </c>
      <c r="BG71" s="91" t="e">
        <f ca="true">+IF(AND(ISNUMBER(OFFSET('Hygiene Data'!$F$7,0,10*ROW('Hygiene Data'!F65))),'Data Summary'!DV71="Yes"),OFFSET('Hygiene Data'!$F$7,0,10*ROW('Hygiene Data'!F65)),NA())</f>
        <v>#N/A</v>
      </c>
      <c r="BH71" s="91" t="e">
        <f ca="true">+IF(AND(ISNUMBER(OFFSET('Hygiene Data'!$F$9,0,10*ROW('Hygiene Data'!F65))),'Data Summary'!DW71="Yes"),OFFSET('Hygiene Data'!$F$9,0,10*ROW('Hygiene Data'!F65)),NA())</f>
        <v>#N/A</v>
      </c>
      <c r="BI71" s="91" t="e">
        <f ca="true">+IF(AND(ISNUMBER(OFFSET('Hygiene Data'!$G$5,0,10*ROW('Hygiene Data'!G65))),'Data Summary'!DX71="Yes"),OFFSET('Hygiene Data'!$G$5,0,10*ROW('Hygiene Data'!G65)),NA())</f>
        <v>#N/A</v>
      </c>
      <c r="BJ71" s="91" t="e">
        <f ca="true">+IF(AND(ISNUMBER(OFFSET('Hygiene Data'!$G$7,0,10*ROW('Hygiene Data'!G65))),'Data Summary'!DY71="Yes"),OFFSET('Hygiene Data'!$G$7,0,10*ROW('Hygiene Data'!G65)),NA())</f>
        <v>#N/A</v>
      </c>
      <c r="BK71" s="91" t="e">
        <f ca="true">+IF(AND(ISNUMBER(OFFSET('Hygiene Data'!$G$9,0,10*ROW('Hygiene Data'!G65))),'Data Summary'!DZ71="Yes"),OFFSET('Hygiene Data'!$G$9,0,10*ROW('Hygiene Data'!G65)),NA())</f>
        <v>#N/A</v>
      </c>
      <c r="BL71" s="91" t="e">
        <f ca="true">+IF(AND(ISNUMBER(OFFSET('Hygiene Data'!$H$5,0,10*ROW('Hygiene Data'!H65))),'Data Summary'!EA71="Yes"),OFFSET('Hygiene Data'!$H$5,0,10*ROW('Hygiene Data'!H65)),NA())</f>
        <v>#N/A</v>
      </c>
      <c r="BM71" s="91" t="e">
        <f ca="true">+IF(AND(ISNUMBER(OFFSET('Hygiene Data'!$H$7,0,10*ROW('Hygiene Data'!H65))),'Data Summary'!EB71="Yes"),OFFSET('Hygiene Data'!$H$7,0,10*ROW('Hygiene Data'!H65)),NA())</f>
        <v>#N/A</v>
      </c>
      <c r="BN71" s="91" t="e">
        <f ca="true">+IF(AND(ISNUMBER(OFFSET('Hygiene Data'!$H$9,0,10*ROW('Hygiene Data'!H65))),'Data Summary'!EC71="Yes"),OFFSET('Hygiene Data'!$H$9,0,10*ROW('Hygiene Data'!H65)),NA())</f>
        <v>#N/A</v>
      </c>
      <c r="BO71" s="91" t="e">
        <f ca="true">+IF(AND(ISNUMBER(OFFSET('Hygiene Data'!$I$5,0,10*ROW('Hygiene Data'!I65))),'Data Summary'!ED71="Yes"),OFFSET('Hygiene Data'!$I$5,0,10*ROW('Hygiene Data'!I65)),NA())</f>
        <v>#N/A</v>
      </c>
      <c r="BP71" s="91" t="e">
        <f ca="true">+IF(AND(ISNUMBER(OFFSET('Hygiene Data'!$I$7,0,10*ROW('Hygiene Data'!I65))),'Data Summary'!EE71="Yes"),OFFSET('Hygiene Data'!$I$7,0,10*ROW('Hygiene Data'!I65)),NA())</f>
        <v>#N/A</v>
      </c>
      <c r="BQ71" s="91" t="e">
        <f ca="true">+IF(AND(ISNUMBER(OFFSET('Hygiene Data'!$I$9,0,10*ROW('Hygiene Data'!I65))),'Data Summary'!EF71="Yes"),OFFSET('Hygiene Data'!$I$9,0,10*ROW('Hygiene Data'!I65)),NA())</f>
        <v>#N/A</v>
      </c>
    </row>
    <row xmlns:x14ac="http://schemas.microsoft.com/office/spreadsheetml/2009/9/ac" r="72" x14ac:dyDescent="0.2">
      <c r="A72" s="350" t="e">
        <f ca="true">+RIGHT('Data Summary'!A72,LEN('Data Summary'!A72)-9)</f>
        <v>#VALUE!</v>
      </c>
      <c r="B72" s="35" t="str">
        <f ca="true">+IF(ISTEXT('Data Summary'!B72),'Data Summary'!B72,"")</f>
        <v/>
      </c>
      <c r="C72" s="349" t="e">
        <f ca="true">+VALUE('Data Summary'!C72)</f>
        <v>#VALUE!</v>
      </c>
      <c r="D72" s="89" t="e">
        <f ca="true">+IF(AND(ISNUMBER(OFFSET('Water Data'!$D$4,0,10*ROW('Water Data'!D66))),'Data Summary'!BS72="Yes"),100-OFFSET('Water Data'!$D$4,0,10*ROW('Water Data'!D66)),NA())</f>
        <v>#N/A</v>
      </c>
      <c r="E72" s="89" t="e">
        <f ca="true">+IF(AND(ISNUMBER(OFFSET('Water Data'!$D$6,0,10*ROW('Water Data'!D66))),'Data Summary'!BT72="Yes"),OFFSET('Water Data'!$D$6,0,10*ROW('Water Data'!D66)),NA())</f>
        <v>#N/A</v>
      </c>
      <c r="F72" s="89" t="e">
        <f ca="true">+IF(AND(ISNUMBER(OFFSET('Water Data'!$D$9,0,10*ROW('Water Data'!D66))),'Data Summary'!BU72="Yes"),OFFSET('Water Data'!$D$9,0,10*ROW('Water Data'!D66)),NA())</f>
        <v>#N/A</v>
      </c>
      <c r="G72" s="89" t="e">
        <f ca="true">+IF(AND(ISNUMBER(OFFSET('Water Data'!$E$4,0,10*ROW('Water Data'!E66))),'Data Summary'!BV72="Yes"),100-OFFSET('Water Data'!$E$4,0,10*ROW('Water Data'!E66)),NA())</f>
        <v>#N/A</v>
      </c>
      <c r="H72" s="89" t="e">
        <f ca="true">+IF(AND(ISNUMBER(OFFSET('Water Data'!$E$6,0,10*ROW('Water Data'!E66))),'Data Summary'!BW72="Yes"),OFFSET('Water Data'!$E$6,0,10*ROW('Water Data'!E66)),NA())</f>
        <v>#N/A</v>
      </c>
      <c r="I72" s="89" t="e">
        <f ca="true">+IF(AND(ISNUMBER(OFFSET('Water Data'!$E$9,0,10*ROW('Water Data'!E66))),'Data Summary'!BX72="Yes"),OFFSET('Water Data'!$E$9,0,10*ROW('Water Data'!E66)),NA())</f>
        <v>#N/A</v>
      </c>
      <c r="J72" s="89" t="e">
        <f ca="true">+IF(AND(ISNUMBER(OFFSET('Water Data'!$F$4,0,10*ROW('Water Data'!F66))),'Data Summary'!BY72="Yes"),100-OFFSET('Water Data'!$F$4,0,10*ROW('Water Data'!F66)),NA())</f>
        <v>#N/A</v>
      </c>
      <c r="K72" s="89" t="e">
        <f ca="true">+IF(AND(ISNUMBER(OFFSET('Water Data'!$F$6,0,10*ROW('Water Data'!F66))),'Data Summary'!BZ72="Yes"),OFFSET('Water Data'!$F$6,0,10*ROW('Water Data'!F66)),NA())</f>
        <v>#N/A</v>
      </c>
      <c r="L72" s="89" t="e">
        <f ca="true">+IF(AND(ISNUMBER(OFFSET('Water Data'!$F$9,0,10*ROW('Water Data'!F66))),'Data Summary'!CA72="Yes"),OFFSET('Water Data'!$F$9,0,10*ROW('Water Data'!F66)),NA())</f>
        <v>#N/A</v>
      </c>
      <c r="M72" s="89" t="e">
        <f ca="true">+IF(AND(ISNUMBER(OFFSET('Water Data'!$G$4,0,10*ROW('Water Data'!G66))),'Data Summary'!CB72="Yes"),100-OFFSET('Water Data'!$G$4,0,10*ROW('Water Data'!G66)),NA())</f>
        <v>#N/A</v>
      </c>
      <c r="N72" s="89" t="e">
        <f ca="true">+IF(AND(ISNUMBER(OFFSET('Water Data'!$G$6,0,10*ROW('Water Data'!G66))),'Data Summary'!CC72="Yes"),OFFSET('Water Data'!$G$6,0,10*ROW('Water Data'!G66)),NA())</f>
        <v>#N/A</v>
      </c>
      <c r="O72" s="89" t="e">
        <f ca="true">+IF(AND(ISNUMBER(OFFSET('Water Data'!$G$9,0,10*ROW('Water Data'!G66))),'Data Summary'!CD72="Yes"),OFFSET('Water Data'!$G$9,0,10*ROW('Water Data'!G66)),NA())</f>
        <v>#N/A</v>
      </c>
      <c r="P72" s="89" t="e">
        <f ca="true">+IF(AND(ISNUMBER(OFFSET('Water Data'!$H$4,0,10*ROW('Water Data'!H66))),'Data Summary'!CE72="Yes"),100-OFFSET('Water Data'!$H$4,0,10*ROW('Water Data'!H66)),NA())</f>
        <v>#N/A</v>
      </c>
      <c r="Q72" s="89" t="e">
        <f ca="true">+IF(AND(ISNUMBER(OFFSET('Water Data'!$H$6,0,10*ROW('Water Data'!H66))),'Data Summary'!CF72="Yes"),OFFSET('Water Data'!$H$6,0,10*ROW('Water Data'!H66)),NA())</f>
        <v>#N/A</v>
      </c>
      <c r="R72" s="89" t="e">
        <f ca="true">+IF(AND(ISNUMBER(OFFSET('Water Data'!$H$9,0,10*ROW('Water Data'!H66))),'Data Summary'!CG72="Yes"),OFFSET('Water Data'!$H$9,0,10*ROW('Water Data'!H66)),NA())</f>
        <v>#N/A</v>
      </c>
      <c r="S72" s="89" t="e">
        <f ca="true">+IF(AND(ISNUMBER(OFFSET('Water Data'!$I$4,0,10*ROW('Water Data'!I66))),'Data Summary'!CH72="Yes"),100-OFFSET('Water Data'!$I$4,0,10*ROW('Water Data'!I66)),NA())</f>
        <v>#N/A</v>
      </c>
      <c r="T72" s="89" t="e">
        <f ca="true">+IF(AND(ISNUMBER(OFFSET('Water Data'!$I$6,0,10*ROW('Water Data'!I66))),'Data Summary'!CI72="Yes"),OFFSET('Water Data'!$I$6,0,10*ROW('Water Data'!I66)),NA())</f>
        <v>#N/A</v>
      </c>
      <c r="U72" s="89" t="e">
        <f ca="true">+IF(AND(ISNUMBER(OFFSET('Water Data'!$I$9,0,10*ROW('Water Data'!I66))),'Data Summary'!CJ72="Yes"),OFFSET('Water Data'!$I$9,0,10*ROW('Water Data'!I66)),NA())</f>
        <v>#N/A</v>
      </c>
      <c r="V72" s="90" t="e">
        <f ca="true">+IF(AND(ISNUMBER(OFFSET('Sanitation Data'!$D$4,0,10*ROW('Sanitation Data'!D66))),'Data Summary'!CK72="Yes"),100-OFFSET('Sanitation Data'!$D$4,0,10*ROW('Sanitation Data'!D66)),NA())</f>
        <v>#N/A</v>
      </c>
      <c r="W72" s="90" t="e">
        <f ca="true">+IF(AND(ISNUMBER(OFFSET('Sanitation Data'!$D$6,0,10*ROW('Sanitation Data'!D66))),'Data Summary'!CL72="Yes"),OFFSET('Sanitation Data'!$D$6,0,10*ROW('Sanitation Data'!D66)),NA())</f>
        <v>#N/A</v>
      </c>
      <c r="X72" s="90" t="e">
        <f ca="true">+IF(AND(ISNUMBER(OFFSET('Sanitation Data'!$D$10,0,10*ROW('Sanitation Data'!D66))),'Data Summary'!CM72="Yes"),OFFSET('Sanitation Data'!$D$10,0,10*ROW('Sanitation Data'!D66)),NA())</f>
        <v>#N/A</v>
      </c>
      <c r="Y72" s="90" t="e">
        <f ca="true">+IF(AND(ISNUMBER(OFFSET('Sanitation Data'!$D$11,0,10*ROW('Sanitation Data'!D66))),'Data Summary'!CN72="Yes"),OFFSET('Sanitation Data'!$D$11,0,10*ROW('Sanitation Data'!D66)),NA())</f>
        <v>#N/A</v>
      </c>
      <c r="Z72" s="90" t="e">
        <f ca="true">+IF(AND(ISNUMBER(OFFSET('Sanitation Data'!$D$12,0,10*ROW('Sanitation Data'!D66))),'Data Summary'!CO72="Yes"),OFFSET('Sanitation Data'!$D$12,0,10*ROW('Sanitation Data'!D66)),NA())</f>
        <v>#N/A</v>
      </c>
      <c r="AA72" s="90" t="e">
        <f ca="true">+IF(AND(ISNUMBER(OFFSET('Sanitation Data'!$E$4,0,10*ROW('Sanitation Data'!E66))),'Data Summary'!CP72="Yes"),100-OFFSET('Sanitation Data'!$E$4,0,10*ROW('Sanitation Data'!E66)),NA())</f>
        <v>#N/A</v>
      </c>
      <c r="AB72" s="90" t="e">
        <f ca="true">+IF(AND(ISNUMBER(OFFSET('Sanitation Data'!$E$6,0,10*ROW('Sanitation Data'!E66))),'Data Summary'!CQ72="Yes"),OFFSET('Sanitation Data'!$E$6,0,10*ROW('Sanitation Data'!E66)),NA())</f>
        <v>#N/A</v>
      </c>
      <c r="AC72" s="90" t="e">
        <f ca="true">+IF(AND(ISNUMBER(OFFSET('Sanitation Data'!$E$10,0,10*ROW('Sanitation Data'!E66))),'Data Summary'!CR72="Yes"),OFFSET('Sanitation Data'!$E$10,0,10*ROW('Sanitation Data'!E66)),NA())</f>
        <v>#N/A</v>
      </c>
      <c r="AD72" s="90" t="e">
        <f ca="true">+IF(AND(ISNUMBER(OFFSET('Sanitation Data'!$E$11,0,10*ROW('Sanitation Data'!E66))),'Data Summary'!CS72="Yes"),OFFSET('Sanitation Data'!$E$11,0,10*ROW('Sanitation Data'!E66)),NA())</f>
        <v>#N/A</v>
      </c>
      <c r="AE72" s="90" t="e">
        <f ca="true">+IF(AND(ISNUMBER(OFFSET('Sanitation Data'!$E$12,0,10*ROW('Sanitation Data'!E66))),'Data Summary'!CT72="Yes"),OFFSET('Sanitation Data'!$E$12,0,10*ROW('Sanitation Data'!E66)),NA())</f>
        <v>#N/A</v>
      </c>
      <c r="AF72" s="90" t="e">
        <f ca="true">+IF(AND(ISNUMBER(OFFSET('Sanitation Data'!$F$4,0,10*ROW('Sanitation Data'!F66))),'Data Summary'!CU72="Yes"),100-OFFSET('Sanitation Data'!$F$4,0,10*ROW('Sanitation Data'!F66)),NA())</f>
        <v>#N/A</v>
      </c>
      <c r="AG72" s="90" t="e">
        <f ca="true">+IF(AND(ISNUMBER(OFFSET('Sanitation Data'!$F$6,0,10*ROW('Sanitation Data'!F66))),'Data Summary'!CV72="Yes"),OFFSET('Sanitation Data'!$F$6,0,10*ROW('Sanitation Data'!F66)),NA())</f>
        <v>#N/A</v>
      </c>
      <c r="AH72" s="90" t="e">
        <f ca="true">+IF(AND(ISNUMBER(OFFSET('Sanitation Data'!$F$10,0,10*ROW('Sanitation Data'!F66))),'Data Summary'!CW72="Yes"),OFFSET('Sanitation Data'!$F$10,0,10*ROW('Sanitation Data'!F66)),NA())</f>
        <v>#N/A</v>
      </c>
      <c r="AI72" s="90" t="e">
        <f ca="true">+IF(AND(ISNUMBER(OFFSET('Sanitation Data'!$F$11,0,10*ROW('Sanitation Data'!F66))),'Data Summary'!CX72="Yes"),OFFSET('Sanitation Data'!$F$11,0,10*ROW('Sanitation Data'!F66)),NA())</f>
        <v>#N/A</v>
      </c>
      <c r="AJ72" s="90" t="e">
        <f ca="true">+IF(AND(ISNUMBER(OFFSET('Sanitation Data'!$F$12,0,10*ROW('Sanitation Data'!F66))),'Data Summary'!CY72="Yes"),OFFSET('Sanitation Data'!$F$12,0,10*ROW('Sanitation Data'!F66)),NA())</f>
        <v>#N/A</v>
      </c>
      <c r="AK72" s="90" t="e">
        <f ca="true">+IF(AND(ISNUMBER(OFFSET('Sanitation Data'!$G$4,0,10*ROW('Sanitation Data'!G66))),'Data Summary'!CZ72="Yes"),100-OFFSET('Sanitation Data'!$G$4,0,10*ROW('Sanitation Data'!G66)),NA())</f>
        <v>#N/A</v>
      </c>
      <c r="AL72" s="90" t="e">
        <f ca="true">+IF(AND(ISNUMBER(OFFSET('Sanitation Data'!$G$6,0,10*ROW('Sanitation Data'!G66))),'Data Summary'!DA72="Yes"),OFFSET('Sanitation Data'!$G$6,0,10*ROW('Sanitation Data'!G66)),NA())</f>
        <v>#N/A</v>
      </c>
      <c r="AM72" s="90" t="e">
        <f ca="true">+IF(AND(ISNUMBER(OFFSET('Sanitation Data'!$G$10,0,10*ROW('Sanitation Data'!G66))),'Data Summary'!DB72="Yes"),OFFSET('Sanitation Data'!$G$10,0,10*ROW('Sanitation Data'!G66)),NA())</f>
        <v>#N/A</v>
      </c>
      <c r="AN72" s="90" t="e">
        <f ca="true">+IF(AND(ISNUMBER(OFFSET('Sanitation Data'!$G$11,0,10*ROW('Sanitation Data'!G66))),'Data Summary'!DC72="Yes"),OFFSET('Sanitation Data'!$G$11,0,10*ROW('Sanitation Data'!G66)),NA())</f>
        <v>#N/A</v>
      </c>
      <c r="AO72" s="90" t="e">
        <f ca="true">+IF(AND(ISNUMBER(OFFSET('Sanitation Data'!$G$12,0,10*ROW('Sanitation Data'!G66))),'Data Summary'!DD72="Yes"),OFFSET('Sanitation Data'!$G$12,0,10*ROW('Sanitation Data'!G66)),NA())</f>
        <v>#N/A</v>
      </c>
      <c r="AP72" s="90" t="e">
        <f ca="true">+IF(AND(ISNUMBER(OFFSET('Sanitation Data'!$H$4,0,10*ROW('Sanitation Data'!H66))),'Data Summary'!DE72="Yes"),100-OFFSET('Sanitation Data'!$H$4,0,10*ROW('Sanitation Data'!H66)),NA())</f>
        <v>#N/A</v>
      </c>
      <c r="AQ72" s="90" t="e">
        <f ca="true">+IF(AND(ISNUMBER(OFFSET('Sanitation Data'!$H$6,0,10*ROW('Sanitation Data'!H66))),'Data Summary'!DF72="Yes"),OFFSET('Sanitation Data'!$H$6,0,10*ROW('Sanitation Data'!H66)),NA())</f>
        <v>#N/A</v>
      </c>
      <c r="AR72" s="90" t="e">
        <f ca="true">+IF(AND(ISNUMBER(OFFSET('Sanitation Data'!$H$10,0,10*ROW('Sanitation Data'!H66))),'Data Summary'!DG72="Yes"),OFFSET('Sanitation Data'!$H$10,0,10*ROW('Sanitation Data'!H66)),NA())</f>
        <v>#N/A</v>
      </c>
      <c r="AS72" s="90" t="e">
        <f ca="true">+IF(AND(ISNUMBER(OFFSET('Sanitation Data'!$H$11,0,10*ROW('Sanitation Data'!H66))),'Data Summary'!DH72="Yes"),OFFSET('Sanitation Data'!$H$11,0,10*ROW('Sanitation Data'!H66)),NA())</f>
        <v>#N/A</v>
      </c>
      <c r="AT72" s="90" t="e">
        <f ca="true">+IF(AND(ISNUMBER(OFFSET('Sanitation Data'!$H$12,0,10*ROW('Sanitation Data'!H66))),'Data Summary'!DI72="Yes"),OFFSET('Sanitation Data'!$H$12,0,10*ROW('Sanitation Data'!H66)),NA())</f>
        <v>#N/A</v>
      </c>
      <c r="AU72" s="90" t="e">
        <f ca="true">+IF(AND(ISNUMBER(OFFSET('Sanitation Data'!$I$4,0,10*ROW('Sanitation Data'!I66))),'Data Summary'!DJ72="Yes"),100-OFFSET('Sanitation Data'!$I$4,0,10*ROW('Sanitation Data'!I66)),NA())</f>
        <v>#N/A</v>
      </c>
      <c r="AV72" s="90" t="e">
        <f ca="true">+IF(AND(ISNUMBER(OFFSET('Sanitation Data'!$I$6,0,10*ROW('Sanitation Data'!I66))),'Data Summary'!DK72="Yes"),OFFSET('Sanitation Data'!$I$6,0,10*ROW('Sanitation Data'!I66)),NA())</f>
        <v>#N/A</v>
      </c>
      <c r="AW72" s="90" t="e">
        <f ca="true">+IF(AND(ISNUMBER(OFFSET('Sanitation Data'!$I$10,0,10*ROW('Sanitation Data'!I66))),'Data Summary'!DL72="Yes"),OFFSET('Sanitation Data'!$I$10,0,10*ROW('Sanitation Data'!I66)),NA())</f>
        <v>#N/A</v>
      </c>
      <c r="AX72" s="90" t="e">
        <f ca="true">+IF(AND(ISNUMBER(OFFSET('Sanitation Data'!$I$11,0,10*ROW('Sanitation Data'!I66))),'Data Summary'!DM72="Yes"),OFFSET('Sanitation Data'!$I$11,0,10*ROW('Sanitation Data'!I66)),NA())</f>
        <v>#N/A</v>
      </c>
      <c r="AY72" s="90" t="e">
        <f ca="true">+IF(AND(ISNUMBER(OFFSET('Sanitation Data'!$I$12,0,10*ROW('Sanitation Data'!I66))),'Data Summary'!DN72="Yes"),OFFSET('Sanitation Data'!$I$12,0,10*ROW('Sanitation Data'!I66)),NA())</f>
        <v>#N/A</v>
      </c>
      <c r="AZ72" s="91" t="e">
        <f ca="true">+IF(AND(ISNUMBER(OFFSET('Hygiene Data'!$D$5,0,10*ROW('Hygiene Data'!D66))),'Data Summary'!DO72="Yes"),OFFSET('Hygiene Data'!$D$5,0,10*ROW('Hygiene Data'!D66)),NA())</f>
        <v>#N/A</v>
      </c>
      <c r="BA72" s="91" t="e">
        <f ca="true">+IF(AND(ISNUMBER(OFFSET('Hygiene Data'!$D$7,0,10*ROW('Hygiene Data'!D66))),'Data Summary'!DP72="Yes"),OFFSET('Hygiene Data'!$D$7,0,10*ROW('Hygiene Data'!D66)),NA())</f>
        <v>#N/A</v>
      </c>
      <c r="BB72" s="91" t="e">
        <f ca="true">+IF(AND(ISNUMBER(OFFSET('Hygiene Data'!$D$9,0,10*ROW('Hygiene Data'!D66))),'Data Summary'!DQ72="Yes"),OFFSET('Hygiene Data'!$D$9,0,10*ROW('Hygiene Data'!D66)),NA())</f>
        <v>#N/A</v>
      </c>
      <c r="BC72" s="91" t="e">
        <f ca="true">+IF(AND(ISNUMBER(OFFSET('Hygiene Data'!$E$5,0,10*ROW('Hygiene Data'!E66))),'Data Summary'!DR72="Yes"),OFFSET('Hygiene Data'!$E$5,0,10*ROW('Hygiene Data'!E66)),NA())</f>
        <v>#N/A</v>
      </c>
      <c r="BD72" s="91" t="e">
        <f ca="true">+IF(AND(ISNUMBER(OFFSET('Hygiene Data'!$E$7,0,10*ROW('Hygiene Data'!E66))),'Data Summary'!DS72="Yes"),OFFSET('Hygiene Data'!$E$7,0,10*ROW('Hygiene Data'!E66)),NA())</f>
        <v>#N/A</v>
      </c>
      <c r="BE72" s="91" t="e">
        <f ca="true">+IF(AND(ISNUMBER(OFFSET('Hygiene Data'!$E$9,0,10*ROW('Hygiene Data'!E66))),'Data Summary'!DT72="Yes"),OFFSET('Hygiene Data'!$E$9,0,10*ROW('Hygiene Data'!E66)),NA())</f>
        <v>#N/A</v>
      </c>
      <c r="BF72" s="91" t="e">
        <f ca="true">+IF(AND(ISNUMBER(OFFSET('Hygiene Data'!$F$5,0,10*ROW('Hygiene Data'!F66))),'Data Summary'!DU72="Yes"),OFFSET('Hygiene Data'!$F$5,0,10*ROW('Hygiene Data'!F66)),NA())</f>
        <v>#N/A</v>
      </c>
      <c r="BG72" s="91" t="e">
        <f ca="true">+IF(AND(ISNUMBER(OFFSET('Hygiene Data'!$F$7,0,10*ROW('Hygiene Data'!F66))),'Data Summary'!DV72="Yes"),OFFSET('Hygiene Data'!$F$7,0,10*ROW('Hygiene Data'!F66)),NA())</f>
        <v>#N/A</v>
      </c>
      <c r="BH72" s="91" t="e">
        <f ca="true">+IF(AND(ISNUMBER(OFFSET('Hygiene Data'!$F$9,0,10*ROW('Hygiene Data'!F66))),'Data Summary'!DW72="Yes"),OFFSET('Hygiene Data'!$F$9,0,10*ROW('Hygiene Data'!F66)),NA())</f>
        <v>#N/A</v>
      </c>
      <c r="BI72" s="91" t="e">
        <f ca="true">+IF(AND(ISNUMBER(OFFSET('Hygiene Data'!$G$5,0,10*ROW('Hygiene Data'!G66))),'Data Summary'!DX72="Yes"),OFFSET('Hygiene Data'!$G$5,0,10*ROW('Hygiene Data'!G66)),NA())</f>
        <v>#N/A</v>
      </c>
      <c r="BJ72" s="91" t="e">
        <f ca="true">+IF(AND(ISNUMBER(OFFSET('Hygiene Data'!$G$7,0,10*ROW('Hygiene Data'!G66))),'Data Summary'!DY72="Yes"),OFFSET('Hygiene Data'!$G$7,0,10*ROW('Hygiene Data'!G66)),NA())</f>
        <v>#N/A</v>
      </c>
      <c r="BK72" s="91" t="e">
        <f ca="true">+IF(AND(ISNUMBER(OFFSET('Hygiene Data'!$G$9,0,10*ROW('Hygiene Data'!G66))),'Data Summary'!DZ72="Yes"),OFFSET('Hygiene Data'!$G$9,0,10*ROW('Hygiene Data'!G66)),NA())</f>
        <v>#N/A</v>
      </c>
      <c r="BL72" s="91" t="e">
        <f ca="true">+IF(AND(ISNUMBER(OFFSET('Hygiene Data'!$H$5,0,10*ROW('Hygiene Data'!H66))),'Data Summary'!EA72="Yes"),OFFSET('Hygiene Data'!$H$5,0,10*ROW('Hygiene Data'!H66)),NA())</f>
        <v>#N/A</v>
      </c>
      <c r="BM72" s="91" t="e">
        <f ca="true">+IF(AND(ISNUMBER(OFFSET('Hygiene Data'!$H$7,0,10*ROW('Hygiene Data'!H66))),'Data Summary'!EB72="Yes"),OFFSET('Hygiene Data'!$H$7,0,10*ROW('Hygiene Data'!H66)),NA())</f>
        <v>#N/A</v>
      </c>
      <c r="BN72" s="91" t="e">
        <f ca="true">+IF(AND(ISNUMBER(OFFSET('Hygiene Data'!$H$9,0,10*ROW('Hygiene Data'!H66))),'Data Summary'!EC72="Yes"),OFFSET('Hygiene Data'!$H$9,0,10*ROW('Hygiene Data'!H66)),NA())</f>
        <v>#N/A</v>
      </c>
      <c r="BO72" s="91" t="e">
        <f ca="true">+IF(AND(ISNUMBER(OFFSET('Hygiene Data'!$I$5,0,10*ROW('Hygiene Data'!I66))),'Data Summary'!ED72="Yes"),OFFSET('Hygiene Data'!$I$5,0,10*ROW('Hygiene Data'!I66)),NA())</f>
        <v>#N/A</v>
      </c>
      <c r="BP72" s="91" t="e">
        <f ca="true">+IF(AND(ISNUMBER(OFFSET('Hygiene Data'!$I$7,0,10*ROW('Hygiene Data'!I66))),'Data Summary'!EE72="Yes"),OFFSET('Hygiene Data'!$I$7,0,10*ROW('Hygiene Data'!I66)),NA())</f>
        <v>#N/A</v>
      </c>
      <c r="BQ72" s="91" t="e">
        <f ca="true">+IF(AND(ISNUMBER(OFFSET('Hygiene Data'!$I$9,0,10*ROW('Hygiene Data'!I66))),'Data Summary'!EF72="Yes"),OFFSET('Hygiene Data'!$I$9,0,10*ROW('Hygiene Data'!I66)),NA())</f>
        <v>#N/A</v>
      </c>
    </row>
    <row xmlns:x14ac="http://schemas.microsoft.com/office/spreadsheetml/2009/9/ac" r="73" x14ac:dyDescent="0.2">
      <c r="A73" s="350" t="e">
        <f ca="true">+RIGHT('Data Summary'!A73,LEN('Data Summary'!A73)-9)</f>
        <v>#VALUE!</v>
      </c>
      <c r="B73" s="35" t="str">
        <f ca="true">+IF(ISTEXT('Data Summary'!B73),'Data Summary'!B73,"")</f>
        <v/>
      </c>
      <c r="C73" s="349" t="e">
        <f ca="true">+VALUE('Data Summary'!C73)</f>
        <v>#VALUE!</v>
      </c>
      <c r="D73" s="89" t="e">
        <f ca="true">+IF(AND(ISNUMBER(OFFSET('Water Data'!$D$4,0,10*ROW('Water Data'!D67))),'Data Summary'!BS73="Yes"),100-OFFSET('Water Data'!$D$4,0,10*ROW('Water Data'!D67)),NA())</f>
        <v>#N/A</v>
      </c>
      <c r="E73" s="89" t="e">
        <f ca="true">+IF(AND(ISNUMBER(OFFSET('Water Data'!$D$6,0,10*ROW('Water Data'!D67))),'Data Summary'!BT73="Yes"),OFFSET('Water Data'!$D$6,0,10*ROW('Water Data'!D67)),NA())</f>
        <v>#N/A</v>
      </c>
      <c r="F73" s="89" t="e">
        <f ca="true">+IF(AND(ISNUMBER(OFFSET('Water Data'!$D$9,0,10*ROW('Water Data'!D67))),'Data Summary'!BU73="Yes"),OFFSET('Water Data'!$D$9,0,10*ROW('Water Data'!D67)),NA())</f>
        <v>#N/A</v>
      </c>
      <c r="G73" s="89" t="e">
        <f ca="true">+IF(AND(ISNUMBER(OFFSET('Water Data'!$E$4,0,10*ROW('Water Data'!E67))),'Data Summary'!BV73="Yes"),100-OFFSET('Water Data'!$E$4,0,10*ROW('Water Data'!E67)),NA())</f>
        <v>#N/A</v>
      </c>
      <c r="H73" s="89" t="e">
        <f ca="true">+IF(AND(ISNUMBER(OFFSET('Water Data'!$E$6,0,10*ROW('Water Data'!E67))),'Data Summary'!BW73="Yes"),OFFSET('Water Data'!$E$6,0,10*ROW('Water Data'!E67)),NA())</f>
        <v>#N/A</v>
      </c>
      <c r="I73" s="89" t="e">
        <f ca="true">+IF(AND(ISNUMBER(OFFSET('Water Data'!$E$9,0,10*ROW('Water Data'!E67))),'Data Summary'!BX73="Yes"),OFFSET('Water Data'!$E$9,0,10*ROW('Water Data'!E67)),NA())</f>
        <v>#N/A</v>
      </c>
      <c r="J73" s="89" t="e">
        <f ca="true">+IF(AND(ISNUMBER(OFFSET('Water Data'!$F$4,0,10*ROW('Water Data'!F67))),'Data Summary'!BY73="Yes"),100-OFFSET('Water Data'!$F$4,0,10*ROW('Water Data'!F67)),NA())</f>
        <v>#N/A</v>
      </c>
      <c r="K73" s="89" t="e">
        <f ca="true">+IF(AND(ISNUMBER(OFFSET('Water Data'!$F$6,0,10*ROW('Water Data'!F67))),'Data Summary'!BZ73="Yes"),OFFSET('Water Data'!$F$6,0,10*ROW('Water Data'!F67)),NA())</f>
        <v>#N/A</v>
      </c>
      <c r="L73" s="89" t="e">
        <f ca="true">+IF(AND(ISNUMBER(OFFSET('Water Data'!$F$9,0,10*ROW('Water Data'!F67))),'Data Summary'!CA73="Yes"),OFFSET('Water Data'!$F$9,0,10*ROW('Water Data'!F67)),NA())</f>
        <v>#N/A</v>
      </c>
      <c r="M73" s="89" t="e">
        <f ca="true">+IF(AND(ISNUMBER(OFFSET('Water Data'!$G$4,0,10*ROW('Water Data'!G67))),'Data Summary'!CB73="Yes"),100-OFFSET('Water Data'!$G$4,0,10*ROW('Water Data'!G67)),NA())</f>
        <v>#N/A</v>
      </c>
      <c r="N73" s="89" t="e">
        <f ca="true">+IF(AND(ISNUMBER(OFFSET('Water Data'!$G$6,0,10*ROW('Water Data'!G67))),'Data Summary'!CC73="Yes"),OFFSET('Water Data'!$G$6,0,10*ROW('Water Data'!G67)),NA())</f>
        <v>#N/A</v>
      </c>
      <c r="O73" s="89" t="e">
        <f ca="true">+IF(AND(ISNUMBER(OFFSET('Water Data'!$G$9,0,10*ROW('Water Data'!G67))),'Data Summary'!CD73="Yes"),OFFSET('Water Data'!$G$9,0,10*ROW('Water Data'!G67)),NA())</f>
        <v>#N/A</v>
      </c>
      <c r="P73" s="89" t="e">
        <f ca="true">+IF(AND(ISNUMBER(OFFSET('Water Data'!$H$4,0,10*ROW('Water Data'!H67))),'Data Summary'!CE73="Yes"),100-OFFSET('Water Data'!$H$4,0,10*ROW('Water Data'!H67)),NA())</f>
        <v>#N/A</v>
      </c>
      <c r="Q73" s="89" t="e">
        <f ca="true">+IF(AND(ISNUMBER(OFFSET('Water Data'!$H$6,0,10*ROW('Water Data'!H67))),'Data Summary'!CF73="Yes"),OFFSET('Water Data'!$H$6,0,10*ROW('Water Data'!H67)),NA())</f>
        <v>#N/A</v>
      </c>
      <c r="R73" s="89" t="e">
        <f ca="true">+IF(AND(ISNUMBER(OFFSET('Water Data'!$H$9,0,10*ROW('Water Data'!H67))),'Data Summary'!CG73="Yes"),OFFSET('Water Data'!$H$9,0,10*ROW('Water Data'!H67)),NA())</f>
        <v>#N/A</v>
      </c>
      <c r="S73" s="89" t="e">
        <f ca="true">+IF(AND(ISNUMBER(OFFSET('Water Data'!$I$4,0,10*ROW('Water Data'!I67))),'Data Summary'!CH73="Yes"),100-OFFSET('Water Data'!$I$4,0,10*ROW('Water Data'!I67)),NA())</f>
        <v>#N/A</v>
      </c>
      <c r="T73" s="89" t="e">
        <f ca="true">+IF(AND(ISNUMBER(OFFSET('Water Data'!$I$6,0,10*ROW('Water Data'!I67))),'Data Summary'!CI73="Yes"),OFFSET('Water Data'!$I$6,0,10*ROW('Water Data'!I67)),NA())</f>
        <v>#N/A</v>
      </c>
      <c r="U73" s="89" t="e">
        <f ca="true">+IF(AND(ISNUMBER(OFFSET('Water Data'!$I$9,0,10*ROW('Water Data'!I67))),'Data Summary'!CJ73="Yes"),OFFSET('Water Data'!$I$9,0,10*ROW('Water Data'!I67)),NA())</f>
        <v>#N/A</v>
      </c>
      <c r="V73" s="90" t="e">
        <f ca="true">+IF(AND(ISNUMBER(OFFSET('Sanitation Data'!$D$4,0,10*ROW('Sanitation Data'!D67))),'Data Summary'!CK73="Yes"),100-OFFSET('Sanitation Data'!$D$4,0,10*ROW('Sanitation Data'!D67)),NA())</f>
        <v>#N/A</v>
      </c>
      <c r="W73" s="90" t="e">
        <f ca="true">+IF(AND(ISNUMBER(OFFSET('Sanitation Data'!$D$6,0,10*ROW('Sanitation Data'!D67))),'Data Summary'!CL73="Yes"),OFFSET('Sanitation Data'!$D$6,0,10*ROW('Sanitation Data'!D67)),NA())</f>
        <v>#N/A</v>
      </c>
      <c r="X73" s="90" t="e">
        <f ca="true">+IF(AND(ISNUMBER(OFFSET('Sanitation Data'!$D$10,0,10*ROW('Sanitation Data'!D67))),'Data Summary'!CM73="Yes"),OFFSET('Sanitation Data'!$D$10,0,10*ROW('Sanitation Data'!D67)),NA())</f>
        <v>#N/A</v>
      </c>
      <c r="Y73" s="90" t="e">
        <f ca="true">+IF(AND(ISNUMBER(OFFSET('Sanitation Data'!$D$11,0,10*ROW('Sanitation Data'!D67))),'Data Summary'!CN73="Yes"),OFFSET('Sanitation Data'!$D$11,0,10*ROW('Sanitation Data'!D67)),NA())</f>
        <v>#N/A</v>
      </c>
      <c r="Z73" s="90" t="e">
        <f ca="true">+IF(AND(ISNUMBER(OFFSET('Sanitation Data'!$D$12,0,10*ROW('Sanitation Data'!D67))),'Data Summary'!CO73="Yes"),OFFSET('Sanitation Data'!$D$12,0,10*ROW('Sanitation Data'!D67)),NA())</f>
        <v>#N/A</v>
      </c>
      <c r="AA73" s="90" t="e">
        <f ca="true">+IF(AND(ISNUMBER(OFFSET('Sanitation Data'!$E$4,0,10*ROW('Sanitation Data'!E67))),'Data Summary'!CP73="Yes"),100-OFFSET('Sanitation Data'!$E$4,0,10*ROW('Sanitation Data'!E67)),NA())</f>
        <v>#N/A</v>
      </c>
      <c r="AB73" s="90" t="e">
        <f ca="true">+IF(AND(ISNUMBER(OFFSET('Sanitation Data'!$E$6,0,10*ROW('Sanitation Data'!E67))),'Data Summary'!CQ73="Yes"),OFFSET('Sanitation Data'!$E$6,0,10*ROW('Sanitation Data'!E67)),NA())</f>
        <v>#N/A</v>
      </c>
      <c r="AC73" s="90" t="e">
        <f ca="true">+IF(AND(ISNUMBER(OFFSET('Sanitation Data'!$E$10,0,10*ROW('Sanitation Data'!E67))),'Data Summary'!CR73="Yes"),OFFSET('Sanitation Data'!$E$10,0,10*ROW('Sanitation Data'!E67)),NA())</f>
        <v>#N/A</v>
      </c>
      <c r="AD73" s="90" t="e">
        <f ca="true">+IF(AND(ISNUMBER(OFFSET('Sanitation Data'!$E$11,0,10*ROW('Sanitation Data'!E67))),'Data Summary'!CS73="Yes"),OFFSET('Sanitation Data'!$E$11,0,10*ROW('Sanitation Data'!E67)),NA())</f>
        <v>#N/A</v>
      </c>
      <c r="AE73" s="90" t="e">
        <f ca="true">+IF(AND(ISNUMBER(OFFSET('Sanitation Data'!$E$12,0,10*ROW('Sanitation Data'!E67))),'Data Summary'!CT73="Yes"),OFFSET('Sanitation Data'!$E$12,0,10*ROW('Sanitation Data'!E67)),NA())</f>
        <v>#N/A</v>
      </c>
      <c r="AF73" s="90" t="e">
        <f ca="true">+IF(AND(ISNUMBER(OFFSET('Sanitation Data'!$F$4,0,10*ROW('Sanitation Data'!F67))),'Data Summary'!CU73="Yes"),100-OFFSET('Sanitation Data'!$F$4,0,10*ROW('Sanitation Data'!F67)),NA())</f>
        <v>#N/A</v>
      </c>
      <c r="AG73" s="90" t="e">
        <f ca="true">+IF(AND(ISNUMBER(OFFSET('Sanitation Data'!$F$6,0,10*ROW('Sanitation Data'!F67))),'Data Summary'!CV73="Yes"),OFFSET('Sanitation Data'!$F$6,0,10*ROW('Sanitation Data'!F67)),NA())</f>
        <v>#N/A</v>
      </c>
      <c r="AH73" s="90" t="e">
        <f ca="true">+IF(AND(ISNUMBER(OFFSET('Sanitation Data'!$F$10,0,10*ROW('Sanitation Data'!F67))),'Data Summary'!CW73="Yes"),OFFSET('Sanitation Data'!$F$10,0,10*ROW('Sanitation Data'!F67)),NA())</f>
        <v>#N/A</v>
      </c>
      <c r="AI73" s="90" t="e">
        <f ca="true">+IF(AND(ISNUMBER(OFFSET('Sanitation Data'!$F$11,0,10*ROW('Sanitation Data'!F67))),'Data Summary'!CX73="Yes"),OFFSET('Sanitation Data'!$F$11,0,10*ROW('Sanitation Data'!F67)),NA())</f>
        <v>#N/A</v>
      </c>
      <c r="AJ73" s="90" t="e">
        <f ca="true">+IF(AND(ISNUMBER(OFFSET('Sanitation Data'!$F$12,0,10*ROW('Sanitation Data'!F67))),'Data Summary'!CY73="Yes"),OFFSET('Sanitation Data'!$F$12,0,10*ROW('Sanitation Data'!F67)),NA())</f>
        <v>#N/A</v>
      </c>
      <c r="AK73" s="90" t="e">
        <f ca="true">+IF(AND(ISNUMBER(OFFSET('Sanitation Data'!$G$4,0,10*ROW('Sanitation Data'!G67))),'Data Summary'!CZ73="Yes"),100-OFFSET('Sanitation Data'!$G$4,0,10*ROW('Sanitation Data'!G67)),NA())</f>
        <v>#N/A</v>
      </c>
      <c r="AL73" s="90" t="e">
        <f ca="true">+IF(AND(ISNUMBER(OFFSET('Sanitation Data'!$G$6,0,10*ROW('Sanitation Data'!G67))),'Data Summary'!DA73="Yes"),OFFSET('Sanitation Data'!$G$6,0,10*ROW('Sanitation Data'!G67)),NA())</f>
        <v>#N/A</v>
      </c>
      <c r="AM73" s="90" t="e">
        <f ca="true">+IF(AND(ISNUMBER(OFFSET('Sanitation Data'!$G$10,0,10*ROW('Sanitation Data'!G67))),'Data Summary'!DB73="Yes"),OFFSET('Sanitation Data'!$G$10,0,10*ROW('Sanitation Data'!G67)),NA())</f>
        <v>#N/A</v>
      </c>
      <c r="AN73" s="90" t="e">
        <f ca="true">+IF(AND(ISNUMBER(OFFSET('Sanitation Data'!$G$11,0,10*ROW('Sanitation Data'!G67))),'Data Summary'!DC73="Yes"),OFFSET('Sanitation Data'!$G$11,0,10*ROW('Sanitation Data'!G67)),NA())</f>
        <v>#N/A</v>
      </c>
      <c r="AO73" s="90" t="e">
        <f ca="true">+IF(AND(ISNUMBER(OFFSET('Sanitation Data'!$G$12,0,10*ROW('Sanitation Data'!G67))),'Data Summary'!DD73="Yes"),OFFSET('Sanitation Data'!$G$12,0,10*ROW('Sanitation Data'!G67)),NA())</f>
        <v>#N/A</v>
      </c>
      <c r="AP73" s="90" t="e">
        <f ca="true">+IF(AND(ISNUMBER(OFFSET('Sanitation Data'!$H$4,0,10*ROW('Sanitation Data'!H67))),'Data Summary'!DE73="Yes"),100-OFFSET('Sanitation Data'!$H$4,0,10*ROW('Sanitation Data'!H67)),NA())</f>
        <v>#N/A</v>
      </c>
      <c r="AQ73" s="90" t="e">
        <f ca="true">+IF(AND(ISNUMBER(OFFSET('Sanitation Data'!$H$6,0,10*ROW('Sanitation Data'!H67))),'Data Summary'!DF73="Yes"),OFFSET('Sanitation Data'!$H$6,0,10*ROW('Sanitation Data'!H67)),NA())</f>
        <v>#N/A</v>
      </c>
      <c r="AR73" s="90" t="e">
        <f ca="true">+IF(AND(ISNUMBER(OFFSET('Sanitation Data'!$H$10,0,10*ROW('Sanitation Data'!H67))),'Data Summary'!DG73="Yes"),OFFSET('Sanitation Data'!$H$10,0,10*ROW('Sanitation Data'!H67)),NA())</f>
        <v>#N/A</v>
      </c>
      <c r="AS73" s="90" t="e">
        <f ca="true">+IF(AND(ISNUMBER(OFFSET('Sanitation Data'!$H$11,0,10*ROW('Sanitation Data'!H67))),'Data Summary'!DH73="Yes"),OFFSET('Sanitation Data'!$H$11,0,10*ROW('Sanitation Data'!H67)),NA())</f>
        <v>#N/A</v>
      </c>
      <c r="AT73" s="90" t="e">
        <f ca="true">+IF(AND(ISNUMBER(OFFSET('Sanitation Data'!$H$12,0,10*ROW('Sanitation Data'!H67))),'Data Summary'!DI73="Yes"),OFFSET('Sanitation Data'!$H$12,0,10*ROW('Sanitation Data'!H67)),NA())</f>
        <v>#N/A</v>
      </c>
      <c r="AU73" s="90" t="e">
        <f ca="true">+IF(AND(ISNUMBER(OFFSET('Sanitation Data'!$I$4,0,10*ROW('Sanitation Data'!I67))),'Data Summary'!DJ73="Yes"),100-OFFSET('Sanitation Data'!$I$4,0,10*ROW('Sanitation Data'!I67)),NA())</f>
        <v>#N/A</v>
      </c>
      <c r="AV73" s="90" t="e">
        <f ca="true">+IF(AND(ISNUMBER(OFFSET('Sanitation Data'!$I$6,0,10*ROW('Sanitation Data'!I67))),'Data Summary'!DK73="Yes"),OFFSET('Sanitation Data'!$I$6,0,10*ROW('Sanitation Data'!I67)),NA())</f>
        <v>#N/A</v>
      </c>
      <c r="AW73" s="90" t="e">
        <f ca="true">+IF(AND(ISNUMBER(OFFSET('Sanitation Data'!$I$10,0,10*ROW('Sanitation Data'!I67))),'Data Summary'!DL73="Yes"),OFFSET('Sanitation Data'!$I$10,0,10*ROW('Sanitation Data'!I67)),NA())</f>
        <v>#N/A</v>
      </c>
      <c r="AX73" s="90" t="e">
        <f ca="true">+IF(AND(ISNUMBER(OFFSET('Sanitation Data'!$I$11,0,10*ROW('Sanitation Data'!I67))),'Data Summary'!DM73="Yes"),OFFSET('Sanitation Data'!$I$11,0,10*ROW('Sanitation Data'!I67)),NA())</f>
        <v>#N/A</v>
      </c>
      <c r="AY73" s="90" t="e">
        <f ca="true">+IF(AND(ISNUMBER(OFFSET('Sanitation Data'!$I$12,0,10*ROW('Sanitation Data'!I67))),'Data Summary'!DN73="Yes"),OFFSET('Sanitation Data'!$I$12,0,10*ROW('Sanitation Data'!I67)),NA())</f>
        <v>#N/A</v>
      </c>
      <c r="AZ73" s="91" t="e">
        <f ca="true">+IF(AND(ISNUMBER(OFFSET('Hygiene Data'!$D$5,0,10*ROW('Hygiene Data'!D67))),'Data Summary'!DO73="Yes"),OFFSET('Hygiene Data'!$D$5,0,10*ROW('Hygiene Data'!D67)),NA())</f>
        <v>#N/A</v>
      </c>
      <c r="BA73" s="91" t="e">
        <f ca="true">+IF(AND(ISNUMBER(OFFSET('Hygiene Data'!$D$7,0,10*ROW('Hygiene Data'!D67))),'Data Summary'!DP73="Yes"),OFFSET('Hygiene Data'!$D$7,0,10*ROW('Hygiene Data'!D67)),NA())</f>
        <v>#N/A</v>
      </c>
      <c r="BB73" s="91" t="e">
        <f ca="true">+IF(AND(ISNUMBER(OFFSET('Hygiene Data'!$D$9,0,10*ROW('Hygiene Data'!D67))),'Data Summary'!DQ73="Yes"),OFFSET('Hygiene Data'!$D$9,0,10*ROW('Hygiene Data'!D67)),NA())</f>
        <v>#N/A</v>
      </c>
      <c r="BC73" s="91" t="e">
        <f ca="true">+IF(AND(ISNUMBER(OFFSET('Hygiene Data'!$E$5,0,10*ROW('Hygiene Data'!E67))),'Data Summary'!DR73="Yes"),OFFSET('Hygiene Data'!$E$5,0,10*ROW('Hygiene Data'!E67)),NA())</f>
        <v>#N/A</v>
      </c>
      <c r="BD73" s="91" t="e">
        <f ca="true">+IF(AND(ISNUMBER(OFFSET('Hygiene Data'!$E$7,0,10*ROW('Hygiene Data'!E67))),'Data Summary'!DS73="Yes"),OFFSET('Hygiene Data'!$E$7,0,10*ROW('Hygiene Data'!E67)),NA())</f>
        <v>#N/A</v>
      </c>
      <c r="BE73" s="91" t="e">
        <f ca="true">+IF(AND(ISNUMBER(OFFSET('Hygiene Data'!$E$9,0,10*ROW('Hygiene Data'!E67))),'Data Summary'!DT73="Yes"),OFFSET('Hygiene Data'!$E$9,0,10*ROW('Hygiene Data'!E67)),NA())</f>
        <v>#N/A</v>
      </c>
      <c r="BF73" s="91" t="e">
        <f ca="true">+IF(AND(ISNUMBER(OFFSET('Hygiene Data'!$F$5,0,10*ROW('Hygiene Data'!F67))),'Data Summary'!DU73="Yes"),OFFSET('Hygiene Data'!$F$5,0,10*ROW('Hygiene Data'!F67)),NA())</f>
        <v>#N/A</v>
      </c>
      <c r="BG73" s="91" t="e">
        <f ca="true">+IF(AND(ISNUMBER(OFFSET('Hygiene Data'!$F$7,0,10*ROW('Hygiene Data'!F67))),'Data Summary'!DV73="Yes"),OFFSET('Hygiene Data'!$F$7,0,10*ROW('Hygiene Data'!F67)),NA())</f>
        <v>#N/A</v>
      </c>
      <c r="BH73" s="91" t="e">
        <f ca="true">+IF(AND(ISNUMBER(OFFSET('Hygiene Data'!$F$9,0,10*ROW('Hygiene Data'!F67))),'Data Summary'!DW73="Yes"),OFFSET('Hygiene Data'!$F$9,0,10*ROW('Hygiene Data'!F67)),NA())</f>
        <v>#N/A</v>
      </c>
      <c r="BI73" s="91" t="e">
        <f ca="true">+IF(AND(ISNUMBER(OFFSET('Hygiene Data'!$G$5,0,10*ROW('Hygiene Data'!G67))),'Data Summary'!DX73="Yes"),OFFSET('Hygiene Data'!$G$5,0,10*ROW('Hygiene Data'!G67)),NA())</f>
        <v>#N/A</v>
      </c>
      <c r="BJ73" s="91" t="e">
        <f ca="true">+IF(AND(ISNUMBER(OFFSET('Hygiene Data'!$G$7,0,10*ROW('Hygiene Data'!G67))),'Data Summary'!DY73="Yes"),OFFSET('Hygiene Data'!$G$7,0,10*ROW('Hygiene Data'!G67)),NA())</f>
        <v>#N/A</v>
      </c>
      <c r="BK73" s="91" t="e">
        <f ca="true">+IF(AND(ISNUMBER(OFFSET('Hygiene Data'!$G$9,0,10*ROW('Hygiene Data'!G67))),'Data Summary'!DZ73="Yes"),OFFSET('Hygiene Data'!$G$9,0,10*ROW('Hygiene Data'!G67)),NA())</f>
        <v>#N/A</v>
      </c>
      <c r="BL73" s="91" t="e">
        <f ca="true">+IF(AND(ISNUMBER(OFFSET('Hygiene Data'!$H$5,0,10*ROW('Hygiene Data'!H67))),'Data Summary'!EA73="Yes"),OFFSET('Hygiene Data'!$H$5,0,10*ROW('Hygiene Data'!H67)),NA())</f>
        <v>#N/A</v>
      </c>
      <c r="BM73" s="91" t="e">
        <f ca="true">+IF(AND(ISNUMBER(OFFSET('Hygiene Data'!$H$7,0,10*ROW('Hygiene Data'!H67))),'Data Summary'!EB73="Yes"),OFFSET('Hygiene Data'!$H$7,0,10*ROW('Hygiene Data'!H67)),NA())</f>
        <v>#N/A</v>
      </c>
      <c r="BN73" s="91" t="e">
        <f ca="true">+IF(AND(ISNUMBER(OFFSET('Hygiene Data'!$H$9,0,10*ROW('Hygiene Data'!H67))),'Data Summary'!EC73="Yes"),OFFSET('Hygiene Data'!$H$9,0,10*ROW('Hygiene Data'!H67)),NA())</f>
        <v>#N/A</v>
      </c>
      <c r="BO73" s="91" t="e">
        <f ca="true">+IF(AND(ISNUMBER(OFFSET('Hygiene Data'!$I$5,0,10*ROW('Hygiene Data'!I67))),'Data Summary'!ED73="Yes"),OFFSET('Hygiene Data'!$I$5,0,10*ROW('Hygiene Data'!I67)),NA())</f>
        <v>#N/A</v>
      </c>
      <c r="BP73" s="91" t="e">
        <f ca="true">+IF(AND(ISNUMBER(OFFSET('Hygiene Data'!$I$7,0,10*ROW('Hygiene Data'!I67))),'Data Summary'!EE73="Yes"),OFFSET('Hygiene Data'!$I$7,0,10*ROW('Hygiene Data'!I67)),NA())</f>
        <v>#N/A</v>
      </c>
      <c r="BQ73" s="91" t="e">
        <f ca="true">+IF(AND(ISNUMBER(OFFSET('Hygiene Data'!$I$9,0,10*ROW('Hygiene Data'!I67))),'Data Summary'!EF73="Yes"),OFFSET('Hygiene Data'!$I$9,0,10*ROW('Hygiene Data'!I67)),NA())</f>
        <v>#N/A</v>
      </c>
    </row>
    <row xmlns:x14ac="http://schemas.microsoft.com/office/spreadsheetml/2009/9/ac" r="74" x14ac:dyDescent="0.2">
      <c r="A74" s="350" t="e">
        <f ca="true">+RIGHT('Data Summary'!A74,LEN('Data Summary'!A74)-9)</f>
        <v>#VALUE!</v>
      </c>
      <c r="B74" s="35" t="str">
        <f ca="true">+IF(ISTEXT('Data Summary'!B74),'Data Summary'!B74,"")</f>
        <v/>
      </c>
      <c r="C74" s="349" t="e">
        <f ca="true">+VALUE('Data Summary'!C74)</f>
        <v>#VALUE!</v>
      </c>
      <c r="D74" s="89" t="e">
        <f ca="true">+IF(AND(ISNUMBER(OFFSET('Water Data'!$D$4,0,10*ROW('Water Data'!D68))),'Data Summary'!BS74="Yes"),100-OFFSET('Water Data'!$D$4,0,10*ROW('Water Data'!D68)),NA())</f>
        <v>#N/A</v>
      </c>
      <c r="E74" s="89" t="e">
        <f ca="true">+IF(AND(ISNUMBER(OFFSET('Water Data'!$D$6,0,10*ROW('Water Data'!D68))),'Data Summary'!BT74="Yes"),OFFSET('Water Data'!$D$6,0,10*ROW('Water Data'!D68)),NA())</f>
        <v>#N/A</v>
      </c>
      <c r="F74" s="89" t="e">
        <f ca="true">+IF(AND(ISNUMBER(OFFSET('Water Data'!$D$9,0,10*ROW('Water Data'!D68))),'Data Summary'!BU74="Yes"),OFFSET('Water Data'!$D$9,0,10*ROW('Water Data'!D68)),NA())</f>
        <v>#N/A</v>
      </c>
      <c r="G74" s="89" t="e">
        <f ca="true">+IF(AND(ISNUMBER(OFFSET('Water Data'!$E$4,0,10*ROW('Water Data'!E68))),'Data Summary'!BV74="Yes"),100-OFFSET('Water Data'!$E$4,0,10*ROW('Water Data'!E68)),NA())</f>
        <v>#N/A</v>
      </c>
      <c r="H74" s="89" t="e">
        <f ca="true">+IF(AND(ISNUMBER(OFFSET('Water Data'!$E$6,0,10*ROW('Water Data'!E68))),'Data Summary'!BW74="Yes"),OFFSET('Water Data'!$E$6,0,10*ROW('Water Data'!E68)),NA())</f>
        <v>#N/A</v>
      </c>
      <c r="I74" s="89" t="e">
        <f ca="true">+IF(AND(ISNUMBER(OFFSET('Water Data'!$E$9,0,10*ROW('Water Data'!E68))),'Data Summary'!BX74="Yes"),OFFSET('Water Data'!$E$9,0,10*ROW('Water Data'!E68)),NA())</f>
        <v>#N/A</v>
      </c>
      <c r="J74" s="89" t="e">
        <f ca="true">+IF(AND(ISNUMBER(OFFSET('Water Data'!$F$4,0,10*ROW('Water Data'!F68))),'Data Summary'!BY74="Yes"),100-OFFSET('Water Data'!$F$4,0,10*ROW('Water Data'!F68)),NA())</f>
        <v>#N/A</v>
      </c>
      <c r="K74" s="89" t="e">
        <f ca="true">+IF(AND(ISNUMBER(OFFSET('Water Data'!$F$6,0,10*ROW('Water Data'!F68))),'Data Summary'!BZ74="Yes"),OFFSET('Water Data'!$F$6,0,10*ROW('Water Data'!F68)),NA())</f>
        <v>#N/A</v>
      </c>
      <c r="L74" s="89" t="e">
        <f ca="true">+IF(AND(ISNUMBER(OFFSET('Water Data'!$F$9,0,10*ROW('Water Data'!F68))),'Data Summary'!CA74="Yes"),OFFSET('Water Data'!$F$9,0,10*ROW('Water Data'!F68)),NA())</f>
        <v>#N/A</v>
      </c>
      <c r="M74" s="89" t="e">
        <f ca="true">+IF(AND(ISNUMBER(OFFSET('Water Data'!$G$4,0,10*ROW('Water Data'!G68))),'Data Summary'!CB74="Yes"),100-OFFSET('Water Data'!$G$4,0,10*ROW('Water Data'!G68)),NA())</f>
        <v>#N/A</v>
      </c>
      <c r="N74" s="89" t="e">
        <f ca="true">+IF(AND(ISNUMBER(OFFSET('Water Data'!$G$6,0,10*ROW('Water Data'!G68))),'Data Summary'!CC74="Yes"),OFFSET('Water Data'!$G$6,0,10*ROW('Water Data'!G68)),NA())</f>
        <v>#N/A</v>
      </c>
      <c r="O74" s="89" t="e">
        <f ca="true">+IF(AND(ISNUMBER(OFFSET('Water Data'!$G$9,0,10*ROW('Water Data'!G68))),'Data Summary'!CD74="Yes"),OFFSET('Water Data'!$G$9,0,10*ROW('Water Data'!G68)),NA())</f>
        <v>#N/A</v>
      </c>
      <c r="P74" s="89" t="e">
        <f ca="true">+IF(AND(ISNUMBER(OFFSET('Water Data'!$H$4,0,10*ROW('Water Data'!H68))),'Data Summary'!CE74="Yes"),100-OFFSET('Water Data'!$H$4,0,10*ROW('Water Data'!H68)),NA())</f>
        <v>#N/A</v>
      </c>
      <c r="Q74" s="89" t="e">
        <f ca="true">+IF(AND(ISNUMBER(OFFSET('Water Data'!$H$6,0,10*ROW('Water Data'!H68))),'Data Summary'!CF74="Yes"),OFFSET('Water Data'!$H$6,0,10*ROW('Water Data'!H68)),NA())</f>
        <v>#N/A</v>
      </c>
      <c r="R74" s="89" t="e">
        <f ca="true">+IF(AND(ISNUMBER(OFFSET('Water Data'!$H$9,0,10*ROW('Water Data'!H68))),'Data Summary'!CG74="Yes"),OFFSET('Water Data'!$H$9,0,10*ROW('Water Data'!H68)),NA())</f>
        <v>#N/A</v>
      </c>
      <c r="S74" s="89" t="e">
        <f ca="true">+IF(AND(ISNUMBER(OFFSET('Water Data'!$I$4,0,10*ROW('Water Data'!I68))),'Data Summary'!CH74="Yes"),100-OFFSET('Water Data'!$I$4,0,10*ROW('Water Data'!I68)),NA())</f>
        <v>#N/A</v>
      </c>
      <c r="T74" s="89" t="e">
        <f ca="true">+IF(AND(ISNUMBER(OFFSET('Water Data'!$I$6,0,10*ROW('Water Data'!I68))),'Data Summary'!CI74="Yes"),OFFSET('Water Data'!$I$6,0,10*ROW('Water Data'!I68)),NA())</f>
        <v>#N/A</v>
      </c>
      <c r="U74" s="89" t="e">
        <f ca="true">+IF(AND(ISNUMBER(OFFSET('Water Data'!$I$9,0,10*ROW('Water Data'!I68))),'Data Summary'!CJ74="Yes"),OFFSET('Water Data'!$I$9,0,10*ROW('Water Data'!I68)),NA())</f>
        <v>#N/A</v>
      </c>
      <c r="V74" s="90" t="e">
        <f ca="true">+IF(AND(ISNUMBER(OFFSET('Sanitation Data'!$D$4,0,10*ROW('Sanitation Data'!D68))),'Data Summary'!CK74="Yes"),100-OFFSET('Sanitation Data'!$D$4,0,10*ROW('Sanitation Data'!D68)),NA())</f>
        <v>#N/A</v>
      </c>
      <c r="W74" s="90" t="e">
        <f ca="true">+IF(AND(ISNUMBER(OFFSET('Sanitation Data'!$D$6,0,10*ROW('Sanitation Data'!D68))),'Data Summary'!CL74="Yes"),OFFSET('Sanitation Data'!$D$6,0,10*ROW('Sanitation Data'!D68)),NA())</f>
        <v>#N/A</v>
      </c>
      <c r="X74" s="90" t="e">
        <f ca="true">+IF(AND(ISNUMBER(OFFSET('Sanitation Data'!$D$10,0,10*ROW('Sanitation Data'!D68))),'Data Summary'!CM74="Yes"),OFFSET('Sanitation Data'!$D$10,0,10*ROW('Sanitation Data'!D68)),NA())</f>
        <v>#N/A</v>
      </c>
      <c r="Y74" s="90" t="e">
        <f ca="true">+IF(AND(ISNUMBER(OFFSET('Sanitation Data'!$D$11,0,10*ROW('Sanitation Data'!D68))),'Data Summary'!CN74="Yes"),OFFSET('Sanitation Data'!$D$11,0,10*ROW('Sanitation Data'!D68)),NA())</f>
        <v>#N/A</v>
      </c>
      <c r="Z74" s="90" t="e">
        <f ca="true">+IF(AND(ISNUMBER(OFFSET('Sanitation Data'!$D$12,0,10*ROW('Sanitation Data'!D68))),'Data Summary'!CO74="Yes"),OFFSET('Sanitation Data'!$D$12,0,10*ROW('Sanitation Data'!D68)),NA())</f>
        <v>#N/A</v>
      </c>
      <c r="AA74" s="90" t="e">
        <f ca="true">+IF(AND(ISNUMBER(OFFSET('Sanitation Data'!$E$4,0,10*ROW('Sanitation Data'!E68))),'Data Summary'!CP74="Yes"),100-OFFSET('Sanitation Data'!$E$4,0,10*ROW('Sanitation Data'!E68)),NA())</f>
        <v>#N/A</v>
      </c>
      <c r="AB74" s="90" t="e">
        <f ca="true">+IF(AND(ISNUMBER(OFFSET('Sanitation Data'!$E$6,0,10*ROW('Sanitation Data'!E68))),'Data Summary'!CQ74="Yes"),OFFSET('Sanitation Data'!$E$6,0,10*ROW('Sanitation Data'!E68)),NA())</f>
        <v>#N/A</v>
      </c>
      <c r="AC74" s="90" t="e">
        <f ca="true">+IF(AND(ISNUMBER(OFFSET('Sanitation Data'!$E$10,0,10*ROW('Sanitation Data'!E68))),'Data Summary'!CR74="Yes"),OFFSET('Sanitation Data'!$E$10,0,10*ROW('Sanitation Data'!E68)),NA())</f>
        <v>#N/A</v>
      </c>
      <c r="AD74" s="90" t="e">
        <f ca="true">+IF(AND(ISNUMBER(OFFSET('Sanitation Data'!$E$11,0,10*ROW('Sanitation Data'!E68))),'Data Summary'!CS74="Yes"),OFFSET('Sanitation Data'!$E$11,0,10*ROW('Sanitation Data'!E68)),NA())</f>
        <v>#N/A</v>
      </c>
      <c r="AE74" s="90" t="e">
        <f ca="true">+IF(AND(ISNUMBER(OFFSET('Sanitation Data'!$E$12,0,10*ROW('Sanitation Data'!E68))),'Data Summary'!CT74="Yes"),OFFSET('Sanitation Data'!$E$12,0,10*ROW('Sanitation Data'!E68)),NA())</f>
        <v>#N/A</v>
      </c>
      <c r="AF74" s="90" t="e">
        <f ca="true">+IF(AND(ISNUMBER(OFFSET('Sanitation Data'!$F$4,0,10*ROW('Sanitation Data'!F68))),'Data Summary'!CU74="Yes"),100-OFFSET('Sanitation Data'!$F$4,0,10*ROW('Sanitation Data'!F68)),NA())</f>
        <v>#N/A</v>
      </c>
      <c r="AG74" s="90" t="e">
        <f ca="true">+IF(AND(ISNUMBER(OFFSET('Sanitation Data'!$F$6,0,10*ROW('Sanitation Data'!F68))),'Data Summary'!CV74="Yes"),OFFSET('Sanitation Data'!$F$6,0,10*ROW('Sanitation Data'!F68)),NA())</f>
        <v>#N/A</v>
      </c>
      <c r="AH74" s="90" t="e">
        <f ca="true">+IF(AND(ISNUMBER(OFFSET('Sanitation Data'!$F$10,0,10*ROW('Sanitation Data'!F68))),'Data Summary'!CW74="Yes"),OFFSET('Sanitation Data'!$F$10,0,10*ROW('Sanitation Data'!F68)),NA())</f>
        <v>#N/A</v>
      </c>
      <c r="AI74" s="90" t="e">
        <f ca="true">+IF(AND(ISNUMBER(OFFSET('Sanitation Data'!$F$11,0,10*ROW('Sanitation Data'!F68))),'Data Summary'!CX74="Yes"),OFFSET('Sanitation Data'!$F$11,0,10*ROW('Sanitation Data'!F68)),NA())</f>
        <v>#N/A</v>
      </c>
      <c r="AJ74" s="90" t="e">
        <f ca="true">+IF(AND(ISNUMBER(OFFSET('Sanitation Data'!$F$12,0,10*ROW('Sanitation Data'!F68))),'Data Summary'!CY74="Yes"),OFFSET('Sanitation Data'!$F$12,0,10*ROW('Sanitation Data'!F68)),NA())</f>
        <v>#N/A</v>
      </c>
      <c r="AK74" s="90" t="e">
        <f ca="true">+IF(AND(ISNUMBER(OFFSET('Sanitation Data'!$G$4,0,10*ROW('Sanitation Data'!G68))),'Data Summary'!CZ74="Yes"),100-OFFSET('Sanitation Data'!$G$4,0,10*ROW('Sanitation Data'!G68)),NA())</f>
        <v>#N/A</v>
      </c>
      <c r="AL74" s="90" t="e">
        <f ca="true">+IF(AND(ISNUMBER(OFFSET('Sanitation Data'!$G$6,0,10*ROW('Sanitation Data'!G68))),'Data Summary'!DA74="Yes"),OFFSET('Sanitation Data'!$G$6,0,10*ROW('Sanitation Data'!G68)),NA())</f>
        <v>#N/A</v>
      </c>
      <c r="AM74" s="90" t="e">
        <f ca="true">+IF(AND(ISNUMBER(OFFSET('Sanitation Data'!$G$10,0,10*ROW('Sanitation Data'!G68))),'Data Summary'!DB74="Yes"),OFFSET('Sanitation Data'!$G$10,0,10*ROW('Sanitation Data'!G68)),NA())</f>
        <v>#N/A</v>
      </c>
      <c r="AN74" s="90" t="e">
        <f ca="true">+IF(AND(ISNUMBER(OFFSET('Sanitation Data'!$G$11,0,10*ROW('Sanitation Data'!G68))),'Data Summary'!DC74="Yes"),OFFSET('Sanitation Data'!$G$11,0,10*ROW('Sanitation Data'!G68)),NA())</f>
        <v>#N/A</v>
      </c>
      <c r="AO74" s="90" t="e">
        <f ca="true">+IF(AND(ISNUMBER(OFFSET('Sanitation Data'!$G$12,0,10*ROW('Sanitation Data'!G68))),'Data Summary'!DD74="Yes"),OFFSET('Sanitation Data'!$G$12,0,10*ROW('Sanitation Data'!G68)),NA())</f>
        <v>#N/A</v>
      </c>
      <c r="AP74" s="90" t="e">
        <f ca="true">+IF(AND(ISNUMBER(OFFSET('Sanitation Data'!$H$4,0,10*ROW('Sanitation Data'!H68))),'Data Summary'!DE74="Yes"),100-OFFSET('Sanitation Data'!$H$4,0,10*ROW('Sanitation Data'!H68)),NA())</f>
        <v>#N/A</v>
      </c>
      <c r="AQ74" s="90" t="e">
        <f ca="true">+IF(AND(ISNUMBER(OFFSET('Sanitation Data'!$H$6,0,10*ROW('Sanitation Data'!H68))),'Data Summary'!DF74="Yes"),OFFSET('Sanitation Data'!$H$6,0,10*ROW('Sanitation Data'!H68)),NA())</f>
        <v>#N/A</v>
      </c>
      <c r="AR74" s="90" t="e">
        <f ca="true">+IF(AND(ISNUMBER(OFFSET('Sanitation Data'!$H$10,0,10*ROW('Sanitation Data'!H68))),'Data Summary'!DG74="Yes"),OFFSET('Sanitation Data'!$H$10,0,10*ROW('Sanitation Data'!H68)),NA())</f>
        <v>#N/A</v>
      </c>
      <c r="AS74" s="90" t="e">
        <f ca="true">+IF(AND(ISNUMBER(OFFSET('Sanitation Data'!$H$11,0,10*ROW('Sanitation Data'!H68))),'Data Summary'!DH74="Yes"),OFFSET('Sanitation Data'!$H$11,0,10*ROW('Sanitation Data'!H68)),NA())</f>
        <v>#N/A</v>
      </c>
      <c r="AT74" s="90" t="e">
        <f ca="true">+IF(AND(ISNUMBER(OFFSET('Sanitation Data'!$H$12,0,10*ROW('Sanitation Data'!H68))),'Data Summary'!DI74="Yes"),OFFSET('Sanitation Data'!$H$12,0,10*ROW('Sanitation Data'!H68)),NA())</f>
        <v>#N/A</v>
      </c>
      <c r="AU74" s="90" t="e">
        <f ca="true">+IF(AND(ISNUMBER(OFFSET('Sanitation Data'!$I$4,0,10*ROW('Sanitation Data'!I68))),'Data Summary'!DJ74="Yes"),100-OFFSET('Sanitation Data'!$I$4,0,10*ROW('Sanitation Data'!I68)),NA())</f>
        <v>#N/A</v>
      </c>
      <c r="AV74" s="90" t="e">
        <f ca="true">+IF(AND(ISNUMBER(OFFSET('Sanitation Data'!$I$6,0,10*ROW('Sanitation Data'!I68))),'Data Summary'!DK74="Yes"),OFFSET('Sanitation Data'!$I$6,0,10*ROW('Sanitation Data'!I68)),NA())</f>
        <v>#N/A</v>
      </c>
      <c r="AW74" s="90" t="e">
        <f ca="true">+IF(AND(ISNUMBER(OFFSET('Sanitation Data'!$I$10,0,10*ROW('Sanitation Data'!I68))),'Data Summary'!DL74="Yes"),OFFSET('Sanitation Data'!$I$10,0,10*ROW('Sanitation Data'!I68)),NA())</f>
        <v>#N/A</v>
      </c>
      <c r="AX74" s="90" t="e">
        <f ca="true">+IF(AND(ISNUMBER(OFFSET('Sanitation Data'!$I$11,0,10*ROW('Sanitation Data'!I68))),'Data Summary'!DM74="Yes"),OFFSET('Sanitation Data'!$I$11,0,10*ROW('Sanitation Data'!I68)),NA())</f>
        <v>#N/A</v>
      </c>
      <c r="AY74" s="90" t="e">
        <f ca="true">+IF(AND(ISNUMBER(OFFSET('Sanitation Data'!$I$12,0,10*ROW('Sanitation Data'!I68))),'Data Summary'!DN74="Yes"),OFFSET('Sanitation Data'!$I$12,0,10*ROW('Sanitation Data'!I68)),NA())</f>
        <v>#N/A</v>
      </c>
      <c r="AZ74" s="91" t="e">
        <f ca="true">+IF(AND(ISNUMBER(OFFSET('Hygiene Data'!$D$5,0,10*ROW('Hygiene Data'!D68))),'Data Summary'!DO74="Yes"),OFFSET('Hygiene Data'!$D$5,0,10*ROW('Hygiene Data'!D68)),NA())</f>
        <v>#N/A</v>
      </c>
      <c r="BA74" s="91" t="e">
        <f ca="true">+IF(AND(ISNUMBER(OFFSET('Hygiene Data'!$D$7,0,10*ROW('Hygiene Data'!D68))),'Data Summary'!DP74="Yes"),OFFSET('Hygiene Data'!$D$7,0,10*ROW('Hygiene Data'!D68)),NA())</f>
        <v>#N/A</v>
      </c>
      <c r="BB74" s="91" t="e">
        <f ca="true">+IF(AND(ISNUMBER(OFFSET('Hygiene Data'!$D$9,0,10*ROW('Hygiene Data'!D68))),'Data Summary'!DQ74="Yes"),OFFSET('Hygiene Data'!$D$9,0,10*ROW('Hygiene Data'!D68)),NA())</f>
        <v>#N/A</v>
      </c>
      <c r="BC74" s="91" t="e">
        <f ca="true">+IF(AND(ISNUMBER(OFFSET('Hygiene Data'!$E$5,0,10*ROW('Hygiene Data'!E68))),'Data Summary'!DR74="Yes"),OFFSET('Hygiene Data'!$E$5,0,10*ROW('Hygiene Data'!E68)),NA())</f>
        <v>#N/A</v>
      </c>
      <c r="BD74" s="91" t="e">
        <f ca="true">+IF(AND(ISNUMBER(OFFSET('Hygiene Data'!$E$7,0,10*ROW('Hygiene Data'!E68))),'Data Summary'!DS74="Yes"),OFFSET('Hygiene Data'!$E$7,0,10*ROW('Hygiene Data'!E68)),NA())</f>
        <v>#N/A</v>
      </c>
      <c r="BE74" s="91" t="e">
        <f ca="true">+IF(AND(ISNUMBER(OFFSET('Hygiene Data'!$E$9,0,10*ROW('Hygiene Data'!E68))),'Data Summary'!DT74="Yes"),OFFSET('Hygiene Data'!$E$9,0,10*ROW('Hygiene Data'!E68)),NA())</f>
        <v>#N/A</v>
      </c>
      <c r="BF74" s="91" t="e">
        <f ca="true">+IF(AND(ISNUMBER(OFFSET('Hygiene Data'!$F$5,0,10*ROW('Hygiene Data'!F68))),'Data Summary'!DU74="Yes"),OFFSET('Hygiene Data'!$F$5,0,10*ROW('Hygiene Data'!F68)),NA())</f>
        <v>#N/A</v>
      </c>
      <c r="BG74" s="91" t="e">
        <f ca="true">+IF(AND(ISNUMBER(OFFSET('Hygiene Data'!$F$7,0,10*ROW('Hygiene Data'!F68))),'Data Summary'!DV74="Yes"),OFFSET('Hygiene Data'!$F$7,0,10*ROW('Hygiene Data'!F68)),NA())</f>
        <v>#N/A</v>
      </c>
      <c r="BH74" s="91" t="e">
        <f ca="true">+IF(AND(ISNUMBER(OFFSET('Hygiene Data'!$F$9,0,10*ROW('Hygiene Data'!F68))),'Data Summary'!DW74="Yes"),OFFSET('Hygiene Data'!$F$9,0,10*ROW('Hygiene Data'!F68)),NA())</f>
        <v>#N/A</v>
      </c>
      <c r="BI74" s="91" t="e">
        <f ca="true">+IF(AND(ISNUMBER(OFFSET('Hygiene Data'!$G$5,0,10*ROW('Hygiene Data'!G68))),'Data Summary'!DX74="Yes"),OFFSET('Hygiene Data'!$G$5,0,10*ROW('Hygiene Data'!G68)),NA())</f>
        <v>#N/A</v>
      </c>
      <c r="BJ74" s="91" t="e">
        <f ca="true">+IF(AND(ISNUMBER(OFFSET('Hygiene Data'!$G$7,0,10*ROW('Hygiene Data'!G68))),'Data Summary'!DY74="Yes"),OFFSET('Hygiene Data'!$G$7,0,10*ROW('Hygiene Data'!G68)),NA())</f>
        <v>#N/A</v>
      </c>
      <c r="BK74" s="91" t="e">
        <f ca="true">+IF(AND(ISNUMBER(OFFSET('Hygiene Data'!$G$9,0,10*ROW('Hygiene Data'!G68))),'Data Summary'!DZ74="Yes"),OFFSET('Hygiene Data'!$G$9,0,10*ROW('Hygiene Data'!G68)),NA())</f>
        <v>#N/A</v>
      </c>
      <c r="BL74" s="91" t="e">
        <f ca="true">+IF(AND(ISNUMBER(OFFSET('Hygiene Data'!$H$5,0,10*ROW('Hygiene Data'!H68))),'Data Summary'!EA74="Yes"),OFFSET('Hygiene Data'!$H$5,0,10*ROW('Hygiene Data'!H68)),NA())</f>
        <v>#N/A</v>
      </c>
      <c r="BM74" s="91" t="e">
        <f ca="true">+IF(AND(ISNUMBER(OFFSET('Hygiene Data'!$H$7,0,10*ROW('Hygiene Data'!H68))),'Data Summary'!EB74="Yes"),OFFSET('Hygiene Data'!$H$7,0,10*ROW('Hygiene Data'!H68)),NA())</f>
        <v>#N/A</v>
      </c>
      <c r="BN74" s="91" t="e">
        <f ca="true">+IF(AND(ISNUMBER(OFFSET('Hygiene Data'!$H$9,0,10*ROW('Hygiene Data'!H68))),'Data Summary'!EC74="Yes"),OFFSET('Hygiene Data'!$H$9,0,10*ROW('Hygiene Data'!H68)),NA())</f>
        <v>#N/A</v>
      </c>
      <c r="BO74" s="91" t="e">
        <f ca="true">+IF(AND(ISNUMBER(OFFSET('Hygiene Data'!$I$5,0,10*ROW('Hygiene Data'!I68))),'Data Summary'!ED74="Yes"),OFFSET('Hygiene Data'!$I$5,0,10*ROW('Hygiene Data'!I68)),NA())</f>
        <v>#N/A</v>
      </c>
      <c r="BP74" s="91" t="e">
        <f ca="true">+IF(AND(ISNUMBER(OFFSET('Hygiene Data'!$I$7,0,10*ROW('Hygiene Data'!I68))),'Data Summary'!EE74="Yes"),OFFSET('Hygiene Data'!$I$7,0,10*ROW('Hygiene Data'!I68)),NA())</f>
        <v>#N/A</v>
      </c>
      <c r="BQ74" s="91" t="e">
        <f ca="true">+IF(AND(ISNUMBER(OFFSET('Hygiene Data'!$I$9,0,10*ROW('Hygiene Data'!I68))),'Data Summary'!EF74="Yes"),OFFSET('Hygiene Data'!$I$9,0,10*ROW('Hygiene Data'!I68)),NA())</f>
        <v>#N/A</v>
      </c>
    </row>
    <row xmlns:x14ac="http://schemas.microsoft.com/office/spreadsheetml/2009/9/ac" r="75" x14ac:dyDescent="0.2">
      <c r="A75" s="350" t="e">
        <f ca="true">+RIGHT('Data Summary'!A75,LEN('Data Summary'!A75)-9)</f>
        <v>#VALUE!</v>
      </c>
      <c r="B75" s="35" t="str">
        <f ca="true">+IF(ISTEXT('Data Summary'!B75),'Data Summary'!B75,"")</f>
        <v/>
      </c>
      <c r="C75" s="349" t="e">
        <f ca="true">+VALUE('Data Summary'!C75)</f>
        <v>#VALUE!</v>
      </c>
      <c r="D75" s="89" t="e">
        <f ca="true">+IF(AND(ISNUMBER(OFFSET('Water Data'!$D$4,0,10*ROW('Water Data'!D69))),'Data Summary'!BS75="Yes"),100-OFFSET('Water Data'!$D$4,0,10*ROW('Water Data'!D69)),NA())</f>
        <v>#N/A</v>
      </c>
      <c r="E75" s="89" t="e">
        <f ca="true">+IF(AND(ISNUMBER(OFFSET('Water Data'!$D$6,0,10*ROW('Water Data'!D69))),'Data Summary'!BT75="Yes"),OFFSET('Water Data'!$D$6,0,10*ROW('Water Data'!D69)),NA())</f>
        <v>#N/A</v>
      </c>
      <c r="F75" s="89" t="e">
        <f ca="true">+IF(AND(ISNUMBER(OFFSET('Water Data'!$D$9,0,10*ROW('Water Data'!D69))),'Data Summary'!BU75="Yes"),OFFSET('Water Data'!$D$9,0,10*ROW('Water Data'!D69)),NA())</f>
        <v>#N/A</v>
      </c>
      <c r="G75" s="89" t="e">
        <f ca="true">+IF(AND(ISNUMBER(OFFSET('Water Data'!$E$4,0,10*ROW('Water Data'!E69))),'Data Summary'!BV75="Yes"),100-OFFSET('Water Data'!$E$4,0,10*ROW('Water Data'!E69)),NA())</f>
        <v>#N/A</v>
      </c>
      <c r="H75" s="89" t="e">
        <f ca="true">+IF(AND(ISNUMBER(OFFSET('Water Data'!$E$6,0,10*ROW('Water Data'!E69))),'Data Summary'!BW75="Yes"),OFFSET('Water Data'!$E$6,0,10*ROW('Water Data'!E69)),NA())</f>
        <v>#N/A</v>
      </c>
      <c r="I75" s="89" t="e">
        <f ca="true">+IF(AND(ISNUMBER(OFFSET('Water Data'!$E$9,0,10*ROW('Water Data'!E69))),'Data Summary'!BX75="Yes"),OFFSET('Water Data'!$E$9,0,10*ROW('Water Data'!E69)),NA())</f>
        <v>#N/A</v>
      </c>
      <c r="J75" s="89" t="e">
        <f ca="true">+IF(AND(ISNUMBER(OFFSET('Water Data'!$F$4,0,10*ROW('Water Data'!F69))),'Data Summary'!BY75="Yes"),100-OFFSET('Water Data'!$F$4,0,10*ROW('Water Data'!F69)),NA())</f>
        <v>#N/A</v>
      </c>
      <c r="K75" s="89" t="e">
        <f ca="true">+IF(AND(ISNUMBER(OFFSET('Water Data'!$F$6,0,10*ROW('Water Data'!F69))),'Data Summary'!BZ75="Yes"),OFFSET('Water Data'!$F$6,0,10*ROW('Water Data'!F69)),NA())</f>
        <v>#N/A</v>
      </c>
      <c r="L75" s="89" t="e">
        <f ca="true">+IF(AND(ISNUMBER(OFFSET('Water Data'!$F$9,0,10*ROW('Water Data'!F69))),'Data Summary'!CA75="Yes"),OFFSET('Water Data'!$F$9,0,10*ROW('Water Data'!F69)),NA())</f>
        <v>#N/A</v>
      </c>
      <c r="M75" s="89" t="e">
        <f ca="true">+IF(AND(ISNUMBER(OFFSET('Water Data'!$G$4,0,10*ROW('Water Data'!G69))),'Data Summary'!CB75="Yes"),100-OFFSET('Water Data'!$G$4,0,10*ROW('Water Data'!G69)),NA())</f>
        <v>#N/A</v>
      </c>
      <c r="N75" s="89" t="e">
        <f ca="true">+IF(AND(ISNUMBER(OFFSET('Water Data'!$G$6,0,10*ROW('Water Data'!G69))),'Data Summary'!CC75="Yes"),OFFSET('Water Data'!$G$6,0,10*ROW('Water Data'!G69)),NA())</f>
        <v>#N/A</v>
      </c>
      <c r="O75" s="89" t="e">
        <f ca="true">+IF(AND(ISNUMBER(OFFSET('Water Data'!$G$9,0,10*ROW('Water Data'!G69))),'Data Summary'!CD75="Yes"),OFFSET('Water Data'!$G$9,0,10*ROW('Water Data'!G69)),NA())</f>
        <v>#N/A</v>
      </c>
      <c r="P75" s="89" t="e">
        <f ca="true">+IF(AND(ISNUMBER(OFFSET('Water Data'!$H$4,0,10*ROW('Water Data'!H69))),'Data Summary'!CE75="Yes"),100-OFFSET('Water Data'!$H$4,0,10*ROW('Water Data'!H69)),NA())</f>
        <v>#N/A</v>
      </c>
      <c r="Q75" s="89" t="e">
        <f ca="true">+IF(AND(ISNUMBER(OFFSET('Water Data'!$H$6,0,10*ROW('Water Data'!H69))),'Data Summary'!CF75="Yes"),OFFSET('Water Data'!$H$6,0,10*ROW('Water Data'!H69)),NA())</f>
        <v>#N/A</v>
      </c>
      <c r="R75" s="89" t="e">
        <f ca="true">+IF(AND(ISNUMBER(OFFSET('Water Data'!$H$9,0,10*ROW('Water Data'!H69))),'Data Summary'!CG75="Yes"),OFFSET('Water Data'!$H$9,0,10*ROW('Water Data'!H69)),NA())</f>
        <v>#N/A</v>
      </c>
      <c r="S75" s="89" t="e">
        <f ca="true">+IF(AND(ISNUMBER(OFFSET('Water Data'!$I$4,0,10*ROW('Water Data'!I69))),'Data Summary'!CH75="Yes"),100-OFFSET('Water Data'!$I$4,0,10*ROW('Water Data'!I69)),NA())</f>
        <v>#N/A</v>
      </c>
      <c r="T75" s="89" t="e">
        <f ca="true">+IF(AND(ISNUMBER(OFFSET('Water Data'!$I$6,0,10*ROW('Water Data'!I69))),'Data Summary'!CI75="Yes"),OFFSET('Water Data'!$I$6,0,10*ROW('Water Data'!I69)),NA())</f>
        <v>#N/A</v>
      </c>
      <c r="U75" s="89" t="e">
        <f ca="true">+IF(AND(ISNUMBER(OFFSET('Water Data'!$I$9,0,10*ROW('Water Data'!I69))),'Data Summary'!CJ75="Yes"),OFFSET('Water Data'!$I$9,0,10*ROW('Water Data'!I69)),NA())</f>
        <v>#N/A</v>
      </c>
      <c r="V75" s="90" t="e">
        <f ca="true">+IF(AND(ISNUMBER(OFFSET('Sanitation Data'!$D$4,0,10*ROW('Sanitation Data'!D69))),'Data Summary'!CK75="Yes"),100-OFFSET('Sanitation Data'!$D$4,0,10*ROW('Sanitation Data'!D69)),NA())</f>
        <v>#N/A</v>
      </c>
      <c r="W75" s="90" t="e">
        <f ca="true">+IF(AND(ISNUMBER(OFFSET('Sanitation Data'!$D$6,0,10*ROW('Sanitation Data'!D69))),'Data Summary'!CL75="Yes"),OFFSET('Sanitation Data'!$D$6,0,10*ROW('Sanitation Data'!D69)),NA())</f>
        <v>#N/A</v>
      </c>
      <c r="X75" s="90" t="e">
        <f ca="true">+IF(AND(ISNUMBER(OFFSET('Sanitation Data'!$D$10,0,10*ROW('Sanitation Data'!D69))),'Data Summary'!CM75="Yes"),OFFSET('Sanitation Data'!$D$10,0,10*ROW('Sanitation Data'!D69)),NA())</f>
        <v>#N/A</v>
      </c>
      <c r="Y75" s="90" t="e">
        <f ca="true">+IF(AND(ISNUMBER(OFFSET('Sanitation Data'!$D$11,0,10*ROW('Sanitation Data'!D69))),'Data Summary'!CN75="Yes"),OFFSET('Sanitation Data'!$D$11,0,10*ROW('Sanitation Data'!D69)),NA())</f>
        <v>#N/A</v>
      </c>
      <c r="Z75" s="90" t="e">
        <f ca="true">+IF(AND(ISNUMBER(OFFSET('Sanitation Data'!$D$12,0,10*ROW('Sanitation Data'!D69))),'Data Summary'!CO75="Yes"),OFFSET('Sanitation Data'!$D$12,0,10*ROW('Sanitation Data'!D69)),NA())</f>
        <v>#N/A</v>
      </c>
      <c r="AA75" s="90" t="e">
        <f ca="true">+IF(AND(ISNUMBER(OFFSET('Sanitation Data'!$E$4,0,10*ROW('Sanitation Data'!E69))),'Data Summary'!CP75="Yes"),100-OFFSET('Sanitation Data'!$E$4,0,10*ROW('Sanitation Data'!E69)),NA())</f>
        <v>#N/A</v>
      </c>
      <c r="AB75" s="90" t="e">
        <f ca="true">+IF(AND(ISNUMBER(OFFSET('Sanitation Data'!$E$6,0,10*ROW('Sanitation Data'!E69))),'Data Summary'!CQ75="Yes"),OFFSET('Sanitation Data'!$E$6,0,10*ROW('Sanitation Data'!E69)),NA())</f>
        <v>#N/A</v>
      </c>
      <c r="AC75" s="90" t="e">
        <f ca="true">+IF(AND(ISNUMBER(OFFSET('Sanitation Data'!$E$10,0,10*ROW('Sanitation Data'!E69))),'Data Summary'!CR75="Yes"),OFFSET('Sanitation Data'!$E$10,0,10*ROW('Sanitation Data'!E69)),NA())</f>
        <v>#N/A</v>
      </c>
      <c r="AD75" s="90" t="e">
        <f ca="true">+IF(AND(ISNUMBER(OFFSET('Sanitation Data'!$E$11,0,10*ROW('Sanitation Data'!E69))),'Data Summary'!CS75="Yes"),OFFSET('Sanitation Data'!$E$11,0,10*ROW('Sanitation Data'!E69)),NA())</f>
        <v>#N/A</v>
      </c>
      <c r="AE75" s="90" t="e">
        <f ca="true">+IF(AND(ISNUMBER(OFFSET('Sanitation Data'!$E$12,0,10*ROW('Sanitation Data'!E69))),'Data Summary'!CT75="Yes"),OFFSET('Sanitation Data'!$E$12,0,10*ROW('Sanitation Data'!E69)),NA())</f>
        <v>#N/A</v>
      </c>
      <c r="AF75" s="90" t="e">
        <f ca="true">+IF(AND(ISNUMBER(OFFSET('Sanitation Data'!$F$4,0,10*ROW('Sanitation Data'!F69))),'Data Summary'!CU75="Yes"),100-OFFSET('Sanitation Data'!$F$4,0,10*ROW('Sanitation Data'!F69)),NA())</f>
        <v>#N/A</v>
      </c>
      <c r="AG75" s="90" t="e">
        <f ca="true">+IF(AND(ISNUMBER(OFFSET('Sanitation Data'!$F$6,0,10*ROW('Sanitation Data'!F69))),'Data Summary'!CV75="Yes"),OFFSET('Sanitation Data'!$F$6,0,10*ROW('Sanitation Data'!F69)),NA())</f>
        <v>#N/A</v>
      </c>
      <c r="AH75" s="90" t="e">
        <f ca="true">+IF(AND(ISNUMBER(OFFSET('Sanitation Data'!$F$10,0,10*ROW('Sanitation Data'!F69))),'Data Summary'!CW75="Yes"),OFFSET('Sanitation Data'!$F$10,0,10*ROW('Sanitation Data'!F69)),NA())</f>
        <v>#N/A</v>
      </c>
      <c r="AI75" s="90" t="e">
        <f ca="true">+IF(AND(ISNUMBER(OFFSET('Sanitation Data'!$F$11,0,10*ROW('Sanitation Data'!F69))),'Data Summary'!CX75="Yes"),OFFSET('Sanitation Data'!$F$11,0,10*ROW('Sanitation Data'!F69)),NA())</f>
        <v>#N/A</v>
      </c>
      <c r="AJ75" s="90" t="e">
        <f ca="true">+IF(AND(ISNUMBER(OFFSET('Sanitation Data'!$F$12,0,10*ROW('Sanitation Data'!F69))),'Data Summary'!CY75="Yes"),OFFSET('Sanitation Data'!$F$12,0,10*ROW('Sanitation Data'!F69)),NA())</f>
        <v>#N/A</v>
      </c>
      <c r="AK75" s="90" t="e">
        <f ca="true">+IF(AND(ISNUMBER(OFFSET('Sanitation Data'!$G$4,0,10*ROW('Sanitation Data'!G69))),'Data Summary'!CZ75="Yes"),100-OFFSET('Sanitation Data'!$G$4,0,10*ROW('Sanitation Data'!G69)),NA())</f>
        <v>#N/A</v>
      </c>
      <c r="AL75" s="90" t="e">
        <f ca="true">+IF(AND(ISNUMBER(OFFSET('Sanitation Data'!$G$6,0,10*ROW('Sanitation Data'!G69))),'Data Summary'!DA75="Yes"),OFFSET('Sanitation Data'!$G$6,0,10*ROW('Sanitation Data'!G69)),NA())</f>
        <v>#N/A</v>
      </c>
      <c r="AM75" s="90" t="e">
        <f ca="true">+IF(AND(ISNUMBER(OFFSET('Sanitation Data'!$G$10,0,10*ROW('Sanitation Data'!G69))),'Data Summary'!DB75="Yes"),OFFSET('Sanitation Data'!$G$10,0,10*ROW('Sanitation Data'!G69)),NA())</f>
        <v>#N/A</v>
      </c>
      <c r="AN75" s="90" t="e">
        <f ca="true">+IF(AND(ISNUMBER(OFFSET('Sanitation Data'!$G$11,0,10*ROW('Sanitation Data'!G69))),'Data Summary'!DC75="Yes"),OFFSET('Sanitation Data'!$G$11,0,10*ROW('Sanitation Data'!G69)),NA())</f>
        <v>#N/A</v>
      </c>
      <c r="AO75" s="90" t="e">
        <f ca="true">+IF(AND(ISNUMBER(OFFSET('Sanitation Data'!$G$12,0,10*ROW('Sanitation Data'!G69))),'Data Summary'!DD75="Yes"),OFFSET('Sanitation Data'!$G$12,0,10*ROW('Sanitation Data'!G69)),NA())</f>
        <v>#N/A</v>
      </c>
      <c r="AP75" s="90" t="e">
        <f ca="true">+IF(AND(ISNUMBER(OFFSET('Sanitation Data'!$H$4,0,10*ROW('Sanitation Data'!H69))),'Data Summary'!DE75="Yes"),100-OFFSET('Sanitation Data'!$H$4,0,10*ROW('Sanitation Data'!H69)),NA())</f>
        <v>#N/A</v>
      </c>
      <c r="AQ75" s="90" t="e">
        <f ca="true">+IF(AND(ISNUMBER(OFFSET('Sanitation Data'!$H$6,0,10*ROW('Sanitation Data'!H69))),'Data Summary'!DF75="Yes"),OFFSET('Sanitation Data'!$H$6,0,10*ROW('Sanitation Data'!H69)),NA())</f>
        <v>#N/A</v>
      </c>
      <c r="AR75" s="90" t="e">
        <f ca="true">+IF(AND(ISNUMBER(OFFSET('Sanitation Data'!$H$10,0,10*ROW('Sanitation Data'!H69))),'Data Summary'!DG75="Yes"),OFFSET('Sanitation Data'!$H$10,0,10*ROW('Sanitation Data'!H69)),NA())</f>
        <v>#N/A</v>
      </c>
      <c r="AS75" s="90" t="e">
        <f ca="true">+IF(AND(ISNUMBER(OFFSET('Sanitation Data'!$H$11,0,10*ROW('Sanitation Data'!H69))),'Data Summary'!DH75="Yes"),OFFSET('Sanitation Data'!$H$11,0,10*ROW('Sanitation Data'!H69)),NA())</f>
        <v>#N/A</v>
      </c>
      <c r="AT75" s="90" t="e">
        <f ca="true">+IF(AND(ISNUMBER(OFFSET('Sanitation Data'!$H$12,0,10*ROW('Sanitation Data'!H69))),'Data Summary'!DI75="Yes"),OFFSET('Sanitation Data'!$H$12,0,10*ROW('Sanitation Data'!H69)),NA())</f>
        <v>#N/A</v>
      </c>
      <c r="AU75" s="90" t="e">
        <f ca="true">+IF(AND(ISNUMBER(OFFSET('Sanitation Data'!$I$4,0,10*ROW('Sanitation Data'!I69))),'Data Summary'!DJ75="Yes"),100-OFFSET('Sanitation Data'!$I$4,0,10*ROW('Sanitation Data'!I69)),NA())</f>
        <v>#N/A</v>
      </c>
      <c r="AV75" s="90" t="e">
        <f ca="true">+IF(AND(ISNUMBER(OFFSET('Sanitation Data'!$I$6,0,10*ROW('Sanitation Data'!I69))),'Data Summary'!DK75="Yes"),OFFSET('Sanitation Data'!$I$6,0,10*ROW('Sanitation Data'!I69)),NA())</f>
        <v>#N/A</v>
      </c>
      <c r="AW75" s="90" t="e">
        <f ca="true">+IF(AND(ISNUMBER(OFFSET('Sanitation Data'!$I$10,0,10*ROW('Sanitation Data'!I69))),'Data Summary'!DL75="Yes"),OFFSET('Sanitation Data'!$I$10,0,10*ROW('Sanitation Data'!I69)),NA())</f>
        <v>#N/A</v>
      </c>
      <c r="AX75" s="90" t="e">
        <f ca="true">+IF(AND(ISNUMBER(OFFSET('Sanitation Data'!$I$11,0,10*ROW('Sanitation Data'!I69))),'Data Summary'!DM75="Yes"),OFFSET('Sanitation Data'!$I$11,0,10*ROW('Sanitation Data'!I69)),NA())</f>
        <v>#N/A</v>
      </c>
      <c r="AY75" s="90" t="e">
        <f ca="true">+IF(AND(ISNUMBER(OFFSET('Sanitation Data'!$I$12,0,10*ROW('Sanitation Data'!I69))),'Data Summary'!DN75="Yes"),OFFSET('Sanitation Data'!$I$12,0,10*ROW('Sanitation Data'!I69)),NA())</f>
        <v>#N/A</v>
      </c>
      <c r="AZ75" s="91" t="e">
        <f ca="true">+IF(AND(ISNUMBER(OFFSET('Hygiene Data'!$D$5,0,10*ROW('Hygiene Data'!D69))),'Data Summary'!DO75="Yes"),OFFSET('Hygiene Data'!$D$5,0,10*ROW('Hygiene Data'!D69)),NA())</f>
        <v>#N/A</v>
      </c>
      <c r="BA75" s="91" t="e">
        <f ca="true">+IF(AND(ISNUMBER(OFFSET('Hygiene Data'!$D$7,0,10*ROW('Hygiene Data'!D69))),'Data Summary'!DP75="Yes"),OFFSET('Hygiene Data'!$D$7,0,10*ROW('Hygiene Data'!D69)),NA())</f>
        <v>#N/A</v>
      </c>
      <c r="BB75" s="91" t="e">
        <f ca="true">+IF(AND(ISNUMBER(OFFSET('Hygiene Data'!$D$9,0,10*ROW('Hygiene Data'!D69))),'Data Summary'!DQ75="Yes"),OFFSET('Hygiene Data'!$D$9,0,10*ROW('Hygiene Data'!D69)),NA())</f>
        <v>#N/A</v>
      </c>
      <c r="BC75" s="91" t="e">
        <f ca="true">+IF(AND(ISNUMBER(OFFSET('Hygiene Data'!$E$5,0,10*ROW('Hygiene Data'!E69))),'Data Summary'!DR75="Yes"),OFFSET('Hygiene Data'!$E$5,0,10*ROW('Hygiene Data'!E69)),NA())</f>
        <v>#N/A</v>
      </c>
      <c r="BD75" s="91" t="e">
        <f ca="true">+IF(AND(ISNUMBER(OFFSET('Hygiene Data'!$E$7,0,10*ROW('Hygiene Data'!E69))),'Data Summary'!DS75="Yes"),OFFSET('Hygiene Data'!$E$7,0,10*ROW('Hygiene Data'!E69)),NA())</f>
        <v>#N/A</v>
      </c>
      <c r="BE75" s="91" t="e">
        <f ca="true">+IF(AND(ISNUMBER(OFFSET('Hygiene Data'!$E$9,0,10*ROW('Hygiene Data'!E69))),'Data Summary'!DT75="Yes"),OFFSET('Hygiene Data'!$E$9,0,10*ROW('Hygiene Data'!E69)),NA())</f>
        <v>#N/A</v>
      </c>
      <c r="BF75" s="91" t="e">
        <f ca="true">+IF(AND(ISNUMBER(OFFSET('Hygiene Data'!$F$5,0,10*ROW('Hygiene Data'!F69))),'Data Summary'!DU75="Yes"),OFFSET('Hygiene Data'!$F$5,0,10*ROW('Hygiene Data'!F69)),NA())</f>
        <v>#N/A</v>
      </c>
      <c r="BG75" s="91" t="e">
        <f ca="true">+IF(AND(ISNUMBER(OFFSET('Hygiene Data'!$F$7,0,10*ROW('Hygiene Data'!F69))),'Data Summary'!DV75="Yes"),OFFSET('Hygiene Data'!$F$7,0,10*ROW('Hygiene Data'!F69)),NA())</f>
        <v>#N/A</v>
      </c>
      <c r="BH75" s="91" t="e">
        <f ca="true">+IF(AND(ISNUMBER(OFFSET('Hygiene Data'!$F$9,0,10*ROW('Hygiene Data'!F69))),'Data Summary'!DW75="Yes"),OFFSET('Hygiene Data'!$F$9,0,10*ROW('Hygiene Data'!F69)),NA())</f>
        <v>#N/A</v>
      </c>
      <c r="BI75" s="91" t="e">
        <f ca="true">+IF(AND(ISNUMBER(OFFSET('Hygiene Data'!$G$5,0,10*ROW('Hygiene Data'!G69))),'Data Summary'!DX75="Yes"),OFFSET('Hygiene Data'!$G$5,0,10*ROW('Hygiene Data'!G69)),NA())</f>
        <v>#N/A</v>
      </c>
      <c r="BJ75" s="91" t="e">
        <f ca="true">+IF(AND(ISNUMBER(OFFSET('Hygiene Data'!$G$7,0,10*ROW('Hygiene Data'!G69))),'Data Summary'!DY75="Yes"),OFFSET('Hygiene Data'!$G$7,0,10*ROW('Hygiene Data'!G69)),NA())</f>
        <v>#N/A</v>
      </c>
      <c r="BK75" s="91" t="e">
        <f ca="true">+IF(AND(ISNUMBER(OFFSET('Hygiene Data'!$G$9,0,10*ROW('Hygiene Data'!G69))),'Data Summary'!DZ75="Yes"),OFFSET('Hygiene Data'!$G$9,0,10*ROW('Hygiene Data'!G69)),NA())</f>
        <v>#N/A</v>
      </c>
      <c r="BL75" s="91" t="e">
        <f ca="true">+IF(AND(ISNUMBER(OFFSET('Hygiene Data'!$H$5,0,10*ROW('Hygiene Data'!H69))),'Data Summary'!EA75="Yes"),OFFSET('Hygiene Data'!$H$5,0,10*ROW('Hygiene Data'!H69)),NA())</f>
        <v>#N/A</v>
      </c>
      <c r="BM75" s="91" t="e">
        <f ca="true">+IF(AND(ISNUMBER(OFFSET('Hygiene Data'!$H$7,0,10*ROW('Hygiene Data'!H69))),'Data Summary'!EB75="Yes"),OFFSET('Hygiene Data'!$H$7,0,10*ROW('Hygiene Data'!H69)),NA())</f>
        <v>#N/A</v>
      </c>
      <c r="BN75" s="91" t="e">
        <f ca="true">+IF(AND(ISNUMBER(OFFSET('Hygiene Data'!$H$9,0,10*ROW('Hygiene Data'!H69))),'Data Summary'!EC75="Yes"),OFFSET('Hygiene Data'!$H$9,0,10*ROW('Hygiene Data'!H69)),NA())</f>
        <v>#N/A</v>
      </c>
      <c r="BO75" s="91" t="e">
        <f ca="true">+IF(AND(ISNUMBER(OFFSET('Hygiene Data'!$I$5,0,10*ROW('Hygiene Data'!I69))),'Data Summary'!ED75="Yes"),OFFSET('Hygiene Data'!$I$5,0,10*ROW('Hygiene Data'!I69)),NA())</f>
        <v>#N/A</v>
      </c>
      <c r="BP75" s="91" t="e">
        <f ca="true">+IF(AND(ISNUMBER(OFFSET('Hygiene Data'!$I$7,0,10*ROW('Hygiene Data'!I69))),'Data Summary'!EE75="Yes"),OFFSET('Hygiene Data'!$I$7,0,10*ROW('Hygiene Data'!I69)),NA())</f>
        <v>#N/A</v>
      </c>
      <c r="BQ75" s="91" t="e">
        <f ca="true">+IF(AND(ISNUMBER(OFFSET('Hygiene Data'!$I$9,0,10*ROW('Hygiene Data'!I69))),'Data Summary'!EF75="Yes"),OFFSET('Hygiene Data'!$I$9,0,10*ROW('Hygiene Data'!I69)),NA())</f>
        <v>#N/A</v>
      </c>
    </row>
    <row xmlns:x14ac="http://schemas.microsoft.com/office/spreadsheetml/2009/9/ac" r="76" x14ac:dyDescent="0.2">
      <c r="A76" s="350" t="e">
        <f ca="true">+RIGHT('Data Summary'!A76,LEN('Data Summary'!A76)-9)</f>
        <v>#VALUE!</v>
      </c>
      <c r="B76" s="35" t="str">
        <f ca="true">+IF(ISTEXT('Data Summary'!B76),'Data Summary'!B76,"")</f>
        <v/>
      </c>
      <c r="C76" s="349" t="e">
        <f ca="true">+VALUE('Data Summary'!C76)</f>
        <v>#VALUE!</v>
      </c>
      <c r="D76" s="89" t="e">
        <f ca="true">+IF(AND(ISNUMBER(OFFSET('Water Data'!$D$4,0,10*ROW('Water Data'!D70))),'Data Summary'!BS76="Yes"),100-OFFSET('Water Data'!$D$4,0,10*ROW('Water Data'!D70)),NA())</f>
        <v>#N/A</v>
      </c>
      <c r="E76" s="89" t="e">
        <f ca="true">+IF(AND(ISNUMBER(OFFSET('Water Data'!$D$6,0,10*ROW('Water Data'!D70))),'Data Summary'!BT76="Yes"),OFFSET('Water Data'!$D$6,0,10*ROW('Water Data'!D70)),NA())</f>
        <v>#N/A</v>
      </c>
      <c r="F76" s="89" t="e">
        <f ca="true">+IF(AND(ISNUMBER(OFFSET('Water Data'!$D$9,0,10*ROW('Water Data'!D70))),'Data Summary'!BU76="Yes"),OFFSET('Water Data'!$D$9,0,10*ROW('Water Data'!D70)),NA())</f>
        <v>#N/A</v>
      </c>
      <c r="G76" s="89" t="e">
        <f ca="true">+IF(AND(ISNUMBER(OFFSET('Water Data'!$E$4,0,10*ROW('Water Data'!E70))),'Data Summary'!BV76="Yes"),100-OFFSET('Water Data'!$E$4,0,10*ROW('Water Data'!E70)),NA())</f>
        <v>#N/A</v>
      </c>
      <c r="H76" s="89" t="e">
        <f ca="true">+IF(AND(ISNUMBER(OFFSET('Water Data'!$E$6,0,10*ROW('Water Data'!E70))),'Data Summary'!BW76="Yes"),OFFSET('Water Data'!$E$6,0,10*ROW('Water Data'!E70)),NA())</f>
        <v>#N/A</v>
      </c>
      <c r="I76" s="89" t="e">
        <f ca="true">+IF(AND(ISNUMBER(OFFSET('Water Data'!$E$9,0,10*ROW('Water Data'!E70))),'Data Summary'!BX76="Yes"),OFFSET('Water Data'!$E$9,0,10*ROW('Water Data'!E70)),NA())</f>
        <v>#N/A</v>
      </c>
      <c r="J76" s="89" t="e">
        <f ca="true">+IF(AND(ISNUMBER(OFFSET('Water Data'!$F$4,0,10*ROW('Water Data'!F70))),'Data Summary'!BY76="Yes"),100-OFFSET('Water Data'!$F$4,0,10*ROW('Water Data'!F70)),NA())</f>
        <v>#N/A</v>
      </c>
      <c r="K76" s="89" t="e">
        <f ca="true">+IF(AND(ISNUMBER(OFFSET('Water Data'!$F$6,0,10*ROW('Water Data'!F70))),'Data Summary'!BZ76="Yes"),OFFSET('Water Data'!$F$6,0,10*ROW('Water Data'!F70)),NA())</f>
        <v>#N/A</v>
      </c>
      <c r="L76" s="89" t="e">
        <f ca="true">+IF(AND(ISNUMBER(OFFSET('Water Data'!$F$9,0,10*ROW('Water Data'!F70))),'Data Summary'!CA76="Yes"),OFFSET('Water Data'!$F$9,0,10*ROW('Water Data'!F70)),NA())</f>
        <v>#N/A</v>
      </c>
      <c r="M76" s="89" t="e">
        <f ca="true">+IF(AND(ISNUMBER(OFFSET('Water Data'!$G$4,0,10*ROW('Water Data'!G70))),'Data Summary'!CB76="Yes"),100-OFFSET('Water Data'!$G$4,0,10*ROW('Water Data'!G70)),NA())</f>
        <v>#N/A</v>
      </c>
      <c r="N76" s="89" t="e">
        <f ca="true">+IF(AND(ISNUMBER(OFFSET('Water Data'!$G$6,0,10*ROW('Water Data'!G70))),'Data Summary'!CC76="Yes"),OFFSET('Water Data'!$G$6,0,10*ROW('Water Data'!G70)),NA())</f>
        <v>#N/A</v>
      </c>
      <c r="O76" s="89" t="e">
        <f ca="true">+IF(AND(ISNUMBER(OFFSET('Water Data'!$G$9,0,10*ROW('Water Data'!G70))),'Data Summary'!CD76="Yes"),OFFSET('Water Data'!$G$9,0,10*ROW('Water Data'!G70)),NA())</f>
        <v>#N/A</v>
      </c>
      <c r="P76" s="89" t="e">
        <f ca="true">+IF(AND(ISNUMBER(OFFSET('Water Data'!$H$4,0,10*ROW('Water Data'!H70))),'Data Summary'!CE76="Yes"),100-OFFSET('Water Data'!$H$4,0,10*ROW('Water Data'!H70)),NA())</f>
        <v>#N/A</v>
      </c>
      <c r="Q76" s="89" t="e">
        <f ca="true">+IF(AND(ISNUMBER(OFFSET('Water Data'!$H$6,0,10*ROW('Water Data'!H70))),'Data Summary'!CF76="Yes"),OFFSET('Water Data'!$H$6,0,10*ROW('Water Data'!H70)),NA())</f>
        <v>#N/A</v>
      </c>
      <c r="R76" s="89" t="e">
        <f ca="true">+IF(AND(ISNUMBER(OFFSET('Water Data'!$H$9,0,10*ROW('Water Data'!H70))),'Data Summary'!CG76="Yes"),OFFSET('Water Data'!$H$9,0,10*ROW('Water Data'!H70)),NA())</f>
        <v>#N/A</v>
      </c>
      <c r="S76" s="89" t="e">
        <f ca="true">+IF(AND(ISNUMBER(OFFSET('Water Data'!$I$4,0,10*ROW('Water Data'!I70))),'Data Summary'!CH76="Yes"),100-OFFSET('Water Data'!$I$4,0,10*ROW('Water Data'!I70)),NA())</f>
        <v>#N/A</v>
      </c>
      <c r="T76" s="89" t="e">
        <f ca="true">+IF(AND(ISNUMBER(OFFSET('Water Data'!$I$6,0,10*ROW('Water Data'!I70))),'Data Summary'!CI76="Yes"),OFFSET('Water Data'!$I$6,0,10*ROW('Water Data'!I70)),NA())</f>
        <v>#N/A</v>
      </c>
      <c r="U76" s="89" t="e">
        <f ca="true">+IF(AND(ISNUMBER(OFFSET('Water Data'!$I$9,0,10*ROW('Water Data'!I70))),'Data Summary'!CJ76="Yes"),OFFSET('Water Data'!$I$9,0,10*ROW('Water Data'!I70)),NA())</f>
        <v>#N/A</v>
      </c>
      <c r="V76" s="90" t="e">
        <f ca="true">+IF(AND(ISNUMBER(OFFSET('Sanitation Data'!$D$4,0,10*ROW('Sanitation Data'!D70))),'Data Summary'!CK76="Yes"),100-OFFSET('Sanitation Data'!$D$4,0,10*ROW('Sanitation Data'!D70)),NA())</f>
        <v>#N/A</v>
      </c>
      <c r="W76" s="90" t="e">
        <f ca="true">+IF(AND(ISNUMBER(OFFSET('Sanitation Data'!$D$6,0,10*ROW('Sanitation Data'!D70))),'Data Summary'!CL76="Yes"),OFFSET('Sanitation Data'!$D$6,0,10*ROW('Sanitation Data'!D70)),NA())</f>
        <v>#N/A</v>
      </c>
      <c r="X76" s="90" t="e">
        <f ca="true">+IF(AND(ISNUMBER(OFFSET('Sanitation Data'!$D$10,0,10*ROW('Sanitation Data'!D70))),'Data Summary'!CM76="Yes"),OFFSET('Sanitation Data'!$D$10,0,10*ROW('Sanitation Data'!D70)),NA())</f>
        <v>#N/A</v>
      </c>
      <c r="Y76" s="90" t="e">
        <f ca="true">+IF(AND(ISNUMBER(OFFSET('Sanitation Data'!$D$11,0,10*ROW('Sanitation Data'!D70))),'Data Summary'!CN76="Yes"),OFFSET('Sanitation Data'!$D$11,0,10*ROW('Sanitation Data'!D70)),NA())</f>
        <v>#N/A</v>
      </c>
      <c r="Z76" s="90" t="e">
        <f ca="true">+IF(AND(ISNUMBER(OFFSET('Sanitation Data'!$D$12,0,10*ROW('Sanitation Data'!D70))),'Data Summary'!CO76="Yes"),OFFSET('Sanitation Data'!$D$12,0,10*ROW('Sanitation Data'!D70)),NA())</f>
        <v>#N/A</v>
      </c>
      <c r="AA76" s="90" t="e">
        <f ca="true">+IF(AND(ISNUMBER(OFFSET('Sanitation Data'!$E$4,0,10*ROW('Sanitation Data'!E70))),'Data Summary'!CP76="Yes"),100-OFFSET('Sanitation Data'!$E$4,0,10*ROW('Sanitation Data'!E70)),NA())</f>
        <v>#N/A</v>
      </c>
      <c r="AB76" s="90" t="e">
        <f ca="true">+IF(AND(ISNUMBER(OFFSET('Sanitation Data'!$E$6,0,10*ROW('Sanitation Data'!E70))),'Data Summary'!CQ76="Yes"),OFFSET('Sanitation Data'!$E$6,0,10*ROW('Sanitation Data'!E70)),NA())</f>
        <v>#N/A</v>
      </c>
      <c r="AC76" s="90" t="e">
        <f ca="true">+IF(AND(ISNUMBER(OFFSET('Sanitation Data'!$E$10,0,10*ROW('Sanitation Data'!E70))),'Data Summary'!CR76="Yes"),OFFSET('Sanitation Data'!$E$10,0,10*ROW('Sanitation Data'!E70)),NA())</f>
        <v>#N/A</v>
      </c>
      <c r="AD76" s="90" t="e">
        <f ca="true">+IF(AND(ISNUMBER(OFFSET('Sanitation Data'!$E$11,0,10*ROW('Sanitation Data'!E70))),'Data Summary'!CS76="Yes"),OFFSET('Sanitation Data'!$E$11,0,10*ROW('Sanitation Data'!E70)),NA())</f>
        <v>#N/A</v>
      </c>
      <c r="AE76" s="90" t="e">
        <f ca="true">+IF(AND(ISNUMBER(OFFSET('Sanitation Data'!$E$12,0,10*ROW('Sanitation Data'!E70))),'Data Summary'!CT76="Yes"),OFFSET('Sanitation Data'!$E$12,0,10*ROW('Sanitation Data'!E70)),NA())</f>
        <v>#N/A</v>
      </c>
      <c r="AF76" s="90" t="e">
        <f ca="true">+IF(AND(ISNUMBER(OFFSET('Sanitation Data'!$F$4,0,10*ROW('Sanitation Data'!F70))),'Data Summary'!CU76="Yes"),100-OFFSET('Sanitation Data'!$F$4,0,10*ROW('Sanitation Data'!F70)),NA())</f>
        <v>#N/A</v>
      </c>
      <c r="AG76" s="90" t="e">
        <f ca="true">+IF(AND(ISNUMBER(OFFSET('Sanitation Data'!$F$6,0,10*ROW('Sanitation Data'!F70))),'Data Summary'!CV76="Yes"),OFFSET('Sanitation Data'!$F$6,0,10*ROW('Sanitation Data'!F70)),NA())</f>
        <v>#N/A</v>
      </c>
      <c r="AH76" s="90" t="e">
        <f ca="true">+IF(AND(ISNUMBER(OFFSET('Sanitation Data'!$F$10,0,10*ROW('Sanitation Data'!F70))),'Data Summary'!CW76="Yes"),OFFSET('Sanitation Data'!$F$10,0,10*ROW('Sanitation Data'!F70)),NA())</f>
        <v>#N/A</v>
      </c>
      <c r="AI76" s="90" t="e">
        <f ca="true">+IF(AND(ISNUMBER(OFFSET('Sanitation Data'!$F$11,0,10*ROW('Sanitation Data'!F70))),'Data Summary'!CX76="Yes"),OFFSET('Sanitation Data'!$F$11,0,10*ROW('Sanitation Data'!F70)),NA())</f>
        <v>#N/A</v>
      </c>
      <c r="AJ76" s="90" t="e">
        <f ca="true">+IF(AND(ISNUMBER(OFFSET('Sanitation Data'!$F$12,0,10*ROW('Sanitation Data'!F70))),'Data Summary'!CY76="Yes"),OFFSET('Sanitation Data'!$F$12,0,10*ROW('Sanitation Data'!F70)),NA())</f>
        <v>#N/A</v>
      </c>
      <c r="AK76" s="90" t="e">
        <f ca="true">+IF(AND(ISNUMBER(OFFSET('Sanitation Data'!$G$4,0,10*ROW('Sanitation Data'!G70))),'Data Summary'!CZ76="Yes"),100-OFFSET('Sanitation Data'!$G$4,0,10*ROW('Sanitation Data'!G70)),NA())</f>
        <v>#N/A</v>
      </c>
      <c r="AL76" s="90" t="e">
        <f ca="true">+IF(AND(ISNUMBER(OFFSET('Sanitation Data'!$G$6,0,10*ROW('Sanitation Data'!G70))),'Data Summary'!DA76="Yes"),OFFSET('Sanitation Data'!$G$6,0,10*ROW('Sanitation Data'!G70)),NA())</f>
        <v>#N/A</v>
      </c>
      <c r="AM76" s="90" t="e">
        <f ca="true">+IF(AND(ISNUMBER(OFFSET('Sanitation Data'!$G$10,0,10*ROW('Sanitation Data'!G70))),'Data Summary'!DB76="Yes"),OFFSET('Sanitation Data'!$G$10,0,10*ROW('Sanitation Data'!G70)),NA())</f>
        <v>#N/A</v>
      </c>
      <c r="AN76" s="90" t="e">
        <f ca="true">+IF(AND(ISNUMBER(OFFSET('Sanitation Data'!$G$11,0,10*ROW('Sanitation Data'!G70))),'Data Summary'!DC76="Yes"),OFFSET('Sanitation Data'!$G$11,0,10*ROW('Sanitation Data'!G70)),NA())</f>
        <v>#N/A</v>
      </c>
      <c r="AO76" s="90" t="e">
        <f ca="true">+IF(AND(ISNUMBER(OFFSET('Sanitation Data'!$G$12,0,10*ROW('Sanitation Data'!G70))),'Data Summary'!DD76="Yes"),OFFSET('Sanitation Data'!$G$12,0,10*ROW('Sanitation Data'!G70)),NA())</f>
        <v>#N/A</v>
      </c>
      <c r="AP76" s="90" t="e">
        <f ca="true">+IF(AND(ISNUMBER(OFFSET('Sanitation Data'!$H$4,0,10*ROW('Sanitation Data'!H70))),'Data Summary'!DE76="Yes"),100-OFFSET('Sanitation Data'!$H$4,0,10*ROW('Sanitation Data'!H70)),NA())</f>
        <v>#N/A</v>
      </c>
      <c r="AQ76" s="90" t="e">
        <f ca="true">+IF(AND(ISNUMBER(OFFSET('Sanitation Data'!$H$6,0,10*ROW('Sanitation Data'!H70))),'Data Summary'!DF76="Yes"),OFFSET('Sanitation Data'!$H$6,0,10*ROW('Sanitation Data'!H70)),NA())</f>
        <v>#N/A</v>
      </c>
      <c r="AR76" s="90" t="e">
        <f ca="true">+IF(AND(ISNUMBER(OFFSET('Sanitation Data'!$H$10,0,10*ROW('Sanitation Data'!H70))),'Data Summary'!DG76="Yes"),OFFSET('Sanitation Data'!$H$10,0,10*ROW('Sanitation Data'!H70)),NA())</f>
        <v>#N/A</v>
      </c>
      <c r="AS76" s="90" t="e">
        <f ca="true">+IF(AND(ISNUMBER(OFFSET('Sanitation Data'!$H$11,0,10*ROW('Sanitation Data'!H70))),'Data Summary'!DH76="Yes"),OFFSET('Sanitation Data'!$H$11,0,10*ROW('Sanitation Data'!H70)),NA())</f>
        <v>#N/A</v>
      </c>
      <c r="AT76" s="90" t="e">
        <f ca="true">+IF(AND(ISNUMBER(OFFSET('Sanitation Data'!$H$12,0,10*ROW('Sanitation Data'!H70))),'Data Summary'!DI76="Yes"),OFFSET('Sanitation Data'!$H$12,0,10*ROW('Sanitation Data'!H70)),NA())</f>
        <v>#N/A</v>
      </c>
      <c r="AU76" s="90" t="e">
        <f ca="true">+IF(AND(ISNUMBER(OFFSET('Sanitation Data'!$I$4,0,10*ROW('Sanitation Data'!I70))),'Data Summary'!DJ76="Yes"),100-OFFSET('Sanitation Data'!$I$4,0,10*ROW('Sanitation Data'!I70)),NA())</f>
        <v>#N/A</v>
      </c>
      <c r="AV76" s="90" t="e">
        <f ca="true">+IF(AND(ISNUMBER(OFFSET('Sanitation Data'!$I$6,0,10*ROW('Sanitation Data'!I70))),'Data Summary'!DK76="Yes"),OFFSET('Sanitation Data'!$I$6,0,10*ROW('Sanitation Data'!I70)),NA())</f>
        <v>#N/A</v>
      </c>
      <c r="AW76" s="90" t="e">
        <f ca="true">+IF(AND(ISNUMBER(OFFSET('Sanitation Data'!$I$10,0,10*ROW('Sanitation Data'!I70))),'Data Summary'!DL76="Yes"),OFFSET('Sanitation Data'!$I$10,0,10*ROW('Sanitation Data'!I70)),NA())</f>
        <v>#N/A</v>
      </c>
      <c r="AX76" s="90" t="e">
        <f ca="true">+IF(AND(ISNUMBER(OFFSET('Sanitation Data'!$I$11,0,10*ROW('Sanitation Data'!I70))),'Data Summary'!DM76="Yes"),OFFSET('Sanitation Data'!$I$11,0,10*ROW('Sanitation Data'!I70)),NA())</f>
        <v>#N/A</v>
      </c>
      <c r="AY76" s="90" t="e">
        <f ca="true">+IF(AND(ISNUMBER(OFFSET('Sanitation Data'!$I$12,0,10*ROW('Sanitation Data'!I70))),'Data Summary'!DN76="Yes"),OFFSET('Sanitation Data'!$I$12,0,10*ROW('Sanitation Data'!I70)),NA())</f>
        <v>#N/A</v>
      </c>
      <c r="AZ76" s="91" t="e">
        <f ca="true">+IF(AND(ISNUMBER(OFFSET('Hygiene Data'!$D$5,0,10*ROW('Hygiene Data'!D70))),'Data Summary'!DO76="Yes"),OFFSET('Hygiene Data'!$D$5,0,10*ROW('Hygiene Data'!D70)),NA())</f>
        <v>#N/A</v>
      </c>
      <c r="BA76" s="91" t="e">
        <f ca="true">+IF(AND(ISNUMBER(OFFSET('Hygiene Data'!$D$7,0,10*ROW('Hygiene Data'!D70))),'Data Summary'!DP76="Yes"),OFFSET('Hygiene Data'!$D$7,0,10*ROW('Hygiene Data'!D70)),NA())</f>
        <v>#N/A</v>
      </c>
      <c r="BB76" s="91" t="e">
        <f ca="true">+IF(AND(ISNUMBER(OFFSET('Hygiene Data'!$D$9,0,10*ROW('Hygiene Data'!D70))),'Data Summary'!DQ76="Yes"),OFFSET('Hygiene Data'!$D$9,0,10*ROW('Hygiene Data'!D70)),NA())</f>
        <v>#N/A</v>
      </c>
      <c r="BC76" s="91" t="e">
        <f ca="true">+IF(AND(ISNUMBER(OFFSET('Hygiene Data'!$E$5,0,10*ROW('Hygiene Data'!E70))),'Data Summary'!DR76="Yes"),OFFSET('Hygiene Data'!$E$5,0,10*ROW('Hygiene Data'!E70)),NA())</f>
        <v>#N/A</v>
      </c>
      <c r="BD76" s="91" t="e">
        <f ca="true">+IF(AND(ISNUMBER(OFFSET('Hygiene Data'!$E$7,0,10*ROW('Hygiene Data'!E70))),'Data Summary'!DS76="Yes"),OFFSET('Hygiene Data'!$E$7,0,10*ROW('Hygiene Data'!E70)),NA())</f>
        <v>#N/A</v>
      </c>
      <c r="BE76" s="91" t="e">
        <f ca="true">+IF(AND(ISNUMBER(OFFSET('Hygiene Data'!$E$9,0,10*ROW('Hygiene Data'!E70))),'Data Summary'!DT76="Yes"),OFFSET('Hygiene Data'!$E$9,0,10*ROW('Hygiene Data'!E70)),NA())</f>
        <v>#N/A</v>
      </c>
      <c r="BF76" s="91" t="e">
        <f ca="true">+IF(AND(ISNUMBER(OFFSET('Hygiene Data'!$F$5,0,10*ROW('Hygiene Data'!F70))),'Data Summary'!DU76="Yes"),OFFSET('Hygiene Data'!$F$5,0,10*ROW('Hygiene Data'!F70)),NA())</f>
        <v>#N/A</v>
      </c>
      <c r="BG76" s="91" t="e">
        <f ca="true">+IF(AND(ISNUMBER(OFFSET('Hygiene Data'!$F$7,0,10*ROW('Hygiene Data'!F70))),'Data Summary'!DV76="Yes"),OFFSET('Hygiene Data'!$F$7,0,10*ROW('Hygiene Data'!F70)),NA())</f>
        <v>#N/A</v>
      </c>
      <c r="BH76" s="91" t="e">
        <f ca="true">+IF(AND(ISNUMBER(OFFSET('Hygiene Data'!$F$9,0,10*ROW('Hygiene Data'!F70))),'Data Summary'!DW76="Yes"),OFFSET('Hygiene Data'!$F$9,0,10*ROW('Hygiene Data'!F70)),NA())</f>
        <v>#N/A</v>
      </c>
      <c r="BI76" s="91" t="e">
        <f ca="true">+IF(AND(ISNUMBER(OFFSET('Hygiene Data'!$G$5,0,10*ROW('Hygiene Data'!G70))),'Data Summary'!DX76="Yes"),OFFSET('Hygiene Data'!$G$5,0,10*ROW('Hygiene Data'!G70)),NA())</f>
        <v>#N/A</v>
      </c>
      <c r="BJ76" s="91" t="e">
        <f ca="true">+IF(AND(ISNUMBER(OFFSET('Hygiene Data'!$G$7,0,10*ROW('Hygiene Data'!G70))),'Data Summary'!DY76="Yes"),OFFSET('Hygiene Data'!$G$7,0,10*ROW('Hygiene Data'!G70)),NA())</f>
        <v>#N/A</v>
      </c>
      <c r="BK76" s="91" t="e">
        <f ca="true">+IF(AND(ISNUMBER(OFFSET('Hygiene Data'!$G$9,0,10*ROW('Hygiene Data'!G70))),'Data Summary'!DZ76="Yes"),OFFSET('Hygiene Data'!$G$9,0,10*ROW('Hygiene Data'!G70)),NA())</f>
        <v>#N/A</v>
      </c>
      <c r="BL76" s="91" t="e">
        <f ca="true">+IF(AND(ISNUMBER(OFFSET('Hygiene Data'!$H$5,0,10*ROW('Hygiene Data'!H70))),'Data Summary'!EA76="Yes"),OFFSET('Hygiene Data'!$H$5,0,10*ROW('Hygiene Data'!H70)),NA())</f>
        <v>#N/A</v>
      </c>
      <c r="BM76" s="91" t="e">
        <f ca="true">+IF(AND(ISNUMBER(OFFSET('Hygiene Data'!$H$7,0,10*ROW('Hygiene Data'!H70))),'Data Summary'!EB76="Yes"),OFFSET('Hygiene Data'!$H$7,0,10*ROW('Hygiene Data'!H70)),NA())</f>
        <v>#N/A</v>
      </c>
      <c r="BN76" s="91" t="e">
        <f ca="true">+IF(AND(ISNUMBER(OFFSET('Hygiene Data'!$H$9,0,10*ROW('Hygiene Data'!H70))),'Data Summary'!EC76="Yes"),OFFSET('Hygiene Data'!$H$9,0,10*ROW('Hygiene Data'!H70)),NA())</f>
        <v>#N/A</v>
      </c>
      <c r="BO76" s="91" t="e">
        <f ca="true">+IF(AND(ISNUMBER(OFFSET('Hygiene Data'!$I$5,0,10*ROW('Hygiene Data'!I70))),'Data Summary'!ED76="Yes"),OFFSET('Hygiene Data'!$I$5,0,10*ROW('Hygiene Data'!I70)),NA())</f>
        <v>#N/A</v>
      </c>
      <c r="BP76" s="91" t="e">
        <f ca="true">+IF(AND(ISNUMBER(OFFSET('Hygiene Data'!$I$7,0,10*ROW('Hygiene Data'!I70))),'Data Summary'!EE76="Yes"),OFFSET('Hygiene Data'!$I$7,0,10*ROW('Hygiene Data'!I70)),NA())</f>
        <v>#N/A</v>
      </c>
      <c r="BQ76" s="91" t="e">
        <f ca="true">+IF(AND(ISNUMBER(OFFSET('Hygiene Data'!$I$9,0,10*ROW('Hygiene Data'!I70))),'Data Summary'!EF76="Yes"),OFFSET('Hygiene Data'!$I$9,0,10*ROW('Hygiene Data'!I70)),NA())</f>
        <v>#N/A</v>
      </c>
    </row>
    <row xmlns:x14ac="http://schemas.microsoft.com/office/spreadsheetml/2009/9/ac" r="77" x14ac:dyDescent="0.2">
      <c r="A77" s="350" t="e">
        <f ca="true">+RIGHT('Data Summary'!A77,LEN('Data Summary'!A77)-9)</f>
        <v>#VALUE!</v>
      </c>
      <c r="B77" s="35" t="str">
        <f ca="true">+IF(ISTEXT('Data Summary'!B77),'Data Summary'!B77,"")</f>
        <v/>
      </c>
      <c r="C77" s="349" t="e">
        <f ca="true">+VALUE('Data Summary'!C77)</f>
        <v>#VALUE!</v>
      </c>
      <c r="D77" s="89" t="e">
        <f ca="true">+IF(AND(ISNUMBER(OFFSET('Water Data'!$D$4,0,10*ROW('Water Data'!D71))),'Data Summary'!BS77="Yes"),100-OFFSET('Water Data'!$D$4,0,10*ROW('Water Data'!D71)),NA())</f>
        <v>#N/A</v>
      </c>
      <c r="E77" s="89" t="e">
        <f ca="true">+IF(AND(ISNUMBER(OFFSET('Water Data'!$D$6,0,10*ROW('Water Data'!D71))),'Data Summary'!BT77="Yes"),OFFSET('Water Data'!$D$6,0,10*ROW('Water Data'!D71)),NA())</f>
        <v>#N/A</v>
      </c>
      <c r="F77" s="89" t="e">
        <f ca="true">+IF(AND(ISNUMBER(OFFSET('Water Data'!$D$9,0,10*ROW('Water Data'!D71))),'Data Summary'!BU77="Yes"),OFFSET('Water Data'!$D$9,0,10*ROW('Water Data'!D71)),NA())</f>
        <v>#N/A</v>
      </c>
      <c r="G77" s="89" t="e">
        <f ca="true">+IF(AND(ISNUMBER(OFFSET('Water Data'!$E$4,0,10*ROW('Water Data'!E71))),'Data Summary'!BV77="Yes"),100-OFFSET('Water Data'!$E$4,0,10*ROW('Water Data'!E71)),NA())</f>
        <v>#N/A</v>
      </c>
      <c r="H77" s="89" t="e">
        <f ca="true">+IF(AND(ISNUMBER(OFFSET('Water Data'!$E$6,0,10*ROW('Water Data'!E71))),'Data Summary'!BW77="Yes"),OFFSET('Water Data'!$E$6,0,10*ROW('Water Data'!E71)),NA())</f>
        <v>#N/A</v>
      </c>
      <c r="I77" s="89" t="e">
        <f ca="true">+IF(AND(ISNUMBER(OFFSET('Water Data'!$E$9,0,10*ROW('Water Data'!E71))),'Data Summary'!BX77="Yes"),OFFSET('Water Data'!$E$9,0,10*ROW('Water Data'!E71)),NA())</f>
        <v>#N/A</v>
      </c>
      <c r="J77" s="89" t="e">
        <f ca="true">+IF(AND(ISNUMBER(OFFSET('Water Data'!$F$4,0,10*ROW('Water Data'!F71))),'Data Summary'!BY77="Yes"),100-OFFSET('Water Data'!$F$4,0,10*ROW('Water Data'!F71)),NA())</f>
        <v>#N/A</v>
      </c>
      <c r="K77" s="89" t="e">
        <f ca="true">+IF(AND(ISNUMBER(OFFSET('Water Data'!$F$6,0,10*ROW('Water Data'!F71))),'Data Summary'!BZ77="Yes"),OFFSET('Water Data'!$F$6,0,10*ROW('Water Data'!F71)),NA())</f>
        <v>#N/A</v>
      </c>
      <c r="L77" s="89" t="e">
        <f ca="true">+IF(AND(ISNUMBER(OFFSET('Water Data'!$F$9,0,10*ROW('Water Data'!F71))),'Data Summary'!CA77="Yes"),OFFSET('Water Data'!$F$9,0,10*ROW('Water Data'!F71)),NA())</f>
        <v>#N/A</v>
      </c>
      <c r="M77" s="89" t="e">
        <f ca="true">+IF(AND(ISNUMBER(OFFSET('Water Data'!$G$4,0,10*ROW('Water Data'!G71))),'Data Summary'!CB77="Yes"),100-OFFSET('Water Data'!$G$4,0,10*ROW('Water Data'!G71)),NA())</f>
        <v>#N/A</v>
      </c>
      <c r="N77" s="89" t="e">
        <f ca="true">+IF(AND(ISNUMBER(OFFSET('Water Data'!$G$6,0,10*ROW('Water Data'!G71))),'Data Summary'!CC77="Yes"),OFFSET('Water Data'!$G$6,0,10*ROW('Water Data'!G71)),NA())</f>
        <v>#N/A</v>
      </c>
      <c r="O77" s="89" t="e">
        <f ca="true">+IF(AND(ISNUMBER(OFFSET('Water Data'!$G$9,0,10*ROW('Water Data'!G71))),'Data Summary'!CD77="Yes"),OFFSET('Water Data'!$G$9,0,10*ROW('Water Data'!G71)),NA())</f>
        <v>#N/A</v>
      </c>
      <c r="P77" s="89" t="e">
        <f ca="true">+IF(AND(ISNUMBER(OFFSET('Water Data'!$H$4,0,10*ROW('Water Data'!H71))),'Data Summary'!CE77="Yes"),100-OFFSET('Water Data'!$H$4,0,10*ROW('Water Data'!H71)),NA())</f>
        <v>#N/A</v>
      </c>
      <c r="Q77" s="89" t="e">
        <f ca="true">+IF(AND(ISNUMBER(OFFSET('Water Data'!$H$6,0,10*ROW('Water Data'!H71))),'Data Summary'!CF77="Yes"),OFFSET('Water Data'!$H$6,0,10*ROW('Water Data'!H71)),NA())</f>
        <v>#N/A</v>
      </c>
      <c r="R77" s="89" t="e">
        <f ca="true">+IF(AND(ISNUMBER(OFFSET('Water Data'!$H$9,0,10*ROW('Water Data'!H71))),'Data Summary'!CG77="Yes"),OFFSET('Water Data'!$H$9,0,10*ROW('Water Data'!H71)),NA())</f>
        <v>#N/A</v>
      </c>
      <c r="S77" s="89" t="e">
        <f ca="true">+IF(AND(ISNUMBER(OFFSET('Water Data'!$I$4,0,10*ROW('Water Data'!I71))),'Data Summary'!CH77="Yes"),100-OFFSET('Water Data'!$I$4,0,10*ROW('Water Data'!I71)),NA())</f>
        <v>#N/A</v>
      </c>
      <c r="T77" s="89" t="e">
        <f ca="true">+IF(AND(ISNUMBER(OFFSET('Water Data'!$I$6,0,10*ROW('Water Data'!I71))),'Data Summary'!CI77="Yes"),OFFSET('Water Data'!$I$6,0,10*ROW('Water Data'!I71)),NA())</f>
        <v>#N/A</v>
      </c>
      <c r="U77" s="89" t="e">
        <f ca="true">+IF(AND(ISNUMBER(OFFSET('Water Data'!$I$9,0,10*ROW('Water Data'!I71))),'Data Summary'!CJ77="Yes"),OFFSET('Water Data'!$I$9,0,10*ROW('Water Data'!I71)),NA())</f>
        <v>#N/A</v>
      </c>
      <c r="V77" s="90" t="e">
        <f ca="true">+IF(AND(ISNUMBER(OFFSET('Sanitation Data'!$D$4,0,10*ROW('Sanitation Data'!D71))),'Data Summary'!CK77="Yes"),100-OFFSET('Sanitation Data'!$D$4,0,10*ROW('Sanitation Data'!D71)),NA())</f>
        <v>#N/A</v>
      </c>
      <c r="W77" s="90" t="e">
        <f ca="true">+IF(AND(ISNUMBER(OFFSET('Sanitation Data'!$D$6,0,10*ROW('Sanitation Data'!D71))),'Data Summary'!CL77="Yes"),OFFSET('Sanitation Data'!$D$6,0,10*ROW('Sanitation Data'!D71)),NA())</f>
        <v>#N/A</v>
      </c>
      <c r="X77" s="90" t="e">
        <f ca="true">+IF(AND(ISNUMBER(OFFSET('Sanitation Data'!$D$10,0,10*ROW('Sanitation Data'!D71))),'Data Summary'!CM77="Yes"),OFFSET('Sanitation Data'!$D$10,0,10*ROW('Sanitation Data'!D71)),NA())</f>
        <v>#N/A</v>
      </c>
      <c r="Y77" s="90" t="e">
        <f ca="true">+IF(AND(ISNUMBER(OFFSET('Sanitation Data'!$D$11,0,10*ROW('Sanitation Data'!D71))),'Data Summary'!CN77="Yes"),OFFSET('Sanitation Data'!$D$11,0,10*ROW('Sanitation Data'!D71)),NA())</f>
        <v>#N/A</v>
      </c>
      <c r="Z77" s="90" t="e">
        <f ca="true">+IF(AND(ISNUMBER(OFFSET('Sanitation Data'!$D$12,0,10*ROW('Sanitation Data'!D71))),'Data Summary'!CO77="Yes"),OFFSET('Sanitation Data'!$D$12,0,10*ROW('Sanitation Data'!D71)),NA())</f>
        <v>#N/A</v>
      </c>
      <c r="AA77" s="90" t="e">
        <f ca="true">+IF(AND(ISNUMBER(OFFSET('Sanitation Data'!$E$4,0,10*ROW('Sanitation Data'!E71))),'Data Summary'!CP77="Yes"),100-OFFSET('Sanitation Data'!$E$4,0,10*ROW('Sanitation Data'!E71)),NA())</f>
        <v>#N/A</v>
      </c>
      <c r="AB77" s="90" t="e">
        <f ca="true">+IF(AND(ISNUMBER(OFFSET('Sanitation Data'!$E$6,0,10*ROW('Sanitation Data'!E71))),'Data Summary'!CQ77="Yes"),OFFSET('Sanitation Data'!$E$6,0,10*ROW('Sanitation Data'!E71)),NA())</f>
        <v>#N/A</v>
      </c>
      <c r="AC77" s="90" t="e">
        <f ca="true">+IF(AND(ISNUMBER(OFFSET('Sanitation Data'!$E$10,0,10*ROW('Sanitation Data'!E71))),'Data Summary'!CR77="Yes"),OFFSET('Sanitation Data'!$E$10,0,10*ROW('Sanitation Data'!E71)),NA())</f>
        <v>#N/A</v>
      </c>
      <c r="AD77" s="90" t="e">
        <f ca="true">+IF(AND(ISNUMBER(OFFSET('Sanitation Data'!$E$11,0,10*ROW('Sanitation Data'!E71))),'Data Summary'!CS77="Yes"),OFFSET('Sanitation Data'!$E$11,0,10*ROW('Sanitation Data'!E71)),NA())</f>
        <v>#N/A</v>
      </c>
      <c r="AE77" s="90" t="e">
        <f ca="true">+IF(AND(ISNUMBER(OFFSET('Sanitation Data'!$E$12,0,10*ROW('Sanitation Data'!E71))),'Data Summary'!CT77="Yes"),OFFSET('Sanitation Data'!$E$12,0,10*ROW('Sanitation Data'!E71)),NA())</f>
        <v>#N/A</v>
      </c>
      <c r="AF77" s="90" t="e">
        <f ca="true">+IF(AND(ISNUMBER(OFFSET('Sanitation Data'!$F$4,0,10*ROW('Sanitation Data'!F71))),'Data Summary'!CU77="Yes"),100-OFFSET('Sanitation Data'!$F$4,0,10*ROW('Sanitation Data'!F71)),NA())</f>
        <v>#N/A</v>
      </c>
      <c r="AG77" s="90" t="e">
        <f ca="true">+IF(AND(ISNUMBER(OFFSET('Sanitation Data'!$F$6,0,10*ROW('Sanitation Data'!F71))),'Data Summary'!CV77="Yes"),OFFSET('Sanitation Data'!$F$6,0,10*ROW('Sanitation Data'!F71)),NA())</f>
        <v>#N/A</v>
      </c>
      <c r="AH77" s="90" t="e">
        <f ca="true">+IF(AND(ISNUMBER(OFFSET('Sanitation Data'!$F$10,0,10*ROW('Sanitation Data'!F71))),'Data Summary'!CW77="Yes"),OFFSET('Sanitation Data'!$F$10,0,10*ROW('Sanitation Data'!F71)),NA())</f>
        <v>#N/A</v>
      </c>
      <c r="AI77" s="90" t="e">
        <f ca="true">+IF(AND(ISNUMBER(OFFSET('Sanitation Data'!$F$11,0,10*ROW('Sanitation Data'!F71))),'Data Summary'!CX77="Yes"),OFFSET('Sanitation Data'!$F$11,0,10*ROW('Sanitation Data'!F71)),NA())</f>
        <v>#N/A</v>
      </c>
      <c r="AJ77" s="90" t="e">
        <f ca="true">+IF(AND(ISNUMBER(OFFSET('Sanitation Data'!$F$12,0,10*ROW('Sanitation Data'!F71))),'Data Summary'!CY77="Yes"),OFFSET('Sanitation Data'!$F$12,0,10*ROW('Sanitation Data'!F71)),NA())</f>
        <v>#N/A</v>
      </c>
      <c r="AK77" s="90" t="e">
        <f ca="true">+IF(AND(ISNUMBER(OFFSET('Sanitation Data'!$G$4,0,10*ROW('Sanitation Data'!G71))),'Data Summary'!CZ77="Yes"),100-OFFSET('Sanitation Data'!$G$4,0,10*ROW('Sanitation Data'!G71)),NA())</f>
        <v>#N/A</v>
      </c>
      <c r="AL77" s="90" t="e">
        <f ca="true">+IF(AND(ISNUMBER(OFFSET('Sanitation Data'!$G$6,0,10*ROW('Sanitation Data'!G71))),'Data Summary'!DA77="Yes"),OFFSET('Sanitation Data'!$G$6,0,10*ROW('Sanitation Data'!G71)),NA())</f>
        <v>#N/A</v>
      </c>
      <c r="AM77" s="90" t="e">
        <f ca="true">+IF(AND(ISNUMBER(OFFSET('Sanitation Data'!$G$10,0,10*ROW('Sanitation Data'!G71))),'Data Summary'!DB77="Yes"),OFFSET('Sanitation Data'!$G$10,0,10*ROW('Sanitation Data'!G71)),NA())</f>
        <v>#N/A</v>
      </c>
      <c r="AN77" s="90" t="e">
        <f ca="true">+IF(AND(ISNUMBER(OFFSET('Sanitation Data'!$G$11,0,10*ROW('Sanitation Data'!G71))),'Data Summary'!DC77="Yes"),OFFSET('Sanitation Data'!$G$11,0,10*ROW('Sanitation Data'!G71)),NA())</f>
        <v>#N/A</v>
      </c>
      <c r="AO77" s="90" t="e">
        <f ca="true">+IF(AND(ISNUMBER(OFFSET('Sanitation Data'!$G$12,0,10*ROW('Sanitation Data'!G71))),'Data Summary'!DD77="Yes"),OFFSET('Sanitation Data'!$G$12,0,10*ROW('Sanitation Data'!G71)),NA())</f>
        <v>#N/A</v>
      </c>
      <c r="AP77" s="90" t="e">
        <f ca="true">+IF(AND(ISNUMBER(OFFSET('Sanitation Data'!$H$4,0,10*ROW('Sanitation Data'!H71))),'Data Summary'!DE77="Yes"),100-OFFSET('Sanitation Data'!$H$4,0,10*ROW('Sanitation Data'!H71)),NA())</f>
        <v>#N/A</v>
      </c>
      <c r="AQ77" s="90" t="e">
        <f ca="true">+IF(AND(ISNUMBER(OFFSET('Sanitation Data'!$H$6,0,10*ROW('Sanitation Data'!H71))),'Data Summary'!DF77="Yes"),OFFSET('Sanitation Data'!$H$6,0,10*ROW('Sanitation Data'!H71)),NA())</f>
        <v>#N/A</v>
      </c>
      <c r="AR77" s="90" t="e">
        <f ca="true">+IF(AND(ISNUMBER(OFFSET('Sanitation Data'!$H$10,0,10*ROW('Sanitation Data'!H71))),'Data Summary'!DG77="Yes"),OFFSET('Sanitation Data'!$H$10,0,10*ROW('Sanitation Data'!H71)),NA())</f>
        <v>#N/A</v>
      </c>
      <c r="AS77" s="90" t="e">
        <f ca="true">+IF(AND(ISNUMBER(OFFSET('Sanitation Data'!$H$11,0,10*ROW('Sanitation Data'!H71))),'Data Summary'!DH77="Yes"),OFFSET('Sanitation Data'!$H$11,0,10*ROW('Sanitation Data'!H71)),NA())</f>
        <v>#N/A</v>
      </c>
      <c r="AT77" s="90" t="e">
        <f ca="true">+IF(AND(ISNUMBER(OFFSET('Sanitation Data'!$H$12,0,10*ROW('Sanitation Data'!H71))),'Data Summary'!DI77="Yes"),OFFSET('Sanitation Data'!$H$12,0,10*ROW('Sanitation Data'!H71)),NA())</f>
        <v>#N/A</v>
      </c>
      <c r="AU77" s="90" t="e">
        <f ca="true">+IF(AND(ISNUMBER(OFFSET('Sanitation Data'!$I$4,0,10*ROW('Sanitation Data'!I71))),'Data Summary'!DJ77="Yes"),100-OFFSET('Sanitation Data'!$I$4,0,10*ROW('Sanitation Data'!I71)),NA())</f>
        <v>#N/A</v>
      </c>
      <c r="AV77" s="90" t="e">
        <f ca="true">+IF(AND(ISNUMBER(OFFSET('Sanitation Data'!$I$6,0,10*ROW('Sanitation Data'!I71))),'Data Summary'!DK77="Yes"),OFFSET('Sanitation Data'!$I$6,0,10*ROW('Sanitation Data'!I71)),NA())</f>
        <v>#N/A</v>
      </c>
      <c r="AW77" s="90" t="e">
        <f ca="true">+IF(AND(ISNUMBER(OFFSET('Sanitation Data'!$I$10,0,10*ROW('Sanitation Data'!I71))),'Data Summary'!DL77="Yes"),OFFSET('Sanitation Data'!$I$10,0,10*ROW('Sanitation Data'!I71)),NA())</f>
        <v>#N/A</v>
      </c>
      <c r="AX77" s="90" t="e">
        <f ca="true">+IF(AND(ISNUMBER(OFFSET('Sanitation Data'!$I$11,0,10*ROW('Sanitation Data'!I71))),'Data Summary'!DM77="Yes"),OFFSET('Sanitation Data'!$I$11,0,10*ROW('Sanitation Data'!I71)),NA())</f>
        <v>#N/A</v>
      </c>
      <c r="AY77" s="90" t="e">
        <f ca="true">+IF(AND(ISNUMBER(OFFSET('Sanitation Data'!$I$12,0,10*ROW('Sanitation Data'!I71))),'Data Summary'!DN77="Yes"),OFFSET('Sanitation Data'!$I$12,0,10*ROW('Sanitation Data'!I71)),NA())</f>
        <v>#N/A</v>
      </c>
      <c r="AZ77" s="91" t="e">
        <f ca="true">+IF(AND(ISNUMBER(OFFSET('Hygiene Data'!$D$5,0,10*ROW('Hygiene Data'!D71))),'Data Summary'!DO77="Yes"),OFFSET('Hygiene Data'!$D$5,0,10*ROW('Hygiene Data'!D71)),NA())</f>
        <v>#N/A</v>
      </c>
      <c r="BA77" s="91" t="e">
        <f ca="true">+IF(AND(ISNUMBER(OFFSET('Hygiene Data'!$D$7,0,10*ROW('Hygiene Data'!D71))),'Data Summary'!DP77="Yes"),OFFSET('Hygiene Data'!$D$7,0,10*ROW('Hygiene Data'!D71)),NA())</f>
        <v>#N/A</v>
      </c>
      <c r="BB77" s="91" t="e">
        <f ca="true">+IF(AND(ISNUMBER(OFFSET('Hygiene Data'!$D$9,0,10*ROW('Hygiene Data'!D71))),'Data Summary'!DQ77="Yes"),OFFSET('Hygiene Data'!$D$9,0,10*ROW('Hygiene Data'!D71)),NA())</f>
        <v>#N/A</v>
      </c>
      <c r="BC77" s="91" t="e">
        <f ca="true">+IF(AND(ISNUMBER(OFFSET('Hygiene Data'!$E$5,0,10*ROW('Hygiene Data'!E71))),'Data Summary'!DR77="Yes"),OFFSET('Hygiene Data'!$E$5,0,10*ROW('Hygiene Data'!E71)),NA())</f>
        <v>#N/A</v>
      </c>
      <c r="BD77" s="91" t="e">
        <f ca="true">+IF(AND(ISNUMBER(OFFSET('Hygiene Data'!$E$7,0,10*ROW('Hygiene Data'!E71))),'Data Summary'!DS77="Yes"),OFFSET('Hygiene Data'!$E$7,0,10*ROW('Hygiene Data'!E71)),NA())</f>
        <v>#N/A</v>
      </c>
      <c r="BE77" s="91" t="e">
        <f ca="true">+IF(AND(ISNUMBER(OFFSET('Hygiene Data'!$E$9,0,10*ROW('Hygiene Data'!E71))),'Data Summary'!DT77="Yes"),OFFSET('Hygiene Data'!$E$9,0,10*ROW('Hygiene Data'!E71)),NA())</f>
        <v>#N/A</v>
      </c>
      <c r="BF77" s="91" t="e">
        <f ca="true">+IF(AND(ISNUMBER(OFFSET('Hygiene Data'!$F$5,0,10*ROW('Hygiene Data'!F71))),'Data Summary'!DU77="Yes"),OFFSET('Hygiene Data'!$F$5,0,10*ROW('Hygiene Data'!F71)),NA())</f>
        <v>#N/A</v>
      </c>
      <c r="BG77" s="91" t="e">
        <f ca="true">+IF(AND(ISNUMBER(OFFSET('Hygiene Data'!$F$7,0,10*ROW('Hygiene Data'!F71))),'Data Summary'!DV77="Yes"),OFFSET('Hygiene Data'!$F$7,0,10*ROW('Hygiene Data'!F71)),NA())</f>
        <v>#N/A</v>
      </c>
      <c r="BH77" s="91" t="e">
        <f ca="true">+IF(AND(ISNUMBER(OFFSET('Hygiene Data'!$F$9,0,10*ROW('Hygiene Data'!F71))),'Data Summary'!DW77="Yes"),OFFSET('Hygiene Data'!$F$9,0,10*ROW('Hygiene Data'!F71)),NA())</f>
        <v>#N/A</v>
      </c>
      <c r="BI77" s="91" t="e">
        <f ca="true">+IF(AND(ISNUMBER(OFFSET('Hygiene Data'!$G$5,0,10*ROW('Hygiene Data'!G71))),'Data Summary'!DX77="Yes"),OFFSET('Hygiene Data'!$G$5,0,10*ROW('Hygiene Data'!G71)),NA())</f>
        <v>#N/A</v>
      </c>
      <c r="BJ77" s="91" t="e">
        <f ca="true">+IF(AND(ISNUMBER(OFFSET('Hygiene Data'!$G$7,0,10*ROW('Hygiene Data'!G71))),'Data Summary'!DY77="Yes"),OFFSET('Hygiene Data'!$G$7,0,10*ROW('Hygiene Data'!G71)),NA())</f>
        <v>#N/A</v>
      </c>
      <c r="BK77" s="91" t="e">
        <f ca="true">+IF(AND(ISNUMBER(OFFSET('Hygiene Data'!$G$9,0,10*ROW('Hygiene Data'!G71))),'Data Summary'!DZ77="Yes"),OFFSET('Hygiene Data'!$G$9,0,10*ROW('Hygiene Data'!G71)),NA())</f>
        <v>#N/A</v>
      </c>
      <c r="BL77" s="91" t="e">
        <f ca="true">+IF(AND(ISNUMBER(OFFSET('Hygiene Data'!$H$5,0,10*ROW('Hygiene Data'!H71))),'Data Summary'!EA77="Yes"),OFFSET('Hygiene Data'!$H$5,0,10*ROW('Hygiene Data'!H71)),NA())</f>
        <v>#N/A</v>
      </c>
      <c r="BM77" s="91" t="e">
        <f ca="true">+IF(AND(ISNUMBER(OFFSET('Hygiene Data'!$H$7,0,10*ROW('Hygiene Data'!H71))),'Data Summary'!EB77="Yes"),OFFSET('Hygiene Data'!$H$7,0,10*ROW('Hygiene Data'!H71)),NA())</f>
        <v>#N/A</v>
      </c>
      <c r="BN77" s="91" t="e">
        <f ca="true">+IF(AND(ISNUMBER(OFFSET('Hygiene Data'!$H$9,0,10*ROW('Hygiene Data'!H71))),'Data Summary'!EC77="Yes"),OFFSET('Hygiene Data'!$H$9,0,10*ROW('Hygiene Data'!H71)),NA())</f>
        <v>#N/A</v>
      </c>
      <c r="BO77" s="91" t="e">
        <f ca="true">+IF(AND(ISNUMBER(OFFSET('Hygiene Data'!$I$5,0,10*ROW('Hygiene Data'!I71))),'Data Summary'!ED77="Yes"),OFFSET('Hygiene Data'!$I$5,0,10*ROW('Hygiene Data'!I71)),NA())</f>
        <v>#N/A</v>
      </c>
      <c r="BP77" s="91" t="e">
        <f ca="true">+IF(AND(ISNUMBER(OFFSET('Hygiene Data'!$I$7,0,10*ROW('Hygiene Data'!I71))),'Data Summary'!EE77="Yes"),OFFSET('Hygiene Data'!$I$7,0,10*ROW('Hygiene Data'!I71)),NA())</f>
        <v>#N/A</v>
      </c>
      <c r="BQ77" s="91" t="e">
        <f ca="true">+IF(AND(ISNUMBER(OFFSET('Hygiene Data'!$I$9,0,10*ROW('Hygiene Data'!I71))),'Data Summary'!EF77="Yes"),OFFSET('Hygiene Data'!$I$9,0,10*ROW('Hygiene Data'!I71)),NA())</f>
        <v>#N/A</v>
      </c>
    </row>
    <row xmlns:x14ac="http://schemas.microsoft.com/office/spreadsheetml/2009/9/ac" r="78" x14ac:dyDescent="0.2">
      <c r="A78" s="350" t="e">
        <f ca="true">+RIGHT('Data Summary'!A78,LEN('Data Summary'!A78)-9)</f>
        <v>#VALUE!</v>
      </c>
      <c r="B78" s="35" t="str">
        <f ca="true">+IF(ISTEXT('Data Summary'!B78),'Data Summary'!B78,"")</f>
        <v/>
      </c>
      <c r="C78" s="349" t="e">
        <f ca="true">+VALUE('Data Summary'!C78)</f>
        <v>#VALUE!</v>
      </c>
      <c r="D78" s="89" t="e">
        <f ca="true">+IF(AND(ISNUMBER(OFFSET('Water Data'!$D$4,0,10*ROW('Water Data'!D72))),'Data Summary'!BS78="Yes"),100-OFFSET('Water Data'!$D$4,0,10*ROW('Water Data'!D72)),NA())</f>
        <v>#N/A</v>
      </c>
      <c r="E78" s="89" t="e">
        <f ca="true">+IF(AND(ISNUMBER(OFFSET('Water Data'!$D$6,0,10*ROW('Water Data'!D72))),'Data Summary'!BT78="Yes"),OFFSET('Water Data'!$D$6,0,10*ROW('Water Data'!D72)),NA())</f>
        <v>#N/A</v>
      </c>
      <c r="F78" s="89" t="e">
        <f ca="true">+IF(AND(ISNUMBER(OFFSET('Water Data'!$D$9,0,10*ROW('Water Data'!D72))),'Data Summary'!BU78="Yes"),OFFSET('Water Data'!$D$9,0,10*ROW('Water Data'!D72)),NA())</f>
        <v>#N/A</v>
      </c>
      <c r="G78" s="89" t="e">
        <f ca="true">+IF(AND(ISNUMBER(OFFSET('Water Data'!$E$4,0,10*ROW('Water Data'!E72))),'Data Summary'!BV78="Yes"),100-OFFSET('Water Data'!$E$4,0,10*ROW('Water Data'!E72)),NA())</f>
        <v>#N/A</v>
      </c>
      <c r="H78" s="89" t="e">
        <f ca="true">+IF(AND(ISNUMBER(OFFSET('Water Data'!$E$6,0,10*ROW('Water Data'!E72))),'Data Summary'!BW78="Yes"),OFFSET('Water Data'!$E$6,0,10*ROW('Water Data'!E72)),NA())</f>
        <v>#N/A</v>
      </c>
      <c r="I78" s="89" t="e">
        <f ca="true">+IF(AND(ISNUMBER(OFFSET('Water Data'!$E$9,0,10*ROW('Water Data'!E72))),'Data Summary'!BX78="Yes"),OFFSET('Water Data'!$E$9,0,10*ROW('Water Data'!E72)),NA())</f>
        <v>#N/A</v>
      </c>
      <c r="J78" s="89" t="e">
        <f ca="true">+IF(AND(ISNUMBER(OFFSET('Water Data'!$F$4,0,10*ROW('Water Data'!F72))),'Data Summary'!BY78="Yes"),100-OFFSET('Water Data'!$F$4,0,10*ROW('Water Data'!F72)),NA())</f>
        <v>#N/A</v>
      </c>
      <c r="K78" s="89" t="e">
        <f ca="true">+IF(AND(ISNUMBER(OFFSET('Water Data'!$F$6,0,10*ROW('Water Data'!F72))),'Data Summary'!BZ78="Yes"),OFFSET('Water Data'!$F$6,0,10*ROW('Water Data'!F72)),NA())</f>
        <v>#N/A</v>
      </c>
      <c r="L78" s="89" t="e">
        <f ca="true">+IF(AND(ISNUMBER(OFFSET('Water Data'!$F$9,0,10*ROW('Water Data'!F72))),'Data Summary'!CA78="Yes"),OFFSET('Water Data'!$F$9,0,10*ROW('Water Data'!F72)),NA())</f>
        <v>#N/A</v>
      </c>
      <c r="M78" s="89" t="e">
        <f ca="true">+IF(AND(ISNUMBER(OFFSET('Water Data'!$G$4,0,10*ROW('Water Data'!G72))),'Data Summary'!CB78="Yes"),100-OFFSET('Water Data'!$G$4,0,10*ROW('Water Data'!G72)),NA())</f>
        <v>#N/A</v>
      </c>
      <c r="N78" s="89" t="e">
        <f ca="true">+IF(AND(ISNUMBER(OFFSET('Water Data'!$G$6,0,10*ROW('Water Data'!G72))),'Data Summary'!CC78="Yes"),OFFSET('Water Data'!$G$6,0,10*ROW('Water Data'!G72)),NA())</f>
        <v>#N/A</v>
      </c>
      <c r="O78" s="89" t="e">
        <f ca="true">+IF(AND(ISNUMBER(OFFSET('Water Data'!$G$9,0,10*ROW('Water Data'!G72))),'Data Summary'!CD78="Yes"),OFFSET('Water Data'!$G$9,0,10*ROW('Water Data'!G72)),NA())</f>
        <v>#N/A</v>
      </c>
      <c r="P78" s="89" t="e">
        <f ca="true">+IF(AND(ISNUMBER(OFFSET('Water Data'!$H$4,0,10*ROW('Water Data'!H72))),'Data Summary'!CE78="Yes"),100-OFFSET('Water Data'!$H$4,0,10*ROW('Water Data'!H72)),NA())</f>
        <v>#N/A</v>
      </c>
      <c r="Q78" s="89" t="e">
        <f ca="true">+IF(AND(ISNUMBER(OFFSET('Water Data'!$H$6,0,10*ROW('Water Data'!H72))),'Data Summary'!CF78="Yes"),OFFSET('Water Data'!$H$6,0,10*ROW('Water Data'!H72)),NA())</f>
        <v>#N/A</v>
      </c>
      <c r="R78" s="89" t="e">
        <f ca="true">+IF(AND(ISNUMBER(OFFSET('Water Data'!$H$9,0,10*ROW('Water Data'!H72))),'Data Summary'!CG78="Yes"),OFFSET('Water Data'!$H$9,0,10*ROW('Water Data'!H72)),NA())</f>
        <v>#N/A</v>
      </c>
      <c r="S78" s="89" t="e">
        <f ca="true">+IF(AND(ISNUMBER(OFFSET('Water Data'!$I$4,0,10*ROW('Water Data'!I72))),'Data Summary'!CH78="Yes"),100-OFFSET('Water Data'!$I$4,0,10*ROW('Water Data'!I72)),NA())</f>
        <v>#N/A</v>
      </c>
      <c r="T78" s="89" t="e">
        <f ca="true">+IF(AND(ISNUMBER(OFFSET('Water Data'!$I$6,0,10*ROW('Water Data'!I72))),'Data Summary'!CI78="Yes"),OFFSET('Water Data'!$I$6,0,10*ROW('Water Data'!I72)),NA())</f>
        <v>#N/A</v>
      </c>
      <c r="U78" s="89" t="e">
        <f ca="true">+IF(AND(ISNUMBER(OFFSET('Water Data'!$I$9,0,10*ROW('Water Data'!I72))),'Data Summary'!CJ78="Yes"),OFFSET('Water Data'!$I$9,0,10*ROW('Water Data'!I72)),NA())</f>
        <v>#N/A</v>
      </c>
      <c r="V78" s="90" t="e">
        <f ca="true">+IF(AND(ISNUMBER(OFFSET('Sanitation Data'!$D$4,0,10*ROW('Sanitation Data'!D72))),'Data Summary'!CK78="Yes"),100-OFFSET('Sanitation Data'!$D$4,0,10*ROW('Sanitation Data'!D72)),NA())</f>
        <v>#N/A</v>
      </c>
      <c r="W78" s="90" t="e">
        <f ca="true">+IF(AND(ISNUMBER(OFFSET('Sanitation Data'!$D$6,0,10*ROW('Sanitation Data'!D72))),'Data Summary'!CL78="Yes"),OFFSET('Sanitation Data'!$D$6,0,10*ROW('Sanitation Data'!D72)),NA())</f>
        <v>#N/A</v>
      </c>
      <c r="X78" s="90" t="e">
        <f ca="true">+IF(AND(ISNUMBER(OFFSET('Sanitation Data'!$D$10,0,10*ROW('Sanitation Data'!D72))),'Data Summary'!CM78="Yes"),OFFSET('Sanitation Data'!$D$10,0,10*ROW('Sanitation Data'!D72)),NA())</f>
        <v>#N/A</v>
      </c>
      <c r="Y78" s="90" t="e">
        <f ca="true">+IF(AND(ISNUMBER(OFFSET('Sanitation Data'!$D$11,0,10*ROW('Sanitation Data'!D72))),'Data Summary'!CN78="Yes"),OFFSET('Sanitation Data'!$D$11,0,10*ROW('Sanitation Data'!D72)),NA())</f>
        <v>#N/A</v>
      </c>
      <c r="Z78" s="90" t="e">
        <f ca="true">+IF(AND(ISNUMBER(OFFSET('Sanitation Data'!$D$12,0,10*ROW('Sanitation Data'!D72))),'Data Summary'!CO78="Yes"),OFFSET('Sanitation Data'!$D$12,0,10*ROW('Sanitation Data'!D72)),NA())</f>
        <v>#N/A</v>
      </c>
      <c r="AA78" s="90" t="e">
        <f ca="true">+IF(AND(ISNUMBER(OFFSET('Sanitation Data'!$E$4,0,10*ROW('Sanitation Data'!E72))),'Data Summary'!CP78="Yes"),100-OFFSET('Sanitation Data'!$E$4,0,10*ROW('Sanitation Data'!E72)),NA())</f>
        <v>#N/A</v>
      </c>
      <c r="AB78" s="90" t="e">
        <f ca="true">+IF(AND(ISNUMBER(OFFSET('Sanitation Data'!$E$6,0,10*ROW('Sanitation Data'!E72))),'Data Summary'!CQ78="Yes"),OFFSET('Sanitation Data'!$E$6,0,10*ROW('Sanitation Data'!E72)),NA())</f>
        <v>#N/A</v>
      </c>
      <c r="AC78" s="90" t="e">
        <f ca="true">+IF(AND(ISNUMBER(OFFSET('Sanitation Data'!$E$10,0,10*ROW('Sanitation Data'!E72))),'Data Summary'!CR78="Yes"),OFFSET('Sanitation Data'!$E$10,0,10*ROW('Sanitation Data'!E72)),NA())</f>
        <v>#N/A</v>
      </c>
      <c r="AD78" s="90" t="e">
        <f ca="true">+IF(AND(ISNUMBER(OFFSET('Sanitation Data'!$E$11,0,10*ROW('Sanitation Data'!E72))),'Data Summary'!CS78="Yes"),OFFSET('Sanitation Data'!$E$11,0,10*ROW('Sanitation Data'!E72)),NA())</f>
        <v>#N/A</v>
      </c>
      <c r="AE78" s="90" t="e">
        <f ca="true">+IF(AND(ISNUMBER(OFFSET('Sanitation Data'!$E$12,0,10*ROW('Sanitation Data'!E72))),'Data Summary'!CT78="Yes"),OFFSET('Sanitation Data'!$E$12,0,10*ROW('Sanitation Data'!E72)),NA())</f>
        <v>#N/A</v>
      </c>
      <c r="AF78" s="90" t="e">
        <f ca="true">+IF(AND(ISNUMBER(OFFSET('Sanitation Data'!$F$4,0,10*ROW('Sanitation Data'!F72))),'Data Summary'!CU78="Yes"),100-OFFSET('Sanitation Data'!$F$4,0,10*ROW('Sanitation Data'!F72)),NA())</f>
        <v>#N/A</v>
      </c>
      <c r="AG78" s="90" t="e">
        <f ca="true">+IF(AND(ISNUMBER(OFFSET('Sanitation Data'!$F$6,0,10*ROW('Sanitation Data'!F72))),'Data Summary'!CV78="Yes"),OFFSET('Sanitation Data'!$F$6,0,10*ROW('Sanitation Data'!F72)),NA())</f>
        <v>#N/A</v>
      </c>
      <c r="AH78" s="90" t="e">
        <f ca="true">+IF(AND(ISNUMBER(OFFSET('Sanitation Data'!$F$10,0,10*ROW('Sanitation Data'!F72))),'Data Summary'!CW78="Yes"),OFFSET('Sanitation Data'!$F$10,0,10*ROW('Sanitation Data'!F72)),NA())</f>
        <v>#N/A</v>
      </c>
      <c r="AI78" s="90" t="e">
        <f ca="true">+IF(AND(ISNUMBER(OFFSET('Sanitation Data'!$F$11,0,10*ROW('Sanitation Data'!F72))),'Data Summary'!CX78="Yes"),OFFSET('Sanitation Data'!$F$11,0,10*ROW('Sanitation Data'!F72)),NA())</f>
        <v>#N/A</v>
      </c>
      <c r="AJ78" s="90" t="e">
        <f ca="true">+IF(AND(ISNUMBER(OFFSET('Sanitation Data'!$F$12,0,10*ROW('Sanitation Data'!F72))),'Data Summary'!CY78="Yes"),OFFSET('Sanitation Data'!$F$12,0,10*ROW('Sanitation Data'!F72)),NA())</f>
        <v>#N/A</v>
      </c>
      <c r="AK78" s="90" t="e">
        <f ca="true">+IF(AND(ISNUMBER(OFFSET('Sanitation Data'!$G$4,0,10*ROW('Sanitation Data'!G72))),'Data Summary'!CZ78="Yes"),100-OFFSET('Sanitation Data'!$G$4,0,10*ROW('Sanitation Data'!G72)),NA())</f>
        <v>#N/A</v>
      </c>
      <c r="AL78" s="90" t="e">
        <f ca="true">+IF(AND(ISNUMBER(OFFSET('Sanitation Data'!$G$6,0,10*ROW('Sanitation Data'!G72))),'Data Summary'!DA78="Yes"),OFFSET('Sanitation Data'!$G$6,0,10*ROW('Sanitation Data'!G72)),NA())</f>
        <v>#N/A</v>
      </c>
      <c r="AM78" s="90" t="e">
        <f ca="true">+IF(AND(ISNUMBER(OFFSET('Sanitation Data'!$G$10,0,10*ROW('Sanitation Data'!G72))),'Data Summary'!DB78="Yes"),OFFSET('Sanitation Data'!$G$10,0,10*ROW('Sanitation Data'!G72)),NA())</f>
        <v>#N/A</v>
      </c>
      <c r="AN78" s="90" t="e">
        <f ca="true">+IF(AND(ISNUMBER(OFFSET('Sanitation Data'!$G$11,0,10*ROW('Sanitation Data'!G72))),'Data Summary'!DC78="Yes"),OFFSET('Sanitation Data'!$G$11,0,10*ROW('Sanitation Data'!G72)),NA())</f>
        <v>#N/A</v>
      </c>
      <c r="AO78" s="90" t="e">
        <f ca="true">+IF(AND(ISNUMBER(OFFSET('Sanitation Data'!$G$12,0,10*ROW('Sanitation Data'!G72))),'Data Summary'!DD78="Yes"),OFFSET('Sanitation Data'!$G$12,0,10*ROW('Sanitation Data'!G72)),NA())</f>
        <v>#N/A</v>
      </c>
      <c r="AP78" s="90" t="e">
        <f ca="true">+IF(AND(ISNUMBER(OFFSET('Sanitation Data'!$H$4,0,10*ROW('Sanitation Data'!H72))),'Data Summary'!DE78="Yes"),100-OFFSET('Sanitation Data'!$H$4,0,10*ROW('Sanitation Data'!H72)),NA())</f>
        <v>#N/A</v>
      </c>
      <c r="AQ78" s="90" t="e">
        <f ca="true">+IF(AND(ISNUMBER(OFFSET('Sanitation Data'!$H$6,0,10*ROW('Sanitation Data'!H72))),'Data Summary'!DF78="Yes"),OFFSET('Sanitation Data'!$H$6,0,10*ROW('Sanitation Data'!H72)),NA())</f>
        <v>#N/A</v>
      </c>
      <c r="AR78" s="90" t="e">
        <f ca="true">+IF(AND(ISNUMBER(OFFSET('Sanitation Data'!$H$10,0,10*ROW('Sanitation Data'!H72))),'Data Summary'!DG78="Yes"),OFFSET('Sanitation Data'!$H$10,0,10*ROW('Sanitation Data'!H72)),NA())</f>
        <v>#N/A</v>
      </c>
      <c r="AS78" s="90" t="e">
        <f ca="true">+IF(AND(ISNUMBER(OFFSET('Sanitation Data'!$H$11,0,10*ROW('Sanitation Data'!H72))),'Data Summary'!DH78="Yes"),OFFSET('Sanitation Data'!$H$11,0,10*ROW('Sanitation Data'!H72)),NA())</f>
        <v>#N/A</v>
      </c>
      <c r="AT78" s="90" t="e">
        <f ca="true">+IF(AND(ISNUMBER(OFFSET('Sanitation Data'!$H$12,0,10*ROW('Sanitation Data'!H72))),'Data Summary'!DI78="Yes"),OFFSET('Sanitation Data'!$H$12,0,10*ROW('Sanitation Data'!H72)),NA())</f>
        <v>#N/A</v>
      </c>
      <c r="AU78" s="90" t="e">
        <f ca="true">+IF(AND(ISNUMBER(OFFSET('Sanitation Data'!$I$4,0,10*ROW('Sanitation Data'!I72))),'Data Summary'!DJ78="Yes"),100-OFFSET('Sanitation Data'!$I$4,0,10*ROW('Sanitation Data'!I72)),NA())</f>
        <v>#N/A</v>
      </c>
      <c r="AV78" s="90" t="e">
        <f ca="true">+IF(AND(ISNUMBER(OFFSET('Sanitation Data'!$I$6,0,10*ROW('Sanitation Data'!I72))),'Data Summary'!DK78="Yes"),OFFSET('Sanitation Data'!$I$6,0,10*ROW('Sanitation Data'!I72)),NA())</f>
        <v>#N/A</v>
      </c>
      <c r="AW78" s="90" t="e">
        <f ca="true">+IF(AND(ISNUMBER(OFFSET('Sanitation Data'!$I$10,0,10*ROW('Sanitation Data'!I72))),'Data Summary'!DL78="Yes"),OFFSET('Sanitation Data'!$I$10,0,10*ROW('Sanitation Data'!I72)),NA())</f>
        <v>#N/A</v>
      </c>
      <c r="AX78" s="90" t="e">
        <f ca="true">+IF(AND(ISNUMBER(OFFSET('Sanitation Data'!$I$11,0,10*ROW('Sanitation Data'!I72))),'Data Summary'!DM78="Yes"),OFFSET('Sanitation Data'!$I$11,0,10*ROW('Sanitation Data'!I72)),NA())</f>
        <v>#N/A</v>
      </c>
      <c r="AY78" s="90" t="e">
        <f ca="true">+IF(AND(ISNUMBER(OFFSET('Sanitation Data'!$I$12,0,10*ROW('Sanitation Data'!I72))),'Data Summary'!DN78="Yes"),OFFSET('Sanitation Data'!$I$12,0,10*ROW('Sanitation Data'!I72)),NA())</f>
        <v>#N/A</v>
      </c>
      <c r="AZ78" s="91" t="e">
        <f ca="true">+IF(AND(ISNUMBER(OFFSET('Hygiene Data'!$D$5,0,10*ROW('Hygiene Data'!D72))),'Data Summary'!DO78="Yes"),OFFSET('Hygiene Data'!$D$5,0,10*ROW('Hygiene Data'!D72)),NA())</f>
        <v>#N/A</v>
      </c>
      <c r="BA78" s="91" t="e">
        <f ca="true">+IF(AND(ISNUMBER(OFFSET('Hygiene Data'!$D$7,0,10*ROW('Hygiene Data'!D72))),'Data Summary'!DP78="Yes"),OFFSET('Hygiene Data'!$D$7,0,10*ROW('Hygiene Data'!D72)),NA())</f>
        <v>#N/A</v>
      </c>
      <c r="BB78" s="91" t="e">
        <f ca="true">+IF(AND(ISNUMBER(OFFSET('Hygiene Data'!$D$9,0,10*ROW('Hygiene Data'!D72))),'Data Summary'!DQ78="Yes"),OFFSET('Hygiene Data'!$D$9,0,10*ROW('Hygiene Data'!D72)),NA())</f>
        <v>#N/A</v>
      </c>
      <c r="BC78" s="91" t="e">
        <f ca="true">+IF(AND(ISNUMBER(OFFSET('Hygiene Data'!$E$5,0,10*ROW('Hygiene Data'!E72))),'Data Summary'!DR78="Yes"),OFFSET('Hygiene Data'!$E$5,0,10*ROW('Hygiene Data'!E72)),NA())</f>
        <v>#N/A</v>
      </c>
      <c r="BD78" s="91" t="e">
        <f ca="true">+IF(AND(ISNUMBER(OFFSET('Hygiene Data'!$E$7,0,10*ROW('Hygiene Data'!E72))),'Data Summary'!DS78="Yes"),OFFSET('Hygiene Data'!$E$7,0,10*ROW('Hygiene Data'!E72)),NA())</f>
        <v>#N/A</v>
      </c>
      <c r="BE78" s="91" t="e">
        <f ca="true">+IF(AND(ISNUMBER(OFFSET('Hygiene Data'!$E$9,0,10*ROW('Hygiene Data'!E72))),'Data Summary'!DT78="Yes"),OFFSET('Hygiene Data'!$E$9,0,10*ROW('Hygiene Data'!E72)),NA())</f>
        <v>#N/A</v>
      </c>
      <c r="BF78" s="91" t="e">
        <f ca="true">+IF(AND(ISNUMBER(OFFSET('Hygiene Data'!$F$5,0,10*ROW('Hygiene Data'!F72))),'Data Summary'!DU78="Yes"),OFFSET('Hygiene Data'!$F$5,0,10*ROW('Hygiene Data'!F72)),NA())</f>
        <v>#N/A</v>
      </c>
      <c r="BG78" s="91" t="e">
        <f ca="true">+IF(AND(ISNUMBER(OFFSET('Hygiene Data'!$F$7,0,10*ROW('Hygiene Data'!F72))),'Data Summary'!DV78="Yes"),OFFSET('Hygiene Data'!$F$7,0,10*ROW('Hygiene Data'!F72)),NA())</f>
        <v>#N/A</v>
      </c>
      <c r="BH78" s="91" t="e">
        <f ca="true">+IF(AND(ISNUMBER(OFFSET('Hygiene Data'!$F$9,0,10*ROW('Hygiene Data'!F72))),'Data Summary'!DW78="Yes"),OFFSET('Hygiene Data'!$F$9,0,10*ROW('Hygiene Data'!F72)),NA())</f>
        <v>#N/A</v>
      </c>
      <c r="BI78" s="91" t="e">
        <f ca="true">+IF(AND(ISNUMBER(OFFSET('Hygiene Data'!$G$5,0,10*ROW('Hygiene Data'!G72))),'Data Summary'!DX78="Yes"),OFFSET('Hygiene Data'!$G$5,0,10*ROW('Hygiene Data'!G72)),NA())</f>
        <v>#N/A</v>
      </c>
      <c r="BJ78" s="91" t="e">
        <f ca="true">+IF(AND(ISNUMBER(OFFSET('Hygiene Data'!$G$7,0,10*ROW('Hygiene Data'!G72))),'Data Summary'!DY78="Yes"),OFFSET('Hygiene Data'!$G$7,0,10*ROW('Hygiene Data'!G72)),NA())</f>
        <v>#N/A</v>
      </c>
      <c r="BK78" s="91" t="e">
        <f ca="true">+IF(AND(ISNUMBER(OFFSET('Hygiene Data'!$G$9,0,10*ROW('Hygiene Data'!G72))),'Data Summary'!DZ78="Yes"),OFFSET('Hygiene Data'!$G$9,0,10*ROW('Hygiene Data'!G72)),NA())</f>
        <v>#N/A</v>
      </c>
      <c r="BL78" s="91" t="e">
        <f ca="true">+IF(AND(ISNUMBER(OFFSET('Hygiene Data'!$H$5,0,10*ROW('Hygiene Data'!H72))),'Data Summary'!EA78="Yes"),OFFSET('Hygiene Data'!$H$5,0,10*ROW('Hygiene Data'!H72)),NA())</f>
        <v>#N/A</v>
      </c>
      <c r="BM78" s="91" t="e">
        <f ca="true">+IF(AND(ISNUMBER(OFFSET('Hygiene Data'!$H$7,0,10*ROW('Hygiene Data'!H72))),'Data Summary'!EB78="Yes"),OFFSET('Hygiene Data'!$H$7,0,10*ROW('Hygiene Data'!H72)),NA())</f>
        <v>#N/A</v>
      </c>
      <c r="BN78" s="91" t="e">
        <f ca="true">+IF(AND(ISNUMBER(OFFSET('Hygiene Data'!$H$9,0,10*ROW('Hygiene Data'!H72))),'Data Summary'!EC78="Yes"),OFFSET('Hygiene Data'!$H$9,0,10*ROW('Hygiene Data'!H72)),NA())</f>
        <v>#N/A</v>
      </c>
      <c r="BO78" s="91" t="e">
        <f ca="true">+IF(AND(ISNUMBER(OFFSET('Hygiene Data'!$I$5,0,10*ROW('Hygiene Data'!I72))),'Data Summary'!ED78="Yes"),OFFSET('Hygiene Data'!$I$5,0,10*ROW('Hygiene Data'!I72)),NA())</f>
        <v>#N/A</v>
      </c>
      <c r="BP78" s="91" t="e">
        <f ca="true">+IF(AND(ISNUMBER(OFFSET('Hygiene Data'!$I$7,0,10*ROW('Hygiene Data'!I72))),'Data Summary'!EE78="Yes"),OFFSET('Hygiene Data'!$I$7,0,10*ROW('Hygiene Data'!I72)),NA())</f>
        <v>#N/A</v>
      </c>
      <c r="BQ78" s="91" t="e">
        <f ca="true">+IF(AND(ISNUMBER(OFFSET('Hygiene Data'!$I$9,0,10*ROW('Hygiene Data'!I72))),'Data Summary'!EF78="Yes"),OFFSET('Hygiene Data'!$I$9,0,10*ROW('Hygiene Data'!I72)),NA())</f>
        <v>#N/A</v>
      </c>
    </row>
    <row xmlns:x14ac="http://schemas.microsoft.com/office/spreadsheetml/2009/9/ac" r="79" x14ac:dyDescent="0.2">
      <c r="A79" s="350" t="e">
        <f ca="true">+RIGHT('Data Summary'!A79,LEN('Data Summary'!A79)-9)</f>
        <v>#VALUE!</v>
      </c>
      <c r="B79" s="35" t="str">
        <f ca="true">+IF(ISTEXT('Data Summary'!B79),'Data Summary'!B79,"")</f>
        <v/>
      </c>
      <c r="C79" s="349" t="e">
        <f ca="true">+VALUE('Data Summary'!C79)</f>
        <v>#VALUE!</v>
      </c>
      <c r="D79" s="89" t="e">
        <f ca="true">+IF(AND(ISNUMBER(OFFSET('Water Data'!$D$4,0,10*ROW('Water Data'!D73))),'Data Summary'!BS79="Yes"),100-OFFSET('Water Data'!$D$4,0,10*ROW('Water Data'!D73)),NA())</f>
        <v>#N/A</v>
      </c>
      <c r="E79" s="89" t="e">
        <f ca="true">+IF(AND(ISNUMBER(OFFSET('Water Data'!$D$6,0,10*ROW('Water Data'!D73))),'Data Summary'!BT79="Yes"),OFFSET('Water Data'!$D$6,0,10*ROW('Water Data'!D73)),NA())</f>
        <v>#N/A</v>
      </c>
      <c r="F79" s="89" t="e">
        <f ca="true">+IF(AND(ISNUMBER(OFFSET('Water Data'!$D$9,0,10*ROW('Water Data'!D73))),'Data Summary'!BU79="Yes"),OFFSET('Water Data'!$D$9,0,10*ROW('Water Data'!D73)),NA())</f>
        <v>#N/A</v>
      </c>
      <c r="G79" s="89" t="e">
        <f ca="true">+IF(AND(ISNUMBER(OFFSET('Water Data'!$E$4,0,10*ROW('Water Data'!E73))),'Data Summary'!BV79="Yes"),100-OFFSET('Water Data'!$E$4,0,10*ROW('Water Data'!E73)),NA())</f>
        <v>#N/A</v>
      </c>
      <c r="H79" s="89" t="e">
        <f ca="true">+IF(AND(ISNUMBER(OFFSET('Water Data'!$E$6,0,10*ROW('Water Data'!E73))),'Data Summary'!BW79="Yes"),OFFSET('Water Data'!$E$6,0,10*ROW('Water Data'!E73)),NA())</f>
        <v>#N/A</v>
      </c>
      <c r="I79" s="89" t="e">
        <f ca="true">+IF(AND(ISNUMBER(OFFSET('Water Data'!$E$9,0,10*ROW('Water Data'!E73))),'Data Summary'!BX79="Yes"),OFFSET('Water Data'!$E$9,0,10*ROW('Water Data'!E73)),NA())</f>
        <v>#N/A</v>
      </c>
      <c r="J79" s="89" t="e">
        <f ca="true">+IF(AND(ISNUMBER(OFFSET('Water Data'!$F$4,0,10*ROW('Water Data'!F73))),'Data Summary'!BY79="Yes"),100-OFFSET('Water Data'!$F$4,0,10*ROW('Water Data'!F73)),NA())</f>
        <v>#N/A</v>
      </c>
      <c r="K79" s="89" t="e">
        <f ca="true">+IF(AND(ISNUMBER(OFFSET('Water Data'!$F$6,0,10*ROW('Water Data'!F73))),'Data Summary'!BZ79="Yes"),OFFSET('Water Data'!$F$6,0,10*ROW('Water Data'!F73)),NA())</f>
        <v>#N/A</v>
      </c>
      <c r="L79" s="89" t="e">
        <f ca="true">+IF(AND(ISNUMBER(OFFSET('Water Data'!$F$9,0,10*ROW('Water Data'!F73))),'Data Summary'!CA79="Yes"),OFFSET('Water Data'!$F$9,0,10*ROW('Water Data'!F73)),NA())</f>
        <v>#N/A</v>
      </c>
      <c r="M79" s="89" t="e">
        <f ca="true">+IF(AND(ISNUMBER(OFFSET('Water Data'!$G$4,0,10*ROW('Water Data'!G73))),'Data Summary'!CB79="Yes"),100-OFFSET('Water Data'!$G$4,0,10*ROW('Water Data'!G73)),NA())</f>
        <v>#N/A</v>
      </c>
      <c r="N79" s="89" t="e">
        <f ca="true">+IF(AND(ISNUMBER(OFFSET('Water Data'!$G$6,0,10*ROW('Water Data'!G73))),'Data Summary'!CC79="Yes"),OFFSET('Water Data'!$G$6,0,10*ROW('Water Data'!G73)),NA())</f>
        <v>#N/A</v>
      </c>
      <c r="O79" s="89" t="e">
        <f ca="true">+IF(AND(ISNUMBER(OFFSET('Water Data'!$G$9,0,10*ROW('Water Data'!G73))),'Data Summary'!CD79="Yes"),OFFSET('Water Data'!$G$9,0,10*ROW('Water Data'!G73)),NA())</f>
        <v>#N/A</v>
      </c>
      <c r="P79" s="89" t="e">
        <f ca="true">+IF(AND(ISNUMBER(OFFSET('Water Data'!$H$4,0,10*ROW('Water Data'!H73))),'Data Summary'!CE79="Yes"),100-OFFSET('Water Data'!$H$4,0,10*ROW('Water Data'!H73)),NA())</f>
        <v>#N/A</v>
      </c>
      <c r="Q79" s="89" t="e">
        <f ca="true">+IF(AND(ISNUMBER(OFFSET('Water Data'!$H$6,0,10*ROW('Water Data'!H73))),'Data Summary'!CF79="Yes"),OFFSET('Water Data'!$H$6,0,10*ROW('Water Data'!H73)),NA())</f>
        <v>#N/A</v>
      </c>
      <c r="R79" s="89" t="e">
        <f ca="true">+IF(AND(ISNUMBER(OFFSET('Water Data'!$H$9,0,10*ROW('Water Data'!H73))),'Data Summary'!CG79="Yes"),OFFSET('Water Data'!$H$9,0,10*ROW('Water Data'!H73)),NA())</f>
        <v>#N/A</v>
      </c>
      <c r="S79" s="89" t="e">
        <f ca="true">+IF(AND(ISNUMBER(OFFSET('Water Data'!$I$4,0,10*ROW('Water Data'!I73))),'Data Summary'!CH79="Yes"),100-OFFSET('Water Data'!$I$4,0,10*ROW('Water Data'!I73)),NA())</f>
        <v>#N/A</v>
      </c>
      <c r="T79" s="89" t="e">
        <f ca="true">+IF(AND(ISNUMBER(OFFSET('Water Data'!$I$6,0,10*ROW('Water Data'!I73))),'Data Summary'!CI79="Yes"),OFFSET('Water Data'!$I$6,0,10*ROW('Water Data'!I73)),NA())</f>
        <v>#N/A</v>
      </c>
      <c r="U79" s="89" t="e">
        <f ca="true">+IF(AND(ISNUMBER(OFFSET('Water Data'!$I$9,0,10*ROW('Water Data'!I73))),'Data Summary'!CJ79="Yes"),OFFSET('Water Data'!$I$9,0,10*ROW('Water Data'!I73)),NA())</f>
        <v>#N/A</v>
      </c>
      <c r="V79" s="90" t="e">
        <f ca="true">+IF(AND(ISNUMBER(OFFSET('Sanitation Data'!$D$4,0,10*ROW('Sanitation Data'!D73))),'Data Summary'!CK79="Yes"),100-OFFSET('Sanitation Data'!$D$4,0,10*ROW('Sanitation Data'!D73)),NA())</f>
        <v>#N/A</v>
      </c>
      <c r="W79" s="90" t="e">
        <f ca="true">+IF(AND(ISNUMBER(OFFSET('Sanitation Data'!$D$6,0,10*ROW('Sanitation Data'!D73))),'Data Summary'!CL79="Yes"),OFFSET('Sanitation Data'!$D$6,0,10*ROW('Sanitation Data'!D73)),NA())</f>
        <v>#N/A</v>
      </c>
      <c r="X79" s="90" t="e">
        <f ca="true">+IF(AND(ISNUMBER(OFFSET('Sanitation Data'!$D$10,0,10*ROW('Sanitation Data'!D73))),'Data Summary'!CM79="Yes"),OFFSET('Sanitation Data'!$D$10,0,10*ROW('Sanitation Data'!D73)),NA())</f>
        <v>#N/A</v>
      </c>
      <c r="Y79" s="90" t="e">
        <f ca="true">+IF(AND(ISNUMBER(OFFSET('Sanitation Data'!$D$11,0,10*ROW('Sanitation Data'!D73))),'Data Summary'!CN79="Yes"),OFFSET('Sanitation Data'!$D$11,0,10*ROW('Sanitation Data'!D73)),NA())</f>
        <v>#N/A</v>
      </c>
      <c r="Z79" s="90" t="e">
        <f ca="true">+IF(AND(ISNUMBER(OFFSET('Sanitation Data'!$D$12,0,10*ROW('Sanitation Data'!D73))),'Data Summary'!CO79="Yes"),OFFSET('Sanitation Data'!$D$12,0,10*ROW('Sanitation Data'!D73)),NA())</f>
        <v>#N/A</v>
      </c>
      <c r="AA79" s="90" t="e">
        <f ca="true">+IF(AND(ISNUMBER(OFFSET('Sanitation Data'!$E$4,0,10*ROW('Sanitation Data'!E73))),'Data Summary'!CP79="Yes"),100-OFFSET('Sanitation Data'!$E$4,0,10*ROW('Sanitation Data'!E73)),NA())</f>
        <v>#N/A</v>
      </c>
      <c r="AB79" s="90" t="e">
        <f ca="true">+IF(AND(ISNUMBER(OFFSET('Sanitation Data'!$E$6,0,10*ROW('Sanitation Data'!E73))),'Data Summary'!CQ79="Yes"),OFFSET('Sanitation Data'!$E$6,0,10*ROW('Sanitation Data'!E73)),NA())</f>
        <v>#N/A</v>
      </c>
      <c r="AC79" s="90" t="e">
        <f ca="true">+IF(AND(ISNUMBER(OFFSET('Sanitation Data'!$E$10,0,10*ROW('Sanitation Data'!E73))),'Data Summary'!CR79="Yes"),OFFSET('Sanitation Data'!$E$10,0,10*ROW('Sanitation Data'!E73)),NA())</f>
        <v>#N/A</v>
      </c>
      <c r="AD79" s="90" t="e">
        <f ca="true">+IF(AND(ISNUMBER(OFFSET('Sanitation Data'!$E$11,0,10*ROW('Sanitation Data'!E73))),'Data Summary'!CS79="Yes"),OFFSET('Sanitation Data'!$E$11,0,10*ROW('Sanitation Data'!E73)),NA())</f>
        <v>#N/A</v>
      </c>
      <c r="AE79" s="90" t="e">
        <f ca="true">+IF(AND(ISNUMBER(OFFSET('Sanitation Data'!$E$12,0,10*ROW('Sanitation Data'!E73))),'Data Summary'!CT79="Yes"),OFFSET('Sanitation Data'!$E$12,0,10*ROW('Sanitation Data'!E73)),NA())</f>
        <v>#N/A</v>
      </c>
      <c r="AF79" s="90" t="e">
        <f ca="true">+IF(AND(ISNUMBER(OFFSET('Sanitation Data'!$F$4,0,10*ROW('Sanitation Data'!F73))),'Data Summary'!CU79="Yes"),100-OFFSET('Sanitation Data'!$F$4,0,10*ROW('Sanitation Data'!F73)),NA())</f>
        <v>#N/A</v>
      </c>
      <c r="AG79" s="90" t="e">
        <f ca="true">+IF(AND(ISNUMBER(OFFSET('Sanitation Data'!$F$6,0,10*ROW('Sanitation Data'!F73))),'Data Summary'!CV79="Yes"),OFFSET('Sanitation Data'!$F$6,0,10*ROW('Sanitation Data'!F73)),NA())</f>
        <v>#N/A</v>
      </c>
      <c r="AH79" s="90" t="e">
        <f ca="true">+IF(AND(ISNUMBER(OFFSET('Sanitation Data'!$F$10,0,10*ROW('Sanitation Data'!F73))),'Data Summary'!CW79="Yes"),OFFSET('Sanitation Data'!$F$10,0,10*ROW('Sanitation Data'!F73)),NA())</f>
        <v>#N/A</v>
      </c>
      <c r="AI79" s="90" t="e">
        <f ca="true">+IF(AND(ISNUMBER(OFFSET('Sanitation Data'!$F$11,0,10*ROW('Sanitation Data'!F73))),'Data Summary'!CX79="Yes"),OFFSET('Sanitation Data'!$F$11,0,10*ROW('Sanitation Data'!F73)),NA())</f>
        <v>#N/A</v>
      </c>
      <c r="AJ79" s="90" t="e">
        <f ca="true">+IF(AND(ISNUMBER(OFFSET('Sanitation Data'!$F$12,0,10*ROW('Sanitation Data'!F73))),'Data Summary'!CY79="Yes"),OFFSET('Sanitation Data'!$F$12,0,10*ROW('Sanitation Data'!F73)),NA())</f>
        <v>#N/A</v>
      </c>
      <c r="AK79" s="90" t="e">
        <f ca="true">+IF(AND(ISNUMBER(OFFSET('Sanitation Data'!$G$4,0,10*ROW('Sanitation Data'!G73))),'Data Summary'!CZ79="Yes"),100-OFFSET('Sanitation Data'!$G$4,0,10*ROW('Sanitation Data'!G73)),NA())</f>
        <v>#N/A</v>
      </c>
      <c r="AL79" s="90" t="e">
        <f ca="true">+IF(AND(ISNUMBER(OFFSET('Sanitation Data'!$G$6,0,10*ROW('Sanitation Data'!G73))),'Data Summary'!DA79="Yes"),OFFSET('Sanitation Data'!$G$6,0,10*ROW('Sanitation Data'!G73)),NA())</f>
        <v>#N/A</v>
      </c>
      <c r="AM79" s="90" t="e">
        <f ca="true">+IF(AND(ISNUMBER(OFFSET('Sanitation Data'!$G$10,0,10*ROW('Sanitation Data'!G73))),'Data Summary'!DB79="Yes"),OFFSET('Sanitation Data'!$G$10,0,10*ROW('Sanitation Data'!G73)),NA())</f>
        <v>#N/A</v>
      </c>
      <c r="AN79" s="90" t="e">
        <f ca="true">+IF(AND(ISNUMBER(OFFSET('Sanitation Data'!$G$11,0,10*ROW('Sanitation Data'!G73))),'Data Summary'!DC79="Yes"),OFFSET('Sanitation Data'!$G$11,0,10*ROW('Sanitation Data'!G73)),NA())</f>
        <v>#N/A</v>
      </c>
      <c r="AO79" s="90" t="e">
        <f ca="true">+IF(AND(ISNUMBER(OFFSET('Sanitation Data'!$G$12,0,10*ROW('Sanitation Data'!G73))),'Data Summary'!DD79="Yes"),OFFSET('Sanitation Data'!$G$12,0,10*ROW('Sanitation Data'!G73)),NA())</f>
        <v>#N/A</v>
      </c>
      <c r="AP79" s="90" t="e">
        <f ca="true">+IF(AND(ISNUMBER(OFFSET('Sanitation Data'!$H$4,0,10*ROW('Sanitation Data'!H73))),'Data Summary'!DE79="Yes"),100-OFFSET('Sanitation Data'!$H$4,0,10*ROW('Sanitation Data'!H73)),NA())</f>
        <v>#N/A</v>
      </c>
      <c r="AQ79" s="90" t="e">
        <f ca="true">+IF(AND(ISNUMBER(OFFSET('Sanitation Data'!$H$6,0,10*ROW('Sanitation Data'!H73))),'Data Summary'!DF79="Yes"),OFFSET('Sanitation Data'!$H$6,0,10*ROW('Sanitation Data'!H73)),NA())</f>
        <v>#N/A</v>
      </c>
      <c r="AR79" s="90" t="e">
        <f ca="true">+IF(AND(ISNUMBER(OFFSET('Sanitation Data'!$H$10,0,10*ROW('Sanitation Data'!H73))),'Data Summary'!DG79="Yes"),OFFSET('Sanitation Data'!$H$10,0,10*ROW('Sanitation Data'!H73)),NA())</f>
        <v>#N/A</v>
      </c>
      <c r="AS79" s="90" t="e">
        <f ca="true">+IF(AND(ISNUMBER(OFFSET('Sanitation Data'!$H$11,0,10*ROW('Sanitation Data'!H73))),'Data Summary'!DH79="Yes"),OFFSET('Sanitation Data'!$H$11,0,10*ROW('Sanitation Data'!H73)),NA())</f>
        <v>#N/A</v>
      </c>
      <c r="AT79" s="90" t="e">
        <f ca="true">+IF(AND(ISNUMBER(OFFSET('Sanitation Data'!$H$12,0,10*ROW('Sanitation Data'!H73))),'Data Summary'!DI79="Yes"),OFFSET('Sanitation Data'!$H$12,0,10*ROW('Sanitation Data'!H73)),NA())</f>
        <v>#N/A</v>
      </c>
      <c r="AU79" s="90" t="e">
        <f ca="true">+IF(AND(ISNUMBER(OFFSET('Sanitation Data'!$I$4,0,10*ROW('Sanitation Data'!I73))),'Data Summary'!DJ79="Yes"),100-OFFSET('Sanitation Data'!$I$4,0,10*ROW('Sanitation Data'!I73)),NA())</f>
        <v>#N/A</v>
      </c>
      <c r="AV79" s="90" t="e">
        <f ca="true">+IF(AND(ISNUMBER(OFFSET('Sanitation Data'!$I$6,0,10*ROW('Sanitation Data'!I73))),'Data Summary'!DK79="Yes"),OFFSET('Sanitation Data'!$I$6,0,10*ROW('Sanitation Data'!I73)),NA())</f>
        <v>#N/A</v>
      </c>
      <c r="AW79" s="90" t="e">
        <f ca="true">+IF(AND(ISNUMBER(OFFSET('Sanitation Data'!$I$10,0,10*ROW('Sanitation Data'!I73))),'Data Summary'!DL79="Yes"),OFFSET('Sanitation Data'!$I$10,0,10*ROW('Sanitation Data'!I73)),NA())</f>
        <v>#N/A</v>
      </c>
      <c r="AX79" s="90" t="e">
        <f ca="true">+IF(AND(ISNUMBER(OFFSET('Sanitation Data'!$I$11,0,10*ROW('Sanitation Data'!I73))),'Data Summary'!DM79="Yes"),OFFSET('Sanitation Data'!$I$11,0,10*ROW('Sanitation Data'!I73)),NA())</f>
        <v>#N/A</v>
      </c>
      <c r="AY79" s="90" t="e">
        <f ca="true">+IF(AND(ISNUMBER(OFFSET('Sanitation Data'!$I$12,0,10*ROW('Sanitation Data'!I73))),'Data Summary'!DN79="Yes"),OFFSET('Sanitation Data'!$I$12,0,10*ROW('Sanitation Data'!I73)),NA())</f>
        <v>#N/A</v>
      </c>
      <c r="AZ79" s="91" t="e">
        <f ca="true">+IF(AND(ISNUMBER(OFFSET('Hygiene Data'!$D$5,0,10*ROW('Hygiene Data'!D73))),'Data Summary'!DO79="Yes"),OFFSET('Hygiene Data'!$D$5,0,10*ROW('Hygiene Data'!D73)),NA())</f>
        <v>#N/A</v>
      </c>
      <c r="BA79" s="91" t="e">
        <f ca="true">+IF(AND(ISNUMBER(OFFSET('Hygiene Data'!$D$7,0,10*ROW('Hygiene Data'!D73))),'Data Summary'!DP79="Yes"),OFFSET('Hygiene Data'!$D$7,0,10*ROW('Hygiene Data'!D73)),NA())</f>
        <v>#N/A</v>
      </c>
      <c r="BB79" s="91" t="e">
        <f ca="true">+IF(AND(ISNUMBER(OFFSET('Hygiene Data'!$D$9,0,10*ROW('Hygiene Data'!D73))),'Data Summary'!DQ79="Yes"),OFFSET('Hygiene Data'!$D$9,0,10*ROW('Hygiene Data'!D73)),NA())</f>
        <v>#N/A</v>
      </c>
      <c r="BC79" s="91" t="e">
        <f ca="true">+IF(AND(ISNUMBER(OFFSET('Hygiene Data'!$E$5,0,10*ROW('Hygiene Data'!E73))),'Data Summary'!DR79="Yes"),OFFSET('Hygiene Data'!$E$5,0,10*ROW('Hygiene Data'!E73)),NA())</f>
        <v>#N/A</v>
      </c>
      <c r="BD79" s="91" t="e">
        <f ca="true">+IF(AND(ISNUMBER(OFFSET('Hygiene Data'!$E$7,0,10*ROW('Hygiene Data'!E73))),'Data Summary'!DS79="Yes"),OFFSET('Hygiene Data'!$E$7,0,10*ROW('Hygiene Data'!E73)),NA())</f>
        <v>#N/A</v>
      </c>
      <c r="BE79" s="91" t="e">
        <f ca="true">+IF(AND(ISNUMBER(OFFSET('Hygiene Data'!$E$9,0,10*ROW('Hygiene Data'!E73))),'Data Summary'!DT79="Yes"),OFFSET('Hygiene Data'!$E$9,0,10*ROW('Hygiene Data'!E73)),NA())</f>
        <v>#N/A</v>
      </c>
      <c r="BF79" s="91" t="e">
        <f ca="true">+IF(AND(ISNUMBER(OFFSET('Hygiene Data'!$F$5,0,10*ROW('Hygiene Data'!F73))),'Data Summary'!DU79="Yes"),OFFSET('Hygiene Data'!$F$5,0,10*ROW('Hygiene Data'!F73)),NA())</f>
        <v>#N/A</v>
      </c>
      <c r="BG79" s="91" t="e">
        <f ca="true">+IF(AND(ISNUMBER(OFFSET('Hygiene Data'!$F$7,0,10*ROW('Hygiene Data'!F73))),'Data Summary'!DV79="Yes"),OFFSET('Hygiene Data'!$F$7,0,10*ROW('Hygiene Data'!F73)),NA())</f>
        <v>#N/A</v>
      </c>
      <c r="BH79" s="91" t="e">
        <f ca="true">+IF(AND(ISNUMBER(OFFSET('Hygiene Data'!$F$9,0,10*ROW('Hygiene Data'!F73))),'Data Summary'!DW79="Yes"),OFFSET('Hygiene Data'!$F$9,0,10*ROW('Hygiene Data'!F73)),NA())</f>
        <v>#N/A</v>
      </c>
      <c r="BI79" s="91" t="e">
        <f ca="true">+IF(AND(ISNUMBER(OFFSET('Hygiene Data'!$G$5,0,10*ROW('Hygiene Data'!G73))),'Data Summary'!DX79="Yes"),OFFSET('Hygiene Data'!$G$5,0,10*ROW('Hygiene Data'!G73)),NA())</f>
        <v>#N/A</v>
      </c>
      <c r="BJ79" s="91" t="e">
        <f ca="true">+IF(AND(ISNUMBER(OFFSET('Hygiene Data'!$G$7,0,10*ROW('Hygiene Data'!G73))),'Data Summary'!DY79="Yes"),OFFSET('Hygiene Data'!$G$7,0,10*ROW('Hygiene Data'!G73)),NA())</f>
        <v>#N/A</v>
      </c>
      <c r="BK79" s="91" t="e">
        <f ca="true">+IF(AND(ISNUMBER(OFFSET('Hygiene Data'!$G$9,0,10*ROW('Hygiene Data'!G73))),'Data Summary'!DZ79="Yes"),OFFSET('Hygiene Data'!$G$9,0,10*ROW('Hygiene Data'!G73)),NA())</f>
        <v>#N/A</v>
      </c>
      <c r="BL79" s="91" t="e">
        <f ca="true">+IF(AND(ISNUMBER(OFFSET('Hygiene Data'!$H$5,0,10*ROW('Hygiene Data'!H73))),'Data Summary'!EA79="Yes"),OFFSET('Hygiene Data'!$H$5,0,10*ROW('Hygiene Data'!H73)),NA())</f>
        <v>#N/A</v>
      </c>
      <c r="BM79" s="91" t="e">
        <f ca="true">+IF(AND(ISNUMBER(OFFSET('Hygiene Data'!$H$7,0,10*ROW('Hygiene Data'!H73))),'Data Summary'!EB79="Yes"),OFFSET('Hygiene Data'!$H$7,0,10*ROW('Hygiene Data'!H73)),NA())</f>
        <v>#N/A</v>
      </c>
      <c r="BN79" s="91" t="e">
        <f ca="true">+IF(AND(ISNUMBER(OFFSET('Hygiene Data'!$H$9,0,10*ROW('Hygiene Data'!H73))),'Data Summary'!EC79="Yes"),OFFSET('Hygiene Data'!$H$9,0,10*ROW('Hygiene Data'!H73)),NA())</f>
        <v>#N/A</v>
      </c>
      <c r="BO79" s="91" t="e">
        <f ca="true">+IF(AND(ISNUMBER(OFFSET('Hygiene Data'!$I$5,0,10*ROW('Hygiene Data'!I73))),'Data Summary'!ED79="Yes"),OFFSET('Hygiene Data'!$I$5,0,10*ROW('Hygiene Data'!I73)),NA())</f>
        <v>#N/A</v>
      </c>
      <c r="BP79" s="91" t="e">
        <f ca="true">+IF(AND(ISNUMBER(OFFSET('Hygiene Data'!$I$7,0,10*ROW('Hygiene Data'!I73))),'Data Summary'!EE79="Yes"),OFFSET('Hygiene Data'!$I$7,0,10*ROW('Hygiene Data'!I73)),NA())</f>
        <v>#N/A</v>
      </c>
      <c r="BQ79" s="91" t="e">
        <f ca="true">+IF(AND(ISNUMBER(OFFSET('Hygiene Data'!$I$9,0,10*ROW('Hygiene Data'!I73))),'Data Summary'!EF79="Yes"),OFFSET('Hygiene Data'!$I$9,0,10*ROW('Hygiene Data'!I73)),NA())</f>
        <v>#N/A</v>
      </c>
    </row>
    <row xmlns:x14ac="http://schemas.microsoft.com/office/spreadsheetml/2009/9/ac" r="80" x14ac:dyDescent="0.2">
      <c r="A80" s="350" t="e">
        <f ca="true">+RIGHT('Data Summary'!A80,LEN('Data Summary'!A80)-9)</f>
        <v>#VALUE!</v>
      </c>
      <c r="B80" s="35" t="str">
        <f ca="true">+IF(ISTEXT('Data Summary'!B80),'Data Summary'!B80,"")</f>
        <v/>
      </c>
      <c r="C80" s="349" t="e">
        <f ca="true">+VALUE('Data Summary'!C80)</f>
        <v>#VALUE!</v>
      </c>
      <c r="D80" s="89" t="e">
        <f ca="true">+IF(AND(ISNUMBER(OFFSET('Water Data'!$D$4,0,10*ROW('Water Data'!D74))),'Data Summary'!BS80="Yes"),100-OFFSET('Water Data'!$D$4,0,10*ROW('Water Data'!D74)),NA())</f>
        <v>#N/A</v>
      </c>
      <c r="E80" s="89" t="e">
        <f ca="true">+IF(AND(ISNUMBER(OFFSET('Water Data'!$D$6,0,10*ROW('Water Data'!D74))),'Data Summary'!BT80="Yes"),OFFSET('Water Data'!$D$6,0,10*ROW('Water Data'!D74)),NA())</f>
        <v>#N/A</v>
      </c>
      <c r="F80" s="89" t="e">
        <f ca="true">+IF(AND(ISNUMBER(OFFSET('Water Data'!$D$9,0,10*ROW('Water Data'!D74))),'Data Summary'!BU80="Yes"),OFFSET('Water Data'!$D$9,0,10*ROW('Water Data'!D74)),NA())</f>
        <v>#N/A</v>
      </c>
      <c r="G80" s="89" t="e">
        <f ca="true">+IF(AND(ISNUMBER(OFFSET('Water Data'!$E$4,0,10*ROW('Water Data'!E74))),'Data Summary'!BV80="Yes"),100-OFFSET('Water Data'!$E$4,0,10*ROW('Water Data'!E74)),NA())</f>
        <v>#N/A</v>
      </c>
      <c r="H80" s="89" t="e">
        <f ca="true">+IF(AND(ISNUMBER(OFFSET('Water Data'!$E$6,0,10*ROW('Water Data'!E74))),'Data Summary'!BW80="Yes"),OFFSET('Water Data'!$E$6,0,10*ROW('Water Data'!E74)),NA())</f>
        <v>#N/A</v>
      </c>
      <c r="I80" s="89" t="e">
        <f ca="true">+IF(AND(ISNUMBER(OFFSET('Water Data'!$E$9,0,10*ROW('Water Data'!E74))),'Data Summary'!BX80="Yes"),OFFSET('Water Data'!$E$9,0,10*ROW('Water Data'!E74)),NA())</f>
        <v>#N/A</v>
      </c>
      <c r="J80" s="89" t="e">
        <f ca="true">+IF(AND(ISNUMBER(OFFSET('Water Data'!$F$4,0,10*ROW('Water Data'!F74))),'Data Summary'!BY80="Yes"),100-OFFSET('Water Data'!$F$4,0,10*ROW('Water Data'!F74)),NA())</f>
        <v>#N/A</v>
      </c>
      <c r="K80" s="89" t="e">
        <f ca="true">+IF(AND(ISNUMBER(OFFSET('Water Data'!$F$6,0,10*ROW('Water Data'!F74))),'Data Summary'!BZ80="Yes"),OFFSET('Water Data'!$F$6,0,10*ROW('Water Data'!F74)),NA())</f>
        <v>#N/A</v>
      </c>
      <c r="L80" s="89" t="e">
        <f ca="true">+IF(AND(ISNUMBER(OFFSET('Water Data'!$F$9,0,10*ROW('Water Data'!F74))),'Data Summary'!CA80="Yes"),OFFSET('Water Data'!$F$9,0,10*ROW('Water Data'!F74)),NA())</f>
        <v>#N/A</v>
      </c>
      <c r="M80" s="89" t="e">
        <f ca="true">+IF(AND(ISNUMBER(OFFSET('Water Data'!$G$4,0,10*ROW('Water Data'!G74))),'Data Summary'!CB80="Yes"),100-OFFSET('Water Data'!$G$4,0,10*ROW('Water Data'!G74)),NA())</f>
        <v>#N/A</v>
      </c>
      <c r="N80" s="89" t="e">
        <f ca="true">+IF(AND(ISNUMBER(OFFSET('Water Data'!$G$6,0,10*ROW('Water Data'!G74))),'Data Summary'!CC80="Yes"),OFFSET('Water Data'!$G$6,0,10*ROW('Water Data'!G74)),NA())</f>
        <v>#N/A</v>
      </c>
      <c r="O80" s="89" t="e">
        <f ca="true">+IF(AND(ISNUMBER(OFFSET('Water Data'!$G$9,0,10*ROW('Water Data'!G74))),'Data Summary'!CD80="Yes"),OFFSET('Water Data'!$G$9,0,10*ROW('Water Data'!G74)),NA())</f>
        <v>#N/A</v>
      </c>
      <c r="P80" s="89" t="e">
        <f ca="true">+IF(AND(ISNUMBER(OFFSET('Water Data'!$H$4,0,10*ROW('Water Data'!H74))),'Data Summary'!CE80="Yes"),100-OFFSET('Water Data'!$H$4,0,10*ROW('Water Data'!H74)),NA())</f>
        <v>#N/A</v>
      </c>
      <c r="Q80" s="89" t="e">
        <f ca="true">+IF(AND(ISNUMBER(OFFSET('Water Data'!$H$6,0,10*ROW('Water Data'!H74))),'Data Summary'!CF80="Yes"),OFFSET('Water Data'!$H$6,0,10*ROW('Water Data'!H74)),NA())</f>
        <v>#N/A</v>
      </c>
      <c r="R80" s="89" t="e">
        <f ca="true">+IF(AND(ISNUMBER(OFFSET('Water Data'!$H$9,0,10*ROW('Water Data'!H74))),'Data Summary'!CG80="Yes"),OFFSET('Water Data'!$H$9,0,10*ROW('Water Data'!H74)),NA())</f>
        <v>#N/A</v>
      </c>
      <c r="S80" s="89" t="e">
        <f ca="true">+IF(AND(ISNUMBER(OFFSET('Water Data'!$I$4,0,10*ROW('Water Data'!I74))),'Data Summary'!CH80="Yes"),100-OFFSET('Water Data'!$I$4,0,10*ROW('Water Data'!I74)),NA())</f>
        <v>#N/A</v>
      </c>
      <c r="T80" s="89" t="e">
        <f ca="true">+IF(AND(ISNUMBER(OFFSET('Water Data'!$I$6,0,10*ROW('Water Data'!I74))),'Data Summary'!CI80="Yes"),OFFSET('Water Data'!$I$6,0,10*ROW('Water Data'!I74)),NA())</f>
        <v>#N/A</v>
      </c>
      <c r="U80" s="89" t="e">
        <f ca="true">+IF(AND(ISNUMBER(OFFSET('Water Data'!$I$9,0,10*ROW('Water Data'!I74))),'Data Summary'!CJ80="Yes"),OFFSET('Water Data'!$I$9,0,10*ROW('Water Data'!I74)),NA())</f>
        <v>#N/A</v>
      </c>
      <c r="V80" s="90" t="e">
        <f ca="true">+IF(AND(ISNUMBER(OFFSET('Sanitation Data'!$D$4,0,10*ROW('Sanitation Data'!D74))),'Data Summary'!CK80="Yes"),100-OFFSET('Sanitation Data'!$D$4,0,10*ROW('Sanitation Data'!D74)),NA())</f>
        <v>#N/A</v>
      </c>
      <c r="W80" s="90" t="e">
        <f ca="true">+IF(AND(ISNUMBER(OFFSET('Sanitation Data'!$D$6,0,10*ROW('Sanitation Data'!D74))),'Data Summary'!CL80="Yes"),OFFSET('Sanitation Data'!$D$6,0,10*ROW('Sanitation Data'!D74)),NA())</f>
        <v>#N/A</v>
      </c>
      <c r="X80" s="90" t="e">
        <f ca="true">+IF(AND(ISNUMBER(OFFSET('Sanitation Data'!$D$10,0,10*ROW('Sanitation Data'!D74))),'Data Summary'!CM80="Yes"),OFFSET('Sanitation Data'!$D$10,0,10*ROW('Sanitation Data'!D74)),NA())</f>
        <v>#N/A</v>
      </c>
      <c r="Y80" s="90" t="e">
        <f ca="true">+IF(AND(ISNUMBER(OFFSET('Sanitation Data'!$D$11,0,10*ROW('Sanitation Data'!D74))),'Data Summary'!CN80="Yes"),OFFSET('Sanitation Data'!$D$11,0,10*ROW('Sanitation Data'!D74)),NA())</f>
        <v>#N/A</v>
      </c>
      <c r="Z80" s="90" t="e">
        <f ca="true">+IF(AND(ISNUMBER(OFFSET('Sanitation Data'!$D$12,0,10*ROW('Sanitation Data'!D74))),'Data Summary'!CO80="Yes"),OFFSET('Sanitation Data'!$D$12,0,10*ROW('Sanitation Data'!D74)),NA())</f>
        <v>#N/A</v>
      </c>
      <c r="AA80" s="90" t="e">
        <f ca="true">+IF(AND(ISNUMBER(OFFSET('Sanitation Data'!$E$4,0,10*ROW('Sanitation Data'!E74))),'Data Summary'!CP80="Yes"),100-OFFSET('Sanitation Data'!$E$4,0,10*ROW('Sanitation Data'!E74)),NA())</f>
        <v>#N/A</v>
      </c>
      <c r="AB80" s="90" t="e">
        <f ca="true">+IF(AND(ISNUMBER(OFFSET('Sanitation Data'!$E$6,0,10*ROW('Sanitation Data'!E74))),'Data Summary'!CQ80="Yes"),OFFSET('Sanitation Data'!$E$6,0,10*ROW('Sanitation Data'!E74)),NA())</f>
        <v>#N/A</v>
      </c>
      <c r="AC80" s="90" t="e">
        <f ca="true">+IF(AND(ISNUMBER(OFFSET('Sanitation Data'!$E$10,0,10*ROW('Sanitation Data'!E74))),'Data Summary'!CR80="Yes"),OFFSET('Sanitation Data'!$E$10,0,10*ROW('Sanitation Data'!E74)),NA())</f>
        <v>#N/A</v>
      </c>
      <c r="AD80" s="90" t="e">
        <f ca="true">+IF(AND(ISNUMBER(OFFSET('Sanitation Data'!$E$11,0,10*ROW('Sanitation Data'!E74))),'Data Summary'!CS80="Yes"),OFFSET('Sanitation Data'!$E$11,0,10*ROW('Sanitation Data'!E74)),NA())</f>
        <v>#N/A</v>
      </c>
      <c r="AE80" s="90" t="e">
        <f ca="true">+IF(AND(ISNUMBER(OFFSET('Sanitation Data'!$E$12,0,10*ROW('Sanitation Data'!E74))),'Data Summary'!CT80="Yes"),OFFSET('Sanitation Data'!$E$12,0,10*ROW('Sanitation Data'!E74)),NA())</f>
        <v>#N/A</v>
      </c>
      <c r="AF80" s="90" t="e">
        <f ca="true">+IF(AND(ISNUMBER(OFFSET('Sanitation Data'!$F$4,0,10*ROW('Sanitation Data'!F74))),'Data Summary'!CU80="Yes"),100-OFFSET('Sanitation Data'!$F$4,0,10*ROW('Sanitation Data'!F74)),NA())</f>
        <v>#N/A</v>
      </c>
      <c r="AG80" s="90" t="e">
        <f ca="true">+IF(AND(ISNUMBER(OFFSET('Sanitation Data'!$F$6,0,10*ROW('Sanitation Data'!F74))),'Data Summary'!CV80="Yes"),OFFSET('Sanitation Data'!$F$6,0,10*ROW('Sanitation Data'!F74)),NA())</f>
        <v>#N/A</v>
      </c>
      <c r="AH80" s="90" t="e">
        <f ca="true">+IF(AND(ISNUMBER(OFFSET('Sanitation Data'!$F$10,0,10*ROW('Sanitation Data'!F74))),'Data Summary'!CW80="Yes"),OFFSET('Sanitation Data'!$F$10,0,10*ROW('Sanitation Data'!F74)),NA())</f>
        <v>#N/A</v>
      </c>
      <c r="AI80" s="90" t="e">
        <f ca="true">+IF(AND(ISNUMBER(OFFSET('Sanitation Data'!$F$11,0,10*ROW('Sanitation Data'!F74))),'Data Summary'!CX80="Yes"),OFFSET('Sanitation Data'!$F$11,0,10*ROW('Sanitation Data'!F74)),NA())</f>
        <v>#N/A</v>
      </c>
      <c r="AJ80" s="90" t="e">
        <f ca="true">+IF(AND(ISNUMBER(OFFSET('Sanitation Data'!$F$12,0,10*ROW('Sanitation Data'!F74))),'Data Summary'!CY80="Yes"),OFFSET('Sanitation Data'!$F$12,0,10*ROW('Sanitation Data'!F74)),NA())</f>
        <v>#N/A</v>
      </c>
      <c r="AK80" s="90" t="e">
        <f ca="true">+IF(AND(ISNUMBER(OFFSET('Sanitation Data'!$G$4,0,10*ROW('Sanitation Data'!G74))),'Data Summary'!CZ80="Yes"),100-OFFSET('Sanitation Data'!$G$4,0,10*ROW('Sanitation Data'!G74)),NA())</f>
        <v>#N/A</v>
      </c>
      <c r="AL80" s="90" t="e">
        <f ca="true">+IF(AND(ISNUMBER(OFFSET('Sanitation Data'!$G$6,0,10*ROW('Sanitation Data'!G74))),'Data Summary'!DA80="Yes"),OFFSET('Sanitation Data'!$G$6,0,10*ROW('Sanitation Data'!G74)),NA())</f>
        <v>#N/A</v>
      </c>
      <c r="AM80" s="90" t="e">
        <f ca="true">+IF(AND(ISNUMBER(OFFSET('Sanitation Data'!$G$10,0,10*ROW('Sanitation Data'!G74))),'Data Summary'!DB80="Yes"),OFFSET('Sanitation Data'!$G$10,0,10*ROW('Sanitation Data'!G74)),NA())</f>
        <v>#N/A</v>
      </c>
      <c r="AN80" s="90" t="e">
        <f ca="true">+IF(AND(ISNUMBER(OFFSET('Sanitation Data'!$G$11,0,10*ROW('Sanitation Data'!G74))),'Data Summary'!DC80="Yes"),OFFSET('Sanitation Data'!$G$11,0,10*ROW('Sanitation Data'!G74)),NA())</f>
        <v>#N/A</v>
      </c>
      <c r="AO80" s="90" t="e">
        <f ca="true">+IF(AND(ISNUMBER(OFFSET('Sanitation Data'!$G$12,0,10*ROW('Sanitation Data'!G74))),'Data Summary'!DD80="Yes"),OFFSET('Sanitation Data'!$G$12,0,10*ROW('Sanitation Data'!G74)),NA())</f>
        <v>#N/A</v>
      </c>
      <c r="AP80" s="90" t="e">
        <f ca="true">+IF(AND(ISNUMBER(OFFSET('Sanitation Data'!$H$4,0,10*ROW('Sanitation Data'!H74))),'Data Summary'!DE80="Yes"),100-OFFSET('Sanitation Data'!$H$4,0,10*ROW('Sanitation Data'!H74)),NA())</f>
        <v>#N/A</v>
      </c>
      <c r="AQ80" s="90" t="e">
        <f ca="true">+IF(AND(ISNUMBER(OFFSET('Sanitation Data'!$H$6,0,10*ROW('Sanitation Data'!H74))),'Data Summary'!DF80="Yes"),OFFSET('Sanitation Data'!$H$6,0,10*ROW('Sanitation Data'!H74)),NA())</f>
        <v>#N/A</v>
      </c>
      <c r="AR80" s="90" t="e">
        <f ca="true">+IF(AND(ISNUMBER(OFFSET('Sanitation Data'!$H$10,0,10*ROW('Sanitation Data'!H74))),'Data Summary'!DG80="Yes"),OFFSET('Sanitation Data'!$H$10,0,10*ROW('Sanitation Data'!H74)),NA())</f>
        <v>#N/A</v>
      </c>
      <c r="AS80" s="90" t="e">
        <f ca="true">+IF(AND(ISNUMBER(OFFSET('Sanitation Data'!$H$11,0,10*ROW('Sanitation Data'!H74))),'Data Summary'!DH80="Yes"),OFFSET('Sanitation Data'!$H$11,0,10*ROW('Sanitation Data'!H74)),NA())</f>
        <v>#N/A</v>
      </c>
      <c r="AT80" s="90" t="e">
        <f ca="true">+IF(AND(ISNUMBER(OFFSET('Sanitation Data'!$H$12,0,10*ROW('Sanitation Data'!H74))),'Data Summary'!DI80="Yes"),OFFSET('Sanitation Data'!$H$12,0,10*ROW('Sanitation Data'!H74)),NA())</f>
        <v>#N/A</v>
      </c>
      <c r="AU80" s="90" t="e">
        <f ca="true">+IF(AND(ISNUMBER(OFFSET('Sanitation Data'!$I$4,0,10*ROW('Sanitation Data'!I74))),'Data Summary'!DJ80="Yes"),100-OFFSET('Sanitation Data'!$I$4,0,10*ROW('Sanitation Data'!I74)),NA())</f>
        <v>#N/A</v>
      </c>
      <c r="AV80" s="90" t="e">
        <f ca="true">+IF(AND(ISNUMBER(OFFSET('Sanitation Data'!$I$6,0,10*ROW('Sanitation Data'!I74))),'Data Summary'!DK80="Yes"),OFFSET('Sanitation Data'!$I$6,0,10*ROW('Sanitation Data'!I74)),NA())</f>
        <v>#N/A</v>
      </c>
      <c r="AW80" s="90" t="e">
        <f ca="true">+IF(AND(ISNUMBER(OFFSET('Sanitation Data'!$I$10,0,10*ROW('Sanitation Data'!I74))),'Data Summary'!DL80="Yes"),OFFSET('Sanitation Data'!$I$10,0,10*ROW('Sanitation Data'!I74)),NA())</f>
        <v>#N/A</v>
      </c>
      <c r="AX80" s="90" t="e">
        <f ca="true">+IF(AND(ISNUMBER(OFFSET('Sanitation Data'!$I$11,0,10*ROW('Sanitation Data'!I74))),'Data Summary'!DM80="Yes"),OFFSET('Sanitation Data'!$I$11,0,10*ROW('Sanitation Data'!I74)),NA())</f>
        <v>#N/A</v>
      </c>
      <c r="AY80" s="90" t="e">
        <f ca="true">+IF(AND(ISNUMBER(OFFSET('Sanitation Data'!$I$12,0,10*ROW('Sanitation Data'!I74))),'Data Summary'!DN80="Yes"),OFFSET('Sanitation Data'!$I$12,0,10*ROW('Sanitation Data'!I74)),NA())</f>
        <v>#N/A</v>
      </c>
      <c r="AZ80" s="91" t="e">
        <f ca="true">+IF(AND(ISNUMBER(OFFSET('Hygiene Data'!$D$5,0,10*ROW('Hygiene Data'!D74))),'Data Summary'!DO80="Yes"),OFFSET('Hygiene Data'!$D$5,0,10*ROW('Hygiene Data'!D74)),NA())</f>
        <v>#N/A</v>
      </c>
      <c r="BA80" s="91" t="e">
        <f ca="true">+IF(AND(ISNUMBER(OFFSET('Hygiene Data'!$D$7,0,10*ROW('Hygiene Data'!D74))),'Data Summary'!DP80="Yes"),OFFSET('Hygiene Data'!$D$7,0,10*ROW('Hygiene Data'!D74)),NA())</f>
        <v>#N/A</v>
      </c>
      <c r="BB80" s="91" t="e">
        <f ca="true">+IF(AND(ISNUMBER(OFFSET('Hygiene Data'!$D$9,0,10*ROW('Hygiene Data'!D74))),'Data Summary'!DQ80="Yes"),OFFSET('Hygiene Data'!$D$9,0,10*ROW('Hygiene Data'!D74)),NA())</f>
        <v>#N/A</v>
      </c>
      <c r="BC80" s="91" t="e">
        <f ca="true">+IF(AND(ISNUMBER(OFFSET('Hygiene Data'!$E$5,0,10*ROW('Hygiene Data'!E74))),'Data Summary'!DR80="Yes"),OFFSET('Hygiene Data'!$E$5,0,10*ROW('Hygiene Data'!E74)),NA())</f>
        <v>#N/A</v>
      </c>
      <c r="BD80" s="91" t="e">
        <f ca="true">+IF(AND(ISNUMBER(OFFSET('Hygiene Data'!$E$7,0,10*ROW('Hygiene Data'!E74))),'Data Summary'!DS80="Yes"),OFFSET('Hygiene Data'!$E$7,0,10*ROW('Hygiene Data'!E74)),NA())</f>
        <v>#N/A</v>
      </c>
      <c r="BE80" s="91" t="e">
        <f ca="true">+IF(AND(ISNUMBER(OFFSET('Hygiene Data'!$E$9,0,10*ROW('Hygiene Data'!E74))),'Data Summary'!DT80="Yes"),OFFSET('Hygiene Data'!$E$9,0,10*ROW('Hygiene Data'!E74)),NA())</f>
        <v>#N/A</v>
      </c>
      <c r="BF80" s="91" t="e">
        <f ca="true">+IF(AND(ISNUMBER(OFFSET('Hygiene Data'!$F$5,0,10*ROW('Hygiene Data'!F74))),'Data Summary'!DU80="Yes"),OFFSET('Hygiene Data'!$F$5,0,10*ROW('Hygiene Data'!F74)),NA())</f>
        <v>#N/A</v>
      </c>
      <c r="BG80" s="91" t="e">
        <f ca="true">+IF(AND(ISNUMBER(OFFSET('Hygiene Data'!$F$7,0,10*ROW('Hygiene Data'!F74))),'Data Summary'!DV80="Yes"),OFFSET('Hygiene Data'!$F$7,0,10*ROW('Hygiene Data'!F74)),NA())</f>
        <v>#N/A</v>
      </c>
      <c r="BH80" s="91" t="e">
        <f ca="true">+IF(AND(ISNUMBER(OFFSET('Hygiene Data'!$F$9,0,10*ROW('Hygiene Data'!F74))),'Data Summary'!DW80="Yes"),OFFSET('Hygiene Data'!$F$9,0,10*ROW('Hygiene Data'!F74)),NA())</f>
        <v>#N/A</v>
      </c>
      <c r="BI80" s="91" t="e">
        <f ca="true">+IF(AND(ISNUMBER(OFFSET('Hygiene Data'!$G$5,0,10*ROW('Hygiene Data'!G74))),'Data Summary'!DX80="Yes"),OFFSET('Hygiene Data'!$G$5,0,10*ROW('Hygiene Data'!G74)),NA())</f>
        <v>#N/A</v>
      </c>
      <c r="BJ80" s="91" t="e">
        <f ca="true">+IF(AND(ISNUMBER(OFFSET('Hygiene Data'!$G$7,0,10*ROW('Hygiene Data'!G74))),'Data Summary'!DY80="Yes"),OFFSET('Hygiene Data'!$G$7,0,10*ROW('Hygiene Data'!G74)),NA())</f>
        <v>#N/A</v>
      </c>
      <c r="BK80" s="91" t="e">
        <f ca="true">+IF(AND(ISNUMBER(OFFSET('Hygiene Data'!$G$9,0,10*ROW('Hygiene Data'!G74))),'Data Summary'!DZ80="Yes"),OFFSET('Hygiene Data'!$G$9,0,10*ROW('Hygiene Data'!G74)),NA())</f>
        <v>#N/A</v>
      </c>
      <c r="BL80" s="91" t="e">
        <f ca="true">+IF(AND(ISNUMBER(OFFSET('Hygiene Data'!$H$5,0,10*ROW('Hygiene Data'!H74))),'Data Summary'!EA80="Yes"),OFFSET('Hygiene Data'!$H$5,0,10*ROW('Hygiene Data'!H74)),NA())</f>
        <v>#N/A</v>
      </c>
      <c r="BM80" s="91" t="e">
        <f ca="true">+IF(AND(ISNUMBER(OFFSET('Hygiene Data'!$H$7,0,10*ROW('Hygiene Data'!H74))),'Data Summary'!EB80="Yes"),OFFSET('Hygiene Data'!$H$7,0,10*ROW('Hygiene Data'!H74)),NA())</f>
        <v>#N/A</v>
      </c>
      <c r="BN80" s="91" t="e">
        <f ca="true">+IF(AND(ISNUMBER(OFFSET('Hygiene Data'!$H$9,0,10*ROW('Hygiene Data'!H74))),'Data Summary'!EC80="Yes"),OFFSET('Hygiene Data'!$H$9,0,10*ROW('Hygiene Data'!H74)),NA())</f>
        <v>#N/A</v>
      </c>
      <c r="BO80" s="91" t="e">
        <f ca="true">+IF(AND(ISNUMBER(OFFSET('Hygiene Data'!$I$5,0,10*ROW('Hygiene Data'!I74))),'Data Summary'!ED80="Yes"),OFFSET('Hygiene Data'!$I$5,0,10*ROW('Hygiene Data'!I74)),NA())</f>
        <v>#N/A</v>
      </c>
      <c r="BP80" s="91" t="e">
        <f ca="true">+IF(AND(ISNUMBER(OFFSET('Hygiene Data'!$I$7,0,10*ROW('Hygiene Data'!I74))),'Data Summary'!EE80="Yes"),OFFSET('Hygiene Data'!$I$7,0,10*ROW('Hygiene Data'!I74)),NA())</f>
        <v>#N/A</v>
      </c>
      <c r="BQ80" s="91" t="e">
        <f ca="true">+IF(AND(ISNUMBER(OFFSET('Hygiene Data'!$I$9,0,10*ROW('Hygiene Data'!I74))),'Data Summary'!EF80="Yes"),OFFSET('Hygiene Data'!$I$9,0,10*ROW('Hygiene Data'!I74)),NA())</f>
        <v>#N/A</v>
      </c>
    </row>
    <row xmlns:x14ac="http://schemas.microsoft.com/office/spreadsheetml/2009/9/ac" r="81" x14ac:dyDescent="0.2">
      <c r="A81" s="350" t="e">
        <f ca="true">+RIGHT('Data Summary'!A81,LEN('Data Summary'!A81)-9)</f>
        <v>#VALUE!</v>
      </c>
      <c r="B81" s="35" t="str">
        <f ca="true">+IF(ISTEXT('Data Summary'!B81),'Data Summary'!B81,"")</f>
        <v/>
      </c>
      <c r="C81" s="349" t="e">
        <f ca="true">+VALUE('Data Summary'!C81)</f>
        <v>#VALUE!</v>
      </c>
      <c r="D81" s="89" t="e">
        <f ca="true">+IF(AND(ISNUMBER(OFFSET('Water Data'!$D$4,0,10*ROW('Water Data'!D75))),'Data Summary'!BS81="Yes"),100-OFFSET('Water Data'!$D$4,0,10*ROW('Water Data'!D75)),NA())</f>
        <v>#N/A</v>
      </c>
      <c r="E81" s="89" t="e">
        <f ca="true">+IF(AND(ISNUMBER(OFFSET('Water Data'!$D$6,0,10*ROW('Water Data'!D75))),'Data Summary'!BT81="Yes"),OFFSET('Water Data'!$D$6,0,10*ROW('Water Data'!D75)),NA())</f>
        <v>#N/A</v>
      </c>
      <c r="F81" s="89" t="e">
        <f ca="true">+IF(AND(ISNUMBER(OFFSET('Water Data'!$D$9,0,10*ROW('Water Data'!D75))),'Data Summary'!BU81="Yes"),OFFSET('Water Data'!$D$9,0,10*ROW('Water Data'!D75)),NA())</f>
        <v>#N/A</v>
      </c>
      <c r="G81" s="89" t="e">
        <f ca="true">+IF(AND(ISNUMBER(OFFSET('Water Data'!$E$4,0,10*ROW('Water Data'!E75))),'Data Summary'!BV81="Yes"),100-OFFSET('Water Data'!$E$4,0,10*ROW('Water Data'!E75)),NA())</f>
        <v>#N/A</v>
      </c>
      <c r="H81" s="89" t="e">
        <f ca="true">+IF(AND(ISNUMBER(OFFSET('Water Data'!$E$6,0,10*ROW('Water Data'!E75))),'Data Summary'!BW81="Yes"),OFFSET('Water Data'!$E$6,0,10*ROW('Water Data'!E75)),NA())</f>
        <v>#N/A</v>
      </c>
      <c r="I81" s="89" t="e">
        <f ca="true">+IF(AND(ISNUMBER(OFFSET('Water Data'!$E$9,0,10*ROW('Water Data'!E75))),'Data Summary'!BX81="Yes"),OFFSET('Water Data'!$E$9,0,10*ROW('Water Data'!E75)),NA())</f>
        <v>#N/A</v>
      </c>
      <c r="J81" s="89" t="e">
        <f ca="true">+IF(AND(ISNUMBER(OFFSET('Water Data'!$F$4,0,10*ROW('Water Data'!F75))),'Data Summary'!BY81="Yes"),100-OFFSET('Water Data'!$F$4,0,10*ROW('Water Data'!F75)),NA())</f>
        <v>#N/A</v>
      </c>
      <c r="K81" s="89" t="e">
        <f ca="true">+IF(AND(ISNUMBER(OFFSET('Water Data'!$F$6,0,10*ROW('Water Data'!F75))),'Data Summary'!BZ81="Yes"),OFFSET('Water Data'!$F$6,0,10*ROW('Water Data'!F75)),NA())</f>
        <v>#N/A</v>
      </c>
      <c r="L81" s="89" t="e">
        <f ca="true">+IF(AND(ISNUMBER(OFFSET('Water Data'!$F$9,0,10*ROW('Water Data'!F75))),'Data Summary'!CA81="Yes"),OFFSET('Water Data'!$F$9,0,10*ROW('Water Data'!F75)),NA())</f>
        <v>#N/A</v>
      </c>
      <c r="M81" s="89" t="e">
        <f ca="true">+IF(AND(ISNUMBER(OFFSET('Water Data'!$G$4,0,10*ROW('Water Data'!G75))),'Data Summary'!CB81="Yes"),100-OFFSET('Water Data'!$G$4,0,10*ROW('Water Data'!G75)),NA())</f>
        <v>#N/A</v>
      </c>
      <c r="N81" s="89" t="e">
        <f ca="true">+IF(AND(ISNUMBER(OFFSET('Water Data'!$G$6,0,10*ROW('Water Data'!G75))),'Data Summary'!CC81="Yes"),OFFSET('Water Data'!$G$6,0,10*ROW('Water Data'!G75)),NA())</f>
        <v>#N/A</v>
      </c>
      <c r="O81" s="89" t="e">
        <f ca="true">+IF(AND(ISNUMBER(OFFSET('Water Data'!$G$9,0,10*ROW('Water Data'!G75))),'Data Summary'!CD81="Yes"),OFFSET('Water Data'!$G$9,0,10*ROW('Water Data'!G75)),NA())</f>
        <v>#N/A</v>
      </c>
      <c r="P81" s="89" t="e">
        <f ca="true">+IF(AND(ISNUMBER(OFFSET('Water Data'!$H$4,0,10*ROW('Water Data'!H75))),'Data Summary'!CE81="Yes"),100-OFFSET('Water Data'!$H$4,0,10*ROW('Water Data'!H75)),NA())</f>
        <v>#N/A</v>
      </c>
      <c r="Q81" s="89" t="e">
        <f ca="true">+IF(AND(ISNUMBER(OFFSET('Water Data'!$H$6,0,10*ROW('Water Data'!H75))),'Data Summary'!CF81="Yes"),OFFSET('Water Data'!$H$6,0,10*ROW('Water Data'!H75)),NA())</f>
        <v>#N/A</v>
      </c>
      <c r="R81" s="89" t="e">
        <f ca="true">+IF(AND(ISNUMBER(OFFSET('Water Data'!$H$9,0,10*ROW('Water Data'!H75))),'Data Summary'!CG81="Yes"),OFFSET('Water Data'!$H$9,0,10*ROW('Water Data'!H75)),NA())</f>
        <v>#N/A</v>
      </c>
      <c r="S81" s="89" t="e">
        <f ca="true">+IF(AND(ISNUMBER(OFFSET('Water Data'!$I$4,0,10*ROW('Water Data'!I75))),'Data Summary'!CH81="Yes"),100-OFFSET('Water Data'!$I$4,0,10*ROW('Water Data'!I75)),NA())</f>
        <v>#N/A</v>
      </c>
      <c r="T81" s="89" t="e">
        <f ca="true">+IF(AND(ISNUMBER(OFFSET('Water Data'!$I$6,0,10*ROW('Water Data'!I75))),'Data Summary'!CI81="Yes"),OFFSET('Water Data'!$I$6,0,10*ROW('Water Data'!I75)),NA())</f>
        <v>#N/A</v>
      </c>
      <c r="U81" s="89" t="e">
        <f ca="true">+IF(AND(ISNUMBER(OFFSET('Water Data'!$I$9,0,10*ROW('Water Data'!I75))),'Data Summary'!CJ81="Yes"),OFFSET('Water Data'!$I$9,0,10*ROW('Water Data'!I75)),NA())</f>
        <v>#N/A</v>
      </c>
      <c r="V81" s="90" t="e">
        <f ca="true">+IF(AND(ISNUMBER(OFFSET('Sanitation Data'!$D$4,0,10*ROW('Sanitation Data'!D75))),'Data Summary'!CK81="Yes"),100-OFFSET('Sanitation Data'!$D$4,0,10*ROW('Sanitation Data'!D75)),NA())</f>
        <v>#N/A</v>
      </c>
      <c r="W81" s="90" t="e">
        <f ca="true">+IF(AND(ISNUMBER(OFFSET('Sanitation Data'!$D$6,0,10*ROW('Sanitation Data'!D75))),'Data Summary'!CL81="Yes"),OFFSET('Sanitation Data'!$D$6,0,10*ROW('Sanitation Data'!D75)),NA())</f>
        <v>#N/A</v>
      </c>
      <c r="X81" s="90" t="e">
        <f ca="true">+IF(AND(ISNUMBER(OFFSET('Sanitation Data'!$D$10,0,10*ROW('Sanitation Data'!D75))),'Data Summary'!CM81="Yes"),OFFSET('Sanitation Data'!$D$10,0,10*ROW('Sanitation Data'!D75)),NA())</f>
        <v>#N/A</v>
      </c>
      <c r="Y81" s="90" t="e">
        <f ca="true">+IF(AND(ISNUMBER(OFFSET('Sanitation Data'!$D$11,0,10*ROW('Sanitation Data'!D75))),'Data Summary'!CN81="Yes"),OFFSET('Sanitation Data'!$D$11,0,10*ROW('Sanitation Data'!D75)),NA())</f>
        <v>#N/A</v>
      </c>
      <c r="Z81" s="90" t="e">
        <f ca="true">+IF(AND(ISNUMBER(OFFSET('Sanitation Data'!$D$12,0,10*ROW('Sanitation Data'!D75))),'Data Summary'!CO81="Yes"),OFFSET('Sanitation Data'!$D$12,0,10*ROW('Sanitation Data'!D75)),NA())</f>
        <v>#N/A</v>
      </c>
      <c r="AA81" s="90" t="e">
        <f ca="true">+IF(AND(ISNUMBER(OFFSET('Sanitation Data'!$E$4,0,10*ROW('Sanitation Data'!E75))),'Data Summary'!CP81="Yes"),100-OFFSET('Sanitation Data'!$E$4,0,10*ROW('Sanitation Data'!E75)),NA())</f>
        <v>#N/A</v>
      </c>
      <c r="AB81" s="90" t="e">
        <f ca="true">+IF(AND(ISNUMBER(OFFSET('Sanitation Data'!$E$6,0,10*ROW('Sanitation Data'!E75))),'Data Summary'!CQ81="Yes"),OFFSET('Sanitation Data'!$E$6,0,10*ROW('Sanitation Data'!E75)),NA())</f>
        <v>#N/A</v>
      </c>
      <c r="AC81" s="90" t="e">
        <f ca="true">+IF(AND(ISNUMBER(OFFSET('Sanitation Data'!$E$10,0,10*ROW('Sanitation Data'!E75))),'Data Summary'!CR81="Yes"),OFFSET('Sanitation Data'!$E$10,0,10*ROW('Sanitation Data'!E75)),NA())</f>
        <v>#N/A</v>
      </c>
      <c r="AD81" s="90" t="e">
        <f ca="true">+IF(AND(ISNUMBER(OFFSET('Sanitation Data'!$E$11,0,10*ROW('Sanitation Data'!E75))),'Data Summary'!CS81="Yes"),OFFSET('Sanitation Data'!$E$11,0,10*ROW('Sanitation Data'!E75)),NA())</f>
        <v>#N/A</v>
      </c>
      <c r="AE81" s="90" t="e">
        <f ca="true">+IF(AND(ISNUMBER(OFFSET('Sanitation Data'!$E$12,0,10*ROW('Sanitation Data'!E75))),'Data Summary'!CT81="Yes"),OFFSET('Sanitation Data'!$E$12,0,10*ROW('Sanitation Data'!E75)),NA())</f>
        <v>#N/A</v>
      </c>
      <c r="AF81" s="90" t="e">
        <f ca="true">+IF(AND(ISNUMBER(OFFSET('Sanitation Data'!$F$4,0,10*ROW('Sanitation Data'!F75))),'Data Summary'!CU81="Yes"),100-OFFSET('Sanitation Data'!$F$4,0,10*ROW('Sanitation Data'!F75)),NA())</f>
        <v>#N/A</v>
      </c>
      <c r="AG81" s="90" t="e">
        <f ca="true">+IF(AND(ISNUMBER(OFFSET('Sanitation Data'!$F$6,0,10*ROW('Sanitation Data'!F75))),'Data Summary'!CV81="Yes"),OFFSET('Sanitation Data'!$F$6,0,10*ROW('Sanitation Data'!F75)),NA())</f>
        <v>#N/A</v>
      </c>
      <c r="AH81" s="90" t="e">
        <f ca="true">+IF(AND(ISNUMBER(OFFSET('Sanitation Data'!$F$10,0,10*ROW('Sanitation Data'!F75))),'Data Summary'!CW81="Yes"),OFFSET('Sanitation Data'!$F$10,0,10*ROW('Sanitation Data'!F75)),NA())</f>
        <v>#N/A</v>
      </c>
      <c r="AI81" s="90" t="e">
        <f ca="true">+IF(AND(ISNUMBER(OFFSET('Sanitation Data'!$F$11,0,10*ROW('Sanitation Data'!F75))),'Data Summary'!CX81="Yes"),OFFSET('Sanitation Data'!$F$11,0,10*ROW('Sanitation Data'!F75)),NA())</f>
        <v>#N/A</v>
      </c>
      <c r="AJ81" s="90" t="e">
        <f ca="true">+IF(AND(ISNUMBER(OFFSET('Sanitation Data'!$F$12,0,10*ROW('Sanitation Data'!F75))),'Data Summary'!CY81="Yes"),OFFSET('Sanitation Data'!$F$12,0,10*ROW('Sanitation Data'!F75)),NA())</f>
        <v>#N/A</v>
      </c>
      <c r="AK81" s="90" t="e">
        <f ca="true">+IF(AND(ISNUMBER(OFFSET('Sanitation Data'!$G$4,0,10*ROW('Sanitation Data'!G75))),'Data Summary'!CZ81="Yes"),100-OFFSET('Sanitation Data'!$G$4,0,10*ROW('Sanitation Data'!G75)),NA())</f>
        <v>#N/A</v>
      </c>
      <c r="AL81" s="90" t="e">
        <f ca="true">+IF(AND(ISNUMBER(OFFSET('Sanitation Data'!$G$6,0,10*ROW('Sanitation Data'!G75))),'Data Summary'!DA81="Yes"),OFFSET('Sanitation Data'!$G$6,0,10*ROW('Sanitation Data'!G75)),NA())</f>
        <v>#N/A</v>
      </c>
      <c r="AM81" s="90" t="e">
        <f ca="true">+IF(AND(ISNUMBER(OFFSET('Sanitation Data'!$G$10,0,10*ROW('Sanitation Data'!G75))),'Data Summary'!DB81="Yes"),OFFSET('Sanitation Data'!$G$10,0,10*ROW('Sanitation Data'!G75)),NA())</f>
        <v>#N/A</v>
      </c>
      <c r="AN81" s="90" t="e">
        <f ca="true">+IF(AND(ISNUMBER(OFFSET('Sanitation Data'!$G$11,0,10*ROW('Sanitation Data'!G75))),'Data Summary'!DC81="Yes"),OFFSET('Sanitation Data'!$G$11,0,10*ROW('Sanitation Data'!G75)),NA())</f>
        <v>#N/A</v>
      </c>
      <c r="AO81" s="90" t="e">
        <f ca="true">+IF(AND(ISNUMBER(OFFSET('Sanitation Data'!$G$12,0,10*ROW('Sanitation Data'!G75))),'Data Summary'!DD81="Yes"),OFFSET('Sanitation Data'!$G$12,0,10*ROW('Sanitation Data'!G75)),NA())</f>
        <v>#N/A</v>
      </c>
      <c r="AP81" s="90" t="e">
        <f ca="true">+IF(AND(ISNUMBER(OFFSET('Sanitation Data'!$H$4,0,10*ROW('Sanitation Data'!H75))),'Data Summary'!DE81="Yes"),100-OFFSET('Sanitation Data'!$H$4,0,10*ROW('Sanitation Data'!H75)),NA())</f>
        <v>#N/A</v>
      </c>
      <c r="AQ81" s="90" t="e">
        <f ca="true">+IF(AND(ISNUMBER(OFFSET('Sanitation Data'!$H$6,0,10*ROW('Sanitation Data'!H75))),'Data Summary'!DF81="Yes"),OFFSET('Sanitation Data'!$H$6,0,10*ROW('Sanitation Data'!H75)),NA())</f>
        <v>#N/A</v>
      </c>
      <c r="AR81" s="90" t="e">
        <f ca="true">+IF(AND(ISNUMBER(OFFSET('Sanitation Data'!$H$10,0,10*ROW('Sanitation Data'!H75))),'Data Summary'!DG81="Yes"),OFFSET('Sanitation Data'!$H$10,0,10*ROW('Sanitation Data'!H75)),NA())</f>
        <v>#N/A</v>
      </c>
      <c r="AS81" s="90" t="e">
        <f ca="true">+IF(AND(ISNUMBER(OFFSET('Sanitation Data'!$H$11,0,10*ROW('Sanitation Data'!H75))),'Data Summary'!DH81="Yes"),OFFSET('Sanitation Data'!$H$11,0,10*ROW('Sanitation Data'!H75)),NA())</f>
        <v>#N/A</v>
      </c>
      <c r="AT81" s="90" t="e">
        <f ca="true">+IF(AND(ISNUMBER(OFFSET('Sanitation Data'!$H$12,0,10*ROW('Sanitation Data'!H75))),'Data Summary'!DI81="Yes"),OFFSET('Sanitation Data'!$H$12,0,10*ROW('Sanitation Data'!H75)),NA())</f>
        <v>#N/A</v>
      </c>
      <c r="AU81" s="90" t="e">
        <f ca="true">+IF(AND(ISNUMBER(OFFSET('Sanitation Data'!$I$4,0,10*ROW('Sanitation Data'!I75))),'Data Summary'!DJ81="Yes"),100-OFFSET('Sanitation Data'!$I$4,0,10*ROW('Sanitation Data'!I75)),NA())</f>
        <v>#N/A</v>
      </c>
      <c r="AV81" s="90" t="e">
        <f ca="true">+IF(AND(ISNUMBER(OFFSET('Sanitation Data'!$I$6,0,10*ROW('Sanitation Data'!I75))),'Data Summary'!DK81="Yes"),OFFSET('Sanitation Data'!$I$6,0,10*ROW('Sanitation Data'!I75)),NA())</f>
        <v>#N/A</v>
      </c>
      <c r="AW81" s="90" t="e">
        <f ca="true">+IF(AND(ISNUMBER(OFFSET('Sanitation Data'!$I$10,0,10*ROW('Sanitation Data'!I75))),'Data Summary'!DL81="Yes"),OFFSET('Sanitation Data'!$I$10,0,10*ROW('Sanitation Data'!I75)),NA())</f>
        <v>#N/A</v>
      </c>
      <c r="AX81" s="90" t="e">
        <f ca="true">+IF(AND(ISNUMBER(OFFSET('Sanitation Data'!$I$11,0,10*ROW('Sanitation Data'!I75))),'Data Summary'!DM81="Yes"),OFFSET('Sanitation Data'!$I$11,0,10*ROW('Sanitation Data'!I75)),NA())</f>
        <v>#N/A</v>
      </c>
      <c r="AY81" s="90" t="e">
        <f ca="true">+IF(AND(ISNUMBER(OFFSET('Sanitation Data'!$I$12,0,10*ROW('Sanitation Data'!I75))),'Data Summary'!DN81="Yes"),OFFSET('Sanitation Data'!$I$12,0,10*ROW('Sanitation Data'!I75)),NA())</f>
        <v>#N/A</v>
      </c>
      <c r="AZ81" s="91" t="e">
        <f ca="true">+IF(AND(ISNUMBER(OFFSET('Hygiene Data'!$D$5,0,10*ROW('Hygiene Data'!D75))),'Data Summary'!DO81="Yes"),OFFSET('Hygiene Data'!$D$5,0,10*ROW('Hygiene Data'!D75)),NA())</f>
        <v>#N/A</v>
      </c>
      <c r="BA81" s="91" t="e">
        <f ca="true">+IF(AND(ISNUMBER(OFFSET('Hygiene Data'!$D$7,0,10*ROW('Hygiene Data'!D75))),'Data Summary'!DP81="Yes"),OFFSET('Hygiene Data'!$D$7,0,10*ROW('Hygiene Data'!D75)),NA())</f>
        <v>#N/A</v>
      </c>
      <c r="BB81" s="91" t="e">
        <f ca="true">+IF(AND(ISNUMBER(OFFSET('Hygiene Data'!$D$9,0,10*ROW('Hygiene Data'!D75))),'Data Summary'!DQ81="Yes"),OFFSET('Hygiene Data'!$D$9,0,10*ROW('Hygiene Data'!D75)),NA())</f>
        <v>#N/A</v>
      </c>
      <c r="BC81" s="91" t="e">
        <f ca="true">+IF(AND(ISNUMBER(OFFSET('Hygiene Data'!$E$5,0,10*ROW('Hygiene Data'!E75))),'Data Summary'!DR81="Yes"),OFFSET('Hygiene Data'!$E$5,0,10*ROW('Hygiene Data'!E75)),NA())</f>
        <v>#N/A</v>
      </c>
      <c r="BD81" s="91" t="e">
        <f ca="true">+IF(AND(ISNUMBER(OFFSET('Hygiene Data'!$E$7,0,10*ROW('Hygiene Data'!E75))),'Data Summary'!DS81="Yes"),OFFSET('Hygiene Data'!$E$7,0,10*ROW('Hygiene Data'!E75)),NA())</f>
        <v>#N/A</v>
      </c>
      <c r="BE81" s="91" t="e">
        <f ca="true">+IF(AND(ISNUMBER(OFFSET('Hygiene Data'!$E$9,0,10*ROW('Hygiene Data'!E75))),'Data Summary'!DT81="Yes"),OFFSET('Hygiene Data'!$E$9,0,10*ROW('Hygiene Data'!E75)),NA())</f>
        <v>#N/A</v>
      </c>
      <c r="BF81" s="91" t="e">
        <f ca="true">+IF(AND(ISNUMBER(OFFSET('Hygiene Data'!$F$5,0,10*ROW('Hygiene Data'!F75))),'Data Summary'!DU81="Yes"),OFFSET('Hygiene Data'!$F$5,0,10*ROW('Hygiene Data'!F75)),NA())</f>
        <v>#N/A</v>
      </c>
      <c r="BG81" s="91" t="e">
        <f ca="true">+IF(AND(ISNUMBER(OFFSET('Hygiene Data'!$F$7,0,10*ROW('Hygiene Data'!F75))),'Data Summary'!DV81="Yes"),OFFSET('Hygiene Data'!$F$7,0,10*ROW('Hygiene Data'!F75)),NA())</f>
        <v>#N/A</v>
      </c>
      <c r="BH81" s="91" t="e">
        <f ca="true">+IF(AND(ISNUMBER(OFFSET('Hygiene Data'!$F$9,0,10*ROW('Hygiene Data'!F75))),'Data Summary'!DW81="Yes"),OFFSET('Hygiene Data'!$F$9,0,10*ROW('Hygiene Data'!F75)),NA())</f>
        <v>#N/A</v>
      </c>
      <c r="BI81" s="91" t="e">
        <f ca="true">+IF(AND(ISNUMBER(OFFSET('Hygiene Data'!$G$5,0,10*ROW('Hygiene Data'!G75))),'Data Summary'!DX81="Yes"),OFFSET('Hygiene Data'!$G$5,0,10*ROW('Hygiene Data'!G75)),NA())</f>
        <v>#N/A</v>
      </c>
      <c r="BJ81" s="91" t="e">
        <f ca="true">+IF(AND(ISNUMBER(OFFSET('Hygiene Data'!$G$7,0,10*ROW('Hygiene Data'!G75))),'Data Summary'!DY81="Yes"),OFFSET('Hygiene Data'!$G$7,0,10*ROW('Hygiene Data'!G75)),NA())</f>
        <v>#N/A</v>
      </c>
      <c r="BK81" s="91" t="e">
        <f ca="true">+IF(AND(ISNUMBER(OFFSET('Hygiene Data'!$G$9,0,10*ROW('Hygiene Data'!G75))),'Data Summary'!DZ81="Yes"),OFFSET('Hygiene Data'!$G$9,0,10*ROW('Hygiene Data'!G75)),NA())</f>
        <v>#N/A</v>
      </c>
      <c r="BL81" s="91" t="e">
        <f ca="true">+IF(AND(ISNUMBER(OFFSET('Hygiene Data'!$H$5,0,10*ROW('Hygiene Data'!H75))),'Data Summary'!EA81="Yes"),OFFSET('Hygiene Data'!$H$5,0,10*ROW('Hygiene Data'!H75)),NA())</f>
        <v>#N/A</v>
      </c>
      <c r="BM81" s="91" t="e">
        <f ca="true">+IF(AND(ISNUMBER(OFFSET('Hygiene Data'!$H$7,0,10*ROW('Hygiene Data'!H75))),'Data Summary'!EB81="Yes"),OFFSET('Hygiene Data'!$H$7,0,10*ROW('Hygiene Data'!H75)),NA())</f>
        <v>#N/A</v>
      </c>
      <c r="BN81" s="91" t="e">
        <f ca="true">+IF(AND(ISNUMBER(OFFSET('Hygiene Data'!$H$9,0,10*ROW('Hygiene Data'!H75))),'Data Summary'!EC81="Yes"),OFFSET('Hygiene Data'!$H$9,0,10*ROW('Hygiene Data'!H75)),NA())</f>
        <v>#N/A</v>
      </c>
      <c r="BO81" s="91" t="e">
        <f ca="true">+IF(AND(ISNUMBER(OFFSET('Hygiene Data'!$I$5,0,10*ROW('Hygiene Data'!I75))),'Data Summary'!ED81="Yes"),OFFSET('Hygiene Data'!$I$5,0,10*ROW('Hygiene Data'!I75)),NA())</f>
        <v>#N/A</v>
      </c>
      <c r="BP81" s="91" t="e">
        <f ca="true">+IF(AND(ISNUMBER(OFFSET('Hygiene Data'!$I$7,0,10*ROW('Hygiene Data'!I75))),'Data Summary'!EE81="Yes"),OFFSET('Hygiene Data'!$I$7,0,10*ROW('Hygiene Data'!I75)),NA())</f>
        <v>#N/A</v>
      </c>
      <c r="BQ81" s="91" t="e">
        <f ca="true">+IF(AND(ISNUMBER(OFFSET('Hygiene Data'!$I$9,0,10*ROW('Hygiene Data'!I75))),'Data Summary'!EF81="Yes"),OFFSET('Hygiene Data'!$I$9,0,10*ROW('Hygiene Data'!I75)),NA())</f>
        <v>#N/A</v>
      </c>
    </row>
    <row xmlns:x14ac="http://schemas.microsoft.com/office/spreadsheetml/2009/9/ac" r="82" x14ac:dyDescent="0.2">
      <c r="A82" s="350" t="e">
        <f ca="true">+RIGHT('Data Summary'!A82,LEN('Data Summary'!A82)-9)</f>
        <v>#VALUE!</v>
      </c>
      <c r="B82" s="35" t="str">
        <f ca="true">+IF(ISTEXT('Data Summary'!B82),'Data Summary'!B82,"")</f>
        <v/>
      </c>
      <c r="C82" s="349" t="e">
        <f ca="true">+VALUE('Data Summary'!C82)</f>
        <v>#VALUE!</v>
      </c>
      <c r="D82" s="89" t="e">
        <f ca="true">+IF(AND(ISNUMBER(OFFSET('Water Data'!$D$4,0,10*ROW('Water Data'!D76))),'Data Summary'!BS82="Yes"),100-OFFSET('Water Data'!$D$4,0,10*ROW('Water Data'!D76)),NA())</f>
        <v>#N/A</v>
      </c>
      <c r="E82" s="89" t="e">
        <f ca="true">+IF(AND(ISNUMBER(OFFSET('Water Data'!$D$6,0,10*ROW('Water Data'!D76))),'Data Summary'!BT82="Yes"),OFFSET('Water Data'!$D$6,0,10*ROW('Water Data'!D76)),NA())</f>
        <v>#N/A</v>
      </c>
      <c r="F82" s="89" t="e">
        <f ca="true">+IF(AND(ISNUMBER(OFFSET('Water Data'!$D$9,0,10*ROW('Water Data'!D76))),'Data Summary'!BU82="Yes"),OFFSET('Water Data'!$D$9,0,10*ROW('Water Data'!D76)),NA())</f>
        <v>#N/A</v>
      </c>
      <c r="G82" s="89" t="e">
        <f ca="true">+IF(AND(ISNUMBER(OFFSET('Water Data'!$E$4,0,10*ROW('Water Data'!E76))),'Data Summary'!BV82="Yes"),100-OFFSET('Water Data'!$E$4,0,10*ROW('Water Data'!E76)),NA())</f>
        <v>#N/A</v>
      </c>
      <c r="H82" s="89" t="e">
        <f ca="true">+IF(AND(ISNUMBER(OFFSET('Water Data'!$E$6,0,10*ROW('Water Data'!E76))),'Data Summary'!BW82="Yes"),OFFSET('Water Data'!$E$6,0,10*ROW('Water Data'!E76)),NA())</f>
        <v>#N/A</v>
      </c>
      <c r="I82" s="89" t="e">
        <f ca="true">+IF(AND(ISNUMBER(OFFSET('Water Data'!$E$9,0,10*ROW('Water Data'!E76))),'Data Summary'!BX82="Yes"),OFFSET('Water Data'!$E$9,0,10*ROW('Water Data'!E76)),NA())</f>
        <v>#N/A</v>
      </c>
      <c r="J82" s="89" t="e">
        <f ca="true">+IF(AND(ISNUMBER(OFFSET('Water Data'!$F$4,0,10*ROW('Water Data'!F76))),'Data Summary'!BY82="Yes"),100-OFFSET('Water Data'!$F$4,0,10*ROW('Water Data'!F76)),NA())</f>
        <v>#N/A</v>
      </c>
      <c r="K82" s="89" t="e">
        <f ca="true">+IF(AND(ISNUMBER(OFFSET('Water Data'!$F$6,0,10*ROW('Water Data'!F76))),'Data Summary'!BZ82="Yes"),OFFSET('Water Data'!$F$6,0,10*ROW('Water Data'!F76)),NA())</f>
        <v>#N/A</v>
      </c>
      <c r="L82" s="89" t="e">
        <f ca="true">+IF(AND(ISNUMBER(OFFSET('Water Data'!$F$9,0,10*ROW('Water Data'!F76))),'Data Summary'!CA82="Yes"),OFFSET('Water Data'!$F$9,0,10*ROW('Water Data'!F76)),NA())</f>
        <v>#N/A</v>
      </c>
      <c r="M82" s="89" t="e">
        <f ca="true">+IF(AND(ISNUMBER(OFFSET('Water Data'!$G$4,0,10*ROW('Water Data'!G76))),'Data Summary'!CB82="Yes"),100-OFFSET('Water Data'!$G$4,0,10*ROW('Water Data'!G76)),NA())</f>
        <v>#N/A</v>
      </c>
      <c r="N82" s="89" t="e">
        <f ca="true">+IF(AND(ISNUMBER(OFFSET('Water Data'!$G$6,0,10*ROW('Water Data'!G76))),'Data Summary'!CC82="Yes"),OFFSET('Water Data'!$G$6,0,10*ROW('Water Data'!G76)),NA())</f>
        <v>#N/A</v>
      </c>
      <c r="O82" s="89" t="e">
        <f ca="true">+IF(AND(ISNUMBER(OFFSET('Water Data'!$G$9,0,10*ROW('Water Data'!G76))),'Data Summary'!CD82="Yes"),OFFSET('Water Data'!$G$9,0,10*ROW('Water Data'!G76)),NA())</f>
        <v>#N/A</v>
      </c>
      <c r="P82" s="89" t="e">
        <f ca="true">+IF(AND(ISNUMBER(OFFSET('Water Data'!$H$4,0,10*ROW('Water Data'!H76))),'Data Summary'!CE82="Yes"),100-OFFSET('Water Data'!$H$4,0,10*ROW('Water Data'!H76)),NA())</f>
        <v>#N/A</v>
      </c>
      <c r="Q82" s="89" t="e">
        <f ca="true">+IF(AND(ISNUMBER(OFFSET('Water Data'!$H$6,0,10*ROW('Water Data'!H76))),'Data Summary'!CF82="Yes"),OFFSET('Water Data'!$H$6,0,10*ROW('Water Data'!H76)),NA())</f>
        <v>#N/A</v>
      </c>
      <c r="R82" s="89" t="e">
        <f ca="true">+IF(AND(ISNUMBER(OFFSET('Water Data'!$H$9,0,10*ROW('Water Data'!H76))),'Data Summary'!CG82="Yes"),OFFSET('Water Data'!$H$9,0,10*ROW('Water Data'!H76)),NA())</f>
        <v>#N/A</v>
      </c>
      <c r="S82" s="89" t="e">
        <f ca="true">+IF(AND(ISNUMBER(OFFSET('Water Data'!$I$4,0,10*ROW('Water Data'!I76))),'Data Summary'!CH82="Yes"),100-OFFSET('Water Data'!$I$4,0,10*ROW('Water Data'!I76)),NA())</f>
        <v>#N/A</v>
      </c>
      <c r="T82" s="89" t="e">
        <f ca="true">+IF(AND(ISNUMBER(OFFSET('Water Data'!$I$6,0,10*ROW('Water Data'!I76))),'Data Summary'!CI82="Yes"),OFFSET('Water Data'!$I$6,0,10*ROW('Water Data'!I76)),NA())</f>
        <v>#N/A</v>
      </c>
      <c r="U82" s="89" t="e">
        <f ca="true">+IF(AND(ISNUMBER(OFFSET('Water Data'!$I$9,0,10*ROW('Water Data'!I76))),'Data Summary'!CJ82="Yes"),OFFSET('Water Data'!$I$9,0,10*ROW('Water Data'!I76)),NA())</f>
        <v>#N/A</v>
      </c>
      <c r="V82" s="90" t="e">
        <f ca="true">+IF(AND(ISNUMBER(OFFSET('Sanitation Data'!$D$4,0,10*ROW('Sanitation Data'!D76))),'Data Summary'!CK82="Yes"),100-OFFSET('Sanitation Data'!$D$4,0,10*ROW('Sanitation Data'!D76)),NA())</f>
        <v>#N/A</v>
      </c>
      <c r="W82" s="90" t="e">
        <f ca="true">+IF(AND(ISNUMBER(OFFSET('Sanitation Data'!$D$6,0,10*ROW('Sanitation Data'!D76))),'Data Summary'!CL82="Yes"),OFFSET('Sanitation Data'!$D$6,0,10*ROW('Sanitation Data'!D76)),NA())</f>
        <v>#N/A</v>
      </c>
      <c r="X82" s="90" t="e">
        <f ca="true">+IF(AND(ISNUMBER(OFFSET('Sanitation Data'!$D$10,0,10*ROW('Sanitation Data'!D76))),'Data Summary'!CM82="Yes"),OFFSET('Sanitation Data'!$D$10,0,10*ROW('Sanitation Data'!D76)),NA())</f>
        <v>#N/A</v>
      </c>
      <c r="Y82" s="90" t="e">
        <f ca="true">+IF(AND(ISNUMBER(OFFSET('Sanitation Data'!$D$11,0,10*ROW('Sanitation Data'!D76))),'Data Summary'!CN82="Yes"),OFFSET('Sanitation Data'!$D$11,0,10*ROW('Sanitation Data'!D76)),NA())</f>
        <v>#N/A</v>
      </c>
      <c r="Z82" s="90" t="e">
        <f ca="true">+IF(AND(ISNUMBER(OFFSET('Sanitation Data'!$D$12,0,10*ROW('Sanitation Data'!D76))),'Data Summary'!CO82="Yes"),OFFSET('Sanitation Data'!$D$12,0,10*ROW('Sanitation Data'!D76)),NA())</f>
        <v>#N/A</v>
      </c>
      <c r="AA82" s="90" t="e">
        <f ca="true">+IF(AND(ISNUMBER(OFFSET('Sanitation Data'!$E$4,0,10*ROW('Sanitation Data'!E76))),'Data Summary'!CP82="Yes"),100-OFFSET('Sanitation Data'!$E$4,0,10*ROW('Sanitation Data'!E76)),NA())</f>
        <v>#N/A</v>
      </c>
      <c r="AB82" s="90" t="e">
        <f ca="true">+IF(AND(ISNUMBER(OFFSET('Sanitation Data'!$E$6,0,10*ROW('Sanitation Data'!E76))),'Data Summary'!CQ82="Yes"),OFFSET('Sanitation Data'!$E$6,0,10*ROW('Sanitation Data'!E76)),NA())</f>
        <v>#N/A</v>
      </c>
      <c r="AC82" s="90" t="e">
        <f ca="true">+IF(AND(ISNUMBER(OFFSET('Sanitation Data'!$E$10,0,10*ROW('Sanitation Data'!E76))),'Data Summary'!CR82="Yes"),OFFSET('Sanitation Data'!$E$10,0,10*ROW('Sanitation Data'!E76)),NA())</f>
        <v>#N/A</v>
      </c>
      <c r="AD82" s="90" t="e">
        <f ca="true">+IF(AND(ISNUMBER(OFFSET('Sanitation Data'!$E$11,0,10*ROW('Sanitation Data'!E76))),'Data Summary'!CS82="Yes"),OFFSET('Sanitation Data'!$E$11,0,10*ROW('Sanitation Data'!E76)),NA())</f>
        <v>#N/A</v>
      </c>
      <c r="AE82" s="90" t="e">
        <f ca="true">+IF(AND(ISNUMBER(OFFSET('Sanitation Data'!$E$12,0,10*ROW('Sanitation Data'!E76))),'Data Summary'!CT82="Yes"),OFFSET('Sanitation Data'!$E$12,0,10*ROW('Sanitation Data'!E76)),NA())</f>
        <v>#N/A</v>
      </c>
      <c r="AF82" s="90" t="e">
        <f ca="true">+IF(AND(ISNUMBER(OFFSET('Sanitation Data'!$F$4,0,10*ROW('Sanitation Data'!F76))),'Data Summary'!CU82="Yes"),100-OFFSET('Sanitation Data'!$F$4,0,10*ROW('Sanitation Data'!F76)),NA())</f>
        <v>#N/A</v>
      </c>
      <c r="AG82" s="90" t="e">
        <f ca="true">+IF(AND(ISNUMBER(OFFSET('Sanitation Data'!$F$6,0,10*ROW('Sanitation Data'!F76))),'Data Summary'!CV82="Yes"),OFFSET('Sanitation Data'!$F$6,0,10*ROW('Sanitation Data'!F76)),NA())</f>
        <v>#N/A</v>
      </c>
      <c r="AH82" s="90" t="e">
        <f ca="true">+IF(AND(ISNUMBER(OFFSET('Sanitation Data'!$F$10,0,10*ROW('Sanitation Data'!F76))),'Data Summary'!CW82="Yes"),OFFSET('Sanitation Data'!$F$10,0,10*ROW('Sanitation Data'!F76)),NA())</f>
        <v>#N/A</v>
      </c>
      <c r="AI82" s="90" t="e">
        <f ca="true">+IF(AND(ISNUMBER(OFFSET('Sanitation Data'!$F$11,0,10*ROW('Sanitation Data'!F76))),'Data Summary'!CX82="Yes"),OFFSET('Sanitation Data'!$F$11,0,10*ROW('Sanitation Data'!F76)),NA())</f>
        <v>#N/A</v>
      </c>
      <c r="AJ82" s="90" t="e">
        <f ca="true">+IF(AND(ISNUMBER(OFFSET('Sanitation Data'!$F$12,0,10*ROW('Sanitation Data'!F76))),'Data Summary'!CY82="Yes"),OFFSET('Sanitation Data'!$F$12,0,10*ROW('Sanitation Data'!F76)),NA())</f>
        <v>#N/A</v>
      </c>
      <c r="AK82" s="90" t="e">
        <f ca="true">+IF(AND(ISNUMBER(OFFSET('Sanitation Data'!$G$4,0,10*ROW('Sanitation Data'!G76))),'Data Summary'!CZ82="Yes"),100-OFFSET('Sanitation Data'!$G$4,0,10*ROW('Sanitation Data'!G76)),NA())</f>
        <v>#N/A</v>
      </c>
      <c r="AL82" s="90" t="e">
        <f ca="true">+IF(AND(ISNUMBER(OFFSET('Sanitation Data'!$G$6,0,10*ROW('Sanitation Data'!G76))),'Data Summary'!DA82="Yes"),OFFSET('Sanitation Data'!$G$6,0,10*ROW('Sanitation Data'!G76)),NA())</f>
        <v>#N/A</v>
      </c>
      <c r="AM82" s="90" t="e">
        <f ca="true">+IF(AND(ISNUMBER(OFFSET('Sanitation Data'!$G$10,0,10*ROW('Sanitation Data'!G76))),'Data Summary'!DB82="Yes"),OFFSET('Sanitation Data'!$G$10,0,10*ROW('Sanitation Data'!G76)),NA())</f>
        <v>#N/A</v>
      </c>
      <c r="AN82" s="90" t="e">
        <f ca="true">+IF(AND(ISNUMBER(OFFSET('Sanitation Data'!$G$11,0,10*ROW('Sanitation Data'!G76))),'Data Summary'!DC82="Yes"),OFFSET('Sanitation Data'!$G$11,0,10*ROW('Sanitation Data'!G76)),NA())</f>
        <v>#N/A</v>
      </c>
      <c r="AO82" s="90" t="e">
        <f ca="true">+IF(AND(ISNUMBER(OFFSET('Sanitation Data'!$G$12,0,10*ROW('Sanitation Data'!G76))),'Data Summary'!DD82="Yes"),OFFSET('Sanitation Data'!$G$12,0,10*ROW('Sanitation Data'!G76)),NA())</f>
        <v>#N/A</v>
      </c>
      <c r="AP82" s="90" t="e">
        <f ca="true">+IF(AND(ISNUMBER(OFFSET('Sanitation Data'!$H$4,0,10*ROW('Sanitation Data'!H76))),'Data Summary'!DE82="Yes"),100-OFFSET('Sanitation Data'!$H$4,0,10*ROW('Sanitation Data'!H76)),NA())</f>
        <v>#N/A</v>
      </c>
      <c r="AQ82" s="90" t="e">
        <f ca="true">+IF(AND(ISNUMBER(OFFSET('Sanitation Data'!$H$6,0,10*ROW('Sanitation Data'!H76))),'Data Summary'!DF82="Yes"),OFFSET('Sanitation Data'!$H$6,0,10*ROW('Sanitation Data'!H76)),NA())</f>
        <v>#N/A</v>
      </c>
      <c r="AR82" s="90" t="e">
        <f ca="true">+IF(AND(ISNUMBER(OFFSET('Sanitation Data'!$H$10,0,10*ROW('Sanitation Data'!H76))),'Data Summary'!DG82="Yes"),OFFSET('Sanitation Data'!$H$10,0,10*ROW('Sanitation Data'!H76)),NA())</f>
        <v>#N/A</v>
      </c>
      <c r="AS82" s="90" t="e">
        <f ca="true">+IF(AND(ISNUMBER(OFFSET('Sanitation Data'!$H$11,0,10*ROW('Sanitation Data'!H76))),'Data Summary'!DH82="Yes"),OFFSET('Sanitation Data'!$H$11,0,10*ROW('Sanitation Data'!H76)),NA())</f>
        <v>#N/A</v>
      </c>
      <c r="AT82" s="90" t="e">
        <f ca="true">+IF(AND(ISNUMBER(OFFSET('Sanitation Data'!$H$12,0,10*ROW('Sanitation Data'!H76))),'Data Summary'!DI82="Yes"),OFFSET('Sanitation Data'!$H$12,0,10*ROW('Sanitation Data'!H76)),NA())</f>
        <v>#N/A</v>
      </c>
      <c r="AU82" s="90" t="e">
        <f ca="true">+IF(AND(ISNUMBER(OFFSET('Sanitation Data'!$I$4,0,10*ROW('Sanitation Data'!I76))),'Data Summary'!DJ82="Yes"),100-OFFSET('Sanitation Data'!$I$4,0,10*ROW('Sanitation Data'!I76)),NA())</f>
        <v>#N/A</v>
      </c>
      <c r="AV82" s="90" t="e">
        <f ca="true">+IF(AND(ISNUMBER(OFFSET('Sanitation Data'!$I$6,0,10*ROW('Sanitation Data'!I76))),'Data Summary'!DK82="Yes"),OFFSET('Sanitation Data'!$I$6,0,10*ROW('Sanitation Data'!I76)),NA())</f>
        <v>#N/A</v>
      </c>
      <c r="AW82" s="90" t="e">
        <f ca="true">+IF(AND(ISNUMBER(OFFSET('Sanitation Data'!$I$10,0,10*ROW('Sanitation Data'!I76))),'Data Summary'!DL82="Yes"),OFFSET('Sanitation Data'!$I$10,0,10*ROW('Sanitation Data'!I76)),NA())</f>
        <v>#N/A</v>
      </c>
      <c r="AX82" s="90" t="e">
        <f ca="true">+IF(AND(ISNUMBER(OFFSET('Sanitation Data'!$I$11,0,10*ROW('Sanitation Data'!I76))),'Data Summary'!DM82="Yes"),OFFSET('Sanitation Data'!$I$11,0,10*ROW('Sanitation Data'!I76)),NA())</f>
        <v>#N/A</v>
      </c>
      <c r="AY82" s="90" t="e">
        <f ca="true">+IF(AND(ISNUMBER(OFFSET('Sanitation Data'!$I$12,0,10*ROW('Sanitation Data'!I76))),'Data Summary'!DN82="Yes"),OFFSET('Sanitation Data'!$I$12,0,10*ROW('Sanitation Data'!I76)),NA())</f>
        <v>#N/A</v>
      </c>
      <c r="AZ82" s="91" t="e">
        <f ca="true">+IF(AND(ISNUMBER(OFFSET('Hygiene Data'!$D$5,0,10*ROW('Hygiene Data'!D76))),'Data Summary'!DO82="Yes"),OFFSET('Hygiene Data'!$D$5,0,10*ROW('Hygiene Data'!D76)),NA())</f>
        <v>#N/A</v>
      </c>
      <c r="BA82" s="91" t="e">
        <f ca="true">+IF(AND(ISNUMBER(OFFSET('Hygiene Data'!$D$7,0,10*ROW('Hygiene Data'!D76))),'Data Summary'!DP82="Yes"),OFFSET('Hygiene Data'!$D$7,0,10*ROW('Hygiene Data'!D76)),NA())</f>
        <v>#N/A</v>
      </c>
      <c r="BB82" s="91" t="e">
        <f ca="true">+IF(AND(ISNUMBER(OFFSET('Hygiene Data'!$D$9,0,10*ROW('Hygiene Data'!D76))),'Data Summary'!DQ82="Yes"),OFFSET('Hygiene Data'!$D$9,0,10*ROW('Hygiene Data'!D76)),NA())</f>
        <v>#N/A</v>
      </c>
      <c r="BC82" s="91" t="e">
        <f ca="true">+IF(AND(ISNUMBER(OFFSET('Hygiene Data'!$E$5,0,10*ROW('Hygiene Data'!E76))),'Data Summary'!DR82="Yes"),OFFSET('Hygiene Data'!$E$5,0,10*ROW('Hygiene Data'!E76)),NA())</f>
        <v>#N/A</v>
      </c>
      <c r="BD82" s="91" t="e">
        <f ca="true">+IF(AND(ISNUMBER(OFFSET('Hygiene Data'!$E$7,0,10*ROW('Hygiene Data'!E76))),'Data Summary'!DS82="Yes"),OFFSET('Hygiene Data'!$E$7,0,10*ROW('Hygiene Data'!E76)),NA())</f>
        <v>#N/A</v>
      </c>
      <c r="BE82" s="91" t="e">
        <f ca="true">+IF(AND(ISNUMBER(OFFSET('Hygiene Data'!$E$9,0,10*ROW('Hygiene Data'!E76))),'Data Summary'!DT82="Yes"),OFFSET('Hygiene Data'!$E$9,0,10*ROW('Hygiene Data'!E76)),NA())</f>
        <v>#N/A</v>
      </c>
      <c r="BF82" s="91" t="e">
        <f ca="true">+IF(AND(ISNUMBER(OFFSET('Hygiene Data'!$F$5,0,10*ROW('Hygiene Data'!F76))),'Data Summary'!DU82="Yes"),OFFSET('Hygiene Data'!$F$5,0,10*ROW('Hygiene Data'!F76)),NA())</f>
        <v>#N/A</v>
      </c>
      <c r="BG82" s="91" t="e">
        <f ca="true">+IF(AND(ISNUMBER(OFFSET('Hygiene Data'!$F$7,0,10*ROW('Hygiene Data'!F76))),'Data Summary'!DV82="Yes"),OFFSET('Hygiene Data'!$F$7,0,10*ROW('Hygiene Data'!F76)),NA())</f>
        <v>#N/A</v>
      </c>
      <c r="BH82" s="91" t="e">
        <f ca="true">+IF(AND(ISNUMBER(OFFSET('Hygiene Data'!$F$9,0,10*ROW('Hygiene Data'!F76))),'Data Summary'!DW82="Yes"),OFFSET('Hygiene Data'!$F$9,0,10*ROW('Hygiene Data'!F76)),NA())</f>
        <v>#N/A</v>
      </c>
      <c r="BI82" s="91" t="e">
        <f ca="true">+IF(AND(ISNUMBER(OFFSET('Hygiene Data'!$G$5,0,10*ROW('Hygiene Data'!G76))),'Data Summary'!DX82="Yes"),OFFSET('Hygiene Data'!$G$5,0,10*ROW('Hygiene Data'!G76)),NA())</f>
        <v>#N/A</v>
      </c>
      <c r="BJ82" s="91" t="e">
        <f ca="true">+IF(AND(ISNUMBER(OFFSET('Hygiene Data'!$G$7,0,10*ROW('Hygiene Data'!G76))),'Data Summary'!DY82="Yes"),OFFSET('Hygiene Data'!$G$7,0,10*ROW('Hygiene Data'!G76)),NA())</f>
        <v>#N/A</v>
      </c>
      <c r="BK82" s="91" t="e">
        <f ca="true">+IF(AND(ISNUMBER(OFFSET('Hygiene Data'!$G$9,0,10*ROW('Hygiene Data'!G76))),'Data Summary'!DZ82="Yes"),OFFSET('Hygiene Data'!$G$9,0,10*ROW('Hygiene Data'!G76)),NA())</f>
        <v>#N/A</v>
      </c>
      <c r="BL82" s="91" t="e">
        <f ca="true">+IF(AND(ISNUMBER(OFFSET('Hygiene Data'!$H$5,0,10*ROW('Hygiene Data'!H76))),'Data Summary'!EA82="Yes"),OFFSET('Hygiene Data'!$H$5,0,10*ROW('Hygiene Data'!H76)),NA())</f>
        <v>#N/A</v>
      </c>
      <c r="BM82" s="91" t="e">
        <f ca="true">+IF(AND(ISNUMBER(OFFSET('Hygiene Data'!$H$7,0,10*ROW('Hygiene Data'!H76))),'Data Summary'!EB82="Yes"),OFFSET('Hygiene Data'!$H$7,0,10*ROW('Hygiene Data'!H76)),NA())</f>
        <v>#N/A</v>
      </c>
      <c r="BN82" s="91" t="e">
        <f ca="true">+IF(AND(ISNUMBER(OFFSET('Hygiene Data'!$H$9,0,10*ROW('Hygiene Data'!H76))),'Data Summary'!EC82="Yes"),OFFSET('Hygiene Data'!$H$9,0,10*ROW('Hygiene Data'!H76)),NA())</f>
        <v>#N/A</v>
      </c>
      <c r="BO82" s="91" t="e">
        <f ca="true">+IF(AND(ISNUMBER(OFFSET('Hygiene Data'!$I$5,0,10*ROW('Hygiene Data'!I76))),'Data Summary'!ED82="Yes"),OFFSET('Hygiene Data'!$I$5,0,10*ROW('Hygiene Data'!I76)),NA())</f>
        <v>#N/A</v>
      </c>
      <c r="BP82" s="91" t="e">
        <f ca="true">+IF(AND(ISNUMBER(OFFSET('Hygiene Data'!$I$7,0,10*ROW('Hygiene Data'!I76))),'Data Summary'!EE82="Yes"),OFFSET('Hygiene Data'!$I$7,0,10*ROW('Hygiene Data'!I76)),NA())</f>
        <v>#N/A</v>
      </c>
      <c r="BQ82" s="91" t="e">
        <f ca="true">+IF(AND(ISNUMBER(OFFSET('Hygiene Data'!$I$9,0,10*ROW('Hygiene Data'!I76))),'Data Summary'!EF82="Yes"),OFFSET('Hygiene Data'!$I$9,0,10*ROW('Hygiene Data'!I76)),NA())</f>
        <v>#N/A</v>
      </c>
    </row>
    <row xmlns:x14ac="http://schemas.microsoft.com/office/spreadsheetml/2009/9/ac" r="83" x14ac:dyDescent="0.2">
      <c r="A83" s="350" t="e">
        <f ca="true">+RIGHT('Data Summary'!A83,LEN('Data Summary'!A83)-9)</f>
        <v>#VALUE!</v>
      </c>
      <c r="B83" s="35" t="str">
        <f ca="true">+IF(ISTEXT('Data Summary'!B83),'Data Summary'!B83,"")</f>
        <v/>
      </c>
      <c r="C83" s="349" t="e">
        <f ca="true">+VALUE('Data Summary'!C83)</f>
        <v>#VALUE!</v>
      </c>
      <c r="D83" s="89" t="e">
        <f ca="true">+IF(AND(ISNUMBER(OFFSET('Water Data'!$D$4,0,10*ROW('Water Data'!D77))),'Data Summary'!BS83="Yes"),100-OFFSET('Water Data'!$D$4,0,10*ROW('Water Data'!D77)),NA())</f>
        <v>#N/A</v>
      </c>
      <c r="E83" s="89" t="e">
        <f ca="true">+IF(AND(ISNUMBER(OFFSET('Water Data'!$D$6,0,10*ROW('Water Data'!D77))),'Data Summary'!BT83="Yes"),OFFSET('Water Data'!$D$6,0,10*ROW('Water Data'!D77)),NA())</f>
        <v>#N/A</v>
      </c>
      <c r="F83" s="89" t="e">
        <f ca="true">+IF(AND(ISNUMBER(OFFSET('Water Data'!$D$9,0,10*ROW('Water Data'!D77))),'Data Summary'!BU83="Yes"),OFFSET('Water Data'!$D$9,0,10*ROW('Water Data'!D77)),NA())</f>
        <v>#N/A</v>
      </c>
      <c r="G83" s="89" t="e">
        <f ca="true">+IF(AND(ISNUMBER(OFFSET('Water Data'!$E$4,0,10*ROW('Water Data'!E77))),'Data Summary'!BV83="Yes"),100-OFFSET('Water Data'!$E$4,0,10*ROW('Water Data'!E77)),NA())</f>
        <v>#N/A</v>
      </c>
      <c r="H83" s="89" t="e">
        <f ca="true">+IF(AND(ISNUMBER(OFFSET('Water Data'!$E$6,0,10*ROW('Water Data'!E77))),'Data Summary'!BW83="Yes"),OFFSET('Water Data'!$E$6,0,10*ROW('Water Data'!E77)),NA())</f>
        <v>#N/A</v>
      </c>
      <c r="I83" s="89" t="e">
        <f ca="true">+IF(AND(ISNUMBER(OFFSET('Water Data'!$E$9,0,10*ROW('Water Data'!E77))),'Data Summary'!BX83="Yes"),OFFSET('Water Data'!$E$9,0,10*ROW('Water Data'!E77)),NA())</f>
        <v>#N/A</v>
      </c>
      <c r="J83" s="89" t="e">
        <f ca="true">+IF(AND(ISNUMBER(OFFSET('Water Data'!$F$4,0,10*ROW('Water Data'!F77))),'Data Summary'!BY83="Yes"),100-OFFSET('Water Data'!$F$4,0,10*ROW('Water Data'!F77)),NA())</f>
        <v>#N/A</v>
      </c>
      <c r="K83" s="89" t="e">
        <f ca="true">+IF(AND(ISNUMBER(OFFSET('Water Data'!$F$6,0,10*ROW('Water Data'!F77))),'Data Summary'!BZ83="Yes"),OFFSET('Water Data'!$F$6,0,10*ROW('Water Data'!F77)),NA())</f>
        <v>#N/A</v>
      </c>
      <c r="L83" s="89" t="e">
        <f ca="true">+IF(AND(ISNUMBER(OFFSET('Water Data'!$F$9,0,10*ROW('Water Data'!F77))),'Data Summary'!CA83="Yes"),OFFSET('Water Data'!$F$9,0,10*ROW('Water Data'!F77)),NA())</f>
        <v>#N/A</v>
      </c>
      <c r="M83" s="89" t="e">
        <f ca="true">+IF(AND(ISNUMBER(OFFSET('Water Data'!$G$4,0,10*ROW('Water Data'!G77))),'Data Summary'!CB83="Yes"),100-OFFSET('Water Data'!$G$4,0,10*ROW('Water Data'!G77)),NA())</f>
        <v>#N/A</v>
      </c>
      <c r="N83" s="89" t="e">
        <f ca="true">+IF(AND(ISNUMBER(OFFSET('Water Data'!$G$6,0,10*ROW('Water Data'!G77))),'Data Summary'!CC83="Yes"),OFFSET('Water Data'!$G$6,0,10*ROW('Water Data'!G77)),NA())</f>
        <v>#N/A</v>
      </c>
      <c r="O83" s="89" t="e">
        <f ca="true">+IF(AND(ISNUMBER(OFFSET('Water Data'!$G$9,0,10*ROW('Water Data'!G77))),'Data Summary'!CD83="Yes"),OFFSET('Water Data'!$G$9,0,10*ROW('Water Data'!G77)),NA())</f>
        <v>#N/A</v>
      </c>
      <c r="P83" s="89" t="e">
        <f ca="true">+IF(AND(ISNUMBER(OFFSET('Water Data'!$H$4,0,10*ROW('Water Data'!H77))),'Data Summary'!CE83="Yes"),100-OFFSET('Water Data'!$H$4,0,10*ROW('Water Data'!H77)),NA())</f>
        <v>#N/A</v>
      </c>
      <c r="Q83" s="89" t="e">
        <f ca="true">+IF(AND(ISNUMBER(OFFSET('Water Data'!$H$6,0,10*ROW('Water Data'!H77))),'Data Summary'!CF83="Yes"),OFFSET('Water Data'!$H$6,0,10*ROW('Water Data'!H77)),NA())</f>
        <v>#N/A</v>
      </c>
      <c r="R83" s="89" t="e">
        <f ca="true">+IF(AND(ISNUMBER(OFFSET('Water Data'!$H$9,0,10*ROW('Water Data'!H77))),'Data Summary'!CG83="Yes"),OFFSET('Water Data'!$H$9,0,10*ROW('Water Data'!H77)),NA())</f>
        <v>#N/A</v>
      </c>
      <c r="S83" s="89" t="e">
        <f ca="true">+IF(AND(ISNUMBER(OFFSET('Water Data'!$I$4,0,10*ROW('Water Data'!I77))),'Data Summary'!CH83="Yes"),100-OFFSET('Water Data'!$I$4,0,10*ROW('Water Data'!I77)),NA())</f>
        <v>#N/A</v>
      </c>
      <c r="T83" s="89" t="e">
        <f ca="true">+IF(AND(ISNUMBER(OFFSET('Water Data'!$I$6,0,10*ROW('Water Data'!I77))),'Data Summary'!CI83="Yes"),OFFSET('Water Data'!$I$6,0,10*ROW('Water Data'!I77)),NA())</f>
        <v>#N/A</v>
      </c>
      <c r="U83" s="89" t="e">
        <f ca="true">+IF(AND(ISNUMBER(OFFSET('Water Data'!$I$9,0,10*ROW('Water Data'!I77))),'Data Summary'!CJ83="Yes"),OFFSET('Water Data'!$I$9,0,10*ROW('Water Data'!I77)),NA())</f>
        <v>#N/A</v>
      </c>
      <c r="V83" s="90" t="e">
        <f ca="true">+IF(AND(ISNUMBER(OFFSET('Sanitation Data'!$D$4,0,10*ROW('Sanitation Data'!D77))),'Data Summary'!CK83="Yes"),100-OFFSET('Sanitation Data'!$D$4,0,10*ROW('Sanitation Data'!D77)),NA())</f>
        <v>#N/A</v>
      </c>
      <c r="W83" s="90" t="e">
        <f ca="true">+IF(AND(ISNUMBER(OFFSET('Sanitation Data'!$D$6,0,10*ROW('Sanitation Data'!D77))),'Data Summary'!CL83="Yes"),OFFSET('Sanitation Data'!$D$6,0,10*ROW('Sanitation Data'!D77)),NA())</f>
        <v>#N/A</v>
      </c>
      <c r="X83" s="90" t="e">
        <f ca="true">+IF(AND(ISNUMBER(OFFSET('Sanitation Data'!$D$10,0,10*ROW('Sanitation Data'!D77))),'Data Summary'!CM83="Yes"),OFFSET('Sanitation Data'!$D$10,0,10*ROW('Sanitation Data'!D77)),NA())</f>
        <v>#N/A</v>
      </c>
      <c r="Y83" s="90" t="e">
        <f ca="true">+IF(AND(ISNUMBER(OFFSET('Sanitation Data'!$D$11,0,10*ROW('Sanitation Data'!D77))),'Data Summary'!CN83="Yes"),OFFSET('Sanitation Data'!$D$11,0,10*ROW('Sanitation Data'!D77)),NA())</f>
        <v>#N/A</v>
      </c>
      <c r="Z83" s="90" t="e">
        <f ca="true">+IF(AND(ISNUMBER(OFFSET('Sanitation Data'!$D$12,0,10*ROW('Sanitation Data'!D77))),'Data Summary'!CO83="Yes"),OFFSET('Sanitation Data'!$D$12,0,10*ROW('Sanitation Data'!D77)),NA())</f>
        <v>#N/A</v>
      </c>
      <c r="AA83" s="90" t="e">
        <f ca="true">+IF(AND(ISNUMBER(OFFSET('Sanitation Data'!$E$4,0,10*ROW('Sanitation Data'!E77))),'Data Summary'!CP83="Yes"),100-OFFSET('Sanitation Data'!$E$4,0,10*ROW('Sanitation Data'!E77)),NA())</f>
        <v>#N/A</v>
      </c>
      <c r="AB83" s="90" t="e">
        <f ca="true">+IF(AND(ISNUMBER(OFFSET('Sanitation Data'!$E$6,0,10*ROW('Sanitation Data'!E77))),'Data Summary'!CQ83="Yes"),OFFSET('Sanitation Data'!$E$6,0,10*ROW('Sanitation Data'!E77)),NA())</f>
        <v>#N/A</v>
      </c>
      <c r="AC83" s="90" t="e">
        <f ca="true">+IF(AND(ISNUMBER(OFFSET('Sanitation Data'!$E$10,0,10*ROW('Sanitation Data'!E77))),'Data Summary'!CR83="Yes"),OFFSET('Sanitation Data'!$E$10,0,10*ROW('Sanitation Data'!E77)),NA())</f>
        <v>#N/A</v>
      </c>
      <c r="AD83" s="90" t="e">
        <f ca="true">+IF(AND(ISNUMBER(OFFSET('Sanitation Data'!$E$11,0,10*ROW('Sanitation Data'!E77))),'Data Summary'!CS83="Yes"),OFFSET('Sanitation Data'!$E$11,0,10*ROW('Sanitation Data'!E77)),NA())</f>
        <v>#N/A</v>
      </c>
      <c r="AE83" s="90" t="e">
        <f ca="true">+IF(AND(ISNUMBER(OFFSET('Sanitation Data'!$E$12,0,10*ROW('Sanitation Data'!E77))),'Data Summary'!CT83="Yes"),OFFSET('Sanitation Data'!$E$12,0,10*ROW('Sanitation Data'!E77)),NA())</f>
        <v>#N/A</v>
      </c>
      <c r="AF83" s="90" t="e">
        <f ca="true">+IF(AND(ISNUMBER(OFFSET('Sanitation Data'!$F$4,0,10*ROW('Sanitation Data'!F77))),'Data Summary'!CU83="Yes"),100-OFFSET('Sanitation Data'!$F$4,0,10*ROW('Sanitation Data'!F77)),NA())</f>
        <v>#N/A</v>
      </c>
      <c r="AG83" s="90" t="e">
        <f ca="true">+IF(AND(ISNUMBER(OFFSET('Sanitation Data'!$F$6,0,10*ROW('Sanitation Data'!F77))),'Data Summary'!CV83="Yes"),OFFSET('Sanitation Data'!$F$6,0,10*ROW('Sanitation Data'!F77)),NA())</f>
        <v>#N/A</v>
      </c>
      <c r="AH83" s="90" t="e">
        <f ca="true">+IF(AND(ISNUMBER(OFFSET('Sanitation Data'!$F$10,0,10*ROW('Sanitation Data'!F77))),'Data Summary'!CW83="Yes"),OFFSET('Sanitation Data'!$F$10,0,10*ROW('Sanitation Data'!F77)),NA())</f>
        <v>#N/A</v>
      </c>
      <c r="AI83" s="90" t="e">
        <f ca="true">+IF(AND(ISNUMBER(OFFSET('Sanitation Data'!$F$11,0,10*ROW('Sanitation Data'!F77))),'Data Summary'!CX83="Yes"),OFFSET('Sanitation Data'!$F$11,0,10*ROW('Sanitation Data'!F77)),NA())</f>
        <v>#N/A</v>
      </c>
      <c r="AJ83" s="90" t="e">
        <f ca="true">+IF(AND(ISNUMBER(OFFSET('Sanitation Data'!$F$12,0,10*ROW('Sanitation Data'!F77))),'Data Summary'!CY83="Yes"),OFFSET('Sanitation Data'!$F$12,0,10*ROW('Sanitation Data'!F77)),NA())</f>
        <v>#N/A</v>
      </c>
      <c r="AK83" s="90" t="e">
        <f ca="true">+IF(AND(ISNUMBER(OFFSET('Sanitation Data'!$G$4,0,10*ROW('Sanitation Data'!G77))),'Data Summary'!CZ83="Yes"),100-OFFSET('Sanitation Data'!$G$4,0,10*ROW('Sanitation Data'!G77)),NA())</f>
        <v>#N/A</v>
      </c>
      <c r="AL83" s="90" t="e">
        <f ca="true">+IF(AND(ISNUMBER(OFFSET('Sanitation Data'!$G$6,0,10*ROW('Sanitation Data'!G77))),'Data Summary'!DA83="Yes"),OFFSET('Sanitation Data'!$G$6,0,10*ROW('Sanitation Data'!G77)),NA())</f>
        <v>#N/A</v>
      </c>
      <c r="AM83" s="90" t="e">
        <f ca="true">+IF(AND(ISNUMBER(OFFSET('Sanitation Data'!$G$10,0,10*ROW('Sanitation Data'!G77))),'Data Summary'!DB83="Yes"),OFFSET('Sanitation Data'!$G$10,0,10*ROW('Sanitation Data'!G77)),NA())</f>
        <v>#N/A</v>
      </c>
      <c r="AN83" s="90" t="e">
        <f ca="true">+IF(AND(ISNUMBER(OFFSET('Sanitation Data'!$G$11,0,10*ROW('Sanitation Data'!G77))),'Data Summary'!DC83="Yes"),OFFSET('Sanitation Data'!$G$11,0,10*ROW('Sanitation Data'!G77)),NA())</f>
        <v>#N/A</v>
      </c>
      <c r="AO83" s="90" t="e">
        <f ca="true">+IF(AND(ISNUMBER(OFFSET('Sanitation Data'!$G$12,0,10*ROW('Sanitation Data'!G77))),'Data Summary'!DD83="Yes"),OFFSET('Sanitation Data'!$G$12,0,10*ROW('Sanitation Data'!G77)),NA())</f>
        <v>#N/A</v>
      </c>
      <c r="AP83" s="90" t="e">
        <f ca="true">+IF(AND(ISNUMBER(OFFSET('Sanitation Data'!$H$4,0,10*ROW('Sanitation Data'!H77))),'Data Summary'!DE83="Yes"),100-OFFSET('Sanitation Data'!$H$4,0,10*ROW('Sanitation Data'!H77)),NA())</f>
        <v>#N/A</v>
      </c>
      <c r="AQ83" s="90" t="e">
        <f ca="true">+IF(AND(ISNUMBER(OFFSET('Sanitation Data'!$H$6,0,10*ROW('Sanitation Data'!H77))),'Data Summary'!DF83="Yes"),OFFSET('Sanitation Data'!$H$6,0,10*ROW('Sanitation Data'!H77)),NA())</f>
        <v>#N/A</v>
      </c>
      <c r="AR83" s="90" t="e">
        <f ca="true">+IF(AND(ISNUMBER(OFFSET('Sanitation Data'!$H$10,0,10*ROW('Sanitation Data'!H77))),'Data Summary'!DG83="Yes"),OFFSET('Sanitation Data'!$H$10,0,10*ROW('Sanitation Data'!H77)),NA())</f>
        <v>#N/A</v>
      </c>
      <c r="AS83" s="90" t="e">
        <f ca="true">+IF(AND(ISNUMBER(OFFSET('Sanitation Data'!$H$11,0,10*ROW('Sanitation Data'!H77))),'Data Summary'!DH83="Yes"),OFFSET('Sanitation Data'!$H$11,0,10*ROW('Sanitation Data'!H77)),NA())</f>
        <v>#N/A</v>
      </c>
      <c r="AT83" s="90" t="e">
        <f ca="true">+IF(AND(ISNUMBER(OFFSET('Sanitation Data'!$H$12,0,10*ROW('Sanitation Data'!H77))),'Data Summary'!DI83="Yes"),OFFSET('Sanitation Data'!$H$12,0,10*ROW('Sanitation Data'!H77)),NA())</f>
        <v>#N/A</v>
      </c>
      <c r="AU83" s="90" t="e">
        <f ca="true">+IF(AND(ISNUMBER(OFFSET('Sanitation Data'!$I$4,0,10*ROW('Sanitation Data'!I77))),'Data Summary'!DJ83="Yes"),100-OFFSET('Sanitation Data'!$I$4,0,10*ROW('Sanitation Data'!I77)),NA())</f>
        <v>#N/A</v>
      </c>
      <c r="AV83" s="90" t="e">
        <f ca="true">+IF(AND(ISNUMBER(OFFSET('Sanitation Data'!$I$6,0,10*ROW('Sanitation Data'!I77))),'Data Summary'!DK83="Yes"),OFFSET('Sanitation Data'!$I$6,0,10*ROW('Sanitation Data'!I77)),NA())</f>
        <v>#N/A</v>
      </c>
      <c r="AW83" s="90" t="e">
        <f ca="true">+IF(AND(ISNUMBER(OFFSET('Sanitation Data'!$I$10,0,10*ROW('Sanitation Data'!I77))),'Data Summary'!DL83="Yes"),OFFSET('Sanitation Data'!$I$10,0,10*ROW('Sanitation Data'!I77)),NA())</f>
        <v>#N/A</v>
      </c>
      <c r="AX83" s="90" t="e">
        <f ca="true">+IF(AND(ISNUMBER(OFFSET('Sanitation Data'!$I$11,0,10*ROW('Sanitation Data'!I77))),'Data Summary'!DM83="Yes"),OFFSET('Sanitation Data'!$I$11,0,10*ROW('Sanitation Data'!I77)),NA())</f>
        <v>#N/A</v>
      </c>
      <c r="AY83" s="90" t="e">
        <f ca="true">+IF(AND(ISNUMBER(OFFSET('Sanitation Data'!$I$12,0,10*ROW('Sanitation Data'!I77))),'Data Summary'!DN83="Yes"),OFFSET('Sanitation Data'!$I$12,0,10*ROW('Sanitation Data'!I77)),NA())</f>
        <v>#N/A</v>
      </c>
      <c r="AZ83" s="91" t="e">
        <f ca="true">+IF(AND(ISNUMBER(OFFSET('Hygiene Data'!$D$5,0,10*ROW('Hygiene Data'!D77))),'Data Summary'!DO83="Yes"),OFFSET('Hygiene Data'!$D$5,0,10*ROW('Hygiene Data'!D77)),NA())</f>
        <v>#N/A</v>
      </c>
      <c r="BA83" s="91" t="e">
        <f ca="true">+IF(AND(ISNUMBER(OFFSET('Hygiene Data'!$D$7,0,10*ROW('Hygiene Data'!D77))),'Data Summary'!DP83="Yes"),OFFSET('Hygiene Data'!$D$7,0,10*ROW('Hygiene Data'!D77)),NA())</f>
        <v>#N/A</v>
      </c>
      <c r="BB83" s="91" t="e">
        <f ca="true">+IF(AND(ISNUMBER(OFFSET('Hygiene Data'!$D$9,0,10*ROW('Hygiene Data'!D77))),'Data Summary'!DQ83="Yes"),OFFSET('Hygiene Data'!$D$9,0,10*ROW('Hygiene Data'!D77)),NA())</f>
        <v>#N/A</v>
      </c>
      <c r="BC83" s="91" t="e">
        <f ca="true">+IF(AND(ISNUMBER(OFFSET('Hygiene Data'!$E$5,0,10*ROW('Hygiene Data'!E77))),'Data Summary'!DR83="Yes"),OFFSET('Hygiene Data'!$E$5,0,10*ROW('Hygiene Data'!E77)),NA())</f>
        <v>#N/A</v>
      </c>
      <c r="BD83" s="91" t="e">
        <f ca="true">+IF(AND(ISNUMBER(OFFSET('Hygiene Data'!$E$7,0,10*ROW('Hygiene Data'!E77))),'Data Summary'!DS83="Yes"),OFFSET('Hygiene Data'!$E$7,0,10*ROW('Hygiene Data'!E77)),NA())</f>
        <v>#N/A</v>
      </c>
      <c r="BE83" s="91" t="e">
        <f ca="true">+IF(AND(ISNUMBER(OFFSET('Hygiene Data'!$E$9,0,10*ROW('Hygiene Data'!E77))),'Data Summary'!DT83="Yes"),OFFSET('Hygiene Data'!$E$9,0,10*ROW('Hygiene Data'!E77)),NA())</f>
        <v>#N/A</v>
      </c>
      <c r="BF83" s="91" t="e">
        <f ca="true">+IF(AND(ISNUMBER(OFFSET('Hygiene Data'!$F$5,0,10*ROW('Hygiene Data'!F77))),'Data Summary'!DU83="Yes"),OFFSET('Hygiene Data'!$F$5,0,10*ROW('Hygiene Data'!F77)),NA())</f>
        <v>#N/A</v>
      </c>
      <c r="BG83" s="91" t="e">
        <f ca="true">+IF(AND(ISNUMBER(OFFSET('Hygiene Data'!$F$7,0,10*ROW('Hygiene Data'!F77))),'Data Summary'!DV83="Yes"),OFFSET('Hygiene Data'!$F$7,0,10*ROW('Hygiene Data'!F77)),NA())</f>
        <v>#N/A</v>
      </c>
      <c r="BH83" s="91" t="e">
        <f ca="true">+IF(AND(ISNUMBER(OFFSET('Hygiene Data'!$F$9,0,10*ROW('Hygiene Data'!F77))),'Data Summary'!DW83="Yes"),OFFSET('Hygiene Data'!$F$9,0,10*ROW('Hygiene Data'!F77)),NA())</f>
        <v>#N/A</v>
      </c>
      <c r="BI83" s="91" t="e">
        <f ca="true">+IF(AND(ISNUMBER(OFFSET('Hygiene Data'!$G$5,0,10*ROW('Hygiene Data'!G77))),'Data Summary'!DX83="Yes"),OFFSET('Hygiene Data'!$G$5,0,10*ROW('Hygiene Data'!G77)),NA())</f>
        <v>#N/A</v>
      </c>
      <c r="BJ83" s="91" t="e">
        <f ca="true">+IF(AND(ISNUMBER(OFFSET('Hygiene Data'!$G$7,0,10*ROW('Hygiene Data'!G77))),'Data Summary'!DY83="Yes"),OFFSET('Hygiene Data'!$G$7,0,10*ROW('Hygiene Data'!G77)),NA())</f>
        <v>#N/A</v>
      </c>
      <c r="BK83" s="91" t="e">
        <f ca="true">+IF(AND(ISNUMBER(OFFSET('Hygiene Data'!$G$9,0,10*ROW('Hygiene Data'!G77))),'Data Summary'!DZ83="Yes"),OFFSET('Hygiene Data'!$G$9,0,10*ROW('Hygiene Data'!G77)),NA())</f>
        <v>#N/A</v>
      </c>
      <c r="BL83" s="91" t="e">
        <f ca="true">+IF(AND(ISNUMBER(OFFSET('Hygiene Data'!$H$5,0,10*ROW('Hygiene Data'!H77))),'Data Summary'!EA83="Yes"),OFFSET('Hygiene Data'!$H$5,0,10*ROW('Hygiene Data'!H77)),NA())</f>
        <v>#N/A</v>
      </c>
      <c r="BM83" s="91" t="e">
        <f ca="true">+IF(AND(ISNUMBER(OFFSET('Hygiene Data'!$H$7,0,10*ROW('Hygiene Data'!H77))),'Data Summary'!EB83="Yes"),OFFSET('Hygiene Data'!$H$7,0,10*ROW('Hygiene Data'!H77)),NA())</f>
        <v>#N/A</v>
      </c>
      <c r="BN83" s="91" t="e">
        <f ca="true">+IF(AND(ISNUMBER(OFFSET('Hygiene Data'!$H$9,0,10*ROW('Hygiene Data'!H77))),'Data Summary'!EC83="Yes"),OFFSET('Hygiene Data'!$H$9,0,10*ROW('Hygiene Data'!H77)),NA())</f>
        <v>#N/A</v>
      </c>
      <c r="BO83" s="91" t="e">
        <f ca="true">+IF(AND(ISNUMBER(OFFSET('Hygiene Data'!$I$5,0,10*ROW('Hygiene Data'!I77))),'Data Summary'!ED83="Yes"),OFFSET('Hygiene Data'!$I$5,0,10*ROW('Hygiene Data'!I77)),NA())</f>
        <v>#N/A</v>
      </c>
      <c r="BP83" s="91" t="e">
        <f ca="true">+IF(AND(ISNUMBER(OFFSET('Hygiene Data'!$I$7,0,10*ROW('Hygiene Data'!I77))),'Data Summary'!EE83="Yes"),OFFSET('Hygiene Data'!$I$7,0,10*ROW('Hygiene Data'!I77)),NA())</f>
        <v>#N/A</v>
      </c>
      <c r="BQ83" s="91" t="e">
        <f ca="true">+IF(AND(ISNUMBER(OFFSET('Hygiene Data'!$I$9,0,10*ROW('Hygiene Data'!I77))),'Data Summary'!EF83="Yes"),OFFSET('Hygiene Data'!$I$9,0,10*ROW('Hygiene Data'!I77)),NA())</f>
        <v>#N/A</v>
      </c>
    </row>
    <row xmlns:x14ac="http://schemas.microsoft.com/office/spreadsheetml/2009/9/ac" r="84" x14ac:dyDescent="0.2">
      <c r="A84" s="350" t="e">
        <f ca="true">+RIGHT('Data Summary'!A84,LEN('Data Summary'!A84)-9)</f>
        <v>#VALUE!</v>
      </c>
      <c r="B84" s="35" t="str">
        <f ca="true">+IF(ISTEXT('Data Summary'!B84),'Data Summary'!B84,"")</f>
        <v/>
      </c>
      <c r="C84" s="349" t="e">
        <f ca="true">+VALUE('Data Summary'!C84)</f>
        <v>#VALUE!</v>
      </c>
      <c r="D84" s="89" t="e">
        <f ca="true">+IF(AND(ISNUMBER(OFFSET('Water Data'!$D$4,0,10*ROW('Water Data'!D78))),'Data Summary'!BS84="Yes"),100-OFFSET('Water Data'!$D$4,0,10*ROW('Water Data'!D78)),NA())</f>
        <v>#N/A</v>
      </c>
      <c r="E84" s="89" t="e">
        <f ca="true">+IF(AND(ISNUMBER(OFFSET('Water Data'!$D$6,0,10*ROW('Water Data'!D78))),'Data Summary'!BT84="Yes"),OFFSET('Water Data'!$D$6,0,10*ROW('Water Data'!D78)),NA())</f>
        <v>#N/A</v>
      </c>
      <c r="F84" s="89" t="e">
        <f ca="true">+IF(AND(ISNUMBER(OFFSET('Water Data'!$D$9,0,10*ROW('Water Data'!D78))),'Data Summary'!BU84="Yes"),OFFSET('Water Data'!$D$9,0,10*ROW('Water Data'!D78)),NA())</f>
        <v>#N/A</v>
      </c>
      <c r="G84" s="89" t="e">
        <f ca="true">+IF(AND(ISNUMBER(OFFSET('Water Data'!$E$4,0,10*ROW('Water Data'!E78))),'Data Summary'!BV84="Yes"),100-OFFSET('Water Data'!$E$4,0,10*ROW('Water Data'!E78)),NA())</f>
        <v>#N/A</v>
      </c>
      <c r="H84" s="89" t="e">
        <f ca="true">+IF(AND(ISNUMBER(OFFSET('Water Data'!$E$6,0,10*ROW('Water Data'!E78))),'Data Summary'!BW84="Yes"),OFFSET('Water Data'!$E$6,0,10*ROW('Water Data'!E78)),NA())</f>
        <v>#N/A</v>
      </c>
      <c r="I84" s="89" t="e">
        <f ca="true">+IF(AND(ISNUMBER(OFFSET('Water Data'!$E$9,0,10*ROW('Water Data'!E78))),'Data Summary'!BX84="Yes"),OFFSET('Water Data'!$E$9,0,10*ROW('Water Data'!E78)),NA())</f>
        <v>#N/A</v>
      </c>
      <c r="J84" s="89" t="e">
        <f ca="true">+IF(AND(ISNUMBER(OFFSET('Water Data'!$F$4,0,10*ROW('Water Data'!F78))),'Data Summary'!BY84="Yes"),100-OFFSET('Water Data'!$F$4,0,10*ROW('Water Data'!F78)),NA())</f>
        <v>#N/A</v>
      </c>
      <c r="K84" s="89" t="e">
        <f ca="true">+IF(AND(ISNUMBER(OFFSET('Water Data'!$F$6,0,10*ROW('Water Data'!F78))),'Data Summary'!BZ84="Yes"),OFFSET('Water Data'!$F$6,0,10*ROW('Water Data'!F78)),NA())</f>
        <v>#N/A</v>
      </c>
      <c r="L84" s="89" t="e">
        <f ca="true">+IF(AND(ISNUMBER(OFFSET('Water Data'!$F$9,0,10*ROW('Water Data'!F78))),'Data Summary'!CA84="Yes"),OFFSET('Water Data'!$F$9,0,10*ROW('Water Data'!F78)),NA())</f>
        <v>#N/A</v>
      </c>
      <c r="M84" s="89" t="e">
        <f ca="true">+IF(AND(ISNUMBER(OFFSET('Water Data'!$G$4,0,10*ROW('Water Data'!G78))),'Data Summary'!CB84="Yes"),100-OFFSET('Water Data'!$G$4,0,10*ROW('Water Data'!G78)),NA())</f>
        <v>#N/A</v>
      </c>
      <c r="N84" s="89" t="e">
        <f ca="true">+IF(AND(ISNUMBER(OFFSET('Water Data'!$G$6,0,10*ROW('Water Data'!G78))),'Data Summary'!CC84="Yes"),OFFSET('Water Data'!$G$6,0,10*ROW('Water Data'!G78)),NA())</f>
        <v>#N/A</v>
      </c>
      <c r="O84" s="89" t="e">
        <f ca="true">+IF(AND(ISNUMBER(OFFSET('Water Data'!$G$9,0,10*ROW('Water Data'!G78))),'Data Summary'!CD84="Yes"),OFFSET('Water Data'!$G$9,0,10*ROW('Water Data'!G78)),NA())</f>
        <v>#N/A</v>
      </c>
      <c r="P84" s="89" t="e">
        <f ca="true">+IF(AND(ISNUMBER(OFFSET('Water Data'!$H$4,0,10*ROW('Water Data'!H78))),'Data Summary'!CE84="Yes"),100-OFFSET('Water Data'!$H$4,0,10*ROW('Water Data'!H78)),NA())</f>
        <v>#N/A</v>
      </c>
      <c r="Q84" s="89" t="e">
        <f ca="true">+IF(AND(ISNUMBER(OFFSET('Water Data'!$H$6,0,10*ROW('Water Data'!H78))),'Data Summary'!CF84="Yes"),OFFSET('Water Data'!$H$6,0,10*ROW('Water Data'!H78)),NA())</f>
        <v>#N/A</v>
      </c>
      <c r="R84" s="89" t="e">
        <f ca="true">+IF(AND(ISNUMBER(OFFSET('Water Data'!$H$9,0,10*ROW('Water Data'!H78))),'Data Summary'!CG84="Yes"),OFFSET('Water Data'!$H$9,0,10*ROW('Water Data'!H78)),NA())</f>
        <v>#N/A</v>
      </c>
      <c r="S84" s="89" t="e">
        <f ca="true">+IF(AND(ISNUMBER(OFFSET('Water Data'!$I$4,0,10*ROW('Water Data'!I78))),'Data Summary'!CH84="Yes"),100-OFFSET('Water Data'!$I$4,0,10*ROW('Water Data'!I78)),NA())</f>
        <v>#N/A</v>
      </c>
      <c r="T84" s="89" t="e">
        <f ca="true">+IF(AND(ISNUMBER(OFFSET('Water Data'!$I$6,0,10*ROW('Water Data'!I78))),'Data Summary'!CI84="Yes"),OFFSET('Water Data'!$I$6,0,10*ROW('Water Data'!I78)),NA())</f>
        <v>#N/A</v>
      </c>
      <c r="U84" s="89" t="e">
        <f ca="true">+IF(AND(ISNUMBER(OFFSET('Water Data'!$I$9,0,10*ROW('Water Data'!I78))),'Data Summary'!CJ84="Yes"),OFFSET('Water Data'!$I$9,0,10*ROW('Water Data'!I78)),NA())</f>
        <v>#N/A</v>
      </c>
      <c r="V84" s="90" t="e">
        <f ca="true">+IF(AND(ISNUMBER(OFFSET('Sanitation Data'!$D$4,0,10*ROW('Sanitation Data'!D78))),'Data Summary'!CK84="Yes"),100-OFFSET('Sanitation Data'!$D$4,0,10*ROW('Sanitation Data'!D78)),NA())</f>
        <v>#N/A</v>
      </c>
      <c r="W84" s="90" t="e">
        <f ca="true">+IF(AND(ISNUMBER(OFFSET('Sanitation Data'!$D$6,0,10*ROW('Sanitation Data'!D78))),'Data Summary'!CL84="Yes"),OFFSET('Sanitation Data'!$D$6,0,10*ROW('Sanitation Data'!D78)),NA())</f>
        <v>#N/A</v>
      </c>
      <c r="X84" s="90" t="e">
        <f ca="true">+IF(AND(ISNUMBER(OFFSET('Sanitation Data'!$D$10,0,10*ROW('Sanitation Data'!D78))),'Data Summary'!CM84="Yes"),OFFSET('Sanitation Data'!$D$10,0,10*ROW('Sanitation Data'!D78)),NA())</f>
        <v>#N/A</v>
      </c>
      <c r="Y84" s="90" t="e">
        <f ca="true">+IF(AND(ISNUMBER(OFFSET('Sanitation Data'!$D$11,0,10*ROW('Sanitation Data'!D78))),'Data Summary'!CN84="Yes"),OFFSET('Sanitation Data'!$D$11,0,10*ROW('Sanitation Data'!D78)),NA())</f>
        <v>#N/A</v>
      </c>
      <c r="Z84" s="90" t="e">
        <f ca="true">+IF(AND(ISNUMBER(OFFSET('Sanitation Data'!$D$12,0,10*ROW('Sanitation Data'!D78))),'Data Summary'!CO84="Yes"),OFFSET('Sanitation Data'!$D$12,0,10*ROW('Sanitation Data'!D78)),NA())</f>
        <v>#N/A</v>
      </c>
      <c r="AA84" s="90" t="e">
        <f ca="true">+IF(AND(ISNUMBER(OFFSET('Sanitation Data'!$E$4,0,10*ROW('Sanitation Data'!E78))),'Data Summary'!CP84="Yes"),100-OFFSET('Sanitation Data'!$E$4,0,10*ROW('Sanitation Data'!E78)),NA())</f>
        <v>#N/A</v>
      </c>
      <c r="AB84" s="90" t="e">
        <f ca="true">+IF(AND(ISNUMBER(OFFSET('Sanitation Data'!$E$6,0,10*ROW('Sanitation Data'!E78))),'Data Summary'!CQ84="Yes"),OFFSET('Sanitation Data'!$E$6,0,10*ROW('Sanitation Data'!E78)),NA())</f>
        <v>#N/A</v>
      </c>
      <c r="AC84" s="90" t="e">
        <f ca="true">+IF(AND(ISNUMBER(OFFSET('Sanitation Data'!$E$10,0,10*ROW('Sanitation Data'!E78))),'Data Summary'!CR84="Yes"),OFFSET('Sanitation Data'!$E$10,0,10*ROW('Sanitation Data'!E78)),NA())</f>
        <v>#N/A</v>
      </c>
      <c r="AD84" s="90" t="e">
        <f ca="true">+IF(AND(ISNUMBER(OFFSET('Sanitation Data'!$E$11,0,10*ROW('Sanitation Data'!E78))),'Data Summary'!CS84="Yes"),OFFSET('Sanitation Data'!$E$11,0,10*ROW('Sanitation Data'!E78)),NA())</f>
        <v>#N/A</v>
      </c>
      <c r="AE84" s="90" t="e">
        <f ca="true">+IF(AND(ISNUMBER(OFFSET('Sanitation Data'!$E$12,0,10*ROW('Sanitation Data'!E78))),'Data Summary'!CT84="Yes"),OFFSET('Sanitation Data'!$E$12,0,10*ROW('Sanitation Data'!E78)),NA())</f>
        <v>#N/A</v>
      </c>
      <c r="AF84" s="90" t="e">
        <f ca="true">+IF(AND(ISNUMBER(OFFSET('Sanitation Data'!$F$4,0,10*ROW('Sanitation Data'!F78))),'Data Summary'!CU84="Yes"),100-OFFSET('Sanitation Data'!$F$4,0,10*ROW('Sanitation Data'!F78)),NA())</f>
        <v>#N/A</v>
      </c>
      <c r="AG84" s="90" t="e">
        <f ca="true">+IF(AND(ISNUMBER(OFFSET('Sanitation Data'!$F$6,0,10*ROW('Sanitation Data'!F78))),'Data Summary'!CV84="Yes"),OFFSET('Sanitation Data'!$F$6,0,10*ROW('Sanitation Data'!F78)),NA())</f>
        <v>#N/A</v>
      </c>
      <c r="AH84" s="90" t="e">
        <f ca="true">+IF(AND(ISNUMBER(OFFSET('Sanitation Data'!$F$10,0,10*ROW('Sanitation Data'!F78))),'Data Summary'!CW84="Yes"),OFFSET('Sanitation Data'!$F$10,0,10*ROW('Sanitation Data'!F78)),NA())</f>
        <v>#N/A</v>
      </c>
      <c r="AI84" s="90" t="e">
        <f ca="true">+IF(AND(ISNUMBER(OFFSET('Sanitation Data'!$F$11,0,10*ROW('Sanitation Data'!F78))),'Data Summary'!CX84="Yes"),OFFSET('Sanitation Data'!$F$11,0,10*ROW('Sanitation Data'!F78)),NA())</f>
        <v>#N/A</v>
      </c>
      <c r="AJ84" s="90" t="e">
        <f ca="true">+IF(AND(ISNUMBER(OFFSET('Sanitation Data'!$F$12,0,10*ROW('Sanitation Data'!F78))),'Data Summary'!CY84="Yes"),OFFSET('Sanitation Data'!$F$12,0,10*ROW('Sanitation Data'!F78)),NA())</f>
        <v>#N/A</v>
      </c>
      <c r="AK84" s="90" t="e">
        <f ca="true">+IF(AND(ISNUMBER(OFFSET('Sanitation Data'!$G$4,0,10*ROW('Sanitation Data'!G78))),'Data Summary'!CZ84="Yes"),100-OFFSET('Sanitation Data'!$G$4,0,10*ROW('Sanitation Data'!G78)),NA())</f>
        <v>#N/A</v>
      </c>
      <c r="AL84" s="90" t="e">
        <f ca="true">+IF(AND(ISNUMBER(OFFSET('Sanitation Data'!$G$6,0,10*ROW('Sanitation Data'!G78))),'Data Summary'!DA84="Yes"),OFFSET('Sanitation Data'!$G$6,0,10*ROW('Sanitation Data'!G78)),NA())</f>
        <v>#N/A</v>
      </c>
      <c r="AM84" s="90" t="e">
        <f ca="true">+IF(AND(ISNUMBER(OFFSET('Sanitation Data'!$G$10,0,10*ROW('Sanitation Data'!G78))),'Data Summary'!DB84="Yes"),OFFSET('Sanitation Data'!$G$10,0,10*ROW('Sanitation Data'!G78)),NA())</f>
        <v>#N/A</v>
      </c>
      <c r="AN84" s="90" t="e">
        <f ca="true">+IF(AND(ISNUMBER(OFFSET('Sanitation Data'!$G$11,0,10*ROW('Sanitation Data'!G78))),'Data Summary'!DC84="Yes"),OFFSET('Sanitation Data'!$G$11,0,10*ROW('Sanitation Data'!G78)),NA())</f>
        <v>#N/A</v>
      </c>
      <c r="AO84" s="90" t="e">
        <f ca="true">+IF(AND(ISNUMBER(OFFSET('Sanitation Data'!$G$12,0,10*ROW('Sanitation Data'!G78))),'Data Summary'!DD84="Yes"),OFFSET('Sanitation Data'!$G$12,0,10*ROW('Sanitation Data'!G78)),NA())</f>
        <v>#N/A</v>
      </c>
      <c r="AP84" s="90" t="e">
        <f ca="true">+IF(AND(ISNUMBER(OFFSET('Sanitation Data'!$H$4,0,10*ROW('Sanitation Data'!H78))),'Data Summary'!DE84="Yes"),100-OFFSET('Sanitation Data'!$H$4,0,10*ROW('Sanitation Data'!H78)),NA())</f>
        <v>#N/A</v>
      </c>
      <c r="AQ84" s="90" t="e">
        <f ca="true">+IF(AND(ISNUMBER(OFFSET('Sanitation Data'!$H$6,0,10*ROW('Sanitation Data'!H78))),'Data Summary'!DF84="Yes"),OFFSET('Sanitation Data'!$H$6,0,10*ROW('Sanitation Data'!H78)),NA())</f>
        <v>#N/A</v>
      </c>
      <c r="AR84" s="90" t="e">
        <f ca="true">+IF(AND(ISNUMBER(OFFSET('Sanitation Data'!$H$10,0,10*ROW('Sanitation Data'!H78))),'Data Summary'!DG84="Yes"),OFFSET('Sanitation Data'!$H$10,0,10*ROW('Sanitation Data'!H78)),NA())</f>
        <v>#N/A</v>
      </c>
      <c r="AS84" s="90" t="e">
        <f ca="true">+IF(AND(ISNUMBER(OFFSET('Sanitation Data'!$H$11,0,10*ROW('Sanitation Data'!H78))),'Data Summary'!DH84="Yes"),OFFSET('Sanitation Data'!$H$11,0,10*ROW('Sanitation Data'!H78)),NA())</f>
        <v>#N/A</v>
      </c>
      <c r="AT84" s="90" t="e">
        <f ca="true">+IF(AND(ISNUMBER(OFFSET('Sanitation Data'!$H$12,0,10*ROW('Sanitation Data'!H78))),'Data Summary'!DI84="Yes"),OFFSET('Sanitation Data'!$H$12,0,10*ROW('Sanitation Data'!H78)),NA())</f>
        <v>#N/A</v>
      </c>
      <c r="AU84" s="90" t="e">
        <f ca="true">+IF(AND(ISNUMBER(OFFSET('Sanitation Data'!$I$4,0,10*ROW('Sanitation Data'!I78))),'Data Summary'!DJ84="Yes"),100-OFFSET('Sanitation Data'!$I$4,0,10*ROW('Sanitation Data'!I78)),NA())</f>
        <v>#N/A</v>
      </c>
      <c r="AV84" s="90" t="e">
        <f ca="true">+IF(AND(ISNUMBER(OFFSET('Sanitation Data'!$I$6,0,10*ROW('Sanitation Data'!I78))),'Data Summary'!DK84="Yes"),OFFSET('Sanitation Data'!$I$6,0,10*ROW('Sanitation Data'!I78)),NA())</f>
        <v>#N/A</v>
      </c>
      <c r="AW84" s="90" t="e">
        <f ca="true">+IF(AND(ISNUMBER(OFFSET('Sanitation Data'!$I$10,0,10*ROW('Sanitation Data'!I78))),'Data Summary'!DL84="Yes"),OFFSET('Sanitation Data'!$I$10,0,10*ROW('Sanitation Data'!I78)),NA())</f>
        <v>#N/A</v>
      </c>
      <c r="AX84" s="90" t="e">
        <f ca="true">+IF(AND(ISNUMBER(OFFSET('Sanitation Data'!$I$11,0,10*ROW('Sanitation Data'!I78))),'Data Summary'!DM84="Yes"),OFFSET('Sanitation Data'!$I$11,0,10*ROW('Sanitation Data'!I78)),NA())</f>
        <v>#N/A</v>
      </c>
      <c r="AY84" s="90" t="e">
        <f ca="true">+IF(AND(ISNUMBER(OFFSET('Sanitation Data'!$I$12,0,10*ROW('Sanitation Data'!I78))),'Data Summary'!DN84="Yes"),OFFSET('Sanitation Data'!$I$12,0,10*ROW('Sanitation Data'!I78)),NA())</f>
        <v>#N/A</v>
      </c>
      <c r="AZ84" s="91" t="e">
        <f ca="true">+IF(AND(ISNUMBER(OFFSET('Hygiene Data'!$D$5,0,10*ROW('Hygiene Data'!D78))),'Data Summary'!DO84="Yes"),OFFSET('Hygiene Data'!$D$5,0,10*ROW('Hygiene Data'!D78)),NA())</f>
        <v>#N/A</v>
      </c>
      <c r="BA84" s="91" t="e">
        <f ca="true">+IF(AND(ISNUMBER(OFFSET('Hygiene Data'!$D$7,0,10*ROW('Hygiene Data'!D78))),'Data Summary'!DP84="Yes"),OFFSET('Hygiene Data'!$D$7,0,10*ROW('Hygiene Data'!D78)),NA())</f>
        <v>#N/A</v>
      </c>
      <c r="BB84" s="91" t="e">
        <f ca="true">+IF(AND(ISNUMBER(OFFSET('Hygiene Data'!$D$9,0,10*ROW('Hygiene Data'!D78))),'Data Summary'!DQ84="Yes"),OFFSET('Hygiene Data'!$D$9,0,10*ROW('Hygiene Data'!D78)),NA())</f>
        <v>#N/A</v>
      </c>
      <c r="BC84" s="91" t="e">
        <f ca="true">+IF(AND(ISNUMBER(OFFSET('Hygiene Data'!$E$5,0,10*ROW('Hygiene Data'!E78))),'Data Summary'!DR84="Yes"),OFFSET('Hygiene Data'!$E$5,0,10*ROW('Hygiene Data'!E78)),NA())</f>
        <v>#N/A</v>
      </c>
      <c r="BD84" s="91" t="e">
        <f ca="true">+IF(AND(ISNUMBER(OFFSET('Hygiene Data'!$E$7,0,10*ROW('Hygiene Data'!E78))),'Data Summary'!DS84="Yes"),OFFSET('Hygiene Data'!$E$7,0,10*ROW('Hygiene Data'!E78)),NA())</f>
        <v>#N/A</v>
      </c>
      <c r="BE84" s="91" t="e">
        <f ca="true">+IF(AND(ISNUMBER(OFFSET('Hygiene Data'!$E$9,0,10*ROW('Hygiene Data'!E78))),'Data Summary'!DT84="Yes"),OFFSET('Hygiene Data'!$E$9,0,10*ROW('Hygiene Data'!E78)),NA())</f>
        <v>#N/A</v>
      </c>
      <c r="BF84" s="91" t="e">
        <f ca="true">+IF(AND(ISNUMBER(OFFSET('Hygiene Data'!$F$5,0,10*ROW('Hygiene Data'!F78))),'Data Summary'!DU84="Yes"),OFFSET('Hygiene Data'!$F$5,0,10*ROW('Hygiene Data'!F78)),NA())</f>
        <v>#N/A</v>
      </c>
      <c r="BG84" s="91" t="e">
        <f ca="true">+IF(AND(ISNUMBER(OFFSET('Hygiene Data'!$F$7,0,10*ROW('Hygiene Data'!F78))),'Data Summary'!DV84="Yes"),OFFSET('Hygiene Data'!$F$7,0,10*ROW('Hygiene Data'!F78)),NA())</f>
        <v>#N/A</v>
      </c>
      <c r="BH84" s="91" t="e">
        <f ca="true">+IF(AND(ISNUMBER(OFFSET('Hygiene Data'!$F$9,0,10*ROW('Hygiene Data'!F78))),'Data Summary'!DW84="Yes"),OFFSET('Hygiene Data'!$F$9,0,10*ROW('Hygiene Data'!F78)),NA())</f>
        <v>#N/A</v>
      </c>
      <c r="BI84" s="91" t="e">
        <f ca="true">+IF(AND(ISNUMBER(OFFSET('Hygiene Data'!$G$5,0,10*ROW('Hygiene Data'!G78))),'Data Summary'!DX84="Yes"),OFFSET('Hygiene Data'!$G$5,0,10*ROW('Hygiene Data'!G78)),NA())</f>
        <v>#N/A</v>
      </c>
      <c r="BJ84" s="91" t="e">
        <f ca="true">+IF(AND(ISNUMBER(OFFSET('Hygiene Data'!$G$7,0,10*ROW('Hygiene Data'!G78))),'Data Summary'!DY84="Yes"),OFFSET('Hygiene Data'!$G$7,0,10*ROW('Hygiene Data'!G78)),NA())</f>
        <v>#N/A</v>
      </c>
      <c r="BK84" s="91" t="e">
        <f ca="true">+IF(AND(ISNUMBER(OFFSET('Hygiene Data'!$G$9,0,10*ROW('Hygiene Data'!G78))),'Data Summary'!DZ84="Yes"),OFFSET('Hygiene Data'!$G$9,0,10*ROW('Hygiene Data'!G78)),NA())</f>
        <v>#N/A</v>
      </c>
      <c r="BL84" s="91" t="e">
        <f ca="true">+IF(AND(ISNUMBER(OFFSET('Hygiene Data'!$H$5,0,10*ROW('Hygiene Data'!H78))),'Data Summary'!EA84="Yes"),OFFSET('Hygiene Data'!$H$5,0,10*ROW('Hygiene Data'!H78)),NA())</f>
        <v>#N/A</v>
      </c>
      <c r="BM84" s="91" t="e">
        <f ca="true">+IF(AND(ISNUMBER(OFFSET('Hygiene Data'!$H$7,0,10*ROW('Hygiene Data'!H78))),'Data Summary'!EB84="Yes"),OFFSET('Hygiene Data'!$H$7,0,10*ROW('Hygiene Data'!H78)),NA())</f>
        <v>#N/A</v>
      </c>
      <c r="BN84" s="91" t="e">
        <f ca="true">+IF(AND(ISNUMBER(OFFSET('Hygiene Data'!$H$9,0,10*ROW('Hygiene Data'!H78))),'Data Summary'!EC84="Yes"),OFFSET('Hygiene Data'!$H$9,0,10*ROW('Hygiene Data'!H78)),NA())</f>
        <v>#N/A</v>
      </c>
      <c r="BO84" s="91" t="e">
        <f ca="true">+IF(AND(ISNUMBER(OFFSET('Hygiene Data'!$I$5,0,10*ROW('Hygiene Data'!I78))),'Data Summary'!ED84="Yes"),OFFSET('Hygiene Data'!$I$5,0,10*ROW('Hygiene Data'!I78)),NA())</f>
        <v>#N/A</v>
      </c>
      <c r="BP84" s="91" t="e">
        <f ca="true">+IF(AND(ISNUMBER(OFFSET('Hygiene Data'!$I$7,0,10*ROW('Hygiene Data'!I78))),'Data Summary'!EE84="Yes"),OFFSET('Hygiene Data'!$I$7,0,10*ROW('Hygiene Data'!I78)),NA())</f>
        <v>#N/A</v>
      </c>
      <c r="BQ84" s="91" t="e">
        <f ca="true">+IF(AND(ISNUMBER(OFFSET('Hygiene Data'!$I$9,0,10*ROW('Hygiene Data'!I78))),'Data Summary'!EF84="Yes"),OFFSET('Hygiene Data'!$I$9,0,10*ROW('Hygiene Data'!I78)),NA())</f>
        <v>#N/A</v>
      </c>
    </row>
    <row xmlns:x14ac="http://schemas.microsoft.com/office/spreadsheetml/2009/9/ac" r="85" x14ac:dyDescent="0.2">
      <c r="A85" s="350" t="e">
        <f ca="true">+RIGHT('Data Summary'!A85,LEN('Data Summary'!A85)-9)</f>
        <v>#VALUE!</v>
      </c>
      <c r="B85" s="35" t="str">
        <f ca="true">+IF(ISTEXT('Data Summary'!B85),'Data Summary'!B85,"")</f>
        <v/>
      </c>
      <c r="C85" s="349" t="e">
        <f ca="true">+VALUE('Data Summary'!C85)</f>
        <v>#VALUE!</v>
      </c>
      <c r="D85" s="89" t="e">
        <f ca="true">+IF(AND(ISNUMBER(OFFSET('Water Data'!$D$4,0,10*ROW('Water Data'!D79))),'Data Summary'!BS85="Yes"),100-OFFSET('Water Data'!$D$4,0,10*ROW('Water Data'!D79)),NA())</f>
        <v>#N/A</v>
      </c>
      <c r="E85" s="89" t="e">
        <f ca="true">+IF(AND(ISNUMBER(OFFSET('Water Data'!$D$6,0,10*ROW('Water Data'!D79))),'Data Summary'!BT85="Yes"),OFFSET('Water Data'!$D$6,0,10*ROW('Water Data'!D79)),NA())</f>
        <v>#N/A</v>
      </c>
      <c r="F85" s="89" t="e">
        <f ca="true">+IF(AND(ISNUMBER(OFFSET('Water Data'!$D$9,0,10*ROW('Water Data'!D79))),'Data Summary'!BU85="Yes"),OFFSET('Water Data'!$D$9,0,10*ROW('Water Data'!D79)),NA())</f>
        <v>#N/A</v>
      </c>
      <c r="G85" s="89" t="e">
        <f ca="true">+IF(AND(ISNUMBER(OFFSET('Water Data'!$E$4,0,10*ROW('Water Data'!E79))),'Data Summary'!BV85="Yes"),100-OFFSET('Water Data'!$E$4,0,10*ROW('Water Data'!E79)),NA())</f>
        <v>#N/A</v>
      </c>
      <c r="H85" s="89" t="e">
        <f ca="true">+IF(AND(ISNUMBER(OFFSET('Water Data'!$E$6,0,10*ROW('Water Data'!E79))),'Data Summary'!BW85="Yes"),OFFSET('Water Data'!$E$6,0,10*ROW('Water Data'!E79)),NA())</f>
        <v>#N/A</v>
      </c>
      <c r="I85" s="89" t="e">
        <f ca="true">+IF(AND(ISNUMBER(OFFSET('Water Data'!$E$9,0,10*ROW('Water Data'!E79))),'Data Summary'!BX85="Yes"),OFFSET('Water Data'!$E$9,0,10*ROW('Water Data'!E79)),NA())</f>
        <v>#N/A</v>
      </c>
      <c r="J85" s="89" t="e">
        <f ca="true">+IF(AND(ISNUMBER(OFFSET('Water Data'!$F$4,0,10*ROW('Water Data'!F79))),'Data Summary'!BY85="Yes"),100-OFFSET('Water Data'!$F$4,0,10*ROW('Water Data'!F79)),NA())</f>
        <v>#N/A</v>
      </c>
      <c r="K85" s="89" t="e">
        <f ca="true">+IF(AND(ISNUMBER(OFFSET('Water Data'!$F$6,0,10*ROW('Water Data'!F79))),'Data Summary'!BZ85="Yes"),OFFSET('Water Data'!$F$6,0,10*ROW('Water Data'!F79)),NA())</f>
        <v>#N/A</v>
      </c>
      <c r="L85" s="89" t="e">
        <f ca="true">+IF(AND(ISNUMBER(OFFSET('Water Data'!$F$9,0,10*ROW('Water Data'!F79))),'Data Summary'!CA85="Yes"),OFFSET('Water Data'!$F$9,0,10*ROW('Water Data'!F79)),NA())</f>
        <v>#N/A</v>
      </c>
      <c r="M85" s="89" t="e">
        <f ca="true">+IF(AND(ISNUMBER(OFFSET('Water Data'!$G$4,0,10*ROW('Water Data'!G79))),'Data Summary'!CB85="Yes"),100-OFFSET('Water Data'!$G$4,0,10*ROW('Water Data'!G79)),NA())</f>
        <v>#N/A</v>
      </c>
      <c r="N85" s="89" t="e">
        <f ca="true">+IF(AND(ISNUMBER(OFFSET('Water Data'!$G$6,0,10*ROW('Water Data'!G79))),'Data Summary'!CC85="Yes"),OFFSET('Water Data'!$G$6,0,10*ROW('Water Data'!G79)),NA())</f>
        <v>#N/A</v>
      </c>
      <c r="O85" s="89" t="e">
        <f ca="true">+IF(AND(ISNUMBER(OFFSET('Water Data'!$G$9,0,10*ROW('Water Data'!G79))),'Data Summary'!CD85="Yes"),OFFSET('Water Data'!$G$9,0,10*ROW('Water Data'!G79)),NA())</f>
        <v>#N/A</v>
      </c>
      <c r="P85" s="89" t="e">
        <f ca="true">+IF(AND(ISNUMBER(OFFSET('Water Data'!$H$4,0,10*ROW('Water Data'!H79))),'Data Summary'!CE85="Yes"),100-OFFSET('Water Data'!$H$4,0,10*ROW('Water Data'!H79)),NA())</f>
        <v>#N/A</v>
      </c>
      <c r="Q85" s="89" t="e">
        <f ca="true">+IF(AND(ISNUMBER(OFFSET('Water Data'!$H$6,0,10*ROW('Water Data'!H79))),'Data Summary'!CF85="Yes"),OFFSET('Water Data'!$H$6,0,10*ROW('Water Data'!H79)),NA())</f>
        <v>#N/A</v>
      </c>
      <c r="R85" s="89" t="e">
        <f ca="true">+IF(AND(ISNUMBER(OFFSET('Water Data'!$H$9,0,10*ROW('Water Data'!H79))),'Data Summary'!CG85="Yes"),OFFSET('Water Data'!$H$9,0,10*ROW('Water Data'!H79)),NA())</f>
        <v>#N/A</v>
      </c>
      <c r="S85" s="89" t="e">
        <f ca="true">+IF(AND(ISNUMBER(OFFSET('Water Data'!$I$4,0,10*ROW('Water Data'!I79))),'Data Summary'!CH85="Yes"),100-OFFSET('Water Data'!$I$4,0,10*ROW('Water Data'!I79)),NA())</f>
        <v>#N/A</v>
      </c>
      <c r="T85" s="89" t="e">
        <f ca="true">+IF(AND(ISNUMBER(OFFSET('Water Data'!$I$6,0,10*ROW('Water Data'!I79))),'Data Summary'!CI85="Yes"),OFFSET('Water Data'!$I$6,0,10*ROW('Water Data'!I79)),NA())</f>
        <v>#N/A</v>
      </c>
      <c r="U85" s="89" t="e">
        <f ca="true">+IF(AND(ISNUMBER(OFFSET('Water Data'!$I$9,0,10*ROW('Water Data'!I79))),'Data Summary'!CJ85="Yes"),OFFSET('Water Data'!$I$9,0,10*ROW('Water Data'!I79)),NA())</f>
        <v>#N/A</v>
      </c>
      <c r="V85" s="90" t="e">
        <f ca="true">+IF(AND(ISNUMBER(OFFSET('Sanitation Data'!$D$4,0,10*ROW('Sanitation Data'!D79))),'Data Summary'!CK85="Yes"),100-OFFSET('Sanitation Data'!$D$4,0,10*ROW('Sanitation Data'!D79)),NA())</f>
        <v>#N/A</v>
      </c>
      <c r="W85" s="90" t="e">
        <f ca="true">+IF(AND(ISNUMBER(OFFSET('Sanitation Data'!$D$6,0,10*ROW('Sanitation Data'!D79))),'Data Summary'!CL85="Yes"),OFFSET('Sanitation Data'!$D$6,0,10*ROW('Sanitation Data'!D79)),NA())</f>
        <v>#N/A</v>
      </c>
      <c r="X85" s="90" t="e">
        <f ca="true">+IF(AND(ISNUMBER(OFFSET('Sanitation Data'!$D$10,0,10*ROW('Sanitation Data'!D79))),'Data Summary'!CM85="Yes"),OFFSET('Sanitation Data'!$D$10,0,10*ROW('Sanitation Data'!D79)),NA())</f>
        <v>#N/A</v>
      </c>
      <c r="Y85" s="90" t="e">
        <f ca="true">+IF(AND(ISNUMBER(OFFSET('Sanitation Data'!$D$11,0,10*ROW('Sanitation Data'!D79))),'Data Summary'!CN85="Yes"),OFFSET('Sanitation Data'!$D$11,0,10*ROW('Sanitation Data'!D79)),NA())</f>
        <v>#N/A</v>
      </c>
      <c r="Z85" s="90" t="e">
        <f ca="true">+IF(AND(ISNUMBER(OFFSET('Sanitation Data'!$D$12,0,10*ROW('Sanitation Data'!D79))),'Data Summary'!CO85="Yes"),OFFSET('Sanitation Data'!$D$12,0,10*ROW('Sanitation Data'!D79)),NA())</f>
        <v>#N/A</v>
      </c>
      <c r="AA85" s="90" t="e">
        <f ca="true">+IF(AND(ISNUMBER(OFFSET('Sanitation Data'!$E$4,0,10*ROW('Sanitation Data'!E79))),'Data Summary'!CP85="Yes"),100-OFFSET('Sanitation Data'!$E$4,0,10*ROW('Sanitation Data'!E79)),NA())</f>
        <v>#N/A</v>
      </c>
      <c r="AB85" s="90" t="e">
        <f ca="true">+IF(AND(ISNUMBER(OFFSET('Sanitation Data'!$E$6,0,10*ROW('Sanitation Data'!E79))),'Data Summary'!CQ85="Yes"),OFFSET('Sanitation Data'!$E$6,0,10*ROW('Sanitation Data'!E79)),NA())</f>
        <v>#N/A</v>
      </c>
      <c r="AC85" s="90" t="e">
        <f ca="true">+IF(AND(ISNUMBER(OFFSET('Sanitation Data'!$E$10,0,10*ROW('Sanitation Data'!E79))),'Data Summary'!CR85="Yes"),OFFSET('Sanitation Data'!$E$10,0,10*ROW('Sanitation Data'!E79)),NA())</f>
        <v>#N/A</v>
      </c>
      <c r="AD85" s="90" t="e">
        <f ca="true">+IF(AND(ISNUMBER(OFFSET('Sanitation Data'!$E$11,0,10*ROW('Sanitation Data'!E79))),'Data Summary'!CS85="Yes"),OFFSET('Sanitation Data'!$E$11,0,10*ROW('Sanitation Data'!E79)),NA())</f>
        <v>#N/A</v>
      </c>
      <c r="AE85" s="90" t="e">
        <f ca="true">+IF(AND(ISNUMBER(OFFSET('Sanitation Data'!$E$12,0,10*ROW('Sanitation Data'!E79))),'Data Summary'!CT85="Yes"),OFFSET('Sanitation Data'!$E$12,0,10*ROW('Sanitation Data'!E79)),NA())</f>
        <v>#N/A</v>
      </c>
      <c r="AF85" s="90" t="e">
        <f ca="true">+IF(AND(ISNUMBER(OFFSET('Sanitation Data'!$F$4,0,10*ROW('Sanitation Data'!F79))),'Data Summary'!CU85="Yes"),100-OFFSET('Sanitation Data'!$F$4,0,10*ROW('Sanitation Data'!F79)),NA())</f>
        <v>#N/A</v>
      </c>
      <c r="AG85" s="90" t="e">
        <f ca="true">+IF(AND(ISNUMBER(OFFSET('Sanitation Data'!$F$6,0,10*ROW('Sanitation Data'!F79))),'Data Summary'!CV85="Yes"),OFFSET('Sanitation Data'!$F$6,0,10*ROW('Sanitation Data'!F79)),NA())</f>
        <v>#N/A</v>
      </c>
      <c r="AH85" s="90" t="e">
        <f ca="true">+IF(AND(ISNUMBER(OFFSET('Sanitation Data'!$F$10,0,10*ROW('Sanitation Data'!F79))),'Data Summary'!CW85="Yes"),OFFSET('Sanitation Data'!$F$10,0,10*ROW('Sanitation Data'!F79)),NA())</f>
        <v>#N/A</v>
      </c>
      <c r="AI85" s="90" t="e">
        <f ca="true">+IF(AND(ISNUMBER(OFFSET('Sanitation Data'!$F$11,0,10*ROW('Sanitation Data'!F79))),'Data Summary'!CX85="Yes"),OFFSET('Sanitation Data'!$F$11,0,10*ROW('Sanitation Data'!F79)),NA())</f>
        <v>#N/A</v>
      </c>
      <c r="AJ85" s="90" t="e">
        <f ca="true">+IF(AND(ISNUMBER(OFFSET('Sanitation Data'!$F$12,0,10*ROW('Sanitation Data'!F79))),'Data Summary'!CY85="Yes"),OFFSET('Sanitation Data'!$F$12,0,10*ROW('Sanitation Data'!F79)),NA())</f>
        <v>#N/A</v>
      </c>
      <c r="AK85" s="90" t="e">
        <f ca="true">+IF(AND(ISNUMBER(OFFSET('Sanitation Data'!$G$4,0,10*ROW('Sanitation Data'!G79))),'Data Summary'!CZ85="Yes"),100-OFFSET('Sanitation Data'!$G$4,0,10*ROW('Sanitation Data'!G79)),NA())</f>
        <v>#N/A</v>
      </c>
      <c r="AL85" s="90" t="e">
        <f ca="true">+IF(AND(ISNUMBER(OFFSET('Sanitation Data'!$G$6,0,10*ROW('Sanitation Data'!G79))),'Data Summary'!DA85="Yes"),OFFSET('Sanitation Data'!$G$6,0,10*ROW('Sanitation Data'!G79)),NA())</f>
        <v>#N/A</v>
      </c>
      <c r="AM85" s="90" t="e">
        <f ca="true">+IF(AND(ISNUMBER(OFFSET('Sanitation Data'!$G$10,0,10*ROW('Sanitation Data'!G79))),'Data Summary'!DB85="Yes"),OFFSET('Sanitation Data'!$G$10,0,10*ROW('Sanitation Data'!G79)),NA())</f>
        <v>#N/A</v>
      </c>
      <c r="AN85" s="90" t="e">
        <f ca="true">+IF(AND(ISNUMBER(OFFSET('Sanitation Data'!$G$11,0,10*ROW('Sanitation Data'!G79))),'Data Summary'!DC85="Yes"),OFFSET('Sanitation Data'!$G$11,0,10*ROW('Sanitation Data'!G79)),NA())</f>
        <v>#N/A</v>
      </c>
      <c r="AO85" s="90" t="e">
        <f ca="true">+IF(AND(ISNUMBER(OFFSET('Sanitation Data'!$G$12,0,10*ROW('Sanitation Data'!G79))),'Data Summary'!DD85="Yes"),OFFSET('Sanitation Data'!$G$12,0,10*ROW('Sanitation Data'!G79)),NA())</f>
        <v>#N/A</v>
      </c>
      <c r="AP85" s="90" t="e">
        <f ca="true">+IF(AND(ISNUMBER(OFFSET('Sanitation Data'!$H$4,0,10*ROW('Sanitation Data'!H79))),'Data Summary'!DE85="Yes"),100-OFFSET('Sanitation Data'!$H$4,0,10*ROW('Sanitation Data'!H79)),NA())</f>
        <v>#N/A</v>
      </c>
      <c r="AQ85" s="90" t="e">
        <f ca="true">+IF(AND(ISNUMBER(OFFSET('Sanitation Data'!$H$6,0,10*ROW('Sanitation Data'!H79))),'Data Summary'!DF85="Yes"),OFFSET('Sanitation Data'!$H$6,0,10*ROW('Sanitation Data'!H79)),NA())</f>
        <v>#N/A</v>
      </c>
      <c r="AR85" s="90" t="e">
        <f ca="true">+IF(AND(ISNUMBER(OFFSET('Sanitation Data'!$H$10,0,10*ROW('Sanitation Data'!H79))),'Data Summary'!DG85="Yes"),OFFSET('Sanitation Data'!$H$10,0,10*ROW('Sanitation Data'!H79)),NA())</f>
        <v>#N/A</v>
      </c>
      <c r="AS85" s="90" t="e">
        <f ca="true">+IF(AND(ISNUMBER(OFFSET('Sanitation Data'!$H$11,0,10*ROW('Sanitation Data'!H79))),'Data Summary'!DH85="Yes"),OFFSET('Sanitation Data'!$H$11,0,10*ROW('Sanitation Data'!H79)),NA())</f>
        <v>#N/A</v>
      </c>
      <c r="AT85" s="90" t="e">
        <f ca="true">+IF(AND(ISNUMBER(OFFSET('Sanitation Data'!$H$12,0,10*ROW('Sanitation Data'!H79))),'Data Summary'!DI85="Yes"),OFFSET('Sanitation Data'!$H$12,0,10*ROW('Sanitation Data'!H79)),NA())</f>
        <v>#N/A</v>
      </c>
      <c r="AU85" s="90" t="e">
        <f ca="true">+IF(AND(ISNUMBER(OFFSET('Sanitation Data'!$I$4,0,10*ROW('Sanitation Data'!I79))),'Data Summary'!DJ85="Yes"),100-OFFSET('Sanitation Data'!$I$4,0,10*ROW('Sanitation Data'!I79)),NA())</f>
        <v>#N/A</v>
      </c>
      <c r="AV85" s="90" t="e">
        <f ca="true">+IF(AND(ISNUMBER(OFFSET('Sanitation Data'!$I$6,0,10*ROW('Sanitation Data'!I79))),'Data Summary'!DK85="Yes"),OFFSET('Sanitation Data'!$I$6,0,10*ROW('Sanitation Data'!I79)),NA())</f>
        <v>#N/A</v>
      </c>
      <c r="AW85" s="90" t="e">
        <f ca="true">+IF(AND(ISNUMBER(OFFSET('Sanitation Data'!$I$10,0,10*ROW('Sanitation Data'!I79))),'Data Summary'!DL85="Yes"),OFFSET('Sanitation Data'!$I$10,0,10*ROW('Sanitation Data'!I79)),NA())</f>
        <v>#N/A</v>
      </c>
      <c r="AX85" s="90" t="e">
        <f ca="true">+IF(AND(ISNUMBER(OFFSET('Sanitation Data'!$I$11,0,10*ROW('Sanitation Data'!I79))),'Data Summary'!DM85="Yes"),OFFSET('Sanitation Data'!$I$11,0,10*ROW('Sanitation Data'!I79)),NA())</f>
        <v>#N/A</v>
      </c>
      <c r="AY85" s="90" t="e">
        <f ca="true">+IF(AND(ISNUMBER(OFFSET('Sanitation Data'!$I$12,0,10*ROW('Sanitation Data'!I79))),'Data Summary'!DN85="Yes"),OFFSET('Sanitation Data'!$I$12,0,10*ROW('Sanitation Data'!I79)),NA())</f>
        <v>#N/A</v>
      </c>
      <c r="AZ85" s="91" t="e">
        <f ca="true">+IF(AND(ISNUMBER(OFFSET('Hygiene Data'!$D$5,0,10*ROW('Hygiene Data'!D79))),'Data Summary'!DO85="Yes"),OFFSET('Hygiene Data'!$D$5,0,10*ROW('Hygiene Data'!D79)),NA())</f>
        <v>#N/A</v>
      </c>
      <c r="BA85" s="91" t="e">
        <f ca="true">+IF(AND(ISNUMBER(OFFSET('Hygiene Data'!$D$7,0,10*ROW('Hygiene Data'!D79))),'Data Summary'!DP85="Yes"),OFFSET('Hygiene Data'!$D$7,0,10*ROW('Hygiene Data'!D79)),NA())</f>
        <v>#N/A</v>
      </c>
      <c r="BB85" s="91" t="e">
        <f ca="true">+IF(AND(ISNUMBER(OFFSET('Hygiene Data'!$D$9,0,10*ROW('Hygiene Data'!D79))),'Data Summary'!DQ85="Yes"),OFFSET('Hygiene Data'!$D$9,0,10*ROW('Hygiene Data'!D79)),NA())</f>
        <v>#N/A</v>
      </c>
      <c r="BC85" s="91" t="e">
        <f ca="true">+IF(AND(ISNUMBER(OFFSET('Hygiene Data'!$E$5,0,10*ROW('Hygiene Data'!E79))),'Data Summary'!DR85="Yes"),OFFSET('Hygiene Data'!$E$5,0,10*ROW('Hygiene Data'!E79)),NA())</f>
        <v>#N/A</v>
      </c>
      <c r="BD85" s="91" t="e">
        <f ca="true">+IF(AND(ISNUMBER(OFFSET('Hygiene Data'!$E$7,0,10*ROW('Hygiene Data'!E79))),'Data Summary'!DS85="Yes"),OFFSET('Hygiene Data'!$E$7,0,10*ROW('Hygiene Data'!E79)),NA())</f>
        <v>#N/A</v>
      </c>
      <c r="BE85" s="91" t="e">
        <f ca="true">+IF(AND(ISNUMBER(OFFSET('Hygiene Data'!$E$9,0,10*ROW('Hygiene Data'!E79))),'Data Summary'!DT85="Yes"),OFFSET('Hygiene Data'!$E$9,0,10*ROW('Hygiene Data'!E79)),NA())</f>
        <v>#N/A</v>
      </c>
      <c r="BF85" s="91" t="e">
        <f ca="true">+IF(AND(ISNUMBER(OFFSET('Hygiene Data'!$F$5,0,10*ROW('Hygiene Data'!F79))),'Data Summary'!DU85="Yes"),OFFSET('Hygiene Data'!$F$5,0,10*ROW('Hygiene Data'!F79)),NA())</f>
        <v>#N/A</v>
      </c>
      <c r="BG85" s="91" t="e">
        <f ca="true">+IF(AND(ISNUMBER(OFFSET('Hygiene Data'!$F$7,0,10*ROW('Hygiene Data'!F79))),'Data Summary'!DV85="Yes"),OFFSET('Hygiene Data'!$F$7,0,10*ROW('Hygiene Data'!F79)),NA())</f>
        <v>#N/A</v>
      </c>
      <c r="BH85" s="91" t="e">
        <f ca="true">+IF(AND(ISNUMBER(OFFSET('Hygiene Data'!$F$9,0,10*ROW('Hygiene Data'!F79))),'Data Summary'!DW85="Yes"),OFFSET('Hygiene Data'!$F$9,0,10*ROW('Hygiene Data'!F79)),NA())</f>
        <v>#N/A</v>
      </c>
      <c r="BI85" s="91" t="e">
        <f ca="true">+IF(AND(ISNUMBER(OFFSET('Hygiene Data'!$G$5,0,10*ROW('Hygiene Data'!G79))),'Data Summary'!DX85="Yes"),OFFSET('Hygiene Data'!$G$5,0,10*ROW('Hygiene Data'!G79)),NA())</f>
        <v>#N/A</v>
      </c>
      <c r="BJ85" s="91" t="e">
        <f ca="true">+IF(AND(ISNUMBER(OFFSET('Hygiene Data'!$G$7,0,10*ROW('Hygiene Data'!G79))),'Data Summary'!DY85="Yes"),OFFSET('Hygiene Data'!$G$7,0,10*ROW('Hygiene Data'!G79)),NA())</f>
        <v>#N/A</v>
      </c>
      <c r="BK85" s="91" t="e">
        <f ca="true">+IF(AND(ISNUMBER(OFFSET('Hygiene Data'!$G$9,0,10*ROW('Hygiene Data'!G79))),'Data Summary'!DZ85="Yes"),OFFSET('Hygiene Data'!$G$9,0,10*ROW('Hygiene Data'!G79)),NA())</f>
        <v>#N/A</v>
      </c>
      <c r="BL85" s="91" t="e">
        <f ca="true">+IF(AND(ISNUMBER(OFFSET('Hygiene Data'!$H$5,0,10*ROW('Hygiene Data'!H79))),'Data Summary'!EA85="Yes"),OFFSET('Hygiene Data'!$H$5,0,10*ROW('Hygiene Data'!H79)),NA())</f>
        <v>#N/A</v>
      </c>
      <c r="BM85" s="91" t="e">
        <f ca="true">+IF(AND(ISNUMBER(OFFSET('Hygiene Data'!$H$7,0,10*ROW('Hygiene Data'!H79))),'Data Summary'!EB85="Yes"),OFFSET('Hygiene Data'!$H$7,0,10*ROW('Hygiene Data'!H79)),NA())</f>
        <v>#N/A</v>
      </c>
      <c r="BN85" s="91" t="e">
        <f ca="true">+IF(AND(ISNUMBER(OFFSET('Hygiene Data'!$H$9,0,10*ROW('Hygiene Data'!H79))),'Data Summary'!EC85="Yes"),OFFSET('Hygiene Data'!$H$9,0,10*ROW('Hygiene Data'!H79)),NA())</f>
        <v>#N/A</v>
      </c>
      <c r="BO85" s="91" t="e">
        <f ca="true">+IF(AND(ISNUMBER(OFFSET('Hygiene Data'!$I$5,0,10*ROW('Hygiene Data'!I79))),'Data Summary'!ED85="Yes"),OFFSET('Hygiene Data'!$I$5,0,10*ROW('Hygiene Data'!I79)),NA())</f>
        <v>#N/A</v>
      </c>
      <c r="BP85" s="91" t="e">
        <f ca="true">+IF(AND(ISNUMBER(OFFSET('Hygiene Data'!$I$7,0,10*ROW('Hygiene Data'!I79))),'Data Summary'!EE85="Yes"),OFFSET('Hygiene Data'!$I$7,0,10*ROW('Hygiene Data'!I79)),NA())</f>
        <v>#N/A</v>
      </c>
      <c r="BQ85" s="91" t="e">
        <f ca="true">+IF(AND(ISNUMBER(OFFSET('Hygiene Data'!$I$9,0,10*ROW('Hygiene Data'!I79))),'Data Summary'!EF85="Yes"),OFFSET('Hygiene Data'!$I$9,0,10*ROW('Hygiene Data'!I79)),NA())</f>
        <v>#N/A</v>
      </c>
    </row>
    <row xmlns:x14ac="http://schemas.microsoft.com/office/spreadsheetml/2009/9/ac" r="86" x14ac:dyDescent="0.2">
      <c r="A86" s="350" t="e">
        <f ca="true">+RIGHT('Data Summary'!A86,LEN('Data Summary'!A86)-9)</f>
        <v>#VALUE!</v>
      </c>
      <c r="B86" s="35" t="str">
        <f ca="true">+IF(ISTEXT('Data Summary'!B86),'Data Summary'!B86,"")</f>
        <v/>
      </c>
      <c r="C86" s="349" t="e">
        <f ca="true">+VALUE('Data Summary'!C86)</f>
        <v>#VALUE!</v>
      </c>
      <c r="D86" s="89" t="e">
        <f ca="true">+IF(AND(ISNUMBER(OFFSET('Water Data'!$D$4,0,10*ROW('Water Data'!D80))),'Data Summary'!BS86="Yes"),100-OFFSET('Water Data'!$D$4,0,10*ROW('Water Data'!D80)),NA())</f>
        <v>#N/A</v>
      </c>
      <c r="E86" s="89" t="e">
        <f ca="true">+IF(AND(ISNUMBER(OFFSET('Water Data'!$D$6,0,10*ROW('Water Data'!D80))),'Data Summary'!BT86="Yes"),OFFSET('Water Data'!$D$6,0,10*ROW('Water Data'!D80)),NA())</f>
        <v>#N/A</v>
      </c>
      <c r="F86" s="89" t="e">
        <f ca="true">+IF(AND(ISNUMBER(OFFSET('Water Data'!$D$9,0,10*ROW('Water Data'!D80))),'Data Summary'!BU86="Yes"),OFFSET('Water Data'!$D$9,0,10*ROW('Water Data'!D80)),NA())</f>
        <v>#N/A</v>
      </c>
      <c r="G86" s="89" t="e">
        <f ca="true">+IF(AND(ISNUMBER(OFFSET('Water Data'!$E$4,0,10*ROW('Water Data'!E80))),'Data Summary'!BV86="Yes"),100-OFFSET('Water Data'!$E$4,0,10*ROW('Water Data'!E80)),NA())</f>
        <v>#N/A</v>
      </c>
      <c r="H86" s="89" t="e">
        <f ca="true">+IF(AND(ISNUMBER(OFFSET('Water Data'!$E$6,0,10*ROW('Water Data'!E80))),'Data Summary'!BW86="Yes"),OFFSET('Water Data'!$E$6,0,10*ROW('Water Data'!E80)),NA())</f>
        <v>#N/A</v>
      </c>
      <c r="I86" s="89" t="e">
        <f ca="true">+IF(AND(ISNUMBER(OFFSET('Water Data'!$E$9,0,10*ROW('Water Data'!E80))),'Data Summary'!BX86="Yes"),OFFSET('Water Data'!$E$9,0,10*ROW('Water Data'!E80)),NA())</f>
        <v>#N/A</v>
      </c>
      <c r="J86" s="89" t="e">
        <f ca="true">+IF(AND(ISNUMBER(OFFSET('Water Data'!$F$4,0,10*ROW('Water Data'!F80))),'Data Summary'!BY86="Yes"),100-OFFSET('Water Data'!$F$4,0,10*ROW('Water Data'!F80)),NA())</f>
        <v>#N/A</v>
      </c>
      <c r="K86" s="89" t="e">
        <f ca="true">+IF(AND(ISNUMBER(OFFSET('Water Data'!$F$6,0,10*ROW('Water Data'!F80))),'Data Summary'!BZ86="Yes"),OFFSET('Water Data'!$F$6,0,10*ROW('Water Data'!F80)),NA())</f>
        <v>#N/A</v>
      </c>
      <c r="L86" s="89" t="e">
        <f ca="true">+IF(AND(ISNUMBER(OFFSET('Water Data'!$F$9,0,10*ROW('Water Data'!F80))),'Data Summary'!CA86="Yes"),OFFSET('Water Data'!$F$9,0,10*ROW('Water Data'!F80)),NA())</f>
        <v>#N/A</v>
      </c>
      <c r="M86" s="89" t="e">
        <f ca="true">+IF(AND(ISNUMBER(OFFSET('Water Data'!$G$4,0,10*ROW('Water Data'!G80))),'Data Summary'!CB86="Yes"),100-OFFSET('Water Data'!$G$4,0,10*ROW('Water Data'!G80)),NA())</f>
        <v>#N/A</v>
      </c>
      <c r="N86" s="89" t="e">
        <f ca="true">+IF(AND(ISNUMBER(OFFSET('Water Data'!$G$6,0,10*ROW('Water Data'!G80))),'Data Summary'!CC86="Yes"),OFFSET('Water Data'!$G$6,0,10*ROW('Water Data'!G80)),NA())</f>
        <v>#N/A</v>
      </c>
      <c r="O86" s="89" t="e">
        <f ca="true">+IF(AND(ISNUMBER(OFFSET('Water Data'!$G$9,0,10*ROW('Water Data'!G80))),'Data Summary'!CD86="Yes"),OFFSET('Water Data'!$G$9,0,10*ROW('Water Data'!G80)),NA())</f>
        <v>#N/A</v>
      </c>
      <c r="P86" s="89" t="e">
        <f ca="true">+IF(AND(ISNUMBER(OFFSET('Water Data'!$H$4,0,10*ROW('Water Data'!H80))),'Data Summary'!CE86="Yes"),100-OFFSET('Water Data'!$H$4,0,10*ROW('Water Data'!H80)),NA())</f>
        <v>#N/A</v>
      </c>
      <c r="Q86" s="89" t="e">
        <f ca="true">+IF(AND(ISNUMBER(OFFSET('Water Data'!$H$6,0,10*ROW('Water Data'!H80))),'Data Summary'!CF86="Yes"),OFFSET('Water Data'!$H$6,0,10*ROW('Water Data'!H80)),NA())</f>
        <v>#N/A</v>
      </c>
      <c r="R86" s="89" t="e">
        <f ca="true">+IF(AND(ISNUMBER(OFFSET('Water Data'!$H$9,0,10*ROW('Water Data'!H80))),'Data Summary'!CG86="Yes"),OFFSET('Water Data'!$H$9,0,10*ROW('Water Data'!H80)),NA())</f>
        <v>#N/A</v>
      </c>
      <c r="S86" s="89" t="e">
        <f ca="true">+IF(AND(ISNUMBER(OFFSET('Water Data'!$I$4,0,10*ROW('Water Data'!I80))),'Data Summary'!CH86="Yes"),100-OFFSET('Water Data'!$I$4,0,10*ROW('Water Data'!I80)),NA())</f>
        <v>#N/A</v>
      </c>
      <c r="T86" s="89" t="e">
        <f ca="true">+IF(AND(ISNUMBER(OFFSET('Water Data'!$I$6,0,10*ROW('Water Data'!I80))),'Data Summary'!CI86="Yes"),OFFSET('Water Data'!$I$6,0,10*ROW('Water Data'!I80)),NA())</f>
        <v>#N/A</v>
      </c>
      <c r="U86" s="89" t="e">
        <f ca="true">+IF(AND(ISNUMBER(OFFSET('Water Data'!$I$9,0,10*ROW('Water Data'!I80))),'Data Summary'!CJ86="Yes"),OFFSET('Water Data'!$I$9,0,10*ROW('Water Data'!I80)),NA())</f>
        <v>#N/A</v>
      </c>
      <c r="V86" s="90" t="e">
        <f ca="true">+IF(AND(ISNUMBER(OFFSET('Sanitation Data'!$D$4,0,10*ROW('Sanitation Data'!D80))),'Data Summary'!CK86="Yes"),100-OFFSET('Sanitation Data'!$D$4,0,10*ROW('Sanitation Data'!D80)),NA())</f>
        <v>#N/A</v>
      </c>
      <c r="W86" s="90" t="e">
        <f ca="true">+IF(AND(ISNUMBER(OFFSET('Sanitation Data'!$D$6,0,10*ROW('Sanitation Data'!D80))),'Data Summary'!CL86="Yes"),OFFSET('Sanitation Data'!$D$6,0,10*ROW('Sanitation Data'!D80)),NA())</f>
        <v>#N/A</v>
      </c>
      <c r="X86" s="90" t="e">
        <f ca="true">+IF(AND(ISNUMBER(OFFSET('Sanitation Data'!$D$10,0,10*ROW('Sanitation Data'!D80))),'Data Summary'!CM86="Yes"),OFFSET('Sanitation Data'!$D$10,0,10*ROW('Sanitation Data'!D80)),NA())</f>
        <v>#N/A</v>
      </c>
      <c r="Y86" s="90" t="e">
        <f ca="true">+IF(AND(ISNUMBER(OFFSET('Sanitation Data'!$D$11,0,10*ROW('Sanitation Data'!D80))),'Data Summary'!CN86="Yes"),OFFSET('Sanitation Data'!$D$11,0,10*ROW('Sanitation Data'!D80)),NA())</f>
        <v>#N/A</v>
      </c>
      <c r="Z86" s="90" t="e">
        <f ca="true">+IF(AND(ISNUMBER(OFFSET('Sanitation Data'!$D$12,0,10*ROW('Sanitation Data'!D80))),'Data Summary'!CO86="Yes"),OFFSET('Sanitation Data'!$D$12,0,10*ROW('Sanitation Data'!D80)),NA())</f>
        <v>#N/A</v>
      </c>
      <c r="AA86" s="90" t="e">
        <f ca="true">+IF(AND(ISNUMBER(OFFSET('Sanitation Data'!$E$4,0,10*ROW('Sanitation Data'!E80))),'Data Summary'!CP86="Yes"),100-OFFSET('Sanitation Data'!$E$4,0,10*ROW('Sanitation Data'!E80)),NA())</f>
        <v>#N/A</v>
      </c>
      <c r="AB86" s="90" t="e">
        <f ca="true">+IF(AND(ISNUMBER(OFFSET('Sanitation Data'!$E$6,0,10*ROW('Sanitation Data'!E80))),'Data Summary'!CQ86="Yes"),OFFSET('Sanitation Data'!$E$6,0,10*ROW('Sanitation Data'!E80)),NA())</f>
        <v>#N/A</v>
      </c>
      <c r="AC86" s="90" t="e">
        <f ca="true">+IF(AND(ISNUMBER(OFFSET('Sanitation Data'!$E$10,0,10*ROW('Sanitation Data'!E80))),'Data Summary'!CR86="Yes"),OFFSET('Sanitation Data'!$E$10,0,10*ROW('Sanitation Data'!E80)),NA())</f>
        <v>#N/A</v>
      </c>
      <c r="AD86" s="90" t="e">
        <f ca="true">+IF(AND(ISNUMBER(OFFSET('Sanitation Data'!$E$11,0,10*ROW('Sanitation Data'!E80))),'Data Summary'!CS86="Yes"),OFFSET('Sanitation Data'!$E$11,0,10*ROW('Sanitation Data'!E80)),NA())</f>
        <v>#N/A</v>
      </c>
      <c r="AE86" s="90" t="e">
        <f ca="true">+IF(AND(ISNUMBER(OFFSET('Sanitation Data'!$E$12,0,10*ROW('Sanitation Data'!E80))),'Data Summary'!CT86="Yes"),OFFSET('Sanitation Data'!$E$12,0,10*ROW('Sanitation Data'!E80)),NA())</f>
        <v>#N/A</v>
      </c>
      <c r="AF86" s="90" t="e">
        <f ca="true">+IF(AND(ISNUMBER(OFFSET('Sanitation Data'!$F$4,0,10*ROW('Sanitation Data'!F80))),'Data Summary'!CU86="Yes"),100-OFFSET('Sanitation Data'!$F$4,0,10*ROW('Sanitation Data'!F80)),NA())</f>
        <v>#N/A</v>
      </c>
      <c r="AG86" s="90" t="e">
        <f ca="true">+IF(AND(ISNUMBER(OFFSET('Sanitation Data'!$F$6,0,10*ROW('Sanitation Data'!F80))),'Data Summary'!CV86="Yes"),OFFSET('Sanitation Data'!$F$6,0,10*ROW('Sanitation Data'!F80)),NA())</f>
        <v>#N/A</v>
      </c>
      <c r="AH86" s="90" t="e">
        <f ca="true">+IF(AND(ISNUMBER(OFFSET('Sanitation Data'!$F$10,0,10*ROW('Sanitation Data'!F80))),'Data Summary'!CW86="Yes"),OFFSET('Sanitation Data'!$F$10,0,10*ROW('Sanitation Data'!F80)),NA())</f>
        <v>#N/A</v>
      </c>
      <c r="AI86" s="90" t="e">
        <f ca="true">+IF(AND(ISNUMBER(OFFSET('Sanitation Data'!$F$11,0,10*ROW('Sanitation Data'!F80))),'Data Summary'!CX86="Yes"),OFFSET('Sanitation Data'!$F$11,0,10*ROW('Sanitation Data'!F80)),NA())</f>
        <v>#N/A</v>
      </c>
      <c r="AJ86" s="90" t="e">
        <f ca="true">+IF(AND(ISNUMBER(OFFSET('Sanitation Data'!$F$12,0,10*ROW('Sanitation Data'!F80))),'Data Summary'!CY86="Yes"),OFFSET('Sanitation Data'!$F$12,0,10*ROW('Sanitation Data'!F80)),NA())</f>
        <v>#N/A</v>
      </c>
      <c r="AK86" s="90" t="e">
        <f ca="true">+IF(AND(ISNUMBER(OFFSET('Sanitation Data'!$G$4,0,10*ROW('Sanitation Data'!G80))),'Data Summary'!CZ86="Yes"),100-OFFSET('Sanitation Data'!$G$4,0,10*ROW('Sanitation Data'!G80)),NA())</f>
        <v>#N/A</v>
      </c>
      <c r="AL86" s="90" t="e">
        <f ca="true">+IF(AND(ISNUMBER(OFFSET('Sanitation Data'!$G$6,0,10*ROW('Sanitation Data'!G80))),'Data Summary'!DA86="Yes"),OFFSET('Sanitation Data'!$G$6,0,10*ROW('Sanitation Data'!G80)),NA())</f>
        <v>#N/A</v>
      </c>
      <c r="AM86" s="90" t="e">
        <f ca="true">+IF(AND(ISNUMBER(OFFSET('Sanitation Data'!$G$10,0,10*ROW('Sanitation Data'!G80))),'Data Summary'!DB86="Yes"),OFFSET('Sanitation Data'!$G$10,0,10*ROW('Sanitation Data'!G80)),NA())</f>
        <v>#N/A</v>
      </c>
      <c r="AN86" s="90" t="e">
        <f ca="true">+IF(AND(ISNUMBER(OFFSET('Sanitation Data'!$G$11,0,10*ROW('Sanitation Data'!G80))),'Data Summary'!DC86="Yes"),OFFSET('Sanitation Data'!$G$11,0,10*ROW('Sanitation Data'!G80)),NA())</f>
        <v>#N/A</v>
      </c>
      <c r="AO86" s="90" t="e">
        <f ca="true">+IF(AND(ISNUMBER(OFFSET('Sanitation Data'!$G$12,0,10*ROW('Sanitation Data'!G80))),'Data Summary'!DD86="Yes"),OFFSET('Sanitation Data'!$G$12,0,10*ROW('Sanitation Data'!G80)),NA())</f>
        <v>#N/A</v>
      </c>
      <c r="AP86" s="90" t="e">
        <f ca="true">+IF(AND(ISNUMBER(OFFSET('Sanitation Data'!$H$4,0,10*ROW('Sanitation Data'!H80))),'Data Summary'!DE86="Yes"),100-OFFSET('Sanitation Data'!$H$4,0,10*ROW('Sanitation Data'!H80)),NA())</f>
        <v>#N/A</v>
      </c>
      <c r="AQ86" s="90" t="e">
        <f ca="true">+IF(AND(ISNUMBER(OFFSET('Sanitation Data'!$H$6,0,10*ROW('Sanitation Data'!H80))),'Data Summary'!DF86="Yes"),OFFSET('Sanitation Data'!$H$6,0,10*ROW('Sanitation Data'!H80)),NA())</f>
        <v>#N/A</v>
      </c>
      <c r="AR86" s="90" t="e">
        <f ca="true">+IF(AND(ISNUMBER(OFFSET('Sanitation Data'!$H$10,0,10*ROW('Sanitation Data'!H80))),'Data Summary'!DG86="Yes"),OFFSET('Sanitation Data'!$H$10,0,10*ROW('Sanitation Data'!H80)),NA())</f>
        <v>#N/A</v>
      </c>
      <c r="AS86" s="90" t="e">
        <f ca="true">+IF(AND(ISNUMBER(OFFSET('Sanitation Data'!$H$11,0,10*ROW('Sanitation Data'!H80))),'Data Summary'!DH86="Yes"),OFFSET('Sanitation Data'!$H$11,0,10*ROW('Sanitation Data'!H80)),NA())</f>
        <v>#N/A</v>
      </c>
      <c r="AT86" s="90" t="e">
        <f ca="true">+IF(AND(ISNUMBER(OFFSET('Sanitation Data'!$H$12,0,10*ROW('Sanitation Data'!H80))),'Data Summary'!DI86="Yes"),OFFSET('Sanitation Data'!$H$12,0,10*ROW('Sanitation Data'!H80)),NA())</f>
        <v>#N/A</v>
      </c>
      <c r="AU86" s="90" t="e">
        <f ca="true">+IF(AND(ISNUMBER(OFFSET('Sanitation Data'!$I$4,0,10*ROW('Sanitation Data'!I80))),'Data Summary'!DJ86="Yes"),100-OFFSET('Sanitation Data'!$I$4,0,10*ROW('Sanitation Data'!I80)),NA())</f>
        <v>#N/A</v>
      </c>
      <c r="AV86" s="90" t="e">
        <f ca="true">+IF(AND(ISNUMBER(OFFSET('Sanitation Data'!$I$6,0,10*ROW('Sanitation Data'!I80))),'Data Summary'!DK86="Yes"),OFFSET('Sanitation Data'!$I$6,0,10*ROW('Sanitation Data'!I80)),NA())</f>
        <v>#N/A</v>
      </c>
      <c r="AW86" s="90" t="e">
        <f ca="true">+IF(AND(ISNUMBER(OFFSET('Sanitation Data'!$I$10,0,10*ROW('Sanitation Data'!I80))),'Data Summary'!DL86="Yes"),OFFSET('Sanitation Data'!$I$10,0,10*ROW('Sanitation Data'!I80)),NA())</f>
        <v>#N/A</v>
      </c>
      <c r="AX86" s="90" t="e">
        <f ca="true">+IF(AND(ISNUMBER(OFFSET('Sanitation Data'!$I$11,0,10*ROW('Sanitation Data'!I80))),'Data Summary'!DM86="Yes"),OFFSET('Sanitation Data'!$I$11,0,10*ROW('Sanitation Data'!I80)),NA())</f>
        <v>#N/A</v>
      </c>
      <c r="AY86" s="90" t="e">
        <f ca="true">+IF(AND(ISNUMBER(OFFSET('Sanitation Data'!$I$12,0,10*ROW('Sanitation Data'!I80))),'Data Summary'!DN86="Yes"),OFFSET('Sanitation Data'!$I$12,0,10*ROW('Sanitation Data'!I80)),NA())</f>
        <v>#N/A</v>
      </c>
      <c r="AZ86" s="91" t="e">
        <f ca="true">+IF(AND(ISNUMBER(OFFSET('Hygiene Data'!$D$5,0,10*ROW('Hygiene Data'!D80))),'Data Summary'!DO86="Yes"),OFFSET('Hygiene Data'!$D$5,0,10*ROW('Hygiene Data'!D80)),NA())</f>
        <v>#N/A</v>
      </c>
      <c r="BA86" s="91" t="e">
        <f ca="true">+IF(AND(ISNUMBER(OFFSET('Hygiene Data'!$D$7,0,10*ROW('Hygiene Data'!D80))),'Data Summary'!DP86="Yes"),OFFSET('Hygiene Data'!$D$7,0,10*ROW('Hygiene Data'!D80)),NA())</f>
        <v>#N/A</v>
      </c>
      <c r="BB86" s="91" t="e">
        <f ca="true">+IF(AND(ISNUMBER(OFFSET('Hygiene Data'!$D$9,0,10*ROW('Hygiene Data'!D80))),'Data Summary'!DQ86="Yes"),OFFSET('Hygiene Data'!$D$9,0,10*ROW('Hygiene Data'!D80)),NA())</f>
        <v>#N/A</v>
      </c>
      <c r="BC86" s="91" t="e">
        <f ca="true">+IF(AND(ISNUMBER(OFFSET('Hygiene Data'!$E$5,0,10*ROW('Hygiene Data'!E80))),'Data Summary'!DR86="Yes"),OFFSET('Hygiene Data'!$E$5,0,10*ROW('Hygiene Data'!E80)),NA())</f>
        <v>#N/A</v>
      </c>
      <c r="BD86" s="91" t="e">
        <f ca="true">+IF(AND(ISNUMBER(OFFSET('Hygiene Data'!$E$7,0,10*ROW('Hygiene Data'!E80))),'Data Summary'!DS86="Yes"),OFFSET('Hygiene Data'!$E$7,0,10*ROW('Hygiene Data'!E80)),NA())</f>
        <v>#N/A</v>
      </c>
      <c r="BE86" s="91" t="e">
        <f ca="true">+IF(AND(ISNUMBER(OFFSET('Hygiene Data'!$E$9,0,10*ROW('Hygiene Data'!E80))),'Data Summary'!DT86="Yes"),OFFSET('Hygiene Data'!$E$9,0,10*ROW('Hygiene Data'!E80)),NA())</f>
        <v>#N/A</v>
      </c>
      <c r="BF86" s="91" t="e">
        <f ca="true">+IF(AND(ISNUMBER(OFFSET('Hygiene Data'!$F$5,0,10*ROW('Hygiene Data'!F80))),'Data Summary'!DU86="Yes"),OFFSET('Hygiene Data'!$F$5,0,10*ROW('Hygiene Data'!F80)),NA())</f>
        <v>#N/A</v>
      </c>
      <c r="BG86" s="91" t="e">
        <f ca="true">+IF(AND(ISNUMBER(OFFSET('Hygiene Data'!$F$7,0,10*ROW('Hygiene Data'!F80))),'Data Summary'!DV86="Yes"),OFFSET('Hygiene Data'!$F$7,0,10*ROW('Hygiene Data'!F80)),NA())</f>
        <v>#N/A</v>
      </c>
      <c r="BH86" s="91" t="e">
        <f ca="true">+IF(AND(ISNUMBER(OFFSET('Hygiene Data'!$F$9,0,10*ROW('Hygiene Data'!F80))),'Data Summary'!DW86="Yes"),OFFSET('Hygiene Data'!$F$9,0,10*ROW('Hygiene Data'!F80)),NA())</f>
        <v>#N/A</v>
      </c>
      <c r="BI86" s="91" t="e">
        <f ca="true">+IF(AND(ISNUMBER(OFFSET('Hygiene Data'!$G$5,0,10*ROW('Hygiene Data'!G80))),'Data Summary'!DX86="Yes"),OFFSET('Hygiene Data'!$G$5,0,10*ROW('Hygiene Data'!G80)),NA())</f>
        <v>#N/A</v>
      </c>
      <c r="BJ86" s="91" t="e">
        <f ca="true">+IF(AND(ISNUMBER(OFFSET('Hygiene Data'!$G$7,0,10*ROW('Hygiene Data'!G80))),'Data Summary'!DY86="Yes"),OFFSET('Hygiene Data'!$G$7,0,10*ROW('Hygiene Data'!G80)),NA())</f>
        <v>#N/A</v>
      </c>
      <c r="BK86" s="91" t="e">
        <f ca="true">+IF(AND(ISNUMBER(OFFSET('Hygiene Data'!$G$9,0,10*ROW('Hygiene Data'!G80))),'Data Summary'!DZ86="Yes"),OFFSET('Hygiene Data'!$G$9,0,10*ROW('Hygiene Data'!G80)),NA())</f>
        <v>#N/A</v>
      </c>
      <c r="BL86" s="91" t="e">
        <f ca="true">+IF(AND(ISNUMBER(OFFSET('Hygiene Data'!$H$5,0,10*ROW('Hygiene Data'!H80))),'Data Summary'!EA86="Yes"),OFFSET('Hygiene Data'!$H$5,0,10*ROW('Hygiene Data'!H80)),NA())</f>
        <v>#N/A</v>
      </c>
      <c r="BM86" s="91" t="e">
        <f ca="true">+IF(AND(ISNUMBER(OFFSET('Hygiene Data'!$H$7,0,10*ROW('Hygiene Data'!H80))),'Data Summary'!EB86="Yes"),OFFSET('Hygiene Data'!$H$7,0,10*ROW('Hygiene Data'!H80)),NA())</f>
        <v>#N/A</v>
      </c>
      <c r="BN86" s="91" t="e">
        <f ca="true">+IF(AND(ISNUMBER(OFFSET('Hygiene Data'!$H$9,0,10*ROW('Hygiene Data'!H80))),'Data Summary'!EC86="Yes"),OFFSET('Hygiene Data'!$H$9,0,10*ROW('Hygiene Data'!H80)),NA())</f>
        <v>#N/A</v>
      </c>
      <c r="BO86" s="91" t="e">
        <f ca="true">+IF(AND(ISNUMBER(OFFSET('Hygiene Data'!$I$5,0,10*ROW('Hygiene Data'!I80))),'Data Summary'!ED86="Yes"),OFFSET('Hygiene Data'!$I$5,0,10*ROW('Hygiene Data'!I80)),NA())</f>
        <v>#N/A</v>
      </c>
      <c r="BP86" s="91" t="e">
        <f ca="true">+IF(AND(ISNUMBER(OFFSET('Hygiene Data'!$I$7,0,10*ROW('Hygiene Data'!I80))),'Data Summary'!EE86="Yes"),OFFSET('Hygiene Data'!$I$7,0,10*ROW('Hygiene Data'!I80)),NA())</f>
        <v>#N/A</v>
      </c>
      <c r="BQ86" s="91" t="e">
        <f ca="true">+IF(AND(ISNUMBER(OFFSET('Hygiene Data'!$I$9,0,10*ROW('Hygiene Data'!I80))),'Data Summary'!EF86="Yes"),OFFSET('Hygiene Data'!$I$9,0,10*ROW('Hygiene Data'!I80)),NA())</f>
        <v>#N/A</v>
      </c>
    </row>
    <row xmlns:x14ac="http://schemas.microsoft.com/office/spreadsheetml/2009/9/ac" r="87" x14ac:dyDescent="0.2">
      <c r="A87" s="350" t="e">
        <f ca="true">+RIGHT('Data Summary'!A87,LEN('Data Summary'!A87)-9)</f>
        <v>#VALUE!</v>
      </c>
      <c r="B87" s="35" t="str">
        <f ca="true">+IF(ISTEXT('Data Summary'!B87),'Data Summary'!B87,"")</f>
        <v/>
      </c>
      <c r="C87" s="349" t="e">
        <f ca="true">+VALUE('Data Summary'!C87)</f>
        <v>#VALUE!</v>
      </c>
      <c r="D87" s="89" t="e">
        <f ca="true">+IF(AND(ISNUMBER(OFFSET('Water Data'!$D$4,0,10*ROW('Water Data'!D81))),'Data Summary'!BS87="Yes"),100-OFFSET('Water Data'!$D$4,0,10*ROW('Water Data'!D81)),NA())</f>
        <v>#N/A</v>
      </c>
      <c r="E87" s="89" t="e">
        <f ca="true">+IF(AND(ISNUMBER(OFFSET('Water Data'!$D$6,0,10*ROW('Water Data'!D81))),'Data Summary'!BT87="Yes"),OFFSET('Water Data'!$D$6,0,10*ROW('Water Data'!D81)),NA())</f>
        <v>#N/A</v>
      </c>
      <c r="F87" s="89" t="e">
        <f ca="true">+IF(AND(ISNUMBER(OFFSET('Water Data'!$D$9,0,10*ROW('Water Data'!D81))),'Data Summary'!BU87="Yes"),OFFSET('Water Data'!$D$9,0,10*ROW('Water Data'!D81)),NA())</f>
        <v>#N/A</v>
      </c>
      <c r="G87" s="89" t="e">
        <f ca="true">+IF(AND(ISNUMBER(OFFSET('Water Data'!$E$4,0,10*ROW('Water Data'!E81))),'Data Summary'!BV87="Yes"),100-OFFSET('Water Data'!$E$4,0,10*ROW('Water Data'!E81)),NA())</f>
        <v>#N/A</v>
      </c>
      <c r="H87" s="89" t="e">
        <f ca="true">+IF(AND(ISNUMBER(OFFSET('Water Data'!$E$6,0,10*ROW('Water Data'!E81))),'Data Summary'!BW87="Yes"),OFFSET('Water Data'!$E$6,0,10*ROW('Water Data'!E81)),NA())</f>
        <v>#N/A</v>
      </c>
      <c r="I87" s="89" t="e">
        <f ca="true">+IF(AND(ISNUMBER(OFFSET('Water Data'!$E$9,0,10*ROW('Water Data'!E81))),'Data Summary'!BX87="Yes"),OFFSET('Water Data'!$E$9,0,10*ROW('Water Data'!E81)),NA())</f>
        <v>#N/A</v>
      </c>
      <c r="J87" s="89" t="e">
        <f ca="true">+IF(AND(ISNUMBER(OFFSET('Water Data'!$F$4,0,10*ROW('Water Data'!F81))),'Data Summary'!BY87="Yes"),100-OFFSET('Water Data'!$F$4,0,10*ROW('Water Data'!F81)),NA())</f>
        <v>#N/A</v>
      </c>
      <c r="K87" s="89" t="e">
        <f ca="true">+IF(AND(ISNUMBER(OFFSET('Water Data'!$F$6,0,10*ROW('Water Data'!F81))),'Data Summary'!BZ87="Yes"),OFFSET('Water Data'!$F$6,0,10*ROW('Water Data'!F81)),NA())</f>
        <v>#N/A</v>
      </c>
      <c r="L87" s="89" t="e">
        <f ca="true">+IF(AND(ISNUMBER(OFFSET('Water Data'!$F$9,0,10*ROW('Water Data'!F81))),'Data Summary'!CA87="Yes"),OFFSET('Water Data'!$F$9,0,10*ROW('Water Data'!F81)),NA())</f>
        <v>#N/A</v>
      </c>
      <c r="M87" s="89" t="e">
        <f ca="true">+IF(AND(ISNUMBER(OFFSET('Water Data'!$G$4,0,10*ROW('Water Data'!G81))),'Data Summary'!CB87="Yes"),100-OFFSET('Water Data'!$G$4,0,10*ROW('Water Data'!G81)),NA())</f>
        <v>#N/A</v>
      </c>
      <c r="N87" s="89" t="e">
        <f ca="true">+IF(AND(ISNUMBER(OFFSET('Water Data'!$G$6,0,10*ROW('Water Data'!G81))),'Data Summary'!CC87="Yes"),OFFSET('Water Data'!$G$6,0,10*ROW('Water Data'!G81)),NA())</f>
        <v>#N/A</v>
      </c>
      <c r="O87" s="89" t="e">
        <f ca="true">+IF(AND(ISNUMBER(OFFSET('Water Data'!$G$9,0,10*ROW('Water Data'!G81))),'Data Summary'!CD87="Yes"),OFFSET('Water Data'!$G$9,0,10*ROW('Water Data'!G81)),NA())</f>
        <v>#N/A</v>
      </c>
      <c r="P87" s="89" t="e">
        <f ca="true">+IF(AND(ISNUMBER(OFFSET('Water Data'!$H$4,0,10*ROW('Water Data'!H81))),'Data Summary'!CE87="Yes"),100-OFFSET('Water Data'!$H$4,0,10*ROW('Water Data'!H81)),NA())</f>
        <v>#N/A</v>
      </c>
      <c r="Q87" s="89" t="e">
        <f ca="true">+IF(AND(ISNUMBER(OFFSET('Water Data'!$H$6,0,10*ROW('Water Data'!H81))),'Data Summary'!CF87="Yes"),OFFSET('Water Data'!$H$6,0,10*ROW('Water Data'!H81)),NA())</f>
        <v>#N/A</v>
      </c>
      <c r="R87" s="89" t="e">
        <f ca="true">+IF(AND(ISNUMBER(OFFSET('Water Data'!$H$9,0,10*ROW('Water Data'!H81))),'Data Summary'!CG87="Yes"),OFFSET('Water Data'!$H$9,0,10*ROW('Water Data'!H81)),NA())</f>
        <v>#N/A</v>
      </c>
      <c r="S87" s="89" t="e">
        <f ca="true">+IF(AND(ISNUMBER(OFFSET('Water Data'!$I$4,0,10*ROW('Water Data'!I81))),'Data Summary'!CH87="Yes"),100-OFFSET('Water Data'!$I$4,0,10*ROW('Water Data'!I81)),NA())</f>
        <v>#N/A</v>
      </c>
      <c r="T87" s="89" t="e">
        <f ca="true">+IF(AND(ISNUMBER(OFFSET('Water Data'!$I$6,0,10*ROW('Water Data'!I81))),'Data Summary'!CI87="Yes"),OFFSET('Water Data'!$I$6,0,10*ROW('Water Data'!I81)),NA())</f>
        <v>#N/A</v>
      </c>
      <c r="U87" s="89" t="e">
        <f ca="true">+IF(AND(ISNUMBER(OFFSET('Water Data'!$I$9,0,10*ROW('Water Data'!I81))),'Data Summary'!CJ87="Yes"),OFFSET('Water Data'!$I$9,0,10*ROW('Water Data'!I81)),NA())</f>
        <v>#N/A</v>
      </c>
      <c r="V87" s="90" t="e">
        <f ca="true">+IF(AND(ISNUMBER(OFFSET('Sanitation Data'!$D$4,0,10*ROW('Sanitation Data'!D81))),'Data Summary'!CK87="Yes"),100-OFFSET('Sanitation Data'!$D$4,0,10*ROW('Sanitation Data'!D81)),NA())</f>
        <v>#N/A</v>
      </c>
      <c r="W87" s="90" t="e">
        <f ca="true">+IF(AND(ISNUMBER(OFFSET('Sanitation Data'!$D$6,0,10*ROW('Sanitation Data'!D81))),'Data Summary'!CL87="Yes"),OFFSET('Sanitation Data'!$D$6,0,10*ROW('Sanitation Data'!D81)),NA())</f>
        <v>#N/A</v>
      </c>
      <c r="X87" s="90" t="e">
        <f ca="true">+IF(AND(ISNUMBER(OFFSET('Sanitation Data'!$D$10,0,10*ROW('Sanitation Data'!D81))),'Data Summary'!CM87="Yes"),OFFSET('Sanitation Data'!$D$10,0,10*ROW('Sanitation Data'!D81)),NA())</f>
        <v>#N/A</v>
      </c>
      <c r="Y87" s="90" t="e">
        <f ca="true">+IF(AND(ISNUMBER(OFFSET('Sanitation Data'!$D$11,0,10*ROW('Sanitation Data'!D81))),'Data Summary'!CN87="Yes"),OFFSET('Sanitation Data'!$D$11,0,10*ROW('Sanitation Data'!D81)),NA())</f>
        <v>#N/A</v>
      </c>
      <c r="Z87" s="90" t="e">
        <f ca="true">+IF(AND(ISNUMBER(OFFSET('Sanitation Data'!$D$12,0,10*ROW('Sanitation Data'!D81))),'Data Summary'!CO87="Yes"),OFFSET('Sanitation Data'!$D$12,0,10*ROW('Sanitation Data'!D81)),NA())</f>
        <v>#N/A</v>
      </c>
      <c r="AA87" s="90" t="e">
        <f ca="true">+IF(AND(ISNUMBER(OFFSET('Sanitation Data'!$E$4,0,10*ROW('Sanitation Data'!E81))),'Data Summary'!CP87="Yes"),100-OFFSET('Sanitation Data'!$E$4,0,10*ROW('Sanitation Data'!E81)),NA())</f>
        <v>#N/A</v>
      </c>
      <c r="AB87" s="90" t="e">
        <f ca="true">+IF(AND(ISNUMBER(OFFSET('Sanitation Data'!$E$6,0,10*ROW('Sanitation Data'!E81))),'Data Summary'!CQ87="Yes"),OFFSET('Sanitation Data'!$E$6,0,10*ROW('Sanitation Data'!E81)),NA())</f>
        <v>#N/A</v>
      </c>
      <c r="AC87" s="90" t="e">
        <f ca="true">+IF(AND(ISNUMBER(OFFSET('Sanitation Data'!$E$10,0,10*ROW('Sanitation Data'!E81))),'Data Summary'!CR87="Yes"),OFFSET('Sanitation Data'!$E$10,0,10*ROW('Sanitation Data'!E81)),NA())</f>
        <v>#N/A</v>
      </c>
      <c r="AD87" s="90" t="e">
        <f ca="true">+IF(AND(ISNUMBER(OFFSET('Sanitation Data'!$E$11,0,10*ROW('Sanitation Data'!E81))),'Data Summary'!CS87="Yes"),OFFSET('Sanitation Data'!$E$11,0,10*ROW('Sanitation Data'!E81)),NA())</f>
        <v>#N/A</v>
      </c>
      <c r="AE87" s="90" t="e">
        <f ca="true">+IF(AND(ISNUMBER(OFFSET('Sanitation Data'!$E$12,0,10*ROW('Sanitation Data'!E81))),'Data Summary'!CT87="Yes"),OFFSET('Sanitation Data'!$E$12,0,10*ROW('Sanitation Data'!E81)),NA())</f>
        <v>#N/A</v>
      </c>
      <c r="AF87" s="90" t="e">
        <f ca="true">+IF(AND(ISNUMBER(OFFSET('Sanitation Data'!$F$4,0,10*ROW('Sanitation Data'!F81))),'Data Summary'!CU87="Yes"),100-OFFSET('Sanitation Data'!$F$4,0,10*ROW('Sanitation Data'!F81)),NA())</f>
        <v>#N/A</v>
      </c>
      <c r="AG87" s="90" t="e">
        <f ca="true">+IF(AND(ISNUMBER(OFFSET('Sanitation Data'!$F$6,0,10*ROW('Sanitation Data'!F81))),'Data Summary'!CV87="Yes"),OFFSET('Sanitation Data'!$F$6,0,10*ROW('Sanitation Data'!F81)),NA())</f>
        <v>#N/A</v>
      </c>
      <c r="AH87" s="90" t="e">
        <f ca="true">+IF(AND(ISNUMBER(OFFSET('Sanitation Data'!$F$10,0,10*ROW('Sanitation Data'!F81))),'Data Summary'!CW87="Yes"),OFFSET('Sanitation Data'!$F$10,0,10*ROW('Sanitation Data'!F81)),NA())</f>
        <v>#N/A</v>
      </c>
      <c r="AI87" s="90" t="e">
        <f ca="true">+IF(AND(ISNUMBER(OFFSET('Sanitation Data'!$F$11,0,10*ROW('Sanitation Data'!F81))),'Data Summary'!CX87="Yes"),OFFSET('Sanitation Data'!$F$11,0,10*ROW('Sanitation Data'!F81)),NA())</f>
        <v>#N/A</v>
      </c>
      <c r="AJ87" s="90" t="e">
        <f ca="true">+IF(AND(ISNUMBER(OFFSET('Sanitation Data'!$F$12,0,10*ROW('Sanitation Data'!F81))),'Data Summary'!CY87="Yes"),OFFSET('Sanitation Data'!$F$12,0,10*ROW('Sanitation Data'!F81)),NA())</f>
        <v>#N/A</v>
      </c>
      <c r="AK87" s="90" t="e">
        <f ca="true">+IF(AND(ISNUMBER(OFFSET('Sanitation Data'!$G$4,0,10*ROW('Sanitation Data'!G81))),'Data Summary'!CZ87="Yes"),100-OFFSET('Sanitation Data'!$G$4,0,10*ROW('Sanitation Data'!G81)),NA())</f>
        <v>#N/A</v>
      </c>
      <c r="AL87" s="90" t="e">
        <f ca="true">+IF(AND(ISNUMBER(OFFSET('Sanitation Data'!$G$6,0,10*ROW('Sanitation Data'!G81))),'Data Summary'!DA87="Yes"),OFFSET('Sanitation Data'!$G$6,0,10*ROW('Sanitation Data'!G81)),NA())</f>
        <v>#N/A</v>
      </c>
      <c r="AM87" s="90" t="e">
        <f ca="true">+IF(AND(ISNUMBER(OFFSET('Sanitation Data'!$G$10,0,10*ROW('Sanitation Data'!G81))),'Data Summary'!DB87="Yes"),OFFSET('Sanitation Data'!$G$10,0,10*ROW('Sanitation Data'!G81)),NA())</f>
        <v>#N/A</v>
      </c>
      <c r="AN87" s="90" t="e">
        <f ca="true">+IF(AND(ISNUMBER(OFFSET('Sanitation Data'!$G$11,0,10*ROW('Sanitation Data'!G81))),'Data Summary'!DC87="Yes"),OFFSET('Sanitation Data'!$G$11,0,10*ROW('Sanitation Data'!G81)),NA())</f>
        <v>#N/A</v>
      </c>
      <c r="AO87" s="90" t="e">
        <f ca="true">+IF(AND(ISNUMBER(OFFSET('Sanitation Data'!$G$12,0,10*ROW('Sanitation Data'!G81))),'Data Summary'!DD87="Yes"),OFFSET('Sanitation Data'!$G$12,0,10*ROW('Sanitation Data'!G81)),NA())</f>
        <v>#N/A</v>
      </c>
      <c r="AP87" s="90" t="e">
        <f ca="true">+IF(AND(ISNUMBER(OFFSET('Sanitation Data'!$H$4,0,10*ROW('Sanitation Data'!H81))),'Data Summary'!DE87="Yes"),100-OFFSET('Sanitation Data'!$H$4,0,10*ROW('Sanitation Data'!H81)),NA())</f>
        <v>#N/A</v>
      </c>
      <c r="AQ87" s="90" t="e">
        <f ca="true">+IF(AND(ISNUMBER(OFFSET('Sanitation Data'!$H$6,0,10*ROW('Sanitation Data'!H81))),'Data Summary'!DF87="Yes"),OFFSET('Sanitation Data'!$H$6,0,10*ROW('Sanitation Data'!H81)),NA())</f>
        <v>#N/A</v>
      </c>
      <c r="AR87" s="90" t="e">
        <f ca="true">+IF(AND(ISNUMBER(OFFSET('Sanitation Data'!$H$10,0,10*ROW('Sanitation Data'!H81))),'Data Summary'!DG87="Yes"),OFFSET('Sanitation Data'!$H$10,0,10*ROW('Sanitation Data'!H81)),NA())</f>
        <v>#N/A</v>
      </c>
      <c r="AS87" s="90" t="e">
        <f ca="true">+IF(AND(ISNUMBER(OFFSET('Sanitation Data'!$H$11,0,10*ROW('Sanitation Data'!H81))),'Data Summary'!DH87="Yes"),OFFSET('Sanitation Data'!$H$11,0,10*ROW('Sanitation Data'!H81)),NA())</f>
        <v>#N/A</v>
      </c>
      <c r="AT87" s="90" t="e">
        <f ca="true">+IF(AND(ISNUMBER(OFFSET('Sanitation Data'!$H$12,0,10*ROW('Sanitation Data'!H81))),'Data Summary'!DI87="Yes"),OFFSET('Sanitation Data'!$H$12,0,10*ROW('Sanitation Data'!H81)),NA())</f>
        <v>#N/A</v>
      </c>
      <c r="AU87" s="90" t="e">
        <f ca="true">+IF(AND(ISNUMBER(OFFSET('Sanitation Data'!$I$4,0,10*ROW('Sanitation Data'!I81))),'Data Summary'!DJ87="Yes"),100-OFFSET('Sanitation Data'!$I$4,0,10*ROW('Sanitation Data'!I81)),NA())</f>
        <v>#N/A</v>
      </c>
      <c r="AV87" s="90" t="e">
        <f ca="true">+IF(AND(ISNUMBER(OFFSET('Sanitation Data'!$I$6,0,10*ROW('Sanitation Data'!I81))),'Data Summary'!DK87="Yes"),OFFSET('Sanitation Data'!$I$6,0,10*ROW('Sanitation Data'!I81)),NA())</f>
        <v>#N/A</v>
      </c>
      <c r="AW87" s="90" t="e">
        <f ca="true">+IF(AND(ISNUMBER(OFFSET('Sanitation Data'!$I$10,0,10*ROW('Sanitation Data'!I81))),'Data Summary'!DL87="Yes"),OFFSET('Sanitation Data'!$I$10,0,10*ROW('Sanitation Data'!I81)),NA())</f>
        <v>#N/A</v>
      </c>
      <c r="AX87" s="90" t="e">
        <f ca="true">+IF(AND(ISNUMBER(OFFSET('Sanitation Data'!$I$11,0,10*ROW('Sanitation Data'!I81))),'Data Summary'!DM87="Yes"),OFFSET('Sanitation Data'!$I$11,0,10*ROW('Sanitation Data'!I81)),NA())</f>
        <v>#N/A</v>
      </c>
      <c r="AY87" s="90" t="e">
        <f ca="true">+IF(AND(ISNUMBER(OFFSET('Sanitation Data'!$I$12,0,10*ROW('Sanitation Data'!I81))),'Data Summary'!DN87="Yes"),OFFSET('Sanitation Data'!$I$12,0,10*ROW('Sanitation Data'!I81)),NA())</f>
        <v>#N/A</v>
      </c>
      <c r="AZ87" s="91" t="e">
        <f ca="true">+IF(AND(ISNUMBER(OFFSET('Hygiene Data'!$D$5,0,10*ROW('Hygiene Data'!D81))),'Data Summary'!DO87="Yes"),OFFSET('Hygiene Data'!$D$5,0,10*ROW('Hygiene Data'!D81)),NA())</f>
        <v>#N/A</v>
      </c>
      <c r="BA87" s="91" t="e">
        <f ca="true">+IF(AND(ISNUMBER(OFFSET('Hygiene Data'!$D$7,0,10*ROW('Hygiene Data'!D81))),'Data Summary'!DP87="Yes"),OFFSET('Hygiene Data'!$D$7,0,10*ROW('Hygiene Data'!D81)),NA())</f>
        <v>#N/A</v>
      </c>
      <c r="BB87" s="91" t="e">
        <f ca="true">+IF(AND(ISNUMBER(OFFSET('Hygiene Data'!$D$9,0,10*ROW('Hygiene Data'!D81))),'Data Summary'!DQ87="Yes"),OFFSET('Hygiene Data'!$D$9,0,10*ROW('Hygiene Data'!D81)),NA())</f>
        <v>#N/A</v>
      </c>
      <c r="BC87" s="91" t="e">
        <f ca="true">+IF(AND(ISNUMBER(OFFSET('Hygiene Data'!$E$5,0,10*ROW('Hygiene Data'!E81))),'Data Summary'!DR87="Yes"),OFFSET('Hygiene Data'!$E$5,0,10*ROW('Hygiene Data'!E81)),NA())</f>
        <v>#N/A</v>
      </c>
      <c r="BD87" s="91" t="e">
        <f ca="true">+IF(AND(ISNUMBER(OFFSET('Hygiene Data'!$E$7,0,10*ROW('Hygiene Data'!E81))),'Data Summary'!DS87="Yes"),OFFSET('Hygiene Data'!$E$7,0,10*ROW('Hygiene Data'!E81)),NA())</f>
        <v>#N/A</v>
      </c>
      <c r="BE87" s="91" t="e">
        <f ca="true">+IF(AND(ISNUMBER(OFFSET('Hygiene Data'!$E$9,0,10*ROW('Hygiene Data'!E81))),'Data Summary'!DT87="Yes"),OFFSET('Hygiene Data'!$E$9,0,10*ROW('Hygiene Data'!E81)),NA())</f>
        <v>#N/A</v>
      </c>
      <c r="BF87" s="91" t="e">
        <f ca="true">+IF(AND(ISNUMBER(OFFSET('Hygiene Data'!$F$5,0,10*ROW('Hygiene Data'!F81))),'Data Summary'!DU87="Yes"),OFFSET('Hygiene Data'!$F$5,0,10*ROW('Hygiene Data'!F81)),NA())</f>
        <v>#N/A</v>
      </c>
      <c r="BG87" s="91" t="e">
        <f ca="true">+IF(AND(ISNUMBER(OFFSET('Hygiene Data'!$F$7,0,10*ROW('Hygiene Data'!F81))),'Data Summary'!DV87="Yes"),OFFSET('Hygiene Data'!$F$7,0,10*ROW('Hygiene Data'!F81)),NA())</f>
        <v>#N/A</v>
      </c>
      <c r="BH87" s="91" t="e">
        <f ca="true">+IF(AND(ISNUMBER(OFFSET('Hygiene Data'!$F$9,0,10*ROW('Hygiene Data'!F81))),'Data Summary'!DW87="Yes"),OFFSET('Hygiene Data'!$F$9,0,10*ROW('Hygiene Data'!F81)),NA())</f>
        <v>#N/A</v>
      </c>
      <c r="BI87" s="91" t="e">
        <f ca="true">+IF(AND(ISNUMBER(OFFSET('Hygiene Data'!$G$5,0,10*ROW('Hygiene Data'!G81))),'Data Summary'!DX87="Yes"),OFFSET('Hygiene Data'!$G$5,0,10*ROW('Hygiene Data'!G81)),NA())</f>
        <v>#N/A</v>
      </c>
      <c r="BJ87" s="91" t="e">
        <f ca="true">+IF(AND(ISNUMBER(OFFSET('Hygiene Data'!$G$7,0,10*ROW('Hygiene Data'!G81))),'Data Summary'!DY87="Yes"),OFFSET('Hygiene Data'!$G$7,0,10*ROW('Hygiene Data'!G81)),NA())</f>
        <v>#N/A</v>
      </c>
      <c r="BK87" s="91" t="e">
        <f ca="true">+IF(AND(ISNUMBER(OFFSET('Hygiene Data'!$G$9,0,10*ROW('Hygiene Data'!G81))),'Data Summary'!DZ87="Yes"),OFFSET('Hygiene Data'!$G$9,0,10*ROW('Hygiene Data'!G81)),NA())</f>
        <v>#N/A</v>
      </c>
      <c r="BL87" s="91" t="e">
        <f ca="true">+IF(AND(ISNUMBER(OFFSET('Hygiene Data'!$H$5,0,10*ROW('Hygiene Data'!H81))),'Data Summary'!EA87="Yes"),OFFSET('Hygiene Data'!$H$5,0,10*ROW('Hygiene Data'!H81)),NA())</f>
        <v>#N/A</v>
      </c>
      <c r="BM87" s="91" t="e">
        <f ca="true">+IF(AND(ISNUMBER(OFFSET('Hygiene Data'!$H$7,0,10*ROW('Hygiene Data'!H81))),'Data Summary'!EB87="Yes"),OFFSET('Hygiene Data'!$H$7,0,10*ROW('Hygiene Data'!H81)),NA())</f>
        <v>#N/A</v>
      </c>
      <c r="BN87" s="91" t="e">
        <f ca="true">+IF(AND(ISNUMBER(OFFSET('Hygiene Data'!$H$9,0,10*ROW('Hygiene Data'!H81))),'Data Summary'!EC87="Yes"),OFFSET('Hygiene Data'!$H$9,0,10*ROW('Hygiene Data'!H81)),NA())</f>
        <v>#N/A</v>
      </c>
      <c r="BO87" s="91" t="e">
        <f ca="true">+IF(AND(ISNUMBER(OFFSET('Hygiene Data'!$I$5,0,10*ROW('Hygiene Data'!I81))),'Data Summary'!ED87="Yes"),OFFSET('Hygiene Data'!$I$5,0,10*ROW('Hygiene Data'!I81)),NA())</f>
        <v>#N/A</v>
      </c>
      <c r="BP87" s="91" t="e">
        <f ca="true">+IF(AND(ISNUMBER(OFFSET('Hygiene Data'!$I$7,0,10*ROW('Hygiene Data'!I81))),'Data Summary'!EE87="Yes"),OFFSET('Hygiene Data'!$I$7,0,10*ROW('Hygiene Data'!I81)),NA())</f>
        <v>#N/A</v>
      </c>
      <c r="BQ87" s="91" t="e">
        <f ca="true">+IF(AND(ISNUMBER(OFFSET('Hygiene Data'!$I$9,0,10*ROW('Hygiene Data'!I81))),'Data Summary'!EF87="Yes"),OFFSET('Hygiene Data'!$I$9,0,10*ROW('Hygiene Data'!I81)),NA())</f>
        <v>#N/A</v>
      </c>
    </row>
    <row xmlns:x14ac="http://schemas.microsoft.com/office/spreadsheetml/2009/9/ac" r="88" x14ac:dyDescent="0.2">
      <c r="A88" s="350" t="e">
        <f ca="true">+RIGHT('Data Summary'!A88,LEN('Data Summary'!A88)-9)</f>
        <v>#VALUE!</v>
      </c>
      <c r="B88" s="35" t="str">
        <f ca="true">+IF(ISTEXT('Data Summary'!B88),'Data Summary'!B88,"")</f>
        <v/>
      </c>
      <c r="C88" s="349" t="e">
        <f ca="true">+VALUE('Data Summary'!C88)</f>
        <v>#VALUE!</v>
      </c>
      <c r="D88" s="89" t="e">
        <f ca="true">+IF(AND(ISNUMBER(OFFSET('Water Data'!$D$4,0,10*ROW('Water Data'!D82))),'Data Summary'!BS88="Yes"),100-OFFSET('Water Data'!$D$4,0,10*ROW('Water Data'!D82)),NA())</f>
        <v>#N/A</v>
      </c>
      <c r="E88" s="89" t="e">
        <f ca="true">+IF(AND(ISNUMBER(OFFSET('Water Data'!$D$6,0,10*ROW('Water Data'!D82))),'Data Summary'!BT88="Yes"),OFFSET('Water Data'!$D$6,0,10*ROW('Water Data'!D82)),NA())</f>
        <v>#N/A</v>
      </c>
      <c r="F88" s="89" t="e">
        <f ca="true">+IF(AND(ISNUMBER(OFFSET('Water Data'!$D$9,0,10*ROW('Water Data'!D82))),'Data Summary'!BU88="Yes"),OFFSET('Water Data'!$D$9,0,10*ROW('Water Data'!D82)),NA())</f>
        <v>#N/A</v>
      </c>
      <c r="G88" s="89" t="e">
        <f ca="true">+IF(AND(ISNUMBER(OFFSET('Water Data'!$E$4,0,10*ROW('Water Data'!E82))),'Data Summary'!BV88="Yes"),100-OFFSET('Water Data'!$E$4,0,10*ROW('Water Data'!E82)),NA())</f>
        <v>#N/A</v>
      </c>
      <c r="H88" s="89" t="e">
        <f ca="true">+IF(AND(ISNUMBER(OFFSET('Water Data'!$E$6,0,10*ROW('Water Data'!E82))),'Data Summary'!BW88="Yes"),OFFSET('Water Data'!$E$6,0,10*ROW('Water Data'!E82)),NA())</f>
        <v>#N/A</v>
      </c>
      <c r="I88" s="89" t="e">
        <f ca="true">+IF(AND(ISNUMBER(OFFSET('Water Data'!$E$9,0,10*ROW('Water Data'!E82))),'Data Summary'!BX88="Yes"),OFFSET('Water Data'!$E$9,0,10*ROW('Water Data'!E82)),NA())</f>
        <v>#N/A</v>
      </c>
      <c r="J88" s="89" t="e">
        <f ca="true">+IF(AND(ISNUMBER(OFFSET('Water Data'!$F$4,0,10*ROW('Water Data'!F82))),'Data Summary'!BY88="Yes"),100-OFFSET('Water Data'!$F$4,0,10*ROW('Water Data'!F82)),NA())</f>
        <v>#N/A</v>
      </c>
      <c r="K88" s="89" t="e">
        <f ca="true">+IF(AND(ISNUMBER(OFFSET('Water Data'!$F$6,0,10*ROW('Water Data'!F82))),'Data Summary'!BZ88="Yes"),OFFSET('Water Data'!$F$6,0,10*ROW('Water Data'!F82)),NA())</f>
        <v>#N/A</v>
      </c>
      <c r="L88" s="89" t="e">
        <f ca="true">+IF(AND(ISNUMBER(OFFSET('Water Data'!$F$9,0,10*ROW('Water Data'!F82))),'Data Summary'!CA88="Yes"),OFFSET('Water Data'!$F$9,0,10*ROW('Water Data'!F82)),NA())</f>
        <v>#N/A</v>
      </c>
      <c r="M88" s="89" t="e">
        <f ca="true">+IF(AND(ISNUMBER(OFFSET('Water Data'!$G$4,0,10*ROW('Water Data'!G82))),'Data Summary'!CB88="Yes"),100-OFFSET('Water Data'!$G$4,0,10*ROW('Water Data'!G82)),NA())</f>
        <v>#N/A</v>
      </c>
      <c r="N88" s="89" t="e">
        <f ca="true">+IF(AND(ISNUMBER(OFFSET('Water Data'!$G$6,0,10*ROW('Water Data'!G82))),'Data Summary'!CC88="Yes"),OFFSET('Water Data'!$G$6,0,10*ROW('Water Data'!G82)),NA())</f>
        <v>#N/A</v>
      </c>
      <c r="O88" s="89" t="e">
        <f ca="true">+IF(AND(ISNUMBER(OFFSET('Water Data'!$G$9,0,10*ROW('Water Data'!G82))),'Data Summary'!CD88="Yes"),OFFSET('Water Data'!$G$9,0,10*ROW('Water Data'!G82)),NA())</f>
        <v>#N/A</v>
      </c>
      <c r="P88" s="89" t="e">
        <f ca="true">+IF(AND(ISNUMBER(OFFSET('Water Data'!$H$4,0,10*ROW('Water Data'!H82))),'Data Summary'!CE88="Yes"),100-OFFSET('Water Data'!$H$4,0,10*ROW('Water Data'!H82)),NA())</f>
        <v>#N/A</v>
      </c>
      <c r="Q88" s="89" t="e">
        <f ca="true">+IF(AND(ISNUMBER(OFFSET('Water Data'!$H$6,0,10*ROW('Water Data'!H82))),'Data Summary'!CF88="Yes"),OFFSET('Water Data'!$H$6,0,10*ROW('Water Data'!H82)),NA())</f>
        <v>#N/A</v>
      </c>
      <c r="R88" s="89" t="e">
        <f ca="true">+IF(AND(ISNUMBER(OFFSET('Water Data'!$H$9,0,10*ROW('Water Data'!H82))),'Data Summary'!CG88="Yes"),OFFSET('Water Data'!$H$9,0,10*ROW('Water Data'!H82)),NA())</f>
        <v>#N/A</v>
      </c>
      <c r="S88" s="89" t="e">
        <f ca="true">+IF(AND(ISNUMBER(OFFSET('Water Data'!$I$4,0,10*ROW('Water Data'!I82))),'Data Summary'!CH88="Yes"),100-OFFSET('Water Data'!$I$4,0,10*ROW('Water Data'!I82)),NA())</f>
        <v>#N/A</v>
      </c>
      <c r="T88" s="89" t="e">
        <f ca="true">+IF(AND(ISNUMBER(OFFSET('Water Data'!$I$6,0,10*ROW('Water Data'!I82))),'Data Summary'!CI88="Yes"),OFFSET('Water Data'!$I$6,0,10*ROW('Water Data'!I82)),NA())</f>
        <v>#N/A</v>
      </c>
      <c r="U88" s="89" t="e">
        <f ca="true">+IF(AND(ISNUMBER(OFFSET('Water Data'!$I$9,0,10*ROW('Water Data'!I82))),'Data Summary'!CJ88="Yes"),OFFSET('Water Data'!$I$9,0,10*ROW('Water Data'!I82)),NA())</f>
        <v>#N/A</v>
      </c>
      <c r="V88" s="90" t="e">
        <f ca="true">+IF(AND(ISNUMBER(OFFSET('Sanitation Data'!$D$4,0,10*ROW('Sanitation Data'!D82))),'Data Summary'!CK88="Yes"),100-OFFSET('Sanitation Data'!$D$4,0,10*ROW('Sanitation Data'!D82)),NA())</f>
        <v>#N/A</v>
      </c>
      <c r="W88" s="90" t="e">
        <f ca="true">+IF(AND(ISNUMBER(OFFSET('Sanitation Data'!$D$6,0,10*ROW('Sanitation Data'!D82))),'Data Summary'!CL88="Yes"),OFFSET('Sanitation Data'!$D$6,0,10*ROW('Sanitation Data'!D82)),NA())</f>
        <v>#N/A</v>
      </c>
      <c r="X88" s="90" t="e">
        <f ca="true">+IF(AND(ISNUMBER(OFFSET('Sanitation Data'!$D$10,0,10*ROW('Sanitation Data'!D82))),'Data Summary'!CM88="Yes"),OFFSET('Sanitation Data'!$D$10,0,10*ROW('Sanitation Data'!D82)),NA())</f>
        <v>#N/A</v>
      </c>
      <c r="Y88" s="90" t="e">
        <f ca="true">+IF(AND(ISNUMBER(OFFSET('Sanitation Data'!$D$11,0,10*ROW('Sanitation Data'!D82))),'Data Summary'!CN88="Yes"),OFFSET('Sanitation Data'!$D$11,0,10*ROW('Sanitation Data'!D82)),NA())</f>
        <v>#N/A</v>
      </c>
      <c r="Z88" s="90" t="e">
        <f ca="true">+IF(AND(ISNUMBER(OFFSET('Sanitation Data'!$D$12,0,10*ROW('Sanitation Data'!D82))),'Data Summary'!CO88="Yes"),OFFSET('Sanitation Data'!$D$12,0,10*ROW('Sanitation Data'!D82)),NA())</f>
        <v>#N/A</v>
      </c>
      <c r="AA88" s="90" t="e">
        <f ca="true">+IF(AND(ISNUMBER(OFFSET('Sanitation Data'!$E$4,0,10*ROW('Sanitation Data'!E82))),'Data Summary'!CP88="Yes"),100-OFFSET('Sanitation Data'!$E$4,0,10*ROW('Sanitation Data'!E82)),NA())</f>
        <v>#N/A</v>
      </c>
      <c r="AB88" s="90" t="e">
        <f ca="true">+IF(AND(ISNUMBER(OFFSET('Sanitation Data'!$E$6,0,10*ROW('Sanitation Data'!E82))),'Data Summary'!CQ88="Yes"),OFFSET('Sanitation Data'!$E$6,0,10*ROW('Sanitation Data'!E82)),NA())</f>
        <v>#N/A</v>
      </c>
      <c r="AC88" s="90" t="e">
        <f ca="true">+IF(AND(ISNUMBER(OFFSET('Sanitation Data'!$E$10,0,10*ROW('Sanitation Data'!E82))),'Data Summary'!CR88="Yes"),OFFSET('Sanitation Data'!$E$10,0,10*ROW('Sanitation Data'!E82)),NA())</f>
        <v>#N/A</v>
      </c>
      <c r="AD88" s="90" t="e">
        <f ca="true">+IF(AND(ISNUMBER(OFFSET('Sanitation Data'!$E$11,0,10*ROW('Sanitation Data'!E82))),'Data Summary'!CS88="Yes"),OFFSET('Sanitation Data'!$E$11,0,10*ROW('Sanitation Data'!E82)),NA())</f>
        <v>#N/A</v>
      </c>
      <c r="AE88" s="90" t="e">
        <f ca="true">+IF(AND(ISNUMBER(OFFSET('Sanitation Data'!$E$12,0,10*ROW('Sanitation Data'!E82))),'Data Summary'!CT88="Yes"),OFFSET('Sanitation Data'!$E$12,0,10*ROW('Sanitation Data'!E82)),NA())</f>
        <v>#N/A</v>
      </c>
      <c r="AF88" s="90" t="e">
        <f ca="true">+IF(AND(ISNUMBER(OFFSET('Sanitation Data'!$F$4,0,10*ROW('Sanitation Data'!F82))),'Data Summary'!CU88="Yes"),100-OFFSET('Sanitation Data'!$F$4,0,10*ROW('Sanitation Data'!F82)),NA())</f>
        <v>#N/A</v>
      </c>
      <c r="AG88" s="90" t="e">
        <f ca="true">+IF(AND(ISNUMBER(OFFSET('Sanitation Data'!$F$6,0,10*ROW('Sanitation Data'!F82))),'Data Summary'!CV88="Yes"),OFFSET('Sanitation Data'!$F$6,0,10*ROW('Sanitation Data'!F82)),NA())</f>
        <v>#N/A</v>
      </c>
      <c r="AH88" s="90" t="e">
        <f ca="true">+IF(AND(ISNUMBER(OFFSET('Sanitation Data'!$F$10,0,10*ROW('Sanitation Data'!F82))),'Data Summary'!CW88="Yes"),OFFSET('Sanitation Data'!$F$10,0,10*ROW('Sanitation Data'!F82)),NA())</f>
        <v>#N/A</v>
      </c>
      <c r="AI88" s="90" t="e">
        <f ca="true">+IF(AND(ISNUMBER(OFFSET('Sanitation Data'!$F$11,0,10*ROW('Sanitation Data'!F82))),'Data Summary'!CX88="Yes"),OFFSET('Sanitation Data'!$F$11,0,10*ROW('Sanitation Data'!F82)),NA())</f>
        <v>#N/A</v>
      </c>
      <c r="AJ88" s="90" t="e">
        <f ca="true">+IF(AND(ISNUMBER(OFFSET('Sanitation Data'!$F$12,0,10*ROW('Sanitation Data'!F82))),'Data Summary'!CY88="Yes"),OFFSET('Sanitation Data'!$F$12,0,10*ROW('Sanitation Data'!F82)),NA())</f>
        <v>#N/A</v>
      </c>
      <c r="AK88" s="90" t="e">
        <f ca="true">+IF(AND(ISNUMBER(OFFSET('Sanitation Data'!$G$4,0,10*ROW('Sanitation Data'!G82))),'Data Summary'!CZ88="Yes"),100-OFFSET('Sanitation Data'!$G$4,0,10*ROW('Sanitation Data'!G82)),NA())</f>
        <v>#N/A</v>
      </c>
      <c r="AL88" s="90" t="e">
        <f ca="true">+IF(AND(ISNUMBER(OFFSET('Sanitation Data'!$G$6,0,10*ROW('Sanitation Data'!G82))),'Data Summary'!DA88="Yes"),OFFSET('Sanitation Data'!$G$6,0,10*ROW('Sanitation Data'!G82)),NA())</f>
        <v>#N/A</v>
      </c>
      <c r="AM88" s="90" t="e">
        <f ca="true">+IF(AND(ISNUMBER(OFFSET('Sanitation Data'!$G$10,0,10*ROW('Sanitation Data'!G82))),'Data Summary'!DB88="Yes"),OFFSET('Sanitation Data'!$G$10,0,10*ROW('Sanitation Data'!G82)),NA())</f>
        <v>#N/A</v>
      </c>
      <c r="AN88" s="90" t="e">
        <f ca="true">+IF(AND(ISNUMBER(OFFSET('Sanitation Data'!$G$11,0,10*ROW('Sanitation Data'!G82))),'Data Summary'!DC88="Yes"),OFFSET('Sanitation Data'!$G$11,0,10*ROW('Sanitation Data'!G82)),NA())</f>
        <v>#N/A</v>
      </c>
      <c r="AO88" s="90" t="e">
        <f ca="true">+IF(AND(ISNUMBER(OFFSET('Sanitation Data'!$G$12,0,10*ROW('Sanitation Data'!G82))),'Data Summary'!DD88="Yes"),OFFSET('Sanitation Data'!$G$12,0,10*ROW('Sanitation Data'!G82)),NA())</f>
        <v>#N/A</v>
      </c>
      <c r="AP88" s="90" t="e">
        <f ca="true">+IF(AND(ISNUMBER(OFFSET('Sanitation Data'!$H$4,0,10*ROW('Sanitation Data'!H82))),'Data Summary'!DE88="Yes"),100-OFFSET('Sanitation Data'!$H$4,0,10*ROW('Sanitation Data'!H82)),NA())</f>
        <v>#N/A</v>
      </c>
      <c r="AQ88" s="90" t="e">
        <f ca="true">+IF(AND(ISNUMBER(OFFSET('Sanitation Data'!$H$6,0,10*ROW('Sanitation Data'!H82))),'Data Summary'!DF88="Yes"),OFFSET('Sanitation Data'!$H$6,0,10*ROW('Sanitation Data'!H82)),NA())</f>
        <v>#N/A</v>
      </c>
      <c r="AR88" s="90" t="e">
        <f ca="true">+IF(AND(ISNUMBER(OFFSET('Sanitation Data'!$H$10,0,10*ROW('Sanitation Data'!H82))),'Data Summary'!DG88="Yes"),OFFSET('Sanitation Data'!$H$10,0,10*ROW('Sanitation Data'!H82)),NA())</f>
        <v>#N/A</v>
      </c>
      <c r="AS88" s="90" t="e">
        <f ca="true">+IF(AND(ISNUMBER(OFFSET('Sanitation Data'!$H$11,0,10*ROW('Sanitation Data'!H82))),'Data Summary'!DH88="Yes"),OFFSET('Sanitation Data'!$H$11,0,10*ROW('Sanitation Data'!H82)),NA())</f>
        <v>#N/A</v>
      </c>
      <c r="AT88" s="90" t="e">
        <f ca="true">+IF(AND(ISNUMBER(OFFSET('Sanitation Data'!$H$12,0,10*ROW('Sanitation Data'!H82))),'Data Summary'!DI88="Yes"),OFFSET('Sanitation Data'!$H$12,0,10*ROW('Sanitation Data'!H82)),NA())</f>
        <v>#N/A</v>
      </c>
      <c r="AU88" s="90" t="e">
        <f ca="true">+IF(AND(ISNUMBER(OFFSET('Sanitation Data'!$I$4,0,10*ROW('Sanitation Data'!I82))),'Data Summary'!DJ88="Yes"),100-OFFSET('Sanitation Data'!$I$4,0,10*ROW('Sanitation Data'!I82)),NA())</f>
        <v>#N/A</v>
      </c>
      <c r="AV88" s="90" t="e">
        <f ca="true">+IF(AND(ISNUMBER(OFFSET('Sanitation Data'!$I$6,0,10*ROW('Sanitation Data'!I82))),'Data Summary'!DK88="Yes"),OFFSET('Sanitation Data'!$I$6,0,10*ROW('Sanitation Data'!I82)),NA())</f>
        <v>#N/A</v>
      </c>
      <c r="AW88" s="90" t="e">
        <f ca="true">+IF(AND(ISNUMBER(OFFSET('Sanitation Data'!$I$10,0,10*ROW('Sanitation Data'!I82))),'Data Summary'!DL88="Yes"),OFFSET('Sanitation Data'!$I$10,0,10*ROW('Sanitation Data'!I82)),NA())</f>
        <v>#N/A</v>
      </c>
      <c r="AX88" s="90" t="e">
        <f ca="true">+IF(AND(ISNUMBER(OFFSET('Sanitation Data'!$I$11,0,10*ROW('Sanitation Data'!I82))),'Data Summary'!DM88="Yes"),OFFSET('Sanitation Data'!$I$11,0,10*ROW('Sanitation Data'!I82)),NA())</f>
        <v>#N/A</v>
      </c>
      <c r="AY88" s="90" t="e">
        <f ca="true">+IF(AND(ISNUMBER(OFFSET('Sanitation Data'!$I$12,0,10*ROW('Sanitation Data'!I82))),'Data Summary'!DN88="Yes"),OFFSET('Sanitation Data'!$I$12,0,10*ROW('Sanitation Data'!I82)),NA())</f>
        <v>#N/A</v>
      </c>
      <c r="AZ88" s="91" t="e">
        <f ca="true">+IF(AND(ISNUMBER(OFFSET('Hygiene Data'!$D$5,0,10*ROW('Hygiene Data'!D82))),'Data Summary'!DO88="Yes"),OFFSET('Hygiene Data'!$D$5,0,10*ROW('Hygiene Data'!D82)),NA())</f>
        <v>#N/A</v>
      </c>
      <c r="BA88" s="91" t="e">
        <f ca="true">+IF(AND(ISNUMBER(OFFSET('Hygiene Data'!$D$7,0,10*ROW('Hygiene Data'!D82))),'Data Summary'!DP88="Yes"),OFFSET('Hygiene Data'!$D$7,0,10*ROW('Hygiene Data'!D82)),NA())</f>
        <v>#N/A</v>
      </c>
      <c r="BB88" s="91" t="e">
        <f ca="true">+IF(AND(ISNUMBER(OFFSET('Hygiene Data'!$D$9,0,10*ROW('Hygiene Data'!D82))),'Data Summary'!DQ88="Yes"),OFFSET('Hygiene Data'!$D$9,0,10*ROW('Hygiene Data'!D82)),NA())</f>
        <v>#N/A</v>
      </c>
      <c r="BC88" s="91" t="e">
        <f ca="true">+IF(AND(ISNUMBER(OFFSET('Hygiene Data'!$E$5,0,10*ROW('Hygiene Data'!E82))),'Data Summary'!DR88="Yes"),OFFSET('Hygiene Data'!$E$5,0,10*ROW('Hygiene Data'!E82)),NA())</f>
        <v>#N/A</v>
      </c>
      <c r="BD88" s="91" t="e">
        <f ca="true">+IF(AND(ISNUMBER(OFFSET('Hygiene Data'!$E$7,0,10*ROW('Hygiene Data'!E82))),'Data Summary'!DS88="Yes"),OFFSET('Hygiene Data'!$E$7,0,10*ROW('Hygiene Data'!E82)),NA())</f>
        <v>#N/A</v>
      </c>
      <c r="BE88" s="91" t="e">
        <f ca="true">+IF(AND(ISNUMBER(OFFSET('Hygiene Data'!$E$9,0,10*ROW('Hygiene Data'!E82))),'Data Summary'!DT88="Yes"),OFFSET('Hygiene Data'!$E$9,0,10*ROW('Hygiene Data'!E82)),NA())</f>
        <v>#N/A</v>
      </c>
      <c r="BF88" s="91" t="e">
        <f ca="true">+IF(AND(ISNUMBER(OFFSET('Hygiene Data'!$F$5,0,10*ROW('Hygiene Data'!F82))),'Data Summary'!DU88="Yes"),OFFSET('Hygiene Data'!$F$5,0,10*ROW('Hygiene Data'!F82)),NA())</f>
        <v>#N/A</v>
      </c>
      <c r="BG88" s="91" t="e">
        <f ca="true">+IF(AND(ISNUMBER(OFFSET('Hygiene Data'!$F$7,0,10*ROW('Hygiene Data'!F82))),'Data Summary'!DV88="Yes"),OFFSET('Hygiene Data'!$F$7,0,10*ROW('Hygiene Data'!F82)),NA())</f>
        <v>#N/A</v>
      </c>
      <c r="BH88" s="91" t="e">
        <f ca="true">+IF(AND(ISNUMBER(OFFSET('Hygiene Data'!$F$9,0,10*ROW('Hygiene Data'!F82))),'Data Summary'!DW88="Yes"),OFFSET('Hygiene Data'!$F$9,0,10*ROW('Hygiene Data'!F82)),NA())</f>
        <v>#N/A</v>
      </c>
      <c r="BI88" s="91" t="e">
        <f ca="true">+IF(AND(ISNUMBER(OFFSET('Hygiene Data'!$G$5,0,10*ROW('Hygiene Data'!G82))),'Data Summary'!DX88="Yes"),OFFSET('Hygiene Data'!$G$5,0,10*ROW('Hygiene Data'!G82)),NA())</f>
        <v>#N/A</v>
      </c>
      <c r="BJ88" s="91" t="e">
        <f ca="true">+IF(AND(ISNUMBER(OFFSET('Hygiene Data'!$G$7,0,10*ROW('Hygiene Data'!G82))),'Data Summary'!DY88="Yes"),OFFSET('Hygiene Data'!$G$7,0,10*ROW('Hygiene Data'!G82)),NA())</f>
        <v>#N/A</v>
      </c>
      <c r="BK88" s="91" t="e">
        <f ca="true">+IF(AND(ISNUMBER(OFFSET('Hygiene Data'!$G$9,0,10*ROW('Hygiene Data'!G82))),'Data Summary'!DZ88="Yes"),OFFSET('Hygiene Data'!$G$9,0,10*ROW('Hygiene Data'!G82)),NA())</f>
        <v>#N/A</v>
      </c>
      <c r="BL88" s="91" t="e">
        <f ca="true">+IF(AND(ISNUMBER(OFFSET('Hygiene Data'!$H$5,0,10*ROW('Hygiene Data'!H82))),'Data Summary'!EA88="Yes"),OFFSET('Hygiene Data'!$H$5,0,10*ROW('Hygiene Data'!H82)),NA())</f>
        <v>#N/A</v>
      </c>
      <c r="BM88" s="91" t="e">
        <f ca="true">+IF(AND(ISNUMBER(OFFSET('Hygiene Data'!$H$7,0,10*ROW('Hygiene Data'!H82))),'Data Summary'!EB88="Yes"),OFFSET('Hygiene Data'!$H$7,0,10*ROW('Hygiene Data'!H82)),NA())</f>
        <v>#N/A</v>
      </c>
      <c r="BN88" s="91" t="e">
        <f ca="true">+IF(AND(ISNUMBER(OFFSET('Hygiene Data'!$H$9,0,10*ROW('Hygiene Data'!H82))),'Data Summary'!EC88="Yes"),OFFSET('Hygiene Data'!$H$9,0,10*ROW('Hygiene Data'!H82)),NA())</f>
        <v>#N/A</v>
      </c>
      <c r="BO88" s="91" t="e">
        <f ca="true">+IF(AND(ISNUMBER(OFFSET('Hygiene Data'!$I$5,0,10*ROW('Hygiene Data'!I82))),'Data Summary'!ED88="Yes"),OFFSET('Hygiene Data'!$I$5,0,10*ROW('Hygiene Data'!I82)),NA())</f>
        <v>#N/A</v>
      </c>
      <c r="BP88" s="91" t="e">
        <f ca="true">+IF(AND(ISNUMBER(OFFSET('Hygiene Data'!$I$7,0,10*ROW('Hygiene Data'!I82))),'Data Summary'!EE88="Yes"),OFFSET('Hygiene Data'!$I$7,0,10*ROW('Hygiene Data'!I82)),NA())</f>
        <v>#N/A</v>
      </c>
      <c r="BQ88" s="91" t="e">
        <f ca="true">+IF(AND(ISNUMBER(OFFSET('Hygiene Data'!$I$9,0,10*ROW('Hygiene Data'!I82))),'Data Summary'!EF88="Yes"),OFFSET('Hygiene Data'!$I$9,0,10*ROW('Hygiene Data'!I82)),NA())</f>
        <v>#N/A</v>
      </c>
    </row>
    <row xmlns:x14ac="http://schemas.microsoft.com/office/spreadsheetml/2009/9/ac" r="89" x14ac:dyDescent="0.2">
      <c r="A89" s="350" t="e">
        <f ca="true">+RIGHT('Data Summary'!A89,LEN('Data Summary'!A89)-9)</f>
        <v>#VALUE!</v>
      </c>
      <c r="B89" s="35" t="str">
        <f ca="true">+IF(ISTEXT('Data Summary'!B89),'Data Summary'!B89,"")</f>
        <v/>
      </c>
      <c r="C89" s="349" t="e">
        <f ca="true">+VALUE('Data Summary'!C89)</f>
        <v>#VALUE!</v>
      </c>
      <c r="D89" s="89" t="e">
        <f ca="true">+IF(AND(ISNUMBER(OFFSET('Water Data'!$D$4,0,10*ROW('Water Data'!D83))),'Data Summary'!BS89="Yes"),100-OFFSET('Water Data'!$D$4,0,10*ROW('Water Data'!D83)),NA())</f>
        <v>#N/A</v>
      </c>
      <c r="E89" s="89" t="e">
        <f ca="true">+IF(AND(ISNUMBER(OFFSET('Water Data'!$D$6,0,10*ROW('Water Data'!D83))),'Data Summary'!BT89="Yes"),OFFSET('Water Data'!$D$6,0,10*ROW('Water Data'!D83)),NA())</f>
        <v>#N/A</v>
      </c>
      <c r="F89" s="89" t="e">
        <f ca="true">+IF(AND(ISNUMBER(OFFSET('Water Data'!$D$9,0,10*ROW('Water Data'!D83))),'Data Summary'!BU89="Yes"),OFFSET('Water Data'!$D$9,0,10*ROW('Water Data'!D83)),NA())</f>
        <v>#N/A</v>
      </c>
      <c r="G89" s="89" t="e">
        <f ca="true">+IF(AND(ISNUMBER(OFFSET('Water Data'!$E$4,0,10*ROW('Water Data'!E83))),'Data Summary'!BV89="Yes"),100-OFFSET('Water Data'!$E$4,0,10*ROW('Water Data'!E83)),NA())</f>
        <v>#N/A</v>
      </c>
      <c r="H89" s="89" t="e">
        <f ca="true">+IF(AND(ISNUMBER(OFFSET('Water Data'!$E$6,0,10*ROW('Water Data'!E83))),'Data Summary'!BW89="Yes"),OFFSET('Water Data'!$E$6,0,10*ROW('Water Data'!E83)),NA())</f>
        <v>#N/A</v>
      </c>
      <c r="I89" s="89" t="e">
        <f ca="true">+IF(AND(ISNUMBER(OFFSET('Water Data'!$E$9,0,10*ROW('Water Data'!E83))),'Data Summary'!BX89="Yes"),OFFSET('Water Data'!$E$9,0,10*ROW('Water Data'!E83)),NA())</f>
        <v>#N/A</v>
      </c>
      <c r="J89" s="89" t="e">
        <f ca="true">+IF(AND(ISNUMBER(OFFSET('Water Data'!$F$4,0,10*ROW('Water Data'!F83))),'Data Summary'!BY89="Yes"),100-OFFSET('Water Data'!$F$4,0,10*ROW('Water Data'!F83)),NA())</f>
        <v>#N/A</v>
      </c>
      <c r="K89" s="89" t="e">
        <f ca="true">+IF(AND(ISNUMBER(OFFSET('Water Data'!$F$6,0,10*ROW('Water Data'!F83))),'Data Summary'!BZ89="Yes"),OFFSET('Water Data'!$F$6,0,10*ROW('Water Data'!F83)),NA())</f>
        <v>#N/A</v>
      </c>
      <c r="L89" s="89" t="e">
        <f ca="true">+IF(AND(ISNUMBER(OFFSET('Water Data'!$F$9,0,10*ROW('Water Data'!F83))),'Data Summary'!CA89="Yes"),OFFSET('Water Data'!$F$9,0,10*ROW('Water Data'!F83)),NA())</f>
        <v>#N/A</v>
      </c>
      <c r="M89" s="89" t="e">
        <f ca="true">+IF(AND(ISNUMBER(OFFSET('Water Data'!$G$4,0,10*ROW('Water Data'!G83))),'Data Summary'!CB89="Yes"),100-OFFSET('Water Data'!$G$4,0,10*ROW('Water Data'!G83)),NA())</f>
        <v>#N/A</v>
      </c>
      <c r="N89" s="89" t="e">
        <f ca="true">+IF(AND(ISNUMBER(OFFSET('Water Data'!$G$6,0,10*ROW('Water Data'!G83))),'Data Summary'!CC89="Yes"),OFFSET('Water Data'!$G$6,0,10*ROW('Water Data'!G83)),NA())</f>
        <v>#N/A</v>
      </c>
      <c r="O89" s="89" t="e">
        <f ca="true">+IF(AND(ISNUMBER(OFFSET('Water Data'!$G$9,0,10*ROW('Water Data'!G83))),'Data Summary'!CD89="Yes"),OFFSET('Water Data'!$G$9,0,10*ROW('Water Data'!G83)),NA())</f>
        <v>#N/A</v>
      </c>
      <c r="P89" s="89" t="e">
        <f ca="true">+IF(AND(ISNUMBER(OFFSET('Water Data'!$H$4,0,10*ROW('Water Data'!H83))),'Data Summary'!CE89="Yes"),100-OFFSET('Water Data'!$H$4,0,10*ROW('Water Data'!H83)),NA())</f>
        <v>#N/A</v>
      </c>
      <c r="Q89" s="89" t="e">
        <f ca="true">+IF(AND(ISNUMBER(OFFSET('Water Data'!$H$6,0,10*ROW('Water Data'!H83))),'Data Summary'!CF89="Yes"),OFFSET('Water Data'!$H$6,0,10*ROW('Water Data'!H83)),NA())</f>
        <v>#N/A</v>
      </c>
      <c r="R89" s="89" t="e">
        <f ca="true">+IF(AND(ISNUMBER(OFFSET('Water Data'!$H$9,0,10*ROW('Water Data'!H83))),'Data Summary'!CG89="Yes"),OFFSET('Water Data'!$H$9,0,10*ROW('Water Data'!H83)),NA())</f>
        <v>#N/A</v>
      </c>
      <c r="S89" s="89" t="e">
        <f ca="true">+IF(AND(ISNUMBER(OFFSET('Water Data'!$I$4,0,10*ROW('Water Data'!I83))),'Data Summary'!CH89="Yes"),100-OFFSET('Water Data'!$I$4,0,10*ROW('Water Data'!I83)),NA())</f>
        <v>#N/A</v>
      </c>
      <c r="T89" s="89" t="e">
        <f ca="true">+IF(AND(ISNUMBER(OFFSET('Water Data'!$I$6,0,10*ROW('Water Data'!I83))),'Data Summary'!CI89="Yes"),OFFSET('Water Data'!$I$6,0,10*ROW('Water Data'!I83)),NA())</f>
        <v>#N/A</v>
      </c>
      <c r="U89" s="89" t="e">
        <f ca="true">+IF(AND(ISNUMBER(OFFSET('Water Data'!$I$9,0,10*ROW('Water Data'!I83))),'Data Summary'!CJ89="Yes"),OFFSET('Water Data'!$I$9,0,10*ROW('Water Data'!I83)),NA())</f>
        <v>#N/A</v>
      </c>
      <c r="V89" s="90" t="e">
        <f ca="true">+IF(AND(ISNUMBER(OFFSET('Sanitation Data'!$D$4,0,10*ROW('Sanitation Data'!D83))),'Data Summary'!CK89="Yes"),100-OFFSET('Sanitation Data'!$D$4,0,10*ROW('Sanitation Data'!D83)),NA())</f>
        <v>#N/A</v>
      </c>
      <c r="W89" s="90" t="e">
        <f ca="true">+IF(AND(ISNUMBER(OFFSET('Sanitation Data'!$D$6,0,10*ROW('Sanitation Data'!D83))),'Data Summary'!CL89="Yes"),OFFSET('Sanitation Data'!$D$6,0,10*ROW('Sanitation Data'!D83)),NA())</f>
        <v>#N/A</v>
      </c>
      <c r="X89" s="90" t="e">
        <f ca="true">+IF(AND(ISNUMBER(OFFSET('Sanitation Data'!$D$10,0,10*ROW('Sanitation Data'!D83))),'Data Summary'!CM89="Yes"),OFFSET('Sanitation Data'!$D$10,0,10*ROW('Sanitation Data'!D83)),NA())</f>
        <v>#N/A</v>
      </c>
      <c r="Y89" s="90" t="e">
        <f ca="true">+IF(AND(ISNUMBER(OFFSET('Sanitation Data'!$D$11,0,10*ROW('Sanitation Data'!D83))),'Data Summary'!CN89="Yes"),OFFSET('Sanitation Data'!$D$11,0,10*ROW('Sanitation Data'!D83)),NA())</f>
        <v>#N/A</v>
      </c>
      <c r="Z89" s="90" t="e">
        <f ca="true">+IF(AND(ISNUMBER(OFFSET('Sanitation Data'!$D$12,0,10*ROW('Sanitation Data'!D83))),'Data Summary'!CO89="Yes"),OFFSET('Sanitation Data'!$D$12,0,10*ROW('Sanitation Data'!D83)),NA())</f>
        <v>#N/A</v>
      </c>
      <c r="AA89" s="90" t="e">
        <f ca="true">+IF(AND(ISNUMBER(OFFSET('Sanitation Data'!$E$4,0,10*ROW('Sanitation Data'!E83))),'Data Summary'!CP89="Yes"),100-OFFSET('Sanitation Data'!$E$4,0,10*ROW('Sanitation Data'!E83)),NA())</f>
        <v>#N/A</v>
      </c>
      <c r="AB89" s="90" t="e">
        <f ca="true">+IF(AND(ISNUMBER(OFFSET('Sanitation Data'!$E$6,0,10*ROW('Sanitation Data'!E83))),'Data Summary'!CQ89="Yes"),OFFSET('Sanitation Data'!$E$6,0,10*ROW('Sanitation Data'!E83)),NA())</f>
        <v>#N/A</v>
      </c>
      <c r="AC89" s="90" t="e">
        <f ca="true">+IF(AND(ISNUMBER(OFFSET('Sanitation Data'!$E$10,0,10*ROW('Sanitation Data'!E83))),'Data Summary'!CR89="Yes"),OFFSET('Sanitation Data'!$E$10,0,10*ROW('Sanitation Data'!E83)),NA())</f>
        <v>#N/A</v>
      </c>
      <c r="AD89" s="90" t="e">
        <f ca="true">+IF(AND(ISNUMBER(OFFSET('Sanitation Data'!$E$11,0,10*ROW('Sanitation Data'!E83))),'Data Summary'!CS89="Yes"),OFFSET('Sanitation Data'!$E$11,0,10*ROW('Sanitation Data'!E83)),NA())</f>
        <v>#N/A</v>
      </c>
      <c r="AE89" s="90" t="e">
        <f ca="true">+IF(AND(ISNUMBER(OFFSET('Sanitation Data'!$E$12,0,10*ROW('Sanitation Data'!E83))),'Data Summary'!CT89="Yes"),OFFSET('Sanitation Data'!$E$12,0,10*ROW('Sanitation Data'!E83)),NA())</f>
        <v>#N/A</v>
      </c>
      <c r="AF89" s="90" t="e">
        <f ca="true">+IF(AND(ISNUMBER(OFFSET('Sanitation Data'!$F$4,0,10*ROW('Sanitation Data'!F83))),'Data Summary'!CU89="Yes"),100-OFFSET('Sanitation Data'!$F$4,0,10*ROW('Sanitation Data'!F83)),NA())</f>
        <v>#N/A</v>
      </c>
      <c r="AG89" s="90" t="e">
        <f ca="true">+IF(AND(ISNUMBER(OFFSET('Sanitation Data'!$F$6,0,10*ROW('Sanitation Data'!F83))),'Data Summary'!CV89="Yes"),OFFSET('Sanitation Data'!$F$6,0,10*ROW('Sanitation Data'!F83)),NA())</f>
        <v>#N/A</v>
      </c>
      <c r="AH89" s="90" t="e">
        <f ca="true">+IF(AND(ISNUMBER(OFFSET('Sanitation Data'!$F$10,0,10*ROW('Sanitation Data'!F83))),'Data Summary'!CW89="Yes"),OFFSET('Sanitation Data'!$F$10,0,10*ROW('Sanitation Data'!F83)),NA())</f>
        <v>#N/A</v>
      </c>
      <c r="AI89" s="90" t="e">
        <f ca="true">+IF(AND(ISNUMBER(OFFSET('Sanitation Data'!$F$11,0,10*ROW('Sanitation Data'!F83))),'Data Summary'!CX89="Yes"),OFFSET('Sanitation Data'!$F$11,0,10*ROW('Sanitation Data'!F83)),NA())</f>
        <v>#N/A</v>
      </c>
      <c r="AJ89" s="90" t="e">
        <f ca="true">+IF(AND(ISNUMBER(OFFSET('Sanitation Data'!$F$12,0,10*ROW('Sanitation Data'!F83))),'Data Summary'!CY89="Yes"),OFFSET('Sanitation Data'!$F$12,0,10*ROW('Sanitation Data'!F83)),NA())</f>
        <v>#N/A</v>
      </c>
      <c r="AK89" s="90" t="e">
        <f ca="true">+IF(AND(ISNUMBER(OFFSET('Sanitation Data'!$G$4,0,10*ROW('Sanitation Data'!G83))),'Data Summary'!CZ89="Yes"),100-OFFSET('Sanitation Data'!$G$4,0,10*ROW('Sanitation Data'!G83)),NA())</f>
        <v>#N/A</v>
      </c>
      <c r="AL89" s="90" t="e">
        <f ca="true">+IF(AND(ISNUMBER(OFFSET('Sanitation Data'!$G$6,0,10*ROW('Sanitation Data'!G83))),'Data Summary'!DA89="Yes"),OFFSET('Sanitation Data'!$G$6,0,10*ROW('Sanitation Data'!G83)),NA())</f>
        <v>#N/A</v>
      </c>
      <c r="AM89" s="90" t="e">
        <f ca="true">+IF(AND(ISNUMBER(OFFSET('Sanitation Data'!$G$10,0,10*ROW('Sanitation Data'!G83))),'Data Summary'!DB89="Yes"),OFFSET('Sanitation Data'!$G$10,0,10*ROW('Sanitation Data'!G83)),NA())</f>
        <v>#N/A</v>
      </c>
      <c r="AN89" s="90" t="e">
        <f ca="true">+IF(AND(ISNUMBER(OFFSET('Sanitation Data'!$G$11,0,10*ROW('Sanitation Data'!G83))),'Data Summary'!DC89="Yes"),OFFSET('Sanitation Data'!$G$11,0,10*ROW('Sanitation Data'!G83)),NA())</f>
        <v>#N/A</v>
      </c>
      <c r="AO89" s="90" t="e">
        <f ca="true">+IF(AND(ISNUMBER(OFFSET('Sanitation Data'!$G$12,0,10*ROW('Sanitation Data'!G83))),'Data Summary'!DD89="Yes"),OFFSET('Sanitation Data'!$G$12,0,10*ROW('Sanitation Data'!G83)),NA())</f>
        <v>#N/A</v>
      </c>
      <c r="AP89" s="90" t="e">
        <f ca="true">+IF(AND(ISNUMBER(OFFSET('Sanitation Data'!$H$4,0,10*ROW('Sanitation Data'!H83))),'Data Summary'!DE89="Yes"),100-OFFSET('Sanitation Data'!$H$4,0,10*ROW('Sanitation Data'!H83)),NA())</f>
        <v>#N/A</v>
      </c>
      <c r="AQ89" s="90" t="e">
        <f ca="true">+IF(AND(ISNUMBER(OFFSET('Sanitation Data'!$H$6,0,10*ROW('Sanitation Data'!H83))),'Data Summary'!DF89="Yes"),OFFSET('Sanitation Data'!$H$6,0,10*ROW('Sanitation Data'!H83)),NA())</f>
        <v>#N/A</v>
      </c>
      <c r="AR89" s="90" t="e">
        <f ca="true">+IF(AND(ISNUMBER(OFFSET('Sanitation Data'!$H$10,0,10*ROW('Sanitation Data'!H83))),'Data Summary'!DG89="Yes"),OFFSET('Sanitation Data'!$H$10,0,10*ROW('Sanitation Data'!H83)),NA())</f>
        <v>#N/A</v>
      </c>
      <c r="AS89" s="90" t="e">
        <f ca="true">+IF(AND(ISNUMBER(OFFSET('Sanitation Data'!$H$11,0,10*ROW('Sanitation Data'!H83))),'Data Summary'!DH89="Yes"),OFFSET('Sanitation Data'!$H$11,0,10*ROW('Sanitation Data'!H83)),NA())</f>
        <v>#N/A</v>
      </c>
      <c r="AT89" s="90" t="e">
        <f ca="true">+IF(AND(ISNUMBER(OFFSET('Sanitation Data'!$H$12,0,10*ROW('Sanitation Data'!H83))),'Data Summary'!DI89="Yes"),OFFSET('Sanitation Data'!$H$12,0,10*ROW('Sanitation Data'!H83)),NA())</f>
        <v>#N/A</v>
      </c>
      <c r="AU89" s="90" t="e">
        <f ca="true">+IF(AND(ISNUMBER(OFFSET('Sanitation Data'!$I$4,0,10*ROW('Sanitation Data'!I83))),'Data Summary'!DJ89="Yes"),100-OFFSET('Sanitation Data'!$I$4,0,10*ROW('Sanitation Data'!I83)),NA())</f>
        <v>#N/A</v>
      </c>
      <c r="AV89" s="90" t="e">
        <f ca="true">+IF(AND(ISNUMBER(OFFSET('Sanitation Data'!$I$6,0,10*ROW('Sanitation Data'!I83))),'Data Summary'!DK89="Yes"),OFFSET('Sanitation Data'!$I$6,0,10*ROW('Sanitation Data'!I83)),NA())</f>
        <v>#N/A</v>
      </c>
      <c r="AW89" s="90" t="e">
        <f ca="true">+IF(AND(ISNUMBER(OFFSET('Sanitation Data'!$I$10,0,10*ROW('Sanitation Data'!I83))),'Data Summary'!DL89="Yes"),OFFSET('Sanitation Data'!$I$10,0,10*ROW('Sanitation Data'!I83)),NA())</f>
        <v>#N/A</v>
      </c>
      <c r="AX89" s="90" t="e">
        <f ca="true">+IF(AND(ISNUMBER(OFFSET('Sanitation Data'!$I$11,0,10*ROW('Sanitation Data'!I83))),'Data Summary'!DM89="Yes"),OFFSET('Sanitation Data'!$I$11,0,10*ROW('Sanitation Data'!I83)),NA())</f>
        <v>#N/A</v>
      </c>
      <c r="AY89" s="90" t="e">
        <f ca="true">+IF(AND(ISNUMBER(OFFSET('Sanitation Data'!$I$12,0,10*ROW('Sanitation Data'!I83))),'Data Summary'!DN89="Yes"),OFFSET('Sanitation Data'!$I$12,0,10*ROW('Sanitation Data'!I83)),NA())</f>
        <v>#N/A</v>
      </c>
      <c r="AZ89" s="91" t="e">
        <f ca="true">+IF(AND(ISNUMBER(OFFSET('Hygiene Data'!$D$5,0,10*ROW('Hygiene Data'!D83))),'Data Summary'!DO89="Yes"),OFFSET('Hygiene Data'!$D$5,0,10*ROW('Hygiene Data'!D83)),NA())</f>
        <v>#N/A</v>
      </c>
      <c r="BA89" s="91" t="e">
        <f ca="true">+IF(AND(ISNUMBER(OFFSET('Hygiene Data'!$D$7,0,10*ROW('Hygiene Data'!D83))),'Data Summary'!DP89="Yes"),OFFSET('Hygiene Data'!$D$7,0,10*ROW('Hygiene Data'!D83)),NA())</f>
        <v>#N/A</v>
      </c>
      <c r="BB89" s="91" t="e">
        <f ca="true">+IF(AND(ISNUMBER(OFFSET('Hygiene Data'!$D$9,0,10*ROW('Hygiene Data'!D83))),'Data Summary'!DQ89="Yes"),OFFSET('Hygiene Data'!$D$9,0,10*ROW('Hygiene Data'!D83)),NA())</f>
        <v>#N/A</v>
      </c>
      <c r="BC89" s="91" t="e">
        <f ca="true">+IF(AND(ISNUMBER(OFFSET('Hygiene Data'!$E$5,0,10*ROW('Hygiene Data'!E83))),'Data Summary'!DR89="Yes"),OFFSET('Hygiene Data'!$E$5,0,10*ROW('Hygiene Data'!E83)),NA())</f>
        <v>#N/A</v>
      </c>
      <c r="BD89" s="91" t="e">
        <f ca="true">+IF(AND(ISNUMBER(OFFSET('Hygiene Data'!$E$7,0,10*ROW('Hygiene Data'!E83))),'Data Summary'!DS89="Yes"),OFFSET('Hygiene Data'!$E$7,0,10*ROW('Hygiene Data'!E83)),NA())</f>
        <v>#N/A</v>
      </c>
      <c r="BE89" s="91" t="e">
        <f ca="true">+IF(AND(ISNUMBER(OFFSET('Hygiene Data'!$E$9,0,10*ROW('Hygiene Data'!E83))),'Data Summary'!DT89="Yes"),OFFSET('Hygiene Data'!$E$9,0,10*ROW('Hygiene Data'!E83)),NA())</f>
        <v>#N/A</v>
      </c>
      <c r="BF89" s="91" t="e">
        <f ca="true">+IF(AND(ISNUMBER(OFFSET('Hygiene Data'!$F$5,0,10*ROW('Hygiene Data'!F83))),'Data Summary'!DU89="Yes"),OFFSET('Hygiene Data'!$F$5,0,10*ROW('Hygiene Data'!F83)),NA())</f>
        <v>#N/A</v>
      </c>
      <c r="BG89" s="91" t="e">
        <f ca="true">+IF(AND(ISNUMBER(OFFSET('Hygiene Data'!$F$7,0,10*ROW('Hygiene Data'!F83))),'Data Summary'!DV89="Yes"),OFFSET('Hygiene Data'!$F$7,0,10*ROW('Hygiene Data'!F83)),NA())</f>
        <v>#N/A</v>
      </c>
      <c r="BH89" s="91" t="e">
        <f ca="true">+IF(AND(ISNUMBER(OFFSET('Hygiene Data'!$F$9,0,10*ROW('Hygiene Data'!F83))),'Data Summary'!DW89="Yes"),OFFSET('Hygiene Data'!$F$9,0,10*ROW('Hygiene Data'!F83)),NA())</f>
        <v>#N/A</v>
      </c>
      <c r="BI89" s="91" t="e">
        <f ca="true">+IF(AND(ISNUMBER(OFFSET('Hygiene Data'!$G$5,0,10*ROW('Hygiene Data'!G83))),'Data Summary'!DX89="Yes"),OFFSET('Hygiene Data'!$G$5,0,10*ROW('Hygiene Data'!G83)),NA())</f>
        <v>#N/A</v>
      </c>
      <c r="BJ89" s="91" t="e">
        <f ca="true">+IF(AND(ISNUMBER(OFFSET('Hygiene Data'!$G$7,0,10*ROW('Hygiene Data'!G83))),'Data Summary'!DY89="Yes"),OFFSET('Hygiene Data'!$G$7,0,10*ROW('Hygiene Data'!G83)),NA())</f>
        <v>#N/A</v>
      </c>
      <c r="BK89" s="91" t="e">
        <f ca="true">+IF(AND(ISNUMBER(OFFSET('Hygiene Data'!$G$9,0,10*ROW('Hygiene Data'!G83))),'Data Summary'!DZ89="Yes"),OFFSET('Hygiene Data'!$G$9,0,10*ROW('Hygiene Data'!G83)),NA())</f>
        <v>#N/A</v>
      </c>
      <c r="BL89" s="91" t="e">
        <f ca="true">+IF(AND(ISNUMBER(OFFSET('Hygiene Data'!$H$5,0,10*ROW('Hygiene Data'!H83))),'Data Summary'!EA89="Yes"),OFFSET('Hygiene Data'!$H$5,0,10*ROW('Hygiene Data'!H83)),NA())</f>
        <v>#N/A</v>
      </c>
      <c r="BM89" s="91" t="e">
        <f ca="true">+IF(AND(ISNUMBER(OFFSET('Hygiene Data'!$H$7,0,10*ROW('Hygiene Data'!H83))),'Data Summary'!EB89="Yes"),OFFSET('Hygiene Data'!$H$7,0,10*ROW('Hygiene Data'!H83)),NA())</f>
        <v>#N/A</v>
      </c>
      <c r="BN89" s="91" t="e">
        <f ca="true">+IF(AND(ISNUMBER(OFFSET('Hygiene Data'!$H$9,0,10*ROW('Hygiene Data'!H83))),'Data Summary'!EC89="Yes"),OFFSET('Hygiene Data'!$H$9,0,10*ROW('Hygiene Data'!H83)),NA())</f>
        <v>#N/A</v>
      </c>
      <c r="BO89" s="91" t="e">
        <f ca="true">+IF(AND(ISNUMBER(OFFSET('Hygiene Data'!$I$5,0,10*ROW('Hygiene Data'!I83))),'Data Summary'!ED89="Yes"),OFFSET('Hygiene Data'!$I$5,0,10*ROW('Hygiene Data'!I83)),NA())</f>
        <v>#N/A</v>
      </c>
      <c r="BP89" s="91" t="e">
        <f ca="true">+IF(AND(ISNUMBER(OFFSET('Hygiene Data'!$I$7,0,10*ROW('Hygiene Data'!I83))),'Data Summary'!EE89="Yes"),OFFSET('Hygiene Data'!$I$7,0,10*ROW('Hygiene Data'!I83)),NA())</f>
        <v>#N/A</v>
      </c>
      <c r="BQ89" s="91" t="e">
        <f ca="true">+IF(AND(ISNUMBER(OFFSET('Hygiene Data'!$I$9,0,10*ROW('Hygiene Data'!I83))),'Data Summary'!EF89="Yes"),OFFSET('Hygiene Data'!$I$9,0,10*ROW('Hygiene Data'!I83)),NA())</f>
        <v>#N/A</v>
      </c>
    </row>
    <row xmlns:x14ac="http://schemas.microsoft.com/office/spreadsheetml/2009/9/ac" r="90" x14ac:dyDescent="0.2">
      <c r="A90" s="350" t="e">
        <f ca="true">+RIGHT('Data Summary'!A90,LEN('Data Summary'!A90)-9)</f>
        <v>#VALUE!</v>
      </c>
      <c r="B90" s="35" t="str">
        <f ca="true">+IF(ISTEXT('Data Summary'!B90),'Data Summary'!B90,"")</f>
        <v/>
      </c>
      <c r="C90" s="349" t="e">
        <f ca="true">+VALUE('Data Summary'!C90)</f>
        <v>#VALUE!</v>
      </c>
      <c r="D90" s="89" t="e">
        <f ca="true">+IF(AND(ISNUMBER(OFFSET('Water Data'!$D$4,0,10*ROW('Water Data'!D84))),'Data Summary'!BS90="Yes"),100-OFFSET('Water Data'!$D$4,0,10*ROW('Water Data'!D84)),NA())</f>
        <v>#N/A</v>
      </c>
      <c r="E90" s="89" t="e">
        <f ca="true">+IF(AND(ISNUMBER(OFFSET('Water Data'!$D$6,0,10*ROW('Water Data'!D84))),'Data Summary'!BT90="Yes"),OFFSET('Water Data'!$D$6,0,10*ROW('Water Data'!D84)),NA())</f>
        <v>#N/A</v>
      </c>
      <c r="F90" s="89" t="e">
        <f ca="true">+IF(AND(ISNUMBER(OFFSET('Water Data'!$D$9,0,10*ROW('Water Data'!D84))),'Data Summary'!BU90="Yes"),OFFSET('Water Data'!$D$9,0,10*ROW('Water Data'!D84)),NA())</f>
        <v>#N/A</v>
      </c>
      <c r="G90" s="89" t="e">
        <f ca="true">+IF(AND(ISNUMBER(OFFSET('Water Data'!$E$4,0,10*ROW('Water Data'!E84))),'Data Summary'!BV90="Yes"),100-OFFSET('Water Data'!$E$4,0,10*ROW('Water Data'!E84)),NA())</f>
        <v>#N/A</v>
      </c>
      <c r="H90" s="89" t="e">
        <f ca="true">+IF(AND(ISNUMBER(OFFSET('Water Data'!$E$6,0,10*ROW('Water Data'!E84))),'Data Summary'!BW90="Yes"),OFFSET('Water Data'!$E$6,0,10*ROW('Water Data'!E84)),NA())</f>
        <v>#N/A</v>
      </c>
      <c r="I90" s="89" t="e">
        <f ca="true">+IF(AND(ISNUMBER(OFFSET('Water Data'!$E$9,0,10*ROW('Water Data'!E84))),'Data Summary'!BX90="Yes"),OFFSET('Water Data'!$E$9,0,10*ROW('Water Data'!E84)),NA())</f>
        <v>#N/A</v>
      </c>
      <c r="J90" s="89" t="e">
        <f ca="true">+IF(AND(ISNUMBER(OFFSET('Water Data'!$F$4,0,10*ROW('Water Data'!F84))),'Data Summary'!BY90="Yes"),100-OFFSET('Water Data'!$F$4,0,10*ROW('Water Data'!F84)),NA())</f>
        <v>#N/A</v>
      </c>
      <c r="K90" s="89" t="e">
        <f ca="true">+IF(AND(ISNUMBER(OFFSET('Water Data'!$F$6,0,10*ROW('Water Data'!F84))),'Data Summary'!BZ90="Yes"),OFFSET('Water Data'!$F$6,0,10*ROW('Water Data'!F84)),NA())</f>
        <v>#N/A</v>
      </c>
      <c r="L90" s="89" t="e">
        <f ca="true">+IF(AND(ISNUMBER(OFFSET('Water Data'!$F$9,0,10*ROW('Water Data'!F84))),'Data Summary'!CA90="Yes"),OFFSET('Water Data'!$F$9,0,10*ROW('Water Data'!F84)),NA())</f>
        <v>#N/A</v>
      </c>
      <c r="M90" s="89" t="e">
        <f ca="true">+IF(AND(ISNUMBER(OFFSET('Water Data'!$G$4,0,10*ROW('Water Data'!G84))),'Data Summary'!CB90="Yes"),100-OFFSET('Water Data'!$G$4,0,10*ROW('Water Data'!G84)),NA())</f>
        <v>#N/A</v>
      </c>
      <c r="N90" s="89" t="e">
        <f ca="true">+IF(AND(ISNUMBER(OFFSET('Water Data'!$G$6,0,10*ROW('Water Data'!G84))),'Data Summary'!CC90="Yes"),OFFSET('Water Data'!$G$6,0,10*ROW('Water Data'!G84)),NA())</f>
        <v>#N/A</v>
      </c>
      <c r="O90" s="89" t="e">
        <f ca="true">+IF(AND(ISNUMBER(OFFSET('Water Data'!$G$9,0,10*ROW('Water Data'!G84))),'Data Summary'!CD90="Yes"),OFFSET('Water Data'!$G$9,0,10*ROW('Water Data'!G84)),NA())</f>
        <v>#N/A</v>
      </c>
      <c r="P90" s="89" t="e">
        <f ca="true">+IF(AND(ISNUMBER(OFFSET('Water Data'!$H$4,0,10*ROW('Water Data'!H84))),'Data Summary'!CE90="Yes"),100-OFFSET('Water Data'!$H$4,0,10*ROW('Water Data'!H84)),NA())</f>
        <v>#N/A</v>
      </c>
      <c r="Q90" s="89" t="e">
        <f ca="true">+IF(AND(ISNUMBER(OFFSET('Water Data'!$H$6,0,10*ROW('Water Data'!H84))),'Data Summary'!CF90="Yes"),OFFSET('Water Data'!$H$6,0,10*ROW('Water Data'!H84)),NA())</f>
        <v>#N/A</v>
      </c>
      <c r="R90" s="89" t="e">
        <f ca="true">+IF(AND(ISNUMBER(OFFSET('Water Data'!$H$9,0,10*ROW('Water Data'!H84))),'Data Summary'!CG90="Yes"),OFFSET('Water Data'!$H$9,0,10*ROW('Water Data'!H84)),NA())</f>
        <v>#N/A</v>
      </c>
      <c r="S90" s="89" t="e">
        <f ca="true">+IF(AND(ISNUMBER(OFFSET('Water Data'!$I$4,0,10*ROW('Water Data'!I84))),'Data Summary'!CH90="Yes"),100-OFFSET('Water Data'!$I$4,0,10*ROW('Water Data'!I84)),NA())</f>
        <v>#N/A</v>
      </c>
      <c r="T90" s="89" t="e">
        <f ca="true">+IF(AND(ISNUMBER(OFFSET('Water Data'!$I$6,0,10*ROW('Water Data'!I84))),'Data Summary'!CI90="Yes"),OFFSET('Water Data'!$I$6,0,10*ROW('Water Data'!I84)),NA())</f>
        <v>#N/A</v>
      </c>
      <c r="U90" s="89" t="e">
        <f ca="true">+IF(AND(ISNUMBER(OFFSET('Water Data'!$I$9,0,10*ROW('Water Data'!I84))),'Data Summary'!CJ90="Yes"),OFFSET('Water Data'!$I$9,0,10*ROW('Water Data'!I84)),NA())</f>
        <v>#N/A</v>
      </c>
      <c r="V90" s="90" t="e">
        <f ca="true">+IF(AND(ISNUMBER(OFFSET('Sanitation Data'!$D$4,0,10*ROW('Sanitation Data'!D84))),'Data Summary'!CK90="Yes"),100-OFFSET('Sanitation Data'!$D$4,0,10*ROW('Sanitation Data'!D84)),NA())</f>
        <v>#N/A</v>
      </c>
      <c r="W90" s="90" t="e">
        <f ca="true">+IF(AND(ISNUMBER(OFFSET('Sanitation Data'!$D$6,0,10*ROW('Sanitation Data'!D84))),'Data Summary'!CL90="Yes"),OFFSET('Sanitation Data'!$D$6,0,10*ROW('Sanitation Data'!D84)),NA())</f>
        <v>#N/A</v>
      </c>
      <c r="X90" s="90" t="e">
        <f ca="true">+IF(AND(ISNUMBER(OFFSET('Sanitation Data'!$D$10,0,10*ROW('Sanitation Data'!D84))),'Data Summary'!CM90="Yes"),OFFSET('Sanitation Data'!$D$10,0,10*ROW('Sanitation Data'!D84)),NA())</f>
        <v>#N/A</v>
      </c>
      <c r="Y90" s="90" t="e">
        <f ca="true">+IF(AND(ISNUMBER(OFFSET('Sanitation Data'!$D$11,0,10*ROW('Sanitation Data'!D84))),'Data Summary'!CN90="Yes"),OFFSET('Sanitation Data'!$D$11,0,10*ROW('Sanitation Data'!D84)),NA())</f>
        <v>#N/A</v>
      </c>
      <c r="Z90" s="90" t="e">
        <f ca="true">+IF(AND(ISNUMBER(OFFSET('Sanitation Data'!$D$12,0,10*ROW('Sanitation Data'!D84))),'Data Summary'!CO90="Yes"),OFFSET('Sanitation Data'!$D$12,0,10*ROW('Sanitation Data'!D84)),NA())</f>
        <v>#N/A</v>
      </c>
      <c r="AA90" s="90" t="e">
        <f ca="true">+IF(AND(ISNUMBER(OFFSET('Sanitation Data'!$E$4,0,10*ROW('Sanitation Data'!E84))),'Data Summary'!CP90="Yes"),100-OFFSET('Sanitation Data'!$E$4,0,10*ROW('Sanitation Data'!E84)),NA())</f>
        <v>#N/A</v>
      </c>
      <c r="AB90" s="90" t="e">
        <f ca="true">+IF(AND(ISNUMBER(OFFSET('Sanitation Data'!$E$6,0,10*ROW('Sanitation Data'!E84))),'Data Summary'!CQ90="Yes"),OFFSET('Sanitation Data'!$E$6,0,10*ROW('Sanitation Data'!E84)),NA())</f>
        <v>#N/A</v>
      </c>
      <c r="AC90" s="90" t="e">
        <f ca="true">+IF(AND(ISNUMBER(OFFSET('Sanitation Data'!$E$10,0,10*ROW('Sanitation Data'!E84))),'Data Summary'!CR90="Yes"),OFFSET('Sanitation Data'!$E$10,0,10*ROW('Sanitation Data'!E84)),NA())</f>
        <v>#N/A</v>
      </c>
      <c r="AD90" s="90" t="e">
        <f ca="true">+IF(AND(ISNUMBER(OFFSET('Sanitation Data'!$E$11,0,10*ROW('Sanitation Data'!E84))),'Data Summary'!CS90="Yes"),OFFSET('Sanitation Data'!$E$11,0,10*ROW('Sanitation Data'!E84)),NA())</f>
        <v>#N/A</v>
      </c>
      <c r="AE90" s="90" t="e">
        <f ca="true">+IF(AND(ISNUMBER(OFFSET('Sanitation Data'!$E$12,0,10*ROW('Sanitation Data'!E84))),'Data Summary'!CT90="Yes"),OFFSET('Sanitation Data'!$E$12,0,10*ROW('Sanitation Data'!E84)),NA())</f>
        <v>#N/A</v>
      </c>
      <c r="AF90" s="90" t="e">
        <f ca="true">+IF(AND(ISNUMBER(OFFSET('Sanitation Data'!$F$4,0,10*ROW('Sanitation Data'!F84))),'Data Summary'!CU90="Yes"),100-OFFSET('Sanitation Data'!$F$4,0,10*ROW('Sanitation Data'!F84)),NA())</f>
        <v>#N/A</v>
      </c>
      <c r="AG90" s="90" t="e">
        <f ca="true">+IF(AND(ISNUMBER(OFFSET('Sanitation Data'!$F$6,0,10*ROW('Sanitation Data'!F84))),'Data Summary'!CV90="Yes"),OFFSET('Sanitation Data'!$F$6,0,10*ROW('Sanitation Data'!F84)),NA())</f>
        <v>#N/A</v>
      </c>
      <c r="AH90" s="90" t="e">
        <f ca="true">+IF(AND(ISNUMBER(OFFSET('Sanitation Data'!$F$10,0,10*ROW('Sanitation Data'!F84))),'Data Summary'!CW90="Yes"),OFFSET('Sanitation Data'!$F$10,0,10*ROW('Sanitation Data'!F84)),NA())</f>
        <v>#N/A</v>
      </c>
      <c r="AI90" s="90" t="e">
        <f ca="true">+IF(AND(ISNUMBER(OFFSET('Sanitation Data'!$F$11,0,10*ROW('Sanitation Data'!F84))),'Data Summary'!CX90="Yes"),OFFSET('Sanitation Data'!$F$11,0,10*ROW('Sanitation Data'!F84)),NA())</f>
        <v>#N/A</v>
      </c>
      <c r="AJ90" s="90" t="e">
        <f ca="true">+IF(AND(ISNUMBER(OFFSET('Sanitation Data'!$F$12,0,10*ROW('Sanitation Data'!F84))),'Data Summary'!CY90="Yes"),OFFSET('Sanitation Data'!$F$12,0,10*ROW('Sanitation Data'!F84)),NA())</f>
        <v>#N/A</v>
      </c>
      <c r="AK90" s="90" t="e">
        <f ca="true">+IF(AND(ISNUMBER(OFFSET('Sanitation Data'!$G$4,0,10*ROW('Sanitation Data'!G84))),'Data Summary'!CZ90="Yes"),100-OFFSET('Sanitation Data'!$G$4,0,10*ROW('Sanitation Data'!G84)),NA())</f>
        <v>#N/A</v>
      </c>
      <c r="AL90" s="90" t="e">
        <f ca="true">+IF(AND(ISNUMBER(OFFSET('Sanitation Data'!$G$6,0,10*ROW('Sanitation Data'!G84))),'Data Summary'!DA90="Yes"),OFFSET('Sanitation Data'!$G$6,0,10*ROW('Sanitation Data'!G84)),NA())</f>
        <v>#N/A</v>
      </c>
      <c r="AM90" s="90" t="e">
        <f ca="true">+IF(AND(ISNUMBER(OFFSET('Sanitation Data'!$G$10,0,10*ROW('Sanitation Data'!G84))),'Data Summary'!DB90="Yes"),OFFSET('Sanitation Data'!$G$10,0,10*ROW('Sanitation Data'!G84)),NA())</f>
        <v>#N/A</v>
      </c>
      <c r="AN90" s="90" t="e">
        <f ca="true">+IF(AND(ISNUMBER(OFFSET('Sanitation Data'!$G$11,0,10*ROW('Sanitation Data'!G84))),'Data Summary'!DC90="Yes"),OFFSET('Sanitation Data'!$G$11,0,10*ROW('Sanitation Data'!G84)),NA())</f>
        <v>#N/A</v>
      </c>
      <c r="AO90" s="90" t="e">
        <f ca="true">+IF(AND(ISNUMBER(OFFSET('Sanitation Data'!$G$12,0,10*ROW('Sanitation Data'!G84))),'Data Summary'!DD90="Yes"),OFFSET('Sanitation Data'!$G$12,0,10*ROW('Sanitation Data'!G84)),NA())</f>
        <v>#N/A</v>
      </c>
      <c r="AP90" s="90" t="e">
        <f ca="true">+IF(AND(ISNUMBER(OFFSET('Sanitation Data'!$H$4,0,10*ROW('Sanitation Data'!H84))),'Data Summary'!DE90="Yes"),100-OFFSET('Sanitation Data'!$H$4,0,10*ROW('Sanitation Data'!H84)),NA())</f>
        <v>#N/A</v>
      </c>
      <c r="AQ90" s="90" t="e">
        <f ca="true">+IF(AND(ISNUMBER(OFFSET('Sanitation Data'!$H$6,0,10*ROW('Sanitation Data'!H84))),'Data Summary'!DF90="Yes"),OFFSET('Sanitation Data'!$H$6,0,10*ROW('Sanitation Data'!H84)),NA())</f>
        <v>#N/A</v>
      </c>
      <c r="AR90" s="90" t="e">
        <f ca="true">+IF(AND(ISNUMBER(OFFSET('Sanitation Data'!$H$10,0,10*ROW('Sanitation Data'!H84))),'Data Summary'!DG90="Yes"),OFFSET('Sanitation Data'!$H$10,0,10*ROW('Sanitation Data'!H84)),NA())</f>
        <v>#N/A</v>
      </c>
      <c r="AS90" s="90" t="e">
        <f ca="true">+IF(AND(ISNUMBER(OFFSET('Sanitation Data'!$H$11,0,10*ROW('Sanitation Data'!H84))),'Data Summary'!DH90="Yes"),OFFSET('Sanitation Data'!$H$11,0,10*ROW('Sanitation Data'!H84)),NA())</f>
        <v>#N/A</v>
      </c>
      <c r="AT90" s="90" t="e">
        <f ca="true">+IF(AND(ISNUMBER(OFFSET('Sanitation Data'!$H$12,0,10*ROW('Sanitation Data'!H84))),'Data Summary'!DI90="Yes"),OFFSET('Sanitation Data'!$H$12,0,10*ROW('Sanitation Data'!H84)),NA())</f>
        <v>#N/A</v>
      </c>
      <c r="AU90" s="90" t="e">
        <f ca="true">+IF(AND(ISNUMBER(OFFSET('Sanitation Data'!$I$4,0,10*ROW('Sanitation Data'!I84))),'Data Summary'!DJ90="Yes"),100-OFFSET('Sanitation Data'!$I$4,0,10*ROW('Sanitation Data'!I84)),NA())</f>
        <v>#N/A</v>
      </c>
      <c r="AV90" s="90" t="e">
        <f ca="true">+IF(AND(ISNUMBER(OFFSET('Sanitation Data'!$I$6,0,10*ROW('Sanitation Data'!I84))),'Data Summary'!DK90="Yes"),OFFSET('Sanitation Data'!$I$6,0,10*ROW('Sanitation Data'!I84)),NA())</f>
        <v>#N/A</v>
      </c>
      <c r="AW90" s="90" t="e">
        <f ca="true">+IF(AND(ISNUMBER(OFFSET('Sanitation Data'!$I$10,0,10*ROW('Sanitation Data'!I84))),'Data Summary'!DL90="Yes"),OFFSET('Sanitation Data'!$I$10,0,10*ROW('Sanitation Data'!I84)),NA())</f>
        <v>#N/A</v>
      </c>
      <c r="AX90" s="90" t="e">
        <f ca="true">+IF(AND(ISNUMBER(OFFSET('Sanitation Data'!$I$11,0,10*ROW('Sanitation Data'!I84))),'Data Summary'!DM90="Yes"),OFFSET('Sanitation Data'!$I$11,0,10*ROW('Sanitation Data'!I84)),NA())</f>
        <v>#N/A</v>
      </c>
      <c r="AY90" s="90" t="e">
        <f ca="true">+IF(AND(ISNUMBER(OFFSET('Sanitation Data'!$I$12,0,10*ROW('Sanitation Data'!I84))),'Data Summary'!DN90="Yes"),OFFSET('Sanitation Data'!$I$12,0,10*ROW('Sanitation Data'!I84)),NA())</f>
        <v>#N/A</v>
      </c>
      <c r="AZ90" s="91" t="e">
        <f ca="true">+IF(AND(ISNUMBER(OFFSET('Hygiene Data'!$D$5,0,10*ROW('Hygiene Data'!D84))),'Data Summary'!DO90="Yes"),OFFSET('Hygiene Data'!$D$5,0,10*ROW('Hygiene Data'!D84)),NA())</f>
        <v>#N/A</v>
      </c>
      <c r="BA90" s="91" t="e">
        <f ca="true">+IF(AND(ISNUMBER(OFFSET('Hygiene Data'!$D$7,0,10*ROW('Hygiene Data'!D84))),'Data Summary'!DP90="Yes"),OFFSET('Hygiene Data'!$D$7,0,10*ROW('Hygiene Data'!D84)),NA())</f>
        <v>#N/A</v>
      </c>
      <c r="BB90" s="91" t="e">
        <f ca="true">+IF(AND(ISNUMBER(OFFSET('Hygiene Data'!$D$9,0,10*ROW('Hygiene Data'!D84))),'Data Summary'!DQ90="Yes"),OFFSET('Hygiene Data'!$D$9,0,10*ROW('Hygiene Data'!D84)),NA())</f>
        <v>#N/A</v>
      </c>
      <c r="BC90" s="91" t="e">
        <f ca="true">+IF(AND(ISNUMBER(OFFSET('Hygiene Data'!$E$5,0,10*ROW('Hygiene Data'!E84))),'Data Summary'!DR90="Yes"),OFFSET('Hygiene Data'!$E$5,0,10*ROW('Hygiene Data'!E84)),NA())</f>
        <v>#N/A</v>
      </c>
      <c r="BD90" s="91" t="e">
        <f ca="true">+IF(AND(ISNUMBER(OFFSET('Hygiene Data'!$E$7,0,10*ROW('Hygiene Data'!E84))),'Data Summary'!DS90="Yes"),OFFSET('Hygiene Data'!$E$7,0,10*ROW('Hygiene Data'!E84)),NA())</f>
        <v>#N/A</v>
      </c>
      <c r="BE90" s="91" t="e">
        <f ca="true">+IF(AND(ISNUMBER(OFFSET('Hygiene Data'!$E$9,0,10*ROW('Hygiene Data'!E84))),'Data Summary'!DT90="Yes"),OFFSET('Hygiene Data'!$E$9,0,10*ROW('Hygiene Data'!E84)),NA())</f>
        <v>#N/A</v>
      </c>
      <c r="BF90" s="91" t="e">
        <f ca="true">+IF(AND(ISNUMBER(OFFSET('Hygiene Data'!$F$5,0,10*ROW('Hygiene Data'!F84))),'Data Summary'!DU90="Yes"),OFFSET('Hygiene Data'!$F$5,0,10*ROW('Hygiene Data'!F84)),NA())</f>
        <v>#N/A</v>
      </c>
      <c r="BG90" s="91" t="e">
        <f ca="true">+IF(AND(ISNUMBER(OFFSET('Hygiene Data'!$F$7,0,10*ROW('Hygiene Data'!F84))),'Data Summary'!DV90="Yes"),OFFSET('Hygiene Data'!$F$7,0,10*ROW('Hygiene Data'!F84)),NA())</f>
        <v>#N/A</v>
      </c>
      <c r="BH90" s="91" t="e">
        <f ca="true">+IF(AND(ISNUMBER(OFFSET('Hygiene Data'!$F$9,0,10*ROW('Hygiene Data'!F84))),'Data Summary'!DW90="Yes"),OFFSET('Hygiene Data'!$F$9,0,10*ROW('Hygiene Data'!F84)),NA())</f>
        <v>#N/A</v>
      </c>
      <c r="BI90" s="91" t="e">
        <f ca="true">+IF(AND(ISNUMBER(OFFSET('Hygiene Data'!$G$5,0,10*ROW('Hygiene Data'!G84))),'Data Summary'!DX90="Yes"),OFFSET('Hygiene Data'!$G$5,0,10*ROW('Hygiene Data'!G84)),NA())</f>
        <v>#N/A</v>
      </c>
      <c r="BJ90" s="91" t="e">
        <f ca="true">+IF(AND(ISNUMBER(OFFSET('Hygiene Data'!$G$7,0,10*ROW('Hygiene Data'!G84))),'Data Summary'!DY90="Yes"),OFFSET('Hygiene Data'!$G$7,0,10*ROW('Hygiene Data'!G84)),NA())</f>
        <v>#N/A</v>
      </c>
      <c r="BK90" s="91" t="e">
        <f ca="true">+IF(AND(ISNUMBER(OFFSET('Hygiene Data'!$G$9,0,10*ROW('Hygiene Data'!G84))),'Data Summary'!DZ90="Yes"),OFFSET('Hygiene Data'!$G$9,0,10*ROW('Hygiene Data'!G84)),NA())</f>
        <v>#N/A</v>
      </c>
      <c r="BL90" s="91" t="e">
        <f ca="true">+IF(AND(ISNUMBER(OFFSET('Hygiene Data'!$H$5,0,10*ROW('Hygiene Data'!H84))),'Data Summary'!EA90="Yes"),OFFSET('Hygiene Data'!$H$5,0,10*ROW('Hygiene Data'!H84)),NA())</f>
        <v>#N/A</v>
      </c>
      <c r="BM90" s="91" t="e">
        <f ca="true">+IF(AND(ISNUMBER(OFFSET('Hygiene Data'!$H$7,0,10*ROW('Hygiene Data'!H84))),'Data Summary'!EB90="Yes"),OFFSET('Hygiene Data'!$H$7,0,10*ROW('Hygiene Data'!H84)),NA())</f>
        <v>#N/A</v>
      </c>
      <c r="BN90" s="91" t="e">
        <f ca="true">+IF(AND(ISNUMBER(OFFSET('Hygiene Data'!$H$9,0,10*ROW('Hygiene Data'!H84))),'Data Summary'!EC90="Yes"),OFFSET('Hygiene Data'!$H$9,0,10*ROW('Hygiene Data'!H84)),NA())</f>
        <v>#N/A</v>
      </c>
      <c r="BO90" s="91" t="e">
        <f ca="true">+IF(AND(ISNUMBER(OFFSET('Hygiene Data'!$I$5,0,10*ROW('Hygiene Data'!I84))),'Data Summary'!ED90="Yes"),OFFSET('Hygiene Data'!$I$5,0,10*ROW('Hygiene Data'!I84)),NA())</f>
        <v>#N/A</v>
      </c>
      <c r="BP90" s="91" t="e">
        <f ca="true">+IF(AND(ISNUMBER(OFFSET('Hygiene Data'!$I$7,0,10*ROW('Hygiene Data'!I84))),'Data Summary'!EE90="Yes"),OFFSET('Hygiene Data'!$I$7,0,10*ROW('Hygiene Data'!I84)),NA())</f>
        <v>#N/A</v>
      </c>
      <c r="BQ90" s="91" t="e">
        <f ca="true">+IF(AND(ISNUMBER(OFFSET('Hygiene Data'!$I$9,0,10*ROW('Hygiene Data'!I84))),'Data Summary'!EF90="Yes"),OFFSET('Hygiene Data'!$I$9,0,10*ROW('Hygiene Data'!I84)),NA())</f>
        <v>#N/A</v>
      </c>
    </row>
    <row xmlns:x14ac="http://schemas.microsoft.com/office/spreadsheetml/2009/9/ac" r="91" x14ac:dyDescent="0.2">
      <c r="A91" s="350" t="e">
        <f ca="true">+RIGHT('Data Summary'!A91,LEN('Data Summary'!A91)-9)</f>
        <v>#VALUE!</v>
      </c>
      <c r="B91" s="35" t="str">
        <f ca="true">+IF(ISTEXT('Data Summary'!B91),'Data Summary'!B91,"")</f>
        <v/>
      </c>
      <c r="C91" s="349" t="e">
        <f ca="true">+VALUE('Data Summary'!C91)</f>
        <v>#VALUE!</v>
      </c>
      <c r="D91" s="89" t="e">
        <f ca="true">+IF(AND(ISNUMBER(OFFSET('Water Data'!$D$4,0,10*ROW('Water Data'!D85))),'Data Summary'!BS91="Yes"),100-OFFSET('Water Data'!$D$4,0,10*ROW('Water Data'!D85)),NA())</f>
        <v>#N/A</v>
      </c>
      <c r="E91" s="89" t="e">
        <f ca="true">+IF(AND(ISNUMBER(OFFSET('Water Data'!$D$6,0,10*ROW('Water Data'!D85))),'Data Summary'!BT91="Yes"),OFFSET('Water Data'!$D$6,0,10*ROW('Water Data'!D85)),NA())</f>
        <v>#N/A</v>
      </c>
      <c r="F91" s="89" t="e">
        <f ca="true">+IF(AND(ISNUMBER(OFFSET('Water Data'!$D$9,0,10*ROW('Water Data'!D85))),'Data Summary'!BU91="Yes"),OFFSET('Water Data'!$D$9,0,10*ROW('Water Data'!D85)),NA())</f>
        <v>#N/A</v>
      </c>
      <c r="G91" s="89" t="e">
        <f ca="true">+IF(AND(ISNUMBER(OFFSET('Water Data'!$E$4,0,10*ROW('Water Data'!E85))),'Data Summary'!BV91="Yes"),100-OFFSET('Water Data'!$E$4,0,10*ROW('Water Data'!E85)),NA())</f>
        <v>#N/A</v>
      </c>
      <c r="H91" s="89" t="e">
        <f ca="true">+IF(AND(ISNUMBER(OFFSET('Water Data'!$E$6,0,10*ROW('Water Data'!E85))),'Data Summary'!BW91="Yes"),OFFSET('Water Data'!$E$6,0,10*ROW('Water Data'!E85)),NA())</f>
        <v>#N/A</v>
      </c>
      <c r="I91" s="89" t="e">
        <f ca="true">+IF(AND(ISNUMBER(OFFSET('Water Data'!$E$9,0,10*ROW('Water Data'!E85))),'Data Summary'!BX91="Yes"),OFFSET('Water Data'!$E$9,0,10*ROW('Water Data'!E85)),NA())</f>
        <v>#N/A</v>
      </c>
      <c r="J91" s="89" t="e">
        <f ca="true">+IF(AND(ISNUMBER(OFFSET('Water Data'!$F$4,0,10*ROW('Water Data'!F85))),'Data Summary'!BY91="Yes"),100-OFFSET('Water Data'!$F$4,0,10*ROW('Water Data'!F85)),NA())</f>
        <v>#N/A</v>
      </c>
      <c r="K91" s="89" t="e">
        <f ca="true">+IF(AND(ISNUMBER(OFFSET('Water Data'!$F$6,0,10*ROW('Water Data'!F85))),'Data Summary'!BZ91="Yes"),OFFSET('Water Data'!$F$6,0,10*ROW('Water Data'!F85)),NA())</f>
        <v>#N/A</v>
      </c>
      <c r="L91" s="89" t="e">
        <f ca="true">+IF(AND(ISNUMBER(OFFSET('Water Data'!$F$9,0,10*ROW('Water Data'!F85))),'Data Summary'!CA91="Yes"),OFFSET('Water Data'!$F$9,0,10*ROW('Water Data'!F85)),NA())</f>
        <v>#N/A</v>
      </c>
      <c r="M91" s="89" t="e">
        <f ca="true">+IF(AND(ISNUMBER(OFFSET('Water Data'!$G$4,0,10*ROW('Water Data'!G85))),'Data Summary'!CB91="Yes"),100-OFFSET('Water Data'!$G$4,0,10*ROW('Water Data'!G85)),NA())</f>
        <v>#N/A</v>
      </c>
      <c r="N91" s="89" t="e">
        <f ca="true">+IF(AND(ISNUMBER(OFFSET('Water Data'!$G$6,0,10*ROW('Water Data'!G85))),'Data Summary'!CC91="Yes"),OFFSET('Water Data'!$G$6,0,10*ROW('Water Data'!G85)),NA())</f>
        <v>#N/A</v>
      </c>
      <c r="O91" s="89" t="e">
        <f ca="true">+IF(AND(ISNUMBER(OFFSET('Water Data'!$G$9,0,10*ROW('Water Data'!G85))),'Data Summary'!CD91="Yes"),OFFSET('Water Data'!$G$9,0,10*ROW('Water Data'!G85)),NA())</f>
        <v>#N/A</v>
      </c>
      <c r="P91" s="89" t="e">
        <f ca="true">+IF(AND(ISNUMBER(OFFSET('Water Data'!$H$4,0,10*ROW('Water Data'!H85))),'Data Summary'!CE91="Yes"),100-OFFSET('Water Data'!$H$4,0,10*ROW('Water Data'!H85)),NA())</f>
        <v>#N/A</v>
      </c>
      <c r="Q91" s="89" t="e">
        <f ca="true">+IF(AND(ISNUMBER(OFFSET('Water Data'!$H$6,0,10*ROW('Water Data'!H85))),'Data Summary'!CF91="Yes"),OFFSET('Water Data'!$H$6,0,10*ROW('Water Data'!H85)),NA())</f>
        <v>#N/A</v>
      </c>
      <c r="R91" s="89" t="e">
        <f ca="true">+IF(AND(ISNUMBER(OFFSET('Water Data'!$H$9,0,10*ROW('Water Data'!H85))),'Data Summary'!CG91="Yes"),OFFSET('Water Data'!$H$9,0,10*ROW('Water Data'!H85)),NA())</f>
        <v>#N/A</v>
      </c>
      <c r="S91" s="89" t="e">
        <f ca="true">+IF(AND(ISNUMBER(OFFSET('Water Data'!$I$4,0,10*ROW('Water Data'!I85))),'Data Summary'!CH91="Yes"),100-OFFSET('Water Data'!$I$4,0,10*ROW('Water Data'!I85)),NA())</f>
        <v>#N/A</v>
      </c>
      <c r="T91" s="89" t="e">
        <f ca="true">+IF(AND(ISNUMBER(OFFSET('Water Data'!$I$6,0,10*ROW('Water Data'!I85))),'Data Summary'!CI91="Yes"),OFFSET('Water Data'!$I$6,0,10*ROW('Water Data'!I85)),NA())</f>
        <v>#N/A</v>
      </c>
      <c r="U91" s="89" t="e">
        <f ca="true">+IF(AND(ISNUMBER(OFFSET('Water Data'!$I$9,0,10*ROW('Water Data'!I85))),'Data Summary'!CJ91="Yes"),OFFSET('Water Data'!$I$9,0,10*ROW('Water Data'!I85)),NA())</f>
        <v>#N/A</v>
      </c>
      <c r="V91" s="90" t="e">
        <f ca="true">+IF(AND(ISNUMBER(OFFSET('Sanitation Data'!$D$4,0,10*ROW('Sanitation Data'!D85))),'Data Summary'!CK91="Yes"),100-OFFSET('Sanitation Data'!$D$4,0,10*ROW('Sanitation Data'!D85)),NA())</f>
        <v>#N/A</v>
      </c>
      <c r="W91" s="90" t="e">
        <f ca="true">+IF(AND(ISNUMBER(OFFSET('Sanitation Data'!$D$6,0,10*ROW('Sanitation Data'!D85))),'Data Summary'!CL91="Yes"),OFFSET('Sanitation Data'!$D$6,0,10*ROW('Sanitation Data'!D85)),NA())</f>
        <v>#N/A</v>
      </c>
      <c r="X91" s="90" t="e">
        <f ca="true">+IF(AND(ISNUMBER(OFFSET('Sanitation Data'!$D$10,0,10*ROW('Sanitation Data'!D85))),'Data Summary'!CM91="Yes"),OFFSET('Sanitation Data'!$D$10,0,10*ROW('Sanitation Data'!D85)),NA())</f>
        <v>#N/A</v>
      </c>
      <c r="Y91" s="90" t="e">
        <f ca="true">+IF(AND(ISNUMBER(OFFSET('Sanitation Data'!$D$11,0,10*ROW('Sanitation Data'!D85))),'Data Summary'!CN91="Yes"),OFFSET('Sanitation Data'!$D$11,0,10*ROW('Sanitation Data'!D85)),NA())</f>
        <v>#N/A</v>
      </c>
      <c r="Z91" s="90" t="e">
        <f ca="true">+IF(AND(ISNUMBER(OFFSET('Sanitation Data'!$D$12,0,10*ROW('Sanitation Data'!D85))),'Data Summary'!CO91="Yes"),OFFSET('Sanitation Data'!$D$12,0,10*ROW('Sanitation Data'!D85)),NA())</f>
        <v>#N/A</v>
      </c>
      <c r="AA91" s="90" t="e">
        <f ca="true">+IF(AND(ISNUMBER(OFFSET('Sanitation Data'!$E$4,0,10*ROW('Sanitation Data'!E85))),'Data Summary'!CP91="Yes"),100-OFFSET('Sanitation Data'!$E$4,0,10*ROW('Sanitation Data'!E85)),NA())</f>
        <v>#N/A</v>
      </c>
      <c r="AB91" s="90" t="e">
        <f ca="true">+IF(AND(ISNUMBER(OFFSET('Sanitation Data'!$E$6,0,10*ROW('Sanitation Data'!E85))),'Data Summary'!CQ91="Yes"),OFFSET('Sanitation Data'!$E$6,0,10*ROW('Sanitation Data'!E85)),NA())</f>
        <v>#N/A</v>
      </c>
      <c r="AC91" s="90" t="e">
        <f ca="true">+IF(AND(ISNUMBER(OFFSET('Sanitation Data'!$E$10,0,10*ROW('Sanitation Data'!E85))),'Data Summary'!CR91="Yes"),OFFSET('Sanitation Data'!$E$10,0,10*ROW('Sanitation Data'!E85)),NA())</f>
        <v>#N/A</v>
      </c>
      <c r="AD91" s="90" t="e">
        <f ca="true">+IF(AND(ISNUMBER(OFFSET('Sanitation Data'!$E$11,0,10*ROW('Sanitation Data'!E85))),'Data Summary'!CS91="Yes"),OFFSET('Sanitation Data'!$E$11,0,10*ROW('Sanitation Data'!E85)),NA())</f>
        <v>#N/A</v>
      </c>
      <c r="AE91" s="90" t="e">
        <f ca="true">+IF(AND(ISNUMBER(OFFSET('Sanitation Data'!$E$12,0,10*ROW('Sanitation Data'!E85))),'Data Summary'!CT91="Yes"),OFFSET('Sanitation Data'!$E$12,0,10*ROW('Sanitation Data'!E85)),NA())</f>
        <v>#N/A</v>
      </c>
      <c r="AF91" s="90" t="e">
        <f ca="true">+IF(AND(ISNUMBER(OFFSET('Sanitation Data'!$F$4,0,10*ROW('Sanitation Data'!F85))),'Data Summary'!CU91="Yes"),100-OFFSET('Sanitation Data'!$F$4,0,10*ROW('Sanitation Data'!F85)),NA())</f>
        <v>#N/A</v>
      </c>
      <c r="AG91" s="90" t="e">
        <f ca="true">+IF(AND(ISNUMBER(OFFSET('Sanitation Data'!$F$6,0,10*ROW('Sanitation Data'!F85))),'Data Summary'!CV91="Yes"),OFFSET('Sanitation Data'!$F$6,0,10*ROW('Sanitation Data'!F85)),NA())</f>
        <v>#N/A</v>
      </c>
      <c r="AH91" s="90" t="e">
        <f ca="true">+IF(AND(ISNUMBER(OFFSET('Sanitation Data'!$F$10,0,10*ROW('Sanitation Data'!F85))),'Data Summary'!CW91="Yes"),OFFSET('Sanitation Data'!$F$10,0,10*ROW('Sanitation Data'!F85)),NA())</f>
        <v>#N/A</v>
      </c>
      <c r="AI91" s="90" t="e">
        <f ca="true">+IF(AND(ISNUMBER(OFFSET('Sanitation Data'!$F$11,0,10*ROW('Sanitation Data'!F85))),'Data Summary'!CX91="Yes"),OFFSET('Sanitation Data'!$F$11,0,10*ROW('Sanitation Data'!F85)),NA())</f>
        <v>#N/A</v>
      </c>
      <c r="AJ91" s="90" t="e">
        <f ca="true">+IF(AND(ISNUMBER(OFFSET('Sanitation Data'!$F$12,0,10*ROW('Sanitation Data'!F85))),'Data Summary'!CY91="Yes"),OFFSET('Sanitation Data'!$F$12,0,10*ROW('Sanitation Data'!F85)),NA())</f>
        <v>#N/A</v>
      </c>
      <c r="AK91" s="90" t="e">
        <f ca="true">+IF(AND(ISNUMBER(OFFSET('Sanitation Data'!$G$4,0,10*ROW('Sanitation Data'!G85))),'Data Summary'!CZ91="Yes"),100-OFFSET('Sanitation Data'!$G$4,0,10*ROW('Sanitation Data'!G85)),NA())</f>
        <v>#N/A</v>
      </c>
      <c r="AL91" s="90" t="e">
        <f ca="true">+IF(AND(ISNUMBER(OFFSET('Sanitation Data'!$G$6,0,10*ROW('Sanitation Data'!G85))),'Data Summary'!DA91="Yes"),OFFSET('Sanitation Data'!$G$6,0,10*ROW('Sanitation Data'!G85)),NA())</f>
        <v>#N/A</v>
      </c>
      <c r="AM91" s="90" t="e">
        <f ca="true">+IF(AND(ISNUMBER(OFFSET('Sanitation Data'!$G$10,0,10*ROW('Sanitation Data'!G85))),'Data Summary'!DB91="Yes"),OFFSET('Sanitation Data'!$G$10,0,10*ROW('Sanitation Data'!G85)),NA())</f>
        <v>#N/A</v>
      </c>
      <c r="AN91" s="90" t="e">
        <f ca="true">+IF(AND(ISNUMBER(OFFSET('Sanitation Data'!$G$11,0,10*ROW('Sanitation Data'!G85))),'Data Summary'!DC91="Yes"),OFFSET('Sanitation Data'!$G$11,0,10*ROW('Sanitation Data'!G85)),NA())</f>
        <v>#N/A</v>
      </c>
      <c r="AO91" s="90" t="e">
        <f ca="true">+IF(AND(ISNUMBER(OFFSET('Sanitation Data'!$G$12,0,10*ROW('Sanitation Data'!G85))),'Data Summary'!DD91="Yes"),OFFSET('Sanitation Data'!$G$12,0,10*ROW('Sanitation Data'!G85)),NA())</f>
        <v>#N/A</v>
      </c>
      <c r="AP91" s="90" t="e">
        <f ca="true">+IF(AND(ISNUMBER(OFFSET('Sanitation Data'!$H$4,0,10*ROW('Sanitation Data'!H85))),'Data Summary'!DE91="Yes"),100-OFFSET('Sanitation Data'!$H$4,0,10*ROW('Sanitation Data'!H85)),NA())</f>
        <v>#N/A</v>
      </c>
      <c r="AQ91" s="90" t="e">
        <f ca="true">+IF(AND(ISNUMBER(OFFSET('Sanitation Data'!$H$6,0,10*ROW('Sanitation Data'!H85))),'Data Summary'!DF91="Yes"),OFFSET('Sanitation Data'!$H$6,0,10*ROW('Sanitation Data'!H85)),NA())</f>
        <v>#N/A</v>
      </c>
      <c r="AR91" s="90" t="e">
        <f ca="true">+IF(AND(ISNUMBER(OFFSET('Sanitation Data'!$H$10,0,10*ROW('Sanitation Data'!H85))),'Data Summary'!DG91="Yes"),OFFSET('Sanitation Data'!$H$10,0,10*ROW('Sanitation Data'!H85)),NA())</f>
        <v>#N/A</v>
      </c>
      <c r="AS91" s="90" t="e">
        <f ca="true">+IF(AND(ISNUMBER(OFFSET('Sanitation Data'!$H$11,0,10*ROW('Sanitation Data'!H85))),'Data Summary'!DH91="Yes"),OFFSET('Sanitation Data'!$H$11,0,10*ROW('Sanitation Data'!H85)),NA())</f>
        <v>#N/A</v>
      </c>
      <c r="AT91" s="90" t="e">
        <f ca="true">+IF(AND(ISNUMBER(OFFSET('Sanitation Data'!$H$12,0,10*ROW('Sanitation Data'!H85))),'Data Summary'!DI91="Yes"),OFFSET('Sanitation Data'!$H$12,0,10*ROW('Sanitation Data'!H85)),NA())</f>
        <v>#N/A</v>
      </c>
      <c r="AU91" s="90" t="e">
        <f ca="true">+IF(AND(ISNUMBER(OFFSET('Sanitation Data'!$I$4,0,10*ROW('Sanitation Data'!I85))),'Data Summary'!DJ91="Yes"),100-OFFSET('Sanitation Data'!$I$4,0,10*ROW('Sanitation Data'!I85)),NA())</f>
        <v>#N/A</v>
      </c>
      <c r="AV91" s="90" t="e">
        <f ca="true">+IF(AND(ISNUMBER(OFFSET('Sanitation Data'!$I$6,0,10*ROW('Sanitation Data'!I85))),'Data Summary'!DK91="Yes"),OFFSET('Sanitation Data'!$I$6,0,10*ROW('Sanitation Data'!I85)),NA())</f>
        <v>#N/A</v>
      </c>
      <c r="AW91" s="90" t="e">
        <f ca="true">+IF(AND(ISNUMBER(OFFSET('Sanitation Data'!$I$10,0,10*ROW('Sanitation Data'!I85))),'Data Summary'!DL91="Yes"),OFFSET('Sanitation Data'!$I$10,0,10*ROW('Sanitation Data'!I85)),NA())</f>
        <v>#N/A</v>
      </c>
      <c r="AX91" s="90" t="e">
        <f ca="true">+IF(AND(ISNUMBER(OFFSET('Sanitation Data'!$I$11,0,10*ROW('Sanitation Data'!I85))),'Data Summary'!DM91="Yes"),OFFSET('Sanitation Data'!$I$11,0,10*ROW('Sanitation Data'!I85)),NA())</f>
        <v>#N/A</v>
      </c>
      <c r="AY91" s="90" t="e">
        <f ca="true">+IF(AND(ISNUMBER(OFFSET('Sanitation Data'!$I$12,0,10*ROW('Sanitation Data'!I85))),'Data Summary'!DN91="Yes"),OFFSET('Sanitation Data'!$I$12,0,10*ROW('Sanitation Data'!I85)),NA())</f>
        <v>#N/A</v>
      </c>
      <c r="AZ91" s="91" t="e">
        <f ca="true">+IF(AND(ISNUMBER(OFFSET('Hygiene Data'!$D$5,0,10*ROW('Hygiene Data'!D85))),'Data Summary'!DO91="Yes"),OFFSET('Hygiene Data'!$D$5,0,10*ROW('Hygiene Data'!D85)),NA())</f>
        <v>#N/A</v>
      </c>
      <c r="BA91" s="91" t="e">
        <f ca="true">+IF(AND(ISNUMBER(OFFSET('Hygiene Data'!$D$7,0,10*ROW('Hygiene Data'!D85))),'Data Summary'!DP91="Yes"),OFFSET('Hygiene Data'!$D$7,0,10*ROW('Hygiene Data'!D85)),NA())</f>
        <v>#N/A</v>
      </c>
      <c r="BB91" s="91" t="e">
        <f ca="true">+IF(AND(ISNUMBER(OFFSET('Hygiene Data'!$D$9,0,10*ROW('Hygiene Data'!D85))),'Data Summary'!DQ91="Yes"),OFFSET('Hygiene Data'!$D$9,0,10*ROW('Hygiene Data'!D85)),NA())</f>
        <v>#N/A</v>
      </c>
      <c r="BC91" s="91" t="e">
        <f ca="true">+IF(AND(ISNUMBER(OFFSET('Hygiene Data'!$E$5,0,10*ROW('Hygiene Data'!E85))),'Data Summary'!DR91="Yes"),OFFSET('Hygiene Data'!$E$5,0,10*ROW('Hygiene Data'!E85)),NA())</f>
        <v>#N/A</v>
      </c>
      <c r="BD91" s="91" t="e">
        <f ca="true">+IF(AND(ISNUMBER(OFFSET('Hygiene Data'!$E$7,0,10*ROW('Hygiene Data'!E85))),'Data Summary'!DS91="Yes"),OFFSET('Hygiene Data'!$E$7,0,10*ROW('Hygiene Data'!E85)),NA())</f>
        <v>#N/A</v>
      </c>
      <c r="BE91" s="91" t="e">
        <f ca="true">+IF(AND(ISNUMBER(OFFSET('Hygiene Data'!$E$9,0,10*ROW('Hygiene Data'!E85))),'Data Summary'!DT91="Yes"),OFFSET('Hygiene Data'!$E$9,0,10*ROW('Hygiene Data'!E85)),NA())</f>
        <v>#N/A</v>
      </c>
      <c r="BF91" s="91" t="e">
        <f ca="true">+IF(AND(ISNUMBER(OFFSET('Hygiene Data'!$F$5,0,10*ROW('Hygiene Data'!F85))),'Data Summary'!DU91="Yes"),OFFSET('Hygiene Data'!$F$5,0,10*ROW('Hygiene Data'!F85)),NA())</f>
        <v>#N/A</v>
      </c>
      <c r="BG91" s="91" t="e">
        <f ca="true">+IF(AND(ISNUMBER(OFFSET('Hygiene Data'!$F$7,0,10*ROW('Hygiene Data'!F85))),'Data Summary'!DV91="Yes"),OFFSET('Hygiene Data'!$F$7,0,10*ROW('Hygiene Data'!F85)),NA())</f>
        <v>#N/A</v>
      </c>
      <c r="BH91" s="91" t="e">
        <f ca="true">+IF(AND(ISNUMBER(OFFSET('Hygiene Data'!$F$9,0,10*ROW('Hygiene Data'!F85))),'Data Summary'!DW91="Yes"),OFFSET('Hygiene Data'!$F$9,0,10*ROW('Hygiene Data'!F85)),NA())</f>
        <v>#N/A</v>
      </c>
      <c r="BI91" s="91" t="e">
        <f ca="true">+IF(AND(ISNUMBER(OFFSET('Hygiene Data'!$G$5,0,10*ROW('Hygiene Data'!G85))),'Data Summary'!DX91="Yes"),OFFSET('Hygiene Data'!$G$5,0,10*ROW('Hygiene Data'!G85)),NA())</f>
        <v>#N/A</v>
      </c>
      <c r="BJ91" s="91" t="e">
        <f ca="true">+IF(AND(ISNUMBER(OFFSET('Hygiene Data'!$G$7,0,10*ROW('Hygiene Data'!G85))),'Data Summary'!DY91="Yes"),OFFSET('Hygiene Data'!$G$7,0,10*ROW('Hygiene Data'!G85)),NA())</f>
        <v>#N/A</v>
      </c>
      <c r="BK91" s="91" t="e">
        <f ca="true">+IF(AND(ISNUMBER(OFFSET('Hygiene Data'!$G$9,0,10*ROW('Hygiene Data'!G85))),'Data Summary'!DZ91="Yes"),OFFSET('Hygiene Data'!$G$9,0,10*ROW('Hygiene Data'!G85)),NA())</f>
        <v>#N/A</v>
      </c>
      <c r="BL91" s="91" t="e">
        <f ca="true">+IF(AND(ISNUMBER(OFFSET('Hygiene Data'!$H$5,0,10*ROW('Hygiene Data'!H85))),'Data Summary'!EA91="Yes"),OFFSET('Hygiene Data'!$H$5,0,10*ROW('Hygiene Data'!H85)),NA())</f>
        <v>#N/A</v>
      </c>
      <c r="BM91" s="91" t="e">
        <f ca="true">+IF(AND(ISNUMBER(OFFSET('Hygiene Data'!$H$7,0,10*ROW('Hygiene Data'!H85))),'Data Summary'!EB91="Yes"),OFFSET('Hygiene Data'!$H$7,0,10*ROW('Hygiene Data'!H85)),NA())</f>
        <v>#N/A</v>
      </c>
      <c r="BN91" s="91" t="e">
        <f ca="true">+IF(AND(ISNUMBER(OFFSET('Hygiene Data'!$H$9,0,10*ROW('Hygiene Data'!H85))),'Data Summary'!EC91="Yes"),OFFSET('Hygiene Data'!$H$9,0,10*ROW('Hygiene Data'!H85)),NA())</f>
        <v>#N/A</v>
      </c>
      <c r="BO91" s="91" t="e">
        <f ca="true">+IF(AND(ISNUMBER(OFFSET('Hygiene Data'!$I$5,0,10*ROW('Hygiene Data'!I85))),'Data Summary'!ED91="Yes"),OFFSET('Hygiene Data'!$I$5,0,10*ROW('Hygiene Data'!I85)),NA())</f>
        <v>#N/A</v>
      </c>
      <c r="BP91" s="91" t="e">
        <f ca="true">+IF(AND(ISNUMBER(OFFSET('Hygiene Data'!$I$7,0,10*ROW('Hygiene Data'!I85))),'Data Summary'!EE91="Yes"),OFFSET('Hygiene Data'!$I$7,0,10*ROW('Hygiene Data'!I85)),NA())</f>
        <v>#N/A</v>
      </c>
      <c r="BQ91" s="91" t="e">
        <f ca="true">+IF(AND(ISNUMBER(OFFSET('Hygiene Data'!$I$9,0,10*ROW('Hygiene Data'!I85))),'Data Summary'!EF91="Yes"),OFFSET('Hygiene Data'!$I$9,0,10*ROW('Hygiene Data'!I85)),NA())</f>
        <v>#N/A</v>
      </c>
    </row>
    <row xmlns:x14ac="http://schemas.microsoft.com/office/spreadsheetml/2009/9/ac" r="92" x14ac:dyDescent="0.2">
      <c r="A92" s="350" t="e">
        <f ca="true">+RIGHT('Data Summary'!A92,LEN('Data Summary'!A92)-9)</f>
        <v>#VALUE!</v>
      </c>
      <c r="B92" s="35" t="str">
        <f ca="true">+IF(ISTEXT('Data Summary'!B92),'Data Summary'!B92,"")</f>
        <v/>
      </c>
      <c r="C92" s="349" t="e">
        <f ca="true">+VALUE('Data Summary'!C92)</f>
        <v>#VALUE!</v>
      </c>
      <c r="D92" s="89" t="e">
        <f ca="true">+IF(AND(ISNUMBER(OFFSET('Water Data'!$D$4,0,10*ROW('Water Data'!D86))),'Data Summary'!BS92="Yes"),100-OFFSET('Water Data'!$D$4,0,10*ROW('Water Data'!D86)),NA())</f>
        <v>#N/A</v>
      </c>
      <c r="E92" s="89" t="e">
        <f ca="true">+IF(AND(ISNUMBER(OFFSET('Water Data'!$D$6,0,10*ROW('Water Data'!D86))),'Data Summary'!BT92="Yes"),OFFSET('Water Data'!$D$6,0,10*ROW('Water Data'!D86)),NA())</f>
        <v>#N/A</v>
      </c>
      <c r="F92" s="89" t="e">
        <f ca="true">+IF(AND(ISNUMBER(OFFSET('Water Data'!$D$9,0,10*ROW('Water Data'!D86))),'Data Summary'!BU92="Yes"),OFFSET('Water Data'!$D$9,0,10*ROW('Water Data'!D86)),NA())</f>
        <v>#N/A</v>
      </c>
      <c r="G92" s="89" t="e">
        <f ca="true">+IF(AND(ISNUMBER(OFFSET('Water Data'!$E$4,0,10*ROW('Water Data'!E86))),'Data Summary'!BV92="Yes"),100-OFFSET('Water Data'!$E$4,0,10*ROW('Water Data'!E86)),NA())</f>
        <v>#N/A</v>
      </c>
      <c r="H92" s="89" t="e">
        <f ca="true">+IF(AND(ISNUMBER(OFFSET('Water Data'!$E$6,0,10*ROW('Water Data'!E86))),'Data Summary'!BW92="Yes"),OFFSET('Water Data'!$E$6,0,10*ROW('Water Data'!E86)),NA())</f>
        <v>#N/A</v>
      </c>
      <c r="I92" s="89" t="e">
        <f ca="true">+IF(AND(ISNUMBER(OFFSET('Water Data'!$E$9,0,10*ROW('Water Data'!E86))),'Data Summary'!BX92="Yes"),OFFSET('Water Data'!$E$9,0,10*ROW('Water Data'!E86)),NA())</f>
        <v>#N/A</v>
      </c>
      <c r="J92" s="89" t="e">
        <f ca="true">+IF(AND(ISNUMBER(OFFSET('Water Data'!$F$4,0,10*ROW('Water Data'!F86))),'Data Summary'!BY92="Yes"),100-OFFSET('Water Data'!$F$4,0,10*ROW('Water Data'!F86)),NA())</f>
        <v>#N/A</v>
      </c>
      <c r="K92" s="89" t="e">
        <f ca="true">+IF(AND(ISNUMBER(OFFSET('Water Data'!$F$6,0,10*ROW('Water Data'!F86))),'Data Summary'!BZ92="Yes"),OFFSET('Water Data'!$F$6,0,10*ROW('Water Data'!F86)),NA())</f>
        <v>#N/A</v>
      </c>
      <c r="L92" s="89" t="e">
        <f ca="true">+IF(AND(ISNUMBER(OFFSET('Water Data'!$F$9,0,10*ROW('Water Data'!F86))),'Data Summary'!CA92="Yes"),OFFSET('Water Data'!$F$9,0,10*ROW('Water Data'!F86)),NA())</f>
        <v>#N/A</v>
      </c>
      <c r="M92" s="89" t="e">
        <f ca="true">+IF(AND(ISNUMBER(OFFSET('Water Data'!$G$4,0,10*ROW('Water Data'!G86))),'Data Summary'!CB92="Yes"),100-OFFSET('Water Data'!$G$4,0,10*ROW('Water Data'!G86)),NA())</f>
        <v>#N/A</v>
      </c>
      <c r="N92" s="89" t="e">
        <f ca="true">+IF(AND(ISNUMBER(OFFSET('Water Data'!$G$6,0,10*ROW('Water Data'!G86))),'Data Summary'!CC92="Yes"),OFFSET('Water Data'!$G$6,0,10*ROW('Water Data'!G86)),NA())</f>
        <v>#N/A</v>
      </c>
      <c r="O92" s="89" t="e">
        <f ca="true">+IF(AND(ISNUMBER(OFFSET('Water Data'!$G$9,0,10*ROW('Water Data'!G86))),'Data Summary'!CD92="Yes"),OFFSET('Water Data'!$G$9,0,10*ROW('Water Data'!G86)),NA())</f>
        <v>#N/A</v>
      </c>
      <c r="P92" s="89" t="e">
        <f ca="true">+IF(AND(ISNUMBER(OFFSET('Water Data'!$H$4,0,10*ROW('Water Data'!H86))),'Data Summary'!CE92="Yes"),100-OFFSET('Water Data'!$H$4,0,10*ROW('Water Data'!H86)),NA())</f>
        <v>#N/A</v>
      </c>
      <c r="Q92" s="89" t="e">
        <f ca="true">+IF(AND(ISNUMBER(OFFSET('Water Data'!$H$6,0,10*ROW('Water Data'!H86))),'Data Summary'!CF92="Yes"),OFFSET('Water Data'!$H$6,0,10*ROW('Water Data'!H86)),NA())</f>
        <v>#N/A</v>
      </c>
      <c r="R92" s="89" t="e">
        <f ca="true">+IF(AND(ISNUMBER(OFFSET('Water Data'!$H$9,0,10*ROW('Water Data'!H86))),'Data Summary'!CG92="Yes"),OFFSET('Water Data'!$H$9,0,10*ROW('Water Data'!H86)),NA())</f>
        <v>#N/A</v>
      </c>
      <c r="S92" s="89" t="e">
        <f ca="true">+IF(AND(ISNUMBER(OFFSET('Water Data'!$I$4,0,10*ROW('Water Data'!I86))),'Data Summary'!CH92="Yes"),100-OFFSET('Water Data'!$I$4,0,10*ROW('Water Data'!I86)),NA())</f>
        <v>#N/A</v>
      </c>
      <c r="T92" s="89" t="e">
        <f ca="true">+IF(AND(ISNUMBER(OFFSET('Water Data'!$I$6,0,10*ROW('Water Data'!I86))),'Data Summary'!CI92="Yes"),OFFSET('Water Data'!$I$6,0,10*ROW('Water Data'!I86)),NA())</f>
        <v>#N/A</v>
      </c>
      <c r="U92" s="89" t="e">
        <f ca="true">+IF(AND(ISNUMBER(OFFSET('Water Data'!$I$9,0,10*ROW('Water Data'!I86))),'Data Summary'!CJ92="Yes"),OFFSET('Water Data'!$I$9,0,10*ROW('Water Data'!I86)),NA())</f>
        <v>#N/A</v>
      </c>
      <c r="V92" s="90" t="e">
        <f ca="true">+IF(AND(ISNUMBER(OFFSET('Sanitation Data'!$D$4,0,10*ROW('Sanitation Data'!D86))),'Data Summary'!CK92="Yes"),100-OFFSET('Sanitation Data'!$D$4,0,10*ROW('Sanitation Data'!D86)),NA())</f>
        <v>#N/A</v>
      </c>
      <c r="W92" s="90" t="e">
        <f ca="true">+IF(AND(ISNUMBER(OFFSET('Sanitation Data'!$D$6,0,10*ROW('Sanitation Data'!D86))),'Data Summary'!CL92="Yes"),OFFSET('Sanitation Data'!$D$6,0,10*ROW('Sanitation Data'!D86)),NA())</f>
        <v>#N/A</v>
      </c>
      <c r="X92" s="90" t="e">
        <f ca="true">+IF(AND(ISNUMBER(OFFSET('Sanitation Data'!$D$10,0,10*ROW('Sanitation Data'!D86))),'Data Summary'!CM92="Yes"),OFFSET('Sanitation Data'!$D$10,0,10*ROW('Sanitation Data'!D86)),NA())</f>
        <v>#N/A</v>
      </c>
      <c r="Y92" s="90" t="e">
        <f ca="true">+IF(AND(ISNUMBER(OFFSET('Sanitation Data'!$D$11,0,10*ROW('Sanitation Data'!D86))),'Data Summary'!CN92="Yes"),OFFSET('Sanitation Data'!$D$11,0,10*ROW('Sanitation Data'!D86)),NA())</f>
        <v>#N/A</v>
      </c>
      <c r="Z92" s="90" t="e">
        <f ca="true">+IF(AND(ISNUMBER(OFFSET('Sanitation Data'!$D$12,0,10*ROW('Sanitation Data'!D86))),'Data Summary'!CO92="Yes"),OFFSET('Sanitation Data'!$D$12,0,10*ROW('Sanitation Data'!D86)),NA())</f>
        <v>#N/A</v>
      </c>
      <c r="AA92" s="90" t="e">
        <f ca="true">+IF(AND(ISNUMBER(OFFSET('Sanitation Data'!$E$4,0,10*ROW('Sanitation Data'!E86))),'Data Summary'!CP92="Yes"),100-OFFSET('Sanitation Data'!$E$4,0,10*ROW('Sanitation Data'!E86)),NA())</f>
        <v>#N/A</v>
      </c>
      <c r="AB92" s="90" t="e">
        <f ca="true">+IF(AND(ISNUMBER(OFFSET('Sanitation Data'!$E$6,0,10*ROW('Sanitation Data'!E86))),'Data Summary'!CQ92="Yes"),OFFSET('Sanitation Data'!$E$6,0,10*ROW('Sanitation Data'!E86)),NA())</f>
        <v>#N/A</v>
      </c>
      <c r="AC92" s="90" t="e">
        <f ca="true">+IF(AND(ISNUMBER(OFFSET('Sanitation Data'!$E$10,0,10*ROW('Sanitation Data'!E86))),'Data Summary'!CR92="Yes"),OFFSET('Sanitation Data'!$E$10,0,10*ROW('Sanitation Data'!E86)),NA())</f>
        <v>#N/A</v>
      </c>
      <c r="AD92" s="90" t="e">
        <f ca="true">+IF(AND(ISNUMBER(OFFSET('Sanitation Data'!$E$11,0,10*ROW('Sanitation Data'!E86))),'Data Summary'!CS92="Yes"),OFFSET('Sanitation Data'!$E$11,0,10*ROW('Sanitation Data'!E86)),NA())</f>
        <v>#N/A</v>
      </c>
      <c r="AE92" s="90" t="e">
        <f ca="true">+IF(AND(ISNUMBER(OFFSET('Sanitation Data'!$E$12,0,10*ROW('Sanitation Data'!E86))),'Data Summary'!CT92="Yes"),OFFSET('Sanitation Data'!$E$12,0,10*ROW('Sanitation Data'!E86)),NA())</f>
        <v>#N/A</v>
      </c>
      <c r="AF92" s="90" t="e">
        <f ca="true">+IF(AND(ISNUMBER(OFFSET('Sanitation Data'!$F$4,0,10*ROW('Sanitation Data'!F86))),'Data Summary'!CU92="Yes"),100-OFFSET('Sanitation Data'!$F$4,0,10*ROW('Sanitation Data'!F86)),NA())</f>
        <v>#N/A</v>
      </c>
      <c r="AG92" s="90" t="e">
        <f ca="true">+IF(AND(ISNUMBER(OFFSET('Sanitation Data'!$F$6,0,10*ROW('Sanitation Data'!F86))),'Data Summary'!CV92="Yes"),OFFSET('Sanitation Data'!$F$6,0,10*ROW('Sanitation Data'!F86)),NA())</f>
        <v>#N/A</v>
      </c>
      <c r="AH92" s="90" t="e">
        <f ca="true">+IF(AND(ISNUMBER(OFFSET('Sanitation Data'!$F$10,0,10*ROW('Sanitation Data'!F86))),'Data Summary'!CW92="Yes"),OFFSET('Sanitation Data'!$F$10,0,10*ROW('Sanitation Data'!F86)),NA())</f>
        <v>#N/A</v>
      </c>
      <c r="AI92" s="90" t="e">
        <f ca="true">+IF(AND(ISNUMBER(OFFSET('Sanitation Data'!$F$11,0,10*ROW('Sanitation Data'!F86))),'Data Summary'!CX92="Yes"),OFFSET('Sanitation Data'!$F$11,0,10*ROW('Sanitation Data'!F86)),NA())</f>
        <v>#N/A</v>
      </c>
      <c r="AJ92" s="90" t="e">
        <f ca="true">+IF(AND(ISNUMBER(OFFSET('Sanitation Data'!$F$12,0,10*ROW('Sanitation Data'!F86))),'Data Summary'!CY92="Yes"),OFFSET('Sanitation Data'!$F$12,0,10*ROW('Sanitation Data'!F86)),NA())</f>
        <v>#N/A</v>
      </c>
      <c r="AK92" s="90" t="e">
        <f ca="true">+IF(AND(ISNUMBER(OFFSET('Sanitation Data'!$G$4,0,10*ROW('Sanitation Data'!G86))),'Data Summary'!CZ92="Yes"),100-OFFSET('Sanitation Data'!$G$4,0,10*ROW('Sanitation Data'!G86)),NA())</f>
        <v>#N/A</v>
      </c>
      <c r="AL92" s="90" t="e">
        <f ca="true">+IF(AND(ISNUMBER(OFFSET('Sanitation Data'!$G$6,0,10*ROW('Sanitation Data'!G86))),'Data Summary'!DA92="Yes"),OFFSET('Sanitation Data'!$G$6,0,10*ROW('Sanitation Data'!G86)),NA())</f>
        <v>#N/A</v>
      </c>
      <c r="AM92" s="90" t="e">
        <f ca="true">+IF(AND(ISNUMBER(OFFSET('Sanitation Data'!$G$10,0,10*ROW('Sanitation Data'!G86))),'Data Summary'!DB92="Yes"),OFFSET('Sanitation Data'!$G$10,0,10*ROW('Sanitation Data'!G86)),NA())</f>
        <v>#N/A</v>
      </c>
      <c r="AN92" s="90" t="e">
        <f ca="true">+IF(AND(ISNUMBER(OFFSET('Sanitation Data'!$G$11,0,10*ROW('Sanitation Data'!G86))),'Data Summary'!DC92="Yes"),OFFSET('Sanitation Data'!$G$11,0,10*ROW('Sanitation Data'!G86)),NA())</f>
        <v>#N/A</v>
      </c>
      <c r="AO92" s="90" t="e">
        <f ca="true">+IF(AND(ISNUMBER(OFFSET('Sanitation Data'!$G$12,0,10*ROW('Sanitation Data'!G86))),'Data Summary'!DD92="Yes"),OFFSET('Sanitation Data'!$G$12,0,10*ROW('Sanitation Data'!G86)),NA())</f>
        <v>#N/A</v>
      </c>
      <c r="AP92" s="90" t="e">
        <f ca="true">+IF(AND(ISNUMBER(OFFSET('Sanitation Data'!$H$4,0,10*ROW('Sanitation Data'!H86))),'Data Summary'!DE92="Yes"),100-OFFSET('Sanitation Data'!$H$4,0,10*ROW('Sanitation Data'!H86)),NA())</f>
        <v>#N/A</v>
      </c>
      <c r="AQ92" s="90" t="e">
        <f ca="true">+IF(AND(ISNUMBER(OFFSET('Sanitation Data'!$H$6,0,10*ROW('Sanitation Data'!H86))),'Data Summary'!DF92="Yes"),OFFSET('Sanitation Data'!$H$6,0,10*ROW('Sanitation Data'!H86)),NA())</f>
        <v>#N/A</v>
      </c>
      <c r="AR92" s="90" t="e">
        <f ca="true">+IF(AND(ISNUMBER(OFFSET('Sanitation Data'!$H$10,0,10*ROW('Sanitation Data'!H86))),'Data Summary'!DG92="Yes"),OFFSET('Sanitation Data'!$H$10,0,10*ROW('Sanitation Data'!H86)),NA())</f>
        <v>#N/A</v>
      </c>
      <c r="AS92" s="90" t="e">
        <f ca="true">+IF(AND(ISNUMBER(OFFSET('Sanitation Data'!$H$11,0,10*ROW('Sanitation Data'!H86))),'Data Summary'!DH92="Yes"),OFFSET('Sanitation Data'!$H$11,0,10*ROW('Sanitation Data'!H86)),NA())</f>
        <v>#N/A</v>
      </c>
      <c r="AT92" s="90" t="e">
        <f ca="true">+IF(AND(ISNUMBER(OFFSET('Sanitation Data'!$H$12,0,10*ROW('Sanitation Data'!H86))),'Data Summary'!DI92="Yes"),OFFSET('Sanitation Data'!$H$12,0,10*ROW('Sanitation Data'!H86)),NA())</f>
        <v>#N/A</v>
      </c>
      <c r="AU92" s="90" t="e">
        <f ca="true">+IF(AND(ISNUMBER(OFFSET('Sanitation Data'!$I$4,0,10*ROW('Sanitation Data'!I86))),'Data Summary'!DJ92="Yes"),100-OFFSET('Sanitation Data'!$I$4,0,10*ROW('Sanitation Data'!I86)),NA())</f>
        <v>#N/A</v>
      </c>
      <c r="AV92" s="90" t="e">
        <f ca="true">+IF(AND(ISNUMBER(OFFSET('Sanitation Data'!$I$6,0,10*ROW('Sanitation Data'!I86))),'Data Summary'!DK92="Yes"),OFFSET('Sanitation Data'!$I$6,0,10*ROW('Sanitation Data'!I86)),NA())</f>
        <v>#N/A</v>
      </c>
      <c r="AW92" s="90" t="e">
        <f ca="true">+IF(AND(ISNUMBER(OFFSET('Sanitation Data'!$I$10,0,10*ROW('Sanitation Data'!I86))),'Data Summary'!DL92="Yes"),OFFSET('Sanitation Data'!$I$10,0,10*ROW('Sanitation Data'!I86)),NA())</f>
        <v>#N/A</v>
      </c>
      <c r="AX92" s="90" t="e">
        <f ca="true">+IF(AND(ISNUMBER(OFFSET('Sanitation Data'!$I$11,0,10*ROW('Sanitation Data'!I86))),'Data Summary'!DM92="Yes"),OFFSET('Sanitation Data'!$I$11,0,10*ROW('Sanitation Data'!I86)),NA())</f>
        <v>#N/A</v>
      </c>
      <c r="AY92" s="90" t="e">
        <f ca="true">+IF(AND(ISNUMBER(OFFSET('Sanitation Data'!$I$12,0,10*ROW('Sanitation Data'!I86))),'Data Summary'!DN92="Yes"),OFFSET('Sanitation Data'!$I$12,0,10*ROW('Sanitation Data'!I86)),NA())</f>
        <v>#N/A</v>
      </c>
      <c r="AZ92" s="91" t="e">
        <f ca="true">+IF(AND(ISNUMBER(OFFSET('Hygiene Data'!$D$5,0,10*ROW('Hygiene Data'!D86))),'Data Summary'!DO92="Yes"),OFFSET('Hygiene Data'!$D$5,0,10*ROW('Hygiene Data'!D86)),NA())</f>
        <v>#N/A</v>
      </c>
      <c r="BA92" s="91" t="e">
        <f ca="true">+IF(AND(ISNUMBER(OFFSET('Hygiene Data'!$D$7,0,10*ROW('Hygiene Data'!D86))),'Data Summary'!DP92="Yes"),OFFSET('Hygiene Data'!$D$7,0,10*ROW('Hygiene Data'!D86)),NA())</f>
        <v>#N/A</v>
      </c>
      <c r="BB92" s="91" t="e">
        <f ca="true">+IF(AND(ISNUMBER(OFFSET('Hygiene Data'!$D$9,0,10*ROW('Hygiene Data'!D86))),'Data Summary'!DQ92="Yes"),OFFSET('Hygiene Data'!$D$9,0,10*ROW('Hygiene Data'!D86)),NA())</f>
        <v>#N/A</v>
      </c>
      <c r="BC92" s="91" t="e">
        <f ca="true">+IF(AND(ISNUMBER(OFFSET('Hygiene Data'!$E$5,0,10*ROW('Hygiene Data'!E86))),'Data Summary'!DR92="Yes"),OFFSET('Hygiene Data'!$E$5,0,10*ROW('Hygiene Data'!E86)),NA())</f>
        <v>#N/A</v>
      </c>
      <c r="BD92" s="91" t="e">
        <f ca="true">+IF(AND(ISNUMBER(OFFSET('Hygiene Data'!$E$7,0,10*ROW('Hygiene Data'!E86))),'Data Summary'!DS92="Yes"),OFFSET('Hygiene Data'!$E$7,0,10*ROW('Hygiene Data'!E86)),NA())</f>
        <v>#N/A</v>
      </c>
      <c r="BE92" s="91" t="e">
        <f ca="true">+IF(AND(ISNUMBER(OFFSET('Hygiene Data'!$E$9,0,10*ROW('Hygiene Data'!E86))),'Data Summary'!DT92="Yes"),OFFSET('Hygiene Data'!$E$9,0,10*ROW('Hygiene Data'!E86)),NA())</f>
        <v>#N/A</v>
      </c>
      <c r="BF92" s="91" t="e">
        <f ca="true">+IF(AND(ISNUMBER(OFFSET('Hygiene Data'!$F$5,0,10*ROW('Hygiene Data'!F86))),'Data Summary'!DU92="Yes"),OFFSET('Hygiene Data'!$F$5,0,10*ROW('Hygiene Data'!F86)),NA())</f>
        <v>#N/A</v>
      </c>
      <c r="BG92" s="91" t="e">
        <f ca="true">+IF(AND(ISNUMBER(OFFSET('Hygiene Data'!$F$7,0,10*ROW('Hygiene Data'!F86))),'Data Summary'!DV92="Yes"),OFFSET('Hygiene Data'!$F$7,0,10*ROW('Hygiene Data'!F86)),NA())</f>
        <v>#N/A</v>
      </c>
      <c r="BH92" s="91" t="e">
        <f ca="true">+IF(AND(ISNUMBER(OFFSET('Hygiene Data'!$F$9,0,10*ROW('Hygiene Data'!F86))),'Data Summary'!DW92="Yes"),OFFSET('Hygiene Data'!$F$9,0,10*ROW('Hygiene Data'!F86)),NA())</f>
        <v>#N/A</v>
      </c>
      <c r="BI92" s="91" t="e">
        <f ca="true">+IF(AND(ISNUMBER(OFFSET('Hygiene Data'!$G$5,0,10*ROW('Hygiene Data'!G86))),'Data Summary'!DX92="Yes"),OFFSET('Hygiene Data'!$G$5,0,10*ROW('Hygiene Data'!G86)),NA())</f>
        <v>#N/A</v>
      </c>
      <c r="BJ92" s="91" t="e">
        <f ca="true">+IF(AND(ISNUMBER(OFFSET('Hygiene Data'!$G$7,0,10*ROW('Hygiene Data'!G86))),'Data Summary'!DY92="Yes"),OFFSET('Hygiene Data'!$G$7,0,10*ROW('Hygiene Data'!G86)),NA())</f>
        <v>#N/A</v>
      </c>
      <c r="BK92" s="91" t="e">
        <f ca="true">+IF(AND(ISNUMBER(OFFSET('Hygiene Data'!$G$9,0,10*ROW('Hygiene Data'!G86))),'Data Summary'!DZ92="Yes"),OFFSET('Hygiene Data'!$G$9,0,10*ROW('Hygiene Data'!G86)),NA())</f>
        <v>#N/A</v>
      </c>
      <c r="BL92" s="91" t="e">
        <f ca="true">+IF(AND(ISNUMBER(OFFSET('Hygiene Data'!$H$5,0,10*ROW('Hygiene Data'!H86))),'Data Summary'!EA92="Yes"),OFFSET('Hygiene Data'!$H$5,0,10*ROW('Hygiene Data'!H86)),NA())</f>
        <v>#N/A</v>
      </c>
      <c r="BM92" s="91" t="e">
        <f ca="true">+IF(AND(ISNUMBER(OFFSET('Hygiene Data'!$H$7,0,10*ROW('Hygiene Data'!H86))),'Data Summary'!EB92="Yes"),OFFSET('Hygiene Data'!$H$7,0,10*ROW('Hygiene Data'!H86)),NA())</f>
        <v>#N/A</v>
      </c>
      <c r="BN92" s="91" t="e">
        <f ca="true">+IF(AND(ISNUMBER(OFFSET('Hygiene Data'!$H$9,0,10*ROW('Hygiene Data'!H86))),'Data Summary'!EC92="Yes"),OFFSET('Hygiene Data'!$H$9,0,10*ROW('Hygiene Data'!H86)),NA())</f>
        <v>#N/A</v>
      </c>
      <c r="BO92" s="91" t="e">
        <f ca="true">+IF(AND(ISNUMBER(OFFSET('Hygiene Data'!$I$5,0,10*ROW('Hygiene Data'!I86))),'Data Summary'!ED92="Yes"),OFFSET('Hygiene Data'!$I$5,0,10*ROW('Hygiene Data'!I86)),NA())</f>
        <v>#N/A</v>
      </c>
      <c r="BP92" s="91" t="e">
        <f ca="true">+IF(AND(ISNUMBER(OFFSET('Hygiene Data'!$I$7,0,10*ROW('Hygiene Data'!I86))),'Data Summary'!EE92="Yes"),OFFSET('Hygiene Data'!$I$7,0,10*ROW('Hygiene Data'!I86)),NA())</f>
        <v>#N/A</v>
      </c>
      <c r="BQ92" s="91" t="e">
        <f ca="true">+IF(AND(ISNUMBER(OFFSET('Hygiene Data'!$I$9,0,10*ROW('Hygiene Data'!I86))),'Data Summary'!EF92="Yes"),OFFSET('Hygiene Data'!$I$9,0,10*ROW('Hygiene Data'!I86)),NA())</f>
        <v>#N/A</v>
      </c>
    </row>
    <row xmlns:x14ac="http://schemas.microsoft.com/office/spreadsheetml/2009/9/ac" r="93" x14ac:dyDescent="0.2">
      <c r="A93" s="350" t="e">
        <f ca="true">+RIGHT('Data Summary'!A93,LEN('Data Summary'!A93)-9)</f>
        <v>#VALUE!</v>
      </c>
      <c r="B93" s="35" t="str">
        <f ca="true">+IF(ISTEXT('Data Summary'!B93),'Data Summary'!B93,"")</f>
        <v/>
      </c>
      <c r="C93" s="349" t="e">
        <f ca="true">+VALUE('Data Summary'!C93)</f>
        <v>#VALUE!</v>
      </c>
      <c r="D93" s="89" t="e">
        <f ca="true">+IF(AND(ISNUMBER(OFFSET('Water Data'!$D$4,0,10*ROW('Water Data'!D87))),'Data Summary'!BS93="Yes"),100-OFFSET('Water Data'!$D$4,0,10*ROW('Water Data'!D87)),NA())</f>
        <v>#N/A</v>
      </c>
      <c r="E93" s="89" t="e">
        <f ca="true">+IF(AND(ISNUMBER(OFFSET('Water Data'!$D$6,0,10*ROW('Water Data'!D87))),'Data Summary'!BT93="Yes"),OFFSET('Water Data'!$D$6,0,10*ROW('Water Data'!D87)),NA())</f>
        <v>#N/A</v>
      </c>
      <c r="F93" s="89" t="e">
        <f ca="true">+IF(AND(ISNUMBER(OFFSET('Water Data'!$D$9,0,10*ROW('Water Data'!D87))),'Data Summary'!BU93="Yes"),OFFSET('Water Data'!$D$9,0,10*ROW('Water Data'!D87)),NA())</f>
        <v>#N/A</v>
      </c>
      <c r="G93" s="89" t="e">
        <f ca="true">+IF(AND(ISNUMBER(OFFSET('Water Data'!$E$4,0,10*ROW('Water Data'!E87))),'Data Summary'!BV93="Yes"),100-OFFSET('Water Data'!$E$4,0,10*ROW('Water Data'!E87)),NA())</f>
        <v>#N/A</v>
      </c>
      <c r="H93" s="89" t="e">
        <f ca="true">+IF(AND(ISNUMBER(OFFSET('Water Data'!$E$6,0,10*ROW('Water Data'!E87))),'Data Summary'!BW93="Yes"),OFFSET('Water Data'!$E$6,0,10*ROW('Water Data'!E87)),NA())</f>
        <v>#N/A</v>
      </c>
      <c r="I93" s="89" t="e">
        <f ca="true">+IF(AND(ISNUMBER(OFFSET('Water Data'!$E$9,0,10*ROW('Water Data'!E87))),'Data Summary'!BX93="Yes"),OFFSET('Water Data'!$E$9,0,10*ROW('Water Data'!E87)),NA())</f>
        <v>#N/A</v>
      </c>
      <c r="J93" s="89" t="e">
        <f ca="true">+IF(AND(ISNUMBER(OFFSET('Water Data'!$F$4,0,10*ROW('Water Data'!F87))),'Data Summary'!BY93="Yes"),100-OFFSET('Water Data'!$F$4,0,10*ROW('Water Data'!F87)),NA())</f>
        <v>#N/A</v>
      </c>
      <c r="K93" s="89" t="e">
        <f ca="true">+IF(AND(ISNUMBER(OFFSET('Water Data'!$F$6,0,10*ROW('Water Data'!F87))),'Data Summary'!BZ93="Yes"),OFFSET('Water Data'!$F$6,0,10*ROW('Water Data'!F87)),NA())</f>
        <v>#N/A</v>
      </c>
      <c r="L93" s="89" t="e">
        <f ca="true">+IF(AND(ISNUMBER(OFFSET('Water Data'!$F$9,0,10*ROW('Water Data'!F87))),'Data Summary'!CA93="Yes"),OFFSET('Water Data'!$F$9,0,10*ROW('Water Data'!F87)),NA())</f>
        <v>#N/A</v>
      </c>
      <c r="M93" s="89" t="e">
        <f ca="true">+IF(AND(ISNUMBER(OFFSET('Water Data'!$G$4,0,10*ROW('Water Data'!G87))),'Data Summary'!CB93="Yes"),100-OFFSET('Water Data'!$G$4,0,10*ROW('Water Data'!G87)),NA())</f>
        <v>#N/A</v>
      </c>
      <c r="N93" s="89" t="e">
        <f ca="true">+IF(AND(ISNUMBER(OFFSET('Water Data'!$G$6,0,10*ROW('Water Data'!G87))),'Data Summary'!CC93="Yes"),OFFSET('Water Data'!$G$6,0,10*ROW('Water Data'!G87)),NA())</f>
        <v>#N/A</v>
      </c>
      <c r="O93" s="89" t="e">
        <f ca="true">+IF(AND(ISNUMBER(OFFSET('Water Data'!$G$9,0,10*ROW('Water Data'!G87))),'Data Summary'!CD93="Yes"),OFFSET('Water Data'!$G$9,0,10*ROW('Water Data'!G87)),NA())</f>
        <v>#N/A</v>
      </c>
      <c r="P93" s="89" t="e">
        <f ca="true">+IF(AND(ISNUMBER(OFFSET('Water Data'!$H$4,0,10*ROW('Water Data'!H87))),'Data Summary'!CE93="Yes"),100-OFFSET('Water Data'!$H$4,0,10*ROW('Water Data'!H87)),NA())</f>
        <v>#N/A</v>
      </c>
      <c r="Q93" s="89" t="e">
        <f ca="true">+IF(AND(ISNUMBER(OFFSET('Water Data'!$H$6,0,10*ROW('Water Data'!H87))),'Data Summary'!CF93="Yes"),OFFSET('Water Data'!$H$6,0,10*ROW('Water Data'!H87)),NA())</f>
        <v>#N/A</v>
      </c>
      <c r="R93" s="89" t="e">
        <f ca="true">+IF(AND(ISNUMBER(OFFSET('Water Data'!$H$9,0,10*ROW('Water Data'!H87))),'Data Summary'!CG93="Yes"),OFFSET('Water Data'!$H$9,0,10*ROW('Water Data'!H87)),NA())</f>
        <v>#N/A</v>
      </c>
      <c r="S93" s="89" t="e">
        <f ca="true">+IF(AND(ISNUMBER(OFFSET('Water Data'!$I$4,0,10*ROW('Water Data'!I87))),'Data Summary'!CH93="Yes"),100-OFFSET('Water Data'!$I$4,0,10*ROW('Water Data'!I87)),NA())</f>
        <v>#N/A</v>
      </c>
      <c r="T93" s="89" t="e">
        <f ca="true">+IF(AND(ISNUMBER(OFFSET('Water Data'!$I$6,0,10*ROW('Water Data'!I87))),'Data Summary'!CI93="Yes"),OFFSET('Water Data'!$I$6,0,10*ROW('Water Data'!I87)),NA())</f>
        <v>#N/A</v>
      </c>
      <c r="U93" s="89" t="e">
        <f ca="true">+IF(AND(ISNUMBER(OFFSET('Water Data'!$I$9,0,10*ROW('Water Data'!I87))),'Data Summary'!CJ93="Yes"),OFFSET('Water Data'!$I$9,0,10*ROW('Water Data'!I87)),NA())</f>
        <v>#N/A</v>
      </c>
      <c r="V93" s="90" t="e">
        <f ca="true">+IF(AND(ISNUMBER(OFFSET('Sanitation Data'!$D$4,0,10*ROW('Sanitation Data'!D87))),'Data Summary'!CK93="Yes"),100-OFFSET('Sanitation Data'!$D$4,0,10*ROW('Sanitation Data'!D87)),NA())</f>
        <v>#N/A</v>
      </c>
      <c r="W93" s="90" t="e">
        <f ca="true">+IF(AND(ISNUMBER(OFFSET('Sanitation Data'!$D$6,0,10*ROW('Sanitation Data'!D87))),'Data Summary'!CL93="Yes"),OFFSET('Sanitation Data'!$D$6,0,10*ROW('Sanitation Data'!D87)),NA())</f>
        <v>#N/A</v>
      </c>
      <c r="X93" s="90" t="e">
        <f ca="true">+IF(AND(ISNUMBER(OFFSET('Sanitation Data'!$D$10,0,10*ROW('Sanitation Data'!D87))),'Data Summary'!CM93="Yes"),OFFSET('Sanitation Data'!$D$10,0,10*ROW('Sanitation Data'!D87)),NA())</f>
        <v>#N/A</v>
      </c>
      <c r="Y93" s="90" t="e">
        <f ca="true">+IF(AND(ISNUMBER(OFFSET('Sanitation Data'!$D$11,0,10*ROW('Sanitation Data'!D87))),'Data Summary'!CN93="Yes"),OFFSET('Sanitation Data'!$D$11,0,10*ROW('Sanitation Data'!D87)),NA())</f>
        <v>#N/A</v>
      </c>
      <c r="Z93" s="90" t="e">
        <f ca="true">+IF(AND(ISNUMBER(OFFSET('Sanitation Data'!$D$12,0,10*ROW('Sanitation Data'!D87))),'Data Summary'!CO93="Yes"),OFFSET('Sanitation Data'!$D$12,0,10*ROW('Sanitation Data'!D87)),NA())</f>
        <v>#N/A</v>
      </c>
      <c r="AA93" s="90" t="e">
        <f ca="true">+IF(AND(ISNUMBER(OFFSET('Sanitation Data'!$E$4,0,10*ROW('Sanitation Data'!E87))),'Data Summary'!CP93="Yes"),100-OFFSET('Sanitation Data'!$E$4,0,10*ROW('Sanitation Data'!E87)),NA())</f>
        <v>#N/A</v>
      </c>
      <c r="AB93" s="90" t="e">
        <f ca="true">+IF(AND(ISNUMBER(OFFSET('Sanitation Data'!$E$6,0,10*ROW('Sanitation Data'!E87))),'Data Summary'!CQ93="Yes"),OFFSET('Sanitation Data'!$E$6,0,10*ROW('Sanitation Data'!E87)),NA())</f>
        <v>#N/A</v>
      </c>
      <c r="AC93" s="90" t="e">
        <f ca="true">+IF(AND(ISNUMBER(OFFSET('Sanitation Data'!$E$10,0,10*ROW('Sanitation Data'!E87))),'Data Summary'!CR93="Yes"),OFFSET('Sanitation Data'!$E$10,0,10*ROW('Sanitation Data'!E87)),NA())</f>
        <v>#N/A</v>
      </c>
      <c r="AD93" s="90" t="e">
        <f ca="true">+IF(AND(ISNUMBER(OFFSET('Sanitation Data'!$E$11,0,10*ROW('Sanitation Data'!E87))),'Data Summary'!CS93="Yes"),OFFSET('Sanitation Data'!$E$11,0,10*ROW('Sanitation Data'!E87)),NA())</f>
        <v>#N/A</v>
      </c>
      <c r="AE93" s="90" t="e">
        <f ca="true">+IF(AND(ISNUMBER(OFFSET('Sanitation Data'!$E$12,0,10*ROW('Sanitation Data'!E87))),'Data Summary'!CT93="Yes"),OFFSET('Sanitation Data'!$E$12,0,10*ROW('Sanitation Data'!E87)),NA())</f>
        <v>#N/A</v>
      </c>
      <c r="AF93" s="90" t="e">
        <f ca="true">+IF(AND(ISNUMBER(OFFSET('Sanitation Data'!$F$4,0,10*ROW('Sanitation Data'!F87))),'Data Summary'!CU93="Yes"),100-OFFSET('Sanitation Data'!$F$4,0,10*ROW('Sanitation Data'!F87)),NA())</f>
        <v>#N/A</v>
      </c>
      <c r="AG93" s="90" t="e">
        <f ca="true">+IF(AND(ISNUMBER(OFFSET('Sanitation Data'!$F$6,0,10*ROW('Sanitation Data'!F87))),'Data Summary'!CV93="Yes"),OFFSET('Sanitation Data'!$F$6,0,10*ROW('Sanitation Data'!F87)),NA())</f>
        <v>#N/A</v>
      </c>
      <c r="AH93" s="90" t="e">
        <f ca="true">+IF(AND(ISNUMBER(OFFSET('Sanitation Data'!$F$10,0,10*ROW('Sanitation Data'!F87))),'Data Summary'!CW93="Yes"),OFFSET('Sanitation Data'!$F$10,0,10*ROW('Sanitation Data'!F87)),NA())</f>
        <v>#N/A</v>
      </c>
      <c r="AI93" s="90" t="e">
        <f ca="true">+IF(AND(ISNUMBER(OFFSET('Sanitation Data'!$F$11,0,10*ROW('Sanitation Data'!F87))),'Data Summary'!CX93="Yes"),OFFSET('Sanitation Data'!$F$11,0,10*ROW('Sanitation Data'!F87)),NA())</f>
        <v>#N/A</v>
      </c>
      <c r="AJ93" s="90" t="e">
        <f ca="true">+IF(AND(ISNUMBER(OFFSET('Sanitation Data'!$F$12,0,10*ROW('Sanitation Data'!F87))),'Data Summary'!CY93="Yes"),OFFSET('Sanitation Data'!$F$12,0,10*ROW('Sanitation Data'!F87)),NA())</f>
        <v>#N/A</v>
      </c>
      <c r="AK93" s="90" t="e">
        <f ca="true">+IF(AND(ISNUMBER(OFFSET('Sanitation Data'!$G$4,0,10*ROW('Sanitation Data'!G87))),'Data Summary'!CZ93="Yes"),100-OFFSET('Sanitation Data'!$G$4,0,10*ROW('Sanitation Data'!G87)),NA())</f>
        <v>#N/A</v>
      </c>
      <c r="AL93" s="90" t="e">
        <f ca="true">+IF(AND(ISNUMBER(OFFSET('Sanitation Data'!$G$6,0,10*ROW('Sanitation Data'!G87))),'Data Summary'!DA93="Yes"),OFFSET('Sanitation Data'!$G$6,0,10*ROW('Sanitation Data'!G87)),NA())</f>
        <v>#N/A</v>
      </c>
      <c r="AM93" s="90" t="e">
        <f ca="true">+IF(AND(ISNUMBER(OFFSET('Sanitation Data'!$G$10,0,10*ROW('Sanitation Data'!G87))),'Data Summary'!DB93="Yes"),OFFSET('Sanitation Data'!$G$10,0,10*ROW('Sanitation Data'!G87)),NA())</f>
        <v>#N/A</v>
      </c>
      <c r="AN93" s="90" t="e">
        <f ca="true">+IF(AND(ISNUMBER(OFFSET('Sanitation Data'!$G$11,0,10*ROW('Sanitation Data'!G87))),'Data Summary'!DC93="Yes"),OFFSET('Sanitation Data'!$G$11,0,10*ROW('Sanitation Data'!G87)),NA())</f>
        <v>#N/A</v>
      </c>
      <c r="AO93" s="90" t="e">
        <f ca="true">+IF(AND(ISNUMBER(OFFSET('Sanitation Data'!$G$12,0,10*ROW('Sanitation Data'!G87))),'Data Summary'!DD93="Yes"),OFFSET('Sanitation Data'!$G$12,0,10*ROW('Sanitation Data'!G87)),NA())</f>
        <v>#N/A</v>
      </c>
      <c r="AP93" s="90" t="e">
        <f ca="true">+IF(AND(ISNUMBER(OFFSET('Sanitation Data'!$H$4,0,10*ROW('Sanitation Data'!H87))),'Data Summary'!DE93="Yes"),100-OFFSET('Sanitation Data'!$H$4,0,10*ROW('Sanitation Data'!H87)),NA())</f>
        <v>#N/A</v>
      </c>
      <c r="AQ93" s="90" t="e">
        <f ca="true">+IF(AND(ISNUMBER(OFFSET('Sanitation Data'!$H$6,0,10*ROW('Sanitation Data'!H87))),'Data Summary'!DF93="Yes"),OFFSET('Sanitation Data'!$H$6,0,10*ROW('Sanitation Data'!H87)),NA())</f>
        <v>#N/A</v>
      </c>
      <c r="AR93" s="90" t="e">
        <f ca="true">+IF(AND(ISNUMBER(OFFSET('Sanitation Data'!$H$10,0,10*ROW('Sanitation Data'!H87))),'Data Summary'!DG93="Yes"),OFFSET('Sanitation Data'!$H$10,0,10*ROW('Sanitation Data'!H87)),NA())</f>
        <v>#N/A</v>
      </c>
      <c r="AS93" s="90" t="e">
        <f ca="true">+IF(AND(ISNUMBER(OFFSET('Sanitation Data'!$H$11,0,10*ROW('Sanitation Data'!H87))),'Data Summary'!DH93="Yes"),OFFSET('Sanitation Data'!$H$11,0,10*ROW('Sanitation Data'!H87)),NA())</f>
        <v>#N/A</v>
      </c>
      <c r="AT93" s="90" t="e">
        <f ca="true">+IF(AND(ISNUMBER(OFFSET('Sanitation Data'!$H$12,0,10*ROW('Sanitation Data'!H87))),'Data Summary'!DI93="Yes"),OFFSET('Sanitation Data'!$H$12,0,10*ROW('Sanitation Data'!H87)),NA())</f>
        <v>#N/A</v>
      </c>
      <c r="AU93" s="90" t="e">
        <f ca="true">+IF(AND(ISNUMBER(OFFSET('Sanitation Data'!$I$4,0,10*ROW('Sanitation Data'!I87))),'Data Summary'!DJ93="Yes"),100-OFFSET('Sanitation Data'!$I$4,0,10*ROW('Sanitation Data'!I87)),NA())</f>
        <v>#N/A</v>
      </c>
      <c r="AV93" s="90" t="e">
        <f ca="true">+IF(AND(ISNUMBER(OFFSET('Sanitation Data'!$I$6,0,10*ROW('Sanitation Data'!I87))),'Data Summary'!DK93="Yes"),OFFSET('Sanitation Data'!$I$6,0,10*ROW('Sanitation Data'!I87)),NA())</f>
        <v>#N/A</v>
      </c>
      <c r="AW93" s="90" t="e">
        <f ca="true">+IF(AND(ISNUMBER(OFFSET('Sanitation Data'!$I$10,0,10*ROW('Sanitation Data'!I87))),'Data Summary'!DL93="Yes"),OFFSET('Sanitation Data'!$I$10,0,10*ROW('Sanitation Data'!I87)),NA())</f>
        <v>#N/A</v>
      </c>
      <c r="AX93" s="90" t="e">
        <f ca="true">+IF(AND(ISNUMBER(OFFSET('Sanitation Data'!$I$11,0,10*ROW('Sanitation Data'!I87))),'Data Summary'!DM93="Yes"),OFFSET('Sanitation Data'!$I$11,0,10*ROW('Sanitation Data'!I87)),NA())</f>
        <v>#N/A</v>
      </c>
      <c r="AY93" s="90" t="e">
        <f ca="true">+IF(AND(ISNUMBER(OFFSET('Sanitation Data'!$I$12,0,10*ROW('Sanitation Data'!I87))),'Data Summary'!DN93="Yes"),OFFSET('Sanitation Data'!$I$12,0,10*ROW('Sanitation Data'!I87)),NA())</f>
        <v>#N/A</v>
      </c>
      <c r="AZ93" s="91" t="e">
        <f ca="true">+IF(AND(ISNUMBER(OFFSET('Hygiene Data'!$D$5,0,10*ROW('Hygiene Data'!D87))),'Data Summary'!DO93="Yes"),OFFSET('Hygiene Data'!$D$5,0,10*ROW('Hygiene Data'!D87)),NA())</f>
        <v>#N/A</v>
      </c>
      <c r="BA93" s="91" t="e">
        <f ca="true">+IF(AND(ISNUMBER(OFFSET('Hygiene Data'!$D$7,0,10*ROW('Hygiene Data'!D87))),'Data Summary'!DP93="Yes"),OFFSET('Hygiene Data'!$D$7,0,10*ROW('Hygiene Data'!D87)),NA())</f>
        <v>#N/A</v>
      </c>
      <c r="BB93" s="91" t="e">
        <f ca="true">+IF(AND(ISNUMBER(OFFSET('Hygiene Data'!$D$9,0,10*ROW('Hygiene Data'!D87))),'Data Summary'!DQ93="Yes"),OFFSET('Hygiene Data'!$D$9,0,10*ROW('Hygiene Data'!D87)),NA())</f>
        <v>#N/A</v>
      </c>
      <c r="BC93" s="91" t="e">
        <f ca="true">+IF(AND(ISNUMBER(OFFSET('Hygiene Data'!$E$5,0,10*ROW('Hygiene Data'!E87))),'Data Summary'!DR93="Yes"),OFFSET('Hygiene Data'!$E$5,0,10*ROW('Hygiene Data'!E87)),NA())</f>
        <v>#N/A</v>
      </c>
      <c r="BD93" s="91" t="e">
        <f ca="true">+IF(AND(ISNUMBER(OFFSET('Hygiene Data'!$E$7,0,10*ROW('Hygiene Data'!E87))),'Data Summary'!DS93="Yes"),OFFSET('Hygiene Data'!$E$7,0,10*ROW('Hygiene Data'!E87)),NA())</f>
        <v>#N/A</v>
      </c>
      <c r="BE93" s="91" t="e">
        <f ca="true">+IF(AND(ISNUMBER(OFFSET('Hygiene Data'!$E$9,0,10*ROW('Hygiene Data'!E87))),'Data Summary'!DT93="Yes"),OFFSET('Hygiene Data'!$E$9,0,10*ROW('Hygiene Data'!E87)),NA())</f>
        <v>#N/A</v>
      </c>
      <c r="BF93" s="91" t="e">
        <f ca="true">+IF(AND(ISNUMBER(OFFSET('Hygiene Data'!$F$5,0,10*ROW('Hygiene Data'!F87))),'Data Summary'!DU93="Yes"),OFFSET('Hygiene Data'!$F$5,0,10*ROW('Hygiene Data'!F87)),NA())</f>
        <v>#N/A</v>
      </c>
      <c r="BG93" s="91" t="e">
        <f ca="true">+IF(AND(ISNUMBER(OFFSET('Hygiene Data'!$F$7,0,10*ROW('Hygiene Data'!F87))),'Data Summary'!DV93="Yes"),OFFSET('Hygiene Data'!$F$7,0,10*ROW('Hygiene Data'!F87)),NA())</f>
        <v>#N/A</v>
      </c>
      <c r="BH93" s="91" t="e">
        <f ca="true">+IF(AND(ISNUMBER(OFFSET('Hygiene Data'!$F$9,0,10*ROW('Hygiene Data'!F87))),'Data Summary'!DW93="Yes"),OFFSET('Hygiene Data'!$F$9,0,10*ROW('Hygiene Data'!F87)),NA())</f>
        <v>#N/A</v>
      </c>
      <c r="BI93" s="91" t="e">
        <f ca="true">+IF(AND(ISNUMBER(OFFSET('Hygiene Data'!$G$5,0,10*ROW('Hygiene Data'!G87))),'Data Summary'!DX93="Yes"),OFFSET('Hygiene Data'!$G$5,0,10*ROW('Hygiene Data'!G87)),NA())</f>
        <v>#N/A</v>
      </c>
      <c r="BJ93" s="91" t="e">
        <f ca="true">+IF(AND(ISNUMBER(OFFSET('Hygiene Data'!$G$7,0,10*ROW('Hygiene Data'!G87))),'Data Summary'!DY93="Yes"),OFFSET('Hygiene Data'!$G$7,0,10*ROW('Hygiene Data'!G87)),NA())</f>
        <v>#N/A</v>
      </c>
      <c r="BK93" s="91" t="e">
        <f ca="true">+IF(AND(ISNUMBER(OFFSET('Hygiene Data'!$G$9,0,10*ROW('Hygiene Data'!G87))),'Data Summary'!DZ93="Yes"),OFFSET('Hygiene Data'!$G$9,0,10*ROW('Hygiene Data'!G87)),NA())</f>
        <v>#N/A</v>
      </c>
      <c r="BL93" s="91" t="e">
        <f ca="true">+IF(AND(ISNUMBER(OFFSET('Hygiene Data'!$H$5,0,10*ROW('Hygiene Data'!H87))),'Data Summary'!EA93="Yes"),OFFSET('Hygiene Data'!$H$5,0,10*ROW('Hygiene Data'!H87)),NA())</f>
        <v>#N/A</v>
      </c>
      <c r="BM93" s="91" t="e">
        <f ca="true">+IF(AND(ISNUMBER(OFFSET('Hygiene Data'!$H$7,0,10*ROW('Hygiene Data'!H87))),'Data Summary'!EB93="Yes"),OFFSET('Hygiene Data'!$H$7,0,10*ROW('Hygiene Data'!H87)),NA())</f>
        <v>#N/A</v>
      </c>
      <c r="BN93" s="91" t="e">
        <f ca="true">+IF(AND(ISNUMBER(OFFSET('Hygiene Data'!$H$9,0,10*ROW('Hygiene Data'!H87))),'Data Summary'!EC93="Yes"),OFFSET('Hygiene Data'!$H$9,0,10*ROW('Hygiene Data'!H87)),NA())</f>
        <v>#N/A</v>
      </c>
      <c r="BO93" s="91" t="e">
        <f ca="true">+IF(AND(ISNUMBER(OFFSET('Hygiene Data'!$I$5,0,10*ROW('Hygiene Data'!I87))),'Data Summary'!ED93="Yes"),OFFSET('Hygiene Data'!$I$5,0,10*ROW('Hygiene Data'!I87)),NA())</f>
        <v>#N/A</v>
      </c>
      <c r="BP93" s="91" t="e">
        <f ca="true">+IF(AND(ISNUMBER(OFFSET('Hygiene Data'!$I$7,0,10*ROW('Hygiene Data'!I87))),'Data Summary'!EE93="Yes"),OFFSET('Hygiene Data'!$I$7,0,10*ROW('Hygiene Data'!I87)),NA())</f>
        <v>#N/A</v>
      </c>
      <c r="BQ93" s="91" t="e">
        <f ca="true">+IF(AND(ISNUMBER(OFFSET('Hygiene Data'!$I$9,0,10*ROW('Hygiene Data'!I87))),'Data Summary'!EF93="Yes"),OFFSET('Hygiene Data'!$I$9,0,10*ROW('Hygiene Data'!I87)),NA())</f>
        <v>#N/A</v>
      </c>
    </row>
    <row xmlns:x14ac="http://schemas.microsoft.com/office/spreadsheetml/2009/9/ac" r="94" x14ac:dyDescent="0.2">
      <c r="A94" s="350" t="e">
        <f ca="true">+RIGHT('Data Summary'!A94,LEN('Data Summary'!A94)-9)</f>
        <v>#VALUE!</v>
      </c>
      <c r="B94" s="35" t="str">
        <f ca="true">+IF(ISTEXT('Data Summary'!B94),'Data Summary'!B94,"")</f>
        <v/>
      </c>
      <c r="C94" s="349" t="e">
        <f ca="true">+VALUE('Data Summary'!C94)</f>
        <v>#VALUE!</v>
      </c>
      <c r="D94" s="89" t="e">
        <f ca="true">+IF(AND(ISNUMBER(OFFSET('Water Data'!$D$4,0,10*ROW('Water Data'!D88))),'Data Summary'!BS94="Yes"),100-OFFSET('Water Data'!$D$4,0,10*ROW('Water Data'!D88)),NA())</f>
        <v>#N/A</v>
      </c>
      <c r="E94" s="89" t="e">
        <f ca="true">+IF(AND(ISNUMBER(OFFSET('Water Data'!$D$6,0,10*ROW('Water Data'!D88))),'Data Summary'!BT94="Yes"),OFFSET('Water Data'!$D$6,0,10*ROW('Water Data'!D88)),NA())</f>
        <v>#N/A</v>
      </c>
      <c r="F94" s="89" t="e">
        <f ca="true">+IF(AND(ISNUMBER(OFFSET('Water Data'!$D$9,0,10*ROW('Water Data'!D88))),'Data Summary'!BU94="Yes"),OFFSET('Water Data'!$D$9,0,10*ROW('Water Data'!D88)),NA())</f>
        <v>#N/A</v>
      </c>
      <c r="G94" s="89" t="e">
        <f ca="true">+IF(AND(ISNUMBER(OFFSET('Water Data'!$E$4,0,10*ROW('Water Data'!E88))),'Data Summary'!BV94="Yes"),100-OFFSET('Water Data'!$E$4,0,10*ROW('Water Data'!E88)),NA())</f>
        <v>#N/A</v>
      </c>
      <c r="H94" s="89" t="e">
        <f ca="true">+IF(AND(ISNUMBER(OFFSET('Water Data'!$E$6,0,10*ROW('Water Data'!E88))),'Data Summary'!BW94="Yes"),OFFSET('Water Data'!$E$6,0,10*ROW('Water Data'!E88)),NA())</f>
        <v>#N/A</v>
      </c>
      <c r="I94" s="89" t="e">
        <f ca="true">+IF(AND(ISNUMBER(OFFSET('Water Data'!$E$9,0,10*ROW('Water Data'!E88))),'Data Summary'!BX94="Yes"),OFFSET('Water Data'!$E$9,0,10*ROW('Water Data'!E88)),NA())</f>
        <v>#N/A</v>
      </c>
      <c r="J94" s="89" t="e">
        <f ca="true">+IF(AND(ISNUMBER(OFFSET('Water Data'!$F$4,0,10*ROW('Water Data'!F88))),'Data Summary'!BY94="Yes"),100-OFFSET('Water Data'!$F$4,0,10*ROW('Water Data'!F88)),NA())</f>
        <v>#N/A</v>
      </c>
      <c r="K94" s="89" t="e">
        <f ca="true">+IF(AND(ISNUMBER(OFFSET('Water Data'!$F$6,0,10*ROW('Water Data'!F88))),'Data Summary'!BZ94="Yes"),OFFSET('Water Data'!$F$6,0,10*ROW('Water Data'!F88)),NA())</f>
        <v>#N/A</v>
      </c>
      <c r="L94" s="89" t="e">
        <f ca="true">+IF(AND(ISNUMBER(OFFSET('Water Data'!$F$9,0,10*ROW('Water Data'!F88))),'Data Summary'!CA94="Yes"),OFFSET('Water Data'!$F$9,0,10*ROW('Water Data'!F88)),NA())</f>
        <v>#N/A</v>
      </c>
      <c r="M94" s="89" t="e">
        <f ca="true">+IF(AND(ISNUMBER(OFFSET('Water Data'!$G$4,0,10*ROW('Water Data'!G88))),'Data Summary'!CB94="Yes"),100-OFFSET('Water Data'!$G$4,0,10*ROW('Water Data'!G88)),NA())</f>
        <v>#N/A</v>
      </c>
      <c r="N94" s="89" t="e">
        <f ca="true">+IF(AND(ISNUMBER(OFFSET('Water Data'!$G$6,0,10*ROW('Water Data'!G88))),'Data Summary'!CC94="Yes"),OFFSET('Water Data'!$G$6,0,10*ROW('Water Data'!G88)),NA())</f>
        <v>#N/A</v>
      </c>
      <c r="O94" s="89" t="e">
        <f ca="true">+IF(AND(ISNUMBER(OFFSET('Water Data'!$G$9,0,10*ROW('Water Data'!G88))),'Data Summary'!CD94="Yes"),OFFSET('Water Data'!$G$9,0,10*ROW('Water Data'!G88)),NA())</f>
        <v>#N/A</v>
      </c>
      <c r="P94" s="89" t="e">
        <f ca="true">+IF(AND(ISNUMBER(OFFSET('Water Data'!$H$4,0,10*ROW('Water Data'!H88))),'Data Summary'!CE94="Yes"),100-OFFSET('Water Data'!$H$4,0,10*ROW('Water Data'!H88)),NA())</f>
        <v>#N/A</v>
      </c>
      <c r="Q94" s="89" t="e">
        <f ca="true">+IF(AND(ISNUMBER(OFFSET('Water Data'!$H$6,0,10*ROW('Water Data'!H88))),'Data Summary'!CF94="Yes"),OFFSET('Water Data'!$H$6,0,10*ROW('Water Data'!H88)),NA())</f>
        <v>#N/A</v>
      </c>
      <c r="R94" s="89" t="e">
        <f ca="true">+IF(AND(ISNUMBER(OFFSET('Water Data'!$H$9,0,10*ROW('Water Data'!H88))),'Data Summary'!CG94="Yes"),OFFSET('Water Data'!$H$9,0,10*ROW('Water Data'!H88)),NA())</f>
        <v>#N/A</v>
      </c>
      <c r="S94" s="89" t="e">
        <f ca="true">+IF(AND(ISNUMBER(OFFSET('Water Data'!$I$4,0,10*ROW('Water Data'!I88))),'Data Summary'!CH94="Yes"),100-OFFSET('Water Data'!$I$4,0,10*ROW('Water Data'!I88)),NA())</f>
        <v>#N/A</v>
      </c>
      <c r="T94" s="89" t="e">
        <f ca="true">+IF(AND(ISNUMBER(OFFSET('Water Data'!$I$6,0,10*ROW('Water Data'!I88))),'Data Summary'!CI94="Yes"),OFFSET('Water Data'!$I$6,0,10*ROW('Water Data'!I88)),NA())</f>
        <v>#N/A</v>
      </c>
      <c r="U94" s="89" t="e">
        <f ca="true">+IF(AND(ISNUMBER(OFFSET('Water Data'!$I$9,0,10*ROW('Water Data'!I88))),'Data Summary'!CJ94="Yes"),OFFSET('Water Data'!$I$9,0,10*ROW('Water Data'!I88)),NA())</f>
        <v>#N/A</v>
      </c>
      <c r="V94" s="90" t="e">
        <f ca="true">+IF(AND(ISNUMBER(OFFSET('Sanitation Data'!$D$4,0,10*ROW('Sanitation Data'!D88))),'Data Summary'!CK94="Yes"),100-OFFSET('Sanitation Data'!$D$4,0,10*ROW('Sanitation Data'!D88)),NA())</f>
        <v>#N/A</v>
      </c>
      <c r="W94" s="90" t="e">
        <f ca="true">+IF(AND(ISNUMBER(OFFSET('Sanitation Data'!$D$6,0,10*ROW('Sanitation Data'!D88))),'Data Summary'!CL94="Yes"),OFFSET('Sanitation Data'!$D$6,0,10*ROW('Sanitation Data'!D88)),NA())</f>
        <v>#N/A</v>
      </c>
      <c r="X94" s="90" t="e">
        <f ca="true">+IF(AND(ISNUMBER(OFFSET('Sanitation Data'!$D$10,0,10*ROW('Sanitation Data'!D88))),'Data Summary'!CM94="Yes"),OFFSET('Sanitation Data'!$D$10,0,10*ROW('Sanitation Data'!D88)),NA())</f>
        <v>#N/A</v>
      </c>
      <c r="Y94" s="90" t="e">
        <f ca="true">+IF(AND(ISNUMBER(OFFSET('Sanitation Data'!$D$11,0,10*ROW('Sanitation Data'!D88))),'Data Summary'!CN94="Yes"),OFFSET('Sanitation Data'!$D$11,0,10*ROW('Sanitation Data'!D88)),NA())</f>
        <v>#N/A</v>
      </c>
      <c r="Z94" s="90" t="e">
        <f ca="true">+IF(AND(ISNUMBER(OFFSET('Sanitation Data'!$D$12,0,10*ROW('Sanitation Data'!D88))),'Data Summary'!CO94="Yes"),OFFSET('Sanitation Data'!$D$12,0,10*ROW('Sanitation Data'!D88)),NA())</f>
        <v>#N/A</v>
      </c>
      <c r="AA94" s="90" t="e">
        <f ca="true">+IF(AND(ISNUMBER(OFFSET('Sanitation Data'!$E$4,0,10*ROW('Sanitation Data'!E88))),'Data Summary'!CP94="Yes"),100-OFFSET('Sanitation Data'!$E$4,0,10*ROW('Sanitation Data'!E88)),NA())</f>
        <v>#N/A</v>
      </c>
      <c r="AB94" s="90" t="e">
        <f ca="true">+IF(AND(ISNUMBER(OFFSET('Sanitation Data'!$E$6,0,10*ROW('Sanitation Data'!E88))),'Data Summary'!CQ94="Yes"),OFFSET('Sanitation Data'!$E$6,0,10*ROW('Sanitation Data'!E88)),NA())</f>
        <v>#N/A</v>
      </c>
      <c r="AC94" s="90" t="e">
        <f ca="true">+IF(AND(ISNUMBER(OFFSET('Sanitation Data'!$E$10,0,10*ROW('Sanitation Data'!E88))),'Data Summary'!CR94="Yes"),OFFSET('Sanitation Data'!$E$10,0,10*ROW('Sanitation Data'!E88)),NA())</f>
        <v>#N/A</v>
      </c>
      <c r="AD94" s="90" t="e">
        <f ca="true">+IF(AND(ISNUMBER(OFFSET('Sanitation Data'!$E$11,0,10*ROW('Sanitation Data'!E88))),'Data Summary'!CS94="Yes"),OFFSET('Sanitation Data'!$E$11,0,10*ROW('Sanitation Data'!E88)),NA())</f>
        <v>#N/A</v>
      </c>
      <c r="AE94" s="90" t="e">
        <f ca="true">+IF(AND(ISNUMBER(OFFSET('Sanitation Data'!$E$12,0,10*ROW('Sanitation Data'!E88))),'Data Summary'!CT94="Yes"),OFFSET('Sanitation Data'!$E$12,0,10*ROW('Sanitation Data'!E88)),NA())</f>
        <v>#N/A</v>
      </c>
      <c r="AF94" s="90" t="e">
        <f ca="true">+IF(AND(ISNUMBER(OFFSET('Sanitation Data'!$F$4,0,10*ROW('Sanitation Data'!F88))),'Data Summary'!CU94="Yes"),100-OFFSET('Sanitation Data'!$F$4,0,10*ROW('Sanitation Data'!F88)),NA())</f>
        <v>#N/A</v>
      </c>
      <c r="AG94" s="90" t="e">
        <f ca="true">+IF(AND(ISNUMBER(OFFSET('Sanitation Data'!$F$6,0,10*ROW('Sanitation Data'!F88))),'Data Summary'!CV94="Yes"),OFFSET('Sanitation Data'!$F$6,0,10*ROW('Sanitation Data'!F88)),NA())</f>
        <v>#N/A</v>
      </c>
      <c r="AH94" s="90" t="e">
        <f ca="true">+IF(AND(ISNUMBER(OFFSET('Sanitation Data'!$F$10,0,10*ROW('Sanitation Data'!F88))),'Data Summary'!CW94="Yes"),OFFSET('Sanitation Data'!$F$10,0,10*ROW('Sanitation Data'!F88)),NA())</f>
        <v>#N/A</v>
      </c>
      <c r="AI94" s="90" t="e">
        <f ca="true">+IF(AND(ISNUMBER(OFFSET('Sanitation Data'!$F$11,0,10*ROW('Sanitation Data'!F88))),'Data Summary'!CX94="Yes"),OFFSET('Sanitation Data'!$F$11,0,10*ROW('Sanitation Data'!F88)),NA())</f>
        <v>#N/A</v>
      </c>
      <c r="AJ94" s="90" t="e">
        <f ca="true">+IF(AND(ISNUMBER(OFFSET('Sanitation Data'!$F$12,0,10*ROW('Sanitation Data'!F88))),'Data Summary'!CY94="Yes"),OFFSET('Sanitation Data'!$F$12,0,10*ROW('Sanitation Data'!F88)),NA())</f>
        <v>#N/A</v>
      </c>
      <c r="AK94" s="90" t="e">
        <f ca="true">+IF(AND(ISNUMBER(OFFSET('Sanitation Data'!$G$4,0,10*ROW('Sanitation Data'!G88))),'Data Summary'!CZ94="Yes"),100-OFFSET('Sanitation Data'!$G$4,0,10*ROW('Sanitation Data'!G88)),NA())</f>
        <v>#N/A</v>
      </c>
      <c r="AL94" s="90" t="e">
        <f ca="true">+IF(AND(ISNUMBER(OFFSET('Sanitation Data'!$G$6,0,10*ROW('Sanitation Data'!G88))),'Data Summary'!DA94="Yes"),OFFSET('Sanitation Data'!$G$6,0,10*ROW('Sanitation Data'!G88)),NA())</f>
        <v>#N/A</v>
      </c>
      <c r="AM94" s="90" t="e">
        <f ca="true">+IF(AND(ISNUMBER(OFFSET('Sanitation Data'!$G$10,0,10*ROW('Sanitation Data'!G88))),'Data Summary'!DB94="Yes"),OFFSET('Sanitation Data'!$G$10,0,10*ROW('Sanitation Data'!G88)),NA())</f>
        <v>#N/A</v>
      </c>
      <c r="AN94" s="90" t="e">
        <f ca="true">+IF(AND(ISNUMBER(OFFSET('Sanitation Data'!$G$11,0,10*ROW('Sanitation Data'!G88))),'Data Summary'!DC94="Yes"),OFFSET('Sanitation Data'!$G$11,0,10*ROW('Sanitation Data'!G88)),NA())</f>
        <v>#N/A</v>
      </c>
      <c r="AO94" s="90" t="e">
        <f ca="true">+IF(AND(ISNUMBER(OFFSET('Sanitation Data'!$G$12,0,10*ROW('Sanitation Data'!G88))),'Data Summary'!DD94="Yes"),OFFSET('Sanitation Data'!$G$12,0,10*ROW('Sanitation Data'!G88)),NA())</f>
        <v>#N/A</v>
      </c>
      <c r="AP94" s="90" t="e">
        <f ca="true">+IF(AND(ISNUMBER(OFFSET('Sanitation Data'!$H$4,0,10*ROW('Sanitation Data'!H88))),'Data Summary'!DE94="Yes"),100-OFFSET('Sanitation Data'!$H$4,0,10*ROW('Sanitation Data'!H88)),NA())</f>
        <v>#N/A</v>
      </c>
      <c r="AQ94" s="90" t="e">
        <f ca="true">+IF(AND(ISNUMBER(OFFSET('Sanitation Data'!$H$6,0,10*ROW('Sanitation Data'!H88))),'Data Summary'!DF94="Yes"),OFFSET('Sanitation Data'!$H$6,0,10*ROW('Sanitation Data'!H88)),NA())</f>
        <v>#N/A</v>
      </c>
      <c r="AR94" s="90" t="e">
        <f ca="true">+IF(AND(ISNUMBER(OFFSET('Sanitation Data'!$H$10,0,10*ROW('Sanitation Data'!H88))),'Data Summary'!DG94="Yes"),OFFSET('Sanitation Data'!$H$10,0,10*ROW('Sanitation Data'!H88)),NA())</f>
        <v>#N/A</v>
      </c>
      <c r="AS94" s="90" t="e">
        <f ca="true">+IF(AND(ISNUMBER(OFFSET('Sanitation Data'!$H$11,0,10*ROW('Sanitation Data'!H88))),'Data Summary'!DH94="Yes"),OFFSET('Sanitation Data'!$H$11,0,10*ROW('Sanitation Data'!H88)),NA())</f>
        <v>#N/A</v>
      </c>
      <c r="AT94" s="90" t="e">
        <f ca="true">+IF(AND(ISNUMBER(OFFSET('Sanitation Data'!$H$12,0,10*ROW('Sanitation Data'!H88))),'Data Summary'!DI94="Yes"),OFFSET('Sanitation Data'!$H$12,0,10*ROW('Sanitation Data'!H88)),NA())</f>
        <v>#N/A</v>
      </c>
      <c r="AU94" s="90" t="e">
        <f ca="true">+IF(AND(ISNUMBER(OFFSET('Sanitation Data'!$I$4,0,10*ROW('Sanitation Data'!I88))),'Data Summary'!DJ94="Yes"),100-OFFSET('Sanitation Data'!$I$4,0,10*ROW('Sanitation Data'!I88)),NA())</f>
        <v>#N/A</v>
      </c>
      <c r="AV94" s="90" t="e">
        <f ca="true">+IF(AND(ISNUMBER(OFFSET('Sanitation Data'!$I$6,0,10*ROW('Sanitation Data'!I88))),'Data Summary'!DK94="Yes"),OFFSET('Sanitation Data'!$I$6,0,10*ROW('Sanitation Data'!I88)),NA())</f>
        <v>#N/A</v>
      </c>
      <c r="AW94" s="90" t="e">
        <f ca="true">+IF(AND(ISNUMBER(OFFSET('Sanitation Data'!$I$10,0,10*ROW('Sanitation Data'!I88))),'Data Summary'!DL94="Yes"),OFFSET('Sanitation Data'!$I$10,0,10*ROW('Sanitation Data'!I88)),NA())</f>
        <v>#N/A</v>
      </c>
      <c r="AX94" s="90" t="e">
        <f ca="true">+IF(AND(ISNUMBER(OFFSET('Sanitation Data'!$I$11,0,10*ROW('Sanitation Data'!I88))),'Data Summary'!DM94="Yes"),OFFSET('Sanitation Data'!$I$11,0,10*ROW('Sanitation Data'!I88)),NA())</f>
        <v>#N/A</v>
      </c>
      <c r="AY94" s="90" t="e">
        <f ca="true">+IF(AND(ISNUMBER(OFFSET('Sanitation Data'!$I$12,0,10*ROW('Sanitation Data'!I88))),'Data Summary'!DN94="Yes"),OFFSET('Sanitation Data'!$I$12,0,10*ROW('Sanitation Data'!I88)),NA())</f>
        <v>#N/A</v>
      </c>
      <c r="AZ94" s="91" t="e">
        <f ca="true">+IF(AND(ISNUMBER(OFFSET('Hygiene Data'!$D$5,0,10*ROW('Hygiene Data'!D88))),'Data Summary'!DO94="Yes"),OFFSET('Hygiene Data'!$D$5,0,10*ROW('Hygiene Data'!D88)),NA())</f>
        <v>#N/A</v>
      </c>
      <c r="BA94" s="91" t="e">
        <f ca="true">+IF(AND(ISNUMBER(OFFSET('Hygiene Data'!$D$7,0,10*ROW('Hygiene Data'!D88))),'Data Summary'!DP94="Yes"),OFFSET('Hygiene Data'!$D$7,0,10*ROW('Hygiene Data'!D88)),NA())</f>
        <v>#N/A</v>
      </c>
      <c r="BB94" s="91" t="e">
        <f ca="true">+IF(AND(ISNUMBER(OFFSET('Hygiene Data'!$D$9,0,10*ROW('Hygiene Data'!D88))),'Data Summary'!DQ94="Yes"),OFFSET('Hygiene Data'!$D$9,0,10*ROW('Hygiene Data'!D88)),NA())</f>
        <v>#N/A</v>
      </c>
      <c r="BC94" s="91" t="e">
        <f ca="true">+IF(AND(ISNUMBER(OFFSET('Hygiene Data'!$E$5,0,10*ROW('Hygiene Data'!E88))),'Data Summary'!DR94="Yes"),OFFSET('Hygiene Data'!$E$5,0,10*ROW('Hygiene Data'!E88)),NA())</f>
        <v>#N/A</v>
      </c>
      <c r="BD94" s="91" t="e">
        <f ca="true">+IF(AND(ISNUMBER(OFFSET('Hygiene Data'!$E$7,0,10*ROW('Hygiene Data'!E88))),'Data Summary'!DS94="Yes"),OFFSET('Hygiene Data'!$E$7,0,10*ROW('Hygiene Data'!E88)),NA())</f>
        <v>#N/A</v>
      </c>
      <c r="BE94" s="91" t="e">
        <f ca="true">+IF(AND(ISNUMBER(OFFSET('Hygiene Data'!$E$9,0,10*ROW('Hygiene Data'!E88))),'Data Summary'!DT94="Yes"),OFFSET('Hygiene Data'!$E$9,0,10*ROW('Hygiene Data'!E88)),NA())</f>
        <v>#N/A</v>
      </c>
      <c r="BF94" s="91" t="e">
        <f ca="true">+IF(AND(ISNUMBER(OFFSET('Hygiene Data'!$F$5,0,10*ROW('Hygiene Data'!F88))),'Data Summary'!DU94="Yes"),OFFSET('Hygiene Data'!$F$5,0,10*ROW('Hygiene Data'!F88)),NA())</f>
        <v>#N/A</v>
      </c>
      <c r="BG94" s="91" t="e">
        <f ca="true">+IF(AND(ISNUMBER(OFFSET('Hygiene Data'!$F$7,0,10*ROW('Hygiene Data'!F88))),'Data Summary'!DV94="Yes"),OFFSET('Hygiene Data'!$F$7,0,10*ROW('Hygiene Data'!F88)),NA())</f>
        <v>#N/A</v>
      </c>
      <c r="BH94" s="91" t="e">
        <f ca="true">+IF(AND(ISNUMBER(OFFSET('Hygiene Data'!$F$9,0,10*ROW('Hygiene Data'!F88))),'Data Summary'!DW94="Yes"),OFFSET('Hygiene Data'!$F$9,0,10*ROW('Hygiene Data'!F88)),NA())</f>
        <v>#N/A</v>
      </c>
      <c r="BI94" s="91" t="e">
        <f ca="true">+IF(AND(ISNUMBER(OFFSET('Hygiene Data'!$G$5,0,10*ROW('Hygiene Data'!G88))),'Data Summary'!DX94="Yes"),OFFSET('Hygiene Data'!$G$5,0,10*ROW('Hygiene Data'!G88)),NA())</f>
        <v>#N/A</v>
      </c>
      <c r="BJ94" s="91" t="e">
        <f ca="true">+IF(AND(ISNUMBER(OFFSET('Hygiene Data'!$G$7,0,10*ROW('Hygiene Data'!G88))),'Data Summary'!DY94="Yes"),OFFSET('Hygiene Data'!$G$7,0,10*ROW('Hygiene Data'!G88)),NA())</f>
        <v>#N/A</v>
      </c>
      <c r="BK94" s="91" t="e">
        <f ca="true">+IF(AND(ISNUMBER(OFFSET('Hygiene Data'!$G$9,0,10*ROW('Hygiene Data'!G88))),'Data Summary'!DZ94="Yes"),OFFSET('Hygiene Data'!$G$9,0,10*ROW('Hygiene Data'!G88)),NA())</f>
        <v>#N/A</v>
      </c>
      <c r="BL94" s="91" t="e">
        <f ca="true">+IF(AND(ISNUMBER(OFFSET('Hygiene Data'!$H$5,0,10*ROW('Hygiene Data'!H88))),'Data Summary'!EA94="Yes"),OFFSET('Hygiene Data'!$H$5,0,10*ROW('Hygiene Data'!H88)),NA())</f>
        <v>#N/A</v>
      </c>
      <c r="BM94" s="91" t="e">
        <f ca="true">+IF(AND(ISNUMBER(OFFSET('Hygiene Data'!$H$7,0,10*ROW('Hygiene Data'!H88))),'Data Summary'!EB94="Yes"),OFFSET('Hygiene Data'!$H$7,0,10*ROW('Hygiene Data'!H88)),NA())</f>
        <v>#N/A</v>
      </c>
      <c r="BN94" s="91" t="e">
        <f ca="true">+IF(AND(ISNUMBER(OFFSET('Hygiene Data'!$H$9,0,10*ROW('Hygiene Data'!H88))),'Data Summary'!EC94="Yes"),OFFSET('Hygiene Data'!$H$9,0,10*ROW('Hygiene Data'!H88)),NA())</f>
        <v>#N/A</v>
      </c>
      <c r="BO94" s="91" t="e">
        <f ca="true">+IF(AND(ISNUMBER(OFFSET('Hygiene Data'!$I$5,0,10*ROW('Hygiene Data'!I88))),'Data Summary'!ED94="Yes"),OFFSET('Hygiene Data'!$I$5,0,10*ROW('Hygiene Data'!I88)),NA())</f>
        <v>#N/A</v>
      </c>
      <c r="BP94" s="91" t="e">
        <f ca="true">+IF(AND(ISNUMBER(OFFSET('Hygiene Data'!$I$7,0,10*ROW('Hygiene Data'!I88))),'Data Summary'!EE94="Yes"),OFFSET('Hygiene Data'!$I$7,0,10*ROW('Hygiene Data'!I88)),NA())</f>
        <v>#N/A</v>
      </c>
      <c r="BQ94" s="91" t="e">
        <f ca="true">+IF(AND(ISNUMBER(OFFSET('Hygiene Data'!$I$9,0,10*ROW('Hygiene Data'!I88))),'Data Summary'!EF94="Yes"),OFFSET('Hygiene Data'!$I$9,0,10*ROW('Hygiene Data'!I88)),NA())</f>
        <v>#N/A</v>
      </c>
    </row>
    <row xmlns:x14ac="http://schemas.microsoft.com/office/spreadsheetml/2009/9/ac" r="95" x14ac:dyDescent="0.2">
      <c r="A95" s="350" t="e">
        <f ca="true">+RIGHT('Data Summary'!A95,LEN('Data Summary'!A95)-9)</f>
        <v>#VALUE!</v>
      </c>
      <c r="B95" s="35" t="str">
        <f ca="true">+IF(ISTEXT('Data Summary'!B95),'Data Summary'!B95,"")</f>
        <v/>
      </c>
      <c r="C95" s="349" t="e">
        <f ca="true">+VALUE('Data Summary'!C95)</f>
        <v>#VALUE!</v>
      </c>
      <c r="D95" s="89" t="e">
        <f ca="true">+IF(AND(ISNUMBER(OFFSET('Water Data'!$D$4,0,10*ROW('Water Data'!D89))),'Data Summary'!BS95="Yes"),100-OFFSET('Water Data'!$D$4,0,10*ROW('Water Data'!D89)),NA())</f>
        <v>#N/A</v>
      </c>
      <c r="E95" s="89" t="e">
        <f ca="true">+IF(AND(ISNUMBER(OFFSET('Water Data'!$D$6,0,10*ROW('Water Data'!D89))),'Data Summary'!BT95="Yes"),OFFSET('Water Data'!$D$6,0,10*ROW('Water Data'!D89)),NA())</f>
        <v>#N/A</v>
      </c>
      <c r="F95" s="89" t="e">
        <f ca="true">+IF(AND(ISNUMBER(OFFSET('Water Data'!$D$9,0,10*ROW('Water Data'!D89))),'Data Summary'!BU95="Yes"),OFFSET('Water Data'!$D$9,0,10*ROW('Water Data'!D89)),NA())</f>
        <v>#N/A</v>
      </c>
      <c r="G95" s="89" t="e">
        <f ca="true">+IF(AND(ISNUMBER(OFFSET('Water Data'!$E$4,0,10*ROW('Water Data'!E89))),'Data Summary'!BV95="Yes"),100-OFFSET('Water Data'!$E$4,0,10*ROW('Water Data'!E89)),NA())</f>
        <v>#N/A</v>
      </c>
      <c r="H95" s="89" t="e">
        <f ca="true">+IF(AND(ISNUMBER(OFFSET('Water Data'!$E$6,0,10*ROW('Water Data'!E89))),'Data Summary'!BW95="Yes"),OFFSET('Water Data'!$E$6,0,10*ROW('Water Data'!E89)),NA())</f>
        <v>#N/A</v>
      </c>
      <c r="I95" s="89" t="e">
        <f ca="true">+IF(AND(ISNUMBER(OFFSET('Water Data'!$E$9,0,10*ROW('Water Data'!E89))),'Data Summary'!BX95="Yes"),OFFSET('Water Data'!$E$9,0,10*ROW('Water Data'!E89)),NA())</f>
        <v>#N/A</v>
      </c>
      <c r="J95" s="89" t="e">
        <f ca="true">+IF(AND(ISNUMBER(OFFSET('Water Data'!$F$4,0,10*ROW('Water Data'!F89))),'Data Summary'!BY95="Yes"),100-OFFSET('Water Data'!$F$4,0,10*ROW('Water Data'!F89)),NA())</f>
        <v>#N/A</v>
      </c>
      <c r="K95" s="89" t="e">
        <f ca="true">+IF(AND(ISNUMBER(OFFSET('Water Data'!$F$6,0,10*ROW('Water Data'!F89))),'Data Summary'!BZ95="Yes"),OFFSET('Water Data'!$F$6,0,10*ROW('Water Data'!F89)),NA())</f>
        <v>#N/A</v>
      </c>
      <c r="L95" s="89" t="e">
        <f ca="true">+IF(AND(ISNUMBER(OFFSET('Water Data'!$F$9,0,10*ROW('Water Data'!F89))),'Data Summary'!CA95="Yes"),OFFSET('Water Data'!$F$9,0,10*ROW('Water Data'!F89)),NA())</f>
        <v>#N/A</v>
      </c>
      <c r="M95" s="89" t="e">
        <f ca="true">+IF(AND(ISNUMBER(OFFSET('Water Data'!$G$4,0,10*ROW('Water Data'!G89))),'Data Summary'!CB95="Yes"),100-OFFSET('Water Data'!$G$4,0,10*ROW('Water Data'!G89)),NA())</f>
        <v>#N/A</v>
      </c>
      <c r="N95" s="89" t="e">
        <f ca="true">+IF(AND(ISNUMBER(OFFSET('Water Data'!$G$6,0,10*ROW('Water Data'!G89))),'Data Summary'!CC95="Yes"),OFFSET('Water Data'!$G$6,0,10*ROW('Water Data'!G89)),NA())</f>
        <v>#N/A</v>
      </c>
      <c r="O95" s="89" t="e">
        <f ca="true">+IF(AND(ISNUMBER(OFFSET('Water Data'!$G$9,0,10*ROW('Water Data'!G89))),'Data Summary'!CD95="Yes"),OFFSET('Water Data'!$G$9,0,10*ROW('Water Data'!G89)),NA())</f>
        <v>#N/A</v>
      </c>
      <c r="P95" s="89" t="e">
        <f ca="true">+IF(AND(ISNUMBER(OFFSET('Water Data'!$H$4,0,10*ROW('Water Data'!H89))),'Data Summary'!CE95="Yes"),100-OFFSET('Water Data'!$H$4,0,10*ROW('Water Data'!H89)),NA())</f>
        <v>#N/A</v>
      </c>
      <c r="Q95" s="89" t="e">
        <f ca="true">+IF(AND(ISNUMBER(OFFSET('Water Data'!$H$6,0,10*ROW('Water Data'!H89))),'Data Summary'!CF95="Yes"),OFFSET('Water Data'!$H$6,0,10*ROW('Water Data'!H89)),NA())</f>
        <v>#N/A</v>
      </c>
      <c r="R95" s="89" t="e">
        <f ca="true">+IF(AND(ISNUMBER(OFFSET('Water Data'!$H$9,0,10*ROW('Water Data'!H89))),'Data Summary'!CG95="Yes"),OFFSET('Water Data'!$H$9,0,10*ROW('Water Data'!H89)),NA())</f>
        <v>#N/A</v>
      </c>
      <c r="S95" s="89" t="e">
        <f ca="true">+IF(AND(ISNUMBER(OFFSET('Water Data'!$I$4,0,10*ROW('Water Data'!I89))),'Data Summary'!CH95="Yes"),100-OFFSET('Water Data'!$I$4,0,10*ROW('Water Data'!I89)),NA())</f>
        <v>#N/A</v>
      </c>
      <c r="T95" s="89" t="e">
        <f ca="true">+IF(AND(ISNUMBER(OFFSET('Water Data'!$I$6,0,10*ROW('Water Data'!I89))),'Data Summary'!CI95="Yes"),OFFSET('Water Data'!$I$6,0,10*ROW('Water Data'!I89)),NA())</f>
        <v>#N/A</v>
      </c>
      <c r="U95" s="89" t="e">
        <f ca="true">+IF(AND(ISNUMBER(OFFSET('Water Data'!$I$9,0,10*ROW('Water Data'!I89))),'Data Summary'!CJ95="Yes"),OFFSET('Water Data'!$I$9,0,10*ROW('Water Data'!I89)),NA())</f>
        <v>#N/A</v>
      </c>
      <c r="V95" s="90" t="e">
        <f ca="true">+IF(AND(ISNUMBER(OFFSET('Sanitation Data'!$D$4,0,10*ROW('Sanitation Data'!D89))),'Data Summary'!CK95="Yes"),100-OFFSET('Sanitation Data'!$D$4,0,10*ROW('Sanitation Data'!D89)),NA())</f>
        <v>#N/A</v>
      </c>
      <c r="W95" s="90" t="e">
        <f ca="true">+IF(AND(ISNUMBER(OFFSET('Sanitation Data'!$D$6,0,10*ROW('Sanitation Data'!D89))),'Data Summary'!CL95="Yes"),OFFSET('Sanitation Data'!$D$6,0,10*ROW('Sanitation Data'!D89)),NA())</f>
        <v>#N/A</v>
      </c>
      <c r="X95" s="90" t="e">
        <f ca="true">+IF(AND(ISNUMBER(OFFSET('Sanitation Data'!$D$10,0,10*ROW('Sanitation Data'!D89))),'Data Summary'!CM95="Yes"),OFFSET('Sanitation Data'!$D$10,0,10*ROW('Sanitation Data'!D89)),NA())</f>
        <v>#N/A</v>
      </c>
      <c r="Y95" s="90" t="e">
        <f ca="true">+IF(AND(ISNUMBER(OFFSET('Sanitation Data'!$D$11,0,10*ROW('Sanitation Data'!D89))),'Data Summary'!CN95="Yes"),OFFSET('Sanitation Data'!$D$11,0,10*ROW('Sanitation Data'!D89)),NA())</f>
        <v>#N/A</v>
      </c>
      <c r="Z95" s="90" t="e">
        <f ca="true">+IF(AND(ISNUMBER(OFFSET('Sanitation Data'!$D$12,0,10*ROW('Sanitation Data'!D89))),'Data Summary'!CO95="Yes"),OFFSET('Sanitation Data'!$D$12,0,10*ROW('Sanitation Data'!D89)),NA())</f>
        <v>#N/A</v>
      </c>
      <c r="AA95" s="90" t="e">
        <f ca="true">+IF(AND(ISNUMBER(OFFSET('Sanitation Data'!$E$4,0,10*ROW('Sanitation Data'!E89))),'Data Summary'!CP95="Yes"),100-OFFSET('Sanitation Data'!$E$4,0,10*ROW('Sanitation Data'!E89)),NA())</f>
        <v>#N/A</v>
      </c>
      <c r="AB95" s="90" t="e">
        <f ca="true">+IF(AND(ISNUMBER(OFFSET('Sanitation Data'!$E$6,0,10*ROW('Sanitation Data'!E89))),'Data Summary'!CQ95="Yes"),OFFSET('Sanitation Data'!$E$6,0,10*ROW('Sanitation Data'!E89)),NA())</f>
        <v>#N/A</v>
      </c>
      <c r="AC95" s="90" t="e">
        <f ca="true">+IF(AND(ISNUMBER(OFFSET('Sanitation Data'!$E$10,0,10*ROW('Sanitation Data'!E89))),'Data Summary'!CR95="Yes"),OFFSET('Sanitation Data'!$E$10,0,10*ROW('Sanitation Data'!E89)),NA())</f>
        <v>#N/A</v>
      </c>
      <c r="AD95" s="90" t="e">
        <f ca="true">+IF(AND(ISNUMBER(OFFSET('Sanitation Data'!$E$11,0,10*ROW('Sanitation Data'!E89))),'Data Summary'!CS95="Yes"),OFFSET('Sanitation Data'!$E$11,0,10*ROW('Sanitation Data'!E89)),NA())</f>
        <v>#N/A</v>
      </c>
      <c r="AE95" s="90" t="e">
        <f ca="true">+IF(AND(ISNUMBER(OFFSET('Sanitation Data'!$E$12,0,10*ROW('Sanitation Data'!E89))),'Data Summary'!CT95="Yes"),OFFSET('Sanitation Data'!$E$12,0,10*ROW('Sanitation Data'!E89)),NA())</f>
        <v>#N/A</v>
      </c>
      <c r="AF95" s="90" t="e">
        <f ca="true">+IF(AND(ISNUMBER(OFFSET('Sanitation Data'!$F$4,0,10*ROW('Sanitation Data'!F89))),'Data Summary'!CU95="Yes"),100-OFFSET('Sanitation Data'!$F$4,0,10*ROW('Sanitation Data'!F89)),NA())</f>
        <v>#N/A</v>
      </c>
      <c r="AG95" s="90" t="e">
        <f ca="true">+IF(AND(ISNUMBER(OFFSET('Sanitation Data'!$F$6,0,10*ROW('Sanitation Data'!F89))),'Data Summary'!CV95="Yes"),OFFSET('Sanitation Data'!$F$6,0,10*ROW('Sanitation Data'!F89)),NA())</f>
        <v>#N/A</v>
      </c>
      <c r="AH95" s="90" t="e">
        <f ca="true">+IF(AND(ISNUMBER(OFFSET('Sanitation Data'!$F$10,0,10*ROW('Sanitation Data'!F89))),'Data Summary'!CW95="Yes"),OFFSET('Sanitation Data'!$F$10,0,10*ROW('Sanitation Data'!F89)),NA())</f>
        <v>#N/A</v>
      </c>
      <c r="AI95" s="90" t="e">
        <f ca="true">+IF(AND(ISNUMBER(OFFSET('Sanitation Data'!$F$11,0,10*ROW('Sanitation Data'!F89))),'Data Summary'!CX95="Yes"),OFFSET('Sanitation Data'!$F$11,0,10*ROW('Sanitation Data'!F89)),NA())</f>
        <v>#N/A</v>
      </c>
      <c r="AJ95" s="90" t="e">
        <f ca="true">+IF(AND(ISNUMBER(OFFSET('Sanitation Data'!$F$12,0,10*ROW('Sanitation Data'!F89))),'Data Summary'!CY95="Yes"),OFFSET('Sanitation Data'!$F$12,0,10*ROW('Sanitation Data'!F89)),NA())</f>
        <v>#N/A</v>
      </c>
      <c r="AK95" s="90" t="e">
        <f ca="true">+IF(AND(ISNUMBER(OFFSET('Sanitation Data'!$G$4,0,10*ROW('Sanitation Data'!G89))),'Data Summary'!CZ95="Yes"),100-OFFSET('Sanitation Data'!$G$4,0,10*ROW('Sanitation Data'!G89)),NA())</f>
        <v>#N/A</v>
      </c>
      <c r="AL95" s="90" t="e">
        <f ca="true">+IF(AND(ISNUMBER(OFFSET('Sanitation Data'!$G$6,0,10*ROW('Sanitation Data'!G89))),'Data Summary'!DA95="Yes"),OFFSET('Sanitation Data'!$G$6,0,10*ROW('Sanitation Data'!G89)),NA())</f>
        <v>#N/A</v>
      </c>
      <c r="AM95" s="90" t="e">
        <f ca="true">+IF(AND(ISNUMBER(OFFSET('Sanitation Data'!$G$10,0,10*ROW('Sanitation Data'!G89))),'Data Summary'!DB95="Yes"),OFFSET('Sanitation Data'!$G$10,0,10*ROW('Sanitation Data'!G89)),NA())</f>
        <v>#N/A</v>
      </c>
      <c r="AN95" s="90" t="e">
        <f ca="true">+IF(AND(ISNUMBER(OFFSET('Sanitation Data'!$G$11,0,10*ROW('Sanitation Data'!G89))),'Data Summary'!DC95="Yes"),OFFSET('Sanitation Data'!$G$11,0,10*ROW('Sanitation Data'!G89)),NA())</f>
        <v>#N/A</v>
      </c>
      <c r="AO95" s="90" t="e">
        <f ca="true">+IF(AND(ISNUMBER(OFFSET('Sanitation Data'!$G$12,0,10*ROW('Sanitation Data'!G89))),'Data Summary'!DD95="Yes"),OFFSET('Sanitation Data'!$G$12,0,10*ROW('Sanitation Data'!G89)),NA())</f>
        <v>#N/A</v>
      </c>
      <c r="AP95" s="90" t="e">
        <f ca="true">+IF(AND(ISNUMBER(OFFSET('Sanitation Data'!$H$4,0,10*ROW('Sanitation Data'!H89))),'Data Summary'!DE95="Yes"),100-OFFSET('Sanitation Data'!$H$4,0,10*ROW('Sanitation Data'!H89)),NA())</f>
        <v>#N/A</v>
      </c>
      <c r="AQ95" s="90" t="e">
        <f ca="true">+IF(AND(ISNUMBER(OFFSET('Sanitation Data'!$H$6,0,10*ROW('Sanitation Data'!H89))),'Data Summary'!DF95="Yes"),OFFSET('Sanitation Data'!$H$6,0,10*ROW('Sanitation Data'!H89)),NA())</f>
        <v>#N/A</v>
      </c>
      <c r="AR95" s="90" t="e">
        <f ca="true">+IF(AND(ISNUMBER(OFFSET('Sanitation Data'!$H$10,0,10*ROW('Sanitation Data'!H89))),'Data Summary'!DG95="Yes"),OFFSET('Sanitation Data'!$H$10,0,10*ROW('Sanitation Data'!H89)),NA())</f>
        <v>#N/A</v>
      </c>
      <c r="AS95" s="90" t="e">
        <f ca="true">+IF(AND(ISNUMBER(OFFSET('Sanitation Data'!$H$11,0,10*ROW('Sanitation Data'!H89))),'Data Summary'!DH95="Yes"),OFFSET('Sanitation Data'!$H$11,0,10*ROW('Sanitation Data'!H89)),NA())</f>
        <v>#N/A</v>
      </c>
      <c r="AT95" s="90" t="e">
        <f ca="true">+IF(AND(ISNUMBER(OFFSET('Sanitation Data'!$H$12,0,10*ROW('Sanitation Data'!H89))),'Data Summary'!DI95="Yes"),OFFSET('Sanitation Data'!$H$12,0,10*ROW('Sanitation Data'!H89)),NA())</f>
        <v>#N/A</v>
      </c>
      <c r="AU95" s="90" t="e">
        <f ca="true">+IF(AND(ISNUMBER(OFFSET('Sanitation Data'!$I$4,0,10*ROW('Sanitation Data'!I89))),'Data Summary'!DJ95="Yes"),100-OFFSET('Sanitation Data'!$I$4,0,10*ROW('Sanitation Data'!I89)),NA())</f>
        <v>#N/A</v>
      </c>
      <c r="AV95" s="90" t="e">
        <f ca="true">+IF(AND(ISNUMBER(OFFSET('Sanitation Data'!$I$6,0,10*ROW('Sanitation Data'!I89))),'Data Summary'!DK95="Yes"),OFFSET('Sanitation Data'!$I$6,0,10*ROW('Sanitation Data'!I89)),NA())</f>
        <v>#N/A</v>
      </c>
      <c r="AW95" s="90" t="e">
        <f ca="true">+IF(AND(ISNUMBER(OFFSET('Sanitation Data'!$I$10,0,10*ROW('Sanitation Data'!I89))),'Data Summary'!DL95="Yes"),OFFSET('Sanitation Data'!$I$10,0,10*ROW('Sanitation Data'!I89)),NA())</f>
        <v>#N/A</v>
      </c>
      <c r="AX95" s="90" t="e">
        <f ca="true">+IF(AND(ISNUMBER(OFFSET('Sanitation Data'!$I$11,0,10*ROW('Sanitation Data'!I89))),'Data Summary'!DM95="Yes"),OFFSET('Sanitation Data'!$I$11,0,10*ROW('Sanitation Data'!I89)),NA())</f>
        <v>#N/A</v>
      </c>
      <c r="AY95" s="90" t="e">
        <f ca="true">+IF(AND(ISNUMBER(OFFSET('Sanitation Data'!$I$12,0,10*ROW('Sanitation Data'!I89))),'Data Summary'!DN95="Yes"),OFFSET('Sanitation Data'!$I$12,0,10*ROW('Sanitation Data'!I89)),NA())</f>
        <v>#N/A</v>
      </c>
      <c r="AZ95" s="91" t="e">
        <f ca="true">+IF(AND(ISNUMBER(OFFSET('Hygiene Data'!$D$5,0,10*ROW('Hygiene Data'!D89))),'Data Summary'!DO95="Yes"),OFFSET('Hygiene Data'!$D$5,0,10*ROW('Hygiene Data'!D89)),NA())</f>
        <v>#N/A</v>
      </c>
      <c r="BA95" s="91" t="e">
        <f ca="true">+IF(AND(ISNUMBER(OFFSET('Hygiene Data'!$D$7,0,10*ROW('Hygiene Data'!D89))),'Data Summary'!DP95="Yes"),OFFSET('Hygiene Data'!$D$7,0,10*ROW('Hygiene Data'!D89)),NA())</f>
        <v>#N/A</v>
      </c>
      <c r="BB95" s="91" t="e">
        <f ca="true">+IF(AND(ISNUMBER(OFFSET('Hygiene Data'!$D$9,0,10*ROW('Hygiene Data'!D89))),'Data Summary'!DQ95="Yes"),OFFSET('Hygiene Data'!$D$9,0,10*ROW('Hygiene Data'!D89)),NA())</f>
        <v>#N/A</v>
      </c>
      <c r="BC95" s="91" t="e">
        <f ca="true">+IF(AND(ISNUMBER(OFFSET('Hygiene Data'!$E$5,0,10*ROW('Hygiene Data'!E89))),'Data Summary'!DR95="Yes"),OFFSET('Hygiene Data'!$E$5,0,10*ROW('Hygiene Data'!E89)),NA())</f>
        <v>#N/A</v>
      </c>
      <c r="BD95" s="91" t="e">
        <f ca="true">+IF(AND(ISNUMBER(OFFSET('Hygiene Data'!$E$7,0,10*ROW('Hygiene Data'!E89))),'Data Summary'!DS95="Yes"),OFFSET('Hygiene Data'!$E$7,0,10*ROW('Hygiene Data'!E89)),NA())</f>
        <v>#N/A</v>
      </c>
      <c r="BE95" s="91" t="e">
        <f ca="true">+IF(AND(ISNUMBER(OFFSET('Hygiene Data'!$E$9,0,10*ROW('Hygiene Data'!E89))),'Data Summary'!DT95="Yes"),OFFSET('Hygiene Data'!$E$9,0,10*ROW('Hygiene Data'!E89)),NA())</f>
        <v>#N/A</v>
      </c>
      <c r="BF95" s="91" t="e">
        <f ca="true">+IF(AND(ISNUMBER(OFFSET('Hygiene Data'!$F$5,0,10*ROW('Hygiene Data'!F89))),'Data Summary'!DU95="Yes"),OFFSET('Hygiene Data'!$F$5,0,10*ROW('Hygiene Data'!F89)),NA())</f>
        <v>#N/A</v>
      </c>
      <c r="BG95" s="91" t="e">
        <f ca="true">+IF(AND(ISNUMBER(OFFSET('Hygiene Data'!$F$7,0,10*ROW('Hygiene Data'!F89))),'Data Summary'!DV95="Yes"),OFFSET('Hygiene Data'!$F$7,0,10*ROW('Hygiene Data'!F89)),NA())</f>
        <v>#N/A</v>
      </c>
      <c r="BH95" s="91" t="e">
        <f ca="true">+IF(AND(ISNUMBER(OFFSET('Hygiene Data'!$F$9,0,10*ROW('Hygiene Data'!F89))),'Data Summary'!DW95="Yes"),OFFSET('Hygiene Data'!$F$9,0,10*ROW('Hygiene Data'!F89)),NA())</f>
        <v>#N/A</v>
      </c>
      <c r="BI95" s="91" t="e">
        <f ca="true">+IF(AND(ISNUMBER(OFFSET('Hygiene Data'!$G$5,0,10*ROW('Hygiene Data'!G89))),'Data Summary'!DX95="Yes"),OFFSET('Hygiene Data'!$G$5,0,10*ROW('Hygiene Data'!G89)),NA())</f>
        <v>#N/A</v>
      </c>
      <c r="BJ95" s="91" t="e">
        <f ca="true">+IF(AND(ISNUMBER(OFFSET('Hygiene Data'!$G$7,0,10*ROW('Hygiene Data'!G89))),'Data Summary'!DY95="Yes"),OFFSET('Hygiene Data'!$G$7,0,10*ROW('Hygiene Data'!G89)),NA())</f>
        <v>#N/A</v>
      </c>
      <c r="BK95" s="91" t="e">
        <f ca="true">+IF(AND(ISNUMBER(OFFSET('Hygiene Data'!$G$9,0,10*ROW('Hygiene Data'!G89))),'Data Summary'!DZ95="Yes"),OFFSET('Hygiene Data'!$G$9,0,10*ROW('Hygiene Data'!G89)),NA())</f>
        <v>#N/A</v>
      </c>
      <c r="BL95" s="91" t="e">
        <f ca="true">+IF(AND(ISNUMBER(OFFSET('Hygiene Data'!$H$5,0,10*ROW('Hygiene Data'!H89))),'Data Summary'!EA95="Yes"),OFFSET('Hygiene Data'!$H$5,0,10*ROW('Hygiene Data'!H89)),NA())</f>
        <v>#N/A</v>
      </c>
      <c r="BM95" s="91" t="e">
        <f ca="true">+IF(AND(ISNUMBER(OFFSET('Hygiene Data'!$H$7,0,10*ROW('Hygiene Data'!H89))),'Data Summary'!EB95="Yes"),OFFSET('Hygiene Data'!$H$7,0,10*ROW('Hygiene Data'!H89)),NA())</f>
        <v>#N/A</v>
      </c>
      <c r="BN95" s="91" t="e">
        <f ca="true">+IF(AND(ISNUMBER(OFFSET('Hygiene Data'!$H$9,0,10*ROW('Hygiene Data'!H89))),'Data Summary'!EC95="Yes"),OFFSET('Hygiene Data'!$H$9,0,10*ROW('Hygiene Data'!H89)),NA())</f>
        <v>#N/A</v>
      </c>
      <c r="BO95" s="91" t="e">
        <f ca="true">+IF(AND(ISNUMBER(OFFSET('Hygiene Data'!$I$5,0,10*ROW('Hygiene Data'!I89))),'Data Summary'!ED95="Yes"),OFFSET('Hygiene Data'!$I$5,0,10*ROW('Hygiene Data'!I89)),NA())</f>
        <v>#N/A</v>
      </c>
      <c r="BP95" s="91" t="e">
        <f ca="true">+IF(AND(ISNUMBER(OFFSET('Hygiene Data'!$I$7,0,10*ROW('Hygiene Data'!I89))),'Data Summary'!EE95="Yes"),OFFSET('Hygiene Data'!$I$7,0,10*ROW('Hygiene Data'!I89)),NA())</f>
        <v>#N/A</v>
      </c>
      <c r="BQ95" s="91" t="e">
        <f ca="true">+IF(AND(ISNUMBER(OFFSET('Hygiene Data'!$I$9,0,10*ROW('Hygiene Data'!I89))),'Data Summary'!EF95="Yes"),OFFSET('Hygiene Data'!$I$9,0,10*ROW('Hygiene Data'!I89)),NA())</f>
        <v>#N/A</v>
      </c>
    </row>
    <row xmlns:x14ac="http://schemas.microsoft.com/office/spreadsheetml/2009/9/ac" r="96" x14ac:dyDescent="0.2">
      <c r="A96" s="350" t="e">
        <f ca="true">+RIGHT('Data Summary'!A96,LEN('Data Summary'!A96)-9)</f>
        <v>#VALUE!</v>
      </c>
      <c r="B96" s="35" t="str">
        <f ca="true">+IF(ISTEXT('Data Summary'!B96),'Data Summary'!B96,"")</f>
        <v/>
      </c>
      <c r="C96" s="349" t="e">
        <f ca="true">+VALUE('Data Summary'!C96)</f>
        <v>#VALUE!</v>
      </c>
      <c r="D96" s="89" t="e">
        <f ca="true">+IF(AND(ISNUMBER(OFFSET('Water Data'!$D$4,0,10*ROW('Water Data'!D90))),'Data Summary'!BS96="Yes"),100-OFFSET('Water Data'!$D$4,0,10*ROW('Water Data'!D90)),NA())</f>
        <v>#N/A</v>
      </c>
      <c r="E96" s="89" t="e">
        <f ca="true">+IF(AND(ISNUMBER(OFFSET('Water Data'!$D$6,0,10*ROW('Water Data'!D90))),'Data Summary'!BT96="Yes"),OFFSET('Water Data'!$D$6,0,10*ROW('Water Data'!D90)),NA())</f>
        <v>#N/A</v>
      </c>
      <c r="F96" s="89" t="e">
        <f ca="true">+IF(AND(ISNUMBER(OFFSET('Water Data'!$D$9,0,10*ROW('Water Data'!D90))),'Data Summary'!BU96="Yes"),OFFSET('Water Data'!$D$9,0,10*ROW('Water Data'!D90)),NA())</f>
        <v>#N/A</v>
      </c>
      <c r="G96" s="89" t="e">
        <f ca="true">+IF(AND(ISNUMBER(OFFSET('Water Data'!$E$4,0,10*ROW('Water Data'!E90))),'Data Summary'!BV96="Yes"),100-OFFSET('Water Data'!$E$4,0,10*ROW('Water Data'!E90)),NA())</f>
        <v>#N/A</v>
      </c>
      <c r="H96" s="89" t="e">
        <f ca="true">+IF(AND(ISNUMBER(OFFSET('Water Data'!$E$6,0,10*ROW('Water Data'!E90))),'Data Summary'!BW96="Yes"),OFFSET('Water Data'!$E$6,0,10*ROW('Water Data'!E90)),NA())</f>
        <v>#N/A</v>
      </c>
      <c r="I96" s="89" t="e">
        <f ca="true">+IF(AND(ISNUMBER(OFFSET('Water Data'!$E$9,0,10*ROW('Water Data'!E90))),'Data Summary'!BX96="Yes"),OFFSET('Water Data'!$E$9,0,10*ROW('Water Data'!E90)),NA())</f>
        <v>#N/A</v>
      </c>
      <c r="J96" s="89" t="e">
        <f ca="true">+IF(AND(ISNUMBER(OFFSET('Water Data'!$F$4,0,10*ROW('Water Data'!F90))),'Data Summary'!BY96="Yes"),100-OFFSET('Water Data'!$F$4,0,10*ROW('Water Data'!F90)),NA())</f>
        <v>#N/A</v>
      </c>
      <c r="K96" s="89" t="e">
        <f ca="true">+IF(AND(ISNUMBER(OFFSET('Water Data'!$F$6,0,10*ROW('Water Data'!F90))),'Data Summary'!BZ96="Yes"),OFFSET('Water Data'!$F$6,0,10*ROW('Water Data'!F90)),NA())</f>
        <v>#N/A</v>
      </c>
      <c r="L96" s="89" t="e">
        <f ca="true">+IF(AND(ISNUMBER(OFFSET('Water Data'!$F$9,0,10*ROW('Water Data'!F90))),'Data Summary'!CA96="Yes"),OFFSET('Water Data'!$F$9,0,10*ROW('Water Data'!F90)),NA())</f>
        <v>#N/A</v>
      </c>
      <c r="M96" s="89" t="e">
        <f ca="true">+IF(AND(ISNUMBER(OFFSET('Water Data'!$G$4,0,10*ROW('Water Data'!G90))),'Data Summary'!CB96="Yes"),100-OFFSET('Water Data'!$G$4,0,10*ROW('Water Data'!G90)),NA())</f>
        <v>#N/A</v>
      </c>
      <c r="N96" s="89" t="e">
        <f ca="true">+IF(AND(ISNUMBER(OFFSET('Water Data'!$G$6,0,10*ROW('Water Data'!G90))),'Data Summary'!CC96="Yes"),OFFSET('Water Data'!$G$6,0,10*ROW('Water Data'!G90)),NA())</f>
        <v>#N/A</v>
      </c>
      <c r="O96" s="89" t="e">
        <f ca="true">+IF(AND(ISNUMBER(OFFSET('Water Data'!$G$9,0,10*ROW('Water Data'!G90))),'Data Summary'!CD96="Yes"),OFFSET('Water Data'!$G$9,0,10*ROW('Water Data'!G90)),NA())</f>
        <v>#N/A</v>
      </c>
      <c r="P96" s="89" t="e">
        <f ca="true">+IF(AND(ISNUMBER(OFFSET('Water Data'!$H$4,0,10*ROW('Water Data'!H90))),'Data Summary'!CE96="Yes"),100-OFFSET('Water Data'!$H$4,0,10*ROW('Water Data'!H90)),NA())</f>
        <v>#N/A</v>
      </c>
      <c r="Q96" s="89" t="e">
        <f ca="true">+IF(AND(ISNUMBER(OFFSET('Water Data'!$H$6,0,10*ROW('Water Data'!H90))),'Data Summary'!CF96="Yes"),OFFSET('Water Data'!$H$6,0,10*ROW('Water Data'!H90)),NA())</f>
        <v>#N/A</v>
      </c>
      <c r="R96" s="89" t="e">
        <f ca="true">+IF(AND(ISNUMBER(OFFSET('Water Data'!$H$9,0,10*ROW('Water Data'!H90))),'Data Summary'!CG96="Yes"),OFFSET('Water Data'!$H$9,0,10*ROW('Water Data'!H90)),NA())</f>
        <v>#N/A</v>
      </c>
      <c r="S96" s="89" t="e">
        <f ca="true">+IF(AND(ISNUMBER(OFFSET('Water Data'!$I$4,0,10*ROW('Water Data'!I90))),'Data Summary'!CH96="Yes"),100-OFFSET('Water Data'!$I$4,0,10*ROW('Water Data'!I90)),NA())</f>
        <v>#N/A</v>
      </c>
      <c r="T96" s="89" t="e">
        <f ca="true">+IF(AND(ISNUMBER(OFFSET('Water Data'!$I$6,0,10*ROW('Water Data'!I90))),'Data Summary'!CI96="Yes"),OFFSET('Water Data'!$I$6,0,10*ROW('Water Data'!I90)),NA())</f>
        <v>#N/A</v>
      </c>
      <c r="U96" s="89" t="e">
        <f ca="true">+IF(AND(ISNUMBER(OFFSET('Water Data'!$I$9,0,10*ROW('Water Data'!I90))),'Data Summary'!CJ96="Yes"),OFFSET('Water Data'!$I$9,0,10*ROW('Water Data'!I90)),NA())</f>
        <v>#N/A</v>
      </c>
      <c r="V96" s="90" t="e">
        <f ca="true">+IF(AND(ISNUMBER(OFFSET('Sanitation Data'!$D$4,0,10*ROW('Sanitation Data'!D90))),'Data Summary'!CK96="Yes"),100-OFFSET('Sanitation Data'!$D$4,0,10*ROW('Sanitation Data'!D90)),NA())</f>
        <v>#N/A</v>
      </c>
      <c r="W96" s="90" t="e">
        <f ca="true">+IF(AND(ISNUMBER(OFFSET('Sanitation Data'!$D$6,0,10*ROW('Sanitation Data'!D90))),'Data Summary'!CL96="Yes"),OFFSET('Sanitation Data'!$D$6,0,10*ROW('Sanitation Data'!D90)),NA())</f>
        <v>#N/A</v>
      </c>
      <c r="X96" s="90" t="e">
        <f ca="true">+IF(AND(ISNUMBER(OFFSET('Sanitation Data'!$D$10,0,10*ROW('Sanitation Data'!D90))),'Data Summary'!CM96="Yes"),OFFSET('Sanitation Data'!$D$10,0,10*ROW('Sanitation Data'!D90)),NA())</f>
        <v>#N/A</v>
      </c>
      <c r="Y96" s="90" t="e">
        <f ca="true">+IF(AND(ISNUMBER(OFFSET('Sanitation Data'!$D$11,0,10*ROW('Sanitation Data'!D90))),'Data Summary'!CN96="Yes"),OFFSET('Sanitation Data'!$D$11,0,10*ROW('Sanitation Data'!D90)),NA())</f>
        <v>#N/A</v>
      </c>
      <c r="Z96" s="90" t="e">
        <f ca="true">+IF(AND(ISNUMBER(OFFSET('Sanitation Data'!$D$12,0,10*ROW('Sanitation Data'!D90))),'Data Summary'!CO96="Yes"),OFFSET('Sanitation Data'!$D$12,0,10*ROW('Sanitation Data'!D90)),NA())</f>
        <v>#N/A</v>
      </c>
      <c r="AA96" s="90" t="e">
        <f ca="true">+IF(AND(ISNUMBER(OFFSET('Sanitation Data'!$E$4,0,10*ROW('Sanitation Data'!E90))),'Data Summary'!CP96="Yes"),100-OFFSET('Sanitation Data'!$E$4,0,10*ROW('Sanitation Data'!E90)),NA())</f>
        <v>#N/A</v>
      </c>
      <c r="AB96" s="90" t="e">
        <f ca="true">+IF(AND(ISNUMBER(OFFSET('Sanitation Data'!$E$6,0,10*ROW('Sanitation Data'!E90))),'Data Summary'!CQ96="Yes"),OFFSET('Sanitation Data'!$E$6,0,10*ROW('Sanitation Data'!E90)),NA())</f>
        <v>#N/A</v>
      </c>
      <c r="AC96" s="90" t="e">
        <f ca="true">+IF(AND(ISNUMBER(OFFSET('Sanitation Data'!$E$10,0,10*ROW('Sanitation Data'!E90))),'Data Summary'!CR96="Yes"),OFFSET('Sanitation Data'!$E$10,0,10*ROW('Sanitation Data'!E90)),NA())</f>
        <v>#N/A</v>
      </c>
      <c r="AD96" s="90" t="e">
        <f ca="true">+IF(AND(ISNUMBER(OFFSET('Sanitation Data'!$E$11,0,10*ROW('Sanitation Data'!E90))),'Data Summary'!CS96="Yes"),OFFSET('Sanitation Data'!$E$11,0,10*ROW('Sanitation Data'!E90)),NA())</f>
        <v>#N/A</v>
      </c>
      <c r="AE96" s="90" t="e">
        <f ca="true">+IF(AND(ISNUMBER(OFFSET('Sanitation Data'!$E$12,0,10*ROW('Sanitation Data'!E90))),'Data Summary'!CT96="Yes"),OFFSET('Sanitation Data'!$E$12,0,10*ROW('Sanitation Data'!E90)),NA())</f>
        <v>#N/A</v>
      </c>
      <c r="AF96" s="90" t="e">
        <f ca="true">+IF(AND(ISNUMBER(OFFSET('Sanitation Data'!$F$4,0,10*ROW('Sanitation Data'!F90))),'Data Summary'!CU96="Yes"),100-OFFSET('Sanitation Data'!$F$4,0,10*ROW('Sanitation Data'!F90)),NA())</f>
        <v>#N/A</v>
      </c>
      <c r="AG96" s="90" t="e">
        <f ca="true">+IF(AND(ISNUMBER(OFFSET('Sanitation Data'!$F$6,0,10*ROW('Sanitation Data'!F90))),'Data Summary'!CV96="Yes"),OFFSET('Sanitation Data'!$F$6,0,10*ROW('Sanitation Data'!F90)),NA())</f>
        <v>#N/A</v>
      </c>
      <c r="AH96" s="90" t="e">
        <f ca="true">+IF(AND(ISNUMBER(OFFSET('Sanitation Data'!$F$10,0,10*ROW('Sanitation Data'!F90))),'Data Summary'!CW96="Yes"),OFFSET('Sanitation Data'!$F$10,0,10*ROW('Sanitation Data'!F90)),NA())</f>
        <v>#N/A</v>
      </c>
      <c r="AI96" s="90" t="e">
        <f ca="true">+IF(AND(ISNUMBER(OFFSET('Sanitation Data'!$F$11,0,10*ROW('Sanitation Data'!F90))),'Data Summary'!CX96="Yes"),OFFSET('Sanitation Data'!$F$11,0,10*ROW('Sanitation Data'!F90)),NA())</f>
        <v>#N/A</v>
      </c>
      <c r="AJ96" s="90" t="e">
        <f ca="true">+IF(AND(ISNUMBER(OFFSET('Sanitation Data'!$F$12,0,10*ROW('Sanitation Data'!F90))),'Data Summary'!CY96="Yes"),OFFSET('Sanitation Data'!$F$12,0,10*ROW('Sanitation Data'!F90)),NA())</f>
        <v>#N/A</v>
      </c>
      <c r="AK96" s="90" t="e">
        <f ca="true">+IF(AND(ISNUMBER(OFFSET('Sanitation Data'!$G$4,0,10*ROW('Sanitation Data'!G90))),'Data Summary'!CZ96="Yes"),100-OFFSET('Sanitation Data'!$G$4,0,10*ROW('Sanitation Data'!G90)),NA())</f>
        <v>#N/A</v>
      </c>
      <c r="AL96" s="90" t="e">
        <f ca="true">+IF(AND(ISNUMBER(OFFSET('Sanitation Data'!$G$6,0,10*ROW('Sanitation Data'!G90))),'Data Summary'!DA96="Yes"),OFFSET('Sanitation Data'!$G$6,0,10*ROW('Sanitation Data'!G90)),NA())</f>
        <v>#N/A</v>
      </c>
      <c r="AM96" s="90" t="e">
        <f ca="true">+IF(AND(ISNUMBER(OFFSET('Sanitation Data'!$G$10,0,10*ROW('Sanitation Data'!G90))),'Data Summary'!DB96="Yes"),OFFSET('Sanitation Data'!$G$10,0,10*ROW('Sanitation Data'!G90)),NA())</f>
        <v>#N/A</v>
      </c>
      <c r="AN96" s="90" t="e">
        <f ca="true">+IF(AND(ISNUMBER(OFFSET('Sanitation Data'!$G$11,0,10*ROW('Sanitation Data'!G90))),'Data Summary'!DC96="Yes"),OFFSET('Sanitation Data'!$G$11,0,10*ROW('Sanitation Data'!G90)),NA())</f>
        <v>#N/A</v>
      </c>
      <c r="AO96" s="90" t="e">
        <f ca="true">+IF(AND(ISNUMBER(OFFSET('Sanitation Data'!$G$12,0,10*ROW('Sanitation Data'!G90))),'Data Summary'!DD96="Yes"),OFFSET('Sanitation Data'!$G$12,0,10*ROW('Sanitation Data'!G90)),NA())</f>
        <v>#N/A</v>
      </c>
      <c r="AP96" s="90" t="e">
        <f ca="true">+IF(AND(ISNUMBER(OFFSET('Sanitation Data'!$H$4,0,10*ROW('Sanitation Data'!H90))),'Data Summary'!DE96="Yes"),100-OFFSET('Sanitation Data'!$H$4,0,10*ROW('Sanitation Data'!H90)),NA())</f>
        <v>#N/A</v>
      </c>
      <c r="AQ96" s="90" t="e">
        <f ca="true">+IF(AND(ISNUMBER(OFFSET('Sanitation Data'!$H$6,0,10*ROW('Sanitation Data'!H90))),'Data Summary'!DF96="Yes"),OFFSET('Sanitation Data'!$H$6,0,10*ROW('Sanitation Data'!H90)),NA())</f>
        <v>#N/A</v>
      </c>
      <c r="AR96" s="90" t="e">
        <f ca="true">+IF(AND(ISNUMBER(OFFSET('Sanitation Data'!$H$10,0,10*ROW('Sanitation Data'!H90))),'Data Summary'!DG96="Yes"),OFFSET('Sanitation Data'!$H$10,0,10*ROW('Sanitation Data'!H90)),NA())</f>
        <v>#N/A</v>
      </c>
      <c r="AS96" s="90" t="e">
        <f ca="true">+IF(AND(ISNUMBER(OFFSET('Sanitation Data'!$H$11,0,10*ROW('Sanitation Data'!H90))),'Data Summary'!DH96="Yes"),OFFSET('Sanitation Data'!$H$11,0,10*ROW('Sanitation Data'!H90)),NA())</f>
        <v>#N/A</v>
      </c>
      <c r="AT96" s="90" t="e">
        <f ca="true">+IF(AND(ISNUMBER(OFFSET('Sanitation Data'!$H$12,0,10*ROW('Sanitation Data'!H90))),'Data Summary'!DI96="Yes"),OFFSET('Sanitation Data'!$H$12,0,10*ROW('Sanitation Data'!H90)),NA())</f>
        <v>#N/A</v>
      </c>
      <c r="AU96" s="90" t="e">
        <f ca="true">+IF(AND(ISNUMBER(OFFSET('Sanitation Data'!$I$4,0,10*ROW('Sanitation Data'!I90))),'Data Summary'!DJ96="Yes"),100-OFFSET('Sanitation Data'!$I$4,0,10*ROW('Sanitation Data'!I90)),NA())</f>
        <v>#N/A</v>
      </c>
      <c r="AV96" s="90" t="e">
        <f ca="true">+IF(AND(ISNUMBER(OFFSET('Sanitation Data'!$I$6,0,10*ROW('Sanitation Data'!I90))),'Data Summary'!DK96="Yes"),OFFSET('Sanitation Data'!$I$6,0,10*ROW('Sanitation Data'!I90)),NA())</f>
        <v>#N/A</v>
      </c>
      <c r="AW96" s="90" t="e">
        <f ca="true">+IF(AND(ISNUMBER(OFFSET('Sanitation Data'!$I$10,0,10*ROW('Sanitation Data'!I90))),'Data Summary'!DL96="Yes"),OFFSET('Sanitation Data'!$I$10,0,10*ROW('Sanitation Data'!I90)),NA())</f>
        <v>#N/A</v>
      </c>
      <c r="AX96" s="90" t="e">
        <f ca="true">+IF(AND(ISNUMBER(OFFSET('Sanitation Data'!$I$11,0,10*ROW('Sanitation Data'!I90))),'Data Summary'!DM96="Yes"),OFFSET('Sanitation Data'!$I$11,0,10*ROW('Sanitation Data'!I90)),NA())</f>
        <v>#N/A</v>
      </c>
      <c r="AY96" s="90" t="e">
        <f ca="true">+IF(AND(ISNUMBER(OFFSET('Sanitation Data'!$I$12,0,10*ROW('Sanitation Data'!I90))),'Data Summary'!DN96="Yes"),OFFSET('Sanitation Data'!$I$12,0,10*ROW('Sanitation Data'!I90)),NA())</f>
        <v>#N/A</v>
      </c>
      <c r="AZ96" s="91" t="e">
        <f ca="true">+IF(AND(ISNUMBER(OFFSET('Hygiene Data'!$D$5,0,10*ROW('Hygiene Data'!D90))),'Data Summary'!DO96="Yes"),OFFSET('Hygiene Data'!$D$5,0,10*ROW('Hygiene Data'!D90)),NA())</f>
        <v>#N/A</v>
      </c>
      <c r="BA96" s="91" t="e">
        <f ca="true">+IF(AND(ISNUMBER(OFFSET('Hygiene Data'!$D$7,0,10*ROW('Hygiene Data'!D90))),'Data Summary'!DP96="Yes"),OFFSET('Hygiene Data'!$D$7,0,10*ROW('Hygiene Data'!D90)),NA())</f>
        <v>#N/A</v>
      </c>
      <c r="BB96" s="91" t="e">
        <f ca="true">+IF(AND(ISNUMBER(OFFSET('Hygiene Data'!$D$9,0,10*ROW('Hygiene Data'!D90))),'Data Summary'!DQ96="Yes"),OFFSET('Hygiene Data'!$D$9,0,10*ROW('Hygiene Data'!D90)),NA())</f>
        <v>#N/A</v>
      </c>
      <c r="BC96" s="91" t="e">
        <f ca="true">+IF(AND(ISNUMBER(OFFSET('Hygiene Data'!$E$5,0,10*ROW('Hygiene Data'!E90))),'Data Summary'!DR96="Yes"),OFFSET('Hygiene Data'!$E$5,0,10*ROW('Hygiene Data'!E90)),NA())</f>
        <v>#N/A</v>
      </c>
      <c r="BD96" s="91" t="e">
        <f ca="true">+IF(AND(ISNUMBER(OFFSET('Hygiene Data'!$E$7,0,10*ROW('Hygiene Data'!E90))),'Data Summary'!DS96="Yes"),OFFSET('Hygiene Data'!$E$7,0,10*ROW('Hygiene Data'!E90)),NA())</f>
        <v>#N/A</v>
      </c>
      <c r="BE96" s="91" t="e">
        <f ca="true">+IF(AND(ISNUMBER(OFFSET('Hygiene Data'!$E$9,0,10*ROW('Hygiene Data'!E90))),'Data Summary'!DT96="Yes"),OFFSET('Hygiene Data'!$E$9,0,10*ROW('Hygiene Data'!E90)),NA())</f>
        <v>#N/A</v>
      </c>
      <c r="BF96" s="91" t="e">
        <f ca="true">+IF(AND(ISNUMBER(OFFSET('Hygiene Data'!$F$5,0,10*ROW('Hygiene Data'!F90))),'Data Summary'!DU96="Yes"),OFFSET('Hygiene Data'!$F$5,0,10*ROW('Hygiene Data'!F90)),NA())</f>
        <v>#N/A</v>
      </c>
      <c r="BG96" s="91" t="e">
        <f ca="true">+IF(AND(ISNUMBER(OFFSET('Hygiene Data'!$F$7,0,10*ROW('Hygiene Data'!F90))),'Data Summary'!DV96="Yes"),OFFSET('Hygiene Data'!$F$7,0,10*ROW('Hygiene Data'!F90)),NA())</f>
        <v>#N/A</v>
      </c>
      <c r="BH96" s="91" t="e">
        <f ca="true">+IF(AND(ISNUMBER(OFFSET('Hygiene Data'!$F$9,0,10*ROW('Hygiene Data'!F90))),'Data Summary'!DW96="Yes"),OFFSET('Hygiene Data'!$F$9,0,10*ROW('Hygiene Data'!F90)),NA())</f>
        <v>#N/A</v>
      </c>
      <c r="BI96" s="91" t="e">
        <f ca="true">+IF(AND(ISNUMBER(OFFSET('Hygiene Data'!$G$5,0,10*ROW('Hygiene Data'!G90))),'Data Summary'!DX96="Yes"),OFFSET('Hygiene Data'!$G$5,0,10*ROW('Hygiene Data'!G90)),NA())</f>
        <v>#N/A</v>
      </c>
      <c r="BJ96" s="91" t="e">
        <f ca="true">+IF(AND(ISNUMBER(OFFSET('Hygiene Data'!$G$7,0,10*ROW('Hygiene Data'!G90))),'Data Summary'!DY96="Yes"),OFFSET('Hygiene Data'!$G$7,0,10*ROW('Hygiene Data'!G90)),NA())</f>
        <v>#N/A</v>
      </c>
      <c r="BK96" s="91" t="e">
        <f ca="true">+IF(AND(ISNUMBER(OFFSET('Hygiene Data'!$G$9,0,10*ROW('Hygiene Data'!G90))),'Data Summary'!DZ96="Yes"),OFFSET('Hygiene Data'!$G$9,0,10*ROW('Hygiene Data'!G90)),NA())</f>
        <v>#N/A</v>
      </c>
      <c r="BL96" s="91" t="e">
        <f ca="true">+IF(AND(ISNUMBER(OFFSET('Hygiene Data'!$H$5,0,10*ROW('Hygiene Data'!H90))),'Data Summary'!EA96="Yes"),OFFSET('Hygiene Data'!$H$5,0,10*ROW('Hygiene Data'!H90)),NA())</f>
        <v>#N/A</v>
      </c>
      <c r="BM96" s="91" t="e">
        <f ca="true">+IF(AND(ISNUMBER(OFFSET('Hygiene Data'!$H$7,0,10*ROW('Hygiene Data'!H90))),'Data Summary'!EB96="Yes"),OFFSET('Hygiene Data'!$H$7,0,10*ROW('Hygiene Data'!H90)),NA())</f>
        <v>#N/A</v>
      </c>
      <c r="BN96" s="91" t="e">
        <f ca="true">+IF(AND(ISNUMBER(OFFSET('Hygiene Data'!$H$9,0,10*ROW('Hygiene Data'!H90))),'Data Summary'!EC96="Yes"),OFFSET('Hygiene Data'!$H$9,0,10*ROW('Hygiene Data'!H90)),NA())</f>
        <v>#N/A</v>
      </c>
      <c r="BO96" s="91" t="e">
        <f ca="true">+IF(AND(ISNUMBER(OFFSET('Hygiene Data'!$I$5,0,10*ROW('Hygiene Data'!I90))),'Data Summary'!ED96="Yes"),OFFSET('Hygiene Data'!$I$5,0,10*ROW('Hygiene Data'!I90)),NA())</f>
        <v>#N/A</v>
      </c>
      <c r="BP96" s="91" t="e">
        <f ca="true">+IF(AND(ISNUMBER(OFFSET('Hygiene Data'!$I$7,0,10*ROW('Hygiene Data'!I90))),'Data Summary'!EE96="Yes"),OFFSET('Hygiene Data'!$I$7,0,10*ROW('Hygiene Data'!I90)),NA())</f>
        <v>#N/A</v>
      </c>
      <c r="BQ96" s="91" t="e">
        <f ca="true">+IF(AND(ISNUMBER(OFFSET('Hygiene Data'!$I$9,0,10*ROW('Hygiene Data'!I90))),'Data Summary'!EF96="Yes"),OFFSET('Hygiene Data'!$I$9,0,10*ROW('Hygiene Data'!I90)),NA())</f>
        <v>#N/A</v>
      </c>
    </row>
    <row xmlns:x14ac="http://schemas.microsoft.com/office/spreadsheetml/2009/9/ac" r="97" x14ac:dyDescent="0.2">
      <c r="A97" s="350" t="e">
        <f ca="true">+RIGHT('Data Summary'!A97,LEN('Data Summary'!A97)-9)</f>
        <v>#VALUE!</v>
      </c>
      <c r="B97" s="35" t="str">
        <f ca="true">+IF(ISTEXT('Data Summary'!B97),'Data Summary'!B97,"")</f>
        <v/>
      </c>
      <c r="C97" s="349" t="e">
        <f ca="true">+VALUE('Data Summary'!C97)</f>
        <v>#VALUE!</v>
      </c>
      <c r="D97" s="89" t="e">
        <f ca="true">+IF(AND(ISNUMBER(OFFSET('Water Data'!$D$4,0,10*ROW('Water Data'!D91))),'Data Summary'!BS97="Yes"),100-OFFSET('Water Data'!$D$4,0,10*ROW('Water Data'!D91)),NA())</f>
        <v>#N/A</v>
      </c>
      <c r="E97" s="89" t="e">
        <f ca="true">+IF(AND(ISNUMBER(OFFSET('Water Data'!$D$6,0,10*ROW('Water Data'!D91))),'Data Summary'!BT97="Yes"),OFFSET('Water Data'!$D$6,0,10*ROW('Water Data'!D91)),NA())</f>
        <v>#N/A</v>
      </c>
      <c r="F97" s="89" t="e">
        <f ca="true">+IF(AND(ISNUMBER(OFFSET('Water Data'!$D$9,0,10*ROW('Water Data'!D91))),'Data Summary'!BU97="Yes"),OFFSET('Water Data'!$D$9,0,10*ROW('Water Data'!D91)),NA())</f>
        <v>#N/A</v>
      </c>
      <c r="G97" s="89" t="e">
        <f ca="true">+IF(AND(ISNUMBER(OFFSET('Water Data'!$E$4,0,10*ROW('Water Data'!E91))),'Data Summary'!BV97="Yes"),100-OFFSET('Water Data'!$E$4,0,10*ROW('Water Data'!E91)),NA())</f>
        <v>#N/A</v>
      </c>
      <c r="H97" s="89" t="e">
        <f ca="true">+IF(AND(ISNUMBER(OFFSET('Water Data'!$E$6,0,10*ROW('Water Data'!E91))),'Data Summary'!BW97="Yes"),OFFSET('Water Data'!$E$6,0,10*ROW('Water Data'!E91)),NA())</f>
        <v>#N/A</v>
      </c>
      <c r="I97" s="89" t="e">
        <f ca="true">+IF(AND(ISNUMBER(OFFSET('Water Data'!$E$9,0,10*ROW('Water Data'!E91))),'Data Summary'!BX97="Yes"),OFFSET('Water Data'!$E$9,0,10*ROW('Water Data'!E91)),NA())</f>
        <v>#N/A</v>
      </c>
      <c r="J97" s="89" t="e">
        <f ca="true">+IF(AND(ISNUMBER(OFFSET('Water Data'!$F$4,0,10*ROW('Water Data'!F91))),'Data Summary'!BY97="Yes"),100-OFFSET('Water Data'!$F$4,0,10*ROW('Water Data'!F91)),NA())</f>
        <v>#N/A</v>
      </c>
      <c r="K97" s="89" t="e">
        <f ca="true">+IF(AND(ISNUMBER(OFFSET('Water Data'!$F$6,0,10*ROW('Water Data'!F91))),'Data Summary'!BZ97="Yes"),OFFSET('Water Data'!$F$6,0,10*ROW('Water Data'!F91)),NA())</f>
        <v>#N/A</v>
      </c>
      <c r="L97" s="89" t="e">
        <f ca="true">+IF(AND(ISNUMBER(OFFSET('Water Data'!$F$9,0,10*ROW('Water Data'!F91))),'Data Summary'!CA97="Yes"),OFFSET('Water Data'!$F$9,0,10*ROW('Water Data'!F91)),NA())</f>
        <v>#N/A</v>
      </c>
      <c r="M97" s="89" t="e">
        <f ca="true">+IF(AND(ISNUMBER(OFFSET('Water Data'!$G$4,0,10*ROW('Water Data'!G91))),'Data Summary'!CB97="Yes"),100-OFFSET('Water Data'!$G$4,0,10*ROW('Water Data'!G91)),NA())</f>
        <v>#N/A</v>
      </c>
      <c r="N97" s="89" t="e">
        <f ca="true">+IF(AND(ISNUMBER(OFFSET('Water Data'!$G$6,0,10*ROW('Water Data'!G91))),'Data Summary'!CC97="Yes"),OFFSET('Water Data'!$G$6,0,10*ROW('Water Data'!G91)),NA())</f>
        <v>#N/A</v>
      </c>
      <c r="O97" s="89" t="e">
        <f ca="true">+IF(AND(ISNUMBER(OFFSET('Water Data'!$G$9,0,10*ROW('Water Data'!G91))),'Data Summary'!CD97="Yes"),OFFSET('Water Data'!$G$9,0,10*ROW('Water Data'!G91)),NA())</f>
        <v>#N/A</v>
      </c>
      <c r="P97" s="89" t="e">
        <f ca="true">+IF(AND(ISNUMBER(OFFSET('Water Data'!$H$4,0,10*ROW('Water Data'!H91))),'Data Summary'!CE97="Yes"),100-OFFSET('Water Data'!$H$4,0,10*ROW('Water Data'!H91)),NA())</f>
        <v>#N/A</v>
      </c>
      <c r="Q97" s="89" t="e">
        <f ca="true">+IF(AND(ISNUMBER(OFFSET('Water Data'!$H$6,0,10*ROW('Water Data'!H91))),'Data Summary'!CF97="Yes"),OFFSET('Water Data'!$H$6,0,10*ROW('Water Data'!H91)),NA())</f>
        <v>#N/A</v>
      </c>
      <c r="R97" s="89" t="e">
        <f ca="true">+IF(AND(ISNUMBER(OFFSET('Water Data'!$H$9,0,10*ROW('Water Data'!H91))),'Data Summary'!CG97="Yes"),OFFSET('Water Data'!$H$9,0,10*ROW('Water Data'!H91)),NA())</f>
        <v>#N/A</v>
      </c>
      <c r="S97" s="89" t="e">
        <f ca="true">+IF(AND(ISNUMBER(OFFSET('Water Data'!$I$4,0,10*ROW('Water Data'!I91))),'Data Summary'!CH97="Yes"),100-OFFSET('Water Data'!$I$4,0,10*ROW('Water Data'!I91)),NA())</f>
        <v>#N/A</v>
      </c>
      <c r="T97" s="89" t="e">
        <f ca="true">+IF(AND(ISNUMBER(OFFSET('Water Data'!$I$6,0,10*ROW('Water Data'!I91))),'Data Summary'!CI97="Yes"),OFFSET('Water Data'!$I$6,0,10*ROW('Water Data'!I91)),NA())</f>
        <v>#N/A</v>
      </c>
      <c r="U97" s="89" t="e">
        <f ca="true">+IF(AND(ISNUMBER(OFFSET('Water Data'!$I$9,0,10*ROW('Water Data'!I91))),'Data Summary'!CJ97="Yes"),OFFSET('Water Data'!$I$9,0,10*ROW('Water Data'!I91)),NA())</f>
        <v>#N/A</v>
      </c>
      <c r="V97" s="90" t="e">
        <f ca="true">+IF(AND(ISNUMBER(OFFSET('Sanitation Data'!$D$4,0,10*ROW('Sanitation Data'!D91))),'Data Summary'!CK97="Yes"),100-OFFSET('Sanitation Data'!$D$4,0,10*ROW('Sanitation Data'!D91)),NA())</f>
        <v>#N/A</v>
      </c>
      <c r="W97" s="90" t="e">
        <f ca="true">+IF(AND(ISNUMBER(OFFSET('Sanitation Data'!$D$6,0,10*ROW('Sanitation Data'!D91))),'Data Summary'!CL97="Yes"),OFFSET('Sanitation Data'!$D$6,0,10*ROW('Sanitation Data'!D91)),NA())</f>
        <v>#N/A</v>
      </c>
      <c r="X97" s="90" t="e">
        <f ca="true">+IF(AND(ISNUMBER(OFFSET('Sanitation Data'!$D$10,0,10*ROW('Sanitation Data'!D91))),'Data Summary'!CM97="Yes"),OFFSET('Sanitation Data'!$D$10,0,10*ROW('Sanitation Data'!D91)),NA())</f>
        <v>#N/A</v>
      </c>
      <c r="Y97" s="90" t="e">
        <f ca="true">+IF(AND(ISNUMBER(OFFSET('Sanitation Data'!$D$11,0,10*ROW('Sanitation Data'!D91))),'Data Summary'!CN97="Yes"),OFFSET('Sanitation Data'!$D$11,0,10*ROW('Sanitation Data'!D91)),NA())</f>
        <v>#N/A</v>
      </c>
      <c r="Z97" s="90" t="e">
        <f ca="true">+IF(AND(ISNUMBER(OFFSET('Sanitation Data'!$D$12,0,10*ROW('Sanitation Data'!D91))),'Data Summary'!CO97="Yes"),OFFSET('Sanitation Data'!$D$12,0,10*ROW('Sanitation Data'!D91)),NA())</f>
        <v>#N/A</v>
      </c>
      <c r="AA97" s="90" t="e">
        <f ca="true">+IF(AND(ISNUMBER(OFFSET('Sanitation Data'!$E$4,0,10*ROW('Sanitation Data'!E91))),'Data Summary'!CP97="Yes"),100-OFFSET('Sanitation Data'!$E$4,0,10*ROW('Sanitation Data'!E91)),NA())</f>
        <v>#N/A</v>
      </c>
      <c r="AB97" s="90" t="e">
        <f ca="true">+IF(AND(ISNUMBER(OFFSET('Sanitation Data'!$E$6,0,10*ROW('Sanitation Data'!E91))),'Data Summary'!CQ97="Yes"),OFFSET('Sanitation Data'!$E$6,0,10*ROW('Sanitation Data'!E91)),NA())</f>
        <v>#N/A</v>
      </c>
      <c r="AC97" s="90" t="e">
        <f ca="true">+IF(AND(ISNUMBER(OFFSET('Sanitation Data'!$E$10,0,10*ROW('Sanitation Data'!E91))),'Data Summary'!CR97="Yes"),OFFSET('Sanitation Data'!$E$10,0,10*ROW('Sanitation Data'!E91)),NA())</f>
        <v>#N/A</v>
      </c>
      <c r="AD97" s="90" t="e">
        <f ca="true">+IF(AND(ISNUMBER(OFFSET('Sanitation Data'!$E$11,0,10*ROW('Sanitation Data'!E91))),'Data Summary'!CS97="Yes"),OFFSET('Sanitation Data'!$E$11,0,10*ROW('Sanitation Data'!E91)),NA())</f>
        <v>#N/A</v>
      </c>
      <c r="AE97" s="90" t="e">
        <f ca="true">+IF(AND(ISNUMBER(OFFSET('Sanitation Data'!$E$12,0,10*ROW('Sanitation Data'!E91))),'Data Summary'!CT97="Yes"),OFFSET('Sanitation Data'!$E$12,0,10*ROW('Sanitation Data'!E91)),NA())</f>
        <v>#N/A</v>
      </c>
      <c r="AF97" s="90" t="e">
        <f ca="true">+IF(AND(ISNUMBER(OFFSET('Sanitation Data'!$F$4,0,10*ROW('Sanitation Data'!F91))),'Data Summary'!CU97="Yes"),100-OFFSET('Sanitation Data'!$F$4,0,10*ROW('Sanitation Data'!F91)),NA())</f>
        <v>#N/A</v>
      </c>
      <c r="AG97" s="90" t="e">
        <f ca="true">+IF(AND(ISNUMBER(OFFSET('Sanitation Data'!$F$6,0,10*ROW('Sanitation Data'!F91))),'Data Summary'!CV97="Yes"),OFFSET('Sanitation Data'!$F$6,0,10*ROW('Sanitation Data'!F91)),NA())</f>
        <v>#N/A</v>
      </c>
      <c r="AH97" s="90" t="e">
        <f ca="true">+IF(AND(ISNUMBER(OFFSET('Sanitation Data'!$F$10,0,10*ROW('Sanitation Data'!F91))),'Data Summary'!CW97="Yes"),OFFSET('Sanitation Data'!$F$10,0,10*ROW('Sanitation Data'!F91)),NA())</f>
        <v>#N/A</v>
      </c>
      <c r="AI97" s="90" t="e">
        <f ca="true">+IF(AND(ISNUMBER(OFFSET('Sanitation Data'!$F$11,0,10*ROW('Sanitation Data'!F91))),'Data Summary'!CX97="Yes"),OFFSET('Sanitation Data'!$F$11,0,10*ROW('Sanitation Data'!F91)),NA())</f>
        <v>#N/A</v>
      </c>
      <c r="AJ97" s="90" t="e">
        <f ca="true">+IF(AND(ISNUMBER(OFFSET('Sanitation Data'!$F$12,0,10*ROW('Sanitation Data'!F91))),'Data Summary'!CY97="Yes"),OFFSET('Sanitation Data'!$F$12,0,10*ROW('Sanitation Data'!F91)),NA())</f>
        <v>#N/A</v>
      </c>
      <c r="AK97" s="90" t="e">
        <f ca="true">+IF(AND(ISNUMBER(OFFSET('Sanitation Data'!$G$4,0,10*ROW('Sanitation Data'!G91))),'Data Summary'!CZ97="Yes"),100-OFFSET('Sanitation Data'!$G$4,0,10*ROW('Sanitation Data'!G91)),NA())</f>
        <v>#N/A</v>
      </c>
      <c r="AL97" s="90" t="e">
        <f ca="true">+IF(AND(ISNUMBER(OFFSET('Sanitation Data'!$G$6,0,10*ROW('Sanitation Data'!G91))),'Data Summary'!DA97="Yes"),OFFSET('Sanitation Data'!$G$6,0,10*ROW('Sanitation Data'!G91)),NA())</f>
        <v>#N/A</v>
      </c>
      <c r="AM97" s="90" t="e">
        <f ca="true">+IF(AND(ISNUMBER(OFFSET('Sanitation Data'!$G$10,0,10*ROW('Sanitation Data'!G91))),'Data Summary'!DB97="Yes"),OFFSET('Sanitation Data'!$G$10,0,10*ROW('Sanitation Data'!G91)),NA())</f>
        <v>#N/A</v>
      </c>
      <c r="AN97" s="90" t="e">
        <f ca="true">+IF(AND(ISNUMBER(OFFSET('Sanitation Data'!$G$11,0,10*ROW('Sanitation Data'!G91))),'Data Summary'!DC97="Yes"),OFFSET('Sanitation Data'!$G$11,0,10*ROW('Sanitation Data'!G91)),NA())</f>
        <v>#N/A</v>
      </c>
      <c r="AO97" s="90" t="e">
        <f ca="true">+IF(AND(ISNUMBER(OFFSET('Sanitation Data'!$G$12,0,10*ROW('Sanitation Data'!G91))),'Data Summary'!DD97="Yes"),OFFSET('Sanitation Data'!$G$12,0,10*ROW('Sanitation Data'!G91)),NA())</f>
        <v>#N/A</v>
      </c>
      <c r="AP97" s="90" t="e">
        <f ca="true">+IF(AND(ISNUMBER(OFFSET('Sanitation Data'!$H$4,0,10*ROW('Sanitation Data'!H91))),'Data Summary'!DE97="Yes"),100-OFFSET('Sanitation Data'!$H$4,0,10*ROW('Sanitation Data'!H91)),NA())</f>
        <v>#N/A</v>
      </c>
      <c r="AQ97" s="90" t="e">
        <f ca="true">+IF(AND(ISNUMBER(OFFSET('Sanitation Data'!$H$6,0,10*ROW('Sanitation Data'!H91))),'Data Summary'!DF97="Yes"),OFFSET('Sanitation Data'!$H$6,0,10*ROW('Sanitation Data'!H91)),NA())</f>
        <v>#N/A</v>
      </c>
      <c r="AR97" s="90" t="e">
        <f ca="true">+IF(AND(ISNUMBER(OFFSET('Sanitation Data'!$H$10,0,10*ROW('Sanitation Data'!H91))),'Data Summary'!DG97="Yes"),OFFSET('Sanitation Data'!$H$10,0,10*ROW('Sanitation Data'!H91)),NA())</f>
        <v>#N/A</v>
      </c>
      <c r="AS97" s="90" t="e">
        <f ca="true">+IF(AND(ISNUMBER(OFFSET('Sanitation Data'!$H$11,0,10*ROW('Sanitation Data'!H91))),'Data Summary'!DH97="Yes"),OFFSET('Sanitation Data'!$H$11,0,10*ROW('Sanitation Data'!H91)),NA())</f>
        <v>#N/A</v>
      </c>
      <c r="AT97" s="90" t="e">
        <f ca="true">+IF(AND(ISNUMBER(OFFSET('Sanitation Data'!$H$12,0,10*ROW('Sanitation Data'!H91))),'Data Summary'!DI97="Yes"),OFFSET('Sanitation Data'!$H$12,0,10*ROW('Sanitation Data'!H91)),NA())</f>
        <v>#N/A</v>
      </c>
      <c r="AU97" s="90" t="e">
        <f ca="true">+IF(AND(ISNUMBER(OFFSET('Sanitation Data'!$I$4,0,10*ROW('Sanitation Data'!I91))),'Data Summary'!DJ97="Yes"),100-OFFSET('Sanitation Data'!$I$4,0,10*ROW('Sanitation Data'!I91)),NA())</f>
        <v>#N/A</v>
      </c>
      <c r="AV97" s="90" t="e">
        <f ca="true">+IF(AND(ISNUMBER(OFFSET('Sanitation Data'!$I$6,0,10*ROW('Sanitation Data'!I91))),'Data Summary'!DK97="Yes"),OFFSET('Sanitation Data'!$I$6,0,10*ROW('Sanitation Data'!I91)),NA())</f>
        <v>#N/A</v>
      </c>
      <c r="AW97" s="90" t="e">
        <f ca="true">+IF(AND(ISNUMBER(OFFSET('Sanitation Data'!$I$10,0,10*ROW('Sanitation Data'!I91))),'Data Summary'!DL97="Yes"),OFFSET('Sanitation Data'!$I$10,0,10*ROW('Sanitation Data'!I91)),NA())</f>
        <v>#N/A</v>
      </c>
      <c r="AX97" s="90" t="e">
        <f ca="true">+IF(AND(ISNUMBER(OFFSET('Sanitation Data'!$I$11,0,10*ROW('Sanitation Data'!I91))),'Data Summary'!DM97="Yes"),OFFSET('Sanitation Data'!$I$11,0,10*ROW('Sanitation Data'!I91)),NA())</f>
        <v>#N/A</v>
      </c>
      <c r="AY97" s="90" t="e">
        <f ca="true">+IF(AND(ISNUMBER(OFFSET('Sanitation Data'!$I$12,0,10*ROW('Sanitation Data'!I91))),'Data Summary'!DN97="Yes"),OFFSET('Sanitation Data'!$I$12,0,10*ROW('Sanitation Data'!I91)),NA())</f>
        <v>#N/A</v>
      </c>
      <c r="AZ97" s="91" t="e">
        <f ca="true">+IF(AND(ISNUMBER(OFFSET('Hygiene Data'!$D$5,0,10*ROW('Hygiene Data'!D91))),'Data Summary'!DO97="Yes"),OFFSET('Hygiene Data'!$D$5,0,10*ROW('Hygiene Data'!D91)),NA())</f>
        <v>#N/A</v>
      </c>
      <c r="BA97" s="91" t="e">
        <f ca="true">+IF(AND(ISNUMBER(OFFSET('Hygiene Data'!$D$7,0,10*ROW('Hygiene Data'!D91))),'Data Summary'!DP97="Yes"),OFFSET('Hygiene Data'!$D$7,0,10*ROW('Hygiene Data'!D91)),NA())</f>
        <v>#N/A</v>
      </c>
      <c r="BB97" s="91" t="e">
        <f ca="true">+IF(AND(ISNUMBER(OFFSET('Hygiene Data'!$D$9,0,10*ROW('Hygiene Data'!D91))),'Data Summary'!DQ97="Yes"),OFFSET('Hygiene Data'!$D$9,0,10*ROW('Hygiene Data'!D91)),NA())</f>
        <v>#N/A</v>
      </c>
      <c r="BC97" s="91" t="e">
        <f ca="true">+IF(AND(ISNUMBER(OFFSET('Hygiene Data'!$E$5,0,10*ROW('Hygiene Data'!E91))),'Data Summary'!DR97="Yes"),OFFSET('Hygiene Data'!$E$5,0,10*ROW('Hygiene Data'!E91)),NA())</f>
        <v>#N/A</v>
      </c>
      <c r="BD97" s="91" t="e">
        <f ca="true">+IF(AND(ISNUMBER(OFFSET('Hygiene Data'!$E$7,0,10*ROW('Hygiene Data'!E91))),'Data Summary'!DS97="Yes"),OFFSET('Hygiene Data'!$E$7,0,10*ROW('Hygiene Data'!E91)),NA())</f>
        <v>#N/A</v>
      </c>
      <c r="BE97" s="91" t="e">
        <f ca="true">+IF(AND(ISNUMBER(OFFSET('Hygiene Data'!$E$9,0,10*ROW('Hygiene Data'!E91))),'Data Summary'!DT97="Yes"),OFFSET('Hygiene Data'!$E$9,0,10*ROW('Hygiene Data'!E91)),NA())</f>
        <v>#N/A</v>
      </c>
      <c r="BF97" s="91" t="e">
        <f ca="true">+IF(AND(ISNUMBER(OFFSET('Hygiene Data'!$F$5,0,10*ROW('Hygiene Data'!F91))),'Data Summary'!DU97="Yes"),OFFSET('Hygiene Data'!$F$5,0,10*ROW('Hygiene Data'!F91)),NA())</f>
        <v>#N/A</v>
      </c>
      <c r="BG97" s="91" t="e">
        <f ca="true">+IF(AND(ISNUMBER(OFFSET('Hygiene Data'!$F$7,0,10*ROW('Hygiene Data'!F91))),'Data Summary'!DV97="Yes"),OFFSET('Hygiene Data'!$F$7,0,10*ROW('Hygiene Data'!F91)),NA())</f>
        <v>#N/A</v>
      </c>
      <c r="BH97" s="91" t="e">
        <f ca="true">+IF(AND(ISNUMBER(OFFSET('Hygiene Data'!$F$9,0,10*ROW('Hygiene Data'!F91))),'Data Summary'!DW97="Yes"),OFFSET('Hygiene Data'!$F$9,0,10*ROW('Hygiene Data'!F91)),NA())</f>
        <v>#N/A</v>
      </c>
      <c r="BI97" s="91" t="e">
        <f ca="true">+IF(AND(ISNUMBER(OFFSET('Hygiene Data'!$G$5,0,10*ROW('Hygiene Data'!G91))),'Data Summary'!DX97="Yes"),OFFSET('Hygiene Data'!$G$5,0,10*ROW('Hygiene Data'!G91)),NA())</f>
        <v>#N/A</v>
      </c>
      <c r="BJ97" s="91" t="e">
        <f ca="true">+IF(AND(ISNUMBER(OFFSET('Hygiene Data'!$G$7,0,10*ROW('Hygiene Data'!G91))),'Data Summary'!DY97="Yes"),OFFSET('Hygiene Data'!$G$7,0,10*ROW('Hygiene Data'!G91)),NA())</f>
        <v>#N/A</v>
      </c>
      <c r="BK97" s="91" t="e">
        <f ca="true">+IF(AND(ISNUMBER(OFFSET('Hygiene Data'!$G$9,0,10*ROW('Hygiene Data'!G91))),'Data Summary'!DZ97="Yes"),OFFSET('Hygiene Data'!$G$9,0,10*ROW('Hygiene Data'!G91)),NA())</f>
        <v>#N/A</v>
      </c>
      <c r="BL97" s="91" t="e">
        <f ca="true">+IF(AND(ISNUMBER(OFFSET('Hygiene Data'!$H$5,0,10*ROW('Hygiene Data'!H91))),'Data Summary'!EA97="Yes"),OFFSET('Hygiene Data'!$H$5,0,10*ROW('Hygiene Data'!H91)),NA())</f>
        <v>#N/A</v>
      </c>
      <c r="BM97" s="91" t="e">
        <f ca="true">+IF(AND(ISNUMBER(OFFSET('Hygiene Data'!$H$7,0,10*ROW('Hygiene Data'!H91))),'Data Summary'!EB97="Yes"),OFFSET('Hygiene Data'!$H$7,0,10*ROW('Hygiene Data'!H91)),NA())</f>
        <v>#N/A</v>
      </c>
      <c r="BN97" s="91" t="e">
        <f ca="true">+IF(AND(ISNUMBER(OFFSET('Hygiene Data'!$H$9,0,10*ROW('Hygiene Data'!H91))),'Data Summary'!EC97="Yes"),OFFSET('Hygiene Data'!$H$9,0,10*ROW('Hygiene Data'!H91)),NA())</f>
        <v>#N/A</v>
      </c>
      <c r="BO97" s="91" t="e">
        <f ca="true">+IF(AND(ISNUMBER(OFFSET('Hygiene Data'!$I$5,0,10*ROW('Hygiene Data'!I91))),'Data Summary'!ED97="Yes"),OFFSET('Hygiene Data'!$I$5,0,10*ROW('Hygiene Data'!I91)),NA())</f>
        <v>#N/A</v>
      </c>
      <c r="BP97" s="91" t="e">
        <f ca="true">+IF(AND(ISNUMBER(OFFSET('Hygiene Data'!$I$7,0,10*ROW('Hygiene Data'!I91))),'Data Summary'!EE97="Yes"),OFFSET('Hygiene Data'!$I$7,0,10*ROW('Hygiene Data'!I91)),NA())</f>
        <v>#N/A</v>
      </c>
      <c r="BQ97" s="91" t="e">
        <f ca="true">+IF(AND(ISNUMBER(OFFSET('Hygiene Data'!$I$9,0,10*ROW('Hygiene Data'!I91))),'Data Summary'!EF97="Yes"),OFFSET('Hygiene Data'!$I$9,0,10*ROW('Hygiene Data'!I91)),NA())</f>
        <v>#N/A</v>
      </c>
    </row>
    <row xmlns:x14ac="http://schemas.microsoft.com/office/spreadsheetml/2009/9/ac" r="98" x14ac:dyDescent="0.2">
      <c r="A98" s="350" t="e">
        <f ca="true">+RIGHT('Data Summary'!A98,LEN('Data Summary'!A98)-9)</f>
        <v>#VALUE!</v>
      </c>
      <c r="B98" s="35" t="str">
        <f ca="true">+IF(ISTEXT('Data Summary'!B98),'Data Summary'!B98,"")</f>
        <v/>
      </c>
      <c r="C98" s="349" t="e">
        <f ca="true">+VALUE('Data Summary'!C98)</f>
        <v>#VALUE!</v>
      </c>
      <c r="D98" s="89" t="e">
        <f ca="true">+IF(AND(ISNUMBER(OFFSET('Water Data'!$D$4,0,10*ROW('Water Data'!D92))),'Data Summary'!BS98="Yes"),100-OFFSET('Water Data'!$D$4,0,10*ROW('Water Data'!D92)),NA())</f>
        <v>#N/A</v>
      </c>
      <c r="E98" s="89" t="e">
        <f ca="true">+IF(AND(ISNUMBER(OFFSET('Water Data'!$D$6,0,10*ROW('Water Data'!D92))),'Data Summary'!BT98="Yes"),OFFSET('Water Data'!$D$6,0,10*ROW('Water Data'!D92)),NA())</f>
        <v>#N/A</v>
      </c>
      <c r="F98" s="89" t="e">
        <f ca="true">+IF(AND(ISNUMBER(OFFSET('Water Data'!$D$9,0,10*ROW('Water Data'!D92))),'Data Summary'!BU98="Yes"),OFFSET('Water Data'!$D$9,0,10*ROW('Water Data'!D92)),NA())</f>
        <v>#N/A</v>
      </c>
      <c r="G98" s="89" t="e">
        <f ca="true">+IF(AND(ISNUMBER(OFFSET('Water Data'!$E$4,0,10*ROW('Water Data'!E92))),'Data Summary'!BV98="Yes"),100-OFFSET('Water Data'!$E$4,0,10*ROW('Water Data'!E92)),NA())</f>
        <v>#N/A</v>
      </c>
      <c r="H98" s="89" t="e">
        <f ca="true">+IF(AND(ISNUMBER(OFFSET('Water Data'!$E$6,0,10*ROW('Water Data'!E92))),'Data Summary'!BW98="Yes"),OFFSET('Water Data'!$E$6,0,10*ROW('Water Data'!E92)),NA())</f>
        <v>#N/A</v>
      </c>
      <c r="I98" s="89" t="e">
        <f ca="true">+IF(AND(ISNUMBER(OFFSET('Water Data'!$E$9,0,10*ROW('Water Data'!E92))),'Data Summary'!BX98="Yes"),OFFSET('Water Data'!$E$9,0,10*ROW('Water Data'!E92)),NA())</f>
        <v>#N/A</v>
      </c>
      <c r="J98" s="89" t="e">
        <f ca="true">+IF(AND(ISNUMBER(OFFSET('Water Data'!$F$4,0,10*ROW('Water Data'!F92))),'Data Summary'!BY98="Yes"),100-OFFSET('Water Data'!$F$4,0,10*ROW('Water Data'!F92)),NA())</f>
        <v>#N/A</v>
      </c>
      <c r="K98" s="89" t="e">
        <f ca="true">+IF(AND(ISNUMBER(OFFSET('Water Data'!$F$6,0,10*ROW('Water Data'!F92))),'Data Summary'!BZ98="Yes"),OFFSET('Water Data'!$F$6,0,10*ROW('Water Data'!F92)),NA())</f>
        <v>#N/A</v>
      </c>
      <c r="L98" s="89" t="e">
        <f ca="true">+IF(AND(ISNUMBER(OFFSET('Water Data'!$F$9,0,10*ROW('Water Data'!F92))),'Data Summary'!CA98="Yes"),OFFSET('Water Data'!$F$9,0,10*ROW('Water Data'!F92)),NA())</f>
        <v>#N/A</v>
      </c>
      <c r="M98" s="89" t="e">
        <f ca="true">+IF(AND(ISNUMBER(OFFSET('Water Data'!$G$4,0,10*ROW('Water Data'!G92))),'Data Summary'!CB98="Yes"),100-OFFSET('Water Data'!$G$4,0,10*ROW('Water Data'!G92)),NA())</f>
        <v>#N/A</v>
      </c>
      <c r="N98" s="89" t="e">
        <f ca="true">+IF(AND(ISNUMBER(OFFSET('Water Data'!$G$6,0,10*ROW('Water Data'!G92))),'Data Summary'!CC98="Yes"),OFFSET('Water Data'!$G$6,0,10*ROW('Water Data'!G92)),NA())</f>
        <v>#N/A</v>
      </c>
      <c r="O98" s="89" t="e">
        <f ca="true">+IF(AND(ISNUMBER(OFFSET('Water Data'!$G$9,0,10*ROW('Water Data'!G92))),'Data Summary'!CD98="Yes"),OFFSET('Water Data'!$G$9,0,10*ROW('Water Data'!G92)),NA())</f>
        <v>#N/A</v>
      </c>
      <c r="P98" s="89" t="e">
        <f ca="true">+IF(AND(ISNUMBER(OFFSET('Water Data'!$H$4,0,10*ROW('Water Data'!H92))),'Data Summary'!CE98="Yes"),100-OFFSET('Water Data'!$H$4,0,10*ROW('Water Data'!H92)),NA())</f>
        <v>#N/A</v>
      </c>
      <c r="Q98" s="89" t="e">
        <f ca="true">+IF(AND(ISNUMBER(OFFSET('Water Data'!$H$6,0,10*ROW('Water Data'!H92))),'Data Summary'!CF98="Yes"),OFFSET('Water Data'!$H$6,0,10*ROW('Water Data'!H92)),NA())</f>
        <v>#N/A</v>
      </c>
      <c r="R98" s="89" t="e">
        <f ca="true">+IF(AND(ISNUMBER(OFFSET('Water Data'!$H$9,0,10*ROW('Water Data'!H92))),'Data Summary'!CG98="Yes"),OFFSET('Water Data'!$H$9,0,10*ROW('Water Data'!H92)),NA())</f>
        <v>#N/A</v>
      </c>
      <c r="S98" s="89" t="e">
        <f ca="true">+IF(AND(ISNUMBER(OFFSET('Water Data'!$I$4,0,10*ROW('Water Data'!I92))),'Data Summary'!CH98="Yes"),100-OFFSET('Water Data'!$I$4,0,10*ROW('Water Data'!I92)),NA())</f>
        <v>#N/A</v>
      </c>
      <c r="T98" s="89" t="e">
        <f ca="true">+IF(AND(ISNUMBER(OFFSET('Water Data'!$I$6,0,10*ROW('Water Data'!I92))),'Data Summary'!CI98="Yes"),OFFSET('Water Data'!$I$6,0,10*ROW('Water Data'!I92)),NA())</f>
        <v>#N/A</v>
      </c>
      <c r="U98" s="89" t="e">
        <f ca="true">+IF(AND(ISNUMBER(OFFSET('Water Data'!$I$9,0,10*ROW('Water Data'!I92))),'Data Summary'!CJ98="Yes"),OFFSET('Water Data'!$I$9,0,10*ROW('Water Data'!I92)),NA())</f>
        <v>#N/A</v>
      </c>
      <c r="V98" s="90" t="e">
        <f ca="true">+IF(AND(ISNUMBER(OFFSET('Sanitation Data'!$D$4,0,10*ROW('Sanitation Data'!D92))),'Data Summary'!CK98="Yes"),100-OFFSET('Sanitation Data'!$D$4,0,10*ROW('Sanitation Data'!D92)),NA())</f>
        <v>#N/A</v>
      </c>
      <c r="W98" s="90" t="e">
        <f ca="true">+IF(AND(ISNUMBER(OFFSET('Sanitation Data'!$D$6,0,10*ROW('Sanitation Data'!D92))),'Data Summary'!CL98="Yes"),OFFSET('Sanitation Data'!$D$6,0,10*ROW('Sanitation Data'!D92)),NA())</f>
        <v>#N/A</v>
      </c>
      <c r="X98" s="90" t="e">
        <f ca="true">+IF(AND(ISNUMBER(OFFSET('Sanitation Data'!$D$10,0,10*ROW('Sanitation Data'!D92))),'Data Summary'!CM98="Yes"),OFFSET('Sanitation Data'!$D$10,0,10*ROW('Sanitation Data'!D92)),NA())</f>
        <v>#N/A</v>
      </c>
      <c r="Y98" s="90" t="e">
        <f ca="true">+IF(AND(ISNUMBER(OFFSET('Sanitation Data'!$D$11,0,10*ROW('Sanitation Data'!D92))),'Data Summary'!CN98="Yes"),OFFSET('Sanitation Data'!$D$11,0,10*ROW('Sanitation Data'!D92)),NA())</f>
        <v>#N/A</v>
      </c>
      <c r="Z98" s="90" t="e">
        <f ca="true">+IF(AND(ISNUMBER(OFFSET('Sanitation Data'!$D$12,0,10*ROW('Sanitation Data'!D92))),'Data Summary'!CO98="Yes"),OFFSET('Sanitation Data'!$D$12,0,10*ROW('Sanitation Data'!D92)),NA())</f>
        <v>#N/A</v>
      </c>
      <c r="AA98" s="90" t="e">
        <f ca="true">+IF(AND(ISNUMBER(OFFSET('Sanitation Data'!$E$4,0,10*ROW('Sanitation Data'!E92))),'Data Summary'!CP98="Yes"),100-OFFSET('Sanitation Data'!$E$4,0,10*ROW('Sanitation Data'!E92)),NA())</f>
        <v>#N/A</v>
      </c>
      <c r="AB98" s="90" t="e">
        <f ca="true">+IF(AND(ISNUMBER(OFFSET('Sanitation Data'!$E$6,0,10*ROW('Sanitation Data'!E92))),'Data Summary'!CQ98="Yes"),OFFSET('Sanitation Data'!$E$6,0,10*ROW('Sanitation Data'!E92)),NA())</f>
        <v>#N/A</v>
      </c>
      <c r="AC98" s="90" t="e">
        <f ca="true">+IF(AND(ISNUMBER(OFFSET('Sanitation Data'!$E$10,0,10*ROW('Sanitation Data'!E92))),'Data Summary'!CR98="Yes"),OFFSET('Sanitation Data'!$E$10,0,10*ROW('Sanitation Data'!E92)),NA())</f>
        <v>#N/A</v>
      </c>
      <c r="AD98" s="90" t="e">
        <f ca="true">+IF(AND(ISNUMBER(OFFSET('Sanitation Data'!$E$11,0,10*ROW('Sanitation Data'!E92))),'Data Summary'!CS98="Yes"),OFFSET('Sanitation Data'!$E$11,0,10*ROW('Sanitation Data'!E92)),NA())</f>
        <v>#N/A</v>
      </c>
      <c r="AE98" s="90" t="e">
        <f ca="true">+IF(AND(ISNUMBER(OFFSET('Sanitation Data'!$E$12,0,10*ROW('Sanitation Data'!E92))),'Data Summary'!CT98="Yes"),OFFSET('Sanitation Data'!$E$12,0,10*ROW('Sanitation Data'!E92)),NA())</f>
        <v>#N/A</v>
      </c>
      <c r="AF98" s="90" t="e">
        <f ca="true">+IF(AND(ISNUMBER(OFFSET('Sanitation Data'!$F$4,0,10*ROW('Sanitation Data'!F92))),'Data Summary'!CU98="Yes"),100-OFFSET('Sanitation Data'!$F$4,0,10*ROW('Sanitation Data'!F92)),NA())</f>
        <v>#N/A</v>
      </c>
      <c r="AG98" s="90" t="e">
        <f ca="true">+IF(AND(ISNUMBER(OFFSET('Sanitation Data'!$F$6,0,10*ROW('Sanitation Data'!F92))),'Data Summary'!CV98="Yes"),OFFSET('Sanitation Data'!$F$6,0,10*ROW('Sanitation Data'!F92)),NA())</f>
        <v>#N/A</v>
      </c>
      <c r="AH98" s="90" t="e">
        <f ca="true">+IF(AND(ISNUMBER(OFFSET('Sanitation Data'!$F$10,0,10*ROW('Sanitation Data'!F92))),'Data Summary'!CW98="Yes"),OFFSET('Sanitation Data'!$F$10,0,10*ROW('Sanitation Data'!F92)),NA())</f>
        <v>#N/A</v>
      </c>
      <c r="AI98" s="90" t="e">
        <f ca="true">+IF(AND(ISNUMBER(OFFSET('Sanitation Data'!$F$11,0,10*ROW('Sanitation Data'!F92))),'Data Summary'!CX98="Yes"),OFFSET('Sanitation Data'!$F$11,0,10*ROW('Sanitation Data'!F92)),NA())</f>
        <v>#N/A</v>
      </c>
      <c r="AJ98" s="90" t="e">
        <f ca="true">+IF(AND(ISNUMBER(OFFSET('Sanitation Data'!$F$12,0,10*ROW('Sanitation Data'!F92))),'Data Summary'!CY98="Yes"),OFFSET('Sanitation Data'!$F$12,0,10*ROW('Sanitation Data'!F92)),NA())</f>
        <v>#N/A</v>
      </c>
      <c r="AK98" s="90" t="e">
        <f ca="true">+IF(AND(ISNUMBER(OFFSET('Sanitation Data'!$G$4,0,10*ROW('Sanitation Data'!G92))),'Data Summary'!CZ98="Yes"),100-OFFSET('Sanitation Data'!$G$4,0,10*ROW('Sanitation Data'!G92)),NA())</f>
        <v>#N/A</v>
      </c>
      <c r="AL98" s="90" t="e">
        <f ca="true">+IF(AND(ISNUMBER(OFFSET('Sanitation Data'!$G$6,0,10*ROW('Sanitation Data'!G92))),'Data Summary'!DA98="Yes"),OFFSET('Sanitation Data'!$G$6,0,10*ROW('Sanitation Data'!G92)),NA())</f>
        <v>#N/A</v>
      </c>
      <c r="AM98" s="90" t="e">
        <f ca="true">+IF(AND(ISNUMBER(OFFSET('Sanitation Data'!$G$10,0,10*ROW('Sanitation Data'!G92))),'Data Summary'!DB98="Yes"),OFFSET('Sanitation Data'!$G$10,0,10*ROW('Sanitation Data'!G92)),NA())</f>
        <v>#N/A</v>
      </c>
      <c r="AN98" s="90" t="e">
        <f ca="true">+IF(AND(ISNUMBER(OFFSET('Sanitation Data'!$G$11,0,10*ROW('Sanitation Data'!G92))),'Data Summary'!DC98="Yes"),OFFSET('Sanitation Data'!$G$11,0,10*ROW('Sanitation Data'!G92)),NA())</f>
        <v>#N/A</v>
      </c>
      <c r="AO98" s="90" t="e">
        <f ca="true">+IF(AND(ISNUMBER(OFFSET('Sanitation Data'!$G$12,0,10*ROW('Sanitation Data'!G92))),'Data Summary'!DD98="Yes"),OFFSET('Sanitation Data'!$G$12,0,10*ROW('Sanitation Data'!G92)),NA())</f>
        <v>#N/A</v>
      </c>
      <c r="AP98" s="90" t="e">
        <f ca="true">+IF(AND(ISNUMBER(OFFSET('Sanitation Data'!$H$4,0,10*ROW('Sanitation Data'!H92))),'Data Summary'!DE98="Yes"),100-OFFSET('Sanitation Data'!$H$4,0,10*ROW('Sanitation Data'!H92)),NA())</f>
        <v>#N/A</v>
      </c>
      <c r="AQ98" s="90" t="e">
        <f ca="true">+IF(AND(ISNUMBER(OFFSET('Sanitation Data'!$H$6,0,10*ROW('Sanitation Data'!H92))),'Data Summary'!DF98="Yes"),OFFSET('Sanitation Data'!$H$6,0,10*ROW('Sanitation Data'!H92)),NA())</f>
        <v>#N/A</v>
      </c>
      <c r="AR98" s="90" t="e">
        <f ca="true">+IF(AND(ISNUMBER(OFFSET('Sanitation Data'!$H$10,0,10*ROW('Sanitation Data'!H92))),'Data Summary'!DG98="Yes"),OFFSET('Sanitation Data'!$H$10,0,10*ROW('Sanitation Data'!H92)),NA())</f>
        <v>#N/A</v>
      </c>
      <c r="AS98" s="90" t="e">
        <f ca="true">+IF(AND(ISNUMBER(OFFSET('Sanitation Data'!$H$11,0,10*ROW('Sanitation Data'!H92))),'Data Summary'!DH98="Yes"),OFFSET('Sanitation Data'!$H$11,0,10*ROW('Sanitation Data'!H92)),NA())</f>
        <v>#N/A</v>
      </c>
      <c r="AT98" s="90" t="e">
        <f ca="true">+IF(AND(ISNUMBER(OFFSET('Sanitation Data'!$H$12,0,10*ROW('Sanitation Data'!H92))),'Data Summary'!DI98="Yes"),OFFSET('Sanitation Data'!$H$12,0,10*ROW('Sanitation Data'!H92)),NA())</f>
        <v>#N/A</v>
      </c>
      <c r="AU98" s="90" t="e">
        <f ca="true">+IF(AND(ISNUMBER(OFFSET('Sanitation Data'!$I$4,0,10*ROW('Sanitation Data'!I92))),'Data Summary'!DJ98="Yes"),100-OFFSET('Sanitation Data'!$I$4,0,10*ROW('Sanitation Data'!I92)),NA())</f>
        <v>#N/A</v>
      </c>
      <c r="AV98" s="90" t="e">
        <f ca="true">+IF(AND(ISNUMBER(OFFSET('Sanitation Data'!$I$6,0,10*ROW('Sanitation Data'!I92))),'Data Summary'!DK98="Yes"),OFFSET('Sanitation Data'!$I$6,0,10*ROW('Sanitation Data'!I92)),NA())</f>
        <v>#N/A</v>
      </c>
      <c r="AW98" s="90" t="e">
        <f ca="true">+IF(AND(ISNUMBER(OFFSET('Sanitation Data'!$I$10,0,10*ROW('Sanitation Data'!I92))),'Data Summary'!DL98="Yes"),OFFSET('Sanitation Data'!$I$10,0,10*ROW('Sanitation Data'!I92)),NA())</f>
        <v>#N/A</v>
      </c>
      <c r="AX98" s="90" t="e">
        <f ca="true">+IF(AND(ISNUMBER(OFFSET('Sanitation Data'!$I$11,0,10*ROW('Sanitation Data'!I92))),'Data Summary'!DM98="Yes"),OFFSET('Sanitation Data'!$I$11,0,10*ROW('Sanitation Data'!I92)),NA())</f>
        <v>#N/A</v>
      </c>
      <c r="AY98" s="90" t="e">
        <f ca="true">+IF(AND(ISNUMBER(OFFSET('Sanitation Data'!$I$12,0,10*ROW('Sanitation Data'!I92))),'Data Summary'!DN98="Yes"),OFFSET('Sanitation Data'!$I$12,0,10*ROW('Sanitation Data'!I92)),NA())</f>
        <v>#N/A</v>
      </c>
      <c r="AZ98" s="91" t="e">
        <f ca="true">+IF(AND(ISNUMBER(OFFSET('Hygiene Data'!$D$5,0,10*ROW('Hygiene Data'!D92))),'Data Summary'!DO98="Yes"),OFFSET('Hygiene Data'!$D$5,0,10*ROW('Hygiene Data'!D92)),NA())</f>
        <v>#N/A</v>
      </c>
      <c r="BA98" s="91" t="e">
        <f ca="true">+IF(AND(ISNUMBER(OFFSET('Hygiene Data'!$D$7,0,10*ROW('Hygiene Data'!D92))),'Data Summary'!DP98="Yes"),OFFSET('Hygiene Data'!$D$7,0,10*ROW('Hygiene Data'!D92)),NA())</f>
        <v>#N/A</v>
      </c>
      <c r="BB98" s="91" t="e">
        <f ca="true">+IF(AND(ISNUMBER(OFFSET('Hygiene Data'!$D$9,0,10*ROW('Hygiene Data'!D92))),'Data Summary'!DQ98="Yes"),OFFSET('Hygiene Data'!$D$9,0,10*ROW('Hygiene Data'!D92)),NA())</f>
        <v>#N/A</v>
      </c>
      <c r="BC98" s="91" t="e">
        <f ca="true">+IF(AND(ISNUMBER(OFFSET('Hygiene Data'!$E$5,0,10*ROW('Hygiene Data'!E92))),'Data Summary'!DR98="Yes"),OFFSET('Hygiene Data'!$E$5,0,10*ROW('Hygiene Data'!E92)),NA())</f>
        <v>#N/A</v>
      </c>
      <c r="BD98" s="91" t="e">
        <f ca="true">+IF(AND(ISNUMBER(OFFSET('Hygiene Data'!$E$7,0,10*ROW('Hygiene Data'!E92))),'Data Summary'!DS98="Yes"),OFFSET('Hygiene Data'!$E$7,0,10*ROW('Hygiene Data'!E92)),NA())</f>
        <v>#N/A</v>
      </c>
      <c r="BE98" s="91" t="e">
        <f ca="true">+IF(AND(ISNUMBER(OFFSET('Hygiene Data'!$E$9,0,10*ROW('Hygiene Data'!E92))),'Data Summary'!DT98="Yes"),OFFSET('Hygiene Data'!$E$9,0,10*ROW('Hygiene Data'!E92)),NA())</f>
        <v>#N/A</v>
      </c>
      <c r="BF98" s="91" t="e">
        <f ca="true">+IF(AND(ISNUMBER(OFFSET('Hygiene Data'!$F$5,0,10*ROW('Hygiene Data'!F92))),'Data Summary'!DU98="Yes"),OFFSET('Hygiene Data'!$F$5,0,10*ROW('Hygiene Data'!F92)),NA())</f>
        <v>#N/A</v>
      </c>
      <c r="BG98" s="91" t="e">
        <f ca="true">+IF(AND(ISNUMBER(OFFSET('Hygiene Data'!$F$7,0,10*ROW('Hygiene Data'!F92))),'Data Summary'!DV98="Yes"),OFFSET('Hygiene Data'!$F$7,0,10*ROW('Hygiene Data'!F92)),NA())</f>
        <v>#N/A</v>
      </c>
      <c r="BH98" s="91" t="e">
        <f ca="true">+IF(AND(ISNUMBER(OFFSET('Hygiene Data'!$F$9,0,10*ROW('Hygiene Data'!F92))),'Data Summary'!DW98="Yes"),OFFSET('Hygiene Data'!$F$9,0,10*ROW('Hygiene Data'!F92)),NA())</f>
        <v>#N/A</v>
      </c>
      <c r="BI98" s="91" t="e">
        <f ca="true">+IF(AND(ISNUMBER(OFFSET('Hygiene Data'!$G$5,0,10*ROW('Hygiene Data'!G92))),'Data Summary'!DX98="Yes"),OFFSET('Hygiene Data'!$G$5,0,10*ROW('Hygiene Data'!G92)),NA())</f>
        <v>#N/A</v>
      </c>
      <c r="BJ98" s="91" t="e">
        <f ca="true">+IF(AND(ISNUMBER(OFFSET('Hygiene Data'!$G$7,0,10*ROW('Hygiene Data'!G92))),'Data Summary'!DY98="Yes"),OFFSET('Hygiene Data'!$G$7,0,10*ROW('Hygiene Data'!G92)),NA())</f>
        <v>#N/A</v>
      </c>
      <c r="BK98" s="91" t="e">
        <f ca="true">+IF(AND(ISNUMBER(OFFSET('Hygiene Data'!$G$9,0,10*ROW('Hygiene Data'!G92))),'Data Summary'!DZ98="Yes"),OFFSET('Hygiene Data'!$G$9,0,10*ROW('Hygiene Data'!G92)),NA())</f>
        <v>#N/A</v>
      </c>
      <c r="BL98" s="91" t="e">
        <f ca="true">+IF(AND(ISNUMBER(OFFSET('Hygiene Data'!$H$5,0,10*ROW('Hygiene Data'!H92))),'Data Summary'!EA98="Yes"),OFFSET('Hygiene Data'!$H$5,0,10*ROW('Hygiene Data'!H92)),NA())</f>
        <v>#N/A</v>
      </c>
      <c r="BM98" s="91" t="e">
        <f ca="true">+IF(AND(ISNUMBER(OFFSET('Hygiene Data'!$H$7,0,10*ROW('Hygiene Data'!H92))),'Data Summary'!EB98="Yes"),OFFSET('Hygiene Data'!$H$7,0,10*ROW('Hygiene Data'!H92)),NA())</f>
        <v>#N/A</v>
      </c>
      <c r="BN98" s="91" t="e">
        <f ca="true">+IF(AND(ISNUMBER(OFFSET('Hygiene Data'!$H$9,0,10*ROW('Hygiene Data'!H92))),'Data Summary'!EC98="Yes"),OFFSET('Hygiene Data'!$H$9,0,10*ROW('Hygiene Data'!H92)),NA())</f>
        <v>#N/A</v>
      </c>
      <c r="BO98" s="91" t="e">
        <f ca="true">+IF(AND(ISNUMBER(OFFSET('Hygiene Data'!$I$5,0,10*ROW('Hygiene Data'!I92))),'Data Summary'!ED98="Yes"),OFFSET('Hygiene Data'!$I$5,0,10*ROW('Hygiene Data'!I92)),NA())</f>
        <v>#N/A</v>
      </c>
      <c r="BP98" s="91" t="e">
        <f ca="true">+IF(AND(ISNUMBER(OFFSET('Hygiene Data'!$I$7,0,10*ROW('Hygiene Data'!I92))),'Data Summary'!EE98="Yes"),OFFSET('Hygiene Data'!$I$7,0,10*ROW('Hygiene Data'!I92)),NA())</f>
        <v>#N/A</v>
      </c>
      <c r="BQ98" s="91" t="e">
        <f ca="true">+IF(AND(ISNUMBER(OFFSET('Hygiene Data'!$I$9,0,10*ROW('Hygiene Data'!I92))),'Data Summary'!EF98="Yes"),OFFSET('Hygiene Data'!$I$9,0,10*ROW('Hygiene Data'!I92)),NA())</f>
        <v>#N/A</v>
      </c>
    </row>
    <row xmlns:x14ac="http://schemas.microsoft.com/office/spreadsheetml/2009/9/ac" r="99" x14ac:dyDescent="0.2">
      <c r="A99" s="350" t="e">
        <f ca="true">+RIGHT('Data Summary'!A99,LEN('Data Summary'!A99)-9)</f>
        <v>#VALUE!</v>
      </c>
      <c r="B99" s="35" t="str">
        <f ca="true">+IF(ISTEXT('Data Summary'!B99),'Data Summary'!B99,"")</f>
        <v/>
      </c>
      <c r="C99" s="349" t="e">
        <f ca="true">+VALUE('Data Summary'!C99)</f>
        <v>#VALUE!</v>
      </c>
      <c r="D99" s="89" t="e">
        <f ca="true">+IF(AND(ISNUMBER(OFFSET('Water Data'!$D$4,0,10*ROW('Water Data'!D93))),'Data Summary'!BS99="Yes"),100-OFFSET('Water Data'!$D$4,0,10*ROW('Water Data'!D93)),NA())</f>
        <v>#N/A</v>
      </c>
      <c r="E99" s="89" t="e">
        <f ca="true">+IF(AND(ISNUMBER(OFFSET('Water Data'!$D$6,0,10*ROW('Water Data'!D93))),'Data Summary'!BT99="Yes"),OFFSET('Water Data'!$D$6,0,10*ROW('Water Data'!D93)),NA())</f>
        <v>#N/A</v>
      </c>
      <c r="F99" s="89" t="e">
        <f ca="true">+IF(AND(ISNUMBER(OFFSET('Water Data'!$D$9,0,10*ROW('Water Data'!D93))),'Data Summary'!BU99="Yes"),OFFSET('Water Data'!$D$9,0,10*ROW('Water Data'!D93)),NA())</f>
        <v>#N/A</v>
      </c>
      <c r="G99" s="89" t="e">
        <f ca="true">+IF(AND(ISNUMBER(OFFSET('Water Data'!$E$4,0,10*ROW('Water Data'!E93))),'Data Summary'!BV99="Yes"),100-OFFSET('Water Data'!$E$4,0,10*ROW('Water Data'!E93)),NA())</f>
        <v>#N/A</v>
      </c>
      <c r="H99" s="89" t="e">
        <f ca="true">+IF(AND(ISNUMBER(OFFSET('Water Data'!$E$6,0,10*ROW('Water Data'!E93))),'Data Summary'!BW99="Yes"),OFFSET('Water Data'!$E$6,0,10*ROW('Water Data'!E93)),NA())</f>
        <v>#N/A</v>
      </c>
      <c r="I99" s="89" t="e">
        <f ca="true">+IF(AND(ISNUMBER(OFFSET('Water Data'!$E$9,0,10*ROW('Water Data'!E93))),'Data Summary'!BX99="Yes"),OFFSET('Water Data'!$E$9,0,10*ROW('Water Data'!E93)),NA())</f>
        <v>#N/A</v>
      </c>
      <c r="J99" s="89" t="e">
        <f ca="true">+IF(AND(ISNUMBER(OFFSET('Water Data'!$F$4,0,10*ROW('Water Data'!F93))),'Data Summary'!BY99="Yes"),100-OFFSET('Water Data'!$F$4,0,10*ROW('Water Data'!F93)),NA())</f>
        <v>#N/A</v>
      </c>
      <c r="K99" s="89" t="e">
        <f ca="true">+IF(AND(ISNUMBER(OFFSET('Water Data'!$F$6,0,10*ROW('Water Data'!F93))),'Data Summary'!BZ99="Yes"),OFFSET('Water Data'!$F$6,0,10*ROW('Water Data'!F93)),NA())</f>
        <v>#N/A</v>
      </c>
      <c r="L99" s="89" t="e">
        <f ca="true">+IF(AND(ISNUMBER(OFFSET('Water Data'!$F$9,0,10*ROW('Water Data'!F93))),'Data Summary'!CA99="Yes"),OFFSET('Water Data'!$F$9,0,10*ROW('Water Data'!F93)),NA())</f>
        <v>#N/A</v>
      </c>
      <c r="M99" s="89" t="e">
        <f ca="true">+IF(AND(ISNUMBER(OFFSET('Water Data'!$G$4,0,10*ROW('Water Data'!G93))),'Data Summary'!CB99="Yes"),100-OFFSET('Water Data'!$G$4,0,10*ROW('Water Data'!G93)),NA())</f>
        <v>#N/A</v>
      </c>
      <c r="N99" s="89" t="e">
        <f ca="true">+IF(AND(ISNUMBER(OFFSET('Water Data'!$G$6,0,10*ROW('Water Data'!G93))),'Data Summary'!CC99="Yes"),OFFSET('Water Data'!$G$6,0,10*ROW('Water Data'!G93)),NA())</f>
        <v>#N/A</v>
      </c>
      <c r="O99" s="89" t="e">
        <f ca="true">+IF(AND(ISNUMBER(OFFSET('Water Data'!$G$9,0,10*ROW('Water Data'!G93))),'Data Summary'!CD99="Yes"),OFFSET('Water Data'!$G$9,0,10*ROW('Water Data'!G93)),NA())</f>
        <v>#N/A</v>
      </c>
      <c r="P99" s="89" t="e">
        <f ca="true">+IF(AND(ISNUMBER(OFFSET('Water Data'!$H$4,0,10*ROW('Water Data'!H93))),'Data Summary'!CE99="Yes"),100-OFFSET('Water Data'!$H$4,0,10*ROW('Water Data'!H93)),NA())</f>
        <v>#N/A</v>
      </c>
      <c r="Q99" s="89" t="e">
        <f ca="true">+IF(AND(ISNUMBER(OFFSET('Water Data'!$H$6,0,10*ROW('Water Data'!H93))),'Data Summary'!CF99="Yes"),OFFSET('Water Data'!$H$6,0,10*ROW('Water Data'!H93)),NA())</f>
        <v>#N/A</v>
      </c>
      <c r="R99" s="89" t="e">
        <f ca="true">+IF(AND(ISNUMBER(OFFSET('Water Data'!$H$9,0,10*ROW('Water Data'!H93))),'Data Summary'!CG99="Yes"),OFFSET('Water Data'!$H$9,0,10*ROW('Water Data'!H93)),NA())</f>
        <v>#N/A</v>
      </c>
      <c r="S99" s="89" t="e">
        <f ca="true">+IF(AND(ISNUMBER(OFFSET('Water Data'!$I$4,0,10*ROW('Water Data'!I93))),'Data Summary'!CH99="Yes"),100-OFFSET('Water Data'!$I$4,0,10*ROW('Water Data'!I93)),NA())</f>
        <v>#N/A</v>
      </c>
      <c r="T99" s="89" t="e">
        <f ca="true">+IF(AND(ISNUMBER(OFFSET('Water Data'!$I$6,0,10*ROW('Water Data'!I93))),'Data Summary'!CI99="Yes"),OFFSET('Water Data'!$I$6,0,10*ROW('Water Data'!I93)),NA())</f>
        <v>#N/A</v>
      </c>
      <c r="U99" s="89" t="e">
        <f ca="true">+IF(AND(ISNUMBER(OFFSET('Water Data'!$I$9,0,10*ROW('Water Data'!I93))),'Data Summary'!CJ99="Yes"),OFFSET('Water Data'!$I$9,0,10*ROW('Water Data'!I93)),NA())</f>
        <v>#N/A</v>
      </c>
      <c r="V99" s="90" t="e">
        <f ca="true">+IF(AND(ISNUMBER(OFFSET('Sanitation Data'!$D$4,0,10*ROW('Sanitation Data'!D93))),'Data Summary'!CK99="Yes"),100-OFFSET('Sanitation Data'!$D$4,0,10*ROW('Sanitation Data'!D93)),NA())</f>
        <v>#N/A</v>
      </c>
      <c r="W99" s="90" t="e">
        <f ca="true">+IF(AND(ISNUMBER(OFFSET('Sanitation Data'!$D$6,0,10*ROW('Sanitation Data'!D93))),'Data Summary'!CL99="Yes"),OFFSET('Sanitation Data'!$D$6,0,10*ROW('Sanitation Data'!D93)),NA())</f>
        <v>#N/A</v>
      </c>
      <c r="X99" s="90" t="e">
        <f ca="true">+IF(AND(ISNUMBER(OFFSET('Sanitation Data'!$D$10,0,10*ROW('Sanitation Data'!D93))),'Data Summary'!CM99="Yes"),OFFSET('Sanitation Data'!$D$10,0,10*ROW('Sanitation Data'!D93)),NA())</f>
        <v>#N/A</v>
      </c>
      <c r="Y99" s="90" t="e">
        <f ca="true">+IF(AND(ISNUMBER(OFFSET('Sanitation Data'!$D$11,0,10*ROW('Sanitation Data'!D93))),'Data Summary'!CN99="Yes"),OFFSET('Sanitation Data'!$D$11,0,10*ROW('Sanitation Data'!D93)),NA())</f>
        <v>#N/A</v>
      </c>
      <c r="Z99" s="90" t="e">
        <f ca="true">+IF(AND(ISNUMBER(OFFSET('Sanitation Data'!$D$12,0,10*ROW('Sanitation Data'!D93))),'Data Summary'!CO99="Yes"),OFFSET('Sanitation Data'!$D$12,0,10*ROW('Sanitation Data'!D93)),NA())</f>
        <v>#N/A</v>
      </c>
      <c r="AA99" s="90" t="e">
        <f ca="true">+IF(AND(ISNUMBER(OFFSET('Sanitation Data'!$E$4,0,10*ROW('Sanitation Data'!E93))),'Data Summary'!CP99="Yes"),100-OFFSET('Sanitation Data'!$E$4,0,10*ROW('Sanitation Data'!E93)),NA())</f>
        <v>#N/A</v>
      </c>
      <c r="AB99" s="90" t="e">
        <f ca="true">+IF(AND(ISNUMBER(OFFSET('Sanitation Data'!$E$6,0,10*ROW('Sanitation Data'!E93))),'Data Summary'!CQ99="Yes"),OFFSET('Sanitation Data'!$E$6,0,10*ROW('Sanitation Data'!E93)),NA())</f>
        <v>#N/A</v>
      </c>
      <c r="AC99" s="90" t="e">
        <f ca="true">+IF(AND(ISNUMBER(OFFSET('Sanitation Data'!$E$10,0,10*ROW('Sanitation Data'!E93))),'Data Summary'!CR99="Yes"),OFFSET('Sanitation Data'!$E$10,0,10*ROW('Sanitation Data'!E93)),NA())</f>
        <v>#N/A</v>
      </c>
      <c r="AD99" s="90" t="e">
        <f ca="true">+IF(AND(ISNUMBER(OFFSET('Sanitation Data'!$E$11,0,10*ROW('Sanitation Data'!E93))),'Data Summary'!CS99="Yes"),OFFSET('Sanitation Data'!$E$11,0,10*ROW('Sanitation Data'!E93)),NA())</f>
        <v>#N/A</v>
      </c>
      <c r="AE99" s="90" t="e">
        <f ca="true">+IF(AND(ISNUMBER(OFFSET('Sanitation Data'!$E$12,0,10*ROW('Sanitation Data'!E93))),'Data Summary'!CT99="Yes"),OFFSET('Sanitation Data'!$E$12,0,10*ROW('Sanitation Data'!E93)),NA())</f>
        <v>#N/A</v>
      </c>
      <c r="AF99" s="90" t="e">
        <f ca="true">+IF(AND(ISNUMBER(OFFSET('Sanitation Data'!$F$4,0,10*ROW('Sanitation Data'!F93))),'Data Summary'!CU99="Yes"),100-OFFSET('Sanitation Data'!$F$4,0,10*ROW('Sanitation Data'!F93)),NA())</f>
        <v>#N/A</v>
      </c>
      <c r="AG99" s="90" t="e">
        <f ca="true">+IF(AND(ISNUMBER(OFFSET('Sanitation Data'!$F$6,0,10*ROW('Sanitation Data'!F93))),'Data Summary'!CV99="Yes"),OFFSET('Sanitation Data'!$F$6,0,10*ROW('Sanitation Data'!F93)),NA())</f>
        <v>#N/A</v>
      </c>
      <c r="AH99" s="90" t="e">
        <f ca="true">+IF(AND(ISNUMBER(OFFSET('Sanitation Data'!$F$10,0,10*ROW('Sanitation Data'!F93))),'Data Summary'!CW99="Yes"),OFFSET('Sanitation Data'!$F$10,0,10*ROW('Sanitation Data'!F93)),NA())</f>
        <v>#N/A</v>
      </c>
      <c r="AI99" s="90" t="e">
        <f ca="true">+IF(AND(ISNUMBER(OFFSET('Sanitation Data'!$F$11,0,10*ROW('Sanitation Data'!F93))),'Data Summary'!CX99="Yes"),OFFSET('Sanitation Data'!$F$11,0,10*ROW('Sanitation Data'!F93)),NA())</f>
        <v>#N/A</v>
      </c>
      <c r="AJ99" s="90" t="e">
        <f ca="true">+IF(AND(ISNUMBER(OFFSET('Sanitation Data'!$F$12,0,10*ROW('Sanitation Data'!F93))),'Data Summary'!CY99="Yes"),OFFSET('Sanitation Data'!$F$12,0,10*ROW('Sanitation Data'!F93)),NA())</f>
        <v>#N/A</v>
      </c>
      <c r="AK99" s="90" t="e">
        <f ca="true">+IF(AND(ISNUMBER(OFFSET('Sanitation Data'!$G$4,0,10*ROW('Sanitation Data'!G93))),'Data Summary'!CZ99="Yes"),100-OFFSET('Sanitation Data'!$G$4,0,10*ROW('Sanitation Data'!G93)),NA())</f>
        <v>#N/A</v>
      </c>
      <c r="AL99" s="90" t="e">
        <f ca="true">+IF(AND(ISNUMBER(OFFSET('Sanitation Data'!$G$6,0,10*ROW('Sanitation Data'!G93))),'Data Summary'!DA99="Yes"),OFFSET('Sanitation Data'!$G$6,0,10*ROW('Sanitation Data'!G93)),NA())</f>
        <v>#N/A</v>
      </c>
      <c r="AM99" s="90" t="e">
        <f ca="true">+IF(AND(ISNUMBER(OFFSET('Sanitation Data'!$G$10,0,10*ROW('Sanitation Data'!G93))),'Data Summary'!DB99="Yes"),OFFSET('Sanitation Data'!$G$10,0,10*ROW('Sanitation Data'!G93)),NA())</f>
        <v>#N/A</v>
      </c>
      <c r="AN99" s="90" t="e">
        <f ca="true">+IF(AND(ISNUMBER(OFFSET('Sanitation Data'!$G$11,0,10*ROW('Sanitation Data'!G93))),'Data Summary'!DC99="Yes"),OFFSET('Sanitation Data'!$G$11,0,10*ROW('Sanitation Data'!G93)),NA())</f>
        <v>#N/A</v>
      </c>
      <c r="AO99" s="90" t="e">
        <f ca="true">+IF(AND(ISNUMBER(OFFSET('Sanitation Data'!$G$12,0,10*ROW('Sanitation Data'!G93))),'Data Summary'!DD99="Yes"),OFFSET('Sanitation Data'!$G$12,0,10*ROW('Sanitation Data'!G93)),NA())</f>
        <v>#N/A</v>
      </c>
      <c r="AP99" s="90" t="e">
        <f ca="true">+IF(AND(ISNUMBER(OFFSET('Sanitation Data'!$H$4,0,10*ROW('Sanitation Data'!H93))),'Data Summary'!DE99="Yes"),100-OFFSET('Sanitation Data'!$H$4,0,10*ROW('Sanitation Data'!H93)),NA())</f>
        <v>#N/A</v>
      </c>
      <c r="AQ99" s="90" t="e">
        <f ca="true">+IF(AND(ISNUMBER(OFFSET('Sanitation Data'!$H$6,0,10*ROW('Sanitation Data'!H93))),'Data Summary'!DF99="Yes"),OFFSET('Sanitation Data'!$H$6,0,10*ROW('Sanitation Data'!H93)),NA())</f>
        <v>#N/A</v>
      </c>
      <c r="AR99" s="90" t="e">
        <f ca="true">+IF(AND(ISNUMBER(OFFSET('Sanitation Data'!$H$10,0,10*ROW('Sanitation Data'!H93))),'Data Summary'!DG99="Yes"),OFFSET('Sanitation Data'!$H$10,0,10*ROW('Sanitation Data'!H93)),NA())</f>
        <v>#N/A</v>
      </c>
      <c r="AS99" s="90" t="e">
        <f ca="true">+IF(AND(ISNUMBER(OFFSET('Sanitation Data'!$H$11,0,10*ROW('Sanitation Data'!H93))),'Data Summary'!DH99="Yes"),OFFSET('Sanitation Data'!$H$11,0,10*ROW('Sanitation Data'!H93)),NA())</f>
        <v>#N/A</v>
      </c>
      <c r="AT99" s="90" t="e">
        <f ca="true">+IF(AND(ISNUMBER(OFFSET('Sanitation Data'!$H$12,0,10*ROW('Sanitation Data'!H93))),'Data Summary'!DI99="Yes"),OFFSET('Sanitation Data'!$H$12,0,10*ROW('Sanitation Data'!H93)),NA())</f>
        <v>#N/A</v>
      </c>
      <c r="AU99" s="90" t="e">
        <f ca="true">+IF(AND(ISNUMBER(OFFSET('Sanitation Data'!$I$4,0,10*ROW('Sanitation Data'!I93))),'Data Summary'!DJ99="Yes"),100-OFFSET('Sanitation Data'!$I$4,0,10*ROW('Sanitation Data'!I93)),NA())</f>
        <v>#N/A</v>
      </c>
      <c r="AV99" s="90" t="e">
        <f ca="true">+IF(AND(ISNUMBER(OFFSET('Sanitation Data'!$I$6,0,10*ROW('Sanitation Data'!I93))),'Data Summary'!DK99="Yes"),OFFSET('Sanitation Data'!$I$6,0,10*ROW('Sanitation Data'!I93)),NA())</f>
        <v>#N/A</v>
      </c>
      <c r="AW99" s="90" t="e">
        <f ca="true">+IF(AND(ISNUMBER(OFFSET('Sanitation Data'!$I$10,0,10*ROW('Sanitation Data'!I93))),'Data Summary'!DL99="Yes"),OFFSET('Sanitation Data'!$I$10,0,10*ROW('Sanitation Data'!I93)),NA())</f>
        <v>#N/A</v>
      </c>
      <c r="AX99" s="90" t="e">
        <f ca="true">+IF(AND(ISNUMBER(OFFSET('Sanitation Data'!$I$11,0,10*ROW('Sanitation Data'!I93))),'Data Summary'!DM99="Yes"),OFFSET('Sanitation Data'!$I$11,0,10*ROW('Sanitation Data'!I93)),NA())</f>
        <v>#N/A</v>
      </c>
      <c r="AY99" s="90" t="e">
        <f ca="true">+IF(AND(ISNUMBER(OFFSET('Sanitation Data'!$I$12,0,10*ROW('Sanitation Data'!I93))),'Data Summary'!DN99="Yes"),OFFSET('Sanitation Data'!$I$12,0,10*ROW('Sanitation Data'!I93)),NA())</f>
        <v>#N/A</v>
      </c>
      <c r="AZ99" s="91" t="e">
        <f ca="true">+IF(AND(ISNUMBER(OFFSET('Hygiene Data'!$D$5,0,10*ROW('Hygiene Data'!D93))),'Data Summary'!DO99="Yes"),OFFSET('Hygiene Data'!$D$5,0,10*ROW('Hygiene Data'!D93)),NA())</f>
        <v>#N/A</v>
      </c>
      <c r="BA99" s="91" t="e">
        <f ca="true">+IF(AND(ISNUMBER(OFFSET('Hygiene Data'!$D$7,0,10*ROW('Hygiene Data'!D93))),'Data Summary'!DP99="Yes"),OFFSET('Hygiene Data'!$D$7,0,10*ROW('Hygiene Data'!D93)),NA())</f>
        <v>#N/A</v>
      </c>
      <c r="BB99" s="91" t="e">
        <f ca="true">+IF(AND(ISNUMBER(OFFSET('Hygiene Data'!$D$9,0,10*ROW('Hygiene Data'!D93))),'Data Summary'!DQ99="Yes"),OFFSET('Hygiene Data'!$D$9,0,10*ROW('Hygiene Data'!D93)),NA())</f>
        <v>#N/A</v>
      </c>
      <c r="BC99" s="91" t="e">
        <f ca="true">+IF(AND(ISNUMBER(OFFSET('Hygiene Data'!$E$5,0,10*ROW('Hygiene Data'!E93))),'Data Summary'!DR99="Yes"),OFFSET('Hygiene Data'!$E$5,0,10*ROW('Hygiene Data'!E93)),NA())</f>
        <v>#N/A</v>
      </c>
      <c r="BD99" s="91" t="e">
        <f ca="true">+IF(AND(ISNUMBER(OFFSET('Hygiene Data'!$E$7,0,10*ROW('Hygiene Data'!E93))),'Data Summary'!DS99="Yes"),OFFSET('Hygiene Data'!$E$7,0,10*ROW('Hygiene Data'!E93)),NA())</f>
        <v>#N/A</v>
      </c>
      <c r="BE99" s="91" t="e">
        <f ca="true">+IF(AND(ISNUMBER(OFFSET('Hygiene Data'!$E$9,0,10*ROW('Hygiene Data'!E93))),'Data Summary'!DT99="Yes"),OFFSET('Hygiene Data'!$E$9,0,10*ROW('Hygiene Data'!E93)),NA())</f>
        <v>#N/A</v>
      </c>
      <c r="BF99" s="91" t="e">
        <f ca="true">+IF(AND(ISNUMBER(OFFSET('Hygiene Data'!$F$5,0,10*ROW('Hygiene Data'!F93))),'Data Summary'!DU99="Yes"),OFFSET('Hygiene Data'!$F$5,0,10*ROW('Hygiene Data'!F93)),NA())</f>
        <v>#N/A</v>
      </c>
      <c r="BG99" s="91" t="e">
        <f ca="true">+IF(AND(ISNUMBER(OFFSET('Hygiene Data'!$F$7,0,10*ROW('Hygiene Data'!F93))),'Data Summary'!DV99="Yes"),OFFSET('Hygiene Data'!$F$7,0,10*ROW('Hygiene Data'!F93)),NA())</f>
        <v>#N/A</v>
      </c>
      <c r="BH99" s="91" t="e">
        <f ca="true">+IF(AND(ISNUMBER(OFFSET('Hygiene Data'!$F$9,0,10*ROW('Hygiene Data'!F93))),'Data Summary'!DW99="Yes"),OFFSET('Hygiene Data'!$F$9,0,10*ROW('Hygiene Data'!F93)),NA())</f>
        <v>#N/A</v>
      </c>
      <c r="BI99" s="91" t="e">
        <f ca="true">+IF(AND(ISNUMBER(OFFSET('Hygiene Data'!$G$5,0,10*ROW('Hygiene Data'!G93))),'Data Summary'!DX99="Yes"),OFFSET('Hygiene Data'!$G$5,0,10*ROW('Hygiene Data'!G93)),NA())</f>
        <v>#N/A</v>
      </c>
      <c r="BJ99" s="91" t="e">
        <f ca="true">+IF(AND(ISNUMBER(OFFSET('Hygiene Data'!$G$7,0,10*ROW('Hygiene Data'!G93))),'Data Summary'!DY99="Yes"),OFFSET('Hygiene Data'!$G$7,0,10*ROW('Hygiene Data'!G93)),NA())</f>
        <v>#N/A</v>
      </c>
      <c r="BK99" s="91" t="e">
        <f ca="true">+IF(AND(ISNUMBER(OFFSET('Hygiene Data'!$G$9,0,10*ROW('Hygiene Data'!G93))),'Data Summary'!DZ99="Yes"),OFFSET('Hygiene Data'!$G$9,0,10*ROW('Hygiene Data'!G93)),NA())</f>
        <v>#N/A</v>
      </c>
      <c r="BL99" s="91" t="e">
        <f ca="true">+IF(AND(ISNUMBER(OFFSET('Hygiene Data'!$H$5,0,10*ROW('Hygiene Data'!H93))),'Data Summary'!EA99="Yes"),OFFSET('Hygiene Data'!$H$5,0,10*ROW('Hygiene Data'!H93)),NA())</f>
        <v>#N/A</v>
      </c>
      <c r="BM99" s="91" t="e">
        <f ca="true">+IF(AND(ISNUMBER(OFFSET('Hygiene Data'!$H$7,0,10*ROW('Hygiene Data'!H93))),'Data Summary'!EB99="Yes"),OFFSET('Hygiene Data'!$H$7,0,10*ROW('Hygiene Data'!H93)),NA())</f>
        <v>#N/A</v>
      </c>
      <c r="BN99" s="91" t="e">
        <f ca="true">+IF(AND(ISNUMBER(OFFSET('Hygiene Data'!$H$9,0,10*ROW('Hygiene Data'!H93))),'Data Summary'!EC99="Yes"),OFFSET('Hygiene Data'!$H$9,0,10*ROW('Hygiene Data'!H93)),NA())</f>
        <v>#N/A</v>
      </c>
      <c r="BO99" s="91" t="e">
        <f ca="true">+IF(AND(ISNUMBER(OFFSET('Hygiene Data'!$I$5,0,10*ROW('Hygiene Data'!I93))),'Data Summary'!ED99="Yes"),OFFSET('Hygiene Data'!$I$5,0,10*ROW('Hygiene Data'!I93)),NA())</f>
        <v>#N/A</v>
      </c>
      <c r="BP99" s="91" t="e">
        <f ca="true">+IF(AND(ISNUMBER(OFFSET('Hygiene Data'!$I$7,0,10*ROW('Hygiene Data'!I93))),'Data Summary'!EE99="Yes"),OFFSET('Hygiene Data'!$I$7,0,10*ROW('Hygiene Data'!I93)),NA())</f>
        <v>#N/A</v>
      </c>
      <c r="BQ99" s="91" t="e">
        <f ca="true">+IF(AND(ISNUMBER(OFFSET('Hygiene Data'!$I$9,0,10*ROW('Hygiene Data'!I93))),'Data Summary'!EF99="Yes"),OFFSET('Hygiene Data'!$I$9,0,10*ROW('Hygiene Data'!I93)),NA())</f>
        <v>#N/A</v>
      </c>
    </row>
    <row xmlns:x14ac="http://schemas.microsoft.com/office/spreadsheetml/2009/9/ac" r="100" x14ac:dyDescent="0.2">
      <c r="A100" s="350" t="e">
        <f ca="true">+RIGHT('Data Summary'!A100,LEN('Data Summary'!A100)-9)</f>
        <v>#VALUE!</v>
      </c>
      <c r="B100" s="35" t="str">
        <f ca="true">+IF(ISTEXT('Data Summary'!B100),'Data Summary'!B100,"")</f>
        <v/>
      </c>
      <c r="C100" s="349" t="e">
        <f ca="true">+VALUE('Data Summary'!C100)</f>
        <v>#VALUE!</v>
      </c>
      <c r="D100" s="89" t="e">
        <f ca="true">+IF(AND(ISNUMBER(OFFSET('Water Data'!$D$4,0,10*ROW('Water Data'!D94))),'Data Summary'!BS100="Yes"),100-OFFSET('Water Data'!$D$4,0,10*ROW('Water Data'!D94)),NA())</f>
        <v>#N/A</v>
      </c>
      <c r="E100" s="89" t="e">
        <f ca="true">+IF(AND(ISNUMBER(OFFSET('Water Data'!$D$6,0,10*ROW('Water Data'!D94))),'Data Summary'!BT100="Yes"),OFFSET('Water Data'!$D$6,0,10*ROW('Water Data'!D94)),NA())</f>
        <v>#N/A</v>
      </c>
      <c r="F100" s="89" t="e">
        <f ca="true">+IF(AND(ISNUMBER(OFFSET('Water Data'!$D$9,0,10*ROW('Water Data'!D94))),'Data Summary'!BU100="Yes"),OFFSET('Water Data'!$D$9,0,10*ROW('Water Data'!D94)),NA())</f>
        <v>#N/A</v>
      </c>
      <c r="G100" s="89" t="e">
        <f ca="true">+IF(AND(ISNUMBER(OFFSET('Water Data'!$E$4,0,10*ROW('Water Data'!E94))),'Data Summary'!BV100="Yes"),100-OFFSET('Water Data'!$E$4,0,10*ROW('Water Data'!E94)),NA())</f>
        <v>#N/A</v>
      </c>
      <c r="H100" s="89" t="e">
        <f ca="true">+IF(AND(ISNUMBER(OFFSET('Water Data'!$E$6,0,10*ROW('Water Data'!E94))),'Data Summary'!BW100="Yes"),OFFSET('Water Data'!$E$6,0,10*ROW('Water Data'!E94)),NA())</f>
        <v>#N/A</v>
      </c>
      <c r="I100" s="89" t="e">
        <f ca="true">+IF(AND(ISNUMBER(OFFSET('Water Data'!$E$9,0,10*ROW('Water Data'!E94))),'Data Summary'!BX100="Yes"),OFFSET('Water Data'!$E$9,0,10*ROW('Water Data'!E94)),NA())</f>
        <v>#N/A</v>
      </c>
      <c r="J100" s="89" t="e">
        <f ca="true">+IF(AND(ISNUMBER(OFFSET('Water Data'!$F$4,0,10*ROW('Water Data'!F94))),'Data Summary'!BY100="Yes"),100-OFFSET('Water Data'!$F$4,0,10*ROW('Water Data'!F94)),NA())</f>
        <v>#N/A</v>
      </c>
      <c r="K100" s="89" t="e">
        <f ca="true">+IF(AND(ISNUMBER(OFFSET('Water Data'!$F$6,0,10*ROW('Water Data'!F94))),'Data Summary'!BZ100="Yes"),OFFSET('Water Data'!$F$6,0,10*ROW('Water Data'!F94)),NA())</f>
        <v>#N/A</v>
      </c>
      <c r="L100" s="89" t="e">
        <f ca="true">+IF(AND(ISNUMBER(OFFSET('Water Data'!$F$9,0,10*ROW('Water Data'!F94))),'Data Summary'!CA100="Yes"),OFFSET('Water Data'!$F$9,0,10*ROW('Water Data'!F94)),NA())</f>
        <v>#N/A</v>
      </c>
      <c r="M100" s="89" t="e">
        <f ca="true">+IF(AND(ISNUMBER(OFFSET('Water Data'!$G$4,0,10*ROW('Water Data'!G94))),'Data Summary'!CB100="Yes"),100-OFFSET('Water Data'!$G$4,0,10*ROW('Water Data'!G94)),NA())</f>
        <v>#N/A</v>
      </c>
      <c r="N100" s="89" t="e">
        <f ca="true">+IF(AND(ISNUMBER(OFFSET('Water Data'!$G$6,0,10*ROW('Water Data'!G94))),'Data Summary'!CC100="Yes"),OFFSET('Water Data'!$G$6,0,10*ROW('Water Data'!G94)),NA())</f>
        <v>#N/A</v>
      </c>
      <c r="O100" s="89" t="e">
        <f ca="true">+IF(AND(ISNUMBER(OFFSET('Water Data'!$G$9,0,10*ROW('Water Data'!G94))),'Data Summary'!CD100="Yes"),OFFSET('Water Data'!$G$9,0,10*ROW('Water Data'!G94)),NA())</f>
        <v>#N/A</v>
      </c>
      <c r="P100" s="89" t="e">
        <f ca="true">+IF(AND(ISNUMBER(OFFSET('Water Data'!$H$4,0,10*ROW('Water Data'!H94))),'Data Summary'!CE100="Yes"),100-OFFSET('Water Data'!$H$4,0,10*ROW('Water Data'!H94)),NA())</f>
        <v>#N/A</v>
      </c>
      <c r="Q100" s="89" t="e">
        <f ca="true">+IF(AND(ISNUMBER(OFFSET('Water Data'!$H$6,0,10*ROW('Water Data'!H94))),'Data Summary'!CF100="Yes"),OFFSET('Water Data'!$H$6,0,10*ROW('Water Data'!H94)),NA())</f>
        <v>#N/A</v>
      </c>
      <c r="R100" s="89" t="e">
        <f ca="true">+IF(AND(ISNUMBER(OFFSET('Water Data'!$H$9,0,10*ROW('Water Data'!H94))),'Data Summary'!CG100="Yes"),OFFSET('Water Data'!$H$9,0,10*ROW('Water Data'!H94)),NA())</f>
        <v>#N/A</v>
      </c>
      <c r="S100" s="89" t="e">
        <f ca="true">+IF(AND(ISNUMBER(OFFSET('Water Data'!$I$4,0,10*ROW('Water Data'!I94))),'Data Summary'!CH100="Yes"),100-OFFSET('Water Data'!$I$4,0,10*ROW('Water Data'!I94)),NA())</f>
        <v>#N/A</v>
      </c>
      <c r="T100" s="89" t="e">
        <f ca="true">+IF(AND(ISNUMBER(OFFSET('Water Data'!$I$6,0,10*ROW('Water Data'!I94))),'Data Summary'!CI100="Yes"),OFFSET('Water Data'!$I$6,0,10*ROW('Water Data'!I94)),NA())</f>
        <v>#N/A</v>
      </c>
      <c r="U100" s="89" t="e">
        <f ca="true">+IF(AND(ISNUMBER(OFFSET('Water Data'!$I$9,0,10*ROW('Water Data'!I94))),'Data Summary'!CJ100="Yes"),OFFSET('Water Data'!$I$9,0,10*ROW('Water Data'!I94)),NA())</f>
        <v>#N/A</v>
      </c>
      <c r="V100" s="90" t="e">
        <f ca="true">+IF(AND(ISNUMBER(OFFSET('Sanitation Data'!$D$4,0,10*ROW('Sanitation Data'!D94))),'Data Summary'!CK100="Yes"),100-OFFSET('Sanitation Data'!$D$4,0,10*ROW('Sanitation Data'!D94)),NA())</f>
        <v>#N/A</v>
      </c>
      <c r="W100" s="90" t="e">
        <f ca="true">+IF(AND(ISNUMBER(OFFSET('Sanitation Data'!$D$6,0,10*ROW('Sanitation Data'!D94))),'Data Summary'!CL100="Yes"),OFFSET('Sanitation Data'!$D$6,0,10*ROW('Sanitation Data'!D94)),NA())</f>
        <v>#N/A</v>
      </c>
      <c r="X100" s="90" t="e">
        <f ca="true">+IF(AND(ISNUMBER(OFFSET('Sanitation Data'!$D$10,0,10*ROW('Sanitation Data'!D94))),'Data Summary'!CM100="Yes"),OFFSET('Sanitation Data'!$D$10,0,10*ROW('Sanitation Data'!D94)),NA())</f>
        <v>#N/A</v>
      </c>
      <c r="Y100" s="90" t="e">
        <f ca="true">+IF(AND(ISNUMBER(OFFSET('Sanitation Data'!$D$11,0,10*ROW('Sanitation Data'!D94))),'Data Summary'!CN100="Yes"),OFFSET('Sanitation Data'!$D$11,0,10*ROW('Sanitation Data'!D94)),NA())</f>
        <v>#N/A</v>
      </c>
      <c r="Z100" s="90" t="e">
        <f ca="true">+IF(AND(ISNUMBER(OFFSET('Sanitation Data'!$D$12,0,10*ROW('Sanitation Data'!D94))),'Data Summary'!CO100="Yes"),OFFSET('Sanitation Data'!$D$12,0,10*ROW('Sanitation Data'!D94)),NA())</f>
        <v>#N/A</v>
      </c>
      <c r="AA100" s="90" t="e">
        <f ca="true">+IF(AND(ISNUMBER(OFFSET('Sanitation Data'!$E$4,0,10*ROW('Sanitation Data'!E94))),'Data Summary'!CP100="Yes"),100-OFFSET('Sanitation Data'!$E$4,0,10*ROW('Sanitation Data'!E94)),NA())</f>
        <v>#N/A</v>
      </c>
      <c r="AB100" s="90" t="e">
        <f ca="true">+IF(AND(ISNUMBER(OFFSET('Sanitation Data'!$E$6,0,10*ROW('Sanitation Data'!E94))),'Data Summary'!CQ100="Yes"),OFFSET('Sanitation Data'!$E$6,0,10*ROW('Sanitation Data'!E94)),NA())</f>
        <v>#N/A</v>
      </c>
      <c r="AC100" s="90" t="e">
        <f ca="true">+IF(AND(ISNUMBER(OFFSET('Sanitation Data'!$E$10,0,10*ROW('Sanitation Data'!E94))),'Data Summary'!CR100="Yes"),OFFSET('Sanitation Data'!$E$10,0,10*ROW('Sanitation Data'!E94)),NA())</f>
        <v>#N/A</v>
      </c>
      <c r="AD100" s="90" t="e">
        <f ca="true">+IF(AND(ISNUMBER(OFFSET('Sanitation Data'!$E$11,0,10*ROW('Sanitation Data'!E94))),'Data Summary'!CS100="Yes"),OFFSET('Sanitation Data'!$E$11,0,10*ROW('Sanitation Data'!E94)),NA())</f>
        <v>#N/A</v>
      </c>
      <c r="AE100" s="90" t="e">
        <f ca="true">+IF(AND(ISNUMBER(OFFSET('Sanitation Data'!$E$12,0,10*ROW('Sanitation Data'!E94))),'Data Summary'!CT100="Yes"),OFFSET('Sanitation Data'!$E$12,0,10*ROW('Sanitation Data'!E94)),NA())</f>
        <v>#N/A</v>
      </c>
      <c r="AF100" s="90" t="e">
        <f ca="true">+IF(AND(ISNUMBER(OFFSET('Sanitation Data'!$F$4,0,10*ROW('Sanitation Data'!F94))),'Data Summary'!CU100="Yes"),100-OFFSET('Sanitation Data'!$F$4,0,10*ROW('Sanitation Data'!F94)),NA())</f>
        <v>#N/A</v>
      </c>
      <c r="AG100" s="90" t="e">
        <f ca="true">+IF(AND(ISNUMBER(OFFSET('Sanitation Data'!$F$6,0,10*ROW('Sanitation Data'!F94))),'Data Summary'!CV100="Yes"),OFFSET('Sanitation Data'!$F$6,0,10*ROW('Sanitation Data'!F94)),NA())</f>
        <v>#N/A</v>
      </c>
      <c r="AH100" s="90" t="e">
        <f ca="true">+IF(AND(ISNUMBER(OFFSET('Sanitation Data'!$F$10,0,10*ROW('Sanitation Data'!F94))),'Data Summary'!CW100="Yes"),OFFSET('Sanitation Data'!$F$10,0,10*ROW('Sanitation Data'!F94)),NA())</f>
        <v>#N/A</v>
      </c>
      <c r="AI100" s="90" t="e">
        <f ca="true">+IF(AND(ISNUMBER(OFFSET('Sanitation Data'!$F$11,0,10*ROW('Sanitation Data'!F94))),'Data Summary'!CX100="Yes"),OFFSET('Sanitation Data'!$F$11,0,10*ROW('Sanitation Data'!F94)),NA())</f>
        <v>#N/A</v>
      </c>
      <c r="AJ100" s="90" t="e">
        <f ca="true">+IF(AND(ISNUMBER(OFFSET('Sanitation Data'!$F$12,0,10*ROW('Sanitation Data'!F94))),'Data Summary'!CY100="Yes"),OFFSET('Sanitation Data'!$F$12,0,10*ROW('Sanitation Data'!F94)),NA())</f>
        <v>#N/A</v>
      </c>
      <c r="AK100" s="90" t="e">
        <f ca="true">+IF(AND(ISNUMBER(OFFSET('Sanitation Data'!$G$4,0,10*ROW('Sanitation Data'!G94))),'Data Summary'!CZ100="Yes"),100-OFFSET('Sanitation Data'!$G$4,0,10*ROW('Sanitation Data'!G94)),NA())</f>
        <v>#N/A</v>
      </c>
      <c r="AL100" s="90" t="e">
        <f ca="true">+IF(AND(ISNUMBER(OFFSET('Sanitation Data'!$G$6,0,10*ROW('Sanitation Data'!G94))),'Data Summary'!DA100="Yes"),OFFSET('Sanitation Data'!$G$6,0,10*ROW('Sanitation Data'!G94)),NA())</f>
        <v>#N/A</v>
      </c>
      <c r="AM100" s="90" t="e">
        <f ca="true">+IF(AND(ISNUMBER(OFFSET('Sanitation Data'!$G$10,0,10*ROW('Sanitation Data'!G94))),'Data Summary'!DB100="Yes"),OFFSET('Sanitation Data'!$G$10,0,10*ROW('Sanitation Data'!G94)),NA())</f>
        <v>#N/A</v>
      </c>
      <c r="AN100" s="90" t="e">
        <f ca="true">+IF(AND(ISNUMBER(OFFSET('Sanitation Data'!$G$11,0,10*ROW('Sanitation Data'!G94))),'Data Summary'!DC100="Yes"),OFFSET('Sanitation Data'!$G$11,0,10*ROW('Sanitation Data'!G94)),NA())</f>
        <v>#N/A</v>
      </c>
      <c r="AO100" s="90" t="e">
        <f ca="true">+IF(AND(ISNUMBER(OFFSET('Sanitation Data'!$G$12,0,10*ROW('Sanitation Data'!G94))),'Data Summary'!DD100="Yes"),OFFSET('Sanitation Data'!$G$12,0,10*ROW('Sanitation Data'!G94)),NA())</f>
        <v>#N/A</v>
      </c>
      <c r="AP100" s="90" t="e">
        <f ca="true">+IF(AND(ISNUMBER(OFFSET('Sanitation Data'!$H$4,0,10*ROW('Sanitation Data'!H94))),'Data Summary'!DE100="Yes"),100-OFFSET('Sanitation Data'!$H$4,0,10*ROW('Sanitation Data'!H94)),NA())</f>
        <v>#N/A</v>
      </c>
      <c r="AQ100" s="90" t="e">
        <f ca="true">+IF(AND(ISNUMBER(OFFSET('Sanitation Data'!$H$6,0,10*ROW('Sanitation Data'!H94))),'Data Summary'!DF100="Yes"),OFFSET('Sanitation Data'!$H$6,0,10*ROW('Sanitation Data'!H94)),NA())</f>
        <v>#N/A</v>
      </c>
      <c r="AR100" s="90" t="e">
        <f ca="true">+IF(AND(ISNUMBER(OFFSET('Sanitation Data'!$H$10,0,10*ROW('Sanitation Data'!H94))),'Data Summary'!DG100="Yes"),OFFSET('Sanitation Data'!$H$10,0,10*ROW('Sanitation Data'!H94)),NA())</f>
        <v>#N/A</v>
      </c>
      <c r="AS100" s="90" t="e">
        <f ca="true">+IF(AND(ISNUMBER(OFFSET('Sanitation Data'!$H$11,0,10*ROW('Sanitation Data'!H94))),'Data Summary'!DH100="Yes"),OFFSET('Sanitation Data'!$H$11,0,10*ROW('Sanitation Data'!H94)),NA())</f>
        <v>#N/A</v>
      </c>
      <c r="AT100" s="90" t="e">
        <f ca="true">+IF(AND(ISNUMBER(OFFSET('Sanitation Data'!$H$12,0,10*ROW('Sanitation Data'!H94))),'Data Summary'!DI100="Yes"),OFFSET('Sanitation Data'!$H$12,0,10*ROW('Sanitation Data'!H94)),NA())</f>
        <v>#N/A</v>
      </c>
      <c r="AU100" s="90" t="e">
        <f ca="true">+IF(AND(ISNUMBER(OFFSET('Sanitation Data'!$I$4,0,10*ROW('Sanitation Data'!I94))),'Data Summary'!DJ100="Yes"),100-OFFSET('Sanitation Data'!$I$4,0,10*ROW('Sanitation Data'!I94)),NA())</f>
        <v>#N/A</v>
      </c>
      <c r="AV100" s="90" t="e">
        <f ca="true">+IF(AND(ISNUMBER(OFFSET('Sanitation Data'!$I$6,0,10*ROW('Sanitation Data'!I94))),'Data Summary'!DK100="Yes"),OFFSET('Sanitation Data'!$I$6,0,10*ROW('Sanitation Data'!I94)),NA())</f>
        <v>#N/A</v>
      </c>
      <c r="AW100" s="90" t="e">
        <f ca="true">+IF(AND(ISNUMBER(OFFSET('Sanitation Data'!$I$10,0,10*ROW('Sanitation Data'!I94))),'Data Summary'!DL100="Yes"),OFFSET('Sanitation Data'!$I$10,0,10*ROW('Sanitation Data'!I94)),NA())</f>
        <v>#N/A</v>
      </c>
      <c r="AX100" s="90" t="e">
        <f ca="true">+IF(AND(ISNUMBER(OFFSET('Sanitation Data'!$I$11,0,10*ROW('Sanitation Data'!I94))),'Data Summary'!DM100="Yes"),OFFSET('Sanitation Data'!$I$11,0,10*ROW('Sanitation Data'!I94)),NA())</f>
        <v>#N/A</v>
      </c>
      <c r="AY100" s="90" t="e">
        <f ca="true">+IF(AND(ISNUMBER(OFFSET('Sanitation Data'!$I$12,0,10*ROW('Sanitation Data'!I94))),'Data Summary'!DN100="Yes"),OFFSET('Sanitation Data'!$I$12,0,10*ROW('Sanitation Data'!I94)),NA())</f>
        <v>#N/A</v>
      </c>
      <c r="AZ100" s="91" t="e">
        <f ca="true">+IF(AND(ISNUMBER(OFFSET('Hygiene Data'!$D$5,0,10*ROW('Hygiene Data'!D94))),'Data Summary'!DO100="Yes"),OFFSET('Hygiene Data'!$D$5,0,10*ROW('Hygiene Data'!D94)),NA())</f>
        <v>#N/A</v>
      </c>
      <c r="BA100" s="91" t="e">
        <f ca="true">+IF(AND(ISNUMBER(OFFSET('Hygiene Data'!$D$7,0,10*ROW('Hygiene Data'!D94))),'Data Summary'!DP100="Yes"),OFFSET('Hygiene Data'!$D$7,0,10*ROW('Hygiene Data'!D94)),NA())</f>
        <v>#N/A</v>
      </c>
      <c r="BB100" s="91" t="e">
        <f ca="true">+IF(AND(ISNUMBER(OFFSET('Hygiene Data'!$D$9,0,10*ROW('Hygiene Data'!D94))),'Data Summary'!DQ100="Yes"),OFFSET('Hygiene Data'!$D$9,0,10*ROW('Hygiene Data'!D94)),NA())</f>
        <v>#N/A</v>
      </c>
      <c r="BC100" s="91" t="e">
        <f ca="true">+IF(AND(ISNUMBER(OFFSET('Hygiene Data'!$E$5,0,10*ROW('Hygiene Data'!E94))),'Data Summary'!DR100="Yes"),OFFSET('Hygiene Data'!$E$5,0,10*ROW('Hygiene Data'!E94)),NA())</f>
        <v>#N/A</v>
      </c>
      <c r="BD100" s="91" t="e">
        <f ca="true">+IF(AND(ISNUMBER(OFFSET('Hygiene Data'!$E$7,0,10*ROW('Hygiene Data'!E94))),'Data Summary'!DS100="Yes"),OFFSET('Hygiene Data'!$E$7,0,10*ROW('Hygiene Data'!E94)),NA())</f>
        <v>#N/A</v>
      </c>
      <c r="BE100" s="91" t="e">
        <f ca="true">+IF(AND(ISNUMBER(OFFSET('Hygiene Data'!$E$9,0,10*ROW('Hygiene Data'!E94))),'Data Summary'!DT100="Yes"),OFFSET('Hygiene Data'!$E$9,0,10*ROW('Hygiene Data'!E94)),NA())</f>
        <v>#N/A</v>
      </c>
      <c r="BF100" s="91" t="e">
        <f ca="true">+IF(AND(ISNUMBER(OFFSET('Hygiene Data'!$F$5,0,10*ROW('Hygiene Data'!F94))),'Data Summary'!DU100="Yes"),OFFSET('Hygiene Data'!$F$5,0,10*ROW('Hygiene Data'!F94)),NA())</f>
        <v>#N/A</v>
      </c>
      <c r="BG100" s="91" t="e">
        <f ca="true">+IF(AND(ISNUMBER(OFFSET('Hygiene Data'!$F$7,0,10*ROW('Hygiene Data'!F94))),'Data Summary'!DV100="Yes"),OFFSET('Hygiene Data'!$F$7,0,10*ROW('Hygiene Data'!F94)),NA())</f>
        <v>#N/A</v>
      </c>
      <c r="BH100" s="91" t="e">
        <f ca="true">+IF(AND(ISNUMBER(OFFSET('Hygiene Data'!$F$9,0,10*ROW('Hygiene Data'!F94))),'Data Summary'!DW100="Yes"),OFFSET('Hygiene Data'!$F$9,0,10*ROW('Hygiene Data'!F94)),NA())</f>
        <v>#N/A</v>
      </c>
      <c r="BI100" s="91" t="e">
        <f ca="true">+IF(AND(ISNUMBER(OFFSET('Hygiene Data'!$G$5,0,10*ROW('Hygiene Data'!G94))),'Data Summary'!DX100="Yes"),OFFSET('Hygiene Data'!$G$5,0,10*ROW('Hygiene Data'!G94)),NA())</f>
        <v>#N/A</v>
      </c>
      <c r="BJ100" s="91" t="e">
        <f ca="true">+IF(AND(ISNUMBER(OFFSET('Hygiene Data'!$G$7,0,10*ROW('Hygiene Data'!G94))),'Data Summary'!DY100="Yes"),OFFSET('Hygiene Data'!$G$7,0,10*ROW('Hygiene Data'!G94)),NA())</f>
        <v>#N/A</v>
      </c>
      <c r="BK100" s="91" t="e">
        <f ca="true">+IF(AND(ISNUMBER(OFFSET('Hygiene Data'!$G$9,0,10*ROW('Hygiene Data'!G94))),'Data Summary'!DZ100="Yes"),OFFSET('Hygiene Data'!$G$9,0,10*ROW('Hygiene Data'!G94)),NA())</f>
        <v>#N/A</v>
      </c>
      <c r="BL100" s="91" t="e">
        <f ca="true">+IF(AND(ISNUMBER(OFFSET('Hygiene Data'!$H$5,0,10*ROW('Hygiene Data'!H94))),'Data Summary'!EA100="Yes"),OFFSET('Hygiene Data'!$H$5,0,10*ROW('Hygiene Data'!H94)),NA())</f>
        <v>#N/A</v>
      </c>
      <c r="BM100" s="91" t="e">
        <f ca="true">+IF(AND(ISNUMBER(OFFSET('Hygiene Data'!$H$7,0,10*ROW('Hygiene Data'!H94))),'Data Summary'!EB100="Yes"),OFFSET('Hygiene Data'!$H$7,0,10*ROW('Hygiene Data'!H94)),NA())</f>
        <v>#N/A</v>
      </c>
      <c r="BN100" s="91" t="e">
        <f ca="true">+IF(AND(ISNUMBER(OFFSET('Hygiene Data'!$H$9,0,10*ROW('Hygiene Data'!H94))),'Data Summary'!EC100="Yes"),OFFSET('Hygiene Data'!$H$9,0,10*ROW('Hygiene Data'!H94)),NA())</f>
        <v>#N/A</v>
      </c>
      <c r="BO100" s="91" t="e">
        <f ca="true">+IF(AND(ISNUMBER(OFFSET('Hygiene Data'!$I$5,0,10*ROW('Hygiene Data'!I94))),'Data Summary'!ED100="Yes"),OFFSET('Hygiene Data'!$I$5,0,10*ROW('Hygiene Data'!I94)),NA())</f>
        <v>#N/A</v>
      </c>
      <c r="BP100" s="91" t="e">
        <f ca="true">+IF(AND(ISNUMBER(OFFSET('Hygiene Data'!$I$7,0,10*ROW('Hygiene Data'!I94))),'Data Summary'!EE100="Yes"),OFFSET('Hygiene Data'!$I$7,0,10*ROW('Hygiene Data'!I94)),NA())</f>
        <v>#N/A</v>
      </c>
      <c r="BQ100" s="91" t="e">
        <f ca="true">+IF(AND(ISNUMBER(OFFSET('Hygiene Data'!$I$9,0,10*ROW('Hygiene Data'!I94))),'Data Summary'!EF100="Yes"),OFFSET('Hygiene Data'!$I$9,0,10*ROW('Hygiene Data'!I94)),NA())</f>
        <v>#N/A</v>
      </c>
    </row>
    <row xmlns:x14ac="http://schemas.microsoft.com/office/spreadsheetml/2009/9/ac" r="101" x14ac:dyDescent="0.2">
      <c r="A101" s="350" t="e">
        <f ca="true">+RIGHT('Data Summary'!A101,LEN('Data Summary'!A101)-9)</f>
        <v>#VALUE!</v>
      </c>
      <c r="B101" s="35" t="str">
        <f ca="true">+IF(ISTEXT('Data Summary'!B101),'Data Summary'!B101,"")</f>
        <v/>
      </c>
      <c r="C101" s="349" t="e">
        <f ca="true">+VALUE('Data Summary'!C101)</f>
        <v>#VALUE!</v>
      </c>
      <c r="D101" s="89" t="e">
        <f ca="true">+IF(AND(ISNUMBER(OFFSET('Water Data'!$D$4,0,10*ROW('Water Data'!D95))),'Data Summary'!BS101="Yes"),100-OFFSET('Water Data'!$D$4,0,10*ROW('Water Data'!D95)),NA())</f>
        <v>#N/A</v>
      </c>
      <c r="E101" s="89" t="e">
        <f ca="true">+IF(AND(ISNUMBER(OFFSET('Water Data'!$D$6,0,10*ROW('Water Data'!D95))),'Data Summary'!BT101="Yes"),OFFSET('Water Data'!$D$6,0,10*ROW('Water Data'!D95)),NA())</f>
        <v>#N/A</v>
      </c>
      <c r="F101" s="89" t="e">
        <f ca="true">+IF(AND(ISNUMBER(OFFSET('Water Data'!$D$9,0,10*ROW('Water Data'!D95))),'Data Summary'!BU101="Yes"),OFFSET('Water Data'!$D$9,0,10*ROW('Water Data'!D95)),NA())</f>
        <v>#N/A</v>
      </c>
      <c r="G101" s="89" t="e">
        <f ca="true">+IF(AND(ISNUMBER(OFFSET('Water Data'!$E$4,0,10*ROW('Water Data'!E95))),'Data Summary'!BV101="Yes"),100-OFFSET('Water Data'!$E$4,0,10*ROW('Water Data'!E95)),NA())</f>
        <v>#N/A</v>
      </c>
      <c r="H101" s="89" t="e">
        <f ca="true">+IF(AND(ISNUMBER(OFFSET('Water Data'!$E$6,0,10*ROW('Water Data'!E95))),'Data Summary'!BW101="Yes"),OFFSET('Water Data'!$E$6,0,10*ROW('Water Data'!E95)),NA())</f>
        <v>#N/A</v>
      </c>
      <c r="I101" s="89" t="e">
        <f ca="true">+IF(AND(ISNUMBER(OFFSET('Water Data'!$E$9,0,10*ROW('Water Data'!E95))),'Data Summary'!BX101="Yes"),OFFSET('Water Data'!$E$9,0,10*ROW('Water Data'!E95)),NA())</f>
        <v>#N/A</v>
      </c>
      <c r="J101" s="89" t="e">
        <f ca="true">+IF(AND(ISNUMBER(OFFSET('Water Data'!$F$4,0,10*ROW('Water Data'!F95))),'Data Summary'!BY101="Yes"),100-OFFSET('Water Data'!$F$4,0,10*ROW('Water Data'!F95)),NA())</f>
        <v>#N/A</v>
      </c>
      <c r="K101" s="89" t="e">
        <f ca="true">+IF(AND(ISNUMBER(OFFSET('Water Data'!$F$6,0,10*ROW('Water Data'!F95))),'Data Summary'!BZ101="Yes"),OFFSET('Water Data'!$F$6,0,10*ROW('Water Data'!F95)),NA())</f>
        <v>#N/A</v>
      </c>
      <c r="L101" s="89" t="e">
        <f ca="true">+IF(AND(ISNUMBER(OFFSET('Water Data'!$F$9,0,10*ROW('Water Data'!F95))),'Data Summary'!CA101="Yes"),OFFSET('Water Data'!$F$9,0,10*ROW('Water Data'!F95)),NA())</f>
        <v>#N/A</v>
      </c>
      <c r="M101" s="89" t="e">
        <f ca="true">+IF(AND(ISNUMBER(OFFSET('Water Data'!$G$4,0,10*ROW('Water Data'!G95))),'Data Summary'!CB101="Yes"),100-OFFSET('Water Data'!$G$4,0,10*ROW('Water Data'!G95)),NA())</f>
        <v>#N/A</v>
      </c>
      <c r="N101" s="89" t="e">
        <f ca="true">+IF(AND(ISNUMBER(OFFSET('Water Data'!$G$6,0,10*ROW('Water Data'!G95))),'Data Summary'!CC101="Yes"),OFFSET('Water Data'!$G$6,0,10*ROW('Water Data'!G95)),NA())</f>
        <v>#N/A</v>
      </c>
      <c r="O101" s="89" t="e">
        <f ca="true">+IF(AND(ISNUMBER(OFFSET('Water Data'!$G$9,0,10*ROW('Water Data'!G95))),'Data Summary'!CD101="Yes"),OFFSET('Water Data'!$G$9,0,10*ROW('Water Data'!G95)),NA())</f>
        <v>#N/A</v>
      </c>
      <c r="P101" s="89" t="e">
        <f ca="true">+IF(AND(ISNUMBER(OFFSET('Water Data'!$H$4,0,10*ROW('Water Data'!H95))),'Data Summary'!CE101="Yes"),100-OFFSET('Water Data'!$H$4,0,10*ROW('Water Data'!H95)),NA())</f>
        <v>#N/A</v>
      </c>
      <c r="Q101" s="89" t="e">
        <f ca="true">+IF(AND(ISNUMBER(OFFSET('Water Data'!$H$6,0,10*ROW('Water Data'!H95))),'Data Summary'!CF101="Yes"),OFFSET('Water Data'!$H$6,0,10*ROW('Water Data'!H95)),NA())</f>
        <v>#N/A</v>
      </c>
      <c r="R101" s="89" t="e">
        <f ca="true">+IF(AND(ISNUMBER(OFFSET('Water Data'!$H$9,0,10*ROW('Water Data'!H95))),'Data Summary'!CG101="Yes"),OFFSET('Water Data'!$H$9,0,10*ROW('Water Data'!H95)),NA())</f>
        <v>#N/A</v>
      </c>
      <c r="S101" s="89" t="e">
        <f ca="true">+IF(AND(ISNUMBER(OFFSET('Water Data'!$I$4,0,10*ROW('Water Data'!I95))),'Data Summary'!CH101="Yes"),100-OFFSET('Water Data'!$I$4,0,10*ROW('Water Data'!I95)),NA())</f>
        <v>#N/A</v>
      </c>
      <c r="T101" s="89" t="e">
        <f ca="true">+IF(AND(ISNUMBER(OFFSET('Water Data'!$I$6,0,10*ROW('Water Data'!I95))),'Data Summary'!CI101="Yes"),OFFSET('Water Data'!$I$6,0,10*ROW('Water Data'!I95)),NA())</f>
        <v>#N/A</v>
      </c>
      <c r="U101" s="89" t="e">
        <f ca="true">+IF(AND(ISNUMBER(OFFSET('Water Data'!$I$9,0,10*ROW('Water Data'!I95))),'Data Summary'!CJ101="Yes"),OFFSET('Water Data'!$I$9,0,10*ROW('Water Data'!I95)),NA())</f>
        <v>#N/A</v>
      </c>
      <c r="V101" s="90" t="e">
        <f ca="true">+IF(AND(ISNUMBER(OFFSET('Sanitation Data'!$D$4,0,10*ROW('Sanitation Data'!D95))),'Data Summary'!CK101="Yes"),100-OFFSET('Sanitation Data'!$D$4,0,10*ROW('Sanitation Data'!D95)),NA())</f>
        <v>#N/A</v>
      </c>
      <c r="W101" s="90" t="e">
        <f ca="true">+IF(AND(ISNUMBER(OFFSET('Sanitation Data'!$D$6,0,10*ROW('Sanitation Data'!D95))),'Data Summary'!CL101="Yes"),OFFSET('Sanitation Data'!$D$6,0,10*ROW('Sanitation Data'!D95)),NA())</f>
        <v>#N/A</v>
      </c>
      <c r="X101" s="90" t="e">
        <f ca="true">+IF(AND(ISNUMBER(OFFSET('Sanitation Data'!$D$10,0,10*ROW('Sanitation Data'!D95))),'Data Summary'!CM101="Yes"),OFFSET('Sanitation Data'!$D$10,0,10*ROW('Sanitation Data'!D95)),NA())</f>
        <v>#N/A</v>
      </c>
      <c r="Y101" s="90" t="e">
        <f ca="true">+IF(AND(ISNUMBER(OFFSET('Sanitation Data'!$D$11,0,10*ROW('Sanitation Data'!D95))),'Data Summary'!CN101="Yes"),OFFSET('Sanitation Data'!$D$11,0,10*ROW('Sanitation Data'!D95)),NA())</f>
        <v>#N/A</v>
      </c>
      <c r="Z101" s="90" t="e">
        <f ca="true">+IF(AND(ISNUMBER(OFFSET('Sanitation Data'!$D$12,0,10*ROW('Sanitation Data'!D95))),'Data Summary'!CO101="Yes"),OFFSET('Sanitation Data'!$D$12,0,10*ROW('Sanitation Data'!D95)),NA())</f>
        <v>#N/A</v>
      </c>
      <c r="AA101" s="90" t="e">
        <f ca="true">+IF(AND(ISNUMBER(OFFSET('Sanitation Data'!$E$4,0,10*ROW('Sanitation Data'!E95))),'Data Summary'!CP101="Yes"),100-OFFSET('Sanitation Data'!$E$4,0,10*ROW('Sanitation Data'!E95)),NA())</f>
        <v>#N/A</v>
      </c>
      <c r="AB101" s="90" t="e">
        <f ca="true">+IF(AND(ISNUMBER(OFFSET('Sanitation Data'!$E$6,0,10*ROW('Sanitation Data'!E95))),'Data Summary'!CQ101="Yes"),OFFSET('Sanitation Data'!$E$6,0,10*ROW('Sanitation Data'!E95)),NA())</f>
        <v>#N/A</v>
      </c>
      <c r="AC101" s="90" t="e">
        <f ca="true">+IF(AND(ISNUMBER(OFFSET('Sanitation Data'!$E$10,0,10*ROW('Sanitation Data'!E95))),'Data Summary'!CR101="Yes"),OFFSET('Sanitation Data'!$E$10,0,10*ROW('Sanitation Data'!E95)),NA())</f>
        <v>#N/A</v>
      </c>
      <c r="AD101" s="90" t="e">
        <f ca="true">+IF(AND(ISNUMBER(OFFSET('Sanitation Data'!$E$11,0,10*ROW('Sanitation Data'!E95))),'Data Summary'!CS101="Yes"),OFFSET('Sanitation Data'!$E$11,0,10*ROW('Sanitation Data'!E95)),NA())</f>
        <v>#N/A</v>
      </c>
      <c r="AE101" s="90" t="e">
        <f ca="true">+IF(AND(ISNUMBER(OFFSET('Sanitation Data'!$E$12,0,10*ROW('Sanitation Data'!E95))),'Data Summary'!CT101="Yes"),OFFSET('Sanitation Data'!$E$12,0,10*ROW('Sanitation Data'!E95)),NA())</f>
        <v>#N/A</v>
      </c>
      <c r="AF101" s="90" t="e">
        <f ca="true">+IF(AND(ISNUMBER(OFFSET('Sanitation Data'!$F$4,0,10*ROW('Sanitation Data'!F95))),'Data Summary'!CU101="Yes"),100-OFFSET('Sanitation Data'!$F$4,0,10*ROW('Sanitation Data'!F95)),NA())</f>
        <v>#N/A</v>
      </c>
      <c r="AG101" s="90" t="e">
        <f ca="true">+IF(AND(ISNUMBER(OFFSET('Sanitation Data'!$F$6,0,10*ROW('Sanitation Data'!F95))),'Data Summary'!CV101="Yes"),OFFSET('Sanitation Data'!$F$6,0,10*ROW('Sanitation Data'!F95)),NA())</f>
        <v>#N/A</v>
      </c>
      <c r="AH101" s="90" t="e">
        <f ca="true">+IF(AND(ISNUMBER(OFFSET('Sanitation Data'!$F$10,0,10*ROW('Sanitation Data'!F95))),'Data Summary'!CW101="Yes"),OFFSET('Sanitation Data'!$F$10,0,10*ROW('Sanitation Data'!F95)),NA())</f>
        <v>#N/A</v>
      </c>
      <c r="AI101" s="90" t="e">
        <f ca="true">+IF(AND(ISNUMBER(OFFSET('Sanitation Data'!$F$11,0,10*ROW('Sanitation Data'!F95))),'Data Summary'!CX101="Yes"),OFFSET('Sanitation Data'!$F$11,0,10*ROW('Sanitation Data'!F95)),NA())</f>
        <v>#N/A</v>
      </c>
      <c r="AJ101" s="90" t="e">
        <f ca="true">+IF(AND(ISNUMBER(OFFSET('Sanitation Data'!$F$12,0,10*ROW('Sanitation Data'!F95))),'Data Summary'!CY101="Yes"),OFFSET('Sanitation Data'!$F$12,0,10*ROW('Sanitation Data'!F95)),NA())</f>
        <v>#N/A</v>
      </c>
      <c r="AK101" s="90" t="e">
        <f ca="true">+IF(AND(ISNUMBER(OFFSET('Sanitation Data'!$G$4,0,10*ROW('Sanitation Data'!G95))),'Data Summary'!CZ101="Yes"),100-OFFSET('Sanitation Data'!$G$4,0,10*ROW('Sanitation Data'!G95)),NA())</f>
        <v>#N/A</v>
      </c>
      <c r="AL101" s="90" t="e">
        <f ca="true">+IF(AND(ISNUMBER(OFFSET('Sanitation Data'!$G$6,0,10*ROW('Sanitation Data'!G95))),'Data Summary'!DA101="Yes"),OFFSET('Sanitation Data'!$G$6,0,10*ROW('Sanitation Data'!G95)),NA())</f>
        <v>#N/A</v>
      </c>
      <c r="AM101" s="90" t="e">
        <f ca="true">+IF(AND(ISNUMBER(OFFSET('Sanitation Data'!$G$10,0,10*ROW('Sanitation Data'!G95))),'Data Summary'!DB101="Yes"),OFFSET('Sanitation Data'!$G$10,0,10*ROW('Sanitation Data'!G95)),NA())</f>
        <v>#N/A</v>
      </c>
      <c r="AN101" s="90" t="e">
        <f ca="true">+IF(AND(ISNUMBER(OFFSET('Sanitation Data'!$G$11,0,10*ROW('Sanitation Data'!G95))),'Data Summary'!DC101="Yes"),OFFSET('Sanitation Data'!$G$11,0,10*ROW('Sanitation Data'!G95)),NA())</f>
        <v>#N/A</v>
      </c>
      <c r="AO101" s="90" t="e">
        <f ca="true">+IF(AND(ISNUMBER(OFFSET('Sanitation Data'!$G$12,0,10*ROW('Sanitation Data'!G95))),'Data Summary'!DD101="Yes"),OFFSET('Sanitation Data'!$G$12,0,10*ROW('Sanitation Data'!G95)),NA())</f>
        <v>#N/A</v>
      </c>
      <c r="AP101" s="90" t="e">
        <f ca="true">+IF(AND(ISNUMBER(OFFSET('Sanitation Data'!$H$4,0,10*ROW('Sanitation Data'!H95))),'Data Summary'!DE101="Yes"),100-OFFSET('Sanitation Data'!$H$4,0,10*ROW('Sanitation Data'!H95)),NA())</f>
        <v>#N/A</v>
      </c>
      <c r="AQ101" s="90" t="e">
        <f ca="true">+IF(AND(ISNUMBER(OFFSET('Sanitation Data'!$H$6,0,10*ROW('Sanitation Data'!H95))),'Data Summary'!DF101="Yes"),OFFSET('Sanitation Data'!$H$6,0,10*ROW('Sanitation Data'!H95)),NA())</f>
        <v>#N/A</v>
      </c>
      <c r="AR101" s="90" t="e">
        <f ca="true">+IF(AND(ISNUMBER(OFFSET('Sanitation Data'!$H$10,0,10*ROW('Sanitation Data'!H95))),'Data Summary'!DG101="Yes"),OFFSET('Sanitation Data'!$H$10,0,10*ROW('Sanitation Data'!H95)),NA())</f>
        <v>#N/A</v>
      </c>
      <c r="AS101" s="90" t="e">
        <f ca="true">+IF(AND(ISNUMBER(OFFSET('Sanitation Data'!$H$11,0,10*ROW('Sanitation Data'!H95))),'Data Summary'!DH101="Yes"),OFFSET('Sanitation Data'!$H$11,0,10*ROW('Sanitation Data'!H95)),NA())</f>
        <v>#N/A</v>
      </c>
      <c r="AT101" s="90" t="e">
        <f ca="true">+IF(AND(ISNUMBER(OFFSET('Sanitation Data'!$H$12,0,10*ROW('Sanitation Data'!H95))),'Data Summary'!DI101="Yes"),OFFSET('Sanitation Data'!$H$12,0,10*ROW('Sanitation Data'!H95)),NA())</f>
        <v>#N/A</v>
      </c>
      <c r="AU101" s="90" t="e">
        <f ca="true">+IF(AND(ISNUMBER(OFFSET('Sanitation Data'!$I$4,0,10*ROW('Sanitation Data'!I95))),'Data Summary'!DJ101="Yes"),100-OFFSET('Sanitation Data'!$I$4,0,10*ROW('Sanitation Data'!I95)),NA())</f>
        <v>#N/A</v>
      </c>
      <c r="AV101" s="90" t="e">
        <f ca="true">+IF(AND(ISNUMBER(OFFSET('Sanitation Data'!$I$6,0,10*ROW('Sanitation Data'!I95))),'Data Summary'!DK101="Yes"),OFFSET('Sanitation Data'!$I$6,0,10*ROW('Sanitation Data'!I95)),NA())</f>
        <v>#N/A</v>
      </c>
      <c r="AW101" s="90" t="e">
        <f ca="true">+IF(AND(ISNUMBER(OFFSET('Sanitation Data'!$I$10,0,10*ROW('Sanitation Data'!I95))),'Data Summary'!DL101="Yes"),OFFSET('Sanitation Data'!$I$10,0,10*ROW('Sanitation Data'!I95)),NA())</f>
        <v>#N/A</v>
      </c>
      <c r="AX101" s="90" t="e">
        <f ca="true">+IF(AND(ISNUMBER(OFFSET('Sanitation Data'!$I$11,0,10*ROW('Sanitation Data'!I95))),'Data Summary'!DM101="Yes"),OFFSET('Sanitation Data'!$I$11,0,10*ROW('Sanitation Data'!I95)),NA())</f>
        <v>#N/A</v>
      </c>
      <c r="AY101" s="90" t="e">
        <f ca="true">+IF(AND(ISNUMBER(OFFSET('Sanitation Data'!$I$12,0,10*ROW('Sanitation Data'!I95))),'Data Summary'!DN101="Yes"),OFFSET('Sanitation Data'!$I$12,0,10*ROW('Sanitation Data'!I95)),NA())</f>
        <v>#N/A</v>
      </c>
      <c r="AZ101" s="91" t="e">
        <f ca="true">+IF(AND(ISNUMBER(OFFSET('Hygiene Data'!$D$5,0,10*ROW('Hygiene Data'!D95))),'Data Summary'!DO101="Yes"),OFFSET('Hygiene Data'!$D$5,0,10*ROW('Hygiene Data'!D95)),NA())</f>
        <v>#N/A</v>
      </c>
      <c r="BA101" s="91" t="e">
        <f ca="true">+IF(AND(ISNUMBER(OFFSET('Hygiene Data'!$D$7,0,10*ROW('Hygiene Data'!D95))),'Data Summary'!DP101="Yes"),OFFSET('Hygiene Data'!$D$7,0,10*ROW('Hygiene Data'!D95)),NA())</f>
        <v>#N/A</v>
      </c>
      <c r="BB101" s="91" t="e">
        <f ca="true">+IF(AND(ISNUMBER(OFFSET('Hygiene Data'!$D$9,0,10*ROW('Hygiene Data'!D95))),'Data Summary'!DQ101="Yes"),OFFSET('Hygiene Data'!$D$9,0,10*ROW('Hygiene Data'!D95)),NA())</f>
        <v>#N/A</v>
      </c>
      <c r="BC101" s="91" t="e">
        <f ca="true">+IF(AND(ISNUMBER(OFFSET('Hygiene Data'!$E$5,0,10*ROW('Hygiene Data'!E95))),'Data Summary'!DR101="Yes"),OFFSET('Hygiene Data'!$E$5,0,10*ROW('Hygiene Data'!E95)),NA())</f>
        <v>#N/A</v>
      </c>
      <c r="BD101" s="91" t="e">
        <f ca="true">+IF(AND(ISNUMBER(OFFSET('Hygiene Data'!$E$7,0,10*ROW('Hygiene Data'!E95))),'Data Summary'!DS101="Yes"),OFFSET('Hygiene Data'!$E$7,0,10*ROW('Hygiene Data'!E95)),NA())</f>
        <v>#N/A</v>
      </c>
      <c r="BE101" s="91" t="e">
        <f ca="true">+IF(AND(ISNUMBER(OFFSET('Hygiene Data'!$E$9,0,10*ROW('Hygiene Data'!E95))),'Data Summary'!DT101="Yes"),OFFSET('Hygiene Data'!$E$9,0,10*ROW('Hygiene Data'!E95)),NA())</f>
        <v>#N/A</v>
      </c>
      <c r="BF101" s="91" t="e">
        <f ca="true">+IF(AND(ISNUMBER(OFFSET('Hygiene Data'!$F$5,0,10*ROW('Hygiene Data'!F95))),'Data Summary'!DU101="Yes"),OFFSET('Hygiene Data'!$F$5,0,10*ROW('Hygiene Data'!F95)),NA())</f>
        <v>#N/A</v>
      </c>
      <c r="BG101" s="91" t="e">
        <f ca="true">+IF(AND(ISNUMBER(OFFSET('Hygiene Data'!$F$7,0,10*ROW('Hygiene Data'!F95))),'Data Summary'!DV101="Yes"),OFFSET('Hygiene Data'!$F$7,0,10*ROW('Hygiene Data'!F95)),NA())</f>
        <v>#N/A</v>
      </c>
      <c r="BH101" s="91" t="e">
        <f ca="true">+IF(AND(ISNUMBER(OFFSET('Hygiene Data'!$F$9,0,10*ROW('Hygiene Data'!F95))),'Data Summary'!DW101="Yes"),OFFSET('Hygiene Data'!$F$9,0,10*ROW('Hygiene Data'!F95)),NA())</f>
        <v>#N/A</v>
      </c>
      <c r="BI101" s="91" t="e">
        <f ca="true">+IF(AND(ISNUMBER(OFFSET('Hygiene Data'!$G$5,0,10*ROW('Hygiene Data'!G95))),'Data Summary'!DX101="Yes"),OFFSET('Hygiene Data'!$G$5,0,10*ROW('Hygiene Data'!G95)),NA())</f>
        <v>#N/A</v>
      </c>
      <c r="BJ101" s="91" t="e">
        <f ca="true">+IF(AND(ISNUMBER(OFFSET('Hygiene Data'!$G$7,0,10*ROW('Hygiene Data'!G95))),'Data Summary'!DY101="Yes"),OFFSET('Hygiene Data'!$G$7,0,10*ROW('Hygiene Data'!G95)),NA())</f>
        <v>#N/A</v>
      </c>
      <c r="BK101" s="91" t="e">
        <f ca="true">+IF(AND(ISNUMBER(OFFSET('Hygiene Data'!$G$9,0,10*ROW('Hygiene Data'!G95))),'Data Summary'!DZ101="Yes"),OFFSET('Hygiene Data'!$G$9,0,10*ROW('Hygiene Data'!G95)),NA())</f>
        <v>#N/A</v>
      </c>
      <c r="BL101" s="91" t="e">
        <f ca="true">+IF(AND(ISNUMBER(OFFSET('Hygiene Data'!$H$5,0,10*ROW('Hygiene Data'!H95))),'Data Summary'!EA101="Yes"),OFFSET('Hygiene Data'!$H$5,0,10*ROW('Hygiene Data'!H95)),NA())</f>
        <v>#N/A</v>
      </c>
      <c r="BM101" s="91" t="e">
        <f ca="true">+IF(AND(ISNUMBER(OFFSET('Hygiene Data'!$H$7,0,10*ROW('Hygiene Data'!H95))),'Data Summary'!EB101="Yes"),OFFSET('Hygiene Data'!$H$7,0,10*ROW('Hygiene Data'!H95)),NA())</f>
        <v>#N/A</v>
      </c>
      <c r="BN101" s="91" t="e">
        <f ca="true">+IF(AND(ISNUMBER(OFFSET('Hygiene Data'!$H$9,0,10*ROW('Hygiene Data'!H95))),'Data Summary'!EC101="Yes"),OFFSET('Hygiene Data'!$H$9,0,10*ROW('Hygiene Data'!H95)),NA())</f>
        <v>#N/A</v>
      </c>
      <c r="BO101" s="91" t="e">
        <f ca="true">+IF(AND(ISNUMBER(OFFSET('Hygiene Data'!$I$5,0,10*ROW('Hygiene Data'!I95))),'Data Summary'!ED101="Yes"),OFFSET('Hygiene Data'!$I$5,0,10*ROW('Hygiene Data'!I95)),NA())</f>
        <v>#N/A</v>
      </c>
      <c r="BP101" s="91" t="e">
        <f ca="true">+IF(AND(ISNUMBER(OFFSET('Hygiene Data'!$I$7,0,10*ROW('Hygiene Data'!I95))),'Data Summary'!EE101="Yes"),OFFSET('Hygiene Data'!$I$7,0,10*ROW('Hygiene Data'!I95)),NA())</f>
        <v>#N/A</v>
      </c>
      <c r="BQ101" s="91" t="e">
        <f ca="true">+IF(AND(ISNUMBER(OFFSET('Hygiene Data'!$I$9,0,10*ROW('Hygiene Data'!I95))),'Data Summary'!EF101="Yes"),OFFSET('Hygiene Data'!$I$9,0,10*ROW('Hygiene Data'!I95)),NA())</f>
        <v>#N/A</v>
      </c>
    </row>
    <row xmlns:x14ac="http://schemas.microsoft.com/office/spreadsheetml/2009/9/ac" r="102" x14ac:dyDescent="0.2">
      <c r="A102" s="350" t="e">
        <f ca="true">+RIGHT('Data Summary'!A102,LEN('Data Summary'!A102)-9)</f>
        <v>#VALUE!</v>
      </c>
      <c r="B102" s="35" t="str">
        <f ca="true">+IF(ISTEXT('Data Summary'!B102),'Data Summary'!B102,"")</f>
        <v/>
      </c>
      <c r="C102" s="349" t="e">
        <f ca="true">+VALUE('Data Summary'!C102)</f>
        <v>#VALUE!</v>
      </c>
      <c r="D102" s="89" t="e">
        <f ca="true">+IF(AND(ISNUMBER(OFFSET('Water Data'!$D$4,0,10*ROW('Water Data'!D96))),'Data Summary'!BS102="Yes"),100-OFFSET('Water Data'!$D$4,0,10*ROW('Water Data'!D96)),NA())</f>
        <v>#N/A</v>
      </c>
      <c r="E102" s="89" t="e">
        <f ca="true">+IF(AND(ISNUMBER(OFFSET('Water Data'!$D$6,0,10*ROW('Water Data'!D96))),'Data Summary'!BT102="Yes"),OFFSET('Water Data'!$D$6,0,10*ROW('Water Data'!D96)),NA())</f>
        <v>#N/A</v>
      </c>
      <c r="F102" s="89" t="e">
        <f ca="true">+IF(AND(ISNUMBER(OFFSET('Water Data'!$D$9,0,10*ROW('Water Data'!D96))),'Data Summary'!BU102="Yes"),OFFSET('Water Data'!$D$9,0,10*ROW('Water Data'!D96)),NA())</f>
        <v>#N/A</v>
      </c>
      <c r="G102" s="89" t="e">
        <f ca="true">+IF(AND(ISNUMBER(OFFSET('Water Data'!$E$4,0,10*ROW('Water Data'!E96))),'Data Summary'!BV102="Yes"),100-OFFSET('Water Data'!$E$4,0,10*ROW('Water Data'!E96)),NA())</f>
        <v>#N/A</v>
      </c>
      <c r="H102" s="89" t="e">
        <f ca="true">+IF(AND(ISNUMBER(OFFSET('Water Data'!$E$6,0,10*ROW('Water Data'!E96))),'Data Summary'!BW102="Yes"),OFFSET('Water Data'!$E$6,0,10*ROW('Water Data'!E96)),NA())</f>
        <v>#N/A</v>
      </c>
      <c r="I102" s="89" t="e">
        <f ca="true">+IF(AND(ISNUMBER(OFFSET('Water Data'!$E$9,0,10*ROW('Water Data'!E96))),'Data Summary'!BX102="Yes"),OFFSET('Water Data'!$E$9,0,10*ROW('Water Data'!E96)),NA())</f>
        <v>#N/A</v>
      </c>
      <c r="J102" s="89" t="e">
        <f ca="true">+IF(AND(ISNUMBER(OFFSET('Water Data'!$F$4,0,10*ROW('Water Data'!F96))),'Data Summary'!BY102="Yes"),100-OFFSET('Water Data'!$F$4,0,10*ROW('Water Data'!F96)),NA())</f>
        <v>#N/A</v>
      </c>
      <c r="K102" s="89" t="e">
        <f ca="true">+IF(AND(ISNUMBER(OFFSET('Water Data'!$F$6,0,10*ROW('Water Data'!F96))),'Data Summary'!BZ102="Yes"),OFFSET('Water Data'!$F$6,0,10*ROW('Water Data'!F96)),NA())</f>
        <v>#N/A</v>
      </c>
      <c r="L102" s="89" t="e">
        <f ca="true">+IF(AND(ISNUMBER(OFFSET('Water Data'!$F$9,0,10*ROW('Water Data'!F96))),'Data Summary'!CA102="Yes"),OFFSET('Water Data'!$F$9,0,10*ROW('Water Data'!F96)),NA())</f>
        <v>#N/A</v>
      </c>
      <c r="M102" s="89" t="e">
        <f ca="true">+IF(AND(ISNUMBER(OFFSET('Water Data'!$G$4,0,10*ROW('Water Data'!G96))),'Data Summary'!CB102="Yes"),100-OFFSET('Water Data'!$G$4,0,10*ROW('Water Data'!G96)),NA())</f>
        <v>#N/A</v>
      </c>
      <c r="N102" s="89" t="e">
        <f ca="true">+IF(AND(ISNUMBER(OFFSET('Water Data'!$G$6,0,10*ROW('Water Data'!G96))),'Data Summary'!CC102="Yes"),OFFSET('Water Data'!$G$6,0,10*ROW('Water Data'!G96)),NA())</f>
        <v>#N/A</v>
      </c>
      <c r="O102" s="89" t="e">
        <f ca="true">+IF(AND(ISNUMBER(OFFSET('Water Data'!$G$9,0,10*ROW('Water Data'!G96))),'Data Summary'!CD102="Yes"),OFFSET('Water Data'!$G$9,0,10*ROW('Water Data'!G96)),NA())</f>
        <v>#N/A</v>
      </c>
      <c r="P102" s="89" t="e">
        <f ca="true">+IF(AND(ISNUMBER(OFFSET('Water Data'!$H$4,0,10*ROW('Water Data'!H96))),'Data Summary'!CE102="Yes"),100-OFFSET('Water Data'!$H$4,0,10*ROW('Water Data'!H96)),NA())</f>
        <v>#N/A</v>
      </c>
      <c r="Q102" s="89" t="e">
        <f ca="true">+IF(AND(ISNUMBER(OFFSET('Water Data'!$H$6,0,10*ROW('Water Data'!H96))),'Data Summary'!CF102="Yes"),OFFSET('Water Data'!$H$6,0,10*ROW('Water Data'!H96)),NA())</f>
        <v>#N/A</v>
      </c>
      <c r="R102" s="89" t="e">
        <f ca="true">+IF(AND(ISNUMBER(OFFSET('Water Data'!$H$9,0,10*ROW('Water Data'!H96))),'Data Summary'!CG102="Yes"),OFFSET('Water Data'!$H$9,0,10*ROW('Water Data'!H96)),NA())</f>
        <v>#N/A</v>
      </c>
      <c r="S102" s="89" t="e">
        <f ca="true">+IF(AND(ISNUMBER(OFFSET('Water Data'!$I$4,0,10*ROW('Water Data'!I96))),'Data Summary'!CH102="Yes"),100-OFFSET('Water Data'!$I$4,0,10*ROW('Water Data'!I96)),NA())</f>
        <v>#N/A</v>
      </c>
      <c r="T102" s="89" t="e">
        <f ca="true">+IF(AND(ISNUMBER(OFFSET('Water Data'!$I$6,0,10*ROW('Water Data'!I96))),'Data Summary'!CI102="Yes"),OFFSET('Water Data'!$I$6,0,10*ROW('Water Data'!I96)),NA())</f>
        <v>#N/A</v>
      </c>
      <c r="U102" s="89" t="e">
        <f ca="true">+IF(AND(ISNUMBER(OFFSET('Water Data'!$I$9,0,10*ROW('Water Data'!I96))),'Data Summary'!CJ102="Yes"),OFFSET('Water Data'!$I$9,0,10*ROW('Water Data'!I96)),NA())</f>
        <v>#N/A</v>
      </c>
      <c r="V102" s="90" t="e">
        <f ca="true">+IF(AND(ISNUMBER(OFFSET('Sanitation Data'!$D$4,0,10*ROW('Sanitation Data'!D96))),'Data Summary'!CK102="Yes"),100-OFFSET('Sanitation Data'!$D$4,0,10*ROW('Sanitation Data'!D96)),NA())</f>
        <v>#N/A</v>
      </c>
      <c r="W102" s="90" t="e">
        <f ca="true">+IF(AND(ISNUMBER(OFFSET('Sanitation Data'!$D$6,0,10*ROW('Sanitation Data'!D96))),'Data Summary'!CL102="Yes"),OFFSET('Sanitation Data'!$D$6,0,10*ROW('Sanitation Data'!D96)),NA())</f>
        <v>#N/A</v>
      </c>
      <c r="X102" s="90" t="e">
        <f ca="true">+IF(AND(ISNUMBER(OFFSET('Sanitation Data'!$D$10,0,10*ROW('Sanitation Data'!D96))),'Data Summary'!CM102="Yes"),OFFSET('Sanitation Data'!$D$10,0,10*ROW('Sanitation Data'!D96)),NA())</f>
        <v>#N/A</v>
      </c>
      <c r="Y102" s="90" t="e">
        <f ca="true">+IF(AND(ISNUMBER(OFFSET('Sanitation Data'!$D$11,0,10*ROW('Sanitation Data'!D96))),'Data Summary'!CN102="Yes"),OFFSET('Sanitation Data'!$D$11,0,10*ROW('Sanitation Data'!D96)),NA())</f>
        <v>#N/A</v>
      </c>
      <c r="Z102" s="90" t="e">
        <f ca="true">+IF(AND(ISNUMBER(OFFSET('Sanitation Data'!$D$12,0,10*ROW('Sanitation Data'!D96))),'Data Summary'!CO102="Yes"),OFFSET('Sanitation Data'!$D$12,0,10*ROW('Sanitation Data'!D96)),NA())</f>
        <v>#N/A</v>
      </c>
      <c r="AA102" s="90" t="e">
        <f ca="true">+IF(AND(ISNUMBER(OFFSET('Sanitation Data'!$E$4,0,10*ROW('Sanitation Data'!E96))),'Data Summary'!CP102="Yes"),100-OFFSET('Sanitation Data'!$E$4,0,10*ROW('Sanitation Data'!E96)),NA())</f>
        <v>#N/A</v>
      </c>
      <c r="AB102" s="90" t="e">
        <f ca="true">+IF(AND(ISNUMBER(OFFSET('Sanitation Data'!$E$6,0,10*ROW('Sanitation Data'!E96))),'Data Summary'!CQ102="Yes"),OFFSET('Sanitation Data'!$E$6,0,10*ROW('Sanitation Data'!E96)),NA())</f>
        <v>#N/A</v>
      </c>
      <c r="AC102" s="90" t="e">
        <f ca="true">+IF(AND(ISNUMBER(OFFSET('Sanitation Data'!$E$10,0,10*ROW('Sanitation Data'!E96))),'Data Summary'!CR102="Yes"),OFFSET('Sanitation Data'!$E$10,0,10*ROW('Sanitation Data'!E96)),NA())</f>
        <v>#N/A</v>
      </c>
      <c r="AD102" s="90" t="e">
        <f ca="true">+IF(AND(ISNUMBER(OFFSET('Sanitation Data'!$E$11,0,10*ROW('Sanitation Data'!E96))),'Data Summary'!CS102="Yes"),OFFSET('Sanitation Data'!$E$11,0,10*ROW('Sanitation Data'!E96)),NA())</f>
        <v>#N/A</v>
      </c>
      <c r="AE102" s="90" t="e">
        <f ca="true">+IF(AND(ISNUMBER(OFFSET('Sanitation Data'!$E$12,0,10*ROW('Sanitation Data'!E96))),'Data Summary'!CT102="Yes"),OFFSET('Sanitation Data'!$E$12,0,10*ROW('Sanitation Data'!E96)),NA())</f>
        <v>#N/A</v>
      </c>
      <c r="AF102" s="90" t="e">
        <f ca="true">+IF(AND(ISNUMBER(OFFSET('Sanitation Data'!$F$4,0,10*ROW('Sanitation Data'!F96))),'Data Summary'!CU102="Yes"),100-OFFSET('Sanitation Data'!$F$4,0,10*ROW('Sanitation Data'!F96)),NA())</f>
        <v>#N/A</v>
      </c>
      <c r="AG102" s="90" t="e">
        <f ca="true">+IF(AND(ISNUMBER(OFFSET('Sanitation Data'!$F$6,0,10*ROW('Sanitation Data'!F96))),'Data Summary'!CV102="Yes"),OFFSET('Sanitation Data'!$F$6,0,10*ROW('Sanitation Data'!F96)),NA())</f>
        <v>#N/A</v>
      </c>
      <c r="AH102" s="90" t="e">
        <f ca="true">+IF(AND(ISNUMBER(OFFSET('Sanitation Data'!$F$10,0,10*ROW('Sanitation Data'!F96))),'Data Summary'!CW102="Yes"),OFFSET('Sanitation Data'!$F$10,0,10*ROW('Sanitation Data'!F96)),NA())</f>
        <v>#N/A</v>
      </c>
      <c r="AI102" s="90" t="e">
        <f ca="true">+IF(AND(ISNUMBER(OFFSET('Sanitation Data'!$F$11,0,10*ROW('Sanitation Data'!F96))),'Data Summary'!CX102="Yes"),OFFSET('Sanitation Data'!$F$11,0,10*ROW('Sanitation Data'!F96)),NA())</f>
        <v>#N/A</v>
      </c>
      <c r="AJ102" s="90" t="e">
        <f ca="true">+IF(AND(ISNUMBER(OFFSET('Sanitation Data'!$F$12,0,10*ROW('Sanitation Data'!F96))),'Data Summary'!CY102="Yes"),OFFSET('Sanitation Data'!$F$12,0,10*ROW('Sanitation Data'!F96)),NA())</f>
        <v>#N/A</v>
      </c>
      <c r="AK102" s="90" t="e">
        <f ca="true">+IF(AND(ISNUMBER(OFFSET('Sanitation Data'!$G$4,0,10*ROW('Sanitation Data'!G96))),'Data Summary'!CZ102="Yes"),100-OFFSET('Sanitation Data'!$G$4,0,10*ROW('Sanitation Data'!G96)),NA())</f>
        <v>#N/A</v>
      </c>
      <c r="AL102" s="90" t="e">
        <f ca="true">+IF(AND(ISNUMBER(OFFSET('Sanitation Data'!$G$6,0,10*ROW('Sanitation Data'!G96))),'Data Summary'!DA102="Yes"),OFFSET('Sanitation Data'!$G$6,0,10*ROW('Sanitation Data'!G96)),NA())</f>
        <v>#N/A</v>
      </c>
      <c r="AM102" s="90" t="e">
        <f ca="true">+IF(AND(ISNUMBER(OFFSET('Sanitation Data'!$G$10,0,10*ROW('Sanitation Data'!G96))),'Data Summary'!DB102="Yes"),OFFSET('Sanitation Data'!$G$10,0,10*ROW('Sanitation Data'!G96)),NA())</f>
        <v>#N/A</v>
      </c>
      <c r="AN102" s="90" t="e">
        <f ca="true">+IF(AND(ISNUMBER(OFFSET('Sanitation Data'!$G$11,0,10*ROW('Sanitation Data'!G96))),'Data Summary'!DC102="Yes"),OFFSET('Sanitation Data'!$G$11,0,10*ROW('Sanitation Data'!G96)),NA())</f>
        <v>#N/A</v>
      </c>
      <c r="AO102" s="90" t="e">
        <f ca="true">+IF(AND(ISNUMBER(OFFSET('Sanitation Data'!$G$12,0,10*ROW('Sanitation Data'!G96))),'Data Summary'!DD102="Yes"),OFFSET('Sanitation Data'!$G$12,0,10*ROW('Sanitation Data'!G96)),NA())</f>
        <v>#N/A</v>
      </c>
      <c r="AP102" s="90" t="e">
        <f ca="true">+IF(AND(ISNUMBER(OFFSET('Sanitation Data'!$H$4,0,10*ROW('Sanitation Data'!H96))),'Data Summary'!DE102="Yes"),100-OFFSET('Sanitation Data'!$H$4,0,10*ROW('Sanitation Data'!H96)),NA())</f>
        <v>#N/A</v>
      </c>
      <c r="AQ102" s="90" t="e">
        <f ca="true">+IF(AND(ISNUMBER(OFFSET('Sanitation Data'!$H$6,0,10*ROW('Sanitation Data'!H96))),'Data Summary'!DF102="Yes"),OFFSET('Sanitation Data'!$H$6,0,10*ROW('Sanitation Data'!H96)),NA())</f>
        <v>#N/A</v>
      </c>
      <c r="AR102" s="90" t="e">
        <f ca="true">+IF(AND(ISNUMBER(OFFSET('Sanitation Data'!$H$10,0,10*ROW('Sanitation Data'!H96))),'Data Summary'!DG102="Yes"),OFFSET('Sanitation Data'!$H$10,0,10*ROW('Sanitation Data'!H96)),NA())</f>
        <v>#N/A</v>
      </c>
      <c r="AS102" s="90" t="e">
        <f ca="true">+IF(AND(ISNUMBER(OFFSET('Sanitation Data'!$H$11,0,10*ROW('Sanitation Data'!H96))),'Data Summary'!DH102="Yes"),OFFSET('Sanitation Data'!$H$11,0,10*ROW('Sanitation Data'!H96)),NA())</f>
        <v>#N/A</v>
      </c>
      <c r="AT102" s="90" t="e">
        <f ca="true">+IF(AND(ISNUMBER(OFFSET('Sanitation Data'!$H$12,0,10*ROW('Sanitation Data'!H96))),'Data Summary'!DI102="Yes"),OFFSET('Sanitation Data'!$H$12,0,10*ROW('Sanitation Data'!H96)),NA())</f>
        <v>#N/A</v>
      </c>
      <c r="AU102" s="90" t="e">
        <f ca="true">+IF(AND(ISNUMBER(OFFSET('Sanitation Data'!$I$4,0,10*ROW('Sanitation Data'!I96))),'Data Summary'!DJ102="Yes"),100-OFFSET('Sanitation Data'!$I$4,0,10*ROW('Sanitation Data'!I96)),NA())</f>
        <v>#N/A</v>
      </c>
      <c r="AV102" s="90" t="e">
        <f ca="true">+IF(AND(ISNUMBER(OFFSET('Sanitation Data'!$I$6,0,10*ROW('Sanitation Data'!I96))),'Data Summary'!DK102="Yes"),OFFSET('Sanitation Data'!$I$6,0,10*ROW('Sanitation Data'!I96)),NA())</f>
        <v>#N/A</v>
      </c>
      <c r="AW102" s="90" t="e">
        <f ca="true">+IF(AND(ISNUMBER(OFFSET('Sanitation Data'!$I$10,0,10*ROW('Sanitation Data'!I96))),'Data Summary'!DL102="Yes"),OFFSET('Sanitation Data'!$I$10,0,10*ROW('Sanitation Data'!I96)),NA())</f>
        <v>#N/A</v>
      </c>
      <c r="AX102" s="90" t="e">
        <f ca="true">+IF(AND(ISNUMBER(OFFSET('Sanitation Data'!$I$11,0,10*ROW('Sanitation Data'!I96))),'Data Summary'!DM102="Yes"),OFFSET('Sanitation Data'!$I$11,0,10*ROW('Sanitation Data'!I96)),NA())</f>
        <v>#N/A</v>
      </c>
      <c r="AY102" s="90" t="e">
        <f ca="true">+IF(AND(ISNUMBER(OFFSET('Sanitation Data'!$I$12,0,10*ROW('Sanitation Data'!I96))),'Data Summary'!DN102="Yes"),OFFSET('Sanitation Data'!$I$12,0,10*ROW('Sanitation Data'!I96)),NA())</f>
        <v>#N/A</v>
      </c>
      <c r="AZ102" s="91" t="e">
        <f ca="true">+IF(AND(ISNUMBER(OFFSET('Hygiene Data'!$D$5,0,10*ROW('Hygiene Data'!D96))),'Data Summary'!DO102="Yes"),OFFSET('Hygiene Data'!$D$5,0,10*ROW('Hygiene Data'!D96)),NA())</f>
        <v>#N/A</v>
      </c>
      <c r="BA102" s="91" t="e">
        <f ca="true">+IF(AND(ISNUMBER(OFFSET('Hygiene Data'!$D$7,0,10*ROW('Hygiene Data'!D96))),'Data Summary'!DP102="Yes"),OFFSET('Hygiene Data'!$D$7,0,10*ROW('Hygiene Data'!D96)),NA())</f>
        <v>#N/A</v>
      </c>
      <c r="BB102" s="91" t="e">
        <f ca="true">+IF(AND(ISNUMBER(OFFSET('Hygiene Data'!$D$9,0,10*ROW('Hygiene Data'!D96))),'Data Summary'!DQ102="Yes"),OFFSET('Hygiene Data'!$D$9,0,10*ROW('Hygiene Data'!D96)),NA())</f>
        <v>#N/A</v>
      </c>
      <c r="BC102" s="91" t="e">
        <f ca="true">+IF(AND(ISNUMBER(OFFSET('Hygiene Data'!$E$5,0,10*ROW('Hygiene Data'!E96))),'Data Summary'!DR102="Yes"),OFFSET('Hygiene Data'!$E$5,0,10*ROW('Hygiene Data'!E96)),NA())</f>
        <v>#N/A</v>
      </c>
      <c r="BD102" s="91" t="e">
        <f ca="true">+IF(AND(ISNUMBER(OFFSET('Hygiene Data'!$E$7,0,10*ROW('Hygiene Data'!E96))),'Data Summary'!DS102="Yes"),OFFSET('Hygiene Data'!$E$7,0,10*ROW('Hygiene Data'!E96)),NA())</f>
        <v>#N/A</v>
      </c>
      <c r="BE102" s="91" t="e">
        <f ca="true">+IF(AND(ISNUMBER(OFFSET('Hygiene Data'!$E$9,0,10*ROW('Hygiene Data'!E96))),'Data Summary'!DT102="Yes"),OFFSET('Hygiene Data'!$E$9,0,10*ROW('Hygiene Data'!E96)),NA())</f>
        <v>#N/A</v>
      </c>
      <c r="BF102" s="91" t="e">
        <f ca="true">+IF(AND(ISNUMBER(OFFSET('Hygiene Data'!$F$5,0,10*ROW('Hygiene Data'!F96))),'Data Summary'!DU102="Yes"),OFFSET('Hygiene Data'!$F$5,0,10*ROW('Hygiene Data'!F96)),NA())</f>
        <v>#N/A</v>
      </c>
      <c r="BG102" s="91" t="e">
        <f ca="true">+IF(AND(ISNUMBER(OFFSET('Hygiene Data'!$F$7,0,10*ROW('Hygiene Data'!F96))),'Data Summary'!DV102="Yes"),OFFSET('Hygiene Data'!$F$7,0,10*ROW('Hygiene Data'!F96)),NA())</f>
        <v>#N/A</v>
      </c>
      <c r="BH102" s="91" t="e">
        <f ca="true">+IF(AND(ISNUMBER(OFFSET('Hygiene Data'!$F$9,0,10*ROW('Hygiene Data'!F96))),'Data Summary'!DW102="Yes"),OFFSET('Hygiene Data'!$F$9,0,10*ROW('Hygiene Data'!F96)),NA())</f>
        <v>#N/A</v>
      </c>
      <c r="BI102" s="91" t="e">
        <f ca="true">+IF(AND(ISNUMBER(OFFSET('Hygiene Data'!$G$5,0,10*ROW('Hygiene Data'!G96))),'Data Summary'!DX102="Yes"),OFFSET('Hygiene Data'!$G$5,0,10*ROW('Hygiene Data'!G96)),NA())</f>
        <v>#N/A</v>
      </c>
      <c r="BJ102" s="91" t="e">
        <f ca="true">+IF(AND(ISNUMBER(OFFSET('Hygiene Data'!$G$7,0,10*ROW('Hygiene Data'!G96))),'Data Summary'!DY102="Yes"),OFFSET('Hygiene Data'!$G$7,0,10*ROW('Hygiene Data'!G96)),NA())</f>
        <v>#N/A</v>
      </c>
      <c r="BK102" s="91" t="e">
        <f ca="true">+IF(AND(ISNUMBER(OFFSET('Hygiene Data'!$G$9,0,10*ROW('Hygiene Data'!G96))),'Data Summary'!DZ102="Yes"),OFFSET('Hygiene Data'!$G$9,0,10*ROW('Hygiene Data'!G96)),NA())</f>
        <v>#N/A</v>
      </c>
      <c r="BL102" s="91" t="e">
        <f ca="true">+IF(AND(ISNUMBER(OFFSET('Hygiene Data'!$H$5,0,10*ROW('Hygiene Data'!H96))),'Data Summary'!EA102="Yes"),OFFSET('Hygiene Data'!$H$5,0,10*ROW('Hygiene Data'!H96)),NA())</f>
        <v>#N/A</v>
      </c>
      <c r="BM102" s="91" t="e">
        <f ca="true">+IF(AND(ISNUMBER(OFFSET('Hygiene Data'!$H$7,0,10*ROW('Hygiene Data'!H96))),'Data Summary'!EB102="Yes"),OFFSET('Hygiene Data'!$H$7,0,10*ROW('Hygiene Data'!H96)),NA())</f>
        <v>#N/A</v>
      </c>
      <c r="BN102" s="91" t="e">
        <f ca="true">+IF(AND(ISNUMBER(OFFSET('Hygiene Data'!$H$9,0,10*ROW('Hygiene Data'!H96))),'Data Summary'!EC102="Yes"),OFFSET('Hygiene Data'!$H$9,0,10*ROW('Hygiene Data'!H96)),NA())</f>
        <v>#N/A</v>
      </c>
      <c r="BO102" s="91" t="e">
        <f ca="true">+IF(AND(ISNUMBER(OFFSET('Hygiene Data'!$I$5,0,10*ROW('Hygiene Data'!I96))),'Data Summary'!ED102="Yes"),OFFSET('Hygiene Data'!$I$5,0,10*ROW('Hygiene Data'!I96)),NA())</f>
        <v>#N/A</v>
      </c>
      <c r="BP102" s="91" t="e">
        <f ca="true">+IF(AND(ISNUMBER(OFFSET('Hygiene Data'!$I$7,0,10*ROW('Hygiene Data'!I96))),'Data Summary'!EE102="Yes"),OFFSET('Hygiene Data'!$I$7,0,10*ROW('Hygiene Data'!I96)),NA())</f>
        <v>#N/A</v>
      </c>
      <c r="BQ102" s="91" t="e">
        <f ca="true">+IF(AND(ISNUMBER(OFFSET('Hygiene Data'!$I$9,0,10*ROW('Hygiene Data'!I96))),'Data Summary'!EF102="Yes"),OFFSET('Hygiene Data'!$I$9,0,10*ROW('Hygiene Data'!I96)),NA())</f>
        <v>#N/A</v>
      </c>
    </row>
    <row xmlns:x14ac="http://schemas.microsoft.com/office/spreadsheetml/2009/9/ac" r="103" x14ac:dyDescent="0.2">
      <c r="A103" s="350" t="e">
        <f ca="true">+RIGHT('Data Summary'!A103,LEN('Data Summary'!A103)-9)</f>
        <v>#VALUE!</v>
      </c>
      <c r="B103" s="35" t="str">
        <f ca="true">+IF(ISTEXT('Data Summary'!B103),'Data Summary'!B103,"")</f>
        <v/>
      </c>
      <c r="C103" s="349" t="e">
        <f ca="true">+VALUE('Data Summary'!C103)</f>
        <v>#VALUE!</v>
      </c>
      <c r="D103" s="89" t="e">
        <f ca="true">+IF(AND(ISNUMBER(OFFSET('Water Data'!$D$4,0,10*ROW('Water Data'!D97))),'Data Summary'!BS103="Yes"),100-OFFSET('Water Data'!$D$4,0,10*ROW('Water Data'!D97)),NA())</f>
        <v>#N/A</v>
      </c>
      <c r="E103" s="89" t="e">
        <f ca="true">+IF(AND(ISNUMBER(OFFSET('Water Data'!$D$6,0,10*ROW('Water Data'!D97))),'Data Summary'!BT103="Yes"),OFFSET('Water Data'!$D$6,0,10*ROW('Water Data'!D97)),NA())</f>
        <v>#N/A</v>
      </c>
      <c r="F103" s="89" t="e">
        <f ca="true">+IF(AND(ISNUMBER(OFFSET('Water Data'!$D$9,0,10*ROW('Water Data'!D97))),'Data Summary'!BU103="Yes"),OFFSET('Water Data'!$D$9,0,10*ROW('Water Data'!D97)),NA())</f>
        <v>#N/A</v>
      </c>
      <c r="G103" s="89" t="e">
        <f ca="true">+IF(AND(ISNUMBER(OFFSET('Water Data'!$E$4,0,10*ROW('Water Data'!E97))),'Data Summary'!BV103="Yes"),100-OFFSET('Water Data'!$E$4,0,10*ROW('Water Data'!E97)),NA())</f>
        <v>#N/A</v>
      </c>
      <c r="H103" s="89" t="e">
        <f ca="true">+IF(AND(ISNUMBER(OFFSET('Water Data'!$E$6,0,10*ROW('Water Data'!E97))),'Data Summary'!BW103="Yes"),OFFSET('Water Data'!$E$6,0,10*ROW('Water Data'!E97)),NA())</f>
        <v>#N/A</v>
      </c>
      <c r="I103" s="89" t="e">
        <f ca="true">+IF(AND(ISNUMBER(OFFSET('Water Data'!$E$9,0,10*ROW('Water Data'!E97))),'Data Summary'!BX103="Yes"),OFFSET('Water Data'!$E$9,0,10*ROW('Water Data'!E97)),NA())</f>
        <v>#N/A</v>
      </c>
      <c r="J103" s="89" t="e">
        <f ca="true">+IF(AND(ISNUMBER(OFFSET('Water Data'!$F$4,0,10*ROW('Water Data'!F97))),'Data Summary'!BY103="Yes"),100-OFFSET('Water Data'!$F$4,0,10*ROW('Water Data'!F97)),NA())</f>
        <v>#N/A</v>
      </c>
      <c r="K103" s="89" t="e">
        <f ca="true">+IF(AND(ISNUMBER(OFFSET('Water Data'!$F$6,0,10*ROW('Water Data'!F97))),'Data Summary'!BZ103="Yes"),OFFSET('Water Data'!$F$6,0,10*ROW('Water Data'!F97)),NA())</f>
        <v>#N/A</v>
      </c>
      <c r="L103" s="89" t="e">
        <f ca="true">+IF(AND(ISNUMBER(OFFSET('Water Data'!$F$9,0,10*ROW('Water Data'!F97))),'Data Summary'!CA103="Yes"),OFFSET('Water Data'!$F$9,0,10*ROW('Water Data'!F97)),NA())</f>
        <v>#N/A</v>
      </c>
      <c r="M103" s="89" t="e">
        <f ca="true">+IF(AND(ISNUMBER(OFFSET('Water Data'!$G$4,0,10*ROW('Water Data'!G97))),'Data Summary'!CB103="Yes"),100-OFFSET('Water Data'!$G$4,0,10*ROW('Water Data'!G97)),NA())</f>
        <v>#N/A</v>
      </c>
      <c r="N103" s="89" t="e">
        <f ca="true">+IF(AND(ISNUMBER(OFFSET('Water Data'!$G$6,0,10*ROW('Water Data'!G97))),'Data Summary'!CC103="Yes"),OFFSET('Water Data'!$G$6,0,10*ROW('Water Data'!G97)),NA())</f>
        <v>#N/A</v>
      </c>
      <c r="O103" s="89" t="e">
        <f ca="true">+IF(AND(ISNUMBER(OFFSET('Water Data'!$G$9,0,10*ROW('Water Data'!G97))),'Data Summary'!CD103="Yes"),OFFSET('Water Data'!$G$9,0,10*ROW('Water Data'!G97)),NA())</f>
        <v>#N/A</v>
      </c>
      <c r="P103" s="89" t="e">
        <f ca="true">+IF(AND(ISNUMBER(OFFSET('Water Data'!$H$4,0,10*ROW('Water Data'!H97))),'Data Summary'!CE103="Yes"),100-OFFSET('Water Data'!$H$4,0,10*ROW('Water Data'!H97)),NA())</f>
        <v>#N/A</v>
      </c>
      <c r="Q103" s="89" t="e">
        <f ca="true">+IF(AND(ISNUMBER(OFFSET('Water Data'!$H$6,0,10*ROW('Water Data'!H97))),'Data Summary'!CF103="Yes"),OFFSET('Water Data'!$H$6,0,10*ROW('Water Data'!H97)),NA())</f>
        <v>#N/A</v>
      </c>
      <c r="R103" s="89" t="e">
        <f ca="true">+IF(AND(ISNUMBER(OFFSET('Water Data'!$H$9,0,10*ROW('Water Data'!H97))),'Data Summary'!CG103="Yes"),OFFSET('Water Data'!$H$9,0,10*ROW('Water Data'!H97)),NA())</f>
        <v>#N/A</v>
      </c>
      <c r="S103" s="89" t="e">
        <f ca="true">+IF(AND(ISNUMBER(OFFSET('Water Data'!$I$4,0,10*ROW('Water Data'!I97))),'Data Summary'!CH103="Yes"),100-OFFSET('Water Data'!$I$4,0,10*ROW('Water Data'!I97)),NA())</f>
        <v>#N/A</v>
      </c>
      <c r="T103" s="89" t="e">
        <f ca="true">+IF(AND(ISNUMBER(OFFSET('Water Data'!$I$6,0,10*ROW('Water Data'!I97))),'Data Summary'!CI103="Yes"),OFFSET('Water Data'!$I$6,0,10*ROW('Water Data'!I97)),NA())</f>
        <v>#N/A</v>
      </c>
      <c r="U103" s="89" t="e">
        <f ca="true">+IF(AND(ISNUMBER(OFFSET('Water Data'!$I$9,0,10*ROW('Water Data'!I97))),'Data Summary'!CJ103="Yes"),OFFSET('Water Data'!$I$9,0,10*ROW('Water Data'!I97)),NA())</f>
        <v>#N/A</v>
      </c>
      <c r="V103" s="90" t="e">
        <f ca="true">+IF(AND(ISNUMBER(OFFSET('Sanitation Data'!$D$4,0,10*ROW('Sanitation Data'!D97))),'Data Summary'!CK103="Yes"),100-OFFSET('Sanitation Data'!$D$4,0,10*ROW('Sanitation Data'!D97)),NA())</f>
        <v>#N/A</v>
      </c>
      <c r="W103" s="90" t="e">
        <f ca="true">+IF(AND(ISNUMBER(OFFSET('Sanitation Data'!$D$6,0,10*ROW('Sanitation Data'!D97))),'Data Summary'!CL103="Yes"),OFFSET('Sanitation Data'!$D$6,0,10*ROW('Sanitation Data'!D97)),NA())</f>
        <v>#N/A</v>
      </c>
      <c r="X103" s="90" t="e">
        <f ca="true">+IF(AND(ISNUMBER(OFFSET('Sanitation Data'!$D$10,0,10*ROW('Sanitation Data'!D97))),'Data Summary'!CM103="Yes"),OFFSET('Sanitation Data'!$D$10,0,10*ROW('Sanitation Data'!D97)),NA())</f>
        <v>#N/A</v>
      </c>
      <c r="Y103" s="90" t="e">
        <f ca="true">+IF(AND(ISNUMBER(OFFSET('Sanitation Data'!$D$11,0,10*ROW('Sanitation Data'!D97))),'Data Summary'!CN103="Yes"),OFFSET('Sanitation Data'!$D$11,0,10*ROW('Sanitation Data'!D97)),NA())</f>
        <v>#N/A</v>
      </c>
      <c r="Z103" s="90" t="e">
        <f ca="true">+IF(AND(ISNUMBER(OFFSET('Sanitation Data'!$D$12,0,10*ROW('Sanitation Data'!D97))),'Data Summary'!CO103="Yes"),OFFSET('Sanitation Data'!$D$12,0,10*ROW('Sanitation Data'!D97)),NA())</f>
        <v>#N/A</v>
      </c>
      <c r="AA103" s="90" t="e">
        <f ca="true">+IF(AND(ISNUMBER(OFFSET('Sanitation Data'!$E$4,0,10*ROW('Sanitation Data'!E97))),'Data Summary'!CP103="Yes"),100-OFFSET('Sanitation Data'!$E$4,0,10*ROW('Sanitation Data'!E97)),NA())</f>
        <v>#N/A</v>
      </c>
      <c r="AB103" s="90" t="e">
        <f ca="true">+IF(AND(ISNUMBER(OFFSET('Sanitation Data'!$E$6,0,10*ROW('Sanitation Data'!E97))),'Data Summary'!CQ103="Yes"),OFFSET('Sanitation Data'!$E$6,0,10*ROW('Sanitation Data'!E97)),NA())</f>
        <v>#N/A</v>
      </c>
      <c r="AC103" s="90" t="e">
        <f ca="true">+IF(AND(ISNUMBER(OFFSET('Sanitation Data'!$E$10,0,10*ROW('Sanitation Data'!E97))),'Data Summary'!CR103="Yes"),OFFSET('Sanitation Data'!$E$10,0,10*ROW('Sanitation Data'!E97)),NA())</f>
        <v>#N/A</v>
      </c>
      <c r="AD103" s="90" t="e">
        <f ca="true">+IF(AND(ISNUMBER(OFFSET('Sanitation Data'!$E$11,0,10*ROW('Sanitation Data'!E97))),'Data Summary'!CS103="Yes"),OFFSET('Sanitation Data'!$E$11,0,10*ROW('Sanitation Data'!E97)),NA())</f>
        <v>#N/A</v>
      </c>
      <c r="AE103" s="90" t="e">
        <f ca="true">+IF(AND(ISNUMBER(OFFSET('Sanitation Data'!$E$12,0,10*ROW('Sanitation Data'!E97))),'Data Summary'!CT103="Yes"),OFFSET('Sanitation Data'!$E$12,0,10*ROW('Sanitation Data'!E97)),NA())</f>
        <v>#N/A</v>
      </c>
      <c r="AF103" s="90" t="e">
        <f ca="true">+IF(AND(ISNUMBER(OFFSET('Sanitation Data'!$F$4,0,10*ROW('Sanitation Data'!F97))),'Data Summary'!CU103="Yes"),100-OFFSET('Sanitation Data'!$F$4,0,10*ROW('Sanitation Data'!F97)),NA())</f>
        <v>#N/A</v>
      </c>
      <c r="AG103" s="90" t="e">
        <f ca="true">+IF(AND(ISNUMBER(OFFSET('Sanitation Data'!$F$6,0,10*ROW('Sanitation Data'!F97))),'Data Summary'!CV103="Yes"),OFFSET('Sanitation Data'!$F$6,0,10*ROW('Sanitation Data'!F97)),NA())</f>
        <v>#N/A</v>
      </c>
      <c r="AH103" s="90" t="e">
        <f ca="true">+IF(AND(ISNUMBER(OFFSET('Sanitation Data'!$F$10,0,10*ROW('Sanitation Data'!F97))),'Data Summary'!CW103="Yes"),OFFSET('Sanitation Data'!$F$10,0,10*ROW('Sanitation Data'!F97)),NA())</f>
        <v>#N/A</v>
      </c>
      <c r="AI103" s="90" t="e">
        <f ca="true">+IF(AND(ISNUMBER(OFFSET('Sanitation Data'!$F$11,0,10*ROW('Sanitation Data'!F97))),'Data Summary'!CX103="Yes"),OFFSET('Sanitation Data'!$F$11,0,10*ROW('Sanitation Data'!F97)),NA())</f>
        <v>#N/A</v>
      </c>
      <c r="AJ103" s="90" t="e">
        <f ca="true">+IF(AND(ISNUMBER(OFFSET('Sanitation Data'!$F$12,0,10*ROW('Sanitation Data'!F97))),'Data Summary'!CY103="Yes"),OFFSET('Sanitation Data'!$F$12,0,10*ROW('Sanitation Data'!F97)),NA())</f>
        <v>#N/A</v>
      </c>
      <c r="AK103" s="90" t="e">
        <f ca="true">+IF(AND(ISNUMBER(OFFSET('Sanitation Data'!$G$4,0,10*ROW('Sanitation Data'!G97))),'Data Summary'!CZ103="Yes"),100-OFFSET('Sanitation Data'!$G$4,0,10*ROW('Sanitation Data'!G97)),NA())</f>
        <v>#N/A</v>
      </c>
      <c r="AL103" s="90" t="e">
        <f ca="true">+IF(AND(ISNUMBER(OFFSET('Sanitation Data'!$G$6,0,10*ROW('Sanitation Data'!G97))),'Data Summary'!DA103="Yes"),OFFSET('Sanitation Data'!$G$6,0,10*ROW('Sanitation Data'!G97)),NA())</f>
        <v>#N/A</v>
      </c>
      <c r="AM103" s="90" t="e">
        <f ca="true">+IF(AND(ISNUMBER(OFFSET('Sanitation Data'!$G$10,0,10*ROW('Sanitation Data'!G97))),'Data Summary'!DB103="Yes"),OFFSET('Sanitation Data'!$G$10,0,10*ROW('Sanitation Data'!G97)),NA())</f>
        <v>#N/A</v>
      </c>
      <c r="AN103" s="90" t="e">
        <f ca="true">+IF(AND(ISNUMBER(OFFSET('Sanitation Data'!$G$11,0,10*ROW('Sanitation Data'!G97))),'Data Summary'!DC103="Yes"),OFFSET('Sanitation Data'!$G$11,0,10*ROW('Sanitation Data'!G97)),NA())</f>
        <v>#N/A</v>
      </c>
      <c r="AO103" s="90" t="e">
        <f ca="true">+IF(AND(ISNUMBER(OFFSET('Sanitation Data'!$G$12,0,10*ROW('Sanitation Data'!G97))),'Data Summary'!DD103="Yes"),OFFSET('Sanitation Data'!$G$12,0,10*ROW('Sanitation Data'!G97)),NA())</f>
        <v>#N/A</v>
      </c>
      <c r="AP103" s="90" t="e">
        <f ca="true">+IF(AND(ISNUMBER(OFFSET('Sanitation Data'!$H$4,0,10*ROW('Sanitation Data'!H97))),'Data Summary'!DE103="Yes"),100-OFFSET('Sanitation Data'!$H$4,0,10*ROW('Sanitation Data'!H97)),NA())</f>
        <v>#N/A</v>
      </c>
      <c r="AQ103" s="90" t="e">
        <f ca="true">+IF(AND(ISNUMBER(OFFSET('Sanitation Data'!$H$6,0,10*ROW('Sanitation Data'!H97))),'Data Summary'!DF103="Yes"),OFFSET('Sanitation Data'!$H$6,0,10*ROW('Sanitation Data'!H97)),NA())</f>
        <v>#N/A</v>
      </c>
      <c r="AR103" s="90" t="e">
        <f ca="true">+IF(AND(ISNUMBER(OFFSET('Sanitation Data'!$H$10,0,10*ROW('Sanitation Data'!H97))),'Data Summary'!DG103="Yes"),OFFSET('Sanitation Data'!$H$10,0,10*ROW('Sanitation Data'!H97)),NA())</f>
        <v>#N/A</v>
      </c>
      <c r="AS103" s="90" t="e">
        <f ca="true">+IF(AND(ISNUMBER(OFFSET('Sanitation Data'!$H$11,0,10*ROW('Sanitation Data'!H97))),'Data Summary'!DH103="Yes"),OFFSET('Sanitation Data'!$H$11,0,10*ROW('Sanitation Data'!H97)),NA())</f>
        <v>#N/A</v>
      </c>
      <c r="AT103" s="90" t="e">
        <f ca="true">+IF(AND(ISNUMBER(OFFSET('Sanitation Data'!$H$12,0,10*ROW('Sanitation Data'!H97))),'Data Summary'!DI103="Yes"),OFFSET('Sanitation Data'!$H$12,0,10*ROW('Sanitation Data'!H97)),NA())</f>
        <v>#N/A</v>
      </c>
      <c r="AU103" s="90" t="e">
        <f ca="true">+IF(AND(ISNUMBER(OFFSET('Sanitation Data'!$I$4,0,10*ROW('Sanitation Data'!I97))),'Data Summary'!DJ103="Yes"),100-OFFSET('Sanitation Data'!$I$4,0,10*ROW('Sanitation Data'!I97)),NA())</f>
        <v>#N/A</v>
      </c>
      <c r="AV103" s="90" t="e">
        <f ca="true">+IF(AND(ISNUMBER(OFFSET('Sanitation Data'!$I$6,0,10*ROW('Sanitation Data'!I97))),'Data Summary'!DK103="Yes"),OFFSET('Sanitation Data'!$I$6,0,10*ROW('Sanitation Data'!I97)),NA())</f>
        <v>#N/A</v>
      </c>
      <c r="AW103" s="90" t="e">
        <f ca="true">+IF(AND(ISNUMBER(OFFSET('Sanitation Data'!$I$10,0,10*ROW('Sanitation Data'!I97))),'Data Summary'!DL103="Yes"),OFFSET('Sanitation Data'!$I$10,0,10*ROW('Sanitation Data'!I97)),NA())</f>
        <v>#N/A</v>
      </c>
      <c r="AX103" s="90" t="e">
        <f ca="true">+IF(AND(ISNUMBER(OFFSET('Sanitation Data'!$I$11,0,10*ROW('Sanitation Data'!I97))),'Data Summary'!DM103="Yes"),OFFSET('Sanitation Data'!$I$11,0,10*ROW('Sanitation Data'!I97)),NA())</f>
        <v>#N/A</v>
      </c>
      <c r="AY103" s="90" t="e">
        <f ca="true">+IF(AND(ISNUMBER(OFFSET('Sanitation Data'!$I$12,0,10*ROW('Sanitation Data'!I97))),'Data Summary'!DN103="Yes"),OFFSET('Sanitation Data'!$I$12,0,10*ROW('Sanitation Data'!I97)),NA())</f>
        <v>#N/A</v>
      </c>
      <c r="AZ103" s="91" t="e">
        <f ca="true">+IF(AND(ISNUMBER(OFFSET('Hygiene Data'!$D$5,0,10*ROW('Hygiene Data'!D97))),'Data Summary'!DO103="Yes"),OFFSET('Hygiene Data'!$D$5,0,10*ROW('Hygiene Data'!D97)),NA())</f>
        <v>#N/A</v>
      </c>
      <c r="BA103" s="91" t="e">
        <f ca="true">+IF(AND(ISNUMBER(OFFSET('Hygiene Data'!$D$7,0,10*ROW('Hygiene Data'!D97))),'Data Summary'!DP103="Yes"),OFFSET('Hygiene Data'!$D$7,0,10*ROW('Hygiene Data'!D97)),NA())</f>
        <v>#N/A</v>
      </c>
      <c r="BB103" s="91" t="e">
        <f ca="true">+IF(AND(ISNUMBER(OFFSET('Hygiene Data'!$D$9,0,10*ROW('Hygiene Data'!D97))),'Data Summary'!DQ103="Yes"),OFFSET('Hygiene Data'!$D$9,0,10*ROW('Hygiene Data'!D97)),NA())</f>
        <v>#N/A</v>
      </c>
      <c r="BC103" s="91" t="e">
        <f ca="true">+IF(AND(ISNUMBER(OFFSET('Hygiene Data'!$E$5,0,10*ROW('Hygiene Data'!E97))),'Data Summary'!DR103="Yes"),OFFSET('Hygiene Data'!$E$5,0,10*ROW('Hygiene Data'!E97)),NA())</f>
        <v>#N/A</v>
      </c>
      <c r="BD103" s="91" t="e">
        <f ca="true">+IF(AND(ISNUMBER(OFFSET('Hygiene Data'!$E$7,0,10*ROW('Hygiene Data'!E97))),'Data Summary'!DS103="Yes"),OFFSET('Hygiene Data'!$E$7,0,10*ROW('Hygiene Data'!E97)),NA())</f>
        <v>#N/A</v>
      </c>
      <c r="BE103" s="91" t="e">
        <f ca="true">+IF(AND(ISNUMBER(OFFSET('Hygiene Data'!$E$9,0,10*ROW('Hygiene Data'!E97))),'Data Summary'!DT103="Yes"),OFFSET('Hygiene Data'!$E$9,0,10*ROW('Hygiene Data'!E97)),NA())</f>
        <v>#N/A</v>
      </c>
      <c r="BF103" s="91" t="e">
        <f ca="true">+IF(AND(ISNUMBER(OFFSET('Hygiene Data'!$F$5,0,10*ROW('Hygiene Data'!F97))),'Data Summary'!DU103="Yes"),OFFSET('Hygiene Data'!$F$5,0,10*ROW('Hygiene Data'!F97)),NA())</f>
        <v>#N/A</v>
      </c>
      <c r="BG103" s="91" t="e">
        <f ca="true">+IF(AND(ISNUMBER(OFFSET('Hygiene Data'!$F$7,0,10*ROW('Hygiene Data'!F97))),'Data Summary'!DV103="Yes"),OFFSET('Hygiene Data'!$F$7,0,10*ROW('Hygiene Data'!F97)),NA())</f>
        <v>#N/A</v>
      </c>
      <c r="BH103" s="91" t="e">
        <f ca="true">+IF(AND(ISNUMBER(OFFSET('Hygiene Data'!$F$9,0,10*ROW('Hygiene Data'!F97))),'Data Summary'!DW103="Yes"),OFFSET('Hygiene Data'!$F$9,0,10*ROW('Hygiene Data'!F97)),NA())</f>
        <v>#N/A</v>
      </c>
      <c r="BI103" s="91" t="e">
        <f ca="true">+IF(AND(ISNUMBER(OFFSET('Hygiene Data'!$G$5,0,10*ROW('Hygiene Data'!G97))),'Data Summary'!DX103="Yes"),OFFSET('Hygiene Data'!$G$5,0,10*ROW('Hygiene Data'!G97)),NA())</f>
        <v>#N/A</v>
      </c>
      <c r="BJ103" s="91" t="e">
        <f ca="true">+IF(AND(ISNUMBER(OFFSET('Hygiene Data'!$G$7,0,10*ROW('Hygiene Data'!G97))),'Data Summary'!DY103="Yes"),OFFSET('Hygiene Data'!$G$7,0,10*ROW('Hygiene Data'!G97)),NA())</f>
        <v>#N/A</v>
      </c>
      <c r="BK103" s="91" t="e">
        <f ca="true">+IF(AND(ISNUMBER(OFFSET('Hygiene Data'!$G$9,0,10*ROW('Hygiene Data'!G97))),'Data Summary'!DZ103="Yes"),OFFSET('Hygiene Data'!$G$9,0,10*ROW('Hygiene Data'!G97)),NA())</f>
        <v>#N/A</v>
      </c>
      <c r="BL103" s="91" t="e">
        <f ca="true">+IF(AND(ISNUMBER(OFFSET('Hygiene Data'!$H$5,0,10*ROW('Hygiene Data'!H97))),'Data Summary'!EA103="Yes"),OFFSET('Hygiene Data'!$H$5,0,10*ROW('Hygiene Data'!H97)),NA())</f>
        <v>#N/A</v>
      </c>
      <c r="BM103" s="91" t="e">
        <f ca="true">+IF(AND(ISNUMBER(OFFSET('Hygiene Data'!$H$7,0,10*ROW('Hygiene Data'!H97))),'Data Summary'!EB103="Yes"),OFFSET('Hygiene Data'!$H$7,0,10*ROW('Hygiene Data'!H97)),NA())</f>
        <v>#N/A</v>
      </c>
      <c r="BN103" s="91" t="e">
        <f ca="true">+IF(AND(ISNUMBER(OFFSET('Hygiene Data'!$H$9,0,10*ROW('Hygiene Data'!H97))),'Data Summary'!EC103="Yes"),OFFSET('Hygiene Data'!$H$9,0,10*ROW('Hygiene Data'!H97)),NA())</f>
        <v>#N/A</v>
      </c>
      <c r="BO103" s="91" t="e">
        <f ca="true">+IF(AND(ISNUMBER(OFFSET('Hygiene Data'!$I$5,0,10*ROW('Hygiene Data'!I97))),'Data Summary'!ED103="Yes"),OFFSET('Hygiene Data'!$I$5,0,10*ROW('Hygiene Data'!I97)),NA())</f>
        <v>#N/A</v>
      </c>
      <c r="BP103" s="91" t="e">
        <f ca="true">+IF(AND(ISNUMBER(OFFSET('Hygiene Data'!$I$7,0,10*ROW('Hygiene Data'!I97))),'Data Summary'!EE103="Yes"),OFFSET('Hygiene Data'!$I$7,0,10*ROW('Hygiene Data'!I97)),NA())</f>
        <v>#N/A</v>
      </c>
      <c r="BQ103" s="91" t="e">
        <f ca="true">+IF(AND(ISNUMBER(OFFSET('Hygiene Data'!$I$9,0,10*ROW('Hygiene Data'!I97))),'Data Summary'!EF103="Yes"),OFFSET('Hygiene Data'!$I$9,0,10*ROW('Hygiene Data'!I97)),NA())</f>
        <v>#N/A</v>
      </c>
    </row>
    <row xmlns:x14ac="http://schemas.microsoft.com/office/spreadsheetml/2009/9/ac" r="104" x14ac:dyDescent="0.2">
      <c r="A104" s="350" t="e">
        <f ca="true">+RIGHT('Data Summary'!A104,LEN('Data Summary'!A104)-9)</f>
        <v>#VALUE!</v>
      </c>
      <c r="B104" s="35" t="str">
        <f ca="true">+IF(ISTEXT('Data Summary'!B104),'Data Summary'!B104,"")</f>
        <v/>
      </c>
      <c r="C104" s="349" t="e">
        <f ca="true">+VALUE('Data Summary'!C104)</f>
        <v>#VALUE!</v>
      </c>
      <c r="D104" s="89" t="e">
        <f ca="true">+IF(AND(ISNUMBER(OFFSET('Water Data'!$D$4,0,10*ROW('Water Data'!D98))),'Data Summary'!BS104="Yes"),100-OFFSET('Water Data'!$D$4,0,10*ROW('Water Data'!D98)),NA())</f>
        <v>#N/A</v>
      </c>
      <c r="E104" s="89" t="e">
        <f ca="true">+IF(AND(ISNUMBER(OFFSET('Water Data'!$D$6,0,10*ROW('Water Data'!D98))),'Data Summary'!BT104="Yes"),OFFSET('Water Data'!$D$6,0,10*ROW('Water Data'!D98)),NA())</f>
        <v>#N/A</v>
      </c>
      <c r="F104" s="89" t="e">
        <f ca="true">+IF(AND(ISNUMBER(OFFSET('Water Data'!$D$9,0,10*ROW('Water Data'!D98))),'Data Summary'!BU104="Yes"),OFFSET('Water Data'!$D$9,0,10*ROW('Water Data'!D98)),NA())</f>
        <v>#N/A</v>
      </c>
      <c r="G104" s="89" t="e">
        <f ca="true">+IF(AND(ISNUMBER(OFFSET('Water Data'!$E$4,0,10*ROW('Water Data'!E98))),'Data Summary'!BV104="Yes"),100-OFFSET('Water Data'!$E$4,0,10*ROW('Water Data'!E98)),NA())</f>
        <v>#N/A</v>
      </c>
      <c r="H104" s="89" t="e">
        <f ca="true">+IF(AND(ISNUMBER(OFFSET('Water Data'!$E$6,0,10*ROW('Water Data'!E98))),'Data Summary'!BW104="Yes"),OFFSET('Water Data'!$E$6,0,10*ROW('Water Data'!E98)),NA())</f>
        <v>#N/A</v>
      </c>
      <c r="I104" s="89" t="e">
        <f ca="true">+IF(AND(ISNUMBER(OFFSET('Water Data'!$E$9,0,10*ROW('Water Data'!E98))),'Data Summary'!BX104="Yes"),OFFSET('Water Data'!$E$9,0,10*ROW('Water Data'!E98)),NA())</f>
        <v>#N/A</v>
      </c>
      <c r="J104" s="89" t="e">
        <f ca="true">+IF(AND(ISNUMBER(OFFSET('Water Data'!$F$4,0,10*ROW('Water Data'!F98))),'Data Summary'!BY104="Yes"),100-OFFSET('Water Data'!$F$4,0,10*ROW('Water Data'!F98)),NA())</f>
        <v>#N/A</v>
      </c>
      <c r="K104" s="89" t="e">
        <f ca="true">+IF(AND(ISNUMBER(OFFSET('Water Data'!$F$6,0,10*ROW('Water Data'!F98))),'Data Summary'!BZ104="Yes"),OFFSET('Water Data'!$F$6,0,10*ROW('Water Data'!F98)),NA())</f>
        <v>#N/A</v>
      </c>
      <c r="L104" s="89" t="e">
        <f ca="true">+IF(AND(ISNUMBER(OFFSET('Water Data'!$F$9,0,10*ROW('Water Data'!F98))),'Data Summary'!CA104="Yes"),OFFSET('Water Data'!$F$9,0,10*ROW('Water Data'!F98)),NA())</f>
        <v>#N/A</v>
      </c>
      <c r="M104" s="89" t="e">
        <f ca="true">+IF(AND(ISNUMBER(OFFSET('Water Data'!$G$4,0,10*ROW('Water Data'!G98))),'Data Summary'!CB104="Yes"),100-OFFSET('Water Data'!$G$4,0,10*ROW('Water Data'!G98)),NA())</f>
        <v>#N/A</v>
      </c>
      <c r="N104" s="89" t="e">
        <f ca="true">+IF(AND(ISNUMBER(OFFSET('Water Data'!$G$6,0,10*ROW('Water Data'!G98))),'Data Summary'!CC104="Yes"),OFFSET('Water Data'!$G$6,0,10*ROW('Water Data'!G98)),NA())</f>
        <v>#N/A</v>
      </c>
      <c r="O104" s="89" t="e">
        <f ca="true">+IF(AND(ISNUMBER(OFFSET('Water Data'!$G$9,0,10*ROW('Water Data'!G98))),'Data Summary'!CD104="Yes"),OFFSET('Water Data'!$G$9,0,10*ROW('Water Data'!G98)),NA())</f>
        <v>#N/A</v>
      </c>
      <c r="P104" s="89" t="e">
        <f ca="true">+IF(AND(ISNUMBER(OFFSET('Water Data'!$H$4,0,10*ROW('Water Data'!H98))),'Data Summary'!CE104="Yes"),100-OFFSET('Water Data'!$H$4,0,10*ROW('Water Data'!H98)),NA())</f>
        <v>#N/A</v>
      </c>
      <c r="Q104" s="89" t="e">
        <f ca="true">+IF(AND(ISNUMBER(OFFSET('Water Data'!$H$6,0,10*ROW('Water Data'!H98))),'Data Summary'!CF104="Yes"),OFFSET('Water Data'!$H$6,0,10*ROW('Water Data'!H98)),NA())</f>
        <v>#N/A</v>
      </c>
      <c r="R104" s="89" t="e">
        <f ca="true">+IF(AND(ISNUMBER(OFFSET('Water Data'!$H$9,0,10*ROW('Water Data'!H98))),'Data Summary'!CG104="Yes"),OFFSET('Water Data'!$H$9,0,10*ROW('Water Data'!H98)),NA())</f>
        <v>#N/A</v>
      </c>
      <c r="S104" s="89" t="e">
        <f ca="true">+IF(AND(ISNUMBER(OFFSET('Water Data'!$I$4,0,10*ROW('Water Data'!I98))),'Data Summary'!CH104="Yes"),100-OFFSET('Water Data'!$I$4,0,10*ROW('Water Data'!I98)),NA())</f>
        <v>#N/A</v>
      </c>
      <c r="T104" s="89" t="e">
        <f ca="true">+IF(AND(ISNUMBER(OFFSET('Water Data'!$I$6,0,10*ROW('Water Data'!I98))),'Data Summary'!CI104="Yes"),OFFSET('Water Data'!$I$6,0,10*ROW('Water Data'!I98)),NA())</f>
        <v>#N/A</v>
      </c>
      <c r="U104" s="89" t="e">
        <f ca="true">+IF(AND(ISNUMBER(OFFSET('Water Data'!$I$9,0,10*ROW('Water Data'!I98))),'Data Summary'!CJ104="Yes"),OFFSET('Water Data'!$I$9,0,10*ROW('Water Data'!I98)),NA())</f>
        <v>#N/A</v>
      </c>
      <c r="V104" s="90" t="e">
        <f ca="true">+IF(AND(ISNUMBER(OFFSET('Sanitation Data'!$D$4,0,10*ROW('Sanitation Data'!D98))),'Data Summary'!CK104="Yes"),100-OFFSET('Sanitation Data'!$D$4,0,10*ROW('Sanitation Data'!D98)),NA())</f>
        <v>#N/A</v>
      </c>
      <c r="W104" s="90" t="e">
        <f ca="true">+IF(AND(ISNUMBER(OFFSET('Sanitation Data'!$D$6,0,10*ROW('Sanitation Data'!D98))),'Data Summary'!CL104="Yes"),OFFSET('Sanitation Data'!$D$6,0,10*ROW('Sanitation Data'!D98)),NA())</f>
        <v>#N/A</v>
      </c>
      <c r="X104" s="90" t="e">
        <f ca="true">+IF(AND(ISNUMBER(OFFSET('Sanitation Data'!$D$10,0,10*ROW('Sanitation Data'!D98))),'Data Summary'!CM104="Yes"),OFFSET('Sanitation Data'!$D$10,0,10*ROW('Sanitation Data'!D98)),NA())</f>
        <v>#N/A</v>
      </c>
      <c r="Y104" s="90" t="e">
        <f ca="true">+IF(AND(ISNUMBER(OFFSET('Sanitation Data'!$D$11,0,10*ROW('Sanitation Data'!D98))),'Data Summary'!CN104="Yes"),OFFSET('Sanitation Data'!$D$11,0,10*ROW('Sanitation Data'!D98)),NA())</f>
        <v>#N/A</v>
      </c>
      <c r="Z104" s="90" t="e">
        <f ca="true">+IF(AND(ISNUMBER(OFFSET('Sanitation Data'!$D$12,0,10*ROW('Sanitation Data'!D98))),'Data Summary'!CO104="Yes"),OFFSET('Sanitation Data'!$D$12,0,10*ROW('Sanitation Data'!D98)),NA())</f>
        <v>#N/A</v>
      </c>
      <c r="AA104" s="90" t="e">
        <f ca="true">+IF(AND(ISNUMBER(OFFSET('Sanitation Data'!$E$4,0,10*ROW('Sanitation Data'!E98))),'Data Summary'!CP104="Yes"),100-OFFSET('Sanitation Data'!$E$4,0,10*ROW('Sanitation Data'!E98)),NA())</f>
        <v>#N/A</v>
      </c>
      <c r="AB104" s="90" t="e">
        <f ca="true">+IF(AND(ISNUMBER(OFFSET('Sanitation Data'!$E$6,0,10*ROW('Sanitation Data'!E98))),'Data Summary'!CQ104="Yes"),OFFSET('Sanitation Data'!$E$6,0,10*ROW('Sanitation Data'!E98)),NA())</f>
        <v>#N/A</v>
      </c>
      <c r="AC104" s="90" t="e">
        <f ca="true">+IF(AND(ISNUMBER(OFFSET('Sanitation Data'!$E$10,0,10*ROW('Sanitation Data'!E98))),'Data Summary'!CR104="Yes"),OFFSET('Sanitation Data'!$E$10,0,10*ROW('Sanitation Data'!E98)),NA())</f>
        <v>#N/A</v>
      </c>
      <c r="AD104" s="90" t="e">
        <f ca="true">+IF(AND(ISNUMBER(OFFSET('Sanitation Data'!$E$11,0,10*ROW('Sanitation Data'!E98))),'Data Summary'!CS104="Yes"),OFFSET('Sanitation Data'!$E$11,0,10*ROW('Sanitation Data'!E98)),NA())</f>
        <v>#N/A</v>
      </c>
      <c r="AE104" s="90" t="e">
        <f ca="true">+IF(AND(ISNUMBER(OFFSET('Sanitation Data'!$E$12,0,10*ROW('Sanitation Data'!E98))),'Data Summary'!CT104="Yes"),OFFSET('Sanitation Data'!$E$12,0,10*ROW('Sanitation Data'!E98)),NA())</f>
        <v>#N/A</v>
      </c>
      <c r="AF104" s="90" t="e">
        <f ca="true">+IF(AND(ISNUMBER(OFFSET('Sanitation Data'!$F$4,0,10*ROW('Sanitation Data'!F98))),'Data Summary'!CU104="Yes"),100-OFFSET('Sanitation Data'!$F$4,0,10*ROW('Sanitation Data'!F98)),NA())</f>
        <v>#N/A</v>
      </c>
      <c r="AG104" s="90" t="e">
        <f ca="true">+IF(AND(ISNUMBER(OFFSET('Sanitation Data'!$F$6,0,10*ROW('Sanitation Data'!F98))),'Data Summary'!CV104="Yes"),OFFSET('Sanitation Data'!$F$6,0,10*ROW('Sanitation Data'!F98)),NA())</f>
        <v>#N/A</v>
      </c>
      <c r="AH104" s="90" t="e">
        <f ca="true">+IF(AND(ISNUMBER(OFFSET('Sanitation Data'!$F$10,0,10*ROW('Sanitation Data'!F98))),'Data Summary'!CW104="Yes"),OFFSET('Sanitation Data'!$F$10,0,10*ROW('Sanitation Data'!F98)),NA())</f>
        <v>#N/A</v>
      </c>
      <c r="AI104" s="90" t="e">
        <f ca="true">+IF(AND(ISNUMBER(OFFSET('Sanitation Data'!$F$11,0,10*ROW('Sanitation Data'!F98))),'Data Summary'!CX104="Yes"),OFFSET('Sanitation Data'!$F$11,0,10*ROW('Sanitation Data'!F98)),NA())</f>
        <v>#N/A</v>
      </c>
      <c r="AJ104" s="90" t="e">
        <f ca="true">+IF(AND(ISNUMBER(OFFSET('Sanitation Data'!$F$12,0,10*ROW('Sanitation Data'!F98))),'Data Summary'!CY104="Yes"),OFFSET('Sanitation Data'!$F$12,0,10*ROW('Sanitation Data'!F98)),NA())</f>
        <v>#N/A</v>
      </c>
      <c r="AK104" s="90" t="e">
        <f ca="true">+IF(AND(ISNUMBER(OFFSET('Sanitation Data'!$G$4,0,10*ROW('Sanitation Data'!G98))),'Data Summary'!CZ104="Yes"),100-OFFSET('Sanitation Data'!$G$4,0,10*ROW('Sanitation Data'!G98)),NA())</f>
        <v>#N/A</v>
      </c>
      <c r="AL104" s="90" t="e">
        <f ca="true">+IF(AND(ISNUMBER(OFFSET('Sanitation Data'!$G$6,0,10*ROW('Sanitation Data'!G98))),'Data Summary'!DA104="Yes"),OFFSET('Sanitation Data'!$G$6,0,10*ROW('Sanitation Data'!G98)),NA())</f>
        <v>#N/A</v>
      </c>
      <c r="AM104" s="90" t="e">
        <f ca="true">+IF(AND(ISNUMBER(OFFSET('Sanitation Data'!$G$10,0,10*ROW('Sanitation Data'!G98))),'Data Summary'!DB104="Yes"),OFFSET('Sanitation Data'!$G$10,0,10*ROW('Sanitation Data'!G98)),NA())</f>
        <v>#N/A</v>
      </c>
      <c r="AN104" s="90" t="e">
        <f ca="true">+IF(AND(ISNUMBER(OFFSET('Sanitation Data'!$G$11,0,10*ROW('Sanitation Data'!G98))),'Data Summary'!DC104="Yes"),OFFSET('Sanitation Data'!$G$11,0,10*ROW('Sanitation Data'!G98)),NA())</f>
        <v>#N/A</v>
      </c>
      <c r="AO104" s="90" t="e">
        <f ca="true">+IF(AND(ISNUMBER(OFFSET('Sanitation Data'!$G$12,0,10*ROW('Sanitation Data'!G98))),'Data Summary'!DD104="Yes"),OFFSET('Sanitation Data'!$G$12,0,10*ROW('Sanitation Data'!G98)),NA())</f>
        <v>#N/A</v>
      </c>
      <c r="AP104" s="90" t="e">
        <f ca="true">+IF(AND(ISNUMBER(OFFSET('Sanitation Data'!$H$4,0,10*ROW('Sanitation Data'!H98))),'Data Summary'!DE104="Yes"),100-OFFSET('Sanitation Data'!$H$4,0,10*ROW('Sanitation Data'!H98)),NA())</f>
        <v>#N/A</v>
      </c>
      <c r="AQ104" s="90" t="e">
        <f ca="true">+IF(AND(ISNUMBER(OFFSET('Sanitation Data'!$H$6,0,10*ROW('Sanitation Data'!H98))),'Data Summary'!DF104="Yes"),OFFSET('Sanitation Data'!$H$6,0,10*ROW('Sanitation Data'!H98)),NA())</f>
        <v>#N/A</v>
      </c>
      <c r="AR104" s="90" t="e">
        <f ca="true">+IF(AND(ISNUMBER(OFFSET('Sanitation Data'!$H$10,0,10*ROW('Sanitation Data'!H98))),'Data Summary'!DG104="Yes"),OFFSET('Sanitation Data'!$H$10,0,10*ROW('Sanitation Data'!H98)),NA())</f>
        <v>#N/A</v>
      </c>
      <c r="AS104" s="90" t="e">
        <f ca="true">+IF(AND(ISNUMBER(OFFSET('Sanitation Data'!$H$11,0,10*ROW('Sanitation Data'!H98))),'Data Summary'!DH104="Yes"),OFFSET('Sanitation Data'!$H$11,0,10*ROW('Sanitation Data'!H98)),NA())</f>
        <v>#N/A</v>
      </c>
      <c r="AT104" s="90" t="e">
        <f ca="true">+IF(AND(ISNUMBER(OFFSET('Sanitation Data'!$H$12,0,10*ROW('Sanitation Data'!H98))),'Data Summary'!DI104="Yes"),OFFSET('Sanitation Data'!$H$12,0,10*ROW('Sanitation Data'!H98)),NA())</f>
        <v>#N/A</v>
      </c>
      <c r="AU104" s="90" t="e">
        <f ca="true">+IF(AND(ISNUMBER(OFFSET('Sanitation Data'!$I$4,0,10*ROW('Sanitation Data'!I98))),'Data Summary'!DJ104="Yes"),100-OFFSET('Sanitation Data'!$I$4,0,10*ROW('Sanitation Data'!I98)),NA())</f>
        <v>#N/A</v>
      </c>
      <c r="AV104" s="90" t="e">
        <f ca="true">+IF(AND(ISNUMBER(OFFSET('Sanitation Data'!$I$6,0,10*ROW('Sanitation Data'!I98))),'Data Summary'!DK104="Yes"),OFFSET('Sanitation Data'!$I$6,0,10*ROW('Sanitation Data'!I98)),NA())</f>
        <v>#N/A</v>
      </c>
      <c r="AW104" s="90" t="e">
        <f ca="true">+IF(AND(ISNUMBER(OFFSET('Sanitation Data'!$I$10,0,10*ROW('Sanitation Data'!I98))),'Data Summary'!DL104="Yes"),OFFSET('Sanitation Data'!$I$10,0,10*ROW('Sanitation Data'!I98)),NA())</f>
        <v>#N/A</v>
      </c>
      <c r="AX104" s="90" t="e">
        <f ca="true">+IF(AND(ISNUMBER(OFFSET('Sanitation Data'!$I$11,0,10*ROW('Sanitation Data'!I98))),'Data Summary'!DM104="Yes"),OFFSET('Sanitation Data'!$I$11,0,10*ROW('Sanitation Data'!I98)),NA())</f>
        <v>#N/A</v>
      </c>
      <c r="AY104" s="90" t="e">
        <f ca="true">+IF(AND(ISNUMBER(OFFSET('Sanitation Data'!$I$12,0,10*ROW('Sanitation Data'!I98))),'Data Summary'!DN104="Yes"),OFFSET('Sanitation Data'!$I$12,0,10*ROW('Sanitation Data'!I98)),NA())</f>
        <v>#N/A</v>
      </c>
      <c r="AZ104" s="91" t="e">
        <f ca="true">+IF(AND(ISNUMBER(OFFSET('Hygiene Data'!$D$5,0,10*ROW('Hygiene Data'!D98))),'Data Summary'!DO104="Yes"),OFFSET('Hygiene Data'!$D$5,0,10*ROW('Hygiene Data'!D98)),NA())</f>
        <v>#N/A</v>
      </c>
      <c r="BA104" s="91" t="e">
        <f ca="true">+IF(AND(ISNUMBER(OFFSET('Hygiene Data'!$D$7,0,10*ROW('Hygiene Data'!D98))),'Data Summary'!DP104="Yes"),OFFSET('Hygiene Data'!$D$7,0,10*ROW('Hygiene Data'!D98)),NA())</f>
        <v>#N/A</v>
      </c>
      <c r="BB104" s="91" t="e">
        <f ca="true">+IF(AND(ISNUMBER(OFFSET('Hygiene Data'!$D$9,0,10*ROW('Hygiene Data'!D98))),'Data Summary'!DQ104="Yes"),OFFSET('Hygiene Data'!$D$9,0,10*ROW('Hygiene Data'!D98)),NA())</f>
        <v>#N/A</v>
      </c>
      <c r="BC104" s="91" t="e">
        <f ca="true">+IF(AND(ISNUMBER(OFFSET('Hygiene Data'!$E$5,0,10*ROW('Hygiene Data'!E98))),'Data Summary'!DR104="Yes"),OFFSET('Hygiene Data'!$E$5,0,10*ROW('Hygiene Data'!E98)),NA())</f>
        <v>#N/A</v>
      </c>
      <c r="BD104" s="91" t="e">
        <f ca="true">+IF(AND(ISNUMBER(OFFSET('Hygiene Data'!$E$7,0,10*ROW('Hygiene Data'!E98))),'Data Summary'!DS104="Yes"),OFFSET('Hygiene Data'!$E$7,0,10*ROW('Hygiene Data'!E98)),NA())</f>
        <v>#N/A</v>
      </c>
      <c r="BE104" s="91" t="e">
        <f ca="true">+IF(AND(ISNUMBER(OFFSET('Hygiene Data'!$E$9,0,10*ROW('Hygiene Data'!E98))),'Data Summary'!DT104="Yes"),OFFSET('Hygiene Data'!$E$9,0,10*ROW('Hygiene Data'!E98)),NA())</f>
        <v>#N/A</v>
      </c>
      <c r="BF104" s="91" t="e">
        <f ca="true">+IF(AND(ISNUMBER(OFFSET('Hygiene Data'!$F$5,0,10*ROW('Hygiene Data'!F98))),'Data Summary'!DU104="Yes"),OFFSET('Hygiene Data'!$F$5,0,10*ROW('Hygiene Data'!F98)),NA())</f>
        <v>#N/A</v>
      </c>
      <c r="BG104" s="91" t="e">
        <f ca="true">+IF(AND(ISNUMBER(OFFSET('Hygiene Data'!$F$7,0,10*ROW('Hygiene Data'!F98))),'Data Summary'!DV104="Yes"),OFFSET('Hygiene Data'!$F$7,0,10*ROW('Hygiene Data'!F98)),NA())</f>
        <v>#N/A</v>
      </c>
      <c r="BH104" s="91" t="e">
        <f ca="true">+IF(AND(ISNUMBER(OFFSET('Hygiene Data'!$F$9,0,10*ROW('Hygiene Data'!F98))),'Data Summary'!DW104="Yes"),OFFSET('Hygiene Data'!$F$9,0,10*ROW('Hygiene Data'!F98)),NA())</f>
        <v>#N/A</v>
      </c>
      <c r="BI104" s="91" t="e">
        <f ca="true">+IF(AND(ISNUMBER(OFFSET('Hygiene Data'!$G$5,0,10*ROW('Hygiene Data'!G98))),'Data Summary'!DX104="Yes"),OFFSET('Hygiene Data'!$G$5,0,10*ROW('Hygiene Data'!G98)),NA())</f>
        <v>#N/A</v>
      </c>
      <c r="BJ104" s="91" t="e">
        <f ca="true">+IF(AND(ISNUMBER(OFFSET('Hygiene Data'!$G$7,0,10*ROW('Hygiene Data'!G98))),'Data Summary'!DY104="Yes"),OFFSET('Hygiene Data'!$G$7,0,10*ROW('Hygiene Data'!G98)),NA())</f>
        <v>#N/A</v>
      </c>
      <c r="BK104" s="91" t="e">
        <f ca="true">+IF(AND(ISNUMBER(OFFSET('Hygiene Data'!$G$9,0,10*ROW('Hygiene Data'!G98))),'Data Summary'!DZ104="Yes"),OFFSET('Hygiene Data'!$G$9,0,10*ROW('Hygiene Data'!G98)),NA())</f>
        <v>#N/A</v>
      </c>
      <c r="BL104" s="91" t="e">
        <f ca="true">+IF(AND(ISNUMBER(OFFSET('Hygiene Data'!$H$5,0,10*ROW('Hygiene Data'!H98))),'Data Summary'!EA104="Yes"),OFFSET('Hygiene Data'!$H$5,0,10*ROW('Hygiene Data'!H98)),NA())</f>
        <v>#N/A</v>
      </c>
      <c r="BM104" s="91" t="e">
        <f ca="true">+IF(AND(ISNUMBER(OFFSET('Hygiene Data'!$H$7,0,10*ROW('Hygiene Data'!H98))),'Data Summary'!EB104="Yes"),OFFSET('Hygiene Data'!$H$7,0,10*ROW('Hygiene Data'!H98)),NA())</f>
        <v>#N/A</v>
      </c>
      <c r="BN104" s="91" t="e">
        <f ca="true">+IF(AND(ISNUMBER(OFFSET('Hygiene Data'!$H$9,0,10*ROW('Hygiene Data'!H98))),'Data Summary'!EC104="Yes"),OFFSET('Hygiene Data'!$H$9,0,10*ROW('Hygiene Data'!H98)),NA())</f>
        <v>#N/A</v>
      </c>
      <c r="BO104" s="91" t="e">
        <f ca="true">+IF(AND(ISNUMBER(OFFSET('Hygiene Data'!$I$5,0,10*ROW('Hygiene Data'!I98))),'Data Summary'!ED104="Yes"),OFFSET('Hygiene Data'!$I$5,0,10*ROW('Hygiene Data'!I98)),NA())</f>
        <v>#N/A</v>
      </c>
      <c r="BP104" s="91" t="e">
        <f ca="true">+IF(AND(ISNUMBER(OFFSET('Hygiene Data'!$I$7,0,10*ROW('Hygiene Data'!I98))),'Data Summary'!EE104="Yes"),OFFSET('Hygiene Data'!$I$7,0,10*ROW('Hygiene Data'!I98)),NA())</f>
        <v>#N/A</v>
      </c>
      <c r="BQ104" s="91" t="e">
        <f ca="true">+IF(AND(ISNUMBER(OFFSET('Hygiene Data'!$I$9,0,10*ROW('Hygiene Data'!I98))),'Data Summary'!EF104="Yes"),OFFSET('Hygiene Data'!$I$9,0,10*ROW('Hygiene Data'!I98)),NA())</f>
        <v>#N/A</v>
      </c>
    </row>
    <row xmlns:x14ac="http://schemas.microsoft.com/office/spreadsheetml/2009/9/ac" r="105" x14ac:dyDescent="0.2">
      <c r="A105" s="350" t="e">
        <f ca="true">+RIGHT('Data Summary'!A105,LEN('Data Summary'!A105)-9)</f>
        <v>#VALUE!</v>
      </c>
      <c r="B105" s="35" t="str">
        <f ca="true">+IF(ISTEXT('Data Summary'!B105),'Data Summary'!B105,"")</f>
        <v/>
      </c>
      <c r="C105" s="349" t="e">
        <f ca="true">+VALUE('Data Summary'!C105)</f>
        <v>#VALUE!</v>
      </c>
      <c r="D105" s="89" t="e">
        <f ca="true">+IF(AND(ISNUMBER(OFFSET('Water Data'!$D$4,0,10*ROW('Water Data'!D99))),'Data Summary'!BS105="Yes"),100-OFFSET('Water Data'!$D$4,0,10*ROW('Water Data'!D99)),NA())</f>
        <v>#N/A</v>
      </c>
      <c r="E105" s="89" t="e">
        <f ca="true">+IF(AND(ISNUMBER(OFFSET('Water Data'!$D$6,0,10*ROW('Water Data'!D99))),'Data Summary'!BT105="Yes"),OFFSET('Water Data'!$D$6,0,10*ROW('Water Data'!D99)),NA())</f>
        <v>#N/A</v>
      </c>
      <c r="F105" s="89" t="e">
        <f ca="true">+IF(AND(ISNUMBER(OFFSET('Water Data'!$D$9,0,10*ROW('Water Data'!D99))),'Data Summary'!BU105="Yes"),OFFSET('Water Data'!$D$9,0,10*ROW('Water Data'!D99)),NA())</f>
        <v>#N/A</v>
      </c>
      <c r="G105" s="89" t="e">
        <f ca="true">+IF(AND(ISNUMBER(OFFSET('Water Data'!$E$4,0,10*ROW('Water Data'!E99))),'Data Summary'!BV105="Yes"),100-OFFSET('Water Data'!$E$4,0,10*ROW('Water Data'!E99)),NA())</f>
        <v>#N/A</v>
      </c>
      <c r="H105" s="89" t="e">
        <f ca="true">+IF(AND(ISNUMBER(OFFSET('Water Data'!$E$6,0,10*ROW('Water Data'!E99))),'Data Summary'!BW105="Yes"),OFFSET('Water Data'!$E$6,0,10*ROW('Water Data'!E99)),NA())</f>
        <v>#N/A</v>
      </c>
      <c r="I105" s="89" t="e">
        <f ca="true">+IF(AND(ISNUMBER(OFFSET('Water Data'!$E$9,0,10*ROW('Water Data'!E99))),'Data Summary'!BX105="Yes"),OFFSET('Water Data'!$E$9,0,10*ROW('Water Data'!E99)),NA())</f>
        <v>#N/A</v>
      </c>
      <c r="J105" s="89" t="e">
        <f ca="true">+IF(AND(ISNUMBER(OFFSET('Water Data'!$F$4,0,10*ROW('Water Data'!F99))),'Data Summary'!BY105="Yes"),100-OFFSET('Water Data'!$F$4,0,10*ROW('Water Data'!F99)),NA())</f>
        <v>#N/A</v>
      </c>
      <c r="K105" s="89" t="e">
        <f ca="true">+IF(AND(ISNUMBER(OFFSET('Water Data'!$F$6,0,10*ROW('Water Data'!F99))),'Data Summary'!BZ105="Yes"),OFFSET('Water Data'!$F$6,0,10*ROW('Water Data'!F99)),NA())</f>
        <v>#N/A</v>
      </c>
      <c r="L105" s="89" t="e">
        <f ca="true">+IF(AND(ISNUMBER(OFFSET('Water Data'!$F$9,0,10*ROW('Water Data'!F99))),'Data Summary'!CA105="Yes"),OFFSET('Water Data'!$F$9,0,10*ROW('Water Data'!F99)),NA())</f>
        <v>#N/A</v>
      </c>
      <c r="M105" s="89" t="e">
        <f ca="true">+IF(AND(ISNUMBER(OFFSET('Water Data'!$G$4,0,10*ROW('Water Data'!G99))),'Data Summary'!CB105="Yes"),100-OFFSET('Water Data'!$G$4,0,10*ROW('Water Data'!G99)),NA())</f>
        <v>#N/A</v>
      </c>
      <c r="N105" s="89" t="e">
        <f ca="true">+IF(AND(ISNUMBER(OFFSET('Water Data'!$G$6,0,10*ROW('Water Data'!G99))),'Data Summary'!CC105="Yes"),OFFSET('Water Data'!$G$6,0,10*ROW('Water Data'!G99)),NA())</f>
        <v>#N/A</v>
      </c>
      <c r="O105" s="89" t="e">
        <f ca="true">+IF(AND(ISNUMBER(OFFSET('Water Data'!$G$9,0,10*ROW('Water Data'!G99))),'Data Summary'!CD105="Yes"),OFFSET('Water Data'!$G$9,0,10*ROW('Water Data'!G99)),NA())</f>
        <v>#N/A</v>
      </c>
      <c r="P105" s="89" t="e">
        <f ca="true">+IF(AND(ISNUMBER(OFFSET('Water Data'!$H$4,0,10*ROW('Water Data'!H99))),'Data Summary'!CE105="Yes"),100-OFFSET('Water Data'!$H$4,0,10*ROW('Water Data'!H99)),NA())</f>
        <v>#N/A</v>
      </c>
      <c r="Q105" s="89" t="e">
        <f ca="true">+IF(AND(ISNUMBER(OFFSET('Water Data'!$H$6,0,10*ROW('Water Data'!H99))),'Data Summary'!CF105="Yes"),OFFSET('Water Data'!$H$6,0,10*ROW('Water Data'!H99)),NA())</f>
        <v>#N/A</v>
      </c>
      <c r="R105" s="89" t="e">
        <f ca="true">+IF(AND(ISNUMBER(OFFSET('Water Data'!$H$9,0,10*ROW('Water Data'!H99))),'Data Summary'!CG105="Yes"),OFFSET('Water Data'!$H$9,0,10*ROW('Water Data'!H99)),NA())</f>
        <v>#N/A</v>
      </c>
      <c r="S105" s="89" t="e">
        <f ca="true">+IF(AND(ISNUMBER(OFFSET('Water Data'!$I$4,0,10*ROW('Water Data'!I99))),'Data Summary'!CH105="Yes"),100-OFFSET('Water Data'!$I$4,0,10*ROW('Water Data'!I99)),NA())</f>
        <v>#N/A</v>
      </c>
      <c r="T105" s="89" t="e">
        <f ca="true">+IF(AND(ISNUMBER(OFFSET('Water Data'!$I$6,0,10*ROW('Water Data'!I99))),'Data Summary'!CI105="Yes"),OFFSET('Water Data'!$I$6,0,10*ROW('Water Data'!I99)),NA())</f>
        <v>#N/A</v>
      </c>
      <c r="U105" s="89" t="e">
        <f ca="true">+IF(AND(ISNUMBER(OFFSET('Water Data'!$I$9,0,10*ROW('Water Data'!I99))),'Data Summary'!CJ105="Yes"),OFFSET('Water Data'!$I$9,0,10*ROW('Water Data'!I99)),NA())</f>
        <v>#N/A</v>
      </c>
      <c r="V105" s="90" t="e">
        <f ca="true">+IF(AND(ISNUMBER(OFFSET('Sanitation Data'!$D$4,0,10*ROW('Sanitation Data'!D99))),'Data Summary'!CK105="Yes"),100-OFFSET('Sanitation Data'!$D$4,0,10*ROW('Sanitation Data'!D99)),NA())</f>
        <v>#N/A</v>
      </c>
      <c r="W105" s="90" t="e">
        <f ca="true">+IF(AND(ISNUMBER(OFFSET('Sanitation Data'!$D$6,0,10*ROW('Sanitation Data'!D99))),'Data Summary'!CL105="Yes"),OFFSET('Sanitation Data'!$D$6,0,10*ROW('Sanitation Data'!D99)),NA())</f>
        <v>#N/A</v>
      </c>
      <c r="X105" s="90" t="e">
        <f ca="true">+IF(AND(ISNUMBER(OFFSET('Sanitation Data'!$D$10,0,10*ROW('Sanitation Data'!D99))),'Data Summary'!CM105="Yes"),OFFSET('Sanitation Data'!$D$10,0,10*ROW('Sanitation Data'!D99)),NA())</f>
        <v>#N/A</v>
      </c>
      <c r="Y105" s="90" t="e">
        <f ca="true">+IF(AND(ISNUMBER(OFFSET('Sanitation Data'!$D$11,0,10*ROW('Sanitation Data'!D99))),'Data Summary'!CN105="Yes"),OFFSET('Sanitation Data'!$D$11,0,10*ROW('Sanitation Data'!D99)),NA())</f>
        <v>#N/A</v>
      </c>
      <c r="Z105" s="90" t="e">
        <f ca="true">+IF(AND(ISNUMBER(OFFSET('Sanitation Data'!$D$12,0,10*ROW('Sanitation Data'!D99))),'Data Summary'!CO105="Yes"),OFFSET('Sanitation Data'!$D$12,0,10*ROW('Sanitation Data'!D99)),NA())</f>
        <v>#N/A</v>
      </c>
      <c r="AA105" s="90" t="e">
        <f ca="true">+IF(AND(ISNUMBER(OFFSET('Sanitation Data'!$E$4,0,10*ROW('Sanitation Data'!E99))),'Data Summary'!CP105="Yes"),100-OFFSET('Sanitation Data'!$E$4,0,10*ROW('Sanitation Data'!E99)),NA())</f>
        <v>#N/A</v>
      </c>
      <c r="AB105" s="90" t="e">
        <f ca="true">+IF(AND(ISNUMBER(OFFSET('Sanitation Data'!$E$6,0,10*ROW('Sanitation Data'!E99))),'Data Summary'!CQ105="Yes"),OFFSET('Sanitation Data'!$E$6,0,10*ROW('Sanitation Data'!E99)),NA())</f>
        <v>#N/A</v>
      </c>
      <c r="AC105" s="90" t="e">
        <f ca="true">+IF(AND(ISNUMBER(OFFSET('Sanitation Data'!$E$10,0,10*ROW('Sanitation Data'!E99))),'Data Summary'!CR105="Yes"),OFFSET('Sanitation Data'!$E$10,0,10*ROW('Sanitation Data'!E99)),NA())</f>
        <v>#N/A</v>
      </c>
      <c r="AD105" s="90" t="e">
        <f ca="true">+IF(AND(ISNUMBER(OFFSET('Sanitation Data'!$E$11,0,10*ROW('Sanitation Data'!E99))),'Data Summary'!CS105="Yes"),OFFSET('Sanitation Data'!$E$11,0,10*ROW('Sanitation Data'!E99)),NA())</f>
        <v>#N/A</v>
      </c>
      <c r="AE105" s="90" t="e">
        <f ca="true">+IF(AND(ISNUMBER(OFFSET('Sanitation Data'!$E$12,0,10*ROW('Sanitation Data'!E99))),'Data Summary'!CT105="Yes"),OFFSET('Sanitation Data'!$E$12,0,10*ROW('Sanitation Data'!E99)),NA())</f>
        <v>#N/A</v>
      </c>
      <c r="AF105" s="90" t="e">
        <f ca="true">+IF(AND(ISNUMBER(OFFSET('Sanitation Data'!$F$4,0,10*ROW('Sanitation Data'!F99))),'Data Summary'!CU105="Yes"),100-OFFSET('Sanitation Data'!$F$4,0,10*ROW('Sanitation Data'!F99)),NA())</f>
        <v>#N/A</v>
      </c>
      <c r="AG105" s="90" t="e">
        <f ca="true">+IF(AND(ISNUMBER(OFFSET('Sanitation Data'!$F$6,0,10*ROW('Sanitation Data'!F99))),'Data Summary'!CV105="Yes"),OFFSET('Sanitation Data'!$F$6,0,10*ROW('Sanitation Data'!F99)),NA())</f>
        <v>#N/A</v>
      </c>
      <c r="AH105" s="90" t="e">
        <f ca="true">+IF(AND(ISNUMBER(OFFSET('Sanitation Data'!$F$10,0,10*ROW('Sanitation Data'!F99))),'Data Summary'!CW105="Yes"),OFFSET('Sanitation Data'!$F$10,0,10*ROW('Sanitation Data'!F99)),NA())</f>
        <v>#N/A</v>
      </c>
      <c r="AI105" s="90" t="e">
        <f ca="true">+IF(AND(ISNUMBER(OFFSET('Sanitation Data'!$F$11,0,10*ROW('Sanitation Data'!F99))),'Data Summary'!CX105="Yes"),OFFSET('Sanitation Data'!$F$11,0,10*ROW('Sanitation Data'!F99)),NA())</f>
        <v>#N/A</v>
      </c>
      <c r="AJ105" s="90" t="e">
        <f ca="true">+IF(AND(ISNUMBER(OFFSET('Sanitation Data'!$F$12,0,10*ROW('Sanitation Data'!F99))),'Data Summary'!CY105="Yes"),OFFSET('Sanitation Data'!$F$12,0,10*ROW('Sanitation Data'!F99)),NA())</f>
        <v>#N/A</v>
      </c>
      <c r="AK105" s="90" t="e">
        <f ca="true">+IF(AND(ISNUMBER(OFFSET('Sanitation Data'!$G$4,0,10*ROW('Sanitation Data'!G99))),'Data Summary'!CZ105="Yes"),100-OFFSET('Sanitation Data'!$G$4,0,10*ROW('Sanitation Data'!G99)),NA())</f>
        <v>#N/A</v>
      </c>
      <c r="AL105" s="90" t="e">
        <f ca="true">+IF(AND(ISNUMBER(OFFSET('Sanitation Data'!$G$6,0,10*ROW('Sanitation Data'!G99))),'Data Summary'!DA105="Yes"),OFFSET('Sanitation Data'!$G$6,0,10*ROW('Sanitation Data'!G99)),NA())</f>
        <v>#N/A</v>
      </c>
      <c r="AM105" s="90" t="e">
        <f ca="true">+IF(AND(ISNUMBER(OFFSET('Sanitation Data'!$G$10,0,10*ROW('Sanitation Data'!G99))),'Data Summary'!DB105="Yes"),OFFSET('Sanitation Data'!$G$10,0,10*ROW('Sanitation Data'!G99)),NA())</f>
        <v>#N/A</v>
      </c>
      <c r="AN105" s="90" t="e">
        <f ca="true">+IF(AND(ISNUMBER(OFFSET('Sanitation Data'!$G$11,0,10*ROW('Sanitation Data'!G99))),'Data Summary'!DC105="Yes"),OFFSET('Sanitation Data'!$G$11,0,10*ROW('Sanitation Data'!G99)),NA())</f>
        <v>#N/A</v>
      </c>
      <c r="AO105" s="90" t="e">
        <f ca="true">+IF(AND(ISNUMBER(OFFSET('Sanitation Data'!$G$12,0,10*ROW('Sanitation Data'!G99))),'Data Summary'!DD105="Yes"),OFFSET('Sanitation Data'!$G$12,0,10*ROW('Sanitation Data'!G99)),NA())</f>
        <v>#N/A</v>
      </c>
      <c r="AP105" s="90" t="e">
        <f ca="true">+IF(AND(ISNUMBER(OFFSET('Sanitation Data'!$H$4,0,10*ROW('Sanitation Data'!H99))),'Data Summary'!DE105="Yes"),100-OFFSET('Sanitation Data'!$H$4,0,10*ROW('Sanitation Data'!H99)),NA())</f>
        <v>#N/A</v>
      </c>
      <c r="AQ105" s="90" t="e">
        <f ca="true">+IF(AND(ISNUMBER(OFFSET('Sanitation Data'!$H$6,0,10*ROW('Sanitation Data'!H99))),'Data Summary'!DF105="Yes"),OFFSET('Sanitation Data'!$H$6,0,10*ROW('Sanitation Data'!H99)),NA())</f>
        <v>#N/A</v>
      </c>
      <c r="AR105" s="90" t="e">
        <f ca="true">+IF(AND(ISNUMBER(OFFSET('Sanitation Data'!$H$10,0,10*ROW('Sanitation Data'!H99))),'Data Summary'!DG105="Yes"),OFFSET('Sanitation Data'!$H$10,0,10*ROW('Sanitation Data'!H99)),NA())</f>
        <v>#N/A</v>
      </c>
      <c r="AS105" s="90" t="e">
        <f ca="true">+IF(AND(ISNUMBER(OFFSET('Sanitation Data'!$H$11,0,10*ROW('Sanitation Data'!H99))),'Data Summary'!DH105="Yes"),OFFSET('Sanitation Data'!$H$11,0,10*ROW('Sanitation Data'!H99)),NA())</f>
        <v>#N/A</v>
      </c>
      <c r="AT105" s="90" t="e">
        <f ca="true">+IF(AND(ISNUMBER(OFFSET('Sanitation Data'!$H$12,0,10*ROW('Sanitation Data'!H99))),'Data Summary'!DI105="Yes"),OFFSET('Sanitation Data'!$H$12,0,10*ROW('Sanitation Data'!H99)),NA())</f>
        <v>#N/A</v>
      </c>
      <c r="AU105" s="90" t="e">
        <f ca="true">+IF(AND(ISNUMBER(OFFSET('Sanitation Data'!$I$4,0,10*ROW('Sanitation Data'!I99))),'Data Summary'!DJ105="Yes"),100-OFFSET('Sanitation Data'!$I$4,0,10*ROW('Sanitation Data'!I99)),NA())</f>
        <v>#N/A</v>
      </c>
      <c r="AV105" s="90" t="e">
        <f ca="true">+IF(AND(ISNUMBER(OFFSET('Sanitation Data'!$I$6,0,10*ROW('Sanitation Data'!I99))),'Data Summary'!DK105="Yes"),OFFSET('Sanitation Data'!$I$6,0,10*ROW('Sanitation Data'!I99)),NA())</f>
        <v>#N/A</v>
      </c>
      <c r="AW105" s="90" t="e">
        <f ca="true">+IF(AND(ISNUMBER(OFFSET('Sanitation Data'!$I$10,0,10*ROW('Sanitation Data'!I99))),'Data Summary'!DL105="Yes"),OFFSET('Sanitation Data'!$I$10,0,10*ROW('Sanitation Data'!I99)),NA())</f>
        <v>#N/A</v>
      </c>
      <c r="AX105" s="90" t="e">
        <f ca="true">+IF(AND(ISNUMBER(OFFSET('Sanitation Data'!$I$11,0,10*ROW('Sanitation Data'!I99))),'Data Summary'!DM105="Yes"),OFFSET('Sanitation Data'!$I$11,0,10*ROW('Sanitation Data'!I99)),NA())</f>
        <v>#N/A</v>
      </c>
      <c r="AY105" s="90" t="e">
        <f ca="true">+IF(AND(ISNUMBER(OFFSET('Sanitation Data'!$I$12,0,10*ROW('Sanitation Data'!I99))),'Data Summary'!DN105="Yes"),OFFSET('Sanitation Data'!$I$12,0,10*ROW('Sanitation Data'!I99)),NA())</f>
        <v>#N/A</v>
      </c>
      <c r="AZ105" s="91" t="e">
        <f ca="true">+IF(AND(ISNUMBER(OFFSET('Hygiene Data'!$D$5,0,10*ROW('Hygiene Data'!D99))),'Data Summary'!DO105="Yes"),OFFSET('Hygiene Data'!$D$5,0,10*ROW('Hygiene Data'!D99)),NA())</f>
        <v>#N/A</v>
      </c>
      <c r="BA105" s="91" t="e">
        <f ca="true">+IF(AND(ISNUMBER(OFFSET('Hygiene Data'!$D$7,0,10*ROW('Hygiene Data'!D99))),'Data Summary'!DP105="Yes"),OFFSET('Hygiene Data'!$D$7,0,10*ROW('Hygiene Data'!D99)),NA())</f>
        <v>#N/A</v>
      </c>
      <c r="BB105" s="91" t="e">
        <f ca="true">+IF(AND(ISNUMBER(OFFSET('Hygiene Data'!$D$9,0,10*ROW('Hygiene Data'!D99))),'Data Summary'!DQ105="Yes"),OFFSET('Hygiene Data'!$D$9,0,10*ROW('Hygiene Data'!D99)),NA())</f>
        <v>#N/A</v>
      </c>
      <c r="BC105" s="91" t="e">
        <f ca="true">+IF(AND(ISNUMBER(OFFSET('Hygiene Data'!$E$5,0,10*ROW('Hygiene Data'!E99))),'Data Summary'!DR105="Yes"),OFFSET('Hygiene Data'!$E$5,0,10*ROW('Hygiene Data'!E99)),NA())</f>
        <v>#N/A</v>
      </c>
      <c r="BD105" s="91" t="e">
        <f ca="true">+IF(AND(ISNUMBER(OFFSET('Hygiene Data'!$E$7,0,10*ROW('Hygiene Data'!E99))),'Data Summary'!DS105="Yes"),OFFSET('Hygiene Data'!$E$7,0,10*ROW('Hygiene Data'!E99)),NA())</f>
        <v>#N/A</v>
      </c>
      <c r="BE105" s="91" t="e">
        <f ca="true">+IF(AND(ISNUMBER(OFFSET('Hygiene Data'!$E$9,0,10*ROW('Hygiene Data'!E99))),'Data Summary'!DT105="Yes"),OFFSET('Hygiene Data'!$E$9,0,10*ROW('Hygiene Data'!E99)),NA())</f>
        <v>#N/A</v>
      </c>
      <c r="BF105" s="91" t="e">
        <f ca="true">+IF(AND(ISNUMBER(OFFSET('Hygiene Data'!$F$5,0,10*ROW('Hygiene Data'!F99))),'Data Summary'!DU105="Yes"),OFFSET('Hygiene Data'!$F$5,0,10*ROW('Hygiene Data'!F99)),NA())</f>
        <v>#N/A</v>
      </c>
      <c r="BG105" s="91" t="e">
        <f ca="true">+IF(AND(ISNUMBER(OFFSET('Hygiene Data'!$F$7,0,10*ROW('Hygiene Data'!F99))),'Data Summary'!DV105="Yes"),OFFSET('Hygiene Data'!$F$7,0,10*ROW('Hygiene Data'!F99)),NA())</f>
        <v>#N/A</v>
      </c>
      <c r="BH105" s="91" t="e">
        <f ca="true">+IF(AND(ISNUMBER(OFFSET('Hygiene Data'!$F$9,0,10*ROW('Hygiene Data'!F99))),'Data Summary'!DW105="Yes"),OFFSET('Hygiene Data'!$F$9,0,10*ROW('Hygiene Data'!F99)),NA())</f>
        <v>#N/A</v>
      </c>
      <c r="BI105" s="91" t="e">
        <f ca="true">+IF(AND(ISNUMBER(OFFSET('Hygiene Data'!$G$5,0,10*ROW('Hygiene Data'!G99))),'Data Summary'!DX105="Yes"),OFFSET('Hygiene Data'!$G$5,0,10*ROW('Hygiene Data'!G99)),NA())</f>
        <v>#N/A</v>
      </c>
      <c r="BJ105" s="91" t="e">
        <f ca="true">+IF(AND(ISNUMBER(OFFSET('Hygiene Data'!$G$7,0,10*ROW('Hygiene Data'!G99))),'Data Summary'!DY105="Yes"),OFFSET('Hygiene Data'!$G$7,0,10*ROW('Hygiene Data'!G99)),NA())</f>
        <v>#N/A</v>
      </c>
      <c r="BK105" s="91" t="e">
        <f ca="true">+IF(AND(ISNUMBER(OFFSET('Hygiene Data'!$G$9,0,10*ROW('Hygiene Data'!G99))),'Data Summary'!DZ105="Yes"),OFFSET('Hygiene Data'!$G$9,0,10*ROW('Hygiene Data'!G99)),NA())</f>
        <v>#N/A</v>
      </c>
      <c r="BL105" s="91" t="e">
        <f ca="true">+IF(AND(ISNUMBER(OFFSET('Hygiene Data'!$H$5,0,10*ROW('Hygiene Data'!H99))),'Data Summary'!EA105="Yes"),OFFSET('Hygiene Data'!$H$5,0,10*ROW('Hygiene Data'!H99)),NA())</f>
        <v>#N/A</v>
      </c>
      <c r="BM105" s="91" t="e">
        <f ca="true">+IF(AND(ISNUMBER(OFFSET('Hygiene Data'!$H$7,0,10*ROW('Hygiene Data'!H99))),'Data Summary'!EB105="Yes"),OFFSET('Hygiene Data'!$H$7,0,10*ROW('Hygiene Data'!H99)),NA())</f>
        <v>#N/A</v>
      </c>
      <c r="BN105" s="91" t="e">
        <f ca="true">+IF(AND(ISNUMBER(OFFSET('Hygiene Data'!$H$9,0,10*ROW('Hygiene Data'!H99))),'Data Summary'!EC105="Yes"),OFFSET('Hygiene Data'!$H$9,0,10*ROW('Hygiene Data'!H99)),NA())</f>
        <v>#N/A</v>
      </c>
      <c r="BO105" s="91" t="e">
        <f ca="true">+IF(AND(ISNUMBER(OFFSET('Hygiene Data'!$I$5,0,10*ROW('Hygiene Data'!I99))),'Data Summary'!ED105="Yes"),OFFSET('Hygiene Data'!$I$5,0,10*ROW('Hygiene Data'!I99)),NA())</f>
        <v>#N/A</v>
      </c>
      <c r="BP105" s="91" t="e">
        <f ca="true">+IF(AND(ISNUMBER(OFFSET('Hygiene Data'!$I$7,0,10*ROW('Hygiene Data'!I99))),'Data Summary'!EE105="Yes"),OFFSET('Hygiene Data'!$I$7,0,10*ROW('Hygiene Data'!I99)),NA())</f>
        <v>#N/A</v>
      </c>
      <c r="BQ105" s="91" t="e">
        <f ca="true">+IF(AND(ISNUMBER(OFFSET('Hygiene Data'!$I$9,0,10*ROW('Hygiene Data'!I99))),'Data Summary'!EF105="Yes"),OFFSET('Hygiene Data'!$I$9,0,10*ROW('Hygiene Data'!I99)),NA())</f>
        <v>#N/A</v>
      </c>
    </row>
    <row xmlns:x14ac="http://schemas.microsoft.com/office/spreadsheetml/2009/9/ac" r="106" x14ac:dyDescent="0.2">
      <c r="A106" s="350" t="e">
        <f ca="true">+RIGHT('Data Summary'!A106,LEN('Data Summary'!A106)-9)</f>
        <v>#VALUE!</v>
      </c>
      <c r="B106" s="35" t="str">
        <f ca="true">+IF(ISTEXT('Data Summary'!B106),'Data Summary'!B106,"")</f>
        <v/>
      </c>
      <c r="C106" s="349" t="e">
        <f ca="true">+VALUE('Data Summary'!C106)</f>
        <v>#VALUE!</v>
      </c>
      <c r="D106" s="89" t="e">
        <f ca="true">+IF(AND(ISNUMBER(OFFSET('Water Data'!$D$4,0,10*ROW('Water Data'!D100))),'Data Summary'!BS106="Yes"),100-OFFSET('Water Data'!$D$4,0,10*ROW('Water Data'!D100)),NA())</f>
        <v>#N/A</v>
      </c>
      <c r="E106" s="89" t="e">
        <f ca="true">+IF(AND(ISNUMBER(OFFSET('Water Data'!$D$6,0,10*ROW('Water Data'!D100))),'Data Summary'!BT106="Yes"),OFFSET('Water Data'!$D$6,0,10*ROW('Water Data'!D100)),NA())</f>
        <v>#N/A</v>
      </c>
      <c r="F106" s="89" t="e">
        <f ca="true">+IF(AND(ISNUMBER(OFFSET('Water Data'!$D$9,0,10*ROW('Water Data'!D100))),'Data Summary'!BU106="Yes"),OFFSET('Water Data'!$D$9,0,10*ROW('Water Data'!D100)),NA())</f>
        <v>#N/A</v>
      </c>
      <c r="G106" s="89" t="e">
        <f ca="true">+IF(AND(ISNUMBER(OFFSET('Water Data'!$E$4,0,10*ROW('Water Data'!E100))),'Data Summary'!BV106="Yes"),100-OFFSET('Water Data'!$E$4,0,10*ROW('Water Data'!E100)),NA())</f>
        <v>#N/A</v>
      </c>
      <c r="H106" s="89" t="e">
        <f ca="true">+IF(AND(ISNUMBER(OFFSET('Water Data'!$E$6,0,10*ROW('Water Data'!E100))),'Data Summary'!BW106="Yes"),OFFSET('Water Data'!$E$6,0,10*ROW('Water Data'!E100)),NA())</f>
        <v>#N/A</v>
      </c>
      <c r="I106" s="89" t="e">
        <f ca="true">+IF(AND(ISNUMBER(OFFSET('Water Data'!$E$9,0,10*ROW('Water Data'!E100))),'Data Summary'!BX106="Yes"),OFFSET('Water Data'!$E$9,0,10*ROW('Water Data'!E100)),NA())</f>
        <v>#N/A</v>
      </c>
      <c r="J106" s="89" t="e">
        <f ca="true">+IF(AND(ISNUMBER(OFFSET('Water Data'!$F$4,0,10*ROW('Water Data'!F100))),'Data Summary'!BY106="Yes"),100-OFFSET('Water Data'!$F$4,0,10*ROW('Water Data'!F100)),NA())</f>
        <v>#N/A</v>
      </c>
      <c r="K106" s="89" t="e">
        <f ca="true">+IF(AND(ISNUMBER(OFFSET('Water Data'!$F$6,0,10*ROW('Water Data'!F100))),'Data Summary'!BZ106="Yes"),OFFSET('Water Data'!$F$6,0,10*ROW('Water Data'!F100)),NA())</f>
        <v>#N/A</v>
      </c>
      <c r="L106" s="89" t="e">
        <f ca="true">+IF(AND(ISNUMBER(OFFSET('Water Data'!$F$9,0,10*ROW('Water Data'!F100))),'Data Summary'!CA106="Yes"),OFFSET('Water Data'!$F$9,0,10*ROW('Water Data'!F100)),NA())</f>
        <v>#N/A</v>
      </c>
      <c r="M106" s="89" t="e">
        <f ca="true">+IF(AND(ISNUMBER(OFFSET('Water Data'!$G$4,0,10*ROW('Water Data'!G100))),'Data Summary'!CB106="Yes"),100-OFFSET('Water Data'!$G$4,0,10*ROW('Water Data'!G100)),NA())</f>
        <v>#N/A</v>
      </c>
      <c r="N106" s="89" t="e">
        <f ca="true">+IF(AND(ISNUMBER(OFFSET('Water Data'!$G$6,0,10*ROW('Water Data'!G100))),'Data Summary'!CC106="Yes"),OFFSET('Water Data'!$G$6,0,10*ROW('Water Data'!G100)),NA())</f>
        <v>#N/A</v>
      </c>
      <c r="O106" s="89" t="e">
        <f ca="true">+IF(AND(ISNUMBER(OFFSET('Water Data'!$G$9,0,10*ROW('Water Data'!G100))),'Data Summary'!CD106="Yes"),OFFSET('Water Data'!$G$9,0,10*ROW('Water Data'!G100)),NA())</f>
        <v>#N/A</v>
      </c>
      <c r="P106" s="89" t="e">
        <f ca="true">+IF(AND(ISNUMBER(OFFSET('Water Data'!$H$4,0,10*ROW('Water Data'!H100))),'Data Summary'!CE106="Yes"),100-OFFSET('Water Data'!$H$4,0,10*ROW('Water Data'!H100)),NA())</f>
        <v>#N/A</v>
      </c>
      <c r="Q106" s="89" t="e">
        <f ca="true">+IF(AND(ISNUMBER(OFFSET('Water Data'!$H$6,0,10*ROW('Water Data'!H100))),'Data Summary'!CF106="Yes"),OFFSET('Water Data'!$H$6,0,10*ROW('Water Data'!H100)),NA())</f>
        <v>#N/A</v>
      </c>
      <c r="R106" s="89" t="e">
        <f ca="true">+IF(AND(ISNUMBER(OFFSET('Water Data'!$H$9,0,10*ROW('Water Data'!H100))),'Data Summary'!CG106="Yes"),OFFSET('Water Data'!$H$9,0,10*ROW('Water Data'!H100)),NA())</f>
        <v>#N/A</v>
      </c>
      <c r="S106" s="89" t="e">
        <f ca="true">+IF(AND(ISNUMBER(OFFSET('Water Data'!$I$4,0,10*ROW('Water Data'!I100))),'Data Summary'!CH106="Yes"),100-OFFSET('Water Data'!$I$4,0,10*ROW('Water Data'!I100)),NA())</f>
        <v>#N/A</v>
      </c>
      <c r="T106" s="89" t="e">
        <f ca="true">+IF(AND(ISNUMBER(OFFSET('Water Data'!$I$6,0,10*ROW('Water Data'!I100))),'Data Summary'!CI106="Yes"),OFFSET('Water Data'!$I$6,0,10*ROW('Water Data'!I100)),NA())</f>
        <v>#N/A</v>
      </c>
      <c r="U106" s="89" t="e">
        <f ca="true">+IF(AND(ISNUMBER(OFFSET('Water Data'!$I$9,0,10*ROW('Water Data'!I100))),'Data Summary'!CJ106="Yes"),OFFSET('Water Data'!$I$9,0,10*ROW('Water Data'!I100)),NA())</f>
        <v>#N/A</v>
      </c>
      <c r="V106" s="90" t="e">
        <f ca="true">+IF(AND(ISNUMBER(OFFSET('Sanitation Data'!$D$4,0,10*ROW('Sanitation Data'!D100))),'Data Summary'!CK106="Yes"),100-OFFSET('Sanitation Data'!$D$4,0,10*ROW('Sanitation Data'!D100)),NA())</f>
        <v>#N/A</v>
      </c>
      <c r="W106" s="90" t="e">
        <f ca="true">+IF(AND(ISNUMBER(OFFSET('Sanitation Data'!$D$6,0,10*ROW('Sanitation Data'!D100))),'Data Summary'!CL106="Yes"),OFFSET('Sanitation Data'!$D$6,0,10*ROW('Sanitation Data'!D100)),NA())</f>
        <v>#N/A</v>
      </c>
      <c r="X106" s="90" t="e">
        <f ca="true">+IF(AND(ISNUMBER(OFFSET('Sanitation Data'!$D$10,0,10*ROW('Sanitation Data'!D100))),'Data Summary'!CM106="Yes"),OFFSET('Sanitation Data'!$D$10,0,10*ROW('Sanitation Data'!D100)),NA())</f>
        <v>#N/A</v>
      </c>
      <c r="Y106" s="90" t="e">
        <f ca="true">+IF(AND(ISNUMBER(OFFSET('Sanitation Data'!$D$11,0,10*ROW('Sanitation Data'!D100))),'Data Summary'!CN106="Yes"),OFFSET('Sanitation Data'!$D$11,0,10*ROW('Sanitation Data'!D100)),NA())</f>
        <v>#N/A</v>
      </c>
      <c r="Z106" s="90" t="e">
        <f ca="true">+IF(AND(ISNUMBER(OFFSET('Sanitation Data'!$D$12,0,10*ROW('Sanitation Data'!D100))),'Data Summary'!CO106="Yes"),OFFSET('Sanitation Data'!$D$12,0,10*ROW('Sanitation Data'!D100)),NA())</f>
        <v>#N/A</v>
      </c>
      <c r="AA106" s="90" t="e">
        <f ca="true">+IF(AND(ISNUMBER(OFFSET('Sanitation Data'!$E$4,0,10*ROW('Sanitation Data'!E100))),'Data Summary'!CP106="Yes"),100-OFFSET('Sanitation Data'!$E$4,0,10*ROW('Sanitation Data'!E100)),NA())</f>
        <v>#N/A</v>
      </c>
      <c r="AB106" s="90" t="e">
        <f ca="true">+IF(AND(ISNUMBER(OFFSET('Sanitation Data'!$E$6,0,10*ROW('Sanitation Data'!E100))),'Data Summary'!CQ106="Yes"),OFFSET('Sanitation Data'!$E$6,0,10*ROW('Sanitation Data'!E100)),NA())</f>
        <v>#N/A</v>
      </c>
      <c r="AC106" s="90" t="e">
        <f ca="true">+IF(AND(ISNUMBER(OFFSET('Sanitation Data'!$E$10,0,10*ROW('Sanitation Data'!E100))),'Data Summary'!CR106="Yes"),OFFSET('Sanitation Data'!$E$10,0,10*ROW('Sanitation Data'!E100)),NA())</f>
        <v>#N/A</v>
      </c>
      <c r="AD106" s="90" t="e">
        <f ca="true">+IF(AND(ISNUMBER(OFFSET('Sanitation Data'!$E$11,0,10*ROW('Sanitation Data'!E100))),'Data Summary'!CS106="Yes"),OFFSET('Sanitation Data'!$E$11,0,10*ROW('Sanitation Data'!E100)),NA())</f>
        <v>#N/A</v>
      </c>
      <c r="AE106" s="90" t="e">
        <f ca="true">+IF(AND(ISNUMBER(OFFSET('Sanitation Data'!$E$12,0,10*ROW('Sanitation Data'!E100))),'Data Summary'!CT106="Yes"),OFFSET('Sanitation Data'!$E$12,0,10*ROW('Sanitation Data'!E100)),NA())</f>
        <v>#N/A</v>
      </c>
      <c r="AF106" s="90" t="e">
        <f ca="true">+IF(AND(ISNUMBER(OFFSET('Sanitation Data'!$F$4,0,10*ROW('Sanitation Data'!F100))),'Data Summary'!CU106="Yes"),100-OFFSET('Sanitation Data'!$F$4,0,10*ROW('Sanitation Data'!F100)),NA())</f>
        <v>#N/A</v>
      </c>
      <c r="AG106" s="90" t="e">
        <f ca="true">+IF(AND(ISNUMBER(OFFSET('Sanitation Data'!$F$6,0,10*ROW('Sanitation Data'!F100))),'Data Summary'!CV106="Yes"),OFFSET('Sanitation Data'!$F$6,0,10*ROW('Sanitation Data'!F100)),NA())</f>
        <v>#N/A</v>
      </c>
      <c r="AH106" s="90" t="e">
        <f ca="true">+IF(AND(ISNUMBER(OFFSET('Sanitation Data'!$F$10,0,10*ROW('Sanitation Data'!F100))),'Data Summary'!CW106="Yes"),OFFSET('Sanitation Data'!$F$10,0,10*ROW('Sanitation Data'!F100)),NA())</f>
        <v>#N/A</v>
      </c>
      <c r="AI106" s="90" t="e">
        <f ca="true">+IF(AND(ISNUMBER(OFFSET('Sanitation Data'!$F$11,0,10*ROW('Sanitation Data'!F100))),'Data Summary'!CX106="Yes"),OFFSET('Sanitation Data'!$F$11,0,10*ROW('Sanitation Data'!F100)),NA())</f>
        <v>#N/A</v>
      </c>
      <c r="AJ106" s="90" t="e">
        <f ca="true">+IF(AND(ISNUMBER(OFFSET('Sanitation Data'!$F$12,0,10*ROW('Sanitation Data'!F100))),'Data Summary'!CY106="Yes"),OFFSET('Sanitation Data'!$F$12,0,10*ROW('Sanitation Data'!F100)),NA())</f>
        <v>#N/A</v>
      </c>
      <c r="AK106" s="90" t="e">
        <f ca="true">+IF(AND(ISNUMBER(OFFSET('Sanitation Data'!$G$4,0,10*ROW('Sanitation Data'!G100))),'Data Summary'!CZ106="Yes"),100-OFFSET('Sanitation Data'!$G$4,0,10*ROW('Sanitation Data'!G100)),NA())</f>
        <v>#N/A</v>
      </c>
      <c r="AL106" s="90" t="e">
        <f ca="true">+IF(AND(ISNUMBER(OFFSET('Sanitation Data'!$G$6,0,10*ROW('Sanitation Data'!G100))),'Data Summary'!DA106="Yes"),OFFSET('Sanitation Data'!$G$6,0,10*ROW('Sanitation Data'!G100)),NA())</f>
        <v>#N/A</v>
      </c>
      <c r="AM106" s="90" t="e">
        <f ca="true">+IF(AND(ISNUMBER(OFFSET('Sanitation Data'!$G$10,0,10*ROW('Sanitation Data'!G100))),'Data Summary'!DB106="Yes"),OFFSET('Sanitation Data'!$G$10,0,10*ROW('Sanitation Data'!G100)),NA())</f>
        <v>#N/A</v>
      </c>
      <c r="AN106" s="90" t="e">
        <f ca="true">+IF(AND(ISNUMBER(OFFSET('Sanitation Data'!$G$11,0,10*ROW('Sanitation Data'!G100))),'Data Summary'!DC106="Yes"),OFFSET('Sanitation Data'!$G$11,0,10*ROW('Sanitation Data'!G100)),NA())</f>
        <v>#N/A</v>
      </c>
      <c r="AO106" s="90" t="e">
        <f ca="true">+IF(AND(ISNUMBER(OFFSET('Sanitation Data'!$G$12,0,10*ROW('Sanitation Data'!G100))),'Data Summary'!DD106="Yes"),OFFSET('Sanitation Data'!$G$12,0,10*ROW('Sanitation Data'!G100)),NA())</f>
        <v>#N/A</v>
      </c>
      <c r="AP106" s="90" t="e">
        <f ca="true">+IF(AND(ISNUMBER(OFFSET('Sanitation Data'!$H$4,0,10*ROW('Sanitation Data'!H100))),'Data Summary'!DE106="Yes"),100-OFFSET('Sanitation Data'!$H$4,0,10*ROW('Sanitation Data'!H100)),NA())</f>
        <v>#N/A</v>
      </c>
      <c r="AQ106" s="90" t="e">
        <f ca="true">+IF(AND(ISNUMBER(OFFSET('Sanitation Data'!$H$6,0,10*ROW('Sanitation Data'!H100))),'Data Summary'!DF106="Yes"),OFFSET('Sanitation Data'!$H$6,0,10*ROW('Sanitation Data'!H100)),NA())</f>
        <v>#N/A</v>
      </c>
      <c r="AR106" s="90" t="e">
        <f ca="true">+IF(AND(ISNUMBER(OFFSET('Sanitation Data'!$H$10,0,10*ROW('Sanitation Data'!H100))),'Data Summary'!DG106="Yes"),OFFSET('Sanitation Data'!$H$10,0,10*ROW('Sanitation Data'!H100)),NA())</f>
        <v>#N/A</v>
      </c>
      <c r="AS106" s="90" t="e">
        <f ca="true">+IF(AND(ISNUMBER(OFFSET('Sanitation Data'!$H$11,0,10*ROW('Sanitation Data'!H100))),'Data Summary'!DH106="Yes"),OFFSET('Sanitation Data'!$H$11,0,10*ROW('Sanitation Data'!H100)),NA())</f>
        <v>#N/A</v>
      </c>
      <c r="AT106" s="90" t="e">
        <f ca="true">+IF(AND(ISNUMBER(OFFSET('Sanitation Data'!$H$12,0,10*ROW('Sanitation Data'!H100))),'Data Summary'!DI106="Yes"),OFFSET('Sanitation Data'!$H$12,0,10*ROW('Sanitation Data'!H100)),NA())</f>
        <v>#N/A</v>
      </c>
      <c r="AU106" s="90" t="e">
        <f ca="true">+IF(AND(ISNUMBER(OFFSET('Sanitation Data'!$I$4,0,10*ROW('Sanitation Data'!I100))),'Data Summary'!DJ106="Yes"),100-OFFSET('Sanitation Data'!$I$4,0,10*ROW('Sanitation Data'!I100)),NA())</f>
        <v>#N/A</v>
      </c>
      <c r="AV106" s="90" t="e">
        <f ca="true">+IF(AND(ISNUMBER(OFFSET('Sanitation Data'!$I$6,0,10*ROW('Sanitation Data'!I100))),'Data Summary'!DK106="Yes"),OFFSET('Sanitation Data'!$I$6,0,10*ROW('Sanitation Data'!I100)),NA())</f>
        <v>#N/A</v>
      </c>
      <c r="AW106" s="90" t="e">
        <f ca="true">+IF(AND(ISNUMBER(OFFSET('Sanitation Data'!$I$10,0,10*ROW('Sanitation Data'!I100))),'Data Summary'!DL106="Yes"),OFFSET('Sanitation Data'!$I$10,0,10*ROW('Sanitation Data'!I100)),NA())</f>
        <v>#N/A</v>
      </c>
      <c r="AX106" s="90" t="e">
        <f ca="true">+IF(AND(ISNUMBER(OFFSET('Sanitation Data'!$I$11,0,10*ROW('Sanitation Data'!I100))),'Data Summary'!DM106="Yes"),OFFSET('Sanitation Data'!$I$11,0,10*ROW('Sanitation Data'!I100)),NA())</f>
        <v>#N/A</v>
      </c>
      <c r="AY106" s="90" t="e">
        <f ca="true">+IF(AND(ISNUMBER(OFFSET('Sanitation Data'!$I$12,0,10*ROW('Sanitation Data'!I100))),'Data Summary'!DN106="Yes"),OFFSET('Sanitation Data'!$I$12,0,10*ROW('Sanitation Data'!I100)),NA())</f>
        <v>#N/A</v>
      </c>
      <c r="AZ106" s="91" t="e">
        <f ca="true">+IF(AND(ISNUMBER(OFFSET('Hygiene Data'!$D$5,0,10*ROW('Hygiene Data'!D100))),'Data Summary'!DO106="Yes"),OFFSET('Hygiene Data'!$D$5,0,10*ROW('Hygiene Data'!D100)),NA())</f>
        <v>#N/A</v>
      </c>
      <c r="BA106" s="91" t="e">
        <f ca="true">+IF(AND(ISNUMBER(OFFSET('Hygiene Data'!$D$7,0,10*ROW('Hygiene Data'!D100))),'Data Summary'!DP106="Yes"),OFFSET('Hygiene Data'!$D$7,0,10*ROW('Hygiene Data'!D100)),NA())</f>
        <v>#N/A</v>
      </c>
      <c r="BB106" s="91" t="e">
        <f ca="true">+IF(AND(ISNUMBER(OFFSET('Hygiene Data'!$D$9,0,10*ROW('Hygiene Data'!D100))),'Data Summary'!DQ106="Yes"),OFFSET('Hygiene Data'!$D$9,0,10*ROW('Hygiene Data'!D100)),NA())</f>
        <v>#N/A</v>
      </c>
      <c r="BC106" s="91" t="e">
        <f ca="true">+IF(AND(ISNUMBER(OFFSET('Hygiene Data'!$E$5,0,10*ROW('Hygiene Data'!E100))),'Data Summary'!DR106="Yes"),OFFSET('Hygiene Data'!$E$5,0,10*ROW('Hygiene Data'!E100)),NA())</f>
        <v>#N/A</v>
      </c>
      <c r="BD106" s="91" t="e">
        <f ca="true">+IF(AND(ISNUMBER(OFFSET('Hygiene Data'!$E$7,0,10*ROW('Hygiene Data'!E100))),'Data Summary'!DS106="Yes"),OFFSET('Hygiene Data'!$E$7,0,10*ROW('Hygiene Data'!E100)),NA())</f>
        <v>#N/A</v>
      </c>
      <c r="BE106" s="91" t="e">
        <f ca="true">+IF(AND(ISNUMBER(OFFSET('Hygiene Data'!$E$9,0,10*ROW('Hygiene Data'!E100))),'Data Summary'!DT106="Yes"),OFFSET('Hygiene Data'!$E$9,0,10*ROW('Hygiene Data'!E100)),NA())</f>
        <v>#N/A</v>
      </c>
      <c r="BF106" s="91" t="e">
        <f ca="true">+IF(AND(ISNUMBER(OFFSET('Hygiene Data'!$F$5,0,10*ROW('Hygiene Data'!F100))),'Data Summary'!DU106="Yes"),OFFSET('Hygiene Data'!$F$5,0,10*ROW('Hygiene Data'!F100)),NA())</f>
        <v>#N/A</v>
      </c>
      <c r="BG106" s="91" t="e">
        <f ca="true">+IF(AND(ISNUMBER(OFFSET('Hygiene Data'!$F$7,0,10*ROW('Hygiene Data'!F100))),'Data Summary'!DV106="Yes"),OFFSET('Hygiene Data'!$F$7,0,10*ROW('Hygiene Data'!F100)),NA())</f>
        <v>#N/A</v>
      </c>
      <c r="BH106" s="91" t="e">
        <f ca="true">+IF(AND(ISNUMBER(OFFSET('Hygiene Data'!$F$9,0,10*ROW('Hygiene Data'!F100))),'Data Summary'!DW106="Yes"),OFFSET('Hygiene Data'!$F$9,0,10*ROW('Hygiene Data'!F100)),NA())</f>
        <v>#N/A</v>
      </c>
      <c r="BI106" s="91" t="e">
        <f ca="true">+IF(AND(ISNUMBER(OFFSET('Hygiene Data'!$G$5,0,10*ROW('Hygiene Data'!G100))),'Data Summary'!DX106="Yes"),OFFSET('Hygiene Data'!$G$5,0,10*ROW('Hygiene Data'!G100)),NA())</f>
        <v>#N/A</v>
      </c>
      <c r="BJ106" s="91" t="e">
        <f ca="true">+IF(AND(ISNUMBER(OFFSET('Hygiene Data'!$G$7,0,10*ROW('Hygiene Data'!G100))),'Data Summary'!DY106="Yes"),OFFSET('Hygiene Data'!$G$7,0,10*ROW('Hygiene Data'!G100)),NA())</f>
        <v>#N/A</v>
      </c>
      <c r="BK106" s="91" t="e">
        <f ca="true">+IF(AND(ISNUMBER(OFFSET('Hygiene Data'!$G$9,0,10*ROW('Hygiene Data'!G100))),'Data Summary'!DZ106="Yes"),OFFSET('Hygiene Data'!$G$9,0,10*ROW('Hygiene Data'!G100)),NA())</f>
        <v>#N/A</v>
      </c>
      <c r="BL106" s="91" t="e">
        <f ca="true">+IF(AND(ISNUMBER(OFFSET('Hygiene Data'!$H$5,0,10*ROW('Hygiene Data'!H100))),'Data Summary'!EA106="Yes"),OFFSET('Hygiene Data'!$H$5,0,10*ROW('Hygiene Data'!H100)),NA())</f>
        <v>#N/A</v>
      </c>
      <c r="BM106" s="91" t="e">
        <f ca="true">+IF(AND(ISNUMBER(OFFSET('Hygiene Data'!$H$7,0,10*ROW('Hygiene Data'!H100))),'Data Summary'!EB106="Yes"),OFFSET('Hygiene Data'!$H$7,0,10*ROW('Hygiene Data'!H100)),NA())</f>
        <v>#N/A</v>
      </c>
      <c r="BN106" s="91" t="e">
        <f ca="true">+IF(AND(ISNUMBER(OFFSET('Hygiene Data'!$H$9,0,10*ROW('Hygiene Data'!H100))),'Data Summary'!EC106="Yes"),OFFSET('Hygiene Data'!$H$9,0,10*ROW('Hygiene Data'!H100)),NA())</f>
        <v>#N/A</v>
      </c>
      <c r="BO106" s="91" t="e">
        <f ca="true">+IF(AND(ISNUMBER(OFFSET('Hygiene Data'!$I$5,0,10*ROW('Hygiene Data'!I100))),'Data Summary'!ED106="Yes"),OFFSET('Hygiene Data'!$I$5,0,10*ROW('Hygiene Data'!I100)),NA())</f>
        <v>#N/A</v>
      </c>
      <c r="BP106" s="91" t="e">
        <f ca="true">+IF(AND(ISNUMBER(OFFSET('Hygiene Data'!$I$7,0,10*ROW('Hygiene Data'!I100))),'Data Summary'!EE106="Yes"),OFFSET('Hygiene Data'!$I$7,0,10*ROW('Hygiene Data'!I100)),NA())</f>
        <v>#N/A</v>
      </c>
      <c r="BQ106" s="91" t="e">
        <f ca="true">+IF(AND(ISNUMBER(OFFSET('Hygiene Data'!$I$9,0,10*ROW('Hygiene Data'!I100))),'Data Summary'!EF106="Yes"),OFFSET('Hygiene Data'!$I$9,0,10*ROW('Hygiene Data'!I100)),NA())</f>
        <v>#N/A</v>
      </c>
    </row>
    <row xmlns:x14ac="http://schemas.microsoft.com/office/spreadsheetml/2009/9/ac" r="107" x14ac:dyDescent="0.2">
      <c r="A107" s="350" t="e">
        <f ca="true">+RIGHT('Data Summary'!A107,LEN('Data Summary'!A107)-9)</f>
        <v>#VALUE!</v>
      </c>
      <c r="B107" s="35" t="str">
        <f ca="true">+IF(ISTEXT('Data Summary'!B107),'Data Summary'!B107,"")</f>
        <v/>
      </c>
      <c r="C107" s="349" t="e">
        <f ca="true">+VALUE('Data Summary'!C107)</f>
        <v>#VALUE!</v>
      </c>
      <c r="D107" s="89" t="e">
        <f ca="true">+IF(AND(ISNUMBER(OFFSET('Water Data'!$D$4,0,10*ROW('Water Data'!D101))),'Data Summary'!BS107="Yes"),100-OFFSET('Water Data'!$D$4,0,10*ROW('Water Data'!D101)),NA())</f>
        <v>#N/A</v>
      </c>
      <c r="E107" s="89" t="e">
        <f ca="true">+IF(AND(ISNUMBER(OFFSET('Water Data'!$D$6,0,10*ROW('Water Data'!D101))),'Data Summary'!BT107="Yes"),OFFSET('Water Data'!$D$6,0,10*ROW('Water Data'!D101)),NA())</f>
        <v>#N/A</v>
      </c>
      <c r="F107" s="89" t="e">
        <f ca="true">+IF(AND(ISNUMBER(OFFSET('Water Data'!$D$9,0,10*ROW('Water Data'!D101))),'Data Summary'!BU107="Yes"),OFFSET('Water Data'!$D$9,0,10*ROW('Water Data'!D101)),NA())</f>
        <v>#N/A</v>
      </c>
      <c r="G107" s="89" t="e">
        <f ca="true">+IF(AND(ISNUMBER(OFFSET('Water Data'!$E$4,0,10*ROW('Water Data'!E101))),'Data Summary'!BV107="Yes"),100-OFFSET('Water Data'!$E$4,0,10*ROW('Water Data'!E101)),NA())</f>
        <v>#N/A</v>
      </c>
      <c r="H107" s="89" t="e">
        <f ca="true">+IF(AND(ISNUMBER(OFFSET('Water Data'!$E$6,0,10*ROW('Water Data'!E101))),'Data Summary'!BW107="Yes"),OFFSET('Water Data'!$E$6,0,10*ROW('Water Data'!E101)),NA())</f>
        <v>#N/A</v>
      </c>
      <c r="I107" s="89" t="e">
        <f ca="true">+IF(AND(ISNUMBER(OFFSET('Water Data'!$E$9,0,10*ROW('Water Data'!E101))),'Data Summary'!BX107="Yes"),OFFSET('Water Data'!$E$9,0,10*ROW('Water Data'!E101)),NA())</f>
        <v>#N/A</v>
      </c>
      <c r="J107" s="89" t="e">
        <f ca="true">+IF(AND(ISNUMBER(OFFSET('Water Data'!$F$4,0,10*ROW('Water Data'!F101))),'Data Summary'!BY107="Yes"),100-OFFSET('Water Data'!$F$4,0,10*ROW('Water Data'!F101)),NA())</f>
        <v>#N/A</v>
      </c>
      <c r="K107" s="89" t="e">
        <f ca="true">+IF(AND(ISNUMBER(OFFSET('Water Data'!$F$6,0,10*ROW('Water Data'!F101))),'Data Summary'!BZ107="Yes"),OFFSET('Water Data'!$F$6,0,10*ROW('Water Data'!F101)),NA())</f>
        <v>#N/A</v>
      </c>
      <c r="L107" s="89" t="e">
        <f ca="true">+IF(AND(ISNUMBER(OFFSET('Water Data'!$F$9,0,10*ROW('Water Data'!F101))),'Data Summary'!CA107="Yes"),OFFSET('Water Data'!$F$9,0,10*ROW('Water Data'!F101)),NA())</f>
        <v>#N/A</v>
      </c>
      <c r="M107" s="89" t="e">
        <f ca="true">+IF(AND(ISNUMBER(OFFSET('Water Data'!$G$4,0,10*ROW('Water Data'!G101))),'Data Summary'!CB107="Yes"),100-OFFSET('Water Data'!$G$4,0,10*ROW('Water Data'!G101)),NA())</f>
        <v>#N/A</v>
      </c>
      <c r="N107" s="89" t="e">
        <f ca="true">+IF(AND(ISNUMBER(OFFSET('Water Data'!$G$6,0,10*ROW('Water Data'!G101))),'Data Summary'!CC107="Yes"),OFFSET('Water Data'!$G$6,0,10*ROW('Water Data'!G101)),NA())</f>
        <v>#N/A</v>
      </c>
      <c r="O107" s="89" t="e">
        <f ca="true">+IF(AND(ISNUMBER(OFFSET('Water Data'!$G$9,0,10*ROW('Water Data'!G101))),'Data Summary'!CD107="Yes"),OFFSET('Water Data'!$G$9,0,10*ROW('Water Data'!G101)),NA())</f>
        <v>#N/A</v>
      </c>
      <c r="P107" s="89" t="e">
        <f ca="true">+IF(AND(ISNUMBER(OFFSET('Water Data'!$H$4,0,10*ROW('Water Data'!H101))),'Data Summary'!CE107="Yes"),100-OFFSET('Water Data'!$H$4,0,10*ROW('Water Data'!H101)),NA())</f>
        <v>#N/A</v>
      </c>
      <c r="Q107" s="89" t="e">
        <f ca="true">+IF(AND(ISNUMBER(OFFSET('Water Data'!$H$6,0,10*ROW('Water Data'!H101))),'Data Summary'!CF107="Yes"),OFFSET('Water Data'!$H$6,0,10*ROW('Water Data'!H101)),NA())</f>
        <v>#N/A</v>
      </c>
      <c r="R107" s="89" t="e">
        <f ca="true">+IF(AND(ISNUMBER(OFFSET('Water Data'!$H$9,0,10*ROW('Water Data'!H101))),'Data Summary'!CG107="Yes"),OFFSET('Water Data'!$H$9,0,10*ROW('Water Data'!H101)),NA())</f>
        <v>#N/A</v>
      </c>
      <c r="S107" s="89" t="e">
        <f ca="true">+IF(AND(ISNUMBER(OFFSET('Water Data'!$I$4,0,10*ROW('Water Data'!I101))),'Data Summary'!CH107="Yes"),100-OFFSET('Water Data'!$I$4,0,10*ROW('Water Data'!I101)),NA())</f>
        <v>#N/A</v>
      </c>
      <c r="T107" s="89" t="e">
        <f ca="true">+IF(AND(ISNUMBER(OFFSET('Water Data'!$I$6,0,10*ROW('Water Data'!I101))),'Data Summary'!CI107="Yes"),OFFSET('Water Data'!$I$6,0,10*ROW('Water Data'!I101)),NA())</f>
        <v>#N/A</v>
      </c>
      <c r="U107" s="89" t="e">
        <f ca="true">+IF(AND(ISNUMBER(OFFSET('Water Data'!$I$9,0,10*ROW('Water Data'!I101))),'Data Summary'!CJ107="Yes"),OFFSET('Water Data'!$I$9,0,10*ROW('Water Data'!I101)),NA())</f>
        <v>#N/A</v>
      </c>
      <c r="V107" s="90" t="e">
        <f ca="true">+IF(AND(ISNUMBER(OFFSET('Sanitation Data'!$D$4,0,10*ROW('Sanitation Data'!D101))),'Data Summary'!CK107="Yes"),100-OFFSET('Sanitation Data'!$D$4,0,10*ROW('Sanitation Data'!D101)),NA())</f>
        <v>#N/A</v>
      </c>
      <c r="W107" s="90" t="e">
        <f ca="true">+IF(AND(ISNUMBER(OFFSET('Sanitation Data'!$D$6,0,10*ROW('Sanitation Data'!D101))),'Data Summary'!CL107="Yes"),OFFSET('Sanitation Data'!$D$6,0,10*ROW('Sanitation Data'!D101)),NA())</f>
        <v>#N/A</v>
      </c>
      <c r="X107" s="90" t="e">
        <f ca="true">+IF(AND(ISNUMBER(OFFSET('Sanitation Data'!$D$10,0,10*ROW('Sanitation Data'!D101))),'Data Summary'!CM107="Yes"),OFFSET('Sanitation Data'!$D$10,0,10*ROW('Sanitation Data'!D101)),NA())</f>
        <v>#N/A</v>
      </c>
      <c r="Y107" s="90" t="e">
        <f ca="true">+IF(AND(ISNUMBER(OFFSET('Sanitation Data'!$D$11,0,10*ROW('Sanitation Data'!D101))),'Data Summary'!CN107="Yes"),OFFSET('Sanitation Data'!$D$11,0,10*ROW('Sanitation Data'!D101)),NA())</f>
        <v>#N/A</v>
      </c>
      <c r="Z107" s="90" t="e">
        <f ca="true">+IF(AND(ISNUMBER(OFFSET('Sanitation Data'!$D$12,0,10*ROW('Sanitation Data'!D101))),'Data Summary'!CO107="Yes"),OFFSET('Sanitation Data'!$D$12,0,10*ROW('Sanitation Data'!D101)),NA())</f>
        <v>#N/A</v>
      </c>
      <c r="AA107" s="90" t="e">
        <f ca="true">+IF(AND(ISNUMBER(OFFSET('Sanitation Data'!$E$4,0,10*ROW('Sanitation Data'!E101))),'Data Summary'!CP107="Yes"),100-OFFSET('Sanitation Data'!$E$4,0,10*ROW('Sanitation Data'!E101)),NA())</f>
        <v>#N/A</v>
      </c>
      <c r="AB107" s="90" t="e">
        <f ca="true">+IF(AND(ISNUMBER(OFFSET('Sanitation Data'!$E$6,0,10*ROW('Sanitation Data'!E101))),'Data Summary'!CQ107="Yes"),OFFSET('Sanitation Data'!$E$6,0,10*ROW('Sanitation Data'!E101)),NA())</f>
        <v>#N/A</v>
      </c>
      <c r="AC107" s="90" t="e">
        <f ca="true">+IF(AND(ISNUMBER(OFFSET('Sanitation Data'!$E$10,0,10*ROW('Sanitation Data'!E101))),'Data Summary'!CR107="Yes"),OFFSET('Sanitation Data'!$E$10,0,10*ROW('Sanitation Data'!E101)),NA())</f>
        <v>#N/A</v>
      </c>
      <c r="AD107" s="90" t="e">
        <f ca="true">+IF(AND(ISNUMBER(OFFSET('Sanitation Data'!$E$11,0,10*ROW('Sanitation Data'!E101))),'Data Summary'!CS107="Yes"),OFFSET('Sanitation Data'!$E$11,0,10*ROW('Sanitation Data'!E101)),NA())</f>
        <v>#N/A</v>
      </c>
      <c r="AE107" s="90" t="e">
        <f ca="true">+IF(AND(ISNUMBER(OFFSET('Sanitation Data'!$E$12,0,10*ROW('Sanitation Data'!E101))),'Data Summary'!CT107="Yes"),OFFSET('Sanitation Data'!$E$12,0,10*ROW('Sanitation Data'!E101)),NA())</f>
        <v>#N/A</v>
      </c>
      <c r="AF107" s="90" t="e">
        <f ca="true">+IF(AND(ISNUMBER(OFFSET('Sanitation Data'!$F$4,0,10*ROW('Sanitation Data'!F101))),'Data Summary'!CU107="Yes"),100-OFFSET('Sanitation Data'!$F$4,0,10*ROW('Sanitation Data'!F101)),NA())</f>
        <v>#N/A</v>
      </c>
      <c r="AG107" s="90" t="e">
        <f ca="true">+IF(AND(ISNUMBER(OFFSET('Sanitation Data'!$F$6,0,10*ROW('Sanitation Data'!F101))),'Data Summary'!CV107="Yes"),OFFSET('Sanitation Data'!$F$6,0,10*ROW('Sanitation Data'!F101)),NA())</f>
        <v>#N/A</v>
      </c>
      <c r="AH107" s="90" t="e">
        <f ca="true">+IF(AND(ISNUMBER(OFFSET('Sanitation Data'!$F$10,0,10*ROW('Sanitation Data'!F101))),'Data Summary'!CW107="Yes"),OFFSET('Sanitation Data'!$F$10,0,10*ROW('Sanitation Data'!F101)),NA())</f>
        <v>#N/A</v>
      </c>
      <c r="AI107" s="90" t="e">
        <f ca="true">+IF(AND(ISNUMBER(OFFSET('Sanitation Data'!$F$11,0,10*ROW('Sanitation Data'!F101))),'Data Summary'!CX107="Yes"),OFFSET('Sanitation Data'!$F$11,0,10*ROW('Sanitation Data'!F101)),NA())</f>
        <v>#N/A</v>
      </c>
      <c r="AJ107" s="90" t="e">
        <f ca="true">+IF(AND(ISNUMBER(OFFSET('Sanitation Data'!$F$12,0,10*ROW('Sanitation Data'!F101))),'Data Summary'!CY107="Yes"),OFFSET('Sanitation Data'!$F$12,0,10*ROW('Sanitation Data'!F101)),NA())</f>
        <v>#N/A</v>
      </c>
      <c r="AK107" s="90" t="e">
        <f ca="true">+IF(AND(ISNUMBER(OFFSET('Sanitation Data'!$G$4,0,10*ROW('Sanitation Data'!G101))),'Data Summary'!CZ107="Yes"),100-OFFSET('Sanitation Data'!$G$4,0,10*ROW('Sanitation Data'!G101)),NA())</f>
        <v>#N/A</v>
      </c>
      <c r="AL107" s="90" t="e">
        <f ca="true">+IF(AND(ISNUMBER(OFFSET('Sanitation Data'!$G$6,0,10*ROW('Sanitation Data'!G101))),'Data Summary'!DA107="Yes"),OFFSET('Sanitation Data'!$G$6,0,10*ROW('Sanitation Data'!G101)),NA())</f>
        <v>#N/A</v>
      </c>
      <c r="AM107" s="90" t="e">
        <f ca="true">+IF(AND(ISNUMBER(OFFSET('Sanitation Data'!$G$10,0,10*ROW('Sanitation Data'!G101))),'Data Summary'!DB107="Yes"),OFFSET('Sanitation Data'!$G$10,0,10*ROW('Sanitation Data'!G101)),NA())</f>
        <v>#N/A</v>
      </c>
      <c r="AN107" s="90" t="e">
        <f ca="true">+IF(AND(ISNUMBER(OFFSET('Sanitation Data'!$G$11,0,10*ROW('Sanitation Data'!G101))),'Data Summary'!DC107="Yes"),OFFSET('Sanitation Data'!$G$11,0,10*ROW('Sanitation Data'!G101)),NA())</f>
        <v>#N/A</v>
      </c>
      <c r="AO107" s="90" t="e">
        <f ca="true">+IF(AND(ISNUMBER(OFFSET('Sanitation Data'!$G$12,0,10*ROW('Sanitation Data'!G101))),'Data Summary'!DD107="Yes"),OFFSET('Sanitation Data'!$G$12,0,10*ROW('Sanitation Data'!G101)),NA())</f>
        <v>#N/A</v>
      </c>
      <c r="AP107" s="90" t="e">
        <f ca="true">+IF(AND(ISNUMBER(OFFSET('Sanitation Data'!$H$4,0,10*ROW('Sanitation Data'!H101))),'Data Summary'!DE107="Yes"),100-OFFSET('Sanitation Data'!$H$4,0,10*ROW('Sanitation Data'!H101)),NA())</f>
        <v>#N/A</v>
      </c>
      <c r="AQ107" s="90" t="e">
        <f ca="true">+IF(AND(ISNUMBER(OFFSET('Sanitation Data'!$H$6,0,10*ROW('Sanitation Data'!H101))),'Data Summary'!DF107="Yes"),OFFSET('Sanitation Data'!$H$6,0,10*ROW('Sanitation Data'!H101)),NA())</f>
        <v>#N/A</v>
      </c>
      <c r="AR107" s="90" t="e">
        <f ca="true">+IF(AND(ISNUMBER(OFFSET('Sanitation Data'!$H$10,0,10*ROW('Sanitation Data'!H101))),'Data Summary'!DG107="Yes"),OFFSET('Sanitation Data'!$H$10,0,10*ROW('Sanitation Data'!H101)),NA())</f>
        <v>#N/A</v>
      </c>
      <c r="AS107" s="90" t="e">
        <f ca="true">+IF(AND(ISNUMBER(OFFSET('Sanitation Data'!$H$11,0,10*ROW('Sanitation Data'!H101))),'Data Summary'!DH107="Yes"),OFFSET('Sanitation Data'!$H$11,0,10*ROW('Sanitation Data'!H101)),NA())</f>
        <v>#N/A</v>
      </c>
      <c r="AT107" s="90" t="e">
        <f ca="true">+IF(AND(ISNUMBER(OFFSET('Sanitation Data'!$H$12,0,10*ROW('Sanitation Data'!H101))),'Data Summary'!DI107="Yes"),OFFSET('Sanitation Data'!$H$12,0,10*ROW('Sanitation Data'!H101)),NA())</f>
        <v>#N/A</v>
      </c>
      <c r="AU107" s="90" t="e">
        <f ca="true">+IF(AND(ISNUMBER(OFFSET('Sanitation Data'!$I$4,0,10*ROW('Sanitation Data'!I101))),'Data Summary'!DJ107="Yes"),100-OFFSET('Sanitation Data'!$I$4,0,10*ROW('Sanitation Data'!I101)),NA())</f>
        <v>#N/A</v>
      </c>
      <c r="AV107" s="90" t="e">
        <f ca="true">+IF(AND(ISNUMBER(OFFSET('Sanitation Data'!$I$6,0,10*ROW('Sanitation Data'!I101))),'Data Summary'!DK107="Yes"),OFFSET('Sanitation Data'!$I$6,0,10*ROW('Sanitation Data'!I101)),NA())</f>
        <v>#N/A</v>
      </c>
      <c r="AW107" s="90" t="e">
        <f ca="true">+IF(AND(ISNUMBER(OFFSET('Sanitation Data'!$I$10,0,10*ROW('Sanitation Data'!I101))),'Data Summary'!DL107="Yes"),OFFSET('Sanitation Data'!$I$10,0,10*ROW('Sanitation Data'!I101)),NA())</f>
        <v>#N/A</v>
      </c>
      <c r="AX107" s="90" t="e">
        <f ca="true">+IF(AND(ISNUMBER(OFFSET('Sanitation Data'!$I$11,0,10*ROW('Sanitation Data'!I101))),'Data Summary'!DM107="Yes"),OFFSET('Sanitation Data'!$I$11,0,10*ROW('Sanitation Data'!I101)),NA())</f>
        <v>#N/A</v>
      </c>
      <c r="AY107" s="90" t="e">
        <f ca="true">+IF(AND(ISNUMBER(OFFSET('Sanitation Data'!$I$12,0,10*ROW('Sanitation Data'!I101))),'Data Summary'!DN107="Yes"),OFFSET('Sanitation Data'!$I$12,0,10*ROW('Sanitation Data'!I101)),NA())</f>
        <v>#N/A</v>
      </c>
      <c r="AZ107" s="91" t="e">
        <f ca="true">+IF(AND(ISNUMBER(OFFSET('Hygiene Data'!$D$5,0,10*ROW('Hygiene Data'!D101))),'Data Summary'!DO107="Yes"),OFFSET('Hygiene Data'!$D$5,0,10*ROW('Hygiene Data'!D101)),NA())</f>
        <v>#N/A</v>
      </c>
      <c r="BA107" s="91" t="e">
        <f ca="true">+IF(AND(ISNUMBER(OFFSET('Hygiene Data'!$D$7,0,10*ROW('Hygiene Data'!D101))),'Data Summary'!DP107="Yes"),OFFSET('Hygiene Data'!$D$7,0,10*ROW('Hygiene Data'!D101)),NA())</f>
        <v>#N/A</v>
      </c>
      <c r="BB107" s="91" t="e">
        <f ca="true">+IF(AND(ISNUMBER(OFFSET('Hygiene Data'!$D$9,0,10*ROW('Hygiene Data'!D101))),'Data Summary'!DQ107="Yes"),OFFSET('Hygiene Data'!$D$9,0,10*ROW('Hygiene Data'!D101)),NA())</f>
        <v>#N/A</v>
      </c>
      <c r="BC107" s="91" t="e">
        <f ca="true">+IF(AND(ISNUMBER(OFFSET('Hygiene Data'!$E$5,0,10*ROW('Hygiene Data'!E101))),'Data Summary'!DR107="Yes"),OFFSET('Hygiene Data'!$E$5,0,10*ROW('Hygiene Data'!E101)),NA())</f>
        <v>#N/A</v>
      </c>
      <c r="BD107" s="91" t="e">
        <f ca="true">+IF(AND(ISNUMBER(OFFSET('Hygiene Data'!$E$7,0,10*ROW('Hygiene Data'!E101))),'Data Summary'!DS107="Yes"),OFFSET('Hygiene Data'!$E$7,0,10*ROW('Hygiene Data'!E101)),NA())</f>
        <v>#N/A</v>
      </c>
      <c r="BE107" s="91" t="e">
        <f ca="true">+IF(AND(ISNUMBER(OFFSET('Hygiene Data'!$E$9,0,10*ROW('Hygiene Data'!E101))),'Data Summary'!DT107="Yes"),OFFSET('Hygiene Data'!$E$9,0,10*ROW('Hygiene Data'!E101)),NA())</f>
        <v>#N/A</v>
      </c>
      <c r="BF107" s="91" t="e">
        <f ca="true">+IF(AND(ISNUMBER(OFFSET('Hygiene Data'!$F$5,0,10*ROW('Hygiene Data'!F101))),'Data Summary'!DU107="Yes"),OFFSET('Hygiene Data'!$F$5,0,10*ROW('Hygiene Data'!F101)),NA())</f>
        <v>#N/A</v>
      </c>
      <c r="BG107" s="91" t="e">
        <f ca="true">+IF(AND(ISNUMBER(OFFSET('Hygiene Data'!$F$7,0,10*ROW('Hygiene Data'!F101))),'Data Summary'!DV107="Yes"),OFFSET('Hygiene Data'!$F$7,0,10*ROW('Hygiene Data'!F101)),NA())</f>
        <v>#N/A</v>
      </c>
      <c r="BH107" s="91" t="e">
        <f ca="true">+IF(AND(ISNUMBER(OFFSET('Hygiene Data'!$F$9,0,10*ROW('Hygiene Data'!F101))),'Data Summary'!DW107="Yes"),OFFSET('Hygiene Data'!$F$9,0,10*ROW('Hygiene Data'!F101)),NA())</f>
        <v>#N/A</v>
      </c>
      <c r="BI107" s="91" t="e">
        <f ca="true">+IF(AND(ISNUMBER(OFFSET('Hygiene Data'!$G$5,0,10*ROW('Hygiene Data'!G101))),'Data Summary'!DX107="Yes"),OFFSET('Hygiene Data'!$G$5,0,10*ROW('Hygiene Data'!G101)),NA())</f>
        <v>#N/A</v>
      </c>
      <c r="BJ107" s="91" t="e">
        <f ca="true">+IF(AND(ISNUMBER(OFFSET('Hygiene Data'!$G$7,0,10*ROW('Hygiene Data'!G101))),'Data Summary'!DY107="Yes"),OFFSET('Hygiene Data'!$G$7,0,10*ROW('Hygiene Data'!G101)),NA())</f>
        <v>#N/A</v>
      </c>
      <c r="BK107" s="91" t="e">
        <f ca="true">+IF(AND(ISNUMBER(OFFSET('Hygiene Data'!$G$9,0,10*ROW('Hygiene Data'!G101))),'Data Summary'!DZ107="Yes"),OFFSET('Hygiene Data'!$G$9,0,10*ROW('Hygiene Data'!G101)),NA())</f>
        <v>#N/A</v>
      </c>
      <c r="BL107" s="91" t="e">
        <f ca="true">+IF(AND(ISNUMBER(OFFSET('Hygiene Data'!$H$5,0,10*ROW('Hygiene Data'!H101))),'Data Summary'!EA107="Yes"),OFFSET('Hygiene Data'!$H$5,0,10*ROW('Hygiene Data'!H101)),NA())</f>
        <v>#N/A</v>
      </c>
      <c r="BM107" s="91" t="e">
        <f ca="true">+IF(AND(ISNUMBER(OFFSET('Hygiene Data'!$H$7,0,10*ROW('Hygiene Data'!H101))),'Data Summary'!EB107="Yes"),OFFSET('Hygiene Data'!$H$7,0,10*ROW('Hygiene Data'!H101)),NA())</f>
        <v>#N/A</v>
      </c>
      <c r="BN107" s="91" t="e">
        <f ca="true">+IF(AND(ISNUMBER(OFFSET('Hygiene Data'!$H$9,0,10*ROW('Hygiene Data'!H101))),'Data Summary'!EC107="Yes"),OFFSET('Hygiene Data'!$H$9,0,10*ROW('Hygiene Data'!H101)),NA())</f>
        <v>#N/A</v>
      </c>
      <c r="BO107" s="91" t="e">
        <f ca="true">+IF(AND(ISNUMBER(OFFSET('Hygiene Data'!$I$5,0,10*ROW('Hygiene Data'!I101))),'Data Summary'!ED107="Yes"),OFFSET('Hygiene Data'!$I$5,0,10*ROW('Hygiene Data'!I101)),NA())</f>
        <v>#N/A</v>
      </c>
      <c r="BP107" s="91" t="e">
        <f ca="true">+IF(AND(ISNUMBER(OFFSET('Hygiene Data'!$I$7,0,10*ROW('Hygiene Data'!I101))),'Data Summary'!EE107="Yes"),OFFSET('Hygiene Data'!$I$7,0,10*ROW('Hygiene Data'!I101)),NA())</f>
        <v>#N/A</v>
      </c>
      <c r="BQ107" s="91" t="e">
        <f ca="true">+IF(AND(ISNUMBER(OFFSET('Hygiene Data'!$I$9,0,10*ROW('Hygiene Data'!I101))),'Data Summary'!EF107="Yes"),OFFSET('Hygiene Data'!$I$9,0,10*ROW('Hygiene Data'!I101)),NA())</f>
        <v>#N/A</v>
      </c>
    </row>
    <row xmlns:x14ac="http://schemas.microsoft.com/office/spreadsheetml/2009/9/ac" r="108" x14ac:dyDescent="0.2">
      <c r="A108" s="350" t="e">
        <f ca="true">+RIGHT('Data Summary'!A108,LEN('Data Summary'!A108)-9)</f>
        <v>#VALUE!</v>
      </c>
      <c r="B108" s="35" t="str">
        <f ca="true">+IF(ISTEXT('Data Summary'!B108),'Data Summary'!B108,"")</f>
        <v/>
      </c>
      <c r="C108" s="349" t="e">
        <f ca="true">+VALUE('Data Summary'!C108)</f>
        <v>#VALUE!</v>
      </c>
      <c r="D108" s="89" t="e">
        <f ca="true">+IF(AND(ISNUMBER(OFFSET('Water Data'!$D$4,0,10*ROW('Water Data'!D102))),'Data Summary'!BS108="Yes"),100-OFFSET('Water Data'!$D$4,0,10*ROW('Water Data'!D102)),NA())</f>
        <v>#N/A</v>
      </c>
      <c r="E108" s="89" t="e">
        <f ca="true">+IF(AND(ISNUMBER(OFFSET('Water Data'!$D$6,0,10*ROW('Water Data'!D102))),'Data Summary'!BT108="Yes"),OFFSET('Water Data'!$D$6,0,10*ROW('Water Data'!D102)),NA())</f>
        <v>#N/A</v>
      </c>
      <c r="F108" s="89" t="e">
        <f ca="true">+IF(AND(ISNUMBER(OFFSET('Water Data'!$D$9,0,10*ROW('Water Data'!D102))),'Data Summary'!BU108="Yes"),OFFSET('Water Data'!$D$9,0,10*ROW('Water Data'!D102)),NA())</f>
        <v>#N/A</v>
      </c>
      <c r="G108" s="89" t="e">
        <f ca="true">+IF(AND(ISNUMBER(OFFSET('Water Data'!$E$4,0,10*ROW('Water Data'!E102))),'Data Summary'!BV108="Yes"),100-OFFSET('Water Data'!$E$4,0,10*ROW('Water Data'!E102)),NA())</f>
        <v>#N/A</v>
      </c>
      <c r="H108" s="89" t="e">
        <f ca="true">+IF(AND(ISNUMBER(OFFSET('Water Data'!$E$6,0,10*ROW('Water Data'!E102))),'Data Summary'!BW108="Yes"),OFFSET('Water Data'!$E$6,0,10*ROW('Water Data'!E102)),NA())</f>
        <v>#N/A</v>
      </c>
      <c r="I108" s="89" t="e">
        <f ca="true">+IF(AND(ISNUMBER(OFFSET('Water Data'!$E$9,0,10*ROW('Water Data'!E102))),'Data Summary'!BX108="Yes"),OFFSET('Water Data'!$E$9,0,10*ROW('Water Data'!E102)),NA())</f>
        <v>#N/A</v>
      </c>
      <c r="J108" s="89" t="e">
        <f ca="true">+IF(AND(ISNUMBER(OFFSET('Water Data'!$F$4,0,10*ROW('Water Data'!F102))),'Data Summary'!BY108="Yes"),100-OFFSET('Water Data'!$F$4,0,10*ROW('Water Data'!F102)),NA())</f>
        <v>#N/A</v>
      </c>
      <c r="K108" s="89" t="e">
        <f ca="true">+IF(AND(ISNUMBER(OFFSET('Water Data'!$F$6,0,10*ROW('Water Data'!F102))),'Data Summary'!BZ108="Yes"),OFFSET('Water Data'!$F$6,0,10*ROW('Water Data'!F102)),NA())</f>
        <v>#N/A</v>
      </c>
      <c r="L108" s="89" t="e">
        <f ca="true">+IF(AND(ISNUMBER(OFFSET('Water Data'!$F$9,0,10*ROW('Water Data'!F102))),'Data Summary'!CA108="Yes"),OFFSET('Water Data'!$F$9,0,10*ROW('Water Data'!F102)),NA())</f>
        <v>#N/A</v>
      </c>
      <c r="M108" s="89" t="e">
        <f ca="true">+IF(AND(ISNUMBER(OFFSET('Water Data'!$G$4,0,10*ROW('Water Data'!G102))),'Data Summary'!CB108="Yes"),100-OFFSET('Water Data'!$G$4,0,10*ROW('Water Data'!G102)),NA())</f>
        <v>#N/A</v>
      </c>
      <c r="N108" s="89" t="e">
        <f ca="true">+IF(AND(ISNUMBER(OFFSET('Water Data'!$G$6,0,10*ROW('Water Data'!G102))),'Data Summary'!CC108="Yes"),OFFSET('Water Data'!$G$6,0,10*ROW('Water Data'!G102)),NA())</f>
        <v>#N/A</v>
      </c>
      <c r="O108" s="89" t="e">
        <f ca="true">+IF(AND(ISNUMBER(OFFSET('Water Data'!$G$9,0,10*ROW('Water Data'!G102))),'Data Summary'!CD108="Yes"),OFFSET('Water Data'!$G$9,0,10*ROW('Water Data'!G102)),NA())</f>
        <v>#N/A</v>
      </c>
      <c r="P108" s="89" t="e">
        <f ca="true">+IF(AND(ISNUMBER(OFFSET('Water Data'!$H$4,0,10*ROW('Water Data'!H102))),'Data Summary'!CE108="Yes"),100-OFFSET('Water Data'!$H$4,0,10*ROW('Water Data'!H102)),NA())</f>
        <v>#N/A</v>
      </c>
      <c r="Q108" s="89" t="e">
        <f ca="true">+IF(AND(ISNUMBER(OFFSET('Water Data'!$H$6,0,10*ROW('Water Data'!H102))),'Data Summary'!CF108="Yes"),OFFSET('Water Data'!$H$6,0,10*ROW('Water Data'!H102)),NA())</f>
        <v>#N/A</v>
      </c>
      <c r="R108" s="89" t="e">
        <f ca="true">+IF(AND(ISNUMBER(OFFSET('Water Data'!$H$9,0,10*ROW('Water Data'!H102))),'Data Summary'!CG108="Yes"),OFFSET('Water Data'!$H$9,0,10*ROW('Water Data'!H102)),NA())</f>
        <v>#N/A</v>
      </c>
      <c r="S108" s="89" t="e">
        <f ca="true">+IF(AND(ISNUMBER(OFFSET('Water Data'!$I$4,0,10*ROW('Water Data'!I102))),'Data Summary'!CH108="Yes"),100-OFFSET('Water Data'!$I$4,0,10*ROW('Water Data'!I102)),NA())</f>
        <v>#N/A</v>
      </c>
      <c r="T108" s="89" t="e">
        <f ca="true">+IF(AND(ISNUMBER(OFFSET('Water Data'!$I$6,0,10*ROW('Water Data'!I102))),'Data Summary'!CI108="Yes"),OFFSET('Water Data'!$I$6,0,10*ROW('Water Data'!I102)),NA())</f>
        <v>#N/A</v>
      </c>
      <c r="U108" s="89" t="e">
        <f ca="true">+IF(AND(ISNUMBER(OFFSET('Water Data'!$I$9,0,10*ROW('Water Data'!I102))),'Data Summary'!CJ108="Yes"),OFFSET('Water Data'!$I$9,0,10*ROW('Water Data'!I102)),NA())</f>
        <v>#N/A</v>
      </c>
      <c r="V108" s="90" t="e">
        <f ca="true">+IF(AND(ISNUMBER(OFFSET('Sanitation Data'!$D$4,0,10*ROW('Sanitation Data'!D102))),'Data Summary'!CK108="Yes"),100-OFFSET('Sanitation Data'!$D$4,0,10*ROW('Sanitation Data'!D102)),NA())</f>
        <v>#N/A</v>
      </c>
      <c r="W108" s="90" t="e">
        <f ca="true">+IF(AND(ISNUMBER(OFFSET('Sanitation Data'!$D$6,0,10*ROW('Sanitation Data'!D102))),'Data Summary'!CL108="Yes"),OFFSET('Sanitation Data'!$D$6,0,10*ROW('Sanitation Data'!D102)),NA())</f>
        <v>#N/A</v>
      </c>
      <c r="X108" s="90" t="e">
        <f ca="true">+IF(AND(ISNUMBER(OFFSET('Sanitation Data'!$D$10,0,10*ROW('Sanitation Data'!D102))),'Data Summary'!CM108="Yes"),OFFSET('Sanitation Data'!$D$10,0,10*ROW('Sanitation Data'!D102)),NA())</f>
        <v>#N/A</v>
      </c>
      <c r="Y108" s="90" t="e">
        <f ca="true">+IF(AND(ISNUMBER(OFFSET('Sanitation Data'!$D$11,0,10*ROW('Sanitation Data'!D102))),'Data Summary'!CN108="Yes"),OFFSET('Sanitation Data'!$D$11,0,10*ROW('Sanitation Data'!D102)),NA())</f>
        <v>#N/A</v>
      </c>
      <c r="Z108" s="90" t="e">
        <f ca="true">+IF(AND(ISNUMBER(OFFSET('Sanitation Data'!$D$12,0,10*ROW('Sanitation Data'!D102))),'Data Summary'!CO108="Yes"),OFFSET('Sanitation Data'!$D$12,0,10*ROW('Sanitation Data'!D102)),NA())</f>
        <v>#N/A</v>
      </c>
      <c r="AA108" s="90" t="e">
        <f ca="true">+IF(AND(ISNUMBER(OFFSET('Sanitation Data'!$E$4,0,10*ROW('Sanitation Data'!E102))),'Data Summary'!CP108="Yes"),100-OFFSET('Sanitation Data'!$E$4,0,10*ROW('Sanitation Data'!E102)),NA())</f>
        <v>#N/A</v>
      </c>
      <c r="AB108" s="90" t="e">
        <f ca="true">+IF(AND(ISNUMBER(OFFSET('Sanitation Data'!$E$6,0,10*ROW('Sanitation Data'!E102))),'Data Summary'!CQ108="Yes"),OFFSET('Sanitation Data'!$E$6,0,10*ROW('Sanitation Data'!E102)),NA())</f>
        <v>#N/A</v>
      </c>
      <c r="AC108" s="90" t="e">
        <f ca="true">+IF(AND(ISNUMBER(OFFSET('Sanitation Data'!$E$10,0,10*ROW('Sanitation Data'!E102))),'Data Summary'!CR108="Yes"),OFFSET('Sanitation Data'!$E$10,0,10*ROW('Sanitation Data'!E102)),NA())</f>
        <v>#N/A</v>
      </c>
      <c r="AD108" s="90" t="e">
        <f ca="true">+IF(AND(ISNUMBER(OFFSET('Sanitation Data'!$E$11,0,10*ROW('Sanitation Data'!E102))),'Data Summary'!CS108="Yes"),OFFSET('Sanitation Data'!$E$11,0,10*ROW('Sanitation Data'!E102)),NA())</f>
        <v>#N/A</v>
      </c>
      <c r="AE108" s="90" t="e">
        <f ca="true">+IF(AND(ISNUMBER(OFFSET('Sanitation Data'!$E$12,0,10*ROW('Sanitation Data'!E102))),'Data Summary'!CT108="Yes"),OFFSET('Sanitation Data'!$E$12,0,10*ROW('Sanitation Data'!E102)),NA())</f>
        <v>#N/A</v>
      </c>
      <c r="AF108" s="90" t="e">
        <f ca="true">+IF(AND(ISNUMBER(OFFSET('Sanitation Data'!$F$4,0,10*ROW('Sanitation Data'!F102))),'Data Summary'!CU108="Yes"),100-OFFSET('Sanitation Data'!$F$4,0,10*ROW('Sanitation Data'!F102)),NA())</f>
        <v>#N/A</v>
      </c>
      <c r="AG108" s="90" t="e">
        <f ca="true">+IF(AND(ISNUMBER(OFFSET('Sanitation Data'!$F$6,0,10*ROW('Sanitation Data'!F102))),'Data Summary'!CV108="Yes"),OFFSET('Sanitation Data'!$F$6,0,10*ROW('Sanitation Data'!F102)),NA())</f>
        <v>#N/A</v>
      </c>
      <c r="AH108" s="90" t="e">
        <f ca="true">+IF(AND(ISNUMBER(OFFSET('Sanitation Data'!$F$10,0,10*ROW('Sanitation Data'!F102))),'Data Summary'!CW108="Yes"),OFFSET('Sanitation Data'!$F$10,0,10*ROW('Sanitation Data'!F102)),NA())</f>
        <v>#N/A</v>
      </c>
      <c r="AI108" s="90" t="e">
        <f ca="true">+IF(AND(ISNUMBER(OFFSET('Sanitation Data'!$F$11,0,10*ROW('Sanitation Data'!F102))),'Data Summary'!CX108="Yes"),OFFSET('Sanitation Data'!$F$11,0,10*ROW('Sanitation Data'!F102)),NA())</f>
        <v>#N/A</v>
      </c>
      <c r="AJ108" s="90" t="e">
        <f ca="true">+IF(AND(ISNUMBER(OFFSET('Sanitation Data'!$F$12,0,10*ROW('Sanitation Data'!F102))),'Data Summary'!CY108="Yes"),OFFSET('Sanitation Data'!$F$12,0,10*ROW('Sanitation Data'!F102)),NA())</f>
        <v>#N/A</v>
      </c>
      <c r="AK108" s="90" t="e">
        <f ca="true">+IF(AND(ISNUMBER(OFFSET('Sanitation Data'!$G$4,0,10*ROW('Sanitation Data'!G102))),'Data Summary'!CZ108="Yes"),100-OFFSET('Sanitation Data'!$G$4,0,10*ROW('Sanitation Data'!G102)),NA())</f>
        <v>#N/A</v>
      </c>
      <c r="AL108" s="90" t="e">
        <f ca="true">+IF(AND(ISNUMBER(OFFSET('Sanitation Data'!$G$6,0,10*ROW('Sanitation Data'!G102))),'Data Summary'!DA108="Yes"),OFFSET('Sanitation Data'!$G$6,0,10*ROW('Sanitation Data'!G102)),NA())</f>
        <v>#N/A</v>
      </c>
      <c r="AM108" s="90" t="e">
        <f ca="true">+IF(AND(ISNUMBER(OFFSET('Sanitation Data'!$G$10,0,10*ROW('Sanitation Data'!G102))),'Data Summary'!DB108="Yes"),OFFSET('Sanitation Data'!$G$10,0,10*ROW('Sanitation Data'!G102)),NA())</f>
        <v>#N/A</v>
      </c>
      <c r="AN108" s="90" t="e">
        <f ca="true">+IF(AND(ISNUMBER(OFFSET('Sanitation Data'!$G$11,0,10*ROW('Sanitation Data'!G102))),'Data Summary'!DC108="Yes"),OFFSET('Sanitation Data'!$G$11,0,10*ROW('Sanitation Data'!G102)),NA())</f>
        <v>#N/A</v>
      </c>
      <c r="AO108" s="90" t="e">
        <f ca="true">+IF(AND(ISNUMBER(OFFSET('Sanitation Data'!$G$12,0,10*ROW('Sanitation Data'!G102))),'Data Summary'!DD108="Yes"),OFFSET('Sanitation Data'!$G$12,0,10*ROW('Sanitation Data'!G102)),NA())</f>
        <v>#N/A</v>
      </c>
      <c r="AP108" s="90" t="e">
        <f ca="true">+IF(AND(ISNUMBER(OFFSET('Sanitation Data'!$H$4,0,10*ROW('Sanitation Data'!H102))),'Data Summary'!DE108="Yes"),100-OFFSET('Sanitation Data'!$H$4,0,10*ROW('Sanitation Data'!H102)),NA())</f>
        <v>#N/A</v>
      </c>
      <c r="AQ108" s="90" t="e">
        <f ca="true">+IF(AND(ISNUMBER(OFFSET('Sanitation Data'!$H$6,0,10*ROW('Sanitation Data'!H102))),'Data Summary'!DF108="Yes"),OFFSET('Sanitation Data'!$H$6,0,10*ROW('Sanitation Data'!H102)),NA())</f>
        <v>#N/A</v>
      </c>
      <c r="AR108" s="90" t="e">
        <f ca="true">+IF(AND(ISNUMBER(OFFSET('Sanitation Data'!$H$10,0,10*ROW('Sanitation Data'!H102))),'Data Summary'!DG108="Yes"),OFFSET('Sanitation Data'!$H$10,0,10*ROW('Sanitation Data'!H102)),NA())</f>
        <v>#N/A</v>
      </c>
      <c r="AS108" s="90" t="e">
        <f ca="true">+IF(AND(ISNUMBER(OFFSET('Sanitation Data'!$H$11,0,10*ROW('Sanitation Data'!H102))),'Data Summary'!DH108="Yes"),OFFSET('Sanitation Data'!$H$11,0,10*ROW('Sanitation Data'!H102)),NA())</f>
        <v>#N/A</v>
      </c>
      <c r="AT108" s="90" t="e">
        <f ca="true">+IF(AND(ISNUMBER(OFFSET('Sanitation Data'!$H$12,0,10*ROW('Sanitation Data'!H102))),'Data Summary'!DI108="Yes"),OFFSET('Sanitation Data'!$H$12,0,10*ROW('Sanitation Data'!H102)),NA())</f>
        <v>#N/A</v>
      </c>
      <c r="AU108" s="90" t="e">
        <f ca="true">+IF(AND(ISNUMBER(OFFSET('Sanitation Data'!$I$4,0,10*ROW('Sanitation Data'!I102))),'Data Summary'!DJ108="Yes"),100-OFFSET('Sanitation Data'!$I$4,0,10*ROW('Sanitation Data'!I102)),NA())</f>
        <v>#N/A</v>
      </c>
      <c r="AV108" s="90" t="e">
        <f ca="true">+IF(AND(ISNUMBER(OFFSET('Sanitation Data'!$I$6,0,10*ROW('Sanitation Data'!I102))),'Data Summary'!DK108="Yes"),OFFSET('Sanitation Data'!$I$6,0,10*ROW('Sanitation Data'!I102)),NA())</f>
        <v>#N/A</v>
      </c>
      <c r="AW108" s="90" t="e">
        <f ca="true">+IF(AND(ISNUMBER(OFFSET('Sanitation Data'!$I$10,0,10*ROW('Sanitation Data'!I102))),'Data Summary'!DL108="Yes"),OFFSET('Sanitation Data'!$I$10,0,10*ROW('Sanitation Data'!I102)),NA())</f>
        <v>#N/A</v>
      </c>
      <c r="AX108" s="90" t="e">
        <f ca="true">+IF(AND(ISNUMBER(OFFSET('Sanitation Data'!$I$11,0,10*ROW('Sanitation Data'!I102))),'Data Summary'!DM108="Yes"),OFFSET('Sanitation Data'!$I$11,0,10*ROW('Sanitation Data'!I102)),NA())</f>
        <v>#N/A</v>
      </c>
      <c r="AY108" s="90" t="e">
        <f ca="true">+IF(AND(ISNUMBER(OFFSET('Sanitation Data'!$I$12,0,10*ROW('Sanitation Data'!I102))),'Data Summary'!DN108="Yes"),OFFSET('Sanitation Data'!$I$12,0,10*ROW('Sanitation Data'!I102)),NA())</f>
        <v>#N/A</v>
      </c>
      <c r="AZ108" s="91" t="e">
        <f ca="true">+IF(AND(ISNUMBER(OFFSET('Hygiene Data'!$D$5,0,10*ROW('Hygiene Data'!D102))),'Data Summary'!DO108="Yes"),OFFSET('Hygiene Data'!$D$5,0,10*ROW('Hygiene Data'!D102)),NA())</f>
        <v>#N/A</v>
      </c>
      <c r="BA108" s="91" t="e">
        <f ca="true">+IF(AND(ISNUMBER(OFFSET('Hygiene Data'!$D$7,0,10*ROW('Hygiene Data'!D102))),'Data Summary'!DP108="Yes"),OFFSET('Hygiene Data'!$D$7,0,10*ROW('Hygiene Data'!D102)),NA())</f>
        <v>#N/A</v>
      </c>
      <c r="BB108" s="91" t="e">
        <f ca="true">+IF(AND(ISNUMBER(OFFSET('Hygiene Data'!$D$9,0,10*ROW('Hygiene Data'!D102))),'Data Summary'!DQ108="Yes"),OFFSET('Hygiene Data'!$D$9,0,10*ROW('Hygiene Data'!D102)),NA())</f>
        <v>#N/A</v>
      </c>
      <c r="BC108" s="91" t="e">
        <f ca="true">+IF(AND(ISNUMBER(OFFSET('Hygiene Data'!$E$5,0,10*ROW('Hygiene Data'!E102))),'Data Summary'!DR108="Yes"),OFFSET('Hygiene Data'!$E$5,0,10*ROW('Hygiene Data'!E102)),NA())</f>
        <v>#N/A</v>
      </c>
      <c r="BD108" s="91" t="e">
        <f ca="true">+IF(AND(ISNUMBER(OFFSET('Hygiene Data'!$E$7,0,10*ROW('Hygiene Data'!E102))),'Data Summary'!DS108="Yes"),OFFSET('Hygiene Data'!$E$7,0,10*ROW('Hygiene Data'!E102)),NA())</f>
        <v>#N/A</v>
      </c>
      <c r="BE108" s="91" t="e">
        <f ca="true">+IF(AND(ISNUMBER(OFFSET('Hygiene Data'!$E$9,0,10*ROW('Hygiene Data'!E102))),'Data Summary'!DT108="Yes"),OFFSET('Hygiene Data'!$E$9,0,10*ROW('Hygiene Data'!E102)),NA())</f>
        <v>#N/A</v>
      </c>
      <c r="BF108" s="91" t="e">
        <f ca="true">+IF(AND(ISNUMBER(OFFSET('Hygiene Data'!$F$5,0,10*ROW('Hygiene Data'!F102))),'Data Summary'!DU108="Yes"),OFFSET('Hygiene Data'!$F$5,0,10*ROW('Hygiene Data'!F102)),NA())</f>
        <v>#N/A</v>
      </c>
      <c r="BG108" s="91" t="e">
        <f ca="true">+IF(AND(ISNUMBER(OFFSET('Hygiene Data'!$F$7,0,10*ROW('Hygiene Data'!F102))),'Data Summary'!DV108="Yes"),OFFSET('Hygiene Data'!$F$7,0,10*ROW('Hygiene Data'!F102)),NA())</f>
        <v>#N/A</v>
      </c>
      <c r="BH108" s="91" t="e">
        <f ca="true">+IF(AND(ISNUMBER(OFFSET('Hygiene Data'!$F$9,0,10*ROW('Hygiene Data'!F102))),'Data Summary'!DW108="Yes"),OFFSET('Hygiene Data'!$F$9,0,10*ROW('Hygiene Data'!F102)),NA())</f>
        <v>#N/A</v>
      </c>
      <c r="BI108" s="91" t="e">
        <f ca="true">+IF(AND(ISNUMBER(OFFSET('Hygiene Data'!$G$5,0,10*ROW('Hygiene Data'!G102))),'Data Summary'!DX108="Yes"),OFFSET('Hygiene Data'!$G$5,0,10*ROW('Hygiene Data'!G102)),NA())</f>
        <v>#N/A</v>
      </c>
      <c r="BJ108" s="91" t="e">
        <f ca="true">+IF(AND(ISNUMBER(OFFSET('Hygiene Data'!$G$7,0,10*ROW('Hygiene Data'!G102))),'Data Summary'!DY108="Yes"),OFFSET('Hygiene Data'!$G$7,0,10*ROW('Hygiene Data'!G102)),NA())</f>
        <v>#N/A</v>
      </c>
      <c r="BK108" s="91" t="e">
        <f ca="true">+IF(AND(ISNUMBER(OFFSET('Hygiene Data'!$G$9,0,10*ROW('Hygiene Data'!G102))),'Data Summary'!DZ108="Yes"),OFFSET('Hygiene Data'!$G$9,0,10*ROW('Hygiene Data'!G102)),NA())</f>
        <v>#N/A</v>
      </c>
      <c r="BL108" s="91" t="e">
        <f ca="true">+IF(AND(ISNUMBER(OFFSET('Hygiene Data'!$H$5,0,10*ROW('Hygiene Data'!H102))),'Data Summary'!EA108="Yes"),OFFSET('Hygiene Data'!$H$5,0,10*ROW('Hygiene Data'!H102)),NA())</f>
        <v>#N/A</v>
      </c>
      <c r="BM108" s="91" t="e">
        <f ca="true">+IF(AND(ISNUMBER(OFFSET('Hygiene Data'!$H$7,0,10*ROW('Hygiene Data'!H102))),'Data Summary'!EB108="Yes"),OFFSET('Hygiene Data'!$H$7,0,10*ROW('Hygiene Data'!H102)),NA())</f>
        <v>#N/A</v>
      </c>
      <c r="BN108" s="91" t="e">
        <f ca="true">+IF(AND(ISNUMBER(OFFSET('Hygiene Data'!$H$9,0,10*ROW('Hygiene Data'!H102))),'Data Summary'!EC108="Yes"),OFFSET('Hygiene Data'!$H$9,0,10*ROW('Hygiene Data'!H102)),NA())</f>
        <v>#N/A</v>
      </c>
      <c r="BO108" s="91" t="e">
        <f ca="true">+IF(AND(ISNUMBER(OFFSET('Hygiene Data'!$I$5,0,10*ROW('Hygiene Data'!I102))),'Data Summary'!ED108="Yes"),OFFSET('Hygiene Data'!$I$5,0,10*ROW('Hygiene Data'!I102)),NA())</f>
        <v>#N/A</v>
      </c>
      <c r="BP108" s="91" t="e">
        <f ca="true">+IF(AND(ISNUMBER(OFFSET('Hygiene Data'!$I$7,0,10*ROW('Hygiene Data'!I102))),'Data Summary'!EE108="Yes"),OFFSET('Hygiene Data'!$I$7,0,10*ROW('Hygiene Data'!I102)),NA())</f>
        <v>#N/A</v>
      </c>
      <c r="BQ108" s="91" t="e">
        <f ca="true">+IF(AND(ISNUMBER(OFFSET('Hygiene Data'!$I$9,0,10*ROW('Hygiene Data'!I102))),'Data Summary'!EF108="Yes"),OFFSET('Hygiene Data'!$I$9,0,10*ROW('Hygiene Data'!I102)),NA())</f>
        <v>#N/A</v>
      </c>
    </row>
    <row xmlns:x14ac="http://schemas.microsoft.com/office/spreadsheetml/2009/9/ac" r="109" x14ac:dyDescent="0.2">
      <c r="A109" s="350" t="e">
        <f ca="true">+RIGHT('Data Summary'!A109,LEN('Data Summary'!A109)-9)</f>
        <v>#VALUE!</v>
      </c>
      <c r="B109" s="35" t="str">
        <f ca="true">+IF(ISTEXT('Data Summary'!B109),'Data Summary'!B109,"")</f>
        <v/>
      </c>
      <c r="C109" s="349" t="e">
        <f ca="true">+VALUE('Data Summary'!C109)</f>
        <v>#VALUE!</v>
      </c>
      <c r="D109" s="89" t="e">
        <f ca="true">+IF(AND(ISNUMBER(OFFSET('Water Data'!$D$4,0,10*ROW('Water Data'!D103))),'Data Summary'!BS109="Yes"),100-OFFSET('Water Data'!$D$4,0,10*ROW('Water Data'!D103)),NA())</f>
        <v>#N/A</v>
      </c>
      <c r="E109" s="89" t="e">
        <f ca="true">+IF(AND(ISNUMBER(OFFSET('Water Data'!$D$6,0,10*ROW('Water Data'!D103))),'Data Summary'!BT109="Yes"),OFFSET('Water Data'!$D$6,0,10*ROW('Water Data'!D103)),NA())</f>
        <v>#N/A</v>
      </c>
      <c r="F109" s="89" t="e">
        <f ca="true">+IF(AND(ISNUMBER(OFFSET('Water Data'!$D$9,0,10*ROW('Water Data'!D103))),'Data Summary'!BU109="Yes"),OFFSET('Water Data'!$D$9,0,10*ROW('Water Data'!D103)),NA())</f>
        <v>#N/A</v>
      </c>
      <c r="G109" s="89" t="e">
        <f ca="true">+IF(AND(ISNUMBER(OFFSET('Water Data'!$E$4,0,10*ROW('Water Data'!E103))),'Data Summary'!BV109="Yes"),100-OFFSET('Water Data'!$E$4,0,10*ROW('Water Data'!E103)),NA())</f>
        <v>#N/A</v>
      </c>
      <c r="H109" s="89" t="e">
        <f ca="true">+IF(AND(ISNUMBER(OFFSET('Water Data'!$E$6,0,10*ROW('Water Data'!E103))),'Data Summary'!BW109="Yes"),OFFSET('Water Data'!$E$6,0,10*ROW('Water Data'!E103)),NA())</f>
        <v>#N/A</v>
      </c>
      <c r="I109" s="89" t="e">
        <f ca="true">+IF(AND(ISNUMBER(OFFSET('Water Data'!$E$9,0,10*ROW('Water Data'!E103))),'Data Summary'!BX109="Yes"),OFFSET('Water Data'!$E$9,0,10*ROW('Water Data'!E103)),NA())</f>
        <v>#N/A</v>
      </c>
      <c r="J109" s="89" t="e">
        <f ca="true">+IF(AND(ISNUMBER(OFFSET('Water Data'!$F$4,0,10*ROW('Water Data'!F103))),'Data Summary'!BY109="Yes"),100-OFFSET('Water Data'!$F$4,0,10*ROW('Water Data'!F103)),NA())</f>
        <v>#N/A</v>
      </c>
      <c r="K109" s="89" t="e">
        <f ca="true">+IF(AND(ISNUMBER(OFFSET('Water Data'!$F$6,0,10*ROW('Water Data'!F103))),'Data Summary'!BZ109="Yes"),OFFSET('Water Data'!$F$6,0,10*ROW('Water Data'!F103)),NA())</f>
        <v>#N/A</v>
      </c>
      <c r="L109" s="89" t="e">
        <f ca="true">+IF(AND(ISNUMBER(OFFSET('Water Data'!$F$9,0,10*ROW('Water Data'!F103))),'Data Summary'!CA109="Yes"),OFFSET('Water Data'!$F$9,0,10*ROW('Water Data'!F103)),NA())</f>
        <v>#N/A</v>
      </c>
      <c r="M109" s="89" t="e">
        <f ca="true">+IF(AND(ISNUMBER(OFFSET('Water Data'!$G$4,0,10*ROW('Water Data'!G103))),'Data Summary'!CB109="Yes"),100-OFFSET('Water Data'!$G$4,0,10*ROW('Water Data'!G103)),NA())</f>
        <v>#N/A</v>
      </c>
      <c r="N109" s="89" t="e">
        <f ca="true">+IF(AND(ISNUMBER(OFFSET('Water Data'!$G$6,0,10*ROW('Water Data'!G103))),'Data Summary'!CC109="Yes"),OFFSET('Water Data'!$G$6,0,10*ROW('Water Data'!G103)),NA())</f>
        <v>#N/A</v>
      </c>
      <c r="O109" s="89" t="e">
        <f ca="true">+IF(AND(ISNUMBER(OFFSET('Water Data'!$G$9,0,10*ROW('Water Data'!G103))),'Data Summary'!CD109="Yes"),OFFSET('Water Data'!$G$9,0,10*ROW('Water Data'!G103)),NA())</f>
        <v>#N/A</v>
      </c>
      <c r="P109" s="89" t="e">
        <f ca="true">+IF(AND(ISNUMBER(OFFSET('Water Data'!$H$4,0,10*ROW('Water Data'!H103))),'Data Summary'!CE109="Yes"),100-OFFSET('Water Data'!$H$4,0,10*ROW('Water Data'!H103)),NA())</f>
        <v>#N/A</v>
      </c>
      <c r="Q109" s="89" t="e">
        <f ca="true">+IF(AND(ISNUMBER(OFFSET('Water Data'!$H$6,0,10*ROW('Water Data'!H103))),'Data Summary'!CF109="Yes"),OFFSET('Water Data'!$H$6,0,10*ROW('Water Data'!H103)),NA())</f>
        <v>#N/A</v>
      </c>
      <c r="R109" s="89" t="e">
        <f ca="true">+IF(AND(ISNUMBER(OFFSET('Water Data'!$H$9,0,10*ROW('Water Data'!H103))),'Data Summary'!CG109="Yes"),OFFSET('Water Data'!$H$9,0,10*ROW('Water Data'!H103)),NA())</f>
        <v>#N/A</v>
      </c>
      <c r="S109" s="89" t="e">
        <f ca="true">+IF(AND(ISNUMBER(OFFSET('Water Data'!$I$4,0,10*ROW('Water Data'!I103))),'Data Summary'!CH109="Yes"),100-OFFSET('Water Data'!$I$4,0,10*ROW('Water Data'!I103)),NA())</f>
        <v>#N/A</v>
      </c>
      <c r="T109" s="89" t="e">
        <f ca="true">+IF(AND(ISNUMBER(OFFSET('Water Data'!$I$6,0,10*ROW('Water Data'!I103))),'Data Summary'!CI109="Yes"),OFFSET('Water Data'!$I$6,0,10*ROW('Water Data'!I103)),NA())</f>
        <v>#N/A</v>
      </c>
      <c r="U109" s="89" t="e">
        <f ca="true">+IF(AND(ISNUMBER(OFFSET('Water Data'!$I$9,0,10*ROW('Water Data'!I103))),'Data Summary'!CJ109="Yes"),OFFSET('Water Data'!$I$9,0,10*ROW('Water Data'!I103)),NA())</f>
        <v>#N/A</v>
      </c>
      <c r="V109" s="90" t="e">
        <f ca="true">+IF(AND(ISNUMBER(OFFSET('Sanitation Data'!$D$4,0,10*ROW('Sanitation Data'!D103))),'Data Summary'!CK109="Yes"),100-OFFSET('Sanitation Data'!$D$4,0,10*ROW('Sanitation Data'!D103)),NA())</f>
        <v>#N/A</v>
      </c>
      <c r="W109" s="90" t="e">
        <f ca="true">+IF(AND(ISNUMBER(OFFSET('Sanitation Data'!$D$6,0,10*ROW('Sanitation Data'!D103))),'Data Summary'!CL109="Yes"),OFFSET('Sanitation Data'!$D$6,0,10*ROW('Sanitation Data'!D103)),NA())</f>
        <v>#N/A</v>
      </c>
      <c r="X109" s="90" t="e">
        <f ca="true">+IF(AND(ISNUMBER(OFFSET('Sanitation Data'!$D$10,0,10*ROW('Sanitation Data'!D103))),'Data Summary'!CM109="Yes"),OFFSET('Sanitation Data'!$D$10,0,10*ROW('Sanitation Data'!D103)),NA())</f>
        <v>#N/A</v>
      </c>
      <c r="Y109" s="90" t="e">
        <f ca="true">+IF(AND(ISNUMBER(OFFSET('Sanitation Data'!$D$11,0,10*ROW('Sanitation Data'!D103))),'Data Summary'!CN109="Yes"),OFFSET('Sanitation Data'!$D$11,0,10*ROW('Sanitation Data'!D103)),NA())</f>
        <v>#N/A</v>
      </c>
      <c r="Z109" s="90" t="e">
        <f ca="true">+IF(AND(ISNUMBER(OFFSET('Sanitation Data'!$D$12,0,10*ROW('Sanitation Data'!D103))),'Data Summary'!CO109="Yes"),OFFSET('Sanitation Data'!$D$12,0,10*ROW('Sanitation Data'!D103)),NA())</f>
        <v>#N/A</v>
      </c>
      <c r="AA109" s="90" t="e">
        <f ca="true">+IF(AND(ISNUMBER(OFFSET('Sanitation Data'!$E$4,0,10*ROW('Sanitation Data'!E103))),'Data Summary'!CP109="Yes"),100-OFFSET('Sanitation Data'!$E$4,0,10*ROW('Sanitation Data'!E103)),NA())</f>
        <v>#N/A</v>
      </c>
      <c r="AB109" s="90" t="e">
        <f ca="true">+IF(AND(ISNUMBER(OFFSET('Sanitation Data'!$E$6,0,10*ROW('Sanitation Data'!E103))),'Data Summary'!CQ109="Yes"),OFFSET('Sanitation Data'!$E$6,0,10*ROW('Sanitation Data'!E103)),NA())</f>
        <v>#N/A</v>
      </c>
      <c r="AC109" s="90" t="e">
        <f ca="true">+IF(AND(ISNUMBER(OFFSET('Sanitation Data'!$E$10,0,10*ROW('Sanitation Data'!E103))),'Data Summary'!CR109="Yes"),OFFSET('Sanitation Data'!$E$10,0,10*ROW('Sanitation Data'!E103)),NA())</f>
        <v>#N/A</v>
      </c>
      <c r="AD109" s="90" t="e">
        <f ca="true">+IF(AND(ISNUMBER(OFFSET('Sanitation Data'!$E$11,0,10*ROW('Sanitation Data'!E103))),'Data Summary'!CS109="Yes"),OFFSET('Sanitation Data'!$E$11,0,10*ROW('Sanitation Data'!E103)),NA())</f>
        <v>#N/A</v>
      </c>
      <c r="AE109" s="90" t="e">
        <f ca="true">+IF(AND(ISNUMBER(OFFSET('Sanitation Data'!$E$12,0,10*ROW('Sanitation Data'!E103))),'Data Summary'!CT109="Yes"),OFFSET('Sanitation Data'!$E$12,0,10*ROW('Sanitation Data'!E103)),NA())</f>
        <v>#N/A</v>
      </c>
      <c r="AF109" s="90" t="e">
        <f ca="true">+IF(AND(ISNUMBER(OFFSET('Sanitation Data'!$F$4,0,10*ROW('Sanitation Data'!F103))),'Data Summary'!CU109="Yes"),100-OFFSET('Sanitation Data'!$F$4,0,10*ROW('Sanitation Data'!F103)),NA())</f>
        <v>#N/A</v>
      </c>
      <c r="AG109" s="90" t="e">
        <f ca="true">+IF(AND(ISNUMBER(OFFSET('Sanitation Data'!$F$6,0,10*ROW('Sanitation Data'!F103))),'Data Summary'!CV109="Yes"),OFFSET('Sanitation Data'!$F$6,0,10*ROW('Sanitation Data'!F103)),NA())</f>
        <v>#N/A</v>
      </c>
      <c r="AH109" s="90" t="e">
        <f ca="true">+IF(AND(ISNUMBER(OFFSET('Sanitation Data'!$F$10,0,10*ROW('Sanitation Data'!F103))),'Data Summary'!CW109="Yes"),OFFSET('Sanitation Data'!$F$10,0,10*ROW('Sanitation Data'!F103)),NA())</f>
        <v>#N/A</v>
      </c>
      <c r="AI109" s="90" t="e">
        <f ca="true">+IF(AND(ISNUMBER(OFFSET('Sanitation Data'!$F$11,0,10*ROW('Sanitation Data'!F103))),'Data Summary'!CX109="Yes"),OFFSET('Sanitation Data'!$F$11,0,10*ROW('Sanitation Data'!F103)),NA())</f>
        <v>#N/A</v>
      </c>
      <c r="AJ109" s="90" t="e">
        <f ca="true">+IF(AND(ISNUMBER(OFFSET('Sanitation Data'!$F$12,0,10*ROW('Sanitation Data'!F103))),'Data Summary'!CY109="Yes"),OFFSET('Sanitation Data'!$F$12,0,10*ROW('Sanitation Data'!F103)),NA())</f>
        <v>#N/A</v>
      </c>
      <c r="AK109" s="90" t="e">
        <f ca="true">+IF(AND(ISNUMBER(OFFSET('Sanitation Data'!$G$4,0,10*ROW('Sanitation Data'!G103))),'Data Summary'!CZ109="Yes"),100-OFFSET('Sanitation Data'!$G$4,0,10*ROW('Sanitation Data'!G103)),NA())</f>
        <v>#N/A</v>
      </c>
      <c r="AL109" s="90" t="e">
        <f ca="true">+IF(AND(ISNUMBER(OFFSET('Sanitation Data'!$G$6,0,10*ROW('Sanitation Data'!G103))),'Data Summary'!DA109="Yes"),OFFSET('Sanitation Data'!$G$6,0,10*ROW('Sanitation Data'!G103)),NA())</f>
        <v>#N/A</v>
      </c>
      <c r="AM109" s="90" t="e">
        <f ca="true">+IF(AND(ISNUMBER(OFFSET('Sanitation Data'!$G$10,0,10*ROW('Sanitation Data'!G103))),'Data Summary'!DB109="Yes"),OFFSET('Sanitation Data'!$G$10,0,10*ROW('Sanitation Data'!G103)),NA())</f>
        <v>#N/A</v>
      </c>
      <c r="AN109" s="90" t="e">
        <f ca="true">+IF(AND(ISNUMBER(OFFSET('Sanitation Data'!$G$11,0,10*ROW('Sanitation Data'!G103))),'Data Summary'!DC109="Yes"),OFFSET('Sanitation Data'!$G$11,0,10*ROW('Sanitation Data'!G103)),NA())</f>
        <v>#N/A</v>
      </c>
      <c r="AO109" s="90" t="e">
        <f ca="true">+IF(AND(ISNUMBER(OFFSET('Sanitation Data'!$G$12,0,10*ROW('Sanitation Data'!G103))),'Data Summary'!DD109="Yes"),OFFSET('Sanitation Data'!$G$12,0,10*ROW('Sanitation Data'!G103)),NA())</f>
        <v>#N/A</v>
      </c>
      <c r="AP109" s="90" t="e">
        <f ca="true">+IF(AND(ISNUMBER(OFFSET('Sanitation Data'!$H$4,0,10*ROW('Sanitation Data'!H103))),'Data Summary'!DE109="Yes"),100-OFFSET('Sanitation Data'!$H$4,0,10*ROW('Sanitation Data'!H103)),NA())</f>
        <v>#N/A</v>
      </c>
      <c r="AQ109" s="90" t="e">
        <f ca="true">+IF(AND(ISNUMBER(OFFSET('Sanitation Data'!$H$6,0,10*ROW('Sanitation Data'!H103))),'Data Summary'!DF109="Yes"),OFFSET('Sanitation Data'!$H$6,0,10*ROW('Sanitation Data'!H103)),NA())</f>
        <v>#N/A</v>
      </c>
      <c r="AR109" s="90" t="e">
        <f ca="true">+IF(AND(ISNUMBER(OFFSET('Sanitation Data'!$H$10,0,10*ROW('Sanitation Data'!H103))),'Data Summary'!DG109="Yes"),OFFSET('Sanitation Data'!$H$10,0,10*ROW('Sanitation Data'!H103)),NA())</f>
        <v>#N/A</v>
      </c>
      <c r="AS109" s="90" t="e">
        <f ca="true">+IF(AND(ISNUMBER(OFFSET('Sanitation Data'!$H$11,0,10*ROW('Sanitation Data'!H103))),'Data Summary'!DH109="Yes"),OFFSET('Sanitation Data'!$H$11,0,10*ROW('Sanitation Data'!H103)),NA())</f>
        <v>#N/A</v>
      </c>
      <c r="AT109" s="90" t="e">
        <f ca="true">+IF(AND(ISNUMBER(OFFSET('Sanitation Data'!$H$12,0,10*ROW('Sanitation Data'!H103))),'Data Summary'!DI109="Yes"),OFFSET('Sanitation Data'!$H$12,0,10*ROW('Sanitation Data'!H103)),NA())</f>
        <v>#N/A</v>
      </c>
      <c r="AU109" s="90" t="e">
        <f ca="true">+IF(AND(ISNUMBER(OFFSET('Sanitation Data'!$I$4,0,10*ROW('Sanitation Data'!I103))),'Data Summary'!DJ109="Yes"),100-OFFSET('Sanitation Data'!$I$4,0,10*ROW('Sanitation Data'!I103)),NA())</f>
        <v>#N/A</v>
      </c>
      <c r="AV109" s="90" t="e">
        <f ca="true">+IF(AND(ISNUMBER(OFFSET('Sanitation Data'!$I$6,0,10*ROW('Sanitation Data'!I103))),'Data Summary'!DK109="Yes"),OFFSET('Sanitation Data'!$I$6,0,10*ROW('Sanitation Data'!I103)),NA())</f>
        <v>#N/A</v>
      </c>
      <c r="AW109" s="90" t="e">
        <f ca="true">+IF(AND(ISNUMBER(OFFSET('Sanitation Data'!$I$10,0,10*ROW('Sanitation Data'!I103))),'Data Summary'!DL109="Yes"),OFFSET('Sanitation Data'!$I$10,0,10*ROW('Sanitation Data'!I103)),NA())</f>
        <v>#N/A</v>
      </c>
      <c r="AX109" s="90" t="e">
        <f ca="true">+IF(AND(ISNUMBER(OFFSET('Sanitation Data'!$I$11,0,10*ROW('Sanitation Data'!I103))),'Data Summary'!DM109="Yes"),OFFSET('Sanitation Data'!$I$11,0,10*ROW('Sanitation Data'!I103)),NA())</f>
        <v>#N/A</v>
      </c>
      <c r="AY109" s="90" t="e">
        <f ca="true">+IF(AND(ISNUMBER(OFFSET('Sanitation Data'!$I$12,0,10*ROW('Sanitation Data'!I103))),'Data Summary'!DN109="Yes"),OFFSET('Sanitation Data'!$I$12,0,10*ROW('Sanitation Data'!I103)),NA())</f>
        <v>#N/A</v>
      </c>
      <c r="AZ109" s="91" t="e">
        <f ca="true">+IF(AND(ISNUMBER(OFFSET('Hygiene Data'!$D$5,0,10*ROW('Hygiene Data'!D103))),'Data Summary'!DO109="Yes"),OFFSET('Hygiene Data'!$D$5,0,10*ROW('Hygiene Data'!D103)),NA())</f>
        <v>#N/A</v>
      </c>
      <c r="BA109" s="91" t="e">
        <f ca="true">+IF(AND(ISNUMBER(OFFSET('Hygiene Data'!$D$7,0,10*ROW('Hygiene Data'!D103))),'Data Summary'!DP109="Yes"),OFFSET('Hygiene Data'!$D$7,0,10*ROW('Hygiene Data'!D103)),NA())</f>
        <v>#N/A</v>
      </c>
      <c r="BB109" s="91" t="e">
        <f ca="true">+IF(AND(ISNUMBER(OFFSET('Hygiene Data'!$D$9,0,10*ROW('Hygiene Data'!D103))),'Data Summary'!DQ109="Yes"),OFFSET('Hygiene Data'!$D$9,0,10*ROW('Hygiene Data'!D103)),NA())</f>
        <v>#N/A</v>
      </c>
      <c r="BC109" s="91" t="e">
        <f ca="true">+IF(AND(ISNUMBER(OFFSET('Hygiene Data'!$E$5,0,10*ROW('Hygiene Data'!E103))),'Data Summary'!DR109="Yes"),OFFSET('Hygiene Data'!$E$5,0,10*ROW('Hygiene Data'!E103)),NA())</f>
        <v>#N/A</v>
      </c>
      <c r="BD109" s="91" t="e">
        <f ca="true">+IF(AND(ISNUMBER(OFFSET('Hygiene Data'!$E$7,0,10*ROW('Hygiene Data'!E103))),'Data Summary'!DS109="Yes"),OFFSET('Hygiene Data'!$E$7,0,10*ROW('Hygiene Data'!E103)),NA())</f>
        <v>#N/A</v>
      </c>
      <c r="BE109" s="91" t="e">
        <f ca="true">+IF(AND(ISNUMBER(OFFSET('Hygiene Data'!$E$9,0,10*ROW('Hygiene Data'!E103))),'Data Summary'!DT109="Yes"),OFFSET('Hygiene Data'!$E$9,0,10*ROW('Hygiene Data'!E103)),NA())</f>
        <v>#N/A</v>
      </c>
      <c r="BF109" s="91" t="e">
        <f ca="true">+IF(AND(ISNUMBER(OFFSET('Hygiene Data'!$F$5,0,10*ROW('Hygiene Data'!F103))),'Data Summary'!DU109="Yes"),OFFSET('Hygiene Data'!$F$5,0,10*ROW('Hygiene Data'!F103)),NA())</f>
        <v>#N/A</v>
      </c>
      <c r="BG109" s="91" t="e">
        <f ca="true">+IF(AND(ISNUMBER(OFFSET('Hygiene Data'!$F$7,0,10*ROW('Hygiene Data'!F103))),'Data Summary'!DV109="Yes"),OFFSET('Hygiene Data'!$F$7,0,10*ROW('Hygiene Data'!F103)),NA())</f>
        <v>#N/A</v>
      </c>
      <c r="BH109" s="91" t="e">
        <f ca="true">+IF(AND(ISNUMBER(OFFSET('Hygiene Data'!$F$9,0,10*ROW('Hygiene Data'!F103))),'Data Summary'!DW109="Yes"),OFFSET('Hygiene Data'!$F$9,0,10*ROW('Hygiene Data'!F103)),NA())</f>
        <v>#N/A</v>
      </c>
      <c r="BI109" s="91" t="e">
        <f ca="true">+IF(AND(ISNUMBER(OFFSET('Hygiene Data'!$G$5,0,10*ROW('Hygiene Data'!G103))),'Data Summary'!DX109="Yes"),OFFSET('Hygiene Data'!$G$5,0,10*ROW('Hygiene Data'!G103)),NA())</f>
        <v>#N/A</v>
      </c>
      <c r="BJ109" s="91" t="e">
        <f ca="true">+IF(AND(ISNUMBER(OFFSET('Hygiene Data'!$G$7,0,10*ROW('Hygiene Data'!G103))),'Data Summary'!DY109="Yes"),OFFSET('Hygiene Data'!$G$7,0,10*ROW('Hygiene Data'!G103)),NA())</f>
        <v>#N/A</v>
      </c>
      <c r="BK109" s="91" t="e">
        <f ca="true">+IF(AND(ISNUMBER(OFFSET('Hygiene Data'!$G$9,0,10*ROW('Hygiene Data'!G103))),'Data Summary'!DZ109="Yes"),OFFSET('Hygiene Data'!$G$9,0,10*ROW('Hygiene Data'!G103)),NA())</f>
        <v>#N/A</v>
      </c>
      <c r="BL109" s="91" t="e">
        <f ca="true">+IF(AND(ISNUMBER(OFFSET('Hygiene Data'!$H$5,0,10*ROW('Hygiene Data'!H103))),'Data Summary'!EA109="Yes"),OFFSET('Hygiene Data'!$H$5,0,10*ROW('Hygiene Data'!H103)),NA())</f>
        <v>#N/A</v>
      </c>
      <c r="BM109" s="91" t="e">
        <f ca="true">+IF(AND(ISNUMBER(OFFSET('Hygiene Data'!$H$7,0,10*ROW('Hygiene Data'!H103))),'Data Summary'!EB109="Yes"),OFFSET('Hygiene Data'!$H$7,0,10*ROW('Hygiene Data'!H103)),NA())</f>
        <v>#N/A</v>
      </c>
      <c r="BN109" s="91" t="e">
        <f ca="true">+IF(AND(ISNUMBER(OFFSET('Hygiene Data'!$H$9,0,10*ROW('Hygiene Data'!H103))),'Data Summary'!EC109="Yes"),OFFSET('Hygiene Data'!$H$9,0,10*ROW('Hygiene Data'!H103)),NA())</f>
        <v>#N/A</v>
      </c>
      <c r="BO109" s="91" t="e">
        <f ca="true">+IF(AND(ISNUMBER(OFFSET('Hygiene Data'!$I$5,0,10*ROW('Hygiene Data'!I103))),'Data Summary'!ED109="Yes"),OFFSET('Hygiene Data'!$I$5,0,10*ROW('Hygiene Data'!I103)),NA())</f>
        <v>#N/A</v>
      </c>
      <c r="BP109" s="91" t="e">
        <f ca="true">+IF(AND(ISNUMBER(OFFSET('Hygiene Data'!$I$7,0,10*ROW('Hygiene Data'!I103))),'Data Summary'!EE109="Yes"),OFFSET('Hygiene Data'!$I$7,0,10*ROW('Hygiene Data'!I103)),NA())</f>
        <v>#N/A</v>
      </c>
      <c r="BQ109" s="91" t="e">
        <f ca="true">+IF(AND(ISNUMBER(OFFSET('Hygiene Data'!$I$9,0,10*ROW('Hygiene Data'!I103))),'Data Summary'!EF109="Yes"),OFFSET('Hygiene Data'!$I$9,0,10*ROW('Hygiene Data'!I103)),NA())</f>
        <v>#N/A</v>
      </c>
    </row>
    <row xmlns:x14ac="http://schemas.microsoft.com/office/spreadsheetml/2009/9/ac" r="110" x14ac:dyDescent="0.2">
      <c r="A110" s="350" t="e">
        <f ca="true">+RIGHT('Data Summary'!A110,LEN('Data Summary'!A110)-9)</f>
        <v>#VALUE!</v>
      </c>
      <c r="B110" s="35" t="str">
        <f ca="true">+IF(ISTEXT('Data Summary'!B110),'Data Summary'!B110,"")</f>
        <v/>
      </c>
      <c r="C110" s="349" t="e">
        <f ca="true">+VALUE('Data Summary'!C110)</f>
        <v>#VALUE!</v>
      </c>
      <c r="D110" s="89" t="e">
        <f ca="true">+IF(AND(ISNUMBER(OFFSET('Water Data'!$D$4,0,10*ROW('Water Data'!D104))),'Data Summary'!BS110="Yes"),100-OFFSET('Water Data'!$D$4,0,10*ROW('Water Data'!D104)),NA())</f>
        <v>#N/A</v>
      </c>
      <c r="E110" s="89" t="e">
        <f ca="true">+IF(AND(ISNUMBER(OFFSET('Water Data'!$D$6,0,10*ROW('Water Data'!D104))),'Data Summary'!BT110="Yes"),OFFSET('Water Data'!$D$6,0,10*ROW('Water Data'!D104)),NA())</f>
        <v>#N/A</v>
      </c>
      <c r="F110" s="89" t="e">
        <f ca="true">+IF(AND(ISNUMBER(OFFSET('Water Data'!$D$9,0,10*ROW('Water Data'!D104))),'Data Summary'!BU110="Yes"),OFFSET('Water Data'!$D$9,0,10*ROW('Water Data'!D104)),NA())</f>
        <v>#N/A</v>
      </c>
      <c r="G110" s="89" t="e">
        <f ca="true">+IF(AND(ISNUMBER(OFFSET('Water Data'!$E$4,0,10*ROW('Water Data'!E104))),'Data Summary'!BV110="Yes"),100-OFFSET('Water Data'!$E$4,0,10*ROW('Water Data'!E104)),NA())</f>
        <v>#N/A</v>
      </c>
      <c r="H110" s="89" t="e">
        <f ca="true">+IF(AND(ISNUMBER(OFFSET('Water Data'!$E$6,0,10*ROW('Water Data'!E104))),'Data Summary'!BW110="Yes"),OFFSET('Water Data'!$E$6,0,10*ROW('Water Data'!E104)),NA())</f>
        <v>#N/A</v>
      </c>
      <c r="I110" s="89" t="e">
        <f ca="true">+IF(AND(ISNUMBER(OFFSET('Water Data'!$E$9,0,10*ROW('Water Data'!E104))),'Data Summary'!BX110="Yes"),OFFSET('Water Data'!$E$9,0,10*ROW('Water Data'!E104)),NA())</f>
        <v>#N/A</v>
      </c>
      <c r="J110" s="89" t="e">
        <f ca="true">+IF(AND(ISNUMBER(OFFSET('Water Data'!$F$4,0,10*ROW('Water Data'!F104))),'Data Summary'!BY110="Yes"),100-OFFSET('Water Data'!$F$4,0,10*ROW('Water Data'!F104)),NA())</f>
        <v>#N/A</v>
      </c>
      <c r="K110" s="89" t="e">
        <f ca="true">+IF(AND(ISNUMBER(OFFSET('Water Data'!$F$6,0,10*ROW('Water Data'!F104))),'Data Summary'!BZ110="Yes"),OFFSET('Water Data'!$F$6,0,10*ROW('Water Data'!F104)),NA())</f>
        <v>#N/A</v>
      </c>
      <c r="L110" s="89" t="e">
        <f ca="true">+IF(AND(ISNUMBER(OFFSET('Water Data'!$F$9,0,10*ROW('Water Data'!F104))),'Data Summary'!CA110="Yes"),OFFSET('Water Data'!$F$9,0,10*ROW('Water Data'!F104)),NA())</f>
        <v>#N/A</v>
      </c>
      <c r="M110" s="89" t="e">
        <f ca="true">+IF(AND(ISNUMBER(OFFSET('Water Data'!$G$4,0,10*ROW('Water Data'!G104))),'Data Summary'!CB110="Yes"),100-OFFSET('Water Data'!$G$4,0,10*ROW('Water Data'!G104)),NA())</f>
        <v>#N/A</v>
      </c>
      <c r="N110" s="89" t="e">
        <f ca="true">+IF(AND(ISNUMBER(OFFSET('Water Data'!$G$6,0,10*ROW('Water Data'!G104))),'Data Summary'!CC110="Yes"),OFFSET('Water Data'!$G$6,0,10*ROW('Water Data'!G104)),NA())</f>
        <v>#N/A</v>
      </c>
      <c r="O110" s="89" t="e">
        <f ca="true">+IF(AND(ISNUMBER(OFFSET('Water Data'!$G$9,0,10*ROW('Water Data'!G104))),'Data Summary'!CD110="Yes"),OFFSET('Water Data'!$G$9,0,10*ROW('Water Data'!G104)),NA())</f>
        <v>#N/A</v>
      </c>
      <c r="P110" s="89" t="e">
        <f ca="true">+IF(AND(ISNUMBER(OFFSET('Water Data'!$H$4,0,10*ROW('Water Data'!H104))),'Data Summary'!CE110="Yes"),100-OFFSET('Water Data'!$H$4,0,10*ROW('Water Data'!H104)),NA())</f>
        <v>#N/A</v>
      </c>
      <c r="Q110" s="89" t="e">
        <f ca="true">+IF(AND(ISNUMBER(OFFSET('Water Data'!$H$6,0,10*ROW('Water Data'!H104))),'Data Summary'!CF110="Yes"),OFFSET('Water Data'!$H$6,0,10*ROW('Water Data'!H104)),NA())</f>
        <v>#N/A</v>
      </c>
      <c r="R110" s="89" t="e">
        <f ca="true">+IF(AND(ISNUMBER(OFFSET('Water Data'!$H$9,0,10*ROW('Water Data'!H104))),'Data Summary'!CG110="Yes"),OFFSET('Water Data'!$H$9,0,10*ROW('Water Data'!H104)),NA())</f>
        <v>#N/A</v>
      </c>
      <c r="S110" s="89" t="e">
        <f ca="true">+IF(AND(ISNUMBER(OFFSET('Water Data'!$I$4,0,10*ROW('Water Data'!I104))),'Data Summary'!CH110="Yes"),100-OFFSET('Water Data'!$I$4,0,10*ROW('Water Data'!I104)),NA())</f>
        <v>#N/A</v>
      </c>
      <c r="T110" s="89" t="e">
        <f ca="true">+IF(AND(ISNUMBER(OFFSET('Water Data'!$I$6,0,10*ROW('Water Data'!I104))),'Data Summary'!CI110="Yes"),OFFSET('Water Data'!$I$6,0,10*ROW('Water Data'!I104)),NA())</f>
        <v>#N/A</v>
      </c>
      <c r="U110" s="89" t="e">
        <f ca="true">+IF(AND(ISNUMBER(OFFSET('Water Data'!$I$9,0,10*ROW('Water Data'!I104))),'Data Summary'!CJ110="Yes"),OFFSET('Water Data'!$I$9,0,10*ROW('Water Data'!I104)),NA())</f>
        <v>#N/A</v>
      </c>
      <c r="V110" s="90" t="e">
        <f ca="true">+IF(AND(ISNUMBER(OFFSET('Sanitation Data'!$D$4,0,10*ROW('Sanitation Data'!D104))),'Data Summary'!CK110="Yes"),100-OFFSET('Sanitation Data'!$D$4,0,10*ROW('Sanitation Data'!D104)),NA())</f>
        <v>#N/A</v>
      </c>
      <c r="W110" s="90" t="e">
        <f ca="true">+IF(AND(ISNUMBER(OFFSET('Sanitation Data'!$D$6,0,10*ROW('Sanitation Data'!D104))),'Data Summary'!CL110="Yes"),OFFSET('Sanitation Data'!$D$6,0,10*ROW('Sanitation Data'!D104)),NA())</f>
        <v>#N/A</v>
      </c>
      <c r="X110" s="90" t="e">
        <f ca="true">+IF(AND(ISNUMBER(OFFSET('Sanitation Data'!$D$10,0,10*ROW('Sanitation Data'!D104))),'Data Summary'!CM110="Yes"),OFFSET('Sanitation Data'!$D$10,0,10*ROW('Sanitation Data'!D104)),NA())</f>
        <v>#N/A</v>
      </c>
      <c r="Y110" s="90" t="e">
        <f ca="true">+IF(AND(ISNUMBER(OFFSET('Sanitation Data'!$D$11,0,10*ROW('Sanitation Data'!D104))),'Data Summary'!CN110="Yes"),OFFSET('Sanitation Data'!$D$11,0,10*ROW('Sanitation Data'!D104)),NA())</f>
        <v>#N/A</v>
      </c>
      <c r="Z110" s="90" t="e">
        <f ca="true">+IF(AND(ISNUMBER(OFFSET('Sanitation Data'!$D$12,0,10*ROW('Sanitation Data'!D104))),'Data Summary'!CO110="Yes"),OFFSET('Sanitation Data'!$D$12,0,10*ROW('Sanitation Data'!D104)),NA())</f>
        <v>#N/A</v>
      </c>
      <c r="AA110" s="90" t="e">
        <f ca="true">+IF(AND(ISNUMBER(OFFSET('Sanitation Data'!$E$4,0,10*ROW('Sanitation Data'!E104))),'Data Summary'!CP110="Yes"),100-OFFSET('Sanitation Data'!$E$4,0,10*ROW('Sanitation Data'!E104)),NA())</f>
        <v>#N/A</v>
      </c>
      <c r="AB110" s="90" t="e">
        <f ca="true">+IF(AND(ISNUMBER(OFFSET('Sanitation Data'!$E$6,0,10*ROW('Sanitation Data'!E104))),'Data Summary'!CQ110="Yes"),OFFSET('Sanitation Data'!$E$6,0,10*ROW('Sanitation Data'!E104)),NA())</f>
        <v>#N/A</v>
      </c>
      <c r="AC110" s="90" t="e">
        <f ca="true">+IF(AND(ISNUMBER(OFFSET('Sanitation Data'!$E$10,0,10*ROW('Sanitation Data'!E104))),'Data Summary'!CR110="Yes"),OFFSET('Sanitation Data'!$E$10,0,10*ROW('Sanitation Data'!E104)),NA())</f>
        <v>#N/A</v>
      </c>
      <c r="AD110" s="90" t="e">
        <f ca="true">+IF(AND(ISNUMBER(OFFSET('Sanitation Data'!$E$11,0,10*ROW('Sanitation Data'!E104))),'Data Summary'!CS110="Yes"),OFFSET('Sanitation Data'!$E$11,0,10*ROW('Sanitation Data'!E104)),NA())</f>
        <v>#N/A</v>
      </c>
      <c r="AE110" s="90" t="e">
        <f ca="true">+IF(AND(ISNUMBER(OFFSET('Sanitation Data'!$E$12,0,10*ROW('Sanitation Data'!E104))),'Data Summary'!CT110="Yes"),OFFSET('Sanitation Data'!$E$12,0,10*ROW('Sanitation Data'!E104)),NA())</f>
        <v>#N/A</v>
      </c>
      <c r="AF110" s="90" t="e">
        <f ca="true">+IF(AND(ISNUMBER(OFFSET('Sanitation Data'!$F$4,0,10*ROW('Sanitation Data'!F104))),'Data Summary'!CU110="Yes"),100-OFFSET('Sanitation Data'!$F$4,0,10*ROW('Sanitation Data'!F104)),NA())</f>
        <v>#N/A</v>
      </c>
      <c r="AG110" s="90" t="e">
        <f ca="true">+IF(AND(ISNUMBER(OFFSET('Sanitation Data'!$F$6,0,10*ROW('Sanitation Data'!F104))),'Data Summary'!CV110="Yes"),OFFSET('Sanitation Data'!$F$6,0,10*ROW('Sanitation Data'!F104)),NA())</f>
        <v>#N/A</v>
      </c>
      <c r="AH110" s="90" t="e">
        <f ca="true">+IF(AND(ISNUMBER(OFFSET('Sanitation Data'!$F$10,0,10*ROW('Sanitation Data'!F104))),'Data Summary'!CW110="Yes"),OFFSET('Sanitation Data'!$F$10,0,10*ROW('Sanitation Data'!F104)),NA())</f>
        <v>#N/A</v>
      </c>
      <c r="AI110" s="90" t="e">
        <f ca="true">+IF(AND(ISNUMBER(OFFSET('Sanitation Data'!$F$11,0,10*ROW('Sanitation Data'!F104))),'Data Summary'!CX110="Yes"),OFFSET('Sanitation Data'!$F$11,0,10*ROW('Sanitation Data'!F104)),NA())</f>
        <v>#N/A</v>
      </c>
      <c r="AJ110" s="90" t="e">
        <f ca="true">+IF(AND(ISNUMBER(OFFSET('Sanitation Data'!$F$12,0,10*ROW('Sanitation Data'!F104))),'Data Summary'!CY110="Yes"),OFFSET('Sanitation Data'!$F$12,0,10*ROW('Sanitation Data'!F104)),NA())</f>
        <v>#N/A</v>
      </c>
      <c r="AK110" s="90" t="e">
        <f ca="true">+IF(AND(ISNUMBER(OFFSET('Sanitation Data'!$G$4,0,10*ROW('Sanitation Data'!G104))),'Data Summary'!CZ110="Yes"),100-OFFSET('Sanitation Data'!$G$4,0,10*ROW('Sanitation Data'!G104)),NA())</f>
        <v>#N/A</v>
      </c>
      <c r="AL110" s="90" t="e">
        <f ca="true">+IF(AND(ISNUMBER(OFFSET('Sanitation Data'!$G$6,0,10*ROW('Sanitation Data'!G104))),'Data Summary'!DA110="Yes"),OFFSET('Sanitation Data'!$G$6,0,10*ROW('Sanitation Data'!G104)),NA())</f>
        <v>#N/A</v>
      </c>
      <c r="AM110" s="90" t="e">
        <f ca="true">+IF(AND(ISNUMBER(OFFSET('Sanitation Data'!$G$10,0,10*ROW('Sanitation Data'!G104))),'Data Summary'!DB110="Yes"),OFFSET('Sanitation Data'!$G$10,0,10*ROW('Sanitation Data'!G104)),NA())</f>
        <v>#N/A</v>
      </c>
      <c r="AN110" s="90" t="e">
        <f ca="true">+IF(AND(ISNUMBER(OFFSET('Sanitation Data'!$G$11,0,10*ROW('Sanitation Data'!G104))),'Data Summary'!DC110="Yes"),OFFSET('Sanitation Data'!$G$11,0,10*ROW('Sanitation Data'!G104)),NA())</f>
        <v>#N/A</v>
      </c>
      <c r="AO110" s="90" t="e">
        <f ca="true">+IF(AND(ISNUMBER(OFFSET('Sanitation Data'!$G$12,0,10*ROW('Sanitation Data'!G104))),'Data Summary'!DD110="Yes"),OFFSET('Sanitation Data'!$G$12,0,10*ROW('Sanitation Data'!G104)),NA())</f>
        <v>#N/A</v>
      </c>
      <c r="AP110" s="90" t="e">
        <f ca="true">+IF(AND(ISNUMBER(OFFSET('Sanitation Data'!$H$4,0,10*ROW('Sanitation Data'!H104))),'Data Summary'!DE110="Yes"),100-OFFSET('Sanitation Data'!$H$4,0,10*ROW('Sanitation Data'!H104)),NA())</f>
        <v>#N/A</v>
      </c>
      <c r="AQ110" s="90" t="e">
        <f ca="true">+IF(AND(ISNUMBER(OFFSET('Sanitation Data'!$H$6,0,10*ROW('Sanitation Data'!H104))),'Data Summary'!DF110="Yes"),OFFSET('Sanitation Data'!$H$6,0,10*ROW('Sanitation Data'!H104)),NA())</f>
        <v>#N/A</v>
      </c>
      <c r="AR110" s="90" t="e">
        <f ca="true">+IF(AND(ISNUMBER(OFFSET('Sanitation Data'!$H$10,0,10*ROW('Sanitation Data'!H104))),'Data Summary'!DG110="Yes"),OFFSET('Sanitation Data'!$H$10,0,10*ROW('Sanitation Data'!H104)),NA())</f>
        <v>#N/A</v>
      </c>
      <c r="AS110" s="90" t="e">
        <f ca="true">+IF(AND(ISNUMBER(OFFSET('Sanitation Data'!$H$11,0,10*ROW('Sanitation Data'!H104))),'Data Summary'!DH110="Yes"),OFFSET('Sanitation Data'!$H$11,0,10*ROW('Sanitation Data'!H104)),NA())</f>
        <v>#N/A</v>
      </c>
      <c r="AT110" s="90" t="e">
        <f ca="true">+IF(AND(ISNUMBER(OFFSET('Sanitation Data'!$H$12,0,10*ROW('Sanitation Data'!H104))),'Data Summary'!DI110="Yes"),OFFSET('Sanitation Data'!$H$12,0,10*ROW('Sanitation Data'!H104)),NA())</f>
        <v>#N/A</v>
      </c>
      <c r="AU110" s="90" t="e">
        <f ca="true">+IF(AND(ISNUMBER(OFFSET('Sanitation Data'!$I$4,0,10*ROW('Sanitation Data'!I104))),'Data Summary'!DJ110="Yes"),100-OFFSET('Sanitation Data'!$I$4,0,10*ROW('Sanitation Data'!I104)),NA())</f>
        <v>#N/A</v>
      </c>
      <c r="AV110" s="90" t="e">
        <f ca="true">+IF(AND(ISNUMBER(OFFSET('Sanitation Data'!$I$6,0,10*ROW('Sanitation Data'!I104))),'Data Summary'!DK110="Yes"),OFFSET('Sanitation Data'!$I$6,0,10*ROW('Sanitation Data'!I104)),NA())</f>
        <v>#N/A</v>
      </c>
      <c r="AW110" s="90" t="e">
        <f ca="true">+IF(AND(ISNUMBER(OFFSET('Sanitation Data'!$I$10,0,10*ROW('Sanitation Data'!I104))),'Data Summary'!DL110="Yes"),OFFSET('Sanitation Data'!$I$10,0,10*ROW('Sanitation Data'!I104)),NA())</f>
        <v>#N/A</v>
      </c>
      <c r="AX110" s="90" t="e">
        <f ca="true">+IF(AND(ISNUMBER(OFFSET('Sanitation Data'!$I$11,0,10*ROW('Sanitation Data'!I104))),'Data Summary'!DM110="Yes"),OFFSET('Sanitation Data'!$I$11,0,10*ROW('Sanitation Data'!I104)),NA())</f>
        <v>#N/A</v>
      </c>
      <c r="AY110" s="90" t="e">
        <f ca="true">+IF(AND(ISNUMBER(OFFSET('Sanitation Data'!$I$12,0,10*ROW('Sanitation Data'!I104))),'Data Summary'!DN110="Yes"),OFFSET('Sanitation Data'!$I$12,0,10*ROW('Sanitation Data'!I104)),NA())</f>
        <v>#N/A</v>
      </c>
      <c r="AZ110" s="91" t="e">
        <f ca="true">+IF(AND(ISNUMBER(OFFSET('Hygiene Data'!$D$5,0,10*ROW('Hygiene Data'!D104))),'Data Summary'!DO110="Yes"),OFFSET('Hygiene Data'!$D$5,0,10*ROW('Hygiene Data'!D104)),NA())</f>
        <v>#N/A</v>
      </c>
      <c r="BA110" s="91" t="e">
        <f ca="true">+IF(AND(ISNUMBER(OFFSET('Hygiene Data'!$D$7,0,10*ROW('Hygiene Data'!D104))),'Data Summary'!DP110="Yes"),OFFSET('Hygiene Data'!$D$7,0,10*ROW('Hygiene Data'!D104)),NA())</f>
        <v>#N/A</v>
      </c>
      <c r="BB110" s="91" t="e">
        <f ca="true">+IF(AND(ISNUMBER(OFFSET('Hygiene Data'!$D$9,0,10*ROW('Hygiene Data'!D104))),'Data Summary'!DQ110="Yes"),OFFSET('Hygiene Data'!$D$9,0,10*ROW('Hygiene Data'!D104)),NA())</f>
        <v>#N/A</v>
      </c>
      <c r="BC110" s="91" t="e">
        <f ca="true">+IF(AND(ISNUMBER(OFFSET('Hygiene Data'!$E$5,0,10*ROW('Hygiene Data'!E104))),'Data Summary'!DR110="Yes"),OFFSET('Hygiene Data'!$E$5,0,10*ROW('Hygiene Data'!E104)),NA())</f>
        <v>#N/A</v>
      </c>
      <c r="BD110" s="91" t="e">
        <f ca="true">+IF(AND(ISNUMBER(OFFSET('Hygiene Data'!$E$7,0,10*ROW('Hygiene Data'!E104))),'Data Summary'!DS110="Yes"),OFFSET('Hygiene Data'!$E$7,0,10*ROW('Hygiene Data'!E104)),NA())</f>
        <v>#N/A</v>
      </c>
      <c r="BE110" s="91" t="e">
        <f ca="true">+IF(AND(ISNUMBER(OFFSET('Hygiene Data'!$E$9,0,10*ROW('Hygiene Data'!E104))),'Data Summary'!DT110="Yes"),OFFSET('Hygiene Data'!$E$9,0,10*ROW('Hygiene Data'!E104)),NA())</f>
        <v>#N/A</v>
      </c>
      <c r="BF110" s="91" t="e">
        <f ca="true">+IF(AND(ISNUMBER(OFFSET('Hygiene Data'!$F$5,0,10*ROW('Hygiene Data'!F104))),'Data Summary'!DU110="Yes"),OFFSET('Hygiene Data'!$F$5,0,10*ROW('Hygiene Data'!F104)),NA())</f>
        <v>#N/A</v>
      </c>
      <c r="BG110" s="91" t="e">
        <f ca="true">+IF(AND(ISNUMBER(OFFSET('Hygiene Data'!$F$7,0,10*ROW('Hygiene Data'!F104))),'Data Summary'!DV110="Yes"),OFFSET('Hygiene Data'!$F$7,0,10*ROW('Hygiene Data'!F104)),NA())</f>
        <v>#N/A</v>
      </c>
      <c r="BH110" s="91" t="e">
        <f ca="true">+IF(AND(ISNUMBER(OFFSET('Hygiene Data'!$F$9,0,10*ROW('Hygiene Data'!F104))),'Data Summary'!DW110="Yes"),OFFSET('Hygiene Data'!$F$9,0,10*ROW('Hygiene Data'!F104)),NA())</f>
        <v>#N/A</v>
      </c>
      <c r="BI110" s="91" t="e">
        <f ca="true">+IF(AND(ISNUMBER(OFFSET('Hygiene Data'!$G$5,0,10*ROW('Hygiene Data'!G104))),'Data Summary'!DX110="Yes"),OFFSET('Hygiene Data'!$G$5,0,10*ROW('Hygiene Data'!G104)),NA())</f>
        <v>#N/A</v>
      </c>
      <c r="BJ110" s="91" t="e">
        <f ca="true">+IF(AND(ISNUMBER(OFFSET('Hygiene Data'!$G$7,0,10*ROW('Hygiene Data'!G104))),'Data Summary'!DY110="Yes"),OFFSET('Hygiene Data'!$G$7,0,10*ROW('Hygiene Data'!G104)),NA())</f>
        <v>#N/A</v>
      </c>
      <c r="BK110" s="91" t="e">
        <f ca="true">+IF(AND(ISNUMBER(OFFSET('Hygiene Data'!$G$9,0,10*ROW('Hygiene Data'!G104))),'Data Summary'!DZ110="Yes"),OFFSET('Hygiene Data'!$G$9,0,10*ROW('Hygiene Data'!G104)),NA())</f>
        <v>#N/A</v>
      </c>
      <c r="BL110" s="91" t="e">
        <f ca="true">+IF(AND(ISNUMBER(OFFSET('Hygiene Data'!$H$5,0,10*ROW('Hygiene Data'!H104))),'Data Summary'!EA110="Yes"),OFFSET('Hygiene Data'!$H$5,0,10*ROW('Hygiene Data'!H104)),NA())</f>
        <v>#N/A</v>
      </c>
      <c r="BM110" s="91" t="e">
        <f ca="true">+IF(AND(ISNUMBER(OFFSET('Hygiene Data'!$H$7,0,10*ROW('Hygiene Data'!H104))),'Data Summary'!EB110="Yes"),OFFSET('Hygiene Data'!$H$7,0,10*ROW('Hygiene Data'!H104)),NA())</f>
        <v>#N/A</v>
      </c>
      <c r="BN110" s="91" t="e">
        <f ca="true">+IF(AND(ISNUMBER(OFFSET('Hygiene Data'!$H$9,0,10*ROW('Hygiene Data'!H104))),'Data Summary'!EC110="Yes"),OFFSET('Hygiene Data'!$H$9,0,10*ROW('Hygiene Data'!H104)),NA())</f>
        <v>#N/A</v>
      </c>
      <c r="BO110" s="91" t="e">
        <f ca="true">+IF(AND(ISNUMBER(OFFSET('Hygiene Data'!$I$5,0,10*ROW('Hygiene Data'!I104))),'Data Summary'!ED110="Yes"),OFFSET('Hygiene Data'!$I$5,0,10*ROW('Hygiene Data'!I104)),NA())</f>
        <v>#N/A</v>
      </c>
      <c r="BP110" s="91" t="e">
        <f ca="true">+IF(AND(ISNUMBER(OFFSET('Hygiene Data'!$I$7,0,10*ROW('Hygiene Data'!I104))),'Data Summary'!EE110="Yes"),OFFSET('Hygiene Data'!$I$7,0,10*ROW('Hygiene Data'!I104)),NA())</f>
        <v>#N/A</v>
      </c>
      <c r="BQ110" s="91" t="e">
        <f ca="true">+IF(AND(ISNUMBER(OFFSET('Hygiene Data'!$I$9,0,10*ROW('Hygiene Data'!I104))),'Data Summary'!EF110="Yes"),OFFSET('Hygiene Data'!$I$9,0,10*ROW('Hygiene Data'!I104)),NA())</f>
        <v>#N/A</v>
      </c>
    </row>
    <row xmlns:x14ac="http://schemas.microsoft.com/office/spreadsheetml/2009/9/ac" r="111" x14ac:dyDescent="0.2">
      <c r="A111" s="350" t="e">
        <f ca="true">+RIGHT('Data Summary'!A111,LEN('Data Summary'!A111)-9)</f>
        <v>#VALUE!</v>
      </c>
      <c r="B111" s="35" t="str">
        <f ca="true">+IF(ISTEXT('Data Summary'!B111),'Data Summary'!B111,"")</f>
        <v/>
      </c>
      <c r="C111" s="349" t="e">
        <f ca="true">+VALUE('Data Summary'!C111)</f>
        <v>#VALUE!</v>
      </c>
      <c r="D111" s="89" t="e">
        <f ca="true">+IF(AND(ISNUMBER(OFFSET('Water Data'!$D$4,0,10*ROW('Water Data'!D105))),'Data Summary'!BS111="Yes"),100-OFFSET('Water Data'!$D$4,0,10*ROW('Water Data'!D105)),NA())</f>
        <v>#N/A</v>
      </c>
      <c r="E111" s="89" t="e">
        <f ca="true">+IF(AND(ISNUMBER(OFFSET('Water Data'!$D$6,0,10*ROW('Water Data'!D105))),'Data Summary'!BT111="Yes"),OFFSET('Water Data'!$D$6,0,10*ROW('Water Data'!D105)),NA())</f>
        <v>#N/A</v>
      </c>
      <c r="F111" s="89" t="e">
        <f ca="true">+IF(AND(ISNUMBER(OFFSET('Water Data'!$D$9,0,10*ROW('Water Data'!D105))),'Data Summary'!BU111="Yes"),OFFSET('Water Data'!$D$9,0,10*ROW('Water Data'!D105)),NA())</f>
        <v>#N/A</v>
      </c>
      <c r="G111" s="89" t="e">
        <f ca="true">+IF(AND(ISNUMBER(OFFSET('Water Data'!$E$4,0,10*ROW('Water Data'!E105))),'Data Summary'!BV111="Yes"),100-OFFSET('Water Data'!$E$4,0,10*ROW('Water Data'!E105)),NA())</f>
        <v>#N/A</v>
      </c>
      <c r="H111" s="89" t="e">
        <f ca="true">+IF(AND(ISNUMBER(OFFSET('Water Data'!$E$6,0,10*ROW('Water Data'!E105))),'Data Summary'!BW111="Yes"),OFFSET('Water Data'!$E$6,0,10*ROW('Water Data'!E105)),NA())</f>
        <v>#N/A</v>
      </c>
      <c r="I111" s="89" t="e">
        <f ca="true">+IF(AND(ISNUMBER(OFFSET('Water Data'!$E$9,0,10*ROW('Water Data'!E105))),'Data Summary'!BX111="Yes"),OFFSET('Water Data'!$E$9,0,10*ROW('Water Data'!E105)),NA())</f>
        <v>#N/A</v>
      </c>
      <c r="J111" s="89" t="e">
        <f ca="true">+IF(AND(ISNUMBER(OFFSET('Water Data'!$F$4,0,10*ROW('Water Data'!F105))),'Data Summary'!BY111="Yes"),100-OFFSET('Water Data'!$F$4,0,10*ROW('Water Data'!F105)),NA())</f>
        <v>#N/A</v>
      </c>
      <c r="K111" s="89" t="e">
        <f ca="true">+IF(AND(ISNUMBER(OFFSET('Water Data'!$F$6,0,10*ROW('Water Data'!F105))),'Data Summary'!BZ111="Yes"),OFFSET('Water Data'!$F$6,0,10*ROW('Water Data'!F105)),NA())</f>
        <v>#N/A</v>
      </c>
      <c r="L111" s="89" t="e">
        <f ca="true">+IF(AND(ISNUMBER(OFFSET('Water Data'!$F$9,0,10*ROW('Water Data'!F105))),'Data Summary'!CA111="Yes"),OFFSET('Water Data'!$F$9,0,10*ROW('Water Data'!F105)),NA())</f>
        <v>#N/A</v>
      </c>
      <c r="M111" s="89" t="e">
        <f ca="true">+IF(AND(ISNUMBER(OFFSET('Water Data'!$G$4,0,10*ROW('Water Data'!G105))),'Data Summary'!CB111="Yes"),100-OFFSET('Water Data'!$G$4,0,10*ROW('Water Data'!G105)),NA())</f>
        <v>#N/A</v>
      </c>
      <c r="N111" s="89" t="e">
        <f ca="true">+IF(AND(ISNUMBER(OFFSET('Water Data'!$G$6,0,10*ROW('Water Data'!G105))),'Data Summary'!CC111="Yes"),OFFSET('Water Data'!$G$6,0,10*ROW('Water Data'!G105)),NA())</f>
        <v>#N/A</v>
      </c>
      <c r="O111" s="89" t="e">
        <f ca="true">+IF(AND(ISNUMBER(OFFSET('Water Data'!$G$9,0,10*ROW('Water Data'!G105))),'Data Summary'!CD111="Yes"),OFFSET('Water Data'!$G$9,0,10*ROW('Water Data'!G105)),NA())</f>
        <v>#N/A</v>
      </c>
      <c r="P111" s="89" t="e">
        <f ca="true">+IF(AND(ISNUMBER(OFFSET('Water Data'!$H$4,0,10*ROW('Water Data'!H105))),'Data Summary'!CE111="Yes"),100-OFFSET('Water Data'!$H$4,0,10*ROW('Water Data'!H105)),NA())</f>
        <v>#N/A</v>
      </c>
      <c r="Q111" s="89" t="e">
        <f ca="true">+IF(AND(ISNUMBER(OFFSET('Water Data'!$H$6,0,10*ROW('Water Data'!H105))),'Data Summary'!CF111="Yes"),OFFSET('Water Data'!$H$6,0,10*ROW('Water Data'!H105)),NA())</f>
        <v>#N/A</v>
      </c>
      <c r="R111" s="89" t="e">
        <f ca="true">+IF(AND(ISNUMBER(OFFSET('Water Data'!$H$9,0,10*ROW('Water Data'!H105))),'Data Summary'!CG111="Yes"),OFFSET('Water Data'!$H$9,0,10*ROW('Water Data'!H105)),NA())</f>
        <v>#N/A</v>
      </c>
      <c r="S111" s="89" t="e">
        <f ca="true">+IF(AND(ISNUMBER(OFFSET('Water Data'!$I$4,0,10*ROW('Water Data'!I105))),'Data Summary'!CH111="Yes"),100-OFFSET('Water Data'!$I$4,0,10*ROW('Water Data'!I105)),NA())</f>
        <v>#N/A</v>
      </c>
      <c r="T111" s="89" t="e">
        <f ca="true">+IF(AND(ISNUMBER(OFFSET('Water Data'!$I$6,0,10*ROW('Water Data'!I105))),'Data Summary'!CI111="Yes"),OFFSET('Water Data'!$I$6,0,10*ROW('Water Data'!I105)),NA())</f>
        <v>#N/A</v>
      </c>
      <c r="U111" s="89" t="e">
        <f ca="true">+IF(AND(ISNUMBER(OFFSET('Water Data'!$I$9,0,10*ROW('Water Data'!I105))),'Data Summary'!CJ111="Yes"),OFFSET('Water Data'!$I$9,0,10*ROW('Water Data'!I105)),NA())</f>
        <v>#N/A</v>
      </c>
      <c r="V111" s="90" t="e">
        <f ca="true">+IF(AND(ISNUMBER(OFFSET('Sanitation Data'!$D$4,0,10*ROW('Sanitation Data'!D105))),'Data Summary'!CK111="Yes"),100-OFFSET('Sanitation Data'!$D$4,0,10*ROW('Sanitation Data'!D105)),NA())</f>
        <v>#N/A</v>
      </c>
      <c r="W111" s="90" t="e">
        <f ca="true">+IF(AND(ISNUMBER(OFFSET('Sanitation Data'!$D$6,0,10*ROW('Sanitation Data'!D105))),'Data Summary'!CL111="Yes"),OFFSET('Sanitation Data'!$D$6,0,10*ROW('Sanitation Data'!D105)),NA())</f>
        <v>#N/A</v>
      </c>
      <c r="X111" s="90" t="e">
        <f ca="true">+IF(AND(ISNUMBER(OFFSET('Sanitation Data'!$D$10,0,10*ROW('Sanitation Data'!D105))),'Data Summary'!CM111="Yes"),OFFSET('Sanitation Data'!$D$10,0,10*ROW('Sanitation Data'!D105)),NA())</f>
        <v>#N/A</v>
      </c>
      <c r="Y111" s="90" t="e">
        <f ca="true">+IF(AND(ISNUMBER(OFFSET('Sanitation Data'!$D$11,0,10*ROW('Sanitation Data'!D105))),'Data Summary'!CN111="Yes"),OFFSET('Sanitation Data'!$D$11,0,10*ROW('Sanitation Data'!D105)),NA())</f>
        <v>#N/A</v>
      </c>
      <c r="Z111" s="90" t="e">
        <f ca="true">+IF(AND(ISNUMBER(OFFSET('Sanitation Data'!$D$12,0,10*ROW('Sanitation Data'!D105))),'Data Summary'!CO111="Yes"),OFFSET('Sanitation Data'!$D$12,0,10*ROW('Sanitation Data'!D105)),NA())</f>
        <v>#N/A</v>
      </c>
      <c r="AA111" s="90" t="e">
        <f ca="true">+IF(AND(ISNUMBER(OFFSET('Sanitation Data'!$E$4,0,10*ROW('Sanitation Data'!E105))),'Data Summary'!CP111="Yes"),100-OFFSET('Sanitation Data'!$E$4,0,10*ROW('Sanitation Data'!E105)),NA())</f>
        <v>#N/A</v>
      </c>
      <c r="AB111" s="90" t="e">
        <f ca="true">+IF(AND(ISNUMBER(OFFSET('Sanitation Data'!$E$6,0,10*ROW('Sanitation Data'!E105))),'Data Summary'!CQ111="Yes"),OFFSET('Sanitation Data'!$E$6,0,10*ROW('Sanitation Data'!E105)),NA())</f>
        <v>#N/A</v>
      </c>
      <c r="AC111" s="90" t="e">
        <f ca="true">+IF(AND(ISNUMBER(OFFSET('Sanitation Data'!$E$10,0,10*ROW('Sanitation Data'!E105))),'Data Summary'!CR111="Yes"),OFFSET('Sanitation Data'!$E$10,0,10*ROW('Sanitation Data'!E105)),NA())</f>
        <v>#N/A</v>
      </c>
      <c r="AD111" s="90" t="e">
        <f ca="true">+IF(AND(ISNUMBER(OFFSET('Sanitation Data'!$E$11,0,10*ROW('Sanitation Data'!E105))),'Data Summary'!CS111="Yes"),OFFSET('Sanitation Data'!$E$11,0,10*ROW('Sanitation Data'!E105)),NA())</f>
        <v>#N/A</v>
      </c>
      <c r="AE111" s="90" t="e">
        <f ca="true">+IF(AND(ISNUMBER(OFFSET('Sanitation Data'!$E$12,0,10*ROW('Sanitation Data'!E105))),'Data Summary'!CT111="Yes"),OFFSET('Sanitation Data'!$E$12,0,10*ROW('Sanitation Data'!E105)),NA())</f>
        <v>#N/A</v>
      </c>
      <c r="AF111" s="90" t="e">
        <f ca="true">+IF(AND(ISNUMBER(OFFSET('Sanitation Data'!$F$4,0,10*ROW('Sanitation Data'!F105))),'Data Summary'!CU111="Yes"),100-OFFSET('Sanitation Data'!$F$4,0,10*ROW('Sanitation Data'!F105)),NA())</f>
        <v>#N/A</v>
      </c>
      <c r="AG111" s="90" t="e">
        <f ca="true">+IF(AND(ISNUMBER(OFFSET('Sanitation Data'!$F$6,0,10*ROW('Sanitation Data'!F105))),'Data Summary'!CV111="Yes"),OFFSET('Sanitation Data'!$F$6,0,10*ROW('Sanitation Data'!F105)),NA())</f>
        <v>#N/A</v>
      </c>
      <c r="AH111" s="90" t="e">
        <f ca="true">+IF(AND(ISNUMBER(OFFSET('Sanitation Data'!$F$10,0,10*ROW('Sanitation Data'!F105))),'Data Summary'!CW111="Yes"),OFFSET('Sanitation Data'!$F$10,0,10*ROW('Sanitation Data'!F105)),NA())</f>
        <v>#N/A</v>
      </c>
      <c r="AI111" s="90" t="e">
        <f ca="true">+IF(AND(ISNUMBER(OFFSET('Sanitation Data'!$F$11,0,10*ROW('Sanitation Data'!F105))),'Data Summary'!CX111="Yes"),OFFSET('Sanitation Data'!$F$11,0,10*ROW('Sanitation Data'!F105)),NA())</f>
        <v>#N/A</v>
      </c>
      <c r="AJ111" s="90" t="e">
        <f ca="true">+IF(AND(ISNUMBER(OFFSET('Sanitation Data'!$F$12,0,10*ROW('Sanitation Data'!F105))),'Data Summary'!CY111="Yes"),OFFSET('Sanitation Data'!$F$12,0,10*ROW('Sanitation Data'!F105)),NA())</f>
        <v>#N/A</v>
      </c>
      <c r="AK111" s="90" t="e">
        <f ca="true">+IF(AND(ISNUMBER(OFFSET('Sanitation Data'!$G$4,0,10*ROW('Sanitation Data'!G105))),'Data Summary'!CZ111="Yes"),100-OFFSET('Sanitation Data'!$G$4,0,10*ROW('Sanitation Data'!G105)),NA())</f>
        <v>#N/A</v>
      </c>
      <c r="AL111" s="90" t="e">
        <f ca="true">+IF(AND(ISNUMBER(OFFSET('Sanitation Data'!$G$6,0,10*ROW('Sanitation Data'!G105))),'Data Summary'!DA111="Yes"),OFFSET('Sanitation Data'!$G$6,0,10*ROW('Sanitation Data'!G105)),NA())</f>
        <v>#N/A</v>
      </c>
      <c r="AM111" s="90" t="e">
        <f ca="true">+IF(AND(ISNUMBER(OFFSET('Sanitation Data'!$G$10,0,10*ROW('Sanitation Data'!G105))),'Data Summary'!DB111="Yes"),OFFSET('Sanitation Data'!$G$10,0,10*ROW('Sanitation Data'!G105)),NA())</f>
        <v>#N/A</v>
      </c>
      <c r="AN111" s="90" t="e">
        <f ca="true">+IF(AND(ISNUMBER(OFFSET('Sanitation Data'!$G$11,0,10*ROW('Sanitation Data'!G105))),'Data Summary'!DC111="Yes"),OFFSET('Sanitation Data'!$G$11,0,10*ROW('Sanitation Data'!G105)),NA())</f>
        <v>#N/A</v>
      </c>
      <c r="AO111" s="90" t="e">
        <f ca="true">+IF(AND(ISNUMBER(OFFSET('Sanitation Data'!$G$12,0,10*ROW('Sanitation Data'!G105))),'Data Summary'!DD111="Yes"),OFFSET('Sanitation Data'!$G$12,0,10*ROW('Sanitation Data'!G105)),NA())</f>
        <v>#N/A</v>
      </c>
      <c r="AP111" s="90" t="e">
        <f ca="true">+IF(AND(ISNUMBER(OFFSET('Sanitation Data'!$H$4,0,10*ROW('Sanitation Data'!H105))),'Data Summary'!DE111="Yes"),100-OFFSET('Sanitation Data'!$H$4,0,10*ROW('Sanitation Data'!H105)),NA())</f>
        <v>#N/A</v>
      </c>
      <c r="AQ111" s="90" t="e">
        <f ca="true">+IF(AND(ISNUMBER(OFFSET('Sanitation Data'!$H$6,0,10*ROW('Sanitation Data'!H105))),'Data Summary'!DF111="Yes"),OFFSET('Sanitation Data'!$H$6,0,10*ROW('Sanitation Data'!H105)),NA())</f>
        <v>#N/A</v>
      </c>
      <c r="AR111" s="90" t="e">
        <f ca="true">+IF(AND(ISNUMBER(OFFSET('Sanitation Data'!$H$10,0,10*ROW('Sanitation Data'!H105))),'Data Summary'!DG111="Yes"),OFFSET('Sanitation Data'!$H$10,0,10*ROW('Sanitation Data'!H105)),NA())</f>
        <v>#N/A</v>
      </c>
      <c r="AS111" s="90" t="e">
        <f ca="true">+IF(AND(ISNUMBER(OFFSET('Sanitation Data'!$H$11,0,10*ROW('Sanitation Data'!H105))),'Data Summary'!DH111="Yes"),OFFSET('Sanitation Data'!$H$11,0,10*ROW('Sanitation Data'!H105)),NA())</f>
        <v>#N/A</v>
      </c>
      <c r="AT111" s="90" t="e">
        <f ca="true">+IF(AND(ISNUMBER(OFFSET('Sanitation Data'!$H$12,0,10*ROW('Sanitation Data'!H105))),'Data Summary'!DI111="Yes"),OFFSET('Sanitation Data'!$H$12,0,10*ROW('Sanitation Data'!H105)),NA())</f>
        <v>#N/A</v>
      </c>
      <c r="AU111" s="90" t="e">
        <f ca="true">+IF(AND(ISNUMBER(OFFSET('Sanitation Data'!$I$4,0,10*ROW('Sanitation Data'!I105))),'Data Summary'!DJ111="Yes"),100-OFFSET('Sanitation Data'!$I$4,0,10*ROW('Sanitation Data'!I105)),NA())</f>
        <v>#N/A</v>
      </c>
      <c r="AV111" s="90" t="e">
        <f ca="true">+IF(AND(ISNUMBER(OFFSET('Sanitation Data'!$I$6,0,10*ROW('Sanitation Data'!I105))),'Data Summary'!DK111="Yes"),OFFSET('Sanitation Data'!$I$6,0,10*ROW('Sanitation Data'!I105)),NA())</f>
        <v>#N/A</v>
      </c>
      <c r="AW111" s="90" t="e">
        <f ca="true">+IF(AND(ISNUMBER(OFFSET('Sanitation Data'!$I$10,0,10*ROW('Sanitation Data'!I105))),'Data Summary'!DL111="Yes"),OFFSET('Sanitation Data'!$I$10,0,10*ROW('Sanitation Data'!I105)),NA())</f>
        <v>#N/A</v>
      </c>
      <c r="AX111" s="90" t="e">
        <f ca="true">+IF(AND(ISNUMBER(OFFSET('Sanitation Data'!$I$11,0,10*ROW('Sanitation Data'!I105))),'Data Summary'!DM111="Yes"),OFFSET('Sanitation Data'!$I$11,0,10*ROW('Sanitation Data'!I105)),NA())</f>
        <v>#N/A</v>
      </c>
      <c r="AY111" s="90" t="e">
        <f ca="true">+IF(AND(ISNUMBER(OFFSET('Sanitation Data'!$I$12,0,10*ROW('Sanitation Data'!I105))),'Data Summary'!DN111="Yes"),OFFSET('Sanitation Data'!$I$12,0,10*ROW('Sanitation Data'!I105)),NA())</f>
        <v>#N/A</v>
      </c>
      <c r="AZ111" s="91" t="e">
        <f ca="true">+IF(AND(ISNUMBER(OFFSET('Hygiene Data'!$D$5,0,10*ROW('Hygiene Data'!D105))),'Data Summary'!DO111="Yes"),OFFSET('Hygiene Data'!$D$5,0,10*ROW('Hygiene Data'!D105)),NA())</f>
        <v>#N/A</v>
      </c>
      <c r="BA111" s="91" t="e">
        <f ca="true">+IF(AND(ISNUMBER(OFFSET('Hygiene Data'!$D$7,0,10*ROW('Hygiene Data'!D105))),'Data Summary'!DP111="Yes"),OFFSET('Hygiene Data'!$D$7,0,10*ROW('Hygiene Data'!D105)),NA())</f>
        <v>#N/A</v>
      </c>
      <c r="BB111" s="91" t="e">
        <f ca="true">+IF(AND(ISNUMBER(OFFSET('Hygiene Data'!$D$9,0,10*ROW('Hygiene Data'!D105))),'Data Summary'!DQ111="Yes"),OFFSET('Hygiene Data'!$D$9,0,10*ROW('Hygiene Data'!D105)),NA())</f>
        <v>#N/A</v>
      </c>
      <c r="BC111" s="91" t="e">
        <f ca="true">+IF(AND(ISNUMBER(OFFSET('Hygiene Data'!$E$5,0,10*ROW('Hygiene Data'!E105))),'Data Summary'!DR111="Yes"),OFFSET('Hygiene Data'!$E$5,0,10*ROW('Hygiene Data'!E105)),NA())</f>
        <v>#N/A</v>
      </c>
      <c r="BD111" s="91" t="e">
        <f ca="true">+IF(AND(ISNUMBER(OFFSET('Hygiene Data'!$E$7,0,10*ROW('Hygiene Data'!E105))),'Data Summary'!DS111="Yes"),OFFSET('Hygiene Data'!$E$7,0,10*ROW('Hygiene Data'!E105)),NA())</f>
        <v>#N/A</v>
      </c>
      <c r="BE111" s="91" t="e">
        <f ca="true">+IF(AND(ISNUMBER(OFFSET('Hygiene Data'!$E$9,0,10*ROW('Hygiene Data'!E105))),'Data Summary'!DT111="Yes"),OFFSET('Hygiene Data'!$E$9,0,10*ROW('Hygiene Data'!E105)),NA())</f>
        <v>#N/A</v>
      </c>
      <c r="BF111" s="91" t="e">
        <f ca="true">+IF(AND(ISNUMBER(OFFSET('Hygiene Data'!$F$5,0,10*ROW('Hygiene Data'!F105))),'Data Summary'!DU111="Yes"),OFFSET('Hygiene Data'!$F$5,0,10*ROW('Hygiene Data'!F105)),NA())</f>
        <v>#N/A</v>
      </c>
      <c r="BG111" s="91" t="e">
        <f ca="true">+IF(AND(ISNUMBER(OFFSET('Hygiene Data'!$F$7,0,10*ROW('Hygiene Data'!F105))),'Data Summary'!DV111="Yes"),OFFSET('Hygiene Data'!$F$7,0,10*ROW('Hygiene Data'!F105)),NA())</f>
        <v>#N/A</v>
      </c>
      <c r="BH111" s="91" t="e">
        <f ca="true">+IF(AND(ISNUMBER(OFFSET('Hygiene Data'!$F$9,0,10*ROW('Hygiene Data'!F105))),'Data Summary'!DW111="Yes"),OFFSET('Hygiene Data'!$F$9,0,10*ROW('Hygiene Data'!F105)),NA())</f>
        <v>#N/A</v>
      </c>
      <c r="BI111" s="91" t="e">
        <f ca="true">+IF(AND(ISNUMBER(OFFSET('Hygiene Data'!$G$5,0,10*ROW('Hygiene Data'!G105))),'Data Summary'!DX111="Yes"),OFFSET('Hygiene Data'!$G$5,0,10*ROW('Hygiene Data'!G105)),NA())</f>
        <v>#N/A</v>
      </c>
      <c r="BJ111" s="91" t="e">
        <f ca="true">+IF(AND(ISNUMBER(OFFSET('Hygiene Data'!$G$7,0,10*ROW('Hygiene Data'!G105))),'Data Summary'!DY111="Yes"),OFFSET('Hygiene Data'!$G$7,0,10*ROW('Hygiene Data'!G105)),NA())</f>
        <v>#N/A</v>
      </c>
      <c r="BK111" s="91" t="e">
        <f ca="true">+IF(AND(ISNUMBER(OFFSET('Hygiene Data'!$G$9,0,10*ROW('Hygiene Data'!G105))),'Data Summary'!DZ111="Yes"),OFFSET('Hygiene Data'!$G$9,0,10*ROW('Hygiene Data'!G105)),NA())</f>
        <v>#N/A</v>
      </c>
      <c r="BL111" s="91" t="e">
        <f ca="true">+IF(AND(ISNUMBER(OFFSET('Hygiene Data'!$H$5,0,10*ROW('Hygiene Data'!H105))),'Data Summary'!EA111="Yes"),OFFSET('Hygiene Data'!$H$5,0,10*ROW('Hygiene Data'!H105)),NA())</f>
        <v>#N/A</v>
      </c>
      <c r="BM111" s="91" t="e">
        <f ca="true">+IF(AND(ISNUMBER(OFFSET('Hygiene Data'!$H$7,0,10*ROW('Hygiene Data'!H105))),'Data Summary'!EB111="Yes"),OFFSET('Hygiene Data'!$H$7,0,10*ROW('Hygiene Data'!H105)),NA())</f>
        <v>#N/A</v>
      </c>
      <c r="BN111" s="91" t="e">
        <f ca="true">+IF(AND(ISNUMBER(OFFSET('Hygiene Data'!$H$9,0,10*ROW('Hygiene Data'!H105))),'Data Summary'!EC111="Yes"),OFFSET('Hygiene Data'!$H$9,0,10*ROW('Hygiene Data'!H105)),NA())</f>
        <v>#N/A</v>
      </c>
      <c r="BO111" s="91" t="e">
        <f ca="true">+IF(AND(ISNUMBER(OFFSET('Hygiene Data'!$I$5,0,10*ROW('Hygiene Data'!I105))),'Data Summary'!ED111="Yes"),OFFSET('Hygiene Data'!$I$5,0,10*ROW('Hygiene Data'!I105)),NA())</f>
        <v>#N/A</v>
      </c>
      <c r="BP111" s="91" t="e">
        <f ca="true">+IF(AND(ISNUMBER(OFFSET('Hygiene Data'!$I$7,0,10*ROW('Hygiene Data'!I105))),'Data Summary'!EE111="Yes"),OFFSET('Hygiene Data'!$I$7,0,10*ROW('Hygiene Data'!I105)),NA())</f>
        <v>#N/A</v>
      </c>
      <c r="BQ111" s="91" t="e">
        <f ca="true">+IF(AND(ISNUMBER(OFFSET('Hygiene Data'!$I$9,0,10*ROW('Hygiene Data'!I105))),'Data Summary'!EF111="Yes"),OFFSET('Hygiene Data'!$I$9,0,10*ROW('Hygiene Data'!I105)),NA())</f>
        <v>#N/A</v>
      </c>
    </row>
    <row xmlns:x14ac="http://schemas.microsoft.com/office/spreadsheetml/2009/9/ac" r="112" x14ac:dyDescent="0.2">
      <c r="A112" s="350" t="e">
        <f ca="true">+RIGHT('Data Summary'!A112,LEN('Data Summary'!A112)-9)</f>
        <v>#VALUE!</v>
      </c>
      <c r="B112" s="35" t="str">
        <f ca="true">+IF(ISTEXT('Data Summary'!B112),'Data Summary'!B112,"")</f>
        <v/>
      </c>
      <c r="C112" s="349" t="e">
        <f ca="true">+VALUE('Data Summary'!C112)</f>
        <v>#VALUE!</v>
      </c>
      <c r="D112" s="89" t="e">
        <f ca="true">+IF(AND(ISNUMBER(OFFSET('Water Data'!$D$4,0,10*ROW('Water Data'!D106))),'Data Summary'!BS112="Yes"),100-OFFSET('Water Data'!$D$4,0,10*ROW('Water Data'!D106)),NA())</f>
        <v>#N/A</v>
      </c>
      <c r="E112" s="89" t="e">
        <f ca="true">+IF(AND(ISNUMBER(OFFSET('Water Data'!$D$6,0,10*ROW('Water Data'!D106))),'Data Summary'!BT112="Yes"),OFFSET('Water Data'!$D$6,0,10*ROW('Water Data'!D106)),NA())</f>
        <v>#N/A</v>
      </c>
      <c r="F112" s="89" t="e">
        <f ca="true">+IF(AND(ISNUMBER(OFFSET('Water Data'!$D$9,0,10*ROW('Water Data'!D106))),'Data Summary'!BU112="Yes"),OFFSET('Water Data'!$D$9,0,10*ROW('Water Data'!D106)),NA())</f>
        <v>#N/A</v>
      </c>
      <c r="G112" s="89" t="e">
        <f ca="true">+IF(AND(ISNUMBER(OFFSET('Water Data'!$E$4,0,10*ROW('Water Data'!E106))),'Data Summary'!BV112="Yes"),100-OFFSET('Water Data'!$E$4,0,10*ROW('Water Data'!E106)),NA())</f>
        <v>#N/A</v>
      </c>
      <c r="H112" s="89" t="e">
        <f ca="true">+IF(AND(ISNUMBER(OFFSET('Water Data'!$E$6,0,10*ROW('Water Data'!E106))),'Data Summary'!BW112="Yes"),OFFSET('Water Data'!$E$6,0,10*ROW('Water Data'!E106)),NA())</f>
        <v>#N/A</v>
      </c>
      <c r="I112" s="89" t="e">
        <f ca="true">+IF(AND(ISNUMBER(OFFSET('Water Data'!$E$9,0,10*ROW('Water Data'!E106))),'Data Summary'!BX112="Yes"),OFFSET('Water Data'!$E$9,0,10*ROW('Water Data'!E106)),NA())</f>
        <v>#N/A</v>
      </c>
      <c r="J112" s="89" t="e">
        <f ca="true">+IF(AND(ISNUMBER(OFFSET('Water Data'!$F$4,0,10*ROW('Water Data'!F106))),'Data Summary'!BY112="Yes"),100-OFFSET('Water Data'!$F$4,0,10*ROW('Water Data'!F106)),NA())</f>
        <v>#N/A</v>
      </c>
      <c r="K112" s="89" t="e">
        <f ca="true">+IF(AND(ISNUMBER(OFFSET('Water Data'!$F$6,0,10*ROW('Water Data'!F106))),'Data Summary'!BZ112="Yes"),OFFSET('Water Data'!$F$6,0,10*ROW('Water Data'!F106)),NA())</f>
        <v>#N/A</v>
      </c>
      <c r="L112" s="89" t="e">
        <f ca="true">+IF(AND(ISNUMBER(OFFSET('Water Data'!$F$9,0,10*ROW('Water Data'!F106))),'Data Summary'!CA112="Yes"),OFFSET('Water Data'!$F$9,0,10*ROW('Water Data'!F106)),NA())</f>
        <v>#N/A</v>
      </c>
      <c r="M112" s="89" t="e">
        <f ca="true">+IF(AND(ISNUMBER(OFFSET('Water Data'!$G$4,0,10*ROW('Water Data'!G106))),'Data Summary'!CB112="Yes"),100-OFFSET('Water Data'!$G$4,0,10*ROW('Water Data'!G106)),NA())</f>
        <v>#N/A</v>
      </c>
      <c r="N112" s="89" t="e">
        <f ca="true">+IF(AND(ISNUMBER(OFFSET('Water Data'!$G$6,0,10*ROW('Water Data'!G106))),'Data Summary'!CC112="Yes"),OFFSET('Water Data'!$G$6,0,10*ROW('Water Data'!G106)),NA())</f>
        <v>#N/A</v>
      </c>
      <c r="O112" s="89" t="e">
        <f ca="true">+IF(AND(ISNUMBER(OFFSET('Water Data'!$G$9,0,10*ROW('Water Data'!G106))),'Data Summary'!CD112="Yes"),OFFSET('Water Data'!$G$9,0,10*ROW('Water Data'!G106)),NA())</f>
        <v>#N/A</v>
      </c>
      <c r="P112" s="89" t="e">
        <f ca="true">+IF(AND(ISNUMBER(OFFSET('Water Data'!$H$4,0,10*ROW('Water Data'!H106))),'Data Summary'!CE112="Yes"),100-OFFSET('Water Data'!$H$4,0,10*ROW('Water Data'!H106)),NA())</f>
        <v>#N/A</v>
      </c>
      <c r="Q112" s="89" t="e">
        <f ca="true">+IF(AND(ISNUMBER(OFFSET('Water Data'!$H$6,0,10*ROW('Water Data'!H106))),'Data Summary'!CF112="Yes"),OFFSET('Water Data'!$H$6,0,10*ROW('Water Data'!H106)),NA())</f>
        <v>#N/A</v>
      </c>
      <c r="R112" s="89" t="e">
        <f ca="true">+IF(AND(ISNUMBER(OFFSET('Water Data'!$H$9,0,10*ROW('Water Data'!H106))),'Data Summary'!CG112="Yes"),OFFSET('Water Data'!$H$9,0,10*ROW('Water Data'!H106)),NA())</f>
        <v>#N/A</v>
      </c>
      <c r="S112" s="89" t="e">
        <f ca="true">+IF(AND(ISNUMBER(OFFSET('Water Data'!$I$4,0,10*ROW('Water Data'!I106))),'Data Summary'!CH112="Yes"),100-OFFSET('Water Data'!$I$4,0,10*ROW('Water Data'!I106)),NA())</f>
        <v>#N/A</v>
      </c>
      <c r="T112" s="89" t="e">
        <f ca="true">+IF(AND(ISNUMBER(OFFSET('Water Data'!$I$6,0,10*ROW('Water Data'!I106))),'Data Summary'!CI112="Yes"),OFFSET('Water Data'!$I$6,0,10*ROW('Water Data'!I106)),NA())</f>
        <v>#N/A</v>
      </c>
      <c r="U112" s="89" t="e">
        <f ca="true">+IF(AND(ISNUMBER(OFFSET('Water Data'!$I$9,0,10*ROW('Water Data'!I106))),'Data Summary'!CJ112="Yes"),OFFSET('Water Data'!$I$9,0,10*ROW('Water Data'!I106)),NA())</f>
        <v>#N/A</v>
      </c>
      <c r="V112" s="90" t="e">
        <f ca="true">+IF(AND(ISNUMBER(OFFSET('Sanitation Data'!$D$4,0,10*ROW('Sanitation Data'!D106))),'Data Summary'!CK112="Yes"),100-OFFSET('Sanitation Data'!$D$4,0,10*ROW('Sanitation Data'!D106)),NA())</f>
        <v>#N/A</v>
      </c>
      <c r="W112" s="90" t="e">
        <f ca="true">+IF(AND(ISNUMBER(OFFSET('Sanitation Data'!$D$6,0,10*ROW('Sanitation Data'!D106))),'Data Summary'!CL112="Yes"),OFFSET('Sanitation Data'!$D$6,0,10*ROW('Sanitation Data'!D106)),NA())</f>
        <v>#N/A</v>
      </c>
      <c r="X112" s="90" t="e">
        <f ca="true">+IF(AND(ISNUMBER(OFFSET('Sanitation Data'!$D$10,0,10*ROW('Sanitation Data'!D106))),'Data Summary'!CM112="Yes"),OFFSET('Sanitation Data'!$D$10,0,10*ROW('Sanitation Data'!D106)),NA())</f>
        <v>#N/A</v>
      </c>
      <c r="Y112" s="90" t="e">
        <f ca="true">+IF(AND(ISNUMBER(OFFSET('Sanitation Data'!$D$11,0,10*ROW('Sanitation Data'!D106))),'Data Summary'!CN112="Yes"),OFFSET('Sanitation Data'!$D$11,0,10*ROW('Sanitation Data'!D106)),NA())</f>
        <v>#N/A</v>
      </c>
      <c r="Z112" s="90" t="e">
        <f ca="true">+IF(AND(ISNUMBER(OFFSET('Sanitation Data'!$D$12,0,10*ROW('Sanitation Data'!D106))),'Data Summary'!CO112="Yes"),OFFSET('Sanitation Data'!$D$12,0,10*ROW('Sanitation Data'!D106)),NA())</f>
        <v>#N/A</v>
      </c>
      <c r="AA112" s="90" t="e">
        <f ca="true">+IF(AND(ISNUMBER(OFFSET('Sanitation Data'!$E$4,0,10*ROW('Sanitation Data'!E106))),'Data Summary'!CP112="Yes"),100-OFFSET('Sanitation Data'!$E$4,0,10*ROW('Sanitation Data'!E106)),NA())</f>
        <v>#N/A</v>
      </c>
      <c r="AB112" s="90" t="e">
        <f ca="true">+IF(AND(ISNUMBER(OFFSET('Sanitation Data'!$E$6,0,10*ROW('Sanitation Data'!E106))),'Data Summary'!CQ112="Yes"),OFFSET('Sanitation Data'!$E$6,0,10*ROW('Sanitation Data'!E106)),NA())</f>
        <v>#N/A</v>
      </c>
      <c r="AC112" s="90" t="e">
        <f ca="true">+IF(AND(ISNUMBER(OFFSET('Sanitation Data'!$E$10,0,10*ROW('Sanitation Data'!E106))),'Data Summary'!CR112="Yes"),OFFSET('Sanitation Data'!$E$10,0,10*ROW('Sanitation Data'!E106)),NA())</f>
        <v>#N/A</v>
      </c>
      <c r="AD112" s="90" t="e">
        <f ca="true">+IF(AND(ISNUMBER(OFFSET('Sanitation Data'!$E$11,0,10*ROW('Sanitation Data'!E106))),'Data Summary'!CS112="Yes"),OFFSET('Sanitation Data'!$E$11,0,10*ROW('Sanitation Data'!E106)),NA())</f>
        <v>#N/A</v>
      </c>
      <c r="AE112" s="90" t="e">
        <f ca="true">+IF(AND(ISNUMBER(OFFSET('Sanitation Data'!$E$12,0,10*ROW('Sanitation Data'!E106))),'Data Summary'!CT112="Yes"),OFFSET('Sanitation Data'!$E$12,0,10*ROW('Sanitation Data'!E106)),NA())</f>
        <v>#N/A</v>
      </c>
      <c r="AF112" s="90" t="e">
        <f ca="true">+IF(AND(ISNUMBER(OFFSET('Sanitation Data'!$F$4,0,10*ROW('Sanitation Data'!F106))),'Data Summary'!CU112="Yes"),100-OFFSET('Sanitation Data'!$F$4,0,10*ROW('Sanitation Data'!F106)),NA())</f>
        <v>#N/A</v>
      </c>
      <c r="AG112" s="90" t="e">
        <f ca="true">+IF(AND(ISNUMBER(OFFSET('Sanitation Data'!$F$6,0,10*ROW('Sanitation Data'!F106))),'Data Summary'!CV112="Yes"),OFFSET('Sanitation Data'!$F$6,0,10*ROW('Sanitation Data'!F106)),NA())</f>
        <v>#N/A</v>
      </c>
      <c r="AH112" s="90" t="e">
        <f ca="true">+IF(AND(ISNUMBER(OFFSET('Sanitation Data'!$F$10,0,10*ROW('Sanitation Data'!F106))),'Data Summary'!CW112="Yes"),OFFSET('Sanitation Data'!$F$10,0,10*ROW('Sanitation Data'!F106)),NA())</f>
        <v>#N/A</v>
      </c>
      <c r="AI112" s="90" t="e">
        <f ca="true">+IF(AND(ISNUMBER(OFFSET('Sanitation Data'!$F$11,0,10*ROW('Sanitation Data'!F106))),'Data Summary'!CX112="Yes"),OFFSET('Sanitation Data'!$F$11,0,10*ROW('Sanitation Data'!F106)),NA())</f>
        <v>#N/A</v>
      </c>
      <c r="AJ112" s="90" t="e">
        <f ca="true">+IF(AND(ISNUMBER(OFFSET('Sanitation Data'!$F$12,0,10*ROW('Sanitation Data'!F106))),'Data Summary'!CY112="Yes"),OFFSET('Sanitation Data'!$F$12,0,10*ROW('Sanitation Data'!F106)),NA())</f>
        <v>#N/A</v>
      </c>
      <c r="AK112" s="90" t="e">
        <f ca="true">+IF(AND(ISNUMBER(OFFSET('Sanitation Data'!$G$4,0,10*ROW('Sanitation Data'!G106))),'Data Summary'!CZ112="Yes"),100-OFFSET('Sanitation Data'!$G$4,0,10*ROW('Sanitation Data'!G106)),NA())</f>
        <v>#N/A</v>
      </c>
      <c r="AL112" s="90" t="e">
        <f ca="true">+IF(AND(ISNUMBER(OFFSET('Sanitation Data'!$G$6,0,10*ROW('Sanitation Data'!G106))),'Data Summary'!DA112="Yes"),OFFSET('Sanitation Data'!$G$6,0,10*ROW('Sanitation Data'!G106)),NA())</f>
        <v>#N/A</v>
      </c>
      <c r="AM112" s="90" t="e">
        <f ca="true">+IF(AND(ISNUMBER(OFFSET('Sanitation Data'!$G$10,0,10*ROW('Sanitation Data'!G106))),'Data Summary'!DB112="Yes"),OFFSET('Sanitation Data'!$G$10,0,10*ROW('Sanitation Data'!G106)),NA())</f>
        <v>#N/A</v>
      </c>
      <c r="AN112" s="90" t="e">
        <f ca="true">+IF(AND(ISNUMBER(OFFSET('Sanitation Data'!$G$11,0,10*ROW('Sanitation Data'!G106))),'Data Summary'!DC112="Yes"),OFFSET('Sanitation Data'!$G$11,0,10*ROW('Sanitation Data'!G106)),NA())</f>
        <v>#N/A</v>
      </c>
      <c r="AO112" s="90" t="e">
        <f ca="true">+IF(AND(ISNUMBER(OFFSET('Sanitation Data'!$G$12,0,10*ROW('Sanitation Data'!G106))),'Data Summary'!DD112="Yes"),OFFSET('Sanitation Data'!$G$12,0,10*ROW('Sanitation Data'!G106)),NA())</f>
        <v>#N/A</v>
      </c>
      <c r="AP112" s="90" t="e">
        <f ca="true">+IF(AND(ISNUMBER(OFFSET('Sanitation Data'!$H$4,0,10*ROW('Sanitation Data'!H106))),'Data Summary'!DE112="Yes"),100-OFFSET('Sanitation Data'!$H$4,0,10*ROW('Sanitation Data'!H106)),NA())</f>
        <v>#N/A</v>
      </c>
      <c r="AQ112" s="90" t="e">
        <f ca="true">+IF(AND(ISNUMBER(OFFSET('Sanitation Data'!$H$6,0,10*ROW('Sanitation Data'!H106))),'Data Summary'!DF112="Yes"),OFFSET('Sanitation Data'!$H$6,0,10*ROW('Sanitation Data'!H106)),NA())</f>
        <v>#N/A</v>
      </c>
      <c r="AR112" s="90" t="e">
        <f ca="true">+IF(AND(ISNUMBER(OFFSET('Sanitation Data'!$H$10,0,10*ROW('Sanitation Data'!H106))),'Data Summary'!DG112="Yes"),OFFSET('Sanitation Data'!$H$10,0,10*ROW('Sanitation Data'!H106)),NA())</f>
        <v>#N/A</v>
      </c>
      <c r="AS112" s="90" t="e">
        <f ca="true">+IF(AND(ISNUMBER(OFFSET('Sanitation Data'!$H$11,0,10*ROW('Sanitation Data'!H106))),'Data Summary'!DH112="Yes"),OFFSET('Sanitation Data'!$H$11,0,10*ROW('Sanitation Data'!H106)),NA())</f>
        <v>#N/A</v>
      </c>
      <c r="AT112" s="90" t="e">
        <f ca="true">+IF(AND(ISNUMBER(OFFSET('Sanitation Data'!$H$12,0,10*ROW('Sanitation Data'!H106))),'Data Summary'!DI112="Yes"),OFFSET('Sanitation Data'!$H$12,0,10*ROW('Sanitation Data'!H106)),NA())</f>
        <v>#N/A</v>
      </c>
      <c r="AU112" s="90" t="e">
        <f ca="true">+IF(AND(ISNUMBER(OFFSET('Sanitation Data'!$I$4,0,10*ROW('Sanitation Data'!I106))),'Data Summary'!DJ112="Yes"),100-OFFSET('Sanitation Data'!$I$4,0,10*ROW('Sanitation Data'!I106)),NA())</f>
        <v>#N/A</v>
      </c>
      <c r="AV112" s="90" t="e">
        <f ca="true">+IF(AND(ISNUMBER(OFFSET('Sanitation Data'!$I$6,0,10*ROW('Sanitation Data'!I106))),'Data Summary'!DK112="Yes"),OFFSET('Sanitation Data'!$I$6,0,10*ROW('Sanitation Data'!I106)),NA())</f>
        <v>#N/A</v>
      </c>
      <c r="AW112" s="90" t="e">
        <f ca="true">+IF(AND(ISNUMBER(OFFSET('Sanitation Data'!$I$10,0,10*ROW('Sanitation Data'!I106))),'Data Summary'!DL112="Yes"),OFFSET('Sanitation Data'!$I$10,0,10*ROW('Sanitation Data'!I106)),NA())</f>
        <v>#N/A</v>
      </c>
      <c r="AX112" s="90" t="e">
        <f ca="true">+IF(AND(ISNUMBER(OFFSET('Sanitation Data'!$I$11,0,10*ROW('Sanitation Data'!I106))),'Data Summary'!DM112="Yes"),OFFSET('Sanitation Data'!$I$11,0,10*ROW('Sanitation Data'!I106)),NA())</f>
        <v>#N/A</v>
      </c>
      <c r="AY112" s="90" t="e">
        <f ca="true">+IF(AND(ISNUMBER(OFFSET('Sanitation Data'!$I$12,0,10*ROW('Sanitation Data'!I106))),'Data Summary'!DN112="Yes"),OFFSET('Sanitation Data'!$I$12,0,10*ROW('Sanitation Data'!I106)),NA())</f>
        <v>#N/A</v>
      </c>
      <c r="AZ112" s="91" t="e">
        <f ca="true">+IF(AND(ISNUMBER(OFFSET('Hygiene Data'!$D$5,0,10*ROW('Hygiene Data'!D106))),'Data Summary'!DO112="Yes"),OFFSET('Hygiene Data'!$D$5,0,10*ROW('Hygiene Data'!D106)),NA())</f>
        <v>#N/A</v>
      </c>
      <c r="BA112" s="91" t="e">
        <f ca="true">+IF(AND(ISNUMBER(OFFSET('Hygiene Data'!$D$7,0,10*ROW('Hygiene Data'!D106))),'Data Summary'!DP112="Yes"),OFFSET('Hygiene Data'!$D$7,0,10*ROW('Hygiene Data'!D106)),NA())</f>
        <v>#N/A</v>
      </c>
      <c r="BB112" s="91" t="e">
        <f ca="true">+IF(AND(ISNUMBER(OFFSET('Hygiene Data'!$D$9,0,10*ROW('Hygiene Data'!D106))),'Data Summary'!DQ112="Yes"),OFFSET('Hygiene Data'!$D$9,0,10*ROW('Hygiene Data'!D106)),NA())</f>
        <v>#N/A</v>
      </c>
      <c r="BC112" s="91" t="e">
        <f ca="true">+IF(AND(ISNUMBER(OFFSET('Hygiene Data'!$E$5,0,10*ROW('Hygiene Data'!E106))),'Data Summary'!DR112="Yes"),OFFSET('Hygiene Data'!$E$5,0,10*ROW('Hygiene Data'!E106)),NA())</f>
        <v>#N/A</v>
      </c>
      <c r="BD112" s="91" t="e">
        <f ca="true">+IF(AND(ISNUMBER(OFFSET('Hygiene Data'!$E$7,0,10*ROW('Hygiene Data'!E106))),'Data Summary'!DS112="Yes"),OFFSET('Hygiene Data'!$E$7,0,10*ROW('Hygiene Data'!E106)),NA())</f>
        <v>#N/A</v>
      </c>
      <c r="BE112" s="91" t="e">
        <f ca="true">+IF(AND(ISNUMBER(OFFSET('Hygiene Data'!$E$9,0,10*ROW('Hygiene Data'!E106))),'Data Summary'!DT112="Yes"),OFFSET('Hygiene Data'!$E$9,0,10*ROW('Hygiene Data'!E106)),NA())</f>
        <v>#N/A</v>
      </c>
      <c r="BF112" s="91" t="e">
        <f ca="true">+IF(AND(ISNUMBER(OFFSET('Hygiene Data'!$F$5,0,10*ROW('Hygiene Data'!F106))),'Data Summary'!DU112="Yes"),OFFSET('Hygiene Data'!$F$5,0,10*ROW('Hygiene Data'!F106)),NA())</f>
        <v>#N/A</v>
      </c>
      <c r="BG112" s="91" t="e">
        <f ca="true">+IF(AND(ISNUMBER(OFFSET('Hygiene Data'!$F$7,0,10*ROW('Hygiene Data'!F106))),'Data Summary'!DV112="Yes"),OFFSET('Hygiene Data'!$F$7,0,10*ROW('Hygiene Data'!F106)),NA())</f>
        <v>#N/A</v>
      </c>
      <c r="BH112" s="91" t="e">
        <f ca="true">+IF(AND(ISNUMBER(OFFSET('Hygiene Data'!$F$9,0,10*ROW('Hygiene Data'!F106))),'Data Summary'!DW112="Yes"),OFFSET('Hygiene Data'!$F$9,0,10*ROW('Hygiene Data'!F106)),NA())</f>
        <v>#N/A</v>
      </c>
      <c r="BI112" s="91" t="e">
        <f ca="true">+IF(AND(ISNUMBER(OFFSET('Hygiene Data'!$G$5,0,10*ROW('Hygiene Data'!G106))),'Data Summary'!DX112="Yes"),OFFSET('Hygiene Data'!$G$5,0,10*ROW('Hygiene Data'!G106)),NA())</f>
        <v>#N/A</v>
      </c>
      <c r="BJ112" s="91" t="e">
        <f ca="true">+IF(AND(ISNUMBER(OFFSET('Hygiene Data'!$G$7,0,10*ROW('Hygiene Data'!G106))),'Data Summary'!DY112="Yes"),OFFSET('Hygiene Data'!$G$7,0,10*ROW('Hygiene Data'!G106)),NA())</f>
        <v>#N/A</v>
      </c>
      <c r="BK112" s="91" t="e">
        <f ca="true">+IF(AND(ISNUMBER(OFFSET('Hygiene Data'!$G$9,0,10*ROW('Hygiene Data'!G106))),'Data Summary'!DZ112="Yes"),OFFSET('Hygiene Data'!$G$9,0,10*ROW('Hygiene Data'!G106)),NA())</f>
        <v>#N/A</v>
      </c>
      <c r="BL112" s="91" t="e">
        <f ca="true">+IF(AND(ISNUMBER(OFFSET('Hygiene Data'!$H$5,0,10*ROW('Hygiene Data'!H106))),'Data Summary'!EA112="Yes"),OFFSET('Hygiene Data'!$H$5,0,10*ROW('Hygiene Data'!H106)),NA())</f>
        <v>#N/A</v>
      </c>
      <c r="BM112" s="91" t="e">
        <f ca="true">+IF(AND(ISNUMBER(OFFSET('Hygiene Data'!$H$7,0,10*ROW('Hygiene Data'!H106))),'Data Summary'!EB112="Yes"),OFFSET('Hygiene Data'!$H$7,0,10*ROW('Hygiene Data'!H106)),NA())</f>
        <v>#N/A</v>
      </c>
      <c r="BN112" s="91" t="e">
        <f ca="true">+IF(AND(ISNUMBER(OFFSET('Hygiene Data'!$H$9,0,10*ROW('Hygiene Data'!H106))),'Data Summary'!EC112="Yes"),OFFSET('Hygiene Data'!$H$9,0,10*ROW('Hygiene Data'!H106)),NA())</f>
        <v>#N/A</v>
      </c>
      <c r="BO112" s="91" t="e">
        <f ca="true">+IF(AND(ISNUMBER(OFFSET('Hygiene Data'!$I$5,0,10*ROW('Hygiene Data'!I106))),'Data Summary'!ED112="Yes"),OFFSET('Hygiene Data'!$I$5,0,10*ROW('Hygiene Data'!I106)),NA())</f>
        <v>#N/A</v>
      </c>
      <c r="BP112" s="91" t="e">
        <f ca="true">+IF(AND(ISNUMBER(OFFSET('Hygiene Data'!$I$7,0,10*ROW('Hygiene Data'!I106))),'Data Summary'!EE112="Yes"),OFFSET('Hygiene Data'!$I$7,0,10*ROW('Hygiene Data'!I106)),NA())</f>
        <v>#N/A</v>
      </c>
      <c r="BQ112" s="91" t="e">
        <f ca="true">+IF(AND(ISNUMBER(OFFSET('Hygiene Data'!$I$9,0,10*ROW('Hygiene Data'!I106))),'Data Summary'!EF112="Yes"),OFFSET('Hygiene Data'!$I$9,0,10*ROW('Hygiene Data'!I106)),NA())</f>
        <v>#N/A</v>
      </c>
    </row>
    <row xmlns:x14ac="http://schemas.microsoft.com/office/spreadsheetml/2009/9/ac" r="113" x14ac:dyDescent="0.2">
      <c r="A113" s="350" t="e">
        <f ca="true">+RIGHT('Data Summary'!A113,LEN('Data Summary'!A113)-9)</f>
        <v>#VALUE!</v>
      </c>
      <c r="B113" s="35" t="str">
        <f ca="true">+IF(ISTEXT('Data Summary'!B113),'Data Summary'!B113,"")</f>
        <v/>
      </c>
      <c r="C113" s="349" t="e">
        <f ca="true">+VALUE('Data Summary'!C113)</f>
        <v>#VALUE!</v>
      </c>
      <c r="D113" s="89" t="e">
        <f ca="true">+IF(AND(ISNUMBER(OFFSET('Water Data'!$D$4,0,10*ROW('Water Data'!D107))),'Data Summary'!BS113="Yes"),100-OFFSET('Water Data'!$D$4,0,10*ROW('Water Data'!D107)),NA())</f>
        <v>#N/A</v>
      </c>
      <c r="E113" s="89" t="e">
        <f ca="true">+IF(AND(ISNUMBER(OFFSET('Water Data'!$D$6,0,10*ROW('Water Data'!D107))),'Data Summary'!BT113="Yes"),OFFSET('Water Data'!$D$6,0,10*ROW('Water Data'!D107)),NA())</f>
        <v>#N/A</v>
      </c>
      <c r="F113" s="89" t="e">
        <f ca="true">+IF(AND(ISNUMBER(OFFSET('Water Data'!$D$9,0,10*ROW('Water Data'!D107))),'Data Summary'!BU113="Yes"),OFFSET('Water Data'!$D$9,0,10*ROW('Water Data'!D107)),NA())</f>
        <v>#N/A</v>
      </c>
      <c r="G113" s="89" t="e">
        <f ca="true">+IF(AND(ISNUMBER(OFFSET('Water Data'!$E$4,0,10*ROW('Water Data'!E107))),'Data Summary'!BV113="Yes"),100-OFFSET('Water Data'!$E$4,0,10*ROW('Water Data'!E107)),NA())</f>
        <v>#N/A</v>
      </c>
      <c r="H113" s="89" t="e">
        <f ca="true">+IF(AND(ISNUMBER(OFFSET('Water Data'!$E$6,0,10*ROW('Water Data'!E107))),'Data Summary'!BW113="Yes"),OFFSET('Water Data'!$E$6,0,10*ROW('Water Data'!E107)),NA())</f>
        <v>#N/A</v>
      </c>
      <c r="I113" s="89" t="e">
        <f ca="true">+IF(AND(ISNUMBER(OFFSET('Water Data'!$E$9,0,10*ROW('Water Data'!E107))),'Data Summary'!BX113="Yes"),OFFSET('Water Data'!$E$9,0,10*ROW('Water Data'!E107)),NA())</f>
        <v>#N/A</v>
      </c>
      <c r="J113" s="89" t="e">
        <f ca="true">+IF(AND(ISNUMBER(OFFSET('Water Data'!$F$4,0,10*ROW('Water Data'!F107))),'Data Summary'!BY113="Yes"),100-OFFSET('Water Data'!$F$4,0,10*ROW('Water Data'!F107)),NA())</f>
        <v>#N/A</v>
      </c>
      <c r="K113" s="89" t="e">
        <f ca="true">+IF(AND(ISNUMBER(OFFSET('Water Data'!$F$6,0,10*ROW('Water Data'!F107))),'Data Summary'!BZ113="Yes"),OFFSET('Water Data'!$F$6,0,10*ROW('Water Data'!F107)),NA())</f>
        <v>#N/A</v>
      </c>
      <c r="L113" s="89" t="e">
        <f ca="true">+IF(AND(ISNUMBER(OFFSET('Water Data'!$F$9,0,10*ROW('Water Data'!F107))),'Data Summary'!CA113="Yes"),OFFSET('Water Data'!$F$9,0,10*ROW('Water Data'!F107)),NA())</f>
        <v>#N/A</v>
      </c>
      <c r="M113" s="89" t="e">
        <f ca="true">+IF(AND(ISNUMBER(OFFSET('Water Data'!$G$4,0,10*ROW('Water Data'!G107))),'Data Summary'!CB113="Yes"),100-OFFSET('Water Data'!$G$4,0,10*ROW('Water Data'!G107)),NA())</f>
        <v>#N/A</v>
      </c>
      <c r="N113" s="89" t="e">
        <f ca="true">+IF(AND(ISNUMBER(OFFSET('Water Data'!$G$6,0,10*ROW('Water Data'!G107))),'Data Summary'!CC113="Yes"),OFFSET('Water Data'!$G$6,0,10*ROW('Water Data'!G107)),NA())</f>
        <v>#N/A</v>
      </c>
      <c r="O113" s="89" t="e">
        <f ca="true">+IF(AND(ISNUMBER(OFFSET('Water Data'!$G$9,0,10*ROW('Water Data'!G107))),'Data Summary'!CD113="Yes"),OFFSET('Water Data'!$G$9,0,10*ROW('Water Data'!G107)),NA())</f>
        <v>#N/A</v>
      </c>
      <c r="P113" s="89" t="e">
        <f ca="true">+IF(AND(ISNUMBER(OFFSET('Water Data'!$H$4,0,10*ROW('Water Data'!H107))),'Data Summary'!CE113="Yes"),100-OFFSET('Water Data'!$H$4,0,10*ROW('Water Data'!H107)),NA())</f>
        <v>#N/A</v>
      </c>
      <c r="Q113" s="89" t="e">
        <f ca="true">+IF(AND(ISNUMBER(OFFSET('Water Data'!$H$6,0,10*ROW('Water Data'!H107))),'Data Summary'!CF113="Yes"),OFFSET('Water Data'!$H$6,0,10*ROW('Water Data'!H107)),NA())</f>
        <v>#N/A</v>
      </c>
      <c r="R113" s="89" t="e">
        <f ca="true">+IF(AND(ISNUMBER(OFFSET('Water Data'!$H$9,0,10*ROW('Water Data'!H107))),'Data Summary'!CG113="Yes"),OFFSET('Water Data'!$H$9,0,10*ROW('Water Data'!H107)),NA())</f>
        <v>#N/A</v>
      </c>
      <c r="S113" s="89" t="e">
        <f ca="true">+IF(AND(ISNUMBER(OFFSET('Water Data'!$I$4,0,10*ROW('Water Data'!I107))),'Data Summary'!CH113="Yes"),100-OFFSET('Water Data'!$I$4,0,10*ROW('Water Data'!I107)),NA())</f>
        <v>#N/A</v>
      </c>
      <c r="T113" s="89" t="e">
        <f ca="true">+IF(AND(ISNUMBER(OFFSET('Water Data'!$I$6,0,10*ROW('Water Data'!I107))),'Data Summary'!CI113="Yes"),OFFSET('Water Data'!$I$6,0,10*ROW('Water Data'!I107)),NA())</f>
        <v>#N/A</v>
      </c>
      <c r="U113" s="89" t="e">
        <f ca="true">+IF(AND(ISNUMBER(OFFSET('Water Data'!$I$9,0,10*ROW('Water Data'!I107))),'Data Summary'!CJ113="Yes"),OFFSET('Water Data'!$I$9,0,10*ROW('Water Data'!I107)),NA())</f>
        <v>#N/A</v>
      </c>
      <c r="V113" s="90" t="e">
        <f ca="true">+IF(AND(ISNUMBER(OFFSET('Sanitation Data'!$D$4,0,10*ROW('Sanitation Data'!D107))),'Data Summary'!CK113="Yes"),100-OFFSET('Sanitation Data'!$D$4,0,10*ROW('Sanitation Data'!D107)),NA())</f>
        <v>#N/A</v>
      </c>
      <c r="W113" s="90" t="e">
        <f ca="true">+IF(AND(ISNUMBER(OFFSET('Sanitation Data'!$D$6,0,10*ROW('Sanitation Data'!D107))),'Data Summary'!CL113="Yes"),OFFSET('Sanitation Data'!$D$6,0,10*ROW('Sanitation Data'!D107)),NA())</f>
        <v>#N/A</v>
      </c>
      <c r="X113" s="90" t="e">
        <f ca="true">+IF(AND(ISNUMBER(OFFSET('Sanitation Data'!$D$10,0,10*ROW('Sanitation Data'!D107))),'Data Summary'!CM113="Yes"),OFFSET('Sanitation Data'!$D$10,0,10*ROW('Sanitation Data'!D107)),NA())</f>
        <v>#N/A</v>
      </c>
      <c r="Y113" s="90" t="e">
        <f ca="true">+IF(AND(ISNUMBER(OFFSET('Sanitation Data'!$D$11,0,10*ROW('Sanitation Data'!D107))),'Data Summary'!CN113="Yes"),OFFSET('Sanitation Data'!$D$11,0,10*ROW('Sanitation Data'!D107)),NA())</f>
        <v>#N/A</v>
      </c>
      <c r="Z113" s="90" t="e">
        <f ca="true">+IF(AND(ISNUMBER(OFFSET('Sanitation Data'!$D$12,0,10*ROW('Sanitation Data'!D107))),'Data Summary'!CO113="Yes"),OFFSET('Sanitation Data'!$D$12,0,10*ROW('Sanitation Data'!D107)),NA())</f>
        <v>#N/A</v>
      </c>
      <c r="AA113" s="90" t="e">
        <f ca="true">+IF(AND(ISNUMBER(OFFSET('Sanitation Data'!$E$4,0,10*ROW('Sanitation Data'!E107))),'Data Summary'!CP113="Yes"),100-OFFSET('Sanitation Data'!$E$4,0,10*ROW('Sanitation Data'!E107)),NA())</f>
        <v>#N/A</v>
      </c>
      <c r="AB113" s="90" t="e">
        <f ca="true">+IF(AND(ISNUMBER(OFFSET('Sanitation Data'!$E$6,0,10*ROW('Sanitation Data'!E107))),'Data Summary'!CQ113="Yes"),OFFSET('Sanitation Data'!$E$6,0,10*ROW('Sanitation Data'!E107)),NA())</f>
        <v>#N/A</v>
      </c>
      <c r="AC113" s="90" t="e">
        <f ca="true">+IF(AND(ISNUMBER(OFFSET('Sanitation Data'!$E$10,0,10*ROW('Sanitation Data'!E107))),'Data Summary'!CR113="Yes"),OFFSET('Sanitation Data'!$E$10,0,10*ROW('Sanitation Data'!E107)),NA())</f>
        <v>#N/A</v>
      </c>
      <c r="AD113" s="90" t="e">
        <f ca="true">+IF(AND(ISNUMBER(OFFSET('Sanitation Data'!$E$11,0,10*ROW('Sanitation Data'!E107))),'Data Summary'!CS113="Yes"),OFFSET('Sanitation Data'!$E$11,0,10*ROW('Sanitation Data'!E107)),NA())</f>
        <v>#N/A</v>
      </c>
      <c r="AE113" s="90" t="e">
        <f ca="true">+IF(AND(ISNUMBER(OFFSET('Sanitation Data'!$E$12,0,10*ROW('Sanitation Data'!E107))),'Data Summary'!CT113="Yes"),OFFSET('Sanitation Data'!$E$12,0,10*ROW('Sanitation Data'!E107)),NA())</f>
        <v>#N/A</v>
      </c>
      <c r="AF113" s="90" t="e">
        <f ca="true">+IF(AND(ISNUMBER(OFFSET('Sanitation Data'!$F$4,0,10*ROW('Sanitation Data'!F107))),'Data Summary'!CU113="Yes"),100-OFFSET('Sanitation Data'!$F$4,0,10*ROW('Sanitation Data'!F107)),NA())</f>
        <v>#N/A</v>
      </c>
      <c r="AG113" s="90" t="e">
        <f ca="true">+IF(AND(ISNUMBER(OFFSET('Sanitation Data'!$F$6,0,10*ROW('Sanitation Data'!F107))),'Data Summary'!CV113="Yes"),OFFSET('Sanitation Data'!$F$6,0,10*ROW('Sanitation Data'!F107)),NA())</f>
        <v>#N/A</v>
      </c>
      <c r="AH113" s="90" t="e">
        <f ca="true">+IF(AND(ISNUMBER(OFFSET('Sanitation Data'!$F$10,0,10*ROW('Sanitation Data'!F107))),'Data Summary'!CW113="Yes"),OFFSET('Sanitation Data'!$F$10,0,10*ROW('Sanitation Data'!F107)),NA())</f>
        <v>#N/A</v>
      </c>
      <c r="AI113" s="90" t="e">
        <f ca="true">+IF(AND(ISNUMBER(OFFSET('Sanitation Data'!$F$11,0,10*ROW('Sanitation Data'!F107))),'Data Summary'!CX113="Yes"),OFFSET('Sanitation Data'!$F$11,0,10*ROW('Sanitation Data'!F107)),NA())</f>
        <v>#N/A</v>
      </c>
      <c r="AJ113" s="90" t="e">
        <f ca="true">+IF(AND(ISNUMBER(OFFSET('Sanitation Data'!$F$12,0,10*ROW('Sanitation Data'!F107))),'Data Summary'!CY113="Yes"),OFFSET('Sanitation Data'!$F$12,0,10*ROW('Sanitation Data'!F107)),NA())</f>
        <v>#N/A</v>
      </c>
      <c r="AK113" s="90" t="e">
        <f ca="true">+IF(AND(ISNUMBER(OFFSET('Sanitation Data'!$G$4,0,10*ROW('Sanitation Data'!G107))),'Data Summary'!CZ113="Yes"),100-OFFSET('Sanitation Data'!$G$4,0,10*ROW('Sanitation Data'!G107)),NA())</f>
        <v>#N/A</v>
      </c>
      <c r="AL113" s="90" t="e">
        <f ca="true">+IF(AND(ISNUMBER(OFFSET('Sanitation Data'!$G$6,0,10*ROW('Sanitation Data'!G107))),'Data Summary'!DA113="Yes"),OFFSET('Sanitation Data'!$G$6,0,10*ROW('Sanitation Data'!G107)),NA())</f>
        <v>#N/A</v>
      </c>
      <c r="AM113" s="90" t="e">
        <f ca="true">+IF(AND(ISNUMBER(OFFSET('Sanitation Data'!$G$10,0,10*ROW('Sanitation Data'!G107))),'Data Summary'!DB113="Yes"),OFFSET('Sanitation Data'!$G$10,0,10*ROW('Sanitation Data'!G107)),NA())</f>
        <v>#N/A</v>
      </c>
      <c r="AN113" s="90" t="e">
        <f ca="true">+IF(AND(ISNUMBER(OFFSET('Sanitation Data'!$G$11,0,10*ROW('Sanitation Data'!G107))),'Data Summary'!DC113="Yes"),OFFSET('Sanitation Data'!$G$11,0,10*ROW('Sanitation Data'!G107)),NA())</f>
        <v>#N/A</v>
      </c>
      <c r="AO113" s="90" t="e">
        <f ca="true">+IF(AND(ISNUMBER(OFFSET('Sanitation Data'!$G$12,0,10*ROW('Sanitation Data'!G107))),'Data Summary'!DD113="Yes"),OFFSET('Sanitation Data'!$G$12,0,10*ROW('Sanitation Data'!G107)),NA())</f>
        <v>#N/A</v>
      </c>
      <c r="AP113" s="90" t="e">
        <f ca="true">+IF(AND(ISNUMBER(OFFSET('Sanitation Data'!$H$4,0,10*ROW('Sanitation Data'!H107))),'Data Summary'!DE113="Yes"),100-OFFSET('Sanitation Data'!$H$4,0,10*ROW('Sanitation Data'!H107)),NA())</f>
        <v>#N/A</v>
      </c>
      <c r="AQ113" s="90" t="e">
        <f ca="true">+IF(AND(ISNUMBER(OFFSET('Sanitation Data'!$H$6,0,10*ROW('Sanitation Data'!H107))),'Data Summary'!DF113="Yes"),OFFSET('Sanitation Data'!$H$6,0,10*ROW('Sanitation Data'!H107)),NA())</f>
        <v>#N/A</v>
      </c>
      <c r="AR113" s="90" t="e">
        <f ca="true">+IF(AND(ISNUMBER(OFFSET('Sanitation Data'!$H$10,0,10*ROW('Sanitation Data'!H107))),'Data Summary'!DG113="Yes"),OFFSET('Sanitation Data'!$H$10,0,10*ROW('Sanitation Data'!H107)),NA())</f>
        <v>#N/A</v>
      </c>
      <c r="AS113" s="90" t="e">
        <f ca="true">+IF(AND(ISNUMBER(OFFSET('Sanitation Data'!$H$11,0,10*ROW('Sanitation Data'!H107))),'Data Summary'!DH113="Yes"),OFFSET('Sanitation Data'!$H$11,0,10*ROW('Sanitation Data'!H107)),NA())</f>
        <v>#N/A</v>
      </c>
      <c r="AT113" s="90" t="e">
        <f ca="true">+IF(AND(ISNUMBER(OFFSET('Sanitation Data'!$H$12,0,10*ROW('Sanitation Data'!H107))),'Data Summary'!DI113="Yes"),OFFSET('Sanitation Data'!$H$12,0,10*ROW('Sanitation Data'!H107)),NA())</f>
        <v>#N/A</v>
      </c>
      <c r="AU113" s="90" t="e">
        <f ca="true">+IF(AND(ISNUMBER(OFFSET('Sanitation Data'!$I$4,0,10*ROW('Sanitation Data'!I107))),'Data Summary'!DJ113="Yes"),100-OFFSET('Sanitation Data'!$I$4,0,10*ROW('Sanitation Data'!I107)),NA())</f>
        <v>#N/A</v>
      </c>
      <c r="AV113" s="90" t="e">
        <f ca="true">+IF(AND(ISNUMBER(OFFSET('Sanitation Data'!$I$6,0,10*ROW('Sanitation Data'!I107))),'Data Summary'!DK113="Yes"),OFFSET('Sanitation Data'!$I$6,0,10*ROW('Sanitation Data'!I107)),NA())</f>
        <v>#N/A</v>
      </c>
      <c r="AW113" s="90" t="e">
        <f ca="true">+IF(AND(ISNUMBER(OFFSET('Sanitation Data'!$I$10,0,10*ROW('Sanitation Data'!I107))),'Data Summary'!DL113="Yes"),OFFSET('Sanitation Data'!$I$10,0,10*ROW('Sanitation Data'!I107)),NA())</f>
        <v>#N/A</v>
      </c>
      <c r="AX113" s="90" t="e">
        <f ca="true">+IF(AND(ISNUMBER(OFFSET('Sanitation Data'!$I$11,0,10*ROW('Sanitation Data'!I107))),'Data Summary'!DM113="Yes"),OFFSET('Sanitation Data'!$I$11,0,10*ROW('Sanitation Data'!I107)),NA())</f>
        <v>#N/A</v>
      </c>
      <c r="AY113" s="90" t="e">
        <f ca="true">+IF(AND(ISNUMBER(OFFSET('Sanitation Data'!$I$12,0,10*ROW('Sanitation Data'!I107))),'Data Summary'!DN113="Yes"),OFFSET('Sanitation Data'!$I$12,0,10*ROW('Sanitation Data'!I107)),NA())</f>
        <v>#N/A</v>
      </c>
      <c r="AZ113" s="91" t="e">
        <f ca="true">+IF(AND(ISNUMBER(OFFSET('Hygiene Data'!$D$5,0,10*ROW('Hygiene Data'!D107))),'Data Summary'!DO113="Yes"),OFFSET('Hygiene Data'!$D$5,0,10*ROW('Hygiene Data'!D107)),NA())</f>
        <v>#N/A</v>
      </c>
      <c r="BA113" s="91" t="e">
        <f ca="true">+IF(AND(ISNUMBER(OFFSET('Hygiene Data'!$D$7,0,10*ROW('Hygiene Data'!D107))),'Data Summary'!DP113="Yes"),OFFSET('Hygiene Data'!$D$7,0,10*ROW('Hygiene Data'!D107)),NA())</f>
        <v>#N/A</v>
      </c>
      <c r="BB113" s="91" t="e">
        <f ca="true">+IF(AND(ISNUMBER(OFFSET('Hygiene Data'!$D$9,0,10*ROW('Hygiene Data'!D107))),'Data Summary'!DQ113="Yes"),OFFSET('Hygiene Data'!$D$9,0,10*ROW('Hygiene Data'!D107)),NA())</f>
        <v>#N/A</v>
      </c>
      <c r="BC113" s="91" t="e">
        <f ca="true">+IF(AND(ISNUMBER(OFFSET('Hygiene Data'!$E$5,0,10*ROW('Hygiene Data'!E107))),'Data Summary'!DR113="Yes"),OFFSET('Hygiene Data'!$E$5,0,10*ROW('Hygiene Data'!E107)),NA())</f>
        <v>#N/A</v>
      </c>
      <c r="BD113" s="91" t="e">
        <f ca="true">+IF(AND(ISNUMBER(OFFSET('Hygiene Data'!$E$7,0,10*ROW('Hygiene Data'!E107))),'Data Summary'!DS113="Yes"),OFFSET('Hygiene Data'!$E$7,0,10*ROW('Hygiene Data'!E107)),NA())</f>
        <v>#N/A</v>
      </c>
      <c r="BE113" s="91" t="e">
        <f ca="true">+IF(AND(ISNUMBER(OFFSET('Hygiene Data'!$E$9,0,10*ROW('Hygiene Data'!E107))),'Data Summary'!DT113="Yes"),OFFSET('Hygiene Data'!$E$9,0,10*ROW('Hygiene Data'!E107)),NA())</f>
        <v>#N/A</v>
      </c>
      <c r="BF113" s="91" t="e">
        <f ca="true">+IF(AND(ISNUMBER(OFFSET('Hygiene Data'!$F$5,0,10*ROW('Hygiene Data'!F107))),'Data Summary'!DU113="Yes"),OFFSET('Hygiene Data'!$F$5,0,10*ROW('Hygiene Data'!F107)),NA())</f>
        <v>#N/A</v>
      </c>
      <c r="BG113" s="91" t="e">
        <f ca="true">+IF(AND(ISNUMBER(OFFSET('Hygiene Data'!$F$7,0,10*ROW('Hygiene Data'!F107))),'Data Summary'!DV113="Yes"),OFFSET('Hygiene Data'!$F$7,0,10*ROW('Hygiene Data'!F107)),NA())</f>
        <v>#N/A</v>
      </c>
      <c r="BH113" s="91" t="e">
        <f ca="true">+IF(AND(ISNUMBER(OFFSET('Hygiene Data'!$F$9,0,10*ROW('Hygiene Data'!F107))),'Data Summary'!DW113="Yes"),OFFSET('Hygiene Data'!$F$9,0,10*ROW('Hygiene Data'!F107)),NA())</f>
        <v>#N/A</v>
      </c>
      <c r="BI113" s="91" t="e">
        <f ca="true">+IF(AND(ISNUMBER(OFFSET('Hygiene Data'!$G$5,0,10*ROW('Hygiene Data'!G107))),'Data Summary'!DX113="Yes"),OFFSET('Hygiene Data'!$G$5,0,10*ROW('Hygiene Data'!G107)),NA())</f>
        <v>#N/A</v>
      </c>
      <c r="BJ113" s="91" t="e">
        <f ca="true">+IF(AND(ISNUMBER(OFFSET('Hygiene Data'!$G$7,0,10*ROW('Hygiene Data'!G107))),'Data Summary'!DY113="Yes"),OFFSET('Hygiene Data'!$G$7,0,10*ROW('Hygiene Data'!G107)),NA())</f>
        <v>#N/A</v>
      </c>
      <c r="BK113" s="91" t="e">
        <f ca="true">+IF(AND(ISNUMBER(OFFSET('Hygiene Data'!$G$9,0,10*ROW('Hygiene Data'!G107))),'Data Summary'!DZ113="Yes"),OFFSET('Hygiene Data'!$G$9,0,10*ROW('Hygiene Data'!G107)),NA())</f>
        <v>#N/A</v>
      </c>
      <c r="BL113" s="91" t="e">
        <f ca="true">+IF(AND(ISNUMBER(OFFSET('Hygiene Data'!$H$5,0,10*ROW('Hygiene Data'!H107))),'Data Summary'!EA113="Yes"),OFFSET('Hygiene Data'!$H$5,0,10*ROW('Hygiene Data'!H107)),NA())</f>
        <v>#N/A</v>
      </c>
      <c r="BM113" s="91" t="e">
        <f ca="true">+IF(AND(ISNUMBER(OFFSET('Hygiene Data'!$H$7,0,10*ROW('Hygiene Data'!H107))),'Data Summary'!EB113="Yes"),OFFSET('Hygiene Data'!$H$7,0,10*ROW('Hygiene Data'!H107)),NA())</f>
        <v>#N/A</v>
      </c>
      <c r="BN113" s="91" t="e">
        <f ca="true">+IF(AND(ISNUMBER(OFFSET('Hygiene Data'!$H$9,0,10*ROW('Hygiene Data'!H107))),'Data Summary'!EC113="Yes"),OFFSET('Hygiene Data'!$H$9,0,10*ROW('Hygiene Data'!H107)),NA())</f>
        <v>#N/A</v>
      </c>
      <c r="BO113" s="91" t="e">
        <f ca="true">+IF(AND(ISNUMBER(OFFSET('Hygiene Data'!$I$5,0,10*ROW('Hygiene Data'!I107))),'Data Summary'!ED113="Yes"),OFFSET('Hygiene Data'!$I$5,0,10*ROW('Hygiene Data'!I107)),NA())</f>
        <v>#N/A</v>
      </c>
      <c r="BP113" s="91" t="e">
        <f ca="true">+IF(AND(ISNUMBER(OFFSET('Hygiene Data'!$I$7,0,10*ROW('Hygiene Data'!I107))),'Data Summary'!EE113="Yes"),OFFSET('Hygiene Data'!$I$7,0,10*ROW('Hygiene Data'!I107)),NA())</f>
        <v>#N/A</v>
      </c>
      <c r="BQ113" s="91" t="e">
        <f ca="true">+IF(AND(ISNUMBER(OFFSET('Hygiene Data'!$I$9,0,10*ROW('Hygiene Data'!I107))),'Data Summary'!EF113="Yes"),OFFSET('Hygiene Data'!$I$9,0,10*ROW('Hygiene Data'!I107)),NA())</f>
        <v>#N/A</v>
      </c>
    </row>
    <row xmlns:x14ac="http://schemas.microsoft.com/office/spreadsheetml/2009/9/ac" r="114" x14ac:dyDescent="0.2">
      <c r="A114" s="350" t="e">
        <f ca="true">+RIGHT('Data Summary'!A114,LEN('Data Summary'!A114)-9)</f>
        <v>#VALUE!</v>
      </c>
      <c r="B114" s="35" t="str">
        <f ca="true">+IF(ISTEXT('Data Summary'!B114),'Data Summary'!B114,"")</f>
        <v/>
      </c>
      <c r="C114" s="349" t="e">
        <f ca="true">+VALUE('Data Summary'!C114)</f>
        <v>#VALUE!</v>
      </c>
      <c r="D114" s="89" t="e">
        <f ca="true">+IF(AND(ISNUMBER(OFFSET('Water Data'!$D$4,0,10*ROW('Water Data'!D108))),'Data Summary'!BS114="Yes"),100-OFFSET('Water Data'!$D$4,0,10*ROW('Water Data'!D108)),NA())</f>
        <v>#N/A</v>
      </c>
      <c r="E114" s="89" t="e">
        <f ca="true">+IF(AND(ISNUMBER(OFFSET('Water Data'!$D$6,0,10*ROW('Water Data'!D108))),'Data Summary'!BT114="Yes"),OFFSET('Water Data'!$D$6,0,10*ROW('Water Data'!D108)),NA())</f>
        <v>#N/A</v>
      </c>
      <c r="F114" s="89" t="e">
        <f ca="true">+IF(AND(ISNUMBER(OFFSET('Water Data'!$D$9,0,10*ROW('Water Data'!D108))),'Data Summary'!BU114="Yes"),OFFSET('Water Data'!$D$9,0,10*ROW('Water Data'!D108)),NA())</f>
        <v>#N/A</v>
      </c>
      <c r="G114" s="89" t="e">
        <f ca="true">+IF(AND(ISNUMBER(OFFSET('Water Data'!$E$4,0,10*ROW('Water Data'!E108))),'Data Summary'!BV114="Yes"),100-OFFSET('Water Data'!$E$4,0,10*ROW('Water Data'!E108)),NA())</f>
        <v>#N/A</v>
      </c>
      <c r="H114" s="89" t="e">
        <f ca="true">+IF(AND(ISNUMBER(OFFSET('Water Data'!$E$6,0,10*ROW('Water Data'!E108))),'Data Summary'!BW114="Yes"),OFFSET('Water Data'!$E$6,0,10*ROW('Water Data'!E108)),NA())</f>
        <v>#N/A</v>
      </c>
      <c r="I114" s="89" t="e">
        <f ca="true">+IF(AND(ISNUMBER(OFFSET('Water Data'!$E$9,0,10*ROW('Water Data'!E108))),'Data Summary'!BX114="Yes"),OFFSET('Water Data'!$E$9,0,10*ROW('Water Data'!E108)),NA())</f>
        <v>#N/A</v>
      </c>
      <c r="J114" s="89" t="e">
        <f ca="true">+IF(AND(ISNUMBER(OFFSET('Water Data'!$F$4,0,10*ROW('Water Data'!F108))),'Data Summary'!BY114="Yes"),100-OFFSET('Water Data'!$F$4,0,10*ROW('Water Data'!F108)),NA())</f>
        <v>#N/A</v>
      </c>
      <c r="K114" s="89" t="e">
        <f ca="true">+IF(AND(ISNUMBER(OFFSET('Water Data'!$F$6,0,10*ROW('Water Data'!F108))),'Data Summary'!BZ114="Yes"),OFFSET('Water Data'!$F$6,0,10*ROW('Water Data'!F108)),NA())</f>
        <v>#N/A</v>
      </c>
      <c r="L114" s="89" t="e">
        <f ca="true">+IF(AND(ISNUMBER(OFFSET('Water Data'!$F$9,0,10*ROW('Water Data'!F108))),'Data Summary'!CA114="Yes"),OFFSET('Water Data'!$F$9,0,10*ROW('Water Data'!F108)),NA())</f>
        <v>#N/A</v>
      </c>
      <c r="M114" s="89" t="e">
        <f ca="true">+IF(AND(ISNUMBER(OFFSET('Water Data'!$G$4,0,10*ROW('Water Data'!G108))),'Data Summary'!CB114="Yes"),100-OFFSET('Water Data'!$G$4,0,10*ROW('Water Data'!G108)),NA())</f>
        <v>#N/A</v>
      </c>
      <c r="N114" s="89" t="e">
        <f ca="true">+IF(AND(ISNUMBER(OFFSET('Water Data'!$G$6,0,10*ROW('Water Data'!G108))),'Data Summary'!CC114="Yes"),OFFSET('Water Data'!$G$6,0,10*ROW('Water Data'!G108)),NA())</f>
        <v>#N/A</v>
      </c>
      <c r="O114" s="89" t="e">
        <f ca="true">+IF(AND(ISNUMBER(OFFSET('Water Data'!$G$9,0,10*ROW('Water Data'!G108))),'Data Summary'!CD114="Yes"),OFFSET('Water Data'!$G$9,0,10*ROW('Water Data'!G108)),NA())</f>
        <v>#N/A</v>
      </c>
      <c r="P114" s="89" t="e">
        <f ca="true">+IF(AND(ISNUMBER(OFFSET('Water Data'!$H$4,0,10*ROW('Water Data'!H108))),'Data Summary'!CE114="Yes"),100-OFFSET('Water Data'!$H$4,0,10*ROW('Water Data'!H108)),NA())</f>
        <v>#N/A</v>
      </c>
      <c r="Q114" s="89" t="e">
        <f ca="true">+IF(AND(ISNUMBER(OFFSET('Water Data'!$H$6,0,10*ROW('Water Data'!H108))),'Data Summary'!CF114="Yes"),OFFSET('Water Data'!$H$6,0,10*ROW('Water Data'!H108)),NA())</f>
        <v>#N/A</v>
      </c>
      <c r="R114" s="89" t="e">
        <f ca="true">+IF(AND(ISNUMBER(OFFSET('Water Data'!$H$9,0,10*ROW('Water Data'!H108))),'Data Summary'!CG114="Yes"),OFFSET('Water Data'!$H$9,0,10*ROW('Water Data'!H108)),NA())</f>
        <v>#N/A</v>
      </c>
      <c r="S114" s="89" t="e">
        <f ca="true">+IF(AND(ISNUMBER(OFFSET('Water Data'!$I$4,0,10*ROW('Water Data'!I108))),'Data Summary'!CH114="Yes"),100-OFFSET('Water Data'!$I$4,0,10*ROW('Water Data'!I108)),NA())</f>
        <v>#N/A</v>
      </c>
      <c r="T114" s="89" t="e">
        <f ca="true">+IF(AND(ISNUMBER(OFFSET('Water Data'!$I$6,0,10*ROW('Water Data'!I108))),'Data Summary'!CI114="Yes"),OFFSET('Water Data'!$I$6,0,10*ROW('Water Data'!I108)),NA())</f>
        <v>#N/A</v>
      </c>
      <c r="U114" s="89" t="e">
        <f ca="true">+IF(AND(ISNUMBER(OFFSET('Water Data'!$I$9,0,10*ROW('Water Data'!I108))),'Data Summary'!CJ114="Yes"),OFFSET('Water Data'!$I$9,0,10*ROW('Water Data'!I108)),NA())</f>
        <v>#N/A</v>
      </c>
      <c r="V114" s="90" t="e">
        <f ca="true">+IF(AND(ISNUMBER(OFFSET('Sanitation Data'!$D$4,0,10*ROW('Sanitation Data'!D108))),'Data Summary'!CK114="Yes"),100-OFFSET('Sanitation Data'!$D$4,0,10*ROW('Sanitation Data'!D108)),NA())</f>
        <v>#N/A</v>
      </c>
      <c r="W114" s="90" t="e">
        <f ca="true">+IF(AND(ISNUMBER(OFFSET('Sanitation Data'!$D$6,0,10*ROW('Sanitation Data'!D108))),'Data Summary'!CL114="Yes"),OFFSET('Sanitation Data'!$D$6,0,10*ROW('Sanitation Data'!D108)),NA())</f>
        <v>#N/A</v>
      </c>
      <c r="X114" s="90" t="e">
        <f ca="true">+IF(AND(ISNUMBER(OFFSET('Sanitation Data'!$D$10,0,10*ROW('Sanitation Data'!D108))),'Data Summary'!CM114="Yes"),OFFSET('Sanitation Data'!$D$10,0,10*ROW('Sanitation Data'!D108)),NA())</f>
        <v>#N/A</v>
      </c>
      <c r="Y114" s="90" t="e">
        <f ca="true">+IF(AND(ISNUMBER(OFFSET('Sanitation Data'!$D$11,0,10*ROW('Sanitation Data'!D108))),'Data Summary'!CN114="Yes"),OFFSET('Sanitation Data'!$D$11,0,10*ROW('Sanitation Data'!D108)),NA())</f>
        <v>#N/A</v>
      </c>
      <c r="Z114" s="90" t="e">
        <f ca="true">+IF(AND(ISNUMBER(OFFSET('Sanitation Data'!$D$12,0,10*ROW('Sanitation Data'!D108))),'Data Summary'!CO114="Yes"),OFFSET('Sanitation Data'!$D$12,0,10*ROW('Sanitation Data'!D108)),NA())</f>
        <v>#N/A</v>
      </c>
      <c r="AA114" s="90" t="e">
        <f ca="true">+IF(AND(ISNUMBER(OFFSET('Sanitation Data'!$E$4,0,10*ROW('Sanitation Data'!E108))),'Data Summary'!CP114="Yes"),100-OFFSET('Sanitation Data'!$E$4,0,10*ROW('Sanitation Data'!E108)),NA())</f>
        <v>#N/A</v>
      </c>
      <c r="AB114" s="90" t="e">
        <f ca="true">+IF(AND(ISNUMBER(OFFSET('Sanitation Data'!$E$6,0,10*ROW('Sanitation Data'!E108))),'Data Summary'!CQ114="Yes"),OFFSET('Sanitation Data'!$E$6,0,10*ROW('Sanitation Data'!E108)),NA())</f>
        <v>#N/A</v>
      </c>
      <c r="AC114" s="90" t="e">
        <f ca="true">+IF(AND(ISNUMBER(OFFSET('Sanitation Data'!$E$10,0,10*ROW('Sanitation Data'!E108))),'Data Summary'!CR114="Yes"),OFFSET('Sanitation Data'!$E$10,0,10*ROW('Sanitation Data'!E108)),NA())</f>
        <v>#N/A</v>
      </c>
      <c r="AD114" s="90" t="e">
        <f ca="true">+IF(AND(ISNUMBER(OFFSET('Sanitation Data'!$E$11,0,10*ROW('Sanitation Data'!E108))),'Data Summary'!CS114="Yes"),OFFSET('Sanitation Data'!$E$11,0,10*ROW('Sanitation Data'!E108)),NA())</f>
        <v>#N/A</v>
      </c>
      <c r="AE114" s="90" t="e">
        <f ca="true">+IF(AND(ISNUMBER(OFFSET('Sanitation Data'!$E$12,0,10*ROW('Sanitation Data'!E108))),'Data Summary'!CT114="Yes"),OFFSET('Sanitation Data'!$E$12,0,10*ROW('Sanitation Data'!E108)),NA())</f>
        <v>#N/A</v>
      </c>
      <c r="AF114" s="90" t="e">
        <f ca="true">+IF(AND(ISNUMBER(OFFSET('Sanitation Data'!$F$4,0,10*ROW('Sanitation Data'!F108))),'Data Summary'!CU114="Yes"),100-OFFSET('Sanitation Data'!$F$4,0,10*ROW('Sanitation Data'!F108)),NA())</f>
        <v>#N/A</v>
      </c>
      <c r="AG114" s="90" t="e">
        <f ca="true">+IF(AND(ISNUMBER(OFFSET('Sanitation Data'!$F$6,0,10*ROW('Sanitation Data'!F108))),'Data Summary'!CV114="Yes"),OFFSET('Sanitation Data'!$F$6,0,10*ROW('Sanitation Data'!F108)),NA())</f>
        <v>#N/A</v>
      </c>
      <c r="AH114" s="90" t="e">
        <f ca="true">+IF(AND(ISNUMBER(OFFSET('Sanitation Data'!$F$10,0,10*ROW('Sanitation Data'!F108))),'Data Summary'!CW114="Yes"),OFFSET('Sanitation Data'!$F$10,0,10*ROW('Sanitation Data'!F108)),NA())</f>
        <v>#N/A</v>
      </c>
      <c r="AI114" s="90" t="e">
        <f ca="true">+IF(AND(ISNUMBER(OFFSET('Sanitation Data'!$F$11,0,10*ROW('Sanitation Data'!F108))),'Data Summary'!CX114="Yes"),OFFSET('Sanitation Data'!$F$11,0,10*ROW('Sanitation Data'!F108)),NA())</f>
        <v>#N/A</v>
      </c>
      <c r="AJ114" s="90" t="e">
        <f ca="true">+IF(AND(ISNUMBER(OFFSET('Sanitation Data'!$F$12,0,10*ROW('Sanitation Data'!F108))),'Data Summary'!CY114="Yes"),OFFSET('Sanitation Data'!$F$12,0,10*ROW('Sanitation Data'!F108)),NA())</f>
        <v>#N/A</v>
      </c>
      <c r="AK114" s="90" t="e">
        <f ca="true">+IF(AND(ISNUMBER(OFFSET('Sanitation Data'!$G$4,0,10*ROW('Sanitation Data'!G108))),'Data Summary'!CZ114="Yes"),100-OFFSET('Sanitation Data'!$G$4,0,10*ROW('Sanitation Data'!G108)),NA())</f>
        <v>#N/A</v>
      </c>
      <c r="AL114" s="90" t="e">
        <f ca="true">+IF(AND(ISNUMBER(OFFSET('Sanitation Data'!$G$6,0,10*ROW('Sanitation Data'!G108))),'Data Summary'!DA114="Yes"),OFFSET('Sanitation Data'!$G$6,0,10*ROW('Sanitation Data'!G108)),NA())</f>
        <v>#N/A</v>
      </c>
      <c r="AM114" s="90" t="e">
        <f ca="true">+IF(AND(ISNUMBER(OFFSET('Sanitation Data'!$G$10,0,10*ROW('Sanitation Data'!G108))),'Data Summary'!DB114="Yes"),OFFSET('Sanitation Data'!$G$10,0,10*ROW('Sanitation Data'!G108)),NA())</f>
        <v>#N/A</v>
      </c>
      <c r="AN114" s="90" t="e">
        <f ca="true">+IF(AND(ISNUMBER(OFFSET('Sanitation Data'!$G$11,0,10*ROW('Sanitation Data'!G108))),'Data Summary'!DC114="Yes"),OFFSET('Sanitation Data'!$G$11,0,10*ROW('Sanitation Data'!G108)),NA())</f>
        <v>#N/A</v>
      </c>
      <c r="AO114" s="90" t="e">
        <f ca="true">+IF(AND(ISNUMBER(OFFSET('Sanitation Data'!$G$12,0,10*ROW('Sanitation Data'!G108))),'Data Summary'!DD114="Yes"),OFFSET('Sanitation Data'!$G$12,0,10*ROW('Sanitation Data'!G108)),NA())</f>
        <v>#N/A</v>
      </c>
      <c r="AP114" s="90" t="e">
        <f ca="true">+IF(AND(ISNUMBER(OFFSET('Sanitation Data'!$H$4,0,10*ROW('Sanitation Data'!H108))),'Data Summary'!DE114="Yes"),100-OFFSET('Sanitation Data'!$H$4,0,10*ROW('Sanitation Data'!H108)),NA())</f>
        <v>#N/A</v>
      </c>
      <c r="AQ114" s="90" t="e">
        <f ca="true">+IF(AND(ISNUMBER(OFFSET('Sanitation Data'!$H$6,0,10*ROW('Sanitation Data'!H108))),'Data Summary'!DF114="Yes"),OFFSET('Sanitation Data'!$H$6,0,10*ROW('Sanitation Data'!H108)),NA())</f>
        <v>#N/A</v>
      </c>
      <c r="AR114" s="90" t="e">
        <f ca="true">+IF(AND(ISNUMBER(OFFSET('Sanitation Data'!$H$10,0,10*ROW('Sanitation Data'!H108))),'Data Summary'!DG114="Yes"),OFFSET('Sanitation Data'!$H$10,0,10*ROW('Sanitation Data'!H108)),NA())</f>
        <v>#N/A</v>
      </c>
      <c r="AS114" s="90" t="e">
        <f ca="true">+IF(AND(ISNUMBER(OFFSET('Sanitation Data'!$H$11,0,10*ROW('Sanitation Data'!H108))),'Data Summary'!DH114="Yes"),OFFSET('Sanitation Data'!$H$11,0,10*ROW('Sanitation Data'!H108)),NA())</f>
        <v>#N/A</v>
      </c>
      <c r="AT114" s="90" t="e">
        <f ca="true">+IF(AND(ISNUMBER(OFFSET('Sanitation Data'!$H$12,0,10*ROW('Sanitation Data'!H108))),'Data Summary'!DI114="Yes"),OFFSET('Sanitation Data'!$H$12,0,10*ROW('Sanitation Data'!H108)),NA())</f>
        <v>#N/A</v>
      </c>
      <c r="AU114" s="90" t="e">
        <f ca="true">+IF(AND(ISNUMBER(OFFSET('Sanitation Data'!$I$4,0,10*ROW('Sanitation Data'!I108))),'Data Summary'!DJ114="Yes"),100-OFFSET('Sanitation Data'!$I$4,0,10*ROW('Sanitation Data'!I108)),NA())</f>
        <v>#N/A</v>
      </c>
      <c r="AV114" s="90" t="e">
        <f ca="true">+IF(AND(ISNUMBER(OFFSET('Sanitation Data'!$I$6,0,10*ROW('Sanitation Data'!I108))),'Data Summary'!DK114="Yes"),OFFSET('Sanitation Data'!$I$6,0,10*ROW('Sanitation Data'!I108)),NA())</f>
        <v>#N/A</v>
      </c>
      <c r="AW114" s="90" t="e">
        <f ca="true">+IF(AND(ISNUMBER(OFFSET('Sanitation Data'!$I$10,0,10*ROW('Sanitation Data'!I108))),'Data Summary'!DL114="Yes"),OFFSET('Sanitation Data'!$I$10,0,10*ROW('Sanitation Data'!I108)),NA())</f>
        <v>#N/A</v>
      </c>
      <c r="AX114" s="90" t="e">
        <f ca="true">+IF(AND(ISNUMBER(OFFSET('Sanitation Data'!$I$11,0,10*ROW('Sanitation Data'!I108))),'Data Summary'!DM114="Yes"),OFFSET('Sanitation Data'!$I$11,0,10*ROW('Sanitation Data'!I108)),NA())</f>
        <v>#N/A</v>
      </c>
      <c r="AY114" s="90" t="e">
        <f ca="true">+IF(AND(ISNUMBER(OFFSET('Sanitation Data'!$I$12,0,10*ROW('Sanitation Data'!I108))),'Data Summary'!DN114="Yes"),OFFSET('Sanitation Data'!$I$12,0,10*ROW('Sanitation Data'!I108)),NA())</f>
        <v>#N/A</v>
      </c>
      <c r="AZ114" s="91" t="e">
        <f ca="true">+IF(AND(ISNUMBER(OFFSET('Hygiene Data'!$D$5,0,10*ROW('Hygiene Data'!D108))),'Data Summary'!DO114="Yes"),OFFSET('Hygiene Data'!$D$5,0,10*ROW('Hygiene Data'!D108)),NA())</f>
        <v>#N/A</v>
      </c>
      <c r="BA114" s="91" t="e">
        <f ca="true">+IF(AND(ISNUMBER(OFFSET('Hygiene Data'!$D$7,0,10*ROW('Hygiene Data'!D108))),'Data Summary'!DP114="Yes"),OFFSET('Hygiene Data'!$D$7,0,10*ROW('Hygiene Data'!D108)),NA())</f>
        <v>#N/A</v>
      </c>
      <c r="BB114" s="91" t="e">
        <f ca="true">+IF(AND(ISNUMBER(OFFSET('Hygiene Data'!$D$9,0,10*ROW('Hygiene Data'!D108))),'Data Summary'!DQ114="Yes"),OFFSET('Hygiene Data'!$D$9,0,10*ROW('Hygiene Data'!D108)),NA())</f>
        <v>#N/A</v>
      </c>
      <c r="BC114" s="91" t="e">
        <f ca="true">+IF(AND(ISNUMBER(OFFSET('Hygiene Data'!$E$5,0,10*ROW('Hygiene Data'!E108))),'Data Summary'!DR114="Yes"),OFFSET('Hygiene Data'!$E$5,0,10*ROW('Hygiene Data'!E108)),NA())</f>
        <v>#N/A</v>
      </c>
      <c r="BD114" s="91" t="e">
        <f ca="true">+IF(AND(ISNUMBER(OFFSET('Hygiene Data'!$E$7,0,10*ROW('Hygiene Data'!E108))),'Data Summary'!DS114="Yes"),OFFSET('Hygiene Data'!$E$7,0,10*ROW('Hygiene Data'!E108)),NA())</f>
        <v>#N/A</v>
      </c>
      <c r="BE114" s="91" t="e">
        <f ca="true">+IF(AND(ISNUMBER(OFFSET('Hygiene Data'!$E$9,0,10*ROW('Hygiene Data'!E108))),'Data Summary'!DT114="Yes"),OFFSET('Hygiene Data'!$E$9,0,10*ROW('Hygiene Data'!E108)),NA())</f>
        <v>#N/A</v>
      </c>
      <c r="BF114" s="91" t="e">
        <f ca="true">+IF(AND(ISNUMBER(OFFSET('Hygiene Data'!$F$5,0,10*ROW('Hygiene Data'!F108))),'Data Summary'!DU114="Yes"),OFFSET('Hygiene Data'!$F$5,0,10*ROW('Hygiene Data'!F108)),NA())</f>
        <v>#N/A</v>
      </c>
      <c r="BG114" s="91" t="e">
        <f ca="true">+IF(AND(ISNUMBER(OFFSET('Hygiene Data'!$F$7,0,10*ROW('Hygiene Data'!F108))),'Data Summary'!DV114="Yes"),OFFSET('Hygiene Data'!$F$7,0,10*ROW('Hygiene Data'!F108)),NA())</f>
        <v>#N/A</v>
      </c>
      <c r="BH114" s="91" t="e">
        <f ca="true">+IF(AND(ISNUMBER(OFFSET('Hygiene Data'!$F$9,0,10*ROW('Hygiene Data'!F108))),'Data Summary'!DW114="Yes"),OFFSET('Hygiene Data'!$F$9,0,10*ROW('Hygiene Data'!F108)),NA())</f>
        <v>#N/A</v>
      </c>
      <c r="BI114" s="91" t="e">
        <f ca="true">+IF(AND(ISNUMBER(OFFSET('Hygiene Data'!$G$5,0,10*ROW('Hygiene Data'!G108))),'Data Summary'!DX114="Yes"),OFFSET('Hygiene Data'!$G$5,0,10*ROW('Hygiene Data'!G108)),NA())</f>
        <v>#N/A</v>
      </c>
      <c r="BJ114" s="91" t="e">
        <f ca="true">+IF(AND(ISNUMBER(OFFSET('Hygiene Data'!$G$7,0,10*ROW('Hygiene Data'!G108))),'Data Summary'!DY114="Yes"),OFFSET('Hygiene Data'!$G$7,0,10*ROW('Hygiene Data'!G108)),NA())</f>
        <v>#N/A</v>
      </c>
      <c r="BK114" s="91" t="e">
        <f ca="true">+IF(AND(ISNUMBER(OFFSET('Hygiene Data'!$G$9,0,10*ROW('Hygiene Data'!G108))),'Data Summary'!DZ114="Yes"),OFFSET('Hygiene Data'!$G$9,0,10*ROW('Hygiene Data'!G108)),NA())</f>
        <v>#N/A</v>
      </c>
      <c r="BL114" s="91" t="e">
        <f ca="true">+IF(AND(ISNUMBER(OFFSET('Hygiene Data'!$H$5,0,10*ROW('Hygiene Data'!H108))),'Data Summary'!EA114="Yes"),OFFSET('Hygiene Data'!$H$5,0,10*ROW('Hygiene Data'!H108)),NA())</f>
        <v>#N/A</v>
      </c>
      <c r="BM114" s="91" t="e">
        <f ca="true">+IF(AND(ISNUMBER(OFFSET('Hygiene Data'!$H$7,0,10*ROW('Hygiene Data'!H108))),'Data Summary'!EB114="Yes"),OFFSET('Hygiene Data'!$H$7,0,10*ROW('Hygiene Data'!H108)),NA())</f>
        <v>#N/A</v>
      </c>
      <c r="BN114" s="91" t="e">
        <f ca="true">+IF(AND(ISNUMBER(OFFSET('Hygiene Data'!$H$9,0,10*ROW('Hygiene Data'!H108))),'Data Summary'!EC114="Yes"),OFFSET('Hygiene Data'!$H$9,0,10*ROW('Hygiene Data'!H108)),NA())</f>
        <v>#N/A</v>
      </c>
      <c r="BO114" s="91" t="e">
        <f ca="true">+IF(AND(ISNUMBER(OFFSET('Hygiene Data'!$I$5,0,10*ROW('Hygiene Data'!I108))),'Data Summary'!ED114="Yes"),OFFSET('Hygiene Data'!$I$5,0,10*ROW('Hygiene Data'!I108)),NA())</f>
        <v>#N/A</v>
      </c>
      <c r="BP114" s="91" t="e">
        <f ca="true">+IF(AND(ISNUMBER(OFFSET('Hygiene Data'!$I$7,0,10*ROW('Hygiene Data'!I108))),'Data Summary'!EE114="Yes"),OFFSET('Hygiene Data'!$I$7,0,10*ROW('Hygiene Data'!I108)),NA())</f>
        <v>#N/A</v>
      </c>
      <c r="BQ114" s="91" t="e">
        <f ca="true">+IF(AND(ISNUMBER(OFFSET('Hygiene Data'!$I$9,0,10*ROW('Hygiene Data'!I108))),'Data Summary'!EF114="Yes"),OFFSET('Hygiene Data'!$I$9,0,10*ROW('Hygiene Data'!I108)),NA())</f>
        <v>#N/A</v>
      </c>
    </row>
    <row xmlns:x14ac="http://schemas.microsoft.com/office/spreadsheetml/2009/9/ac" r="115" x14ac:dyDescent="0.2">
      <c r="A115" s="350" t="e">
        <f ca="true">+RIGHT('Data Summary'!A115,LEN('Data Summary'!A115)-9)</f>
        <v>#VALUE!</v>
      </c>
      <c r="B115" s="35" t="str">
        <f ca="true">+IF(ISTEXT('Data Summary'!B115),'Data Summary'!B115,"")</f>
        <v/>
      </c>
      <c r="C115" s="349" t="e">
        <f ca="true">+VALUE('Data Summary'!C115)</f>
        <v>#VALUE!</v>
      </c>
      <c r="D115" s="89" t="e">
        <f ca="true">+IF(AND(ISNUMBER(OFFSET('Water Data'!$D$4,0,10*ROW('Water Data'!D109))),'Data Summary'!BS115="Yes"),100-OFFSET('Water Data'!$D$4,0,10*ROW('Water Data'!D109)),NA())</f>
        <v>#N/A</v>
      </c>
      <c r="E115" s="89" t="e">
        <f ca="true">+IF(AND(ISNUMBER(OFFSET('Water Data'!$D$6,0,10*ROW('Water Data'!D109))),'Data Summary'!BT115="Yes"),OFFSET('Water Data'!$D$6,0,10*ROW('Water Data'!D109)),NA())</f>
        <v>#N/A</v>
      </c>
      <c r="F115" s="89" t="e">
        <f ca="true">+IF(AND(ISNUMBER(OFFSET('Water Data'!$D$9,0,10*ROW('Water Data'!D109))),'Data Summary'!BU115="Yes"),OFFSET('Water Data'!$D$9,0,10*ROW('Water Data'!D109)),NA())</f>
        <v>#N/A</v>
      </c>
      <c r="G115" s="89" t="e">
        <f ca="true">+IF(AND(ISNUMBER(OFFSET('Water Data'!$E$4,0,10*ROW('Water Data'!E109))),'Data Summary'!BV115="Yes"),100-OFFSET('Water Data'!$E$4,0,10*ROW('Water Data'!E109)),NA())</f>
        <v>#N/A</v>
      </c>
      <c r="H115" s="89" t="e">
        <f ca="true">+IF(AND(ISNUMBER(OFFSET('Water Data'!$E$6,0,10*ROW('Water Data'!E109))),'Data Summary'!BW115="Yes"),OFFSET('Water Data'!$E$6,0,10*ROW('Water Data'!E109)),NA())</f>
        <v>#N/A</v>
      </c>
      <c r="I115" s="89" t="e">
        <f ca="true">+IF(AND(ISNUMBER(OFFSET('Water Data'!$E$9,0,10*ROW('Water Data'!E109))),'Data Summary'!BX115="Yes"),OFFSET('Water Data'!$E$9,0,10*ROW('Water Data'!E109)),NA())</f>
        <v>#N/A</v>
      </c>
      <c r="J115" s="89" t="e">
        <f ca="true">+IF(AND(ISNUMBER(OFFSET('Water Data'!$F$4,0,10*ROW('Water Data'!F109))),'Data Summary'!BY115="Yes"),100-OFFSET('Water Data'!$F$4,0,10*ROW('Water Data'!F109)),NA())</f>
        <v>#N/A</v>
      </c>
      <c r="K115" s="89" t="e">
        <f ca="true">+IF(AND(ISNUMBER(OFFSET('Water Data'!$F$6,0,10*ROW('Water Data'!F109))),'Data Summary'!BZ115="Yes"),OFFSET('Water Data'!$F$6,0,10*ROW('Water Data'!F109)),NA())</f>
        <v>#N/A</v>
      </c>
      <c r="L115" s="89" t="e">
        <f ca="true">+IF(AND(ISNUMBER(OFFSET('Water Data'!$F$9,0,10*ROW('Water Data'!F109))),'Data Summary'!CA115="Yes"),OFFSET('Water Data'!$F$9,0,10*ROW('Water Data'!F109)),NA())</f>
        <v>#N/A</v>
      </c>
      <c r="M115" s="89" t="e">
        <f ca="true">+IF(AND(ISNUMBER(OFFSET('Water Data'!$G$4,0,10*ROW('Water Data'!G109))),'Data Summary'!CB115="Yes"),100-OFFSET('Water Data'!$G$4,0,10*ROW('Water Data'!G109)),NA())</f>
        <v>#N/A</v>
      </c>
      <c r="N115" s="89" t="e">
        <f ca="true">+IF(AND(ISNUMBER(OFFSET('Water Data'!$G$6,0,10*ROW('Water Data'!G109))),'Data Summary'!CC115="Yes"),OFFSET('Water Data'!$G$6,0,10*ROW('Water Data'!G109)),NA())</f>
        <v>#N/A</v>
      </c>
      <c r="O115" s="89" t="e">
        <f ca="true">+IF(AND(ISNUMBER(OFFSET('Water Data'!$G$9,0,10*ROW('Water Data'!G109))),'Data Summary'!CD115="Yes"),OFFSET('Water Data'!$G$9,0,10*ROW('Water Data'!G109)),NA())</f>
        <v>#N/A</v>
      </c>
      <c r="P115" s="89" t="e">
        <f ca="true">+IF(AND(ISNUMBER(OFFSET('Water Data'!$H$4,0,10*ROW('Water Data'!H109))),'Data Summary'!CE115="Yes"),100-OFFSET('Water Data'!$H$4,0,10*ROW('Water Data'!H109)),NA())</f>
        <v>#N/A</v>
      </c>
      <c r="Q115" s="89" t="e">
        <f ca="true">+IF(AND(ISNUMBER(OFFSET('Water Data'!$H$6,0,10*ROW('Water Data'!H109))),'Data Summary'!CF115="Yes"),OFFSET('Water Data'!$H$6,0,10*ROW('Water Data'!H109)),NA())</f>
        <v>#N/A</v>
      </c>
      <c r="R115" s="89" t="e">
        <f ca="true">+IF(AND(ISNUMBER(OFFSET('Water Data'!$H$9,0,10*ROW('Water Data'!H109))),'Data Summary'!CG115="Yes"),OFFSET('Water Data'!$H$9,0,10*ROW('Water Data'!H109)),NA())</f>
        <v>#N/A</v>
      </c>
      <c r="S115" s="89" t="e">
        <f ca="true">+IF(AND(ISNUMBER(OFFSET('Water Data'!$I$4,0,10*ROW('Water Data'!I109))),'Data Summary'!CH115="Yes"),100-OFFSET('Water Data'!$I$4,0,10*ROW('Water Data'!I109)),NA())</f>
        <v>#N/A</v>
      </c>
      <c r="T115" s="89" t="e">
        <f ca="true">+IF(AND(ISNUMBER(OFFSET('Water Data'!$I$6,0,10*ROW('Water Data'!I109))),'Data Summary'!CI115="Yes"),OFFSET('Water Data'!$I$6,0,10*ROW('Water Data'!I109)),NA())</f>
        <v>#N/A</v>
      </c>
      <c r="U115" s="89" t="e">
        <f ca="true">+IF(AND(ISNUMBER(OFFSET('Water Data'!$I$9,0,10*ROW('Water Data'!I109))),'Data Summary'!CJ115="Yes"),OFFSET('Water Data'!$I$9,0,10*ROW('Water Data'!I109)),NA())</f>
        <v>#N/A</v>
      </c>
      <c r="V115" s="90" t="e">
        <f ca="true">+IF(AND(ISNUMBER(OFFSET('Sanitation Data'!$D$4,0,10*ROW('Sanitation Data'!D109))),'Data Summary'!CK115="Yes"),100-OFFSET('Sanitation Data'!$D$4,0,10*ROW('Sanitation Data'!D109)),NA())</f>
        <v>#N/A</v>
      </c>
      <c r="W115" s="90" t="e">
        <f ca="true">+IF(AND(ISNUMBER(OFFSET('Sanitation Data'!$D$6,0,10*ROW('Sanitation Data'!D109))),'Data Summary'!CL115="Yes"),OFFSET('Sanitation Data'!$D$6,0,10*ROW('Sanitation Data'!D109)),NA())</f>
        <v>#N/A</v>
      </c>
      <c r="X115" s="90" t="e">
        <f ca="true">+IF(AND(ISNUMBER(OFFSET('Sanitation Data'!$D$10,0,10*ROW('Sanitation Data'!D109))),'Data Summary'!CM115="Yes"),OFFSET('Sanitation Data'!$D$10,0,10*ROW('Sanitation Data'!D109)),NA())</f>
        <v>#N/A</v>
      </c>
      <c r="Y115" s="90" t="e">
        <f ca="true">+IF(AND(ISNUMBER(OFFSET('Sanitation Data'!$D$11,0,10*ROW('Sanitation Data'!D109))),'Data Summary'!CN115="Yes"),OFFSET('Sanitation Data'!$D$11,0,10*ROW('Sanitation Data'!D109)),NA())</f>
        <v>#N/A</v>
      </c>
      <c r="Z115" s="90" t="e">
        <f ca="true">+IF(AND(ISNUMBER(OFFSET('Sanitation Data'!$D$12,0,10*ROW('Sanitation Data'!D109))),'Data Summary'!CO115="Yes"),OFFSET('Sanitation Data'!$D$12,0,10*ROW('Sanitation Data'!D109)),NA())</f>
        <v>#N/A</v>
      </c>
      <c r="AA115" s="90" t="e">
        <f ca="true">+IF(AND(ISNUMBER(OFFSET('Sanitation Data'!$E$4,0,10*ROW('Sanitation Data'!E109))),'Data Summary'!CP115="Yes"),100-OFFSET('Sanitation Data'!$E$4,0,10*ROW('Sanitation Data'!E109)),NA())</f>
        <v>#N/A</v>
      </c>
      <c r="AB115" s="90" t="e">
        <f ca="true">+IF(AND(ISNUMBER(OFFSET('Sanitation Data'!$E$6,0,10*ROW('Sanitation Data'!E109))),'Data Summary'!CQ115="Yes"),OFFSET('Sanitation Data'!$E$6,0,10*ROW('Sanitation Data'!E109)),NA())</f>
        <v>#N/A</v>
      </c>
      <c r="AC115" s="90" t="e">
        <f ca="true">+IF(AND(ISNUMBER(OFFSET('Sanitation Data'!$E$10,0,10*ROW('Sanitation Data'!E109))),'Data Summary'!CR115="Yes"),OFFSET('Sanitation Data'!$E$10,0,10*ROW('Sanitation Data'!E109)),NA())</f>
        <v>#N/A</v>
      </c>
      <c r="AD115" s="90" t="e">
        <f ca="true">+IF(AND(ISNUMBER(OFFSET('Sanitation Data'!$E$11,0,10*ROW('Sanitation Data'!E109))),'Data Summary'!CS115="Yes"),OFFSET('Sanitation Data'!$E$11,0,10*ROW('Sanitation Data'!E109)),NA())</f>
        <v>#N/A</v>
      </c>
      <c r="AE115" s="90" t="e">
        <f ca="true">+IF(AND(ISNUMBER(OFFSET('Sanitation Data'!$E$12,0,10*ROW('Sanitation Data'!E109))),'Data Summary'!CT115="Yes"),OFFSET('Sanitation Data'!$E$12,0,10*ROW('Sanitation Data'!E109)),NA())</f>
        <v>#N/A</v>
      </c>
      <c r="AF115" s="90" t="e">
        <f ca="true">+IF(AND(ISNUMBER(OFFSET('Sanitation Data'!$F$4,0,10*ROW('Sanitation Data'!F109))),'Data Summary'!CU115="Yes"),100-OFFSET('Sanitation Data'!$F$4,0,10*ROW('Sanitation Data'!F109)),NA())</f>
        <v>#N/A</v>
      </c>
      <c r="AG115" s="90" t="e">
        <f ca="true">+IF(AND(ISNUMBER(OFFSET('Sanitation Data'!$F$6,0,10*ROW('Sanitation Data'!F109))),'Data Summary'!CV115="Yes"),OFFSET('Sanitation Data'!$F$6,0,10*ROW('Sanitation Data'!F109)),NA())</f>
        <v>#N/A</v>
      </c>
      <c r="AH115" s="90" t="e">
        <f ca="true">+IF(AND(ISNUMBER(OFFSET('Sanitation Data'!$F$10,0,10*ROW('Sanitation Data'!F109))),'Data Summary'!CW115="Yes"),OFFSET('Sanitation Data'!$F$10,0,10*ROW('Sanitation Data'!F109)),NA())</f>
        <v>#N/A</v>
      </c>
      <c r="AI115" s="90" t="e">
        <f ca="true">+IF(AND(ISNUMBER(OFFSET('Sanitation Data'!$F$11,0,10*ROW('Sanitation Data'!F109))),'Data Summary'!CX115="Yes"),OFFSET('Sanitation Data'!$F$11,0,10*ROW('Sanitation Data'!F109)),NA())</f>
        <v>#N/A</v>
      </c>
      <c r="AJ115" s="90" t="e">
        <f ca="true">+IF(AND(ISNUMBER(OFFSET('Sanitation Data'!$F$12,0,10*ROW('Sanitation Data'!F109))),'Data Summary'!CY115="Yes"),OFFSET('Sanitation Data'!$F$12,0,10*ROW('Sanitation Data'!F109)),NA())</f>
        <v>#N/A</v>
      </c>
      <c r="AK115" s="90" t="e">
        <f ca="true">+IF(AND(ISNUMBER(OFFSET('Sanitation Data'!$G$4,0,10*ROW('Sanitation Data'!G109))),'Data Summary'!CZ115="Yes"),100-OFFSET('Sanitation Data'!$G$4,0,10*ROW('Sanitation Data'!G109)),NA())</f>
        <v>#N/A</v>
      </c>
      <c r="AL115" s="90" t="e">
        <f ca="true">+IF(AND(ISNUMBER(OFFSET('Sanitation Data'!$G$6,0,10*ROW('Sanitation Data'!G109))),'Data Summary'!DA115="Yes"),OFFSET('Sanitation Data'!$G$6,0,10*ROW('Sanitation Data'!G109)),NA())</f>
        <v>#N/A</v>
      </c>
      <c r="AM115" s="90" t="e">
        <f ca="true">+IF(AND(ISNUMBER(OFFSET('Sanitation Data'!$G$10,0,10*ROW('Sanitation Data'!G109))),'Data Summary'!DB115="Yes"),OFFSET('Sanitation Data'!$G$10,0,10*ROW('Sanitation Data'!G109)),NA())</f>
        <v>#N/A</v>
      </c>
      <c r="AN115" s="90" t="e">
        <f ca="true">+IF(AND(ISNUMBER(OFFSET('Sanitation Data'!$G$11,0,10*ROW('Sanitation Data'!G109))),'Data Summary'!DC115="Yes"),OFFSET('Sanitation Data'!$G$11,0,10*ROW('Sanitation Data'!G109)),NA())</f>
        <v>#N/A</v>
      </c>
      <c r="AO115" s="90" t="e">
        <f ca="true">+IF(AND(ISNUMBER(OFFSET('Sanitation Data'!$G$12,0,10*ROW('Sanitation Data'!G109))),'Data Summary'!DD115="Yes"),OFFSET('Sanitation Data'!$G$12,0,10*ROW('Sanitation Data'!G109)),NA())</f>
        <v>#N/A</v>
      </c>
      <c r="AP115" s="90" t="e">
        <f ca="true">+IF(AND(ISNUMBER(OFFSET('Sanitation Data'!$H$4,0,10*ROW('Sanitation Data'!H109))),'Data Summary'!DE115="Yes"),100-OFFSET('Sanitation Data'!$H$4,0,10*ROW('Sanitation Data'!H109)),NA())</f>
        <v>#N/A</v>
      </c>
      <c r="AQ115" s="90" t="e">
        <f ca="true">+IF(AND(ISNUMBER(OFFSET('Sanitation Data'!$H$6,0,10*ROW('Sanitation Data'!H109))),'Data Summary'!DF115="Yes"),OFFSET('Sanitation Data'!$H$6,0,10*ROW('Sanitation Data'!H109)),NA())</f>
        <v>#N/A</v>
      </c>
      <c r="AR115" s="90" t="e">
        <f ca="true">+IF(AND(ISNUMBER(OFFSET('Sanitation Data'!$H$10,0,10*ROW('Sanitation Data'!H109))),'Data Summary'!DG115="Yes"),OFFSET('Sanitation Data'!$H$10,0,10*ROW('Sanitation Data'!H109)),NA())</f>
        <v>#N/A</v>
      </c>
      <c r="AS115" s="90" t="e">
        <f ca="true">+IF(AND(ISNUMBER(OFFSET('Sanitation Data'!$H$11,0,10*ROW('Sanitation Data'!H109))),'Data Summary'!DH115="Yes"),OFFSET('Sanitation Data'!$H$11,0,10*ROW('Sanitation Data'!H109)),NA())</f>
        <v>#N/A</v>
      </c>
      <c r="AT115" s="90" t="e">
        <f ca="true">+IF(AND(ISNUMBER(OFFSET('Sanitation Data'!$H$12,0,10*ROW('Sanitation Data'!H109))),'Data Summary'!DI115="Yes"),OFFSET('Sanitation Data'!$H$12,0,10*ROW('Sanitation Data'!H109)),NA())</f>
        <v>#N/A</v>
      </c>
      <c r="AU115" s="90" t="e">
        <f ca="true">+IF(AND(ISNUMBER(OFFSET('Sanitation Data'!$I$4,0,10*ROW('Sanitation Data'!I109))),'Data Summary'!DJ115="Yes"),100-OFFSET('Sanitation Data'!$I$4,0,10*ROW('Sanitation Data'!I109)),NA())</f>
        <v>#N/A</v>
      </c>
      <c r="AV115" s="90" t="e">
        <f ca="true">+IF(AND(ISNUMBER(OFFSET('Sanitation Data'!$I$6,0,10*ROW('Sanitation Data'!I109))),'Data Summary'!DK115="Yes"),OFFSET('Sanitation Data'!$I$6,0,10*ROW('Sanitation Data'!I109)),NA())</f>
        <v>#N/A</v>
      </c>
      <c r="AW115" s="90" t="e">
        <f ca="true">+IF(AND(ISNUMBER(OFFSET('Sanitation Data'!$I$10,0,10*ROW('Sanitation Data'!I109))),'Data Summary'!DL115="Yes"),OFFSET('Sanitation Data'!$I$10,0,10*ROW('Sanitation Data'!I109)),NA())</f>
        <v>#N/A</v>
      </c>
      <c r="AX115" s="90" t="e">
        <f ca="true">+IF(AND(ISNUMBER(OFFSET('Sanitation Data'!$I$11,0,10*ROW('Sanitation Data'!I109))),'Data Summary'!DM115="Yes"),OFFSET('Sanitation Data'!$I$11,0,10*ROW('Sanitation Data'!I109)),NA())</f>
        <v>#N/A</v>
      </c>
      <c r="AY115" s="90" t="e">
        <f ca="true">+IF(AND(ISNUMBER(OFFSET('Sanitation Data'!$I$12,0,10*ROW('Sanitation Data'!I109))),'Data Summary'!DN115="Yes"),OFFSET('Sanitation Data'!$I$12,0,10*ROW('Sanitation Data'!I109)),NA())</f>
        <v>#N/A</v>
      </c>
      <c r="AZ115" s="91" t="e">
        <f ca="true">+IF(AND(ISNUMBER(OFFSET('Hygiene Data'!$D$5,0,10*ROW('Hygiene Data'!D109))),'Data Summary'!DO115="Yes"),OFFSET('Hygiene Data'!$D$5,0,10*ROW('Hygiene Data'!D109)),NA())</f>
        <v>#N/A</v>
      </c>
      <c r="BA115" s="91" t="e">
        <f ca="true">+IF(AND(ISNUMBER(OFFSET('Hygiene Data'!$D$7,0,10*ROW('Hygiene Data'!D109))),'Data Summary'!DP115="Yes"),OFFSET('Hygiene Data'!$D$7,0,10*ROW('Hygiene Data'!D109)),NA())</f>
        <v>#N/A</v>
      </c>
      <c r="BB115" s="91" t="e">
        <f ca="true">+IF(AND(ISNUMBER(OFFSET('Hygiene Data'!$D$9,0,10*ROW('Hygiene Data'!D109))),'Data Summary'!DQ115="Yes"),OFFSET('Hygiene Data'!$D$9,0,10*ROW('Hygiene Data'!D109)),NA())</f>
        <v>#N/A</v>
      </c>
      <c r="BC115" s="91" t="e">
        <f ca="true">+IF(AND(ISNUMBER(OFFSET('Hygiene Data'!$E$5,0,10*ROW('Hygiene Data'!E109))),'Data Summary'!DR115="Yes"),OFFSET('Hygiene Data'!$E$5,0,10*ROW('Hygiene Data'!E109)),NA())</f>
        <v>#N/A</v>
      </c>
      <c r="BD115" s="91" t="e">
        <f ca="true">+IF(AND(ISNUMBER(OFFSET('Hygiene Data'!$E$7,0,10*ROW('Hygiene Data'!E109))),'Data Summary'!DS115="Yes"),OFFSET('Hygiene Data'!$E$7,0,10*ROW('Hygiene Data'!E109)),NA())</f>
        <v>#N/A</v>
      </c>
      <c r="BE115" s="91" t="e">
        <f ca="true">+IF(AND(ISNUMBER(OFFSET('Hygiene Data'!$E$9,0,10*ROW('Hygiene Data'!E109))),'Data Summary'!DT115="Yes"),OFFSET('Hygiene Data'!$E$9,0,10*ROW('Hygiene Data'!E109)),NA())</f>
        <v>#N/A</v>
      </c>
      <c r="BF115" s="91" t="e">
        <f ca="true">+IF(AND(ISNUMBER(OFFSET('Hygiene Data'!$F$5,0,10*ROW('Hygiene Data'!F109))),'Data Summary'!DU115="Yes"),OFFSET('Hygiene Data'!$F$5,0,10*ROW('Hygiene Data'!F109)),NA())</f>
        <v>#N/A</v>
      </c>
      <c r="BG115" s="91" t="e">
        <f ca="true">+IF(AND(ISNUMBER(OFFSET('Hygiene Data'!$F$7,0,10*ROW('Hygiene Data'!F109))),'Data Summary'!DV115="Yes"),OFFSET('Hygiene Data'!$F$7,0,10*ROW('Hygiene Data'!F109)),NA())</f>
        <v>#N/A</v>
      </c>
      <c r="BH115" s="91" t="e">
        <f ca="true">+IF(AND(ISNUMBER(OFFSET('Hygiene Data'!$F$9,0,10*ROW('Hygiene Data'!F109))),'Data Summary'!DW115="Yes"),OFFSET('Hygiene Data'!$F$9,0,10*ROW('Hygiene Data'!F109)),NA())</f>
        <v>#N/A</v>
      </c>
      <c r="BI115" s="91" t="e">
        <f ca="true">+IF(AND(ISNUMBER(OFFSET('Hygiene Data'!$G$5,0,10*ROW('Hygiene Data'!G109))),'Data Summary'!DX115="Yes"),OFFSET('Hygiene Data'!$G$5,0,10*ROW('Hygiene Data'!G109)),NA())</f>
        <v>#N/A</v>
      </c>
      <c r="BJ115" s="91" t="e">
        <f ca="true">+IF(AND(ISNUMBER(OFFSET('Hygiene Data'!$G$7,0,10*ROW('Hygiene Data'!G109))),'Data Summary'!DY115="Yes"),OFFSET('Hygiene Data'!$G$7,0,10*ROW('Hygiene Data'!G109)),NA())</f>
        <v>#N/A</v>
      </c>
      <c r="BK115" s="91" t="e">
        <f ca="true">+IF(AND(ISNUMBER(OFFSET('Hygiene Data'!$G$9,0,10*ROW('Hygiene Data'!G109))),'Data Summary'!DZ115="Yes"),OFFSET('Hygiene Data'!$G$9,0,10*ROW('Hygiene Data'!G109)),NA())</f>
        <v>#N/A</v>
      </c>
      <c r="BL115" s="91" t="e">
        <f ca="true">+IF(AND(ISNUMBER(OFFSET('Hygiene Data'!$H$5,0,10*ROW('Hygiene Data'!H109))),'Data Summary'!EA115="Yes"),OFFSET('Hygiene Data'!$H$5,0,10*ROW('Hygiene Data'!H109)),NA())</f>
        <v>#N/A</v>
      </c>
      <c r="BM115" s="91" t="e">
        <f ca="true">+IF(AND(ISNUMBER(OFFSET('Hygiene Data'!$H$7,0,10*ROW('Hygiene Data'!H109))),'Data Summary'!EB115="Yes"),OFFSET('Hygiene Data'!$H$7,0,10*ROW('Hygiene Data'!H109)),NA())</f>
        <v>#N/A</v>
      </c>
      <c r="BN115" s="91" t="e">
        <f ca="true">+IF(AND(ISNUMBER(OFFSET('Hygiene Data'!$H$9,0,10*ROW('Hygiene Data'!H109))),'Data Summary'!EC115="Yes"),OFFSET('Hygiene Data'!$H$9,0,10*ROW('Hygiene Data'!H109)),NA())</f>
        <v>#N/A</v>
      </c>
      <c r="BO115" s="91" t="e">
        <f ca="true">+IF(AND(ISNUMBER(OFFSET('Hygiene Data'!$I$5,0,10*ROW('Hygiene Data'!I109))),'Data Summary'!ED115="Yes"),OFFSET('Hygiene Data'!$I$5,0,10*ROW('Hygiene Data'!I109)),NA())</f>
        <v>#N/A</v>
      </c>
      <c r="BP115" s="91" t="e">
        <f ca="true">+IF(AND(ISNUMBER(OFFSET('Hygiene Data'!$I$7,0,10*ROW('Hygiene Data'!I109))),'Data Summary'!EE115="Yes"),OFFSET('Hygiene Data'!$I$7,0,10*ROW('Hygiene Data'!I109)),NA())</f>
        <v>#N/A</v>
      </c>
      <c r="BQ115" s="91" t="e">
        <f ca="true">+IF(AND(ISNUMBER(OFFSET('Hygiene Data'!$I$9,0,10*ROW('Hygiene Data'!I109))),'Data Summary'!EF115="Yes"),OFFSET('Hygiene Data'!$I$9,0,10*ROW('Hygiene Data'!I109)),NA())</f>
        <v>#N/A</v>
      </c>
    </row>
    <row xmlns:x14ac="http://schemas.microsoft.com/office/spreadsheetml/2009/9/ac" r="116" x14ac:dyDescent="0.2">
      <c r="A116" s="350" t="e">
        <f ca="true">+RIGHT('Data Summary'!A116,LEN('Data Summary'!A116)-9)</f>
        <v>#VALUE!</v>
      </c>
      <c r="B116" s="35" t="str">
        <f ca="true">+IF(ISTEXT('Data Summary'!B116),'Data Summary'!B116,"")</f>
        <v/>
      </c>
      <c r="C116" s="349" t="e">
        <f ca="true">+VALUE('Data Summary'!C116)</f>
        <v>#VALUE!</v>
      </c>
      <c r="D116" s="89" t="e">
        <f ca="true">+IF(AND(ISNUMBER(OFFSET('Water Data'!$D$4,0,10*ROW('Water Data'!D110))),'Data Summary'!BS116="Yes"),100-OFFSET('Water Data'!$D$4,0,10*ROW('Water Data'!D110)),NA())</f>
        <v>#N/A</v>
      </c>
      <c r="E116" s="89" t="e">
        <f ca="true">+IF(AND(ISNUMBER(OFFSET('Water Data'!$D$6,0,10*ROW('Water Data'!D110))),'Data Summary'!BT116="Yes"),OFFSET('Water Data'!$D$6,0,10*ROW('Water Data'!D110)),NA())</f>
        <v>#N/A</v>
      </c>
      <c r="F116" s="89" t="e">
        <f ca="true">+IF(AND(ISNUMBER(OFFSET('Water Data'!$D$9,0,10*ROW('Water Data'!D110))),'Data Summary'!BU116="Yes"),OFFSET('Water Data'!$D$9,0,10*ROW('Water Data'!D110)),NA())</f>
        <v>#N/A</v>
      </c>
      <c r="G116" s="89" t="e">
        <f ca="true">+IF(AND(ISNUMBER(OFFSET('Water Data'!$E$4,0,10*ROW('Water Data'!E110))),'Data Summary'!BV116="Yes"),100-OFFSET('Water Data'!$E$4,0,10*ROW('Water Data'!E110)),NA())</f>
        <v>#N/A</v>
      </c>
      <c r="H116" s="89" t="e">
        <f ca="true">+IF(AND(ISNUMBER(OFFSET('Water Data'!$E$6,0,10*ROW('Water Data'!E110))),'Data Summary'!BW116="Yes"),OFFSET('Water Data'!$E$6,0,10*ROW('Water Data'!E110)),NA())</f>
        <v>#N/A</v>
      </c>
      <c r="I116" s="89" t="e">
        <f ca="true">+IF(AND(ISNUMBER(OFFSET('Water Data'!$E$9,0,10*ROW('Water Data'!E110))),'Data Summary'!BX116="Yes"),OFFSET('Water Data'!$E$9,0,10*ROW('Water Data'!E110)),NA())</f>
        <v>#N/A</v>
      </c>
      <c r="J116" s="89" t="e">
        <f ca="true">+IF(AND(ISNUMBER(OFFSET('Water Data'!$F$4,0,10*ROW('Water Data'!F110))),'Data Summary'!BY116="Yes"),100-OFFSET('Water Data'!$F$4,0,10*ROW('Water Data'!F110)),NA())</f>
        <v>#N/A</v>
      </c>
      <c r="K116" s="89" t="e">
        <f ca="true">+IF(AND(ISNUMBER(OFFSET('Water Data'!$F$6,0,10*ROW('Water Data'!F110))),'Data Summary'!BZ116="Yes"),OFFSET('Water Data'!$F$6,0,10*ROW('Water Data'!F110)),NA())</f>
        <v>#N/A</v>
      </c>
      <c r="L116" s="89" t="e">
        <f ca="true">+IF(AND(ISNUMBER(OFFSET('Water Data'!$F$9,0,10*ROW('Water Data'!F110))),'Data Summary'!CA116="Yes"),OFFSET('Water Data'!$F$9,0,10*ROW('Water Data'!F110)),NA())</f>
        <v>#N/A</v>
      </c>
      <c r="M116" s="89" t="e">
        <f ca="true">+IF(AND(ISNUMBER(OFFSET('Water Data'!$G$4,0,10*ROW('Water Data'!G110))),'Data Summary'!CB116="Yes"),100-OFFSET('Water Data'!$G$4,0,10*ROW('Water Data'!G110)),NA())</f>
        <v>#N/A</v>
      </c>
      <c r="N116" s="89" t="e">
        <f ca="true">+IF(AND(ISNUMBER(OFFSET('Water Data'!$G$6,0,10*ROW('Water Data'!G110))),'Data Summary'!CC116="Yes"),OFFSET('Water Data'!$G$6,0,10*ROW('Water Data'!G110)),NA())</f>
        <v>#N/A</v>
      </c>
      <c r="O116" s="89" t="e">
        <f ca="true">+IF(AND(ISNUMBER(OFFSET('Water Data'!$G$9,0,10*ROW('Water Data'!G110))),'Data Summary'!CD116="Yes"),OFFSET('Water Data'!$G$9,0,10*ROW('Water Data'!G110)),NA())</f>
        <v>#N/A</v>
      </c>
      <c r="P116" s="89" t="e">
        <f ca="true">+IF(AND(ISNUMBER(OFFSET('Water Data'!$H$4,0,10*ROW('Water Data'!H110))),'Data Summary'!CE116="Yes"),100-OFFSET('Water Data'!$H$4,0,10*ROW('Water Data'!H110)),NA())</f>
        <v>#N/A</v>
      </c>
      <c r="Q116" s="89" t="e">
        <f ca="true">+IF(AND(ISNUMBER(OFFSET('Water Data'!$H$6,0,10*ROW('Water Data'!H110))),'Data Summary'!CF116="Yes"),OFFSET('Water Data'!$H$6,0,10*ROW('Water Data'!H110)),NA())</f>
        <v>#N/A</v>
      </c>
      <c r="R116" s="89" t="e">
        <f ca="true">+IF(AND(ISNUMBER(OFFSET('Water Data'!$H$9,0,10*ROW('Water Data'!H110))),'Data Summary'!CG116="Yes"),OFFSET('Water Data'!$H$9,0,10*ROW('Water Data'!H110)),NA())</f>
        <v>#N/A</v>
      </c>
      <c r="S116" s="89" t="e">
        <f ca="true">+IF(AND(ISNUMBER(OFFSET('Water Data'!$I$4,0,10*ROW('Water Data'!I110))),'Data Summary'!CH116="Yes"),100-OFFSET('Water Data'!$I$4,0,10*ROW('Water Data'!I110)),NA())</f>
        <v>#N/A</v>
      </c>
      <c r="T116" s="89" t="e">
        <f ca="true">+IF(AND(ISNUMBER(OFFSET('Water Data'!$I$6,0,10*ROW('Water Data'!I110))),'Data Summary'!CI116="Yes"),OFFSET('Water Data'!$I$6,0,10*ROW('Water Data'!I110)),NA())</f>
        <v>#N/A</v>
      </c>
      <c r="U116" s="89" t="e">
        <f ca="true">+IF(AND(ISNUMBER(OFFSET('Water Data'!$I$9,0,10*ROW('Water Data'!I110))),'Data Summary'!CJ116="Yes"),OFFSET('Water Data'!$I$9,0,10*ROW('Water Data'!I110)),NA())</f>
        <v>#N/A</v>
      </c>
      <c r="V116" s="90" t="e">
        <f ca="true">+IF(AND(ISNUMBER(OFFSET('Sanitation Data'!$D$4,0,10*ROW('Sanitation Data'!D110))),'Data Summary'!CK116="Yes"),100-OFFSET('Sanitation Data'!$D$4,0,10*ROW('Sanitation Data'!D110)),NA())</f>
        <v>#N/A</v>
      </c>
      <c r="W116" s="90" t="e">
        <f ca="true">+IF(AND(ISNUMBER(OFFSET('Sanitation Data'!$D$6,0,10*ROW('Sanitation Data'!D110))),'Data Summary'!CL116="Yes"),OFFSET('Sanitation Data'!$D$6,0,10*ROW('Sanitation Data'!D110)),NA())</f>
        <v>#N/A</v>
      </c>
      <c r="X116" s="90" t="e">
        <f ca="true">+IF(AND(ISNUMBER(OFFSET('Sanitation Data'!$D$10,0,10*ROW('Sanitation Data'!D110))),'Data Summary'!CM116="Yes"),OFFSET('Sanitation Data'!$D$10,0,10*ROW('Sanitation Data'!D110)),NA())</f>
        <v>#N/A</v>
      </c>
      <c r="Y116" s="90" t="e">
        <f ca="true">+IF(AND(ISNUMBER(OFFSET('Sanitation Data'!$D$11,0,10*ROW('Sanitation Data'!D110))),'Data Summary'!CN116="Yes"),OFFSET('Sanitation Data'!$D$11,0,10*ROW('Sanitation Data'!D110)),NA())</f>
        <v>#N/A</v>
      </c>
      <c r="Z116" s="90" t="e">
        <f ca="true">+IF(AND(ISNUMBER(OFFSET('Sanitation Data'!$D$12,0,10*ROW('Sanitation Data'!D110))),'Data Summary'!CO116="Yes"),OFFSET('Sanitation Data'!$D$12,0,10*ROW('Sanitation Data'!D110)),NA())</f>
        <v>#N/A</v>
      </c>
      <c r="AA116" s="90" t="e">
        <f ca="true">+IF(AND(ISNUMBER(OFFSET('Sanitation Data'!$E$4,0,10*ROW('Sanitation Data'!E110))),'Data Summary'!CP116="Yes"),100-OFFSET('Sanitation Data'!$E$4,0,10*ROW('Sanitation Data'!E110)),NA())</f>
        <v>#N/A</v>
      </c>
      <c r="AB116" s="90" t="e">
        <f ca="true">+IF(AND(ISNUMBER(OFFSET('Sanitation Data'!$E$6,0,10*ROW('Sanitation Data'!E110))),'Data Summary'!CQ116="Yes"),OFFSET('Sanitation Data'!$E$6,0,10*ROW('Sanitation Data'!E110)),NA())</f>
        <v>#N/A</v>
      </c>
      <c r="AC116" s="90" t="e">
        <f ca="true">+IF(AND(ISNUMBER(OFFSET('Sanitation Data'!$E$10,0,10*ROW('Sanitation Data'!E110))),'Data Summary'!CR116="Yes"),OFFSET('Sanitation Data'!$E$10,0,10*ROW('Sanitation Data'!E110)),NA())</f>
        <v>#N/A</v>
      </c>
      <c r="AD116" s="90" t="e">
        <f ca="true">+IF(AND(ISNUMBER(OFFSET('Sanitation Data'!$E$11,0,10*ROW('Sanitation Data'!E110))),'Data Summary'!CS116="Yes"),OFFSET('Sanitation Data'!$E$11,0,10*ROW('Sanitation Data'!E110)),NA())</f>
        <v>#N/A</v>
      </c>
      <c r="AE116" s="90" t="e">
        <f ca="true">+IF(AND(ISNUMBER(OFFSET('Sanitation Data'!$E$12,0,10*ROW('Sanitation Data'!E110))),'Data Summary'!CT116="Yes"),OFFSET('Sanitation Data'!$E$12,0,10*ROW('Sanitation Data'!E110)),NA())</f>
        <v>#N/A</v>
      </c>
      <c r="AF116" s="90" t="e">
        <f ca="true">+IF(AND(ISNUMBER(OFFSET('Sanitation Data'!$F$4,0,10*ROW('Sanitation Data'!F110))),'Data Summary'!CU116="Yes"),100-OFFSET('Sanitation Data'!$F$4,0,10*ROW('Sanitation Data'!F110)),NA())</f>
        <v>#N/A</v>
      </c>
      <c r="AG116" s="90" t="e">
        <f ca="true">+IF(AND(ISNUMBER(OFFSET('Sanitation Data'!$F$6,0,10*ROW('Sanitation Data'!F110))),'Data Summary'!CV116="Yes"),OFFSET('Sanitation Data'!$F$6,0,10*ROW('Sanitation Data'!F110)),NA())</f>
        <v>#N/A</v>
      </c>
      <c r="AH116" s="90" t="e">
        <f ca="true">+IF(AND(ISNUMBER(OFFSET('Sanitation Data'!$F$10,0,10*ROW('Sanitation Data'!F110))),'Data Summary'!CW116="Yes"),OFFSET('Sanitation Data'!$F$10,0,10*ROW('Sanitation Data'!F110)),NA())</f>
        <v>#N/A</v>
      </c>
      <c r="AI116" s="90" t="e">
        <f ca="true">+IF(AND(ISNUMBER(OFFSET('Sanitation Data'!$F$11,0,10*ROW('Sanitation Data'!F110))),'Data Summary'!CX116="Yes"),OFFSET('Sanitation Data'!$F$11,0,10*ROW('Sanitation Data'!F110)),NA())</f>
        <v>#N/A</v>
      </c>
      <c r="AJ116" s="90" t="e">
        <f ca="true">+IF(AND(ISNUMBER(OFFSET('Sanitation Data'!$F$12,0,10*ROW('Sanitation Data'!F110))),'Data Summary'!CY116="Yes"),OFFSET('Sanitation Data'!$F$12,0,10*ROW('Sanitation Data'!F110)),NA())</f>
        <v>#N/A</v>
      </c>
      <c r="AK116" s="90" t="e">
        <f ca="true">+IF(AND(ISNUMBER(OFFSET('Sanitation Data'!$G$4,0,10*ROW('Sanitation Data'!G110))),'Data Summary'!CZ116="Yes"),100-OFFSET('Sanitation Data'!$G$4,0,10*ROW('Sanitation Data'!G110)),NA())</f>
        <v>#N/A</v>
      </c>
      <c r="AL116" s="90" t="e">
        <f ca="true">+IF(AND(ISNUMBER(OFFSET('Sanitation Data'!$G$6,0,10*ROW('Sanitation Data'!G110))),'Data Summary'!DA116="Yes"),OFFSET('Sanitation Data'!$G$6,0,10*ROW('Sanitation Data'!G110)),NA())</f>
        <v>#N/A</v>
      </c>
      <c r="AM116" s="90" t="e">
        <f ca="true">+IF(AND(ISNUMBER(OFFSET('Sanitation Data'!$G$10,0,10*ROW('Sanitation Data'!G110))),'Data Summary'!DB116="Yes"),OFFSET('Sanitation Data'!$G$10,0,10*ROW('Sanitation Data'!G110)),NA())</f>
        <v>#N/A</v>
      </c>
      <c r="AN116" s="90" t="e">
        <f ca="true">+IF(AND(ISNUMBER(OFFSET('Sanitation Data'!$G$11,0,10*ROW('Sanitation Data'!G110))),'Data Summary'!DC116="Yes"),OFFSET('Sanitation Data'!$G$11,0,10*ROW('Sanitation Data'!G110)),NA())</f>
        <v>#N/A</v>
      </c>
      <c r="AO116" s="90" t="e">
        <f ca="true">+IF(AND(ISNUMBER(OFFSET('Sanitation Data'!$G$12,0,10*ROW('Sanitation Data'!G110))),'Data Summary'!DD116="Yes"),OFFSET('Sanitation Data'!$G$12,0,10*ROW('Sanitation Data'!G110)),NA())</f>
        <v>#N/A</v>
      </c>
      <c r="AP116" s="90" t="e">
        <f ca="true">+IF(AND(ISNUMBER(OFFSET('Sanitation Data'!$H$4,0,10*ROW('Sanitation Data'!H110))),'Data Summary'!DE116="Yes"),100-OFFSET('Sanitation Data'!$H$4,0,10*ROW('Sanitation Data'!H110)),NA())</f>
        <v>#N/A</v>
      </c>
      <c r="AQ116" s="90" t="e">
        <f ca="true">+IF(AND(ISNUMBER(OFFSET('Sanitation Data'!$H$6,0,10*ROW('Sanitation Data'!H110))),'Data Summary'!DF116="Yes"),OFFSET('Sanitation Data'!$H$6,0,10*ROW('Sanitation Data'!H110)),NA())</f>
        <v>#N/A</v>
      </c>
      <c r="AR116" s="90" t="e">
        <f ca="true">+IF(AND(ISNUMBER(OFFSET('Sanitation Data'!$H$10,0,10*ROW('Sanitation Data'!H110))),'Data Summary'!DG116="Yes"),OFFSET('Sanitation Data'!$H$10,0,10*ROW('Sanitation Data'!H110)),NA())</f>
        <v>#N/A</v>
      </c>
      <c r="AS116" s="90" t="e">
        <f ca="true">+IF(AND(ISNUMBER(OFFSET('Sanitation Data'!$H$11,0,10*ROW('Sanitation Data'!H110))),'Data Summary'!DH116="Yes"),OFFSET('Sanitation Data'!$H$11,0,10*ROW('Sanitation Data'!H110)),NA())</f>
        <v>#N/A</v>
      </c>
      <c r="AT116" s="90" t="e">
        <f ca="true">+IF(AND(ISNUMBER(OFFSET('Sanitation Data'!$H$12,0,10*ROW('Sanitation Data'!H110))),'Data Summary'!DI116="Yes"),OFFSET('Sanitation Data'!$H$12,0,10*ROW('Sanitation Data'!H110)),NA())</f>
        <v>#N/A</v>
      </c>
      <c r="AU116" s="90" t="e">
        <f ca="true">+IF(AND(ISNUMBER(OFFSET('Sanitation Data'!$I$4,0,10*ROW('Sanitation Data'!I110))),'Data Summary'!DJ116="Yes"),100-OFFSET('Sanitation Data'!$I$4,0,10*ROW('Sanitation Data'!I110)),NA())</f>
        <v>#N/A</v>
      </c>
      <c r="AV116" s="90" t="e">
        <f ca="true">+IF(AND(ISNUMBER(OFFSET('Sanitation Data'!$I$6,0,10*ROW('Sanitation Data'!I110))),'Data Summary'!DK116="Yes"),OFFSET('Sanitation Data'!$I$6,0,10*ROW('Sanitation Data'!I110)),NA())</f>
        <v>#N/A</v>
      </c>
      <c r="AW116" s="90" t="e">
        <f ca="true">+IF(AND(ISNUMBER(OFFSET('Sanitation Data'!$I$10,0,10*ROW('Sanitation Data'!I110))),'Data Summary'!DL116="Yes"),OFFSET('Sanitation Data'!$I$10,0,10*ROW('Sanitation Data'!I110)),NA())</f>
        <v>#N/A</v>
      </c>
      <c r="AX116" s="90" t="e">
        <f ca="true">+IF(AND(ISNUMBER(OFFSET('Sanitation Data'!$I$11,0,10*ROW('Sanitation Data'!I110))),'Data Summary'!DM116="Yes"),OFFSET('Sanitation Data'!$I$11,0,10*ROW('Sanitation Data'!I110)),NA())</f>
        <v>#N/A</v>
      </c>
      <c r="AY116" s="90" t="e">
        <f ca="true">+IF(AND(ISNUMBER(OFFSET('Sanitation Data'!$I$12,0,10*ROW('Sanitation Data'!I110))),'Data Summary'!DN116="Yes"),OFFSET('Sanitation Data'!$I$12,0,10*ROW('Sanitation Data'!I110)),NA())</f>
        <v>#N/A</v>
      </c>
      <c r="AZ116" s="91" t="e">
        <f ca="true">+IF(AND(ISNUMBER(OFFSET('Hygiene Data'!$D$5,0,10*ROW('Hygiene Data'!D110))),'Data Summary'!DO116="Yes"),OFFSET('Hygiene Data'!$D$5,0,10*ROW('Hygiene Data'!D110)),NA())</f>
        <v>#N/A</v>
      </c>
      <c r="BA116" s="91" t="e">
        <f ca="true">+IF(AND(ISNUMBER(OFFSET('Hygiene Data'!$D$7,0,10*ROW('Hygiene Data'!D110))),'Data Summary'!DP116="Yes"),OFFSET('Hygiene Data'!$D$7,0,10*ROW('Hygiene Data'!D110)),NA())</f>
        <v>#N/A</v>
      </c>
      <c r="BB116" s="91" t="e">
        <f ca="true">+IF(AND(ISNUMBER(OFFSET('Hygiene Data'!$D$9,0,10*ROW('Hygiene Data'!D110))),'Data Summary'!DQ116="Yes"),OFFSET('Hygiene Data'!$D$9,0,10*ROW('Hygiene Data'!D110)),NA())</f>
        <v>#N/A</v>
      </c>
      <c r="BC116" s="91" t="e">
        <f ca="true">+IF(AND(ISNUMBER(OFFSET('Hygiene Data'!$E$5,0,10*ROW('Hygiene Data'!E110))),'Data Summary'!DR116="Yes"),OFFSET('Hygiene Data'!$E$5,0,10*ROW('Hygiene Data'!E110)),NA())</f>
        <v>#N/A</v>
      </c>
      <c r="BD116" s="91" t="e">
        <f ca="true">+IF(AND(ISNUMBER(OFFSET('Hygiene Data'!$E$7,0,10*ROW('Hygiene Data'!E110))),'Data Summary'!DS116="Yes"),OFFSET('Hygiene Data'!$E$7,0,10*ROW('Hygiene Data'!E110)),NA())</f>
        <v>#N/A</v>
      </c>
      <c r="BE116" s="91" t="e">
        <f ca="true">+IF(AND(ISNUMBER(OFFSET('Hygiene Data'!$E$9,0,10*ROW('Hygiene Data'!E110))),'Data Summary'!DT116="Yes"),OFFSET('Hygiene Data'!$E$9,0,10*ROW('Hygiene Data'!E110)),NA())</f>
        <v>#N/A</v>
      </c>
      <c r="BF116" s="91" t="e">
        <f ca="true">+IF(AND(ISNUMBER(OFFSET('Hygiene Data'!$F$5,0,10*ROW('Hygiene Data'!F110))),'Data Summary'!DU116="Yes"),OFFSET('Hygiene Data'!$F$5,0,10*ROW('Hygiene Data'!F110)),NA())</f>
        <v>#N/A</v>
      </c>
      <c r="BG116" s="91" t="e">
        <f ca="true">+IF(AND(ISNUMBER(OFFSET('Hygiene Data'!$F$7,0,10*ROW('Hygiene Data'!F110))),'Data Summary'!DV116="Yes"),OFFSET('Hygiene Data'!$F$7,0,10*ROW('Hygiene Data'!F110)),NA())</f>
        <v>#N/A</v>
      </c>
      <c r="BH116" s="91" t="e">
        <f ca="true">+IF(AND(ISNUMBER(OFFSET('Hygiene Data'!$F$9,0,10*ROW('Hygiene Data'!F110))),'Data Summary'!DW116="Yes"),OFFSET('Hygiene Data'!$F$9,0,10*ROW('Hygiene Data'!F110)),NA())</f>
        <v>#N/A</v>
      </c>
      <c r="BI116" s="91" t="e">
        <f ca="true">+IF(AND(ISNUMBER(OFFSET('Hygiene Data'!$G$5,0,10*ROW('Hygiene Data'!G110))),'Data Summary'!DX116="Yes"),OFFSET('Hygiene Data'!$G$5,0,10*ROW('Hygiene Data'!G110)),NA())</f>
        <v>#N/A</v>
      </c>
      <c r="BJ116" s="91" t="e">
        <f ca="true">+IF(AND(ISNUMBER(OFFSET('Hygiene Data'!$G$7,0,10*ROW('Hygiene Data'!G110))),'Data Summary'!DY116="Yes"),OFFSET('Hygiene Data'!$G$7,0,10*ROW('Hygiene Data'!G110)),NA())</f>
        <v>#N/A</v>
      </c>
      <c r="BK116" s="91" t="e">
        <f ca="true">+IF(AND(ISNUMBER(OFFSET('Hygiene Data'!$G$9,0,10*ROW('Hygiene Data'!G110))),'Data Summary'!DZ116="Yes"),OFFSET('Hygiene Data'!$G$9,0,10*ROW('Hygiene Data'!G110)),NA())</f>
        <v>#N/A</v>
      </c>
      <c r="BL116" s="91" t="e">
        <f ca="true">+IF(AND(ISNUMBER(OFFSET('Hygiene Data'!$H$5,0,10*ROW('Hygiene Data'!H110))),'Data Summary'!EA116="Yes"),OFFSET('Hygiene Data'!$H$5,0,10*ROW('Hygiene Data'!H110)),NA())</f>
        <v>#N/A</v>
      </c>
      <c r="BM116" s="91" t="e">
        <f ca="true">+IF(AND(ISNUMBER(OFFSET('Hygiene Data'!$H$7,0,10*ROW('Hygiene Data'!H110))),'Data Summary'!EB116="Yes"),OFFSET('Hygiene Data'!$H$7,0,10*ROW('Hygiene Data'!H110)),NA())</f>
        <v>#N/A</v>
      </c>
      <c r="BN116" s="91" t="e">
        <f ca="true">+IF(AND(ISNUMBER(OFFSET('Hygiene Data'!$H$9,0,10*ROW('Hygiene Data'!H110))),'Data Summary'!EC116="Yes"),OFFSET('Hygiene Data'!$H$9,0,10*ROW('Hygiene Data'!H110)),NA())</f>
        <v>#N/A</v>
      </c>
      <c r="BO116" s="91" t="e">
        <f ca="true">+IF(AND(ISNUMBER(OFFSET('Hygiene Data'!$I$5,0,10*ROW('Hygiene Data'!I110))),'Data Summary'!ED116="Yes"),OFFSET('Hygiene Data'!$I$5,0,10*ROW('Hygiene Data'!I110)),NA())</f>
        <v>#N/A</v>
      </c>
      <c r="BP116" s="91" t="e">
        <f ca="true">+IF(AND(ISNUMBER(OFFSET('Hygiene Data'!$I$7,0,10*ROW('Hygiene Data'!I110))),'Data Summary'!EE116="Yes"),OFFSET('Hygiene Data'!$I$7,0,10*ROW('Hygiene Data'!I110)),NA())</f>
        <v>#N/A</v>
      </c>
      <c r="BQ116" s="91" t="e">
        <f ca="true">+IF(AND(ISNUMBER(OFFSET('Hygiene Data'!$I$9,0,10*ROW('Hygiene Data'!I110))),'Data Summary'!EF116="Yes"),OFFSET('Hygiene Data'!$I$9,0,10*ROW('Hygiene Data'!I110)),NA())</f>
        <v>#N/A</v>
      </c>
    </row>
    <row xmlns:x14ac="http://schemas.microsoft.com/office/spreadsheetml/2009/9/ac" r="117" x14ac:dyDescent="0.2">
      <c r="A117" s="350" t="e">
        <f ca="true">+RIGHT('Data Summary'!A117,LEN('Data Summary'!A117)-9)</f>
        <v>#VALUE!</v>
      </c>
      <c r="B117" s="35" t="str">
        <f ca="true">+IF(ISTEXT('Data Summary'!B117),'Data Summary'!B117,"")</f>
        <v/>
      </c>
      <c r="C117" s="349" t="e">
        <f ca="true">+VALUE('Data Summary'!C117)</f>
        <v>#VALUE!</v>
      </c>
      <c r="D117" s="89" t="e">
        <f ca="true">+IF(AND(ISNUMBER(OFFSET('Water Data'!$D$4,0,10*ROW('Water Data'!D111))),'Data Summary'!BS117="Yes"),100-OFFSET('Water Data'!$D$4,0,10*ROW('Water Data'!D111)),NA())</f>
        <v>#N/A</v>
      </c>
      <c r="E117" s="89" t="e">
        <f ca="true">+IF(AND(ISNUMBER(OFFSET('Water Data'!$D$6,0,10*ROW('Water Data'!D111))),'Data Summary'!BT117="Yes"),OFFSET('Water Data'!$D$6,0,10*ROW('Water Data'!D111)),NA())</f>
        <v>#N/A</v>
      </c>
      <c r="F117" s="89" t="e">
        <f ca="true">+IF(AND(ISNUMBER(OFFSET('Water Data'!$D$9,0,10*ROW('Water Data'!D111))),'Data Summary'!BU117="Yes"),OFFSET('Water Data'!$D$9,0,10*ROW('Water Data'!D111)),NA())</f>
        <v>#N/A</v>
      </c>
      <c r="G117" s="89" t="e">
        <f ca="true">+IF(AND(ISNUMBER(OFFSET('Water Data'!$E$4,0,10*ROW('Water Data'!E111))),'Data Summary'!BV117="Yes"),100-OFFSET('Water Data'!$E$4,0,10*ROW('Water Data'!E111)),NA())</f>
        <v>#N/A</v>
      </c>
      <c r="H117" s="89" t="e">
        <f ca="true">+IF(AND(ISNUMBER(OFFSET('Water Data'!$E$6,0,10*ROW('Water Data'!E111))),'Data Summary'!BW117="Yes"),OFFSET('Water Data'!$E$6,0,10*ROW('Water Data'!E111)),NA())</f>
        <v>#N/A</v>
      </c>
      <c r="I117" s="89" t="e">
        <f ca="true">+IF(AND(ISNUMBER(OFFSET('Water Data'!$E$9,0,10*ROW('Water Data'!E111))),'Data Summary'!BX117="Yes"),OFFSET('Water Data'!$E$9,0,10*ROW('Water Data'!E111)),NA())</f>
        <v>#N/A</v>
      </c>
      <c r="J117" s="89" t="e">
        <f ca="true">+IF(AND(ISNUMBER(OFFSET('Water Data'!$F$4,0,10*ROW('Water Data'!F111))),'Data Summary'!BY117="Yes"),100-OFFSET('Water Data'!$F$4,0,10*ROW('Water Data'!F111)),NA())</f>
        <v>#N/A</v>
      </c>
      <c r="K117" s="89" t="e">
        <f ca="true">+IF(AND(ISNUMBER(OFFSET('Water Data'!$F$6,0,10*ROW('Water Data'!F111))),'Data Summary'!BZ117="Yes"),OFFSET('Water Data'!$F$6,0,10*ROW('Water Data'!F111)),NA())</f>
        <v>#N/A</v>
      </c>
      <c r="L117" s="89" t="e">
        <f ca="true">+IF(AND(ISNUMBER(OFFSET('Water Data'!$F$9,0,10*ROW('Water Data'!F111))),'Data Summary'!CA117="Yes"),OFFSET('Water Data'!$F$9,0,10*ROW('Water Data'!F111)),NA())</f>
        <v>#N/A</v>
      </c>
      <c r="M117" s="89" t="e">
        <f ca="true">+IF(AND(ISNUMBER(OFFSET('Water Data'!$G$4,0,10*ROW('Water Data'!G111))),'Data Summary'!CB117="Yes"),100-OFFSET('Water Data'!$G$4,0,10*ROW('Water Data'!G111)),NA())</f>
        <v>#N/A</v>
      </c>
      <c r="N117" s="89" t="e">
        <f ca="true">+IF(AND(ISNUMBER(OFFSET('Water Data'!$G$6,0,10*ROW('Water Data'!G111))),'Data Summary'!CC117="Yes"),OFFSET('Water Data'!$G$6,0,10*ROW('Water Data'!G111)),NA())</f>
        <v>#N/A</v>
      </c>
      <c r="O117" s="89" t="e">
        <f ca="true">+IF(AND(ISNUMBER(OFFSET('Water Data'!$G$9,0,10*ROW('Water Data'!G111))),'Data Summary'!CD117="Yes"),OFFSET('Water Data'!$G$9,0,10*ROW('Water Data'!G111)),NA())</f>
        <v>#N/A</v>
      </c>
      <c r="P117" s="89" t="e">
        <f ca="true">+IF(AND(ISNUMBER(OFFSET('Water Data'!$H$4,0,10*ROW('Water Data'!H111))),'Data Summary'!CE117="Yes"),100-OFFSET('Water Data'!$H$4,0,10*ROW('Water Data'!H111)),NA())</f>
        <v>#N/A</v>
      </c>
      <c r="Q117" s="89" t="e">
        <f ca="true">+IF(AND(ISNUMBER(OFFSET('Water Data'!$H$6,0,10*ROW('Water Data'!H111))),'Data Summary'!CF117="Yes"),OFFSET('Water Data'!$H$6,0,10*ROW('Water Data'!H111)),NA())</f>
        <v>#N/A</v>
      </c>
      <c r="R117" s="89" t="e">
        <f ca="true">+IF(AND(ISNUMBER(OFFSET('Water Data'!$H$9,0,10*ROW('Water Data'!H111))),'Data Summary'!CG117="Yes"),OFFSET('Water Data'!$H$9,0,10*ROW('Water Data'!H111)),NA())</f>
        <v>#N/A</v>
      </c>
      <c r="S117" s="89" t="e">
        <f ca="true">+IF(AND(ISNUMBER(OFFSET('Water Data'!$I$4,0,10*ROW('Water Data'!I111))),'Data Summary'!CH117="Yes"),100-OFFSET('Water Data'!$I$4,0,10*ROW('Water Data'!I111)),NA())</f>
        <v>#N/A</v>
      </c>
      <c r="T117" s="89" t="e">
        <f ca="true">+IF(AND(ISNUMBER(OFFSET('Water Data'!$I$6,0,10*ROW('Water Data'!I111))),'Data Summary'!CI117="Yes"),OFFSET('Water Data'!$I$6,0,10*ROW('Water Data'!I111)),NA())</f>
        <v>#N/A</v>
      </c>
      <c r="U117" s="89" t="e">
        <f ca="true">+IF(AND(ISNUMBER(OFFSET('Water Data'!$I$9,0,10*ROW('Water Data'!I111))),'Data Summary'!CJ117="Yes"),OFFSET('Water Data'!$I$9,0,10*ROW('Water Data'!I111)),NA())</f>
        <v>#N/A</v>
      </c>
      <c r="V117" s="90" t="e">
        <f ca="true">+IF(AND(ISNUMBER(OFFSET('Sanitation Data'!$D$4,0,10*ROW('Sanitation Data'!D111))),'Data Summary'!CK117="Yes"),100-OFFSET('Sanitation Data'!$D$4,0,10*ROW('Sanitation Data'!D111)),NA())</f>
        <v>#N/A</v>
      </c>
      <c r="W117" s="90" t="e">
        <f ca="true">+IF(AND(ISNUMBER(OFFSET('Sanitation Data'!$D$6,0,10*ROW('Sanitation Data'!D111))),'Data Summary'!CL117="Yes"),OFFSET('Sanitation Data'!$D$6,0,10*ROW('Sanitation Data'!D111)),NA())</f>
        <v>#N/A</v>
      </c>
      <c r="X117" s="90" t="e">
        <f ca="true">+IF(AND(ISNUMBER(OFFSET('Sanitation Data'!$D$10,0,10*ROW('Sanitation Data'!D111))),'Data Summary'!CM117="Yes"),OFFSET('Sanitation Data'!$D$10,0,10*ROW('Sanitation Data'!D111)),NA())</f>
        <v>#N/A</v>
      </c>
      <c r="Y117" s="90" t="e">
        <f ca="true">+IF(AND(ISNUMBER(OFFSET('Sanitation Data'!$D$11,0,10*ROW('Sanitation Data'!D111))),'Data Summary'!CN117="Yes"),OFFSET('Sanitation Data'!$D$11,0,10*ROW('Sanitation Data'!D111)),NA())</f>
        <v>#N/A</v>
      </c>
      <c r="Z117" s="90" t="e">
        <f ca="true">+IF(AND(ISNUMBER(OFFSET('Sanitation Data'!$D$12,0,10*ROW('Sanitation Data'!D111))),'Data Summary'!CO117="Yes"),OFFSET('Sanitation Data'!$D$12,0,10*ROW('Sanitation Data'!D111)),NA())</f>
        <v>#N/A</v>
      </c>
      <c r="AA117" s="90" t="e">
        <f ca="true">+IF(AND(ISNUMBER(OFFSET('Sanitation Data'!$E$4,0,10*ROW('Sanitation Data'!E111))),'Data Summary'!CP117="Yes"),100-OFFSET('Sanitation Data'!$E$4,0,10*ROW('Sanitation Data'!E111)),NA())</f>
        <v>#N/A</v>
      </c>
      <c r="AB117" s="90" t="e">
        <f ca="true">+IF(AND(ISNUMBER(OFFSET('Sanitation Data'!$E$6,0,10*ROW('Sanitation Data'!E111))),'Data Summary'!CQ117="Yes"),OFFSET('Sanitation Data'!$E$6,0,10*ROW('Sanitation Data'!E111)),NA())</f>
        <v>#N/A</v>
      </c>
      <c r="AC117" s="90" t="e">
        <f ca="true">+IF(AND(ISNUMBER(OFFSET('Sanitation Data'!$E$10,0,10*ROW('Sanitation Data'!E111))),'Data Summary'!CR117="Yes"),OFFSET('Sanitation Data'!$E$10,0,10*ROW('Sanitation Data'!E111)),NA())</f>
        <v>#N/A</v>
      </c>
      <c r="AD117" s="90" t="e">
        <f ca="true">+IF(AND(ISNUMBER(OFFSET('Sanitation Data'!$E$11,0,10*ROW('Sanitation Data'!E111))),'Data Summary'!CS117="Yes"),OFFSET('Sanitation Data'!$E$11,0,10*ROW('Sanitation Data'!E111)),NA())</f>
        <v>#N/A</v>
      </c>
      <c r="AE117" s="90" t="e">
        <f ca="true">+IF(AND(ISNUMBER(OFFSET('Sanitation Data'!$E$12,0,10*ROW('Sanitation Data'!E111))),'Data Summary'!CT117="Yes"),OFFSET('Sanitation Data'!$E$12,0,10*ROW('Sanitation Data'!E111)),NA())</f>
        <v>#N/A</v>
      </c>
      <c r="AF117" s="90" t="e">
        <f ca="true">+IF(AND(ISNUMBER(OFFSET('Sanitation Data'!$F$4,0,10*ROW('Sanitation Data'!F111))),'Data Summary'!CU117="Yes"),100-OFFSET('Sanitation Data'!$F$4,0,10*ROW('Sanitation Data'!F111)),NA())</f>
        <v>#N/A</v>
      </c>
      <c r="AG117" s="90" t="e">
        <f ca="true">+IF(AND(ISNUMBER(OFFSET('Sanitation Data'!$F$6,0,10*ROW('Sanitation Data'!F111))),'Data Summary'!CV117="Yes"),OFFSET('Sanitation Data'!$F$6,0,10*ROW('Sanitation Data'!F111)),NA())</f>
        <v>#N/A</v>
      </c>
      <c r="AH117" s="90" t="e">
        <f ca="true">+IF(AND(ISNUMBER(OFFSET('Sanitation Data'!$F$10,0,10*ROW('Sanitation Data'!F111))),'Data Summary'!CW117="Yes"),OFFSET('Sanitation Data'!$F$10,0,10*ROW('Sanitation Data'!F111)),NA())</f>
        <v>#N/A</v>
      </c>
      <c r="AI117" s="90" t="e">
        <f ca="true">+IF(AND(ISNUMBER(OFFSET('Sanitation Data'!$F$11,0,10*ROW('Sanitation Data'!F111))),'Data Summary'!CX117="Yes"),OFFSET('Sanitation Data'!$F$11,0,10*ROW('Sanitation Data'!F111)),NA())</f>
        <v>#N/A</v>
      </c>
      <c r="AJ117" s="90" t="e">
        <f ca="true">+IF(AND(ISNUMBER(OFFSET('Sanitation Data'!$F$12,0,10*ROW('Sanitation Data'!F111))),'Data Summary'!CY117="Yes"),OFFSET('Sanitation Data'!$F$12,0,10*ROW('Sanitation Data'!F111)),NA())</f>
        <v>#N/A</v>
      </c>
      <c r="AK117" s="90" t="e">
        <f ca="true">+IF(AND(ISNUMBER(OFFSET('Sanitation Data'!$G$4,0,10*ROW('Sanitation Data'!G111))),'Data Summary'!CZ117="Yes"),100-OFFSET('Sanitation Data'!$G$4,0,10*ROW('Sanitation Data'!G111)),NA())</f>
        <v>#N/A</v>
      </c>
      <c r="AL117" s="90" t="e">
        <f ca="true">+IF(AND(ISNUMBER(OFFSET('Sanitation Data'!$G$6,0,10*ROW('Sanitation Data'!G111))),'Data Summary'!DA117="Yes"),OFFSET('Sanitation Data'!$G$6,0,10*ROW('Sanitation Data'!G111)),NA())</f>
        <v>#N/A</v>
      </c>
      <c r="AM117" s="90" t="e">
        <f ca="true">+IF(AND(ISNUMBER(OFFSET('Sanitation Data'!$G$10,0,10*ROW('Sanitation Data'!G111))),'Data Summary'!DB117="Yes"),OFFSET('Sanitation Data'!$G$10,0,10*ROW('Sanitation Data'!G111)),NA())</f>
        <v>#N/A</v>
      </c>
      <c r="AN117" s="90" t="e">
        <f ca="true">+IF(AND(ISNUMBER(OFFSET('Sanitation Data'!$G$11,0,10*ROW('Sanitation Data'!G111))),'Data Summary'!DC117="Yes"),OFFSET('Sanitation Data'!$G$11,0,10*ROW('Sanitation Data'!G111)),NA())</f>
        <v>#N/A</v>
      </c>
      <c r="AO117" s="90" t="e">
        <f ca="true">+IF(AND(ISNUMBER(OFFSET('Sanitation Data'!$G$12,0,10*ROW('Sanitation Data'!G111))),'Data Summary'!DD117="Yes"),OFFSET('Sanitation Data'!$G$12,0,10*ROW('Sanitation Data'!G111)),NA())</f>
        <v>#N/A</v>
      </c>
      <c r="AP117" s="90" t="e">
        <f ca="true">+IF(AND(ISNUMBER(OFFSET('Sanitation Data'!$H$4,0,10*ROW('Sanitation Data'!H111))),'Data Summary'!DE117="Yes"),100-OFFSET('Sanitation Data'!$H$4,0,10*ROW('Sanitation Data'!H111)),NA())</f>
        <v>#N/A</v>
      </c>
      <c r="AQ117" s="90" t="e">
        <f ca="true">+IF(AND(ISNUMBER(OFFSET('Sanitation Data'!$H$6,0,10*ROW('Sanitation Data'!H111))),'Data Summary'!DF117="Yes"),OFFSET('Sanitation Data'!$H$6,0,10*ROW('Sanitation Data'!H111)),NA())</f>
        <v>#N/A</v>
      </c>
      <c r="AR117" s="90" t="e">
        <f ca="true">+IF(AND(ISNUMBER(OFFSET('Sanitation Data'!$H$10,0,10*ROW('Sanitation Data'!H111))),'Data Summary'!DG117="Yes"),OFFSET('Sanitation Data'!$H$10,0,10*ROW('Sanitation Data'!H111)),NA())</f>
        <v>#N/A</v>
      </c>
      <c r="AS117" s="90" t="e">
        <f ca="true">+IF(AND(ISNUMBER(OFFSET('Sanitation Data'!$H$11,0,10*ROW('Sanitation Data'!H111))),'Data Summary'!DH117="Yes"),OFFSET('Sanitation Data'!$H$11,0,10*ROW('Sanitation Data'!H111)),NA())</f>
        <v>#N/A</v>
      </c>
      <c r="AT117" s="90" t="e">
        <f ca="true">+IF(AND(ISNUMBER(OFFSET('Sanitation Data'!$H$12,0,10*ROW('Sanitation Data'!H111))),'Data Summary'!DI117="Yes"),OFFSET('Sanitation Data'!$H$12,0,10*ROW('Sanitation Data'!H111)),NA())</f>
        <v>#N/A</v>
      </c>
      <c r="AU117" s="90" t="e">
        <f ca="true">+IF(AND(ISNUMBER(OFFSET('Sanitation Data'!$I$4,0,10*ROW('Sanitation Data'!I111))),'Data Summary'!DJ117="Yes"),100-OFFSET('Sanitation Data'!$I$4,0,10*ROW('Sanitation Data'!I111)),NA())</f>
        <v>#N/A</v>
      </c>
      <c r="AV117" s="90" t="e">
        <f ca="true">+IF(AND(ISNUMBER(OFFSET('Sanitation Data'!$I$6,0,10*ROW('Sanitation Data'!I111))),'Data Summary'!DK117="Yes"),OFFSET('Sanitation Data'!$I$6,0,10*ROW('Sanitation Data'!I111)),NA())</f>
        <v>#N/A</v>
      </c>
      <c r="AW117" s="90" t="e">
        <f ca="true">+IF(AND(ISNUMBER(OFFSET('Sanitation Data'!$I$10,0,10*ROW('Sanitation Data'!I111))),'Data Summary'!DL117="Yes"),OFFSET('Sanitation Data'!$I$10,0,10*ROW('Sanitation Data'!I111)),NA())</f>
        <v>#N/A</v>
      </c>
      <c r="AX117" s="90" t="e">
        <f ca="true">+IF(AND(ISNUMBER(OFFSET('Sanitation Data'!$I$11,0,10*ROW('Sanitation Data'!I111))),'Data Summary'!DM117="Yes"),OFFSET('Sanitation Data'!$I$11,0,10*ROW('Sanitation Data'!I111)),NA())</f>
        <v>#N/A</v>
      </c>
      <c r="AY117" s="90" t="e">
        <f ca="true">+IF(AND(ISNUMBER(OFFSET('Sanitation Data'!$I$12,0,10*ROW('Sanitation Data'!I111))),'Data Summary'!DN117="Yes"),OFFSET('Sanitation Data'!$I$12,0,10*ROW('Sanitation Data'!I111)),NA())</f>
        <v>#N/A</v>
      </c>
      <c r="AZ117" s="91" t="e">
        <f ca="true">+IF(AND(ISNUMBER(OFFSET('Hygiene Data'!$D$5,0,10*ROW('Hygiene Data'!D111))),'Data Summary'!DO117="Yes"),OFFSET('Hygiene Data'!$D$5,0,10*ROW('Hygiene Data'!D111)),NA())</f>
        <v>#N/A</v>
      </c>
      <c r="BA117" s="91" t="e">
        <f ca="true">+IF(AND(ISNUMBER(OFFSET('Hygiene Data'!$D$7,0,10*ROW('Hygiene Data'!D111))),'Data Summary'!DP117="Yes"),OFFSET('Hygiene Data'!$D$7,0,10*ROW('Hygiene Data'!D111)),NA())</f>
        <v>#N/A</v>
      </c>
      <c r="BB117" s="91" t="e">
        <f ca="true">+IF(AND(ISNUMBER(OFFSET('Hygiene Data'!$D$9,0,10*ROW('Hygiene Data'!D111))),'Data Summary'!DQ117="Yes"),OFFSET('Hygiene Data'!$D$9,0,10*ROW('Hygiene Data'!D111)),NA())</f>
        <v>#N/A</v>
      </c>
      <c r="BC117" s="91" t="e">
        <f ca="true">+IF(AND(ISNUMBER(OFFSET('Hygiene Data'!$E$5,0,10*ROW('Hygiene Data'!E111))),'Data Summary'!DR117="Yes"),OFFSET('Hygiene Data'!$E$5,0,10*ROW('Hygiene Data'!E111)),NA())</f>
        <v>#N/A</v>
      </c>
      <c r="BD117" s="91" t="e">
        <f ca="true">+IF(AND(ISNUMBER(OFFSET('Hygiene Data'!$E$7,0,10*ROW('Hygiene Data'!E111))),'Data Summary'!DS117="Yes"),OFFSET('Hygiene Data'!$E$7,0,10*ROW('Hygiene Data'!E111)),NA())</f>
        <v>#N/A</v>
      </c>
      <c r="BE117" s="91" t="e">
        <f ca="true">+IF(AND(ISNUMBER(OFFSET('Hygiene Data'!$E$9,0,10*ROW('Hygiene Data'!E111))),'Data Summary'!DT117="Yes"),OFFSET('Hygiene Data'!$E$9,0,10*ROW('Hygiene Data'!E111)),NA())</f>
        <v>#N/A</v>
      </c>
      <c r="BF117" s="91" t="e">
        <f ca="true">+IF(AND(ISNUMBER(OFFSET('Hygiene Data'!$F$5,0,10*ROW('Hygiene Data'!F111))),'Data Summary'!DU117="Yes"),OFFSET('Hygiene Data'!$F$5,0,10*ROW('Hygiene Data'!F111)),NA())</f>
        <v>#N/A</v>
      </c>
      <c r="BG117" s="91" t="e">
        <f ca="true">+IF(AND(ISNUMBER(OFFSET('Hygiene Data'!$F$7,0,10*ROW('Hygiene Data'!F111))),'Data Summary'!DV117="Yes"),OFFSET('Hygiene Data'!$F$7,0,10*ROW('Hygiene Data'!F111)),NA())</f>
        <v>#N/A</v>
      </c>
      <c r="BH117" s="91" t="e">
        <f ca="true">+IF(AND(ISNUMBER(OFFSET('Hygiene Data'!$F$9,0,10*ROW('Hygiene Data'!F111))),'Data Summary'!DW117="Yes"),OFFSET('Hygiene Data'!$F$9,0,10*ROW('Hygiene Data'!F111)),NA())</f>
        <v>#N/A</v>
      </c>
      <c r="BI117" s="91" t="e">
        <f ca="true">+IF(AND(ISNUMBER(OFFSET('Hygiene Data'!$G$5,0,10*ROW('Hygiene Data'!G111))),'Data Summary'!DX117="Yes"),OFFSET('Hygiene Data'!$G$5,0,10*ROW('Hygiene Data'!G111)),NA())</f>
        <v>#N/A</v>
      </c>
      <c r="BJ117" s="91" t="e">
        <f ca="true">+IF(AND(ISNUMBER(OFFSET('Hygiene Data'!$G$7,0,10*ROW('Hygiene Data'!G111))),'Data Summary'!DY117="Yes"),OFFSET('Hygiene Data'!$G$7,0,10*ROW('Hygiene Data'!G111)),NA())</f>
        <v>#N/A</v>
      </c>
      <c r="BK117" s="91" t="e">
        <f ca="true">+IF(AND(ISNUMBER(OFFSET('Hygiene Data'!$G$9,0,10*ROW('Hygiene Data'!G111))),'Data Summary'!DZ117="Yes"),OFFSET('Hygiene Data'!$G$9,0,10*ROW('Hygiene Data'!G111)),NA())</f>
        <v>#N/A</v>
      </c>
      <c r="BL117" s="91" t="e">
        <f ca="true">+IF(AND(ISNUMBER(OFFSET('Hygiene Data'!$H$5,0,10*ROW('Hygiene Data'!H111))),'Data Summary'!EA117="Yes"),OFFSET('Hygiene Data'!$H$5,0,10*ROW('Hygiene Data'!H111)),NA())</f>
        <v>#N/A</v>
      </c>
      <c r="BM117" s="91" t="e">
        <f ca="true">+IF(AND(ISNUMBER(OFFSET('Hygiene Data'!$H$7,0,10*ROW('Hygiene Data'!H111))),'Data Summary'!EB117="Yes"),OFFSET('Hygiene Data'!$H$7,0,10*ROW('Hygiene Data'!H111)),NA())</f>
        <v>#N/A</v>
      </c>
      <c r="BN117" s="91" t="e">
        <f ca="true">+IF(AND(ISNUMBER(OFFSET('Hygiene Data'!$H$9,0,10*ROW('Hygiene Data'!H111))),'Data Summary'!EC117="Yes"),OFFSET('Hygiene Data'!$H$9,0,10*ROW('Hygiene Data'!H111)),NA())</f>
        <v>#N/A</v>
      </c>
      <c r="BO117" s="91" t="e">
        <f ca="true">+IF(AND(ISNUMBER(OFFSET('Hygiene Data'!$I$5,0,10*ROW('Hygiene Data'!I111))),'Data Summary'!ED117="Yes"),OFFSET('Hygiene Data'!$I$5,0,10*ROW('Hygiene Data'!I111)),NA())</f>
        <v>#N/A</v>
      </c>
      <c r="BP117" s="91" t="e">
        <f ca="true">+IF(AND(ISNUMBER(OFFSET('Hygiene Data'!$I$7,0,10*ROW('Hygiene Data'!I111))),'Data Summary'!EE117="Yes"),OFFSET('Hygiene Data'!$I$7,0,10*ROW('Hygiene Data'!I111)),NA())</f>
        <v>#N/A</v>
      </c>
      <c r="BQ117" s="91" t="e">
        <f ca="true">+IF(AND(ISNUMBER(OFFSET('Hygiene Data'!$I$9,0,10*ROW('Hygiene Data'!I111))),'Data Summary'!EF117="Yes"),OFFSET('Hygiene Data'!$I$9,0,10*ROW('Hygiene Data'!I111)),NA())</f>
        <v>#N/A</v>
      </c>
    </row>
    <row xmlns:x14ac="http://schemas.microsoft.com/office/spreadsheetml/2009/9/ac" r="118" x14ac:dyDescent="0.2">
      <c r="A118" s="350" t="e">
        <f ca="true">+RIGHT('Data Summary'!A118,LEN('Data Summary'!A118)-9)</f>
        <v>#VALUE!</v>
      </c>
      <c r="B118" s="35" t="str">
        <f ca="true">+IF(ISTEXT('Data Summary'!B118),'Data Summary'!B118,"")</f>
        <v/>
      </c>
      <c r="C118" s="349" t="e">
        <f ca="true">+VALUE('Data Summary'!C118)</f>
        <v>#VALUE!</v>
      </c>
      <c r="D118" s="89" t="e">
        <f ca="true">+IF(AND(ISNUMBER(OFFSET('Water Data'!$D$4,0,10*ROW('Water Data'!D112))),'Data Summary'!BS118="Yes"),100-OFFSET('Water Data'!$D$4,0,10*ROW('Water Data'!D112)),NA())</f>
        <v>#N/A</v>
      </c>
      <c r="E118" s="89" t="e">
        <f ca="true">+IF(AND(ISNUMBER(OFFSET('Water Data'!$D$6,0,10*ROW('Water Data'!D112))),'Data Summary'!BT118="Yes"),OFFSET('Water Data'!$D$6,0,10*ROW('Water Data'!D112)),NA())</f>
        <v>#N/A</v>
      </c>
      <c r="F118" s="89" t="e">
        <f ca="true">+IF(AND(ISNUMBER(OFFSET('Water Data'!$D$9,0,10*ROW('Water Data'!D112))),'Data Summary'!BU118="Yes"),OFFSET('Water Data'!$D$9,0,10*ROW('Water Data'!D112)),NA())</f>
        <v>#N/A</v>
      </c>
      <c r="G118" s="89" t="e">
        <f ca="true">+IF(AND(ISNUMBER(OFFSET('Water Data'!$E$4,0,10*ROW('Water Data'!E112))),'Data Summary'!BV118="Yes"),100-OFFSET('Water Data'!$E$4,0,10*ROW('Water Data'!E112)),NA())</f>
        <v>#N/A</v>
      </c>
      <c r="H118" s="89" t="e">
        <f ca="true">+IF(AND(ISNUMBER(OFFSET('Water Data'!$E$6,0,10*ROW('Water Data'!E112))),'Data Summary'!BW118="Yes"),OFFSET('Water Data'!$E$6,0,10*ROW('Water Data'!E112)),NA())</f>
        <v>#N/A</v>
      </c>
      <c r="I118" s="89" t="e">
        <f ca="true">+IF(AND(ISNUMBER(OFFSET('Water Data'!$E$9,0,10*ROW('Water Data'!E112))),'Data Summary'!BX118="Yes"),OFFSET('Water Data'!$E$9,0,10*ROW('Water Data'!E112)),NA())</f>
        <v>#N/A</v>
      </c>
      <c r="J118" s="89" t="e">
        <f ca="true">+IF(AND(ISNUMBER(OFFSET('Water Data'!$F$4,0,10*ROW('Water Data'!F112))),'Data Summary'!BY118="Yes"),100-OFFSET('Water Data'!$F$4,0,10*ROW('Water Data'!F112)),NA())</f>
        <v>#N/A</v>
      </c>
      <c r="K118" s="89" t="e">
        <f ca="true">+IF(AND(ISNUMBER(OFFSET('Water Data'!$F$6,0,10*ROW('Water Data'!F112))),'Data Summary'!BZ118="Yes"),OFFSET('Water Data'!$F$6,0,10*ROW('Water Data'!F112)),NA())</f>
        <v>#N/A</v>
      </c>
      <c r="L118" s="89" t="e">
        <f ca="true">+IF(AND(ISNUMBER(OFFSET('Water Data'!$F$9,0,10*ROW('Water Data'!F112))),'Data Summary'!CA118="Yes"),OFFSET('Water Data'!$F$9,0,10*ROW('Water Data'!F112)),NA())</f>
        <v>#N/A</v>
      </c>
      <c r="M118" s="89" t="e">
        <f ca="true">+IF(AND(ISNUMBER(OFFSET('Water Data'!$G$4,0,10*ROW('Water Data'!G112))),'Data Summary'!CB118="Yes"),100-OFFSET('Water Data'!$G$4,0,10*ROW('Water Data'!G112)),NA())</f>
        <v>#N/A</v>
      </c>
      <c r="N118" s="89" t="e">
        <f ca="true">+IF(AND(ISNUMBER(OFFSET('Water Data'!$G$6,0,10*ROW('Water Data'!G112))),'Data Summary'!CC118="Yes"),OFFSET('Water Data'!$G$6,0,10*ROW('Water Data'!G112)),NA())</f>
        <v>#N/A</v>
      </c>
      <c r="O118" s="89" t="e">
        <f ca="true">+IF(AND(ISNUMBER(OFFSET('Water Data'!$G$9,0,10*ROW('Water Data'!G112))),'Data Summary'!CD118="Yes"),OFFSET('Water Data'!$G$9,0,10*ROW('Water Data'!G112)),NA())</f>
        <v>#N/A</v>
      </c>
      <c r="P118" s="89" t="e">
        <f ca="true">+IF(AND(ISNUMBER(OFFSET('Water Data'!$H$4,0,10*ROW('Water Data'!H112))),'Data Summary'!CE118="Yes"),100-OFFSET('Water Data'!$H$4,0,10*ROW('Water Data'!H112)),NA())</f>
        <v>#N/A</v>
      </c>
      <c r="Q118" s="89" t="e">
        <f ca="true">+IF(AND(ISNUMBER(OFFSET('Water Data'!$H$6,0,10*ROW('Water Data'!H112))),'Data Summary'!CF118="Yes"),OFFSET('Water Data'!$H$6,0,10*ROW('Water Data'!H112)),NA())</f>
        <v>#N/A</v>
      </c>
      <c r="R118" s="89" t="e">
        <f ca="true">+IF(AND(ISNUMBER(OFFSET('Water Data'!$H$9,0,10*ROW('Water Data'!H112))),'Data Summary'!CG118="Yes"),OFFSET('Water Data'!$H$9,0,10*ROW('Water Data'!H112)),NA())</f>
        <v>#N/A</v>
      </c>
      <c r="S118" s="89" t="e">
        <f ca="true">+IF(AND(ISNUMBER(OFFSET('Water Data'!$I$4,0,10*ROW('Water Data'!I112))),'Data Summary'!CH118="Yes"),100-OFFSET('Water Data'!$I$4,0,10*ROW('Water Data'!I112)),NA())</f>
        <v>#N/A</v>
      </c>
      <c r="T118" s="89" t="e">
        <f ca="true">+IF(AND(ISNUMBER(OFFSET('Water Data'!$I$6,0,10*ROW('Water Data'!I112))),'Data Summary'!CI118="Yes"),OFFSET('Water Data'!$I$6,0,10*ROW('Water Data'!I112)),NA())</f>
        <v>#N/A</v>
      </c>
      <c r="U118" s="89" t="e">
        <f ca="true">+IF(AND(ISNUMBER(OFFSET('Water Data'!$I$9,0,10*ROW('Water Data'!I112))),'Data Summary'!CJ118="Yes"),OFFSET('Water Data'!$I$9,0,10*ROW('Water Data'!I112)),NA())</f>
        <v>#N/A</v>
      </c>
      <c r="V118" s="90" t="e">
        <f ca="true">+IF(AND(ISNUMBER(OFFSET('Sanitation Data'!$D$4,0,10*ROW('Sanitation Data'!D112))),'Data Summary'!CK118="Yes"),100-OFFSET('Sanitation Data'!$D$4,0,10*ROW('Sanitation Data'!D112)),NA())</f>
        <v>#N/A</v>
      </c>
      <c r="W118" s="90" t="e">
        <f ca="true">+IF(AND(ISNUMBER(OFFSET('Sanitation Data'!$D$6,0,10*ROW('Sanitation Data'!D112))),'Data Summary'!CL118="Yes"),OFFSET('Sanitation Data'!$D$6,0,10*ROW('Sanitation Data'!D112)),NA())</f>
        <v>#N/A</v>
      </c>
      <c r="X118" s="90" t="e">
        <f ca="true">+IF(AND(ISNUMBER(OFFSET('Sanitation Data'!$D$10,0,10*ROW('Sanitation Data'!D112))),'Data Summary'!CM118="Yes"),OFFSET('Sanitation Data'!$D$10,0,10*ROW('Sanitation Data'!D112)),NA())</f>
        <v>#N/A</v>
      </c>
      <c r="Y118" s="90" t="e">
        <f ca="true">+IF(AND(ISNUMBER(OFFSET('Sanitation Data'!$D$11,0,10*ROW('Sanitation Data'!D112))),'Data Summary'!CN118="Yes"),OFFSET('Sanitation Data'!$D$11,0,10*ROW('Sanitation Data'!D112)),NA())</f>
        <v>#N/A</v>
      </c>
      <c r="Z118" s="90" t="e">
        <f ca="true">+IF(AND(ISNUMBER(OFFSET('Sanitation Data'!$D$12,0,10*ROW('Sanitation Data'!D112))),'Data Summary'!CO118="Yes"),OFFSET('Sanitation Data'!$D$12,0,10*ROW('Sanitation Data'!D112)),NA())</f>
        <v>#N/A</v>
      </c>
      <c r="AA118" s="90" t="e">
        <f ca="true">+IF(AND(ISNUMBER(OFFSET('Sanitation Data'!$E$4,0,10*ROW('Sanitation Data'!E112))),'Data Summary'!CP118="Yes"),100-OFFSET('Sanitation Data'!$E$4,0,10*ROW('Sanitation Data'!E112)),NA())</f>
        <v>#N/A</v>
      </c>
      <c r="AB118" s="90" t="e">
        <f ca="true">+IF(AND(ISNUMBER(OFFSET('Sanitation Data'!$E$6,0,10*ROW('Sanitation Data'!E112))),'Data Summary'!CQ118="Yes"),OFFSET('Sanitation Data'!$E$6,0,10*ROW('Sanitation Data'!E112)),NA())</f>
        <v>#N/A</v>
      </c>
      <c r="AC118" s="90" t="e">
        <f ca="true">+IF(AND(ISNUMBER(OFFSET('Sanitation Data'!$E$10,0,10*ROW('Sanitation Data'!E112))),'Data Summary'!CR118="Yes"),OFFSET('Sanitation Data'!$E$10,0,10*ROW('Sanitation Data'!E112)),NA())</f>
        <v>#N/A</v>
      </c>
      <c r="AD118" s="90" t="e">
        <f ca="true">+IF(AND(ISNUMBER(OFFSET('Sanitation Data'!$E$11,0,10*ROW('Sanitation Data'!E112))),'Data Summary'!CS118="Yes"),OFFSET('Sanitation Data'!$E$11,0,10*ROW('Sanitation Data'!E112)),NA())</f>
        <v>#N/A</v>
      </c>
      <c r="AE118" s="90" t="e">
        <f ca="true">+IF(AND(ISNUMBER(OFFSET('Sanitation Data'!$E$12,0,10*ROW('Sanitation Data'!E112))),'Data Summary'!CT118="Yes"),OFFSET('Sanitation Data'!$E$12,0,10*ROW('Sanitation Data'!E112)),NA())</f>
        <v>#N/A</v>
      </c>
      <c r="AF118" s="90" t="e">
        <f ca="true">+IF(AND(ISNUMBER(OFFSET('Sanitation Data'!$F$4,0,10*ROW('Sanitation Data'!F112))),'Data Summary'!CU118="Yes"),100-OFFSET('Sanitation Data'!$F$4,0,10*ROW('Sanitation Data'!F112)),NA())</f>
        <v>#N/A</v>
      </c>
      <c r="AG118" s="90" t="e">
        <f ca="true">+IF(AND(ISNUMBER(OFFSET('Sanitation Data'!$F$6,0,10*ROW('Sanitation Data'!F112))),'Data Summary'!CV118="Yes"),OFFSET('Sanitation Data'!$F$6,0,10*ROW('Sanitation Data'!F112)),NA())</f>
        <v>#N/A</v>
      </c>
      <c r="AH118" s="90" t="e">
        <f ca="true">+IF(AND(ISNUMBER(OFFSET('Sanitation Data'!$F$10,0,10*ROW('Sanitation Data'!F112))),'Data Summary'!CW118="Yes"),OFFSET('Sanitation Data'!$F$10,0,10*ROW('Sanitation Data'!F112)),NA())</f>
        <v>#N/A</v>
      </c>
      <c r="AI118" s="90" t="e">
        <f ca="true">+IF(AND(ISNUMBER(OFFSET('Sanitation Data'!$F$11,0,10*ROW('Sanitation Data'!F112))),'Data Summary'!CX118="Yes"),OFFSET('Sanitation Data'!$F$11,0,10*ROW('Sanitation Data'!F112)),NA())</f>
        <v>#N/A</v>
      </c>
      <c r="AJ118" s="90" t="e">
        <f ca="true">+IF(AND(ISNUMBER(OFFSET('Sanitation Data'!$F$12,0,10*ROW('Sanitation Data'!F112))),'Data Summary'!CY118="Yes"),OFFSET('Sanitation Data'!$F$12,0,10*ROW('Sanitation Data'!F112)),NA())</f>
        <v>#N/A</v>
      </c>
      <c r="AK118" s="90" t="e">
        <f ca="true">+IF(AND(ISNUMBER(OFFSET('Sanitation Data'!$G$4,0,10*ROW('Sanitation Data'!G112))),'Data Summary'!CZ118="Yes"),100-OFFSET('Sanitation Data'!$G$4,0,10*ROW('Sanitation Data'!G112)),NA())</f>
        <v>#N/A</v>
      </c>
      <c r="AL118" s="90" t="e">
        <f ca="true">+IF(AND(ISNUMBER(OFFSET('Sanitation Data'!$G$6,0,10*ROW('Sanitation Data'!G112))),'Data Summary'!DA118="Yes"),OFFSET('Sanitation Data'!$G$6,0,10*ROW('Sanitation Data'!G112)),NA())</f>
        <v>#N/A</v>
      </c>
      <c r="AM118" s="90" t="e">
        <f ca="true">+IF(AND(ISNUMBER(OFFSET('Sanitation Data'!$G$10,0,10*ROW('Sanitation Data'!G112))),'Data Summary'!DB118="Yes"),OFFSET('Sanitation Data'!$G$10,0,10*ROW('Sanitation Data'!G112)),NA())</f>
        <v>#N/A</v>
      </c>
      <c r="AN118" s="90" t="e">
        <f ca="true">+IF(AND(ISNUMBER(OFFSET('Sanitation Data'!$G$11,0,10*ROW('Sanitation Data'!G112))),'Data Summary'!DC118="Yes"),OFFSET('Sanitation Data'!$G$11,0,10*ROW('Sanitation Data'!G112)),NA())</f>
        <v>#N/A</v>
      </c>
      <c r="AO118" s="90" t="e">
        <f ca="true">+IF(AND(ISNUMBER(OFFSET('Sanitation Data'!$G$12,0,10*ROW('Sanitation Data'!G112))),'Data Summary'!DD118="Yes"),OFFSET('Sanitation Data'!$G$12,0,10*ROW('Sanitation Data'!G112)),NA())</f>
        <v>#N/A</v>
      </c>
      <c r="AP118" s="90" t="e">
        <f ca="true">+IF(AND(ISNUMBER(OFFSET('Sanitation Data'!$H$4,0,10*ROW('Sanitation Data'!H112))),'Data Summary'!DE118="Yes"),100-OFFSET('Sanitation Data'!$H$4,0,10*ROW('Sanitation Data'!H112)),NA())</f>
        <v>#N/A</v>
      </c>
      <c r="AQ118" s="90" t="e">
        <f ca="true">+IF(AND(ISNUMBER(OFFSET('Sanitation Data'!$H$6,0,10*ROW('Sanitation Data'!H112))),'Data Summary'!DF118="Yes"),OFFSET('Sanitation Data'!$H$6,0,10*ROW('Sanitation Data'!H112)),NA())</f>
        <v>#N/A</v>
      </c>
      <c r="AR118" s="90" t="e">
        <f ca="true">+IF(AND(ISNUMBER(OFFSET('Sanitation Data'!$H$10,0,10*ROW('Sanitation Data'!H112))),'Data Summary'!DG118="Yes"),OFFSET('Sanitation Data'!$H$10,0,10*ROW('Sanitation Data'!H112)),NA())</f>
        <v>#N/A</v>
      </c>
      <c r="AS118" s="90" t="e">
        <f ca="true">+IF(AND(ISNUMBER(OFFSET('Sanitation Data'!$H$11,0,10*ROW('Sanitation Data'!H112))),'Data Summary'!DH118="Yes"),OFFSET('Sanitation Data'!$H$11,0,10*ROW('Sanitation Data'!H112)),NA())</f>
        <v>#N/A</v>
      </c>
      <c r="AT118" s="90" t="e">
        <f ca="true">+IF(AND(ISNUMBER(OFFSET('Sanitation Data'!$H$12,0,10*ROW('Sanitation Data'!H112))),'Data Summary'!DI118="Yes"),OFFSET('Sanitation Data'!$H$12,0,10*ROW('Sanitation Data'!H112)),NA())</f>
        <v>#N/A</v>
      </c>
      <c r="AU118" s="90" t="e">
        <f ca="true">+IF(AND(ISNUMBER(OFFSET('Sanitation Data'!$I$4,0,10*ROW('Sanitation Data'!I112))),'Data Summary'!DJ118="Yes"),100-OFFSET('Sanitation Data'!$I$4,0,10*ROW('Sanitation Data'!I112)),NA())</f>
        <v>#N/A</v>
      </c>
      <c r="AV118" s="90" t="e">
        <f ca="true">+IF(AND(ISNUMBER(OFFSET('Sanitation Data'!$I$6,0,10*ROW('Sanitation Data'!I112))),'Data Summary'!DK118="Yes"),OFFSET('Sanitation Data'!$I$6,0,10*ROW('Sanitation Data'!I112)),NA())</f>
        <v>#N/A</v>
      </c>
      <c r="AW118" s="90" t="e">
        <f ca="true">+IF(AND(ISNUMBER(OFFSET('Sanitation Data'!$I$10,0,10*ROW('Sanitation Data'!I112))),'Data Summary'!DL118="Yes"),OFFSET('Sanitation Data'!$I$10,0,10*ROW('Sanitation Data'!I112)),NA())</f>
        <v>#N/A</v>
      </c>
      <c r="AX118" s="90" t="e">
        <f ca="true">+IF(AND(ISNUMBER(OFFSET('Sanitation Data'!$I$11,0,10*ROW('Sanitation Data'!I112))),'Data Summary'!DM118="Yes"),OFFSET('Sanitation Data'!$I$11,0,10*ROW('Sanitation Data'!I112)),NA())</f>
        <v>#N/A</v>
      </c>
      <c r="AY118" s="90" t="e">
        <f ca="true">+IF(AND(ISNUMBER(OFFSET('Sanitation Data'!$I$12,0,10*ROW('Sanitation Data'!I112))),'Data Summary'!DN118="Yes"),OFFSET('Sanitation Data'!$I$12,0,10*ROW('Sanitation Data'!I112)),NA())</f>
        <v>#N/A</v>
      </c>
      <c r="AZ118" s="91" t="e">
        <f ca="true">+IF(AND(ISNUMBER(OFFSET('Hygiene Data'!$D$5,0,10*ROW('Hygiene Data'!D112))),'Data Summary'!DO118="Yes"),OFFSET('Hygiene Data'!$D$5,0,10*ROW('Hygiene Data'!D112)),NA())</f>
        <v>#N/A</v>
      </c>
      <c r="BA118" s="91" t="e">
        <f ca="true">+IF(AND(ISNUMBER(OFFSET('Hygiene Data'!$D$7,0,10*ROW('Hygiene Data'!D112))),'Data Summary'!DP118="Yes"),OFFSET('Hygiene Data'!$D$7,0,10*ROW('Hygiene Data'!D112)),NA())</f>
        <v>#N/A</v>
      </c>
      <c r="BB118" s="91" t="e">
        <f ca="true">+IF(AND(ISNUMBER(OFFSET('Hygiene Data'!$D$9,0,10*ROW('Hygiene Data'!D112))),'Data Summary'!DQ118="Yes"),OFFSET('Hygiene Data'!$D$9,0,10*ROW('Hygiene Data'!D112)),NA())</f>
        <v>#N/A</v>
      </c>
      <c r="BC118" s="91" t="e">
        <f ca="true">+IF(AND(ISNUMBER(OFFSET('Hygiene Data'!$E$5,0,10*ROW('Hygiene Data'!E112))),'Data Summary'!DR118="Yes"),OFFSET('Hygiene Data'!$E$5,0,10*ROW('Hygiene Data'!E112)),NA())</f>
        <v>#N/A</v>
      </c>
      <c r="BD118" s="91" t="e">
        <f ca="true">+IF(AND(ISNUMBER(OFFSET('Hygiene Data'!$E$7,0,10*ROW('Hygiene Data'!E112))),'Data Summary'!DS118="Yes"),OFFSET('Hygiene Data'!$E$7,0,10*ROW('Hygiene Data'!E112)),NA())</f>
        <v>#N/A</v>
      </c>
      <c r="BE118" s="91" t="e">
        <f ca="true">+IF(AND(ISNUMBER(OFFSET('Hygiene Data'!$E$9,0,10*ROW('Hygiene Data'!E112))),'Data Summary'!DT118="Yes"),OFFSET('Hygiene Data'!$E$9,0,10*ROW('Hygiene Data'!E112)),NA())</f>
        <v>#N/A</v>
      </c>
      <c r="BF118" s="91" t="e">
        <f ca="true">+IF(AND(ISNUMBER(OFFSET('Hygiene Data'!$F$5,0,10*ROW('Hygiene Data'!F112))),'Data Summary'!DU118="Yes"),OFFSET('Hygiene Data'!$F$5,0,10*ROW('Hygiene Data'!F112)),NA())</f>
        <v>#N/A</v>
      </c>
      <c r="BG118" s="91" t="e">
        <f ca="true">+IF(AND(ISNUMBER(OFFSET('Hygiene Data'!$F$7,0,10*ROW('Hygiene Data'!F112))),'Data Summary'!DV118="Yes"),OFFSET('Hygiene Data'!$F$7,0,10*ROW('Hygiene Data'!F112)),NA())</f>
        <v>#N/A</v>
      </c>
      <c r="BH118" s="91" t="e">
        <f ca="true">+IF(AND(ISNUMBER(OFFSET('Hygiene Data'!$F$9,0,10*ROW('Hygiene Data'!F112))),'Data Summary'!DW118="Yes"),OFFSET('Hygiene Data'!$F$9,0,10*ROW('Hygiene Data'!F112)),NA())</f>
        <v>#N/A</v>
      </c>
      <c r="BI118" s="91" t="e">
        <f ca="true">+IF(AND(ISNUMBER(OFFSET('Hygiene Data'!$G$5,0,10*ROW('Hygiene Data'!G112))),'Data Summary'!DX118="Yes"),OFFSET('Hygiene Data'!$G$5,0,10*ROW('Hygiene Data'!G112)),NA())</f>
        <v>#N/A</v>
      </c>
      <c r="BJ118" s="91" t="e">
        <f ca="true">+IF(AND(ISNUMBER(OFFSET('Hygiene Data'!$G$7,0,10*ROW('Hygiene Data'!G112))),'Data Summary'!DY118="Yes"),OFFSET('Hygiene Data'!$G$7,0,10*ROW('Hygiene Data'!G112)),NA())</f>
        <v>#N/A</v>
      </c>
      <c r="BK118" s="91" t="e">
        <f ca="true">+IF(AND(ISNUMBER(OFFSET('Hygiene Data'!$G$9,0,10*ROW('Hygiene Data'!G112))),'Data Summary'!DZ118="Yes"),OFFSET('Hygiene Data'!$G$9,0,10*ROW('Hygiene Data'!G112)),NA())</f>
        <v>#N/A</v>
      </c>
      <c r="BL118" s="91" t="e">
        <f ca="true">+IF(AND(ISNUMBER(OFFSET('Hygiene Data'!$H$5,0,10*ROW('Hygiene Data'!H112))),'Data Summary'!EA118="Yes"),OFFSET('Hygiene Data'!$H$5,0,10*ROW('Hygiene Data'!H112)),NA())</f>
        <v>#N/A</v>
      </c>
      <c r="BM118" s="91" t="e">
        <f ca="true">+IF(AND(ISNUMBER(OFFSET('Hygiene Data'!$H$7,0,10*ROW('Hygiene Data'!H112))),'Data Summary'!EB118="Yes"),OFFSET('Hygiene Data'!$H$7,0,10*ROW('Hygiene Data'!H112)),NA())</f>
        <v>#N/A</v>
      </c>
      <c r="BN118" s="91" t="e">
        <f ca="true">+IF(AND(ISNUMBER(OFFSET('Hygiene Data'!$H$9,0,10*ROW('Hygiene Data'!H112))),'Data Summary'!EC118="Yes"),OFFSET('Hygiene Data'!$H$9,0,10*ROW('Hygiene Data'!H112)),NA())</f>
        <v>#N/A</v>
      </c>
      <c r="BO118" s="91" t="e">
        <f ca="true">+IF(AND(ISNUMBER(OFFSET('Hygiene Data'!$I$5,0,10*ROW('Hygiene Data'!I112))),'Data Summary'!ED118="Yes"),OFFSET('Hygiene Data'!$I$5,0,10*ROW('Hygiene Data'!I112)),NA())</f>
        <v>#N/A</v>
      </c>
      <c r="BP118" s="91" t="e">
        <f ca="true">+IF(AND(ISNUMBER(OFFSET('Hygiene Data'!$I$7,0,10*ROW('Hygiene Data'!I112))),'Data Summary'!EE118="Yes"),OFFSET('Hygiene Data'!$I$7,0,10*ROW('Hygiene Data'!I112)),NA())</f>
        <v>#N/A</v>
      </c>
      <c r="BQ118" s="91" t="e">
        <f ca="true">+IF(AND(ISNUMBER(OFFSET('Hygiene Data'!$I$9,0,10*ROW('Hygiene Data'!I112))),'Data Summary'!EF118="Yes"),OFFSET('Hygiene Data'!$I$9,0,10*ROW('Hygiene Data'!I112)),NA())</f>
        <v>#N/A</v>
      </c>
    </row>
    <row xmlns:x14ac="http://schemas.microsoft.com/office/spreadsheetml/2009/9/ac" r="119" x14ac:dyDescent="0.2">
      <c r="A119" s="350" t="e">
        <f ca="true">+RIGHT('Data Summary'!A119,LEN('Data Summary'!A119)-9)</f>
        <v>#VALUE!</v>
      </c>
      <c r="B119" s="35" t="str">
        <f ca="true">+IF(ISTEXT('Data Summary'!B119),'Data Summary'!B119,"")</f>
        <v/>
      </c>
      <c r="C119" s="349" t="e">
        <f ca="true">+VALUE('Data Summary'!C119)</f>
        <v>#VALUE!</v>
      </c>
      <c r="D119" s="89" t="e">
        <f ca="true">+IF(AND(ISNUMBER(OFFSET('Water Data'!$D$4,0,10*ROW('Water Data'!D113))),'Data Summary'!BS119="Yes"),100-OFFSET('Water Data'!$D$4,0,10*ROW('Water Data'!D113)),NA())</f>
        <v>#N/A</v>
      </c>
      <c r="E119" s="89" t="e">
        <f ca="true">+IF(AND(ISNUMBER(OFFSET('Water Data'!$D$6,0,10*ROW('Water Data'!D113))),'Data Summary'!BT119="Yes"),OFFSET('Water Data'!$D$6,0,10*ROW('Water Data'!D113)),NA())</f>
        <v>#N/A</v>
      </c>
      <c r="F119" s="89" t="e">
        <f ca="true">+IF(AND(ISNUMBER(OFFSET('Water Data'!$D$9,0,10*ROW('Water Data'!D113))),'Data Summary'!BU119="Yes"),OFFSET('Water Data'!$D$9,0,10*ROW('Water Data'!D113)),NA())</f>
        <v>#N/A</v>
      </c>
      <c r="G119" s="89" t="e">
        <f ca="true">+IF(AND(ISNUMBER(OFFSET('Water Data'!$E$4,0,10*ROW('Water Data'!E113))),'Data Summary'!BV119="Yes"),100-OFFSET('Water Data'!$E$4,0,10*ROW('Water Data'!E113)),NA())</f>
        <v>#N/A</v>
      </c>
      <c r="H119" s="89" t="e">
        <f ca="true">+IF(AND(ISNUMBER(OFFSET('Water Data'!$E$6,0,10*ROW('Water Data'!E113))),'Data Summary'!BW119="Yes"),OFFSET('Water Data'!$E$6,0,10*ROW('Water Data'!E113)),NA())</f>
        <v>#N/A</v>
      </c>
      <c r="I119" s="89" t="e">
        <f ca="true">+IF(AND(ISNUMBER(OFFSET('Water Data'!$E$9,0,10*ROW('Water Data'!E113))),'Data Summary'!BX119="Yes"),OFFSET('Water Data'!$E$9,0,10*ROW('Water Data'!E113)),NA())</f>
        <v>#N/A</v>
      </c>
      <c r="J119" s="89" t="e">
        <f ca="true">+IF(AND(ISNUMBER(OFFSET('Water Data'!$F$4,0,10*ROW('Water Data'!F113))),'Data Summary'!BY119="Yes"),100-OFFSET('Water Data'!$F$4,0,10*ROW('Water Data'!F113)),NA())</f>
        <v>#N/A</v>
      </c>
      <c r="K119" s="89" t="e">
        <f ca="true">+IF(AND(ISNUMBER(OFFSET('Water Data'!$F$6,0,10*ROW('Water Data'!F113))),'Data Summary'!BZ119="Yes"),OFFSET('Water Data'!$F$6,0,10*ROW('Water Data'!F113)),NA())</f>
        <v>#N/A</v>
      </c>
      <c r="L119" s="89" t="e">
        <f ca="true">+IF(AND(ISNUMBER(OFFSET('Water Data'!$F$9,0,10*ROW('Water Data'!F113))),'Data Summary'!CA119="Yes"),OFFSET('Water Data'!$F$9,0,10*ROW('Water Data'!F113)),NA())</f>
        <v>#N/A</v>
      </c>
      <c r="M119" s="89" t="e">
        <f ca="true">+IF(AND(ISNUMBER(OFFSET('Water Data'!$G$4,0,10*ROW('Water Data'!G113))),'Data Summary'!CB119="Yes"),100-OFFSET('Water Data'!$G$4,0,10*ROW('Water Data'!G113)),NA())</f>
        <v>#N/A</v>
      </c>
      <c r="N119" s="89" t="e">
        <f ca="true">+IF(AND(ISNUMBER(OFFSET('Water Data'!$G$6,0,10*ROW('Water Data'!G113))),'Data Summary'!CC119="Yes"),OFFSET('Water Data'!$G$6,0,10*ROW('Water Data'!G113)),NA())</f>
        <v>#N/A</v>
      </c>
      <c r="O119" s="89" t="e">
        <f ca="true">+IF(AND(ISNUMBER(OFFSET('Water Data'!$G$9,0,10*ROW('Water Data'!G113))),'Data Summary'!CD119="Yes"),OFFSET('Water Data'!$G$9,0,10*ROW('Water Data'!G113)),NA())</f>
        <v>#N/A</v>
      </c>
      <c r="P119" s="89" t="e">
        <f ca="true">+IF(AND(ISNUMBER(OFFSET('Water Data'!$H$4,0,10*ROW('Water Data'!H113))),'Data Summary'!CE119="Yes"),100-OFFSET('Water Data'!$H$4,0,10*ROW('Water Data'!H113)),NA())</f>
        <v>#N/A</v>
      </c>
      <c r="Q119" s="89" t="e">
        <f ca="true">+IF(AND(ISNUMBER(OFFSET('Water Data'!$H$6,0,10*ROW('Water Data'!H113))),'Data Summary'!CF119="Yes"),OFFSET('Water Data'!$H$6,0,10*ROW('Water Data'!H113)),NA())</f>
        <v>#N/A</v>
      </c>
      <c r="R119" s="89" t="e">
        <f ca="true">+IF(AND(ISNUMBER(OFFSET('Water Data'!$H$9,0,10*ROW('Water Data'!H113))),'Data Summary'!CG119="Yes"),OFFSET('Water Data'!$H$9,0,10*ROW('Water Data'!H113)),NA())</f>
        <v>#N/A</v>
      </c>
      <c r="S119" s="89" t="e">
        <f ca="true">+IF(AND(ISNUMBER(OFFSET('Water Data'!$I$4,0,10*ROW('Water Data'!I113))),'Data Summary'!CH119="Yes"),100-OFFSET('Water Data'!$I$4,0,10*ROW('Water Data'!I113)),NA())</f>
        <v>#N/A</v>
      </c>
      <c r="T119" s="89" t="e">
        <f ca="true">+IF(AND(ISNUMBER(OFFSET('Water Data'!$I$6,0,10*ROW('Water Data'!I113))),'Data Summary'!CI119="Yes"),OFFSET('Water Data'!$I$6,0,10*ROW('Water Data'!I113)),NA())</f>
        <v>#N/A</v>
      </c>
      <c r="U119" s="89" t="e">
        <f ca="true">+IF(AND(ISNUMBER(OFFSET('Water Data'!$I$9,0,10*ROW('Water Data'!I113))),'Data Summary'!CJ119="Yes"),OFFSET('Water Data'!$I$9,0,10*ROW('Water Data'!I113)),NA())</f>
        <v>#N/A</v>
      </c>
      <c r="V119" s="90" t="e">
        <f ca="true">+IF(AND(ISNUMBER(OFFSET('Sanitation Data'!$D$4,0,10*ROW('Sanitation Data'!D113))),'Data Summary'!CK119="Yes"),100-OFFSET('Sanitation Data'!$D$4,0,10*ROW('Sanitation Data'!D113)),NA())</f>
        <v>#N/A</v>
      </c>
      <c r="W119" s="90" t="e">
        <f ca="true">+IF(AND(ISNUMBER(OFFSET('Sanitation Data'!$D$6,0,10*ROW('Sanitation Data'!D113))),'Data Summary'!CL119="Yes"),OFFSET('Sanitation Data'!$D$6,0,10*ROW('Sanitation Data'!D113)),NA())</f>
        <v>#N/A</v>
      </c>
      <c r="X119" s="90" t="e">
        <f ca="true">+IF(AND(ISNUMBER(OFFSET('Sanitation Data'!$D$10,0,10*ROW('Sanitation Data'!D113))),'Data Summary'!CM119="Yes"),OFFSET('Sanitation Data'!$D$10,0,10*ROW('Sanitation Data'!D113)),NA())</f>
        <v>#N/A</v>
      </c>
      <c r="Y119" s="90" t="e">
        <f ca="true">+IF(AND(ISNUMBER(OFFSET('Sanitation Data'!$D$11,0,10*ROW('Sanitation Data'!D113))),'Data Summary'!CN119="Yes"),OFFSET('Sanitation Data'!$D$11,0,10*ROW('Sanitation Data'!D113)),NA())</f>
        <v>#N/A</v>
      </c>
      <c r="Z119" s="90" t="e">
        <f ca="true">+IF(AND(ISNUMBER(OFFSET('Sanitation Data'!$D$12,0,10*ROW('Sanitation Data'!D113))),'Data Summary'!CO119="Yes"),OFFSET('Sanitation Data'!$D$12,0,10*ROW('Sanitation Data'!D113)),NA())</f>
        <v>#N/A</v>
      </c>
      <c r="AA119" s="90" t="e">
        <f ca="true">+IF(AND(ISNUMBER(OFFSET('Sanitation Data'!$E$4,0,10*ROW('Sanitation Data'!E113))),'Data Summary'!CP119="Yes"),100-OFFSET('Sanitation Data'!$E$4,0,10*ROW('Sanitation Data'!E113)),NA())</f>
        <v>#N/A</v>
      </c>
      <c r="AB119" s="90" t="e">
        <f ca="true">+IF(AND(ISNUMBER(OFFSET('Sanitation Data'!$E$6,0,10*ROW('Sanitation Data'!E113))),'Data Summary'!CQ119="Yes"),OFFSET('Sanitation Data'!$E$6,0,10*ROW('Sanitation Data'!E113)),NA())</f>
        <v>#N/A</v>
      </c>
      <c r="AC119" s="90" t="e">
        <f ca="true">+IF(AND(ISNUMBER(OFFSET('Sanitation Data'!$E$10,0,10*ROW('Sanitation Data'!E113))),'Data Summary'!CR119="Yes"),OFFSET('Sanitation Data'!$E$10,0,10*ROW('Sanitation Data'!E113)),NA())</f>
        <v>#N/A</v>
      </c>
      <c r="AD119" s="90" t="e">
        <f ca="true">+IF(AND(ISNUMBER(OFFSET('Sanitation Data'!$E$11,0,10*ROW('Sanitation Data'!E113))),'Data Summary'!CS119="Yes"),OFFSET('Sanitation Data'!$E$11,0,10*ROW('Sanitation Data'!E113)),NA())</f>
        <v>#N/A</v>
      </c>
      <c r="AE119" s="90" t="e">
        <f ca="true">+IF(AND(ISNUMBER(OFFSET('Sanitation Data'!$E$12,0,10*ROW('Sanitation Data'!E113))),'Data Summary'!CT119="Yes"),OFFSET('Sanitation Data'!$E$12,0,10*ROW('Sanitation Data'!E113)),NA())</f>
        <v>#N/A</v>
      </c>
      <c r="AF119" s="90" t="e">
        <f ca="true">+IF(AND(ISNUMBER(OFFSET('Sanitation Data'!$F$4,0,10*ROW('Sanitation Data'!F113))),'Data Summary'!CU119="Yes"),100-OFFSET('Sanitation Data'!$F$4,0,10*ROW('Sanitation Data'!F113)),NA())</f>
        <v>#N/A</v>
      </c>
      <c r="AG119" s="90" t="e">
        <f ca="true">+IF(AND(ISNUMBER(OFFSET('Sanitation Data'!$F$6,0,10*ROW('Sanitation Data'!F113))),'Data Summary'!CV119="Yes"),OFFSET('Sanitation Data'!$F$6,0,10*ROW('Sanitation Data'!F113)),NA())</f>
        <v>#N/A</v>
      </c>
      <c r="AH119" s="90" t="e">
        <f ca="true">+IF(AND(ISNUMBER(OFFSET('Sanitation Data'!$F$10,0,10*ROW('Sanitation Data'!F113))),'Data Summary'!CW119="Yes"),OFFSET('Sanitation Data'!$F$10,0,10*ROW('Sanitation Data'!F113)),NA())</f>
        <v>#N/A</v>
      </c>
      <c r="AI119" s="90" t="e">
        <f ca="true">+IF(AND(ISNUMBER(OFFSET('Sanitation Data'!$F$11,0,10*ROW('Sanitation Data'!F113))),'Data Summary'!CX119="Yes"),OFFSET('Sanitation Data'!$F$11,0,10*ROW('Sanitation Data'!F113)),NA())</f>
        <v>#N/A</v>
      </c>
      <c r="AJ119" s="90" t="e">
        <f ca="true">+IF(AND(ISNUMBER(OFFSET('Sanitation Data'!$F$12,0,10*ROW('Sanitation Data'!F113))),'Data Summary'!CY119="Yes"),OFFSET('Sanitation Data'!$F$12,0,10*ROW('Sanitation Data'!F113)),NA())</f>
        <v>#N/A</v>
      </c>
      <c r="AK119" s="90" t="e">
        <f ca="true">+IF(AND(ISNUMBER(OFFSET('Sanitation Data'!$G$4,0,10*ROW('Sanitation Data'!G113))),'Data Summary'!CZ119="Yes"),100-OFFSET('Sanitation Data'!$G$4,0,10*ROW('Sanitation Data'!G113)),NA())</f>
        <v>#N/A</v>
      </c>
      <c r="AL119" s="90" t="e">
        <f ca="true">+IF(AND(ISNUMBER(OFFSET('Sanitation Data'!$G$6,0,10*ROW('Sanitation Data'!G113))),'Data Summary'!DA119="Yes"),OFFSET('Sanitation Data'!$G$6,0,10*ROW('Sanitation Data'!G113)),NA())</f>
        <v>#N/A</v>
      </c>
      <c r="AM119" s="90" t="e">
        <f ca="true">+IF(AND(ISNUMBER(OFFSET('Sanitation Data'!$G$10,0,10*ROW('Sanitation Data'!G113))),'Data Summary'!DB119="Yes"),OFFSET('Sanitation Data'!$G$10,0,10*ROW('Sanitation Data'!G113)),NA())</f>
        <v>#N/A</v>
      </c>
      <c r="AN119" s="90" t="e">
        <f ca="true">+IF(AND(ISNUMBER(OFFSET('Sanitation Data'!$G$11,0,10*ROW('Sanitation Data'!G113))),'Data Summary'!DC119="Yes"),OFFSET('Sanitation Data'!$G$11,0,10*ROW('Sanitation Data'!G113)),NA())</f>
        <v>#N/A</v>
      </c>
      <c r="AO119" s="90" t="e">
        <f ca="true">+IF(AND(ISNUMBER(OFFSET('Sanitation Data'!$G$12,0,10*ROW('Sanitation Data'!G113))),'Data Summary'!DD119="Yes"),OFFSET('Sanitation Data'!$G$12,0,10*ROW('Sanitation Data'!G113)),NA())</f>
        <v>#N/A</v>
      </c>
      <c r="AP119" s="90" t="e">
        <f ca="true">+IF(AND(ISNUMBER(OFFSET('Sanitation Data'!$H$4,0,10*ROW('Sanitation Data'!H113))),'Data Summary'!DE119="Yes"),100-OFFSET('Sanitation Data'!$H$4,0,10*ROW('Sanitation Data'!H113)),NA())</f>
        <v>#N/A</v>
      </c>
      <c r="AQ119" s="90" t="e">
        <f ca="true">+IF(AND(ISNUMBER(OFFSET('Sanitation Data'!$H$6,0,10*ROW('Sanitation Data'!H113))),'Data Summary'!DF119="Yes"),OFFSET('Sanitation Data'!$H$6,0,10*ROW('Sanitation Data'!H113)),NA())</f>
        <v>#N/A</v>
      </c>
      <c r="AR119" s="90" t="e">
        <f ca="true">+IF(AND(ISNUMBER(OFFSET('Sanitation Data'!$H$10,0,10*ROW('Sanitation Data'!H113))),'Data Summary'!DG119="Yes"),OFFSET('Sanitation Data'!$H$10,0,10*ROW('Sanitation Data'!H113)),NA())</f>
        <v>#N/A</v>
      </c>
      <c r="AS119" s="90" t="e">
        <f ca="true">+IF(AND(ISNUMBER(OFFSET('Sanitation Data'!$H$11,0,10*ROW('Sanitation Data'!H113))),'Data Summary'!DH119="Yes"),OFFSET('Sanitation Data'!$H$11,0,10*ROW('Sanitation Data'!H113)),NA())</f>
        <v>#N/A</v>
      </c>
      <c r="AT119" s="90" t="e">
        <f ca="true">+IF(AND(ISNUMBER(OFFSET('Sanitation Data'!$H$12,0,10*ROW('Sanitation Data'!H113))),'Data Summary'!DI119="Yes"),OFFSET('Sanitation Data'!$H$12,0,10*ROW('Sanitation Data'!H113)),NA())</f>
        <v>#N/A</v>
      </c>
      <c r="AU119" s="90" t="e">
        <f ca="true">+IF(AND(ISNUMBER(OFFSET('Sanitation Data'!$I$4,0,10*ROW('Sanitation Data'!I113))),'Data Summary'!DJ119="Yes"),100-OFFSET('Sanitation Data'!$I$4,0,10*ROW('Sanitation Data'!I113)),NA())</f>
        <v>#N/A</v>
      </c>
      <c r="AV119" s="90" t="e">
        <f ca="true">+IF(AND(ISNUMBER(OFFSET('Sanitation Data'!$I$6,0,10*ROW('Sanitation Data'!I113))),'Data Summary'!DK119="Yes"),OFFSET('Sanitation Data'!$I$6,0,10*ROW('Sanitation Data'!I113)),NA())</f>
        <v>#N/A</v>
      </c>
      <c r="AW119" s="90" t="e">
        <f ca="true">+IF(AND(ISNUMBER(OFFSET('Sanitation Data'!$I$10,0,10*ROW('Sanitation Data'!I113))),'Data Summary'!DL119="Yes"),OFFSET('Sanitation Data'!$I$10,0,10*ROW('Sanitation Data'!I113)),NA())</f>
        <v>#N/A</v>
      </c>
      <c r="AX119" s="90" t="e">
        <f ca="true">+IF(AND(ISNUMBER(OFFSET('Sanitation Data'!$I$11,0,10*ROW('Sanitation Data'!I113))),'Data Summary'!DM119="Yes"),OFFSET('Sanitation Data'!$I$11,0,10*ROW('Sanitation Data'!I113)),NA())</f>
        <v>#N/A</v>
      </c>
      <c r="AY119" s="90" t="e">
        <f ca="true">+IF(AND(ISNUMBER(OFFSET('Sanitation Data'!$I$12,0,10*ROW('Sanitation Data'!I113))),'Data Summary'!DN119="Yes"),OFFSET('Sanitation Data'!$I$12,0,10*ROW('Sanitation Data'!I113)),NA())</f>
        <v>#N/A</v>
      </c>
      <c r="AZ119" s="91" t="e">
        <f ca="true">+IF(AND(ISNUMBER(OFFSET('Hygiene Data'!$D$5,0,10*ROW('Hygiene Data'!D113))),'Data Summary'!DO119="Yes"),OFFSET('Hygiene Data'!$D$5,0,10*ROW('Hygiene Data'!D113)),NA())</f>
        <v>#N/A</v>
      </c>
      <c r="BA119" s="91" t="e">
        <f ca="true">+IF(AND(ISNUMBER(OFFSET('Hygiene Data'!$D$7,0,10*ROW('Hygiene Data'!D113))),'Data Summary'!DP119="Yes"),OFFSET('Hygiene Data'!$D$7,0,10*ROW('Hygiene Data'!D113)),NA())</f>
        <v>#N/A</v>
      </c>
      <c r="BB119" s="91" t="e">
        <f ca="true">+IF(AND(ISNUMBER(OFFSET('Hygiene Data'!$D$9,0,10*ROW('Hygiene Data'!D113))),'Data Summary'!DQ119="Yes"),OFFSET('Hygiene Data'!$D$9,0,10*ROW('Hygiene Data'!D113)),NA())</f>
        <v>#N/A</v>
      </c>
      <c r="BC119" s="91" t="e">
        <f ca="true">+IF(AND(ISNUMBER(OFFSET('Hygiene Data'!$E$5,0,10*ROW('Hygiene Data'!E113))),'Data Summary'!DR119="Yes"),OFFSET('Hygiene Data'!$E$5,0,10*ROW('Hygiene Data'!E113)),NA())</f>
        <v>#N/A</v>
      </c>
      <c r="BD119" s="91" t="e">
        <f ca="true">+IF(AND(ISNUMBER(OFFSET('Hygiene Data'!$E$7,0,10*ROW('Hygiene Data'!E113))),'Data Summary'!DS119="Yes"),OFFSET('Hygiene Data'!$E$7,0,10*ROW('Hygiene Data'!E113)),NA())</f>
        <v>#N/A</v>
      </c>
      <c r="BE119" s="91" t="e">
        <f ca="true">+IF(AND(ISNUMBER(OFFSET('Hygiene Data'!$E$9,0,10*ROW('Hygiene Data'!E113))),'Data Summary'!DT119="Yes"),OFFSET('Hygiene Data'!$E$9,0,10*ROW('Hygiene Data'!E113)),NA())</f>
        <v>#N/A</v>
      </c>
      <c r="BF119" s="91" t="e">
        <f ca="true">+IF(AND(ISNUMBER(OFFSET('Hygiene Data'!$F$5,0,10*ROW('Hygiene Data'!F113))),'Data Summary'!DU119="Yes"),OFFSET('Hygiene Data'!$F$5,0,10*ROW('Hygiene Data'!F113)),NA())</f>
        <v>#N/A</v>
      </c>
      <c r="BG119" s="91" t="e">
        <f ca="true">+IF(AND(ISNUMBER(OFFSET('Hygiene Data'!$F$7,0,10*ROW('Hygiene Data'!F113))),'Data Summary'!DV119="Yes"),OFFSET('Hygiene Data'!$F$7,0,10*ROW('Hygiene Data'!F113)),NA())</f>
        <v>#N/A</v>
      </c>
      <c r="BH119" s="91" t="e">
        <f ca="true">+IF(AND(ISNUMBER(OFFSET('Hygiene Data'!$F$9,0,10*ROW('Hygiene Data'!F113))),'Data Summary'!DW119="Yes"),OFFSET('Hygiene Data'!$F$9,0,10*ROW('Hygiene Data'!F113)),NA())</f>
        <v>#N/A</v>
      </c>
      <c r="BI119" s="91" t="e">
        <f ca="true">+IF(AND(ISNUMBER(OFFSET('Hygiene Data'!$G$5,0,10*ROW('Hygiene Data'!G113))),'Data Summary'!DX119="Yes"),OFFSET('Hygiene Data'!$G$5,0,10*ROW('Hygiene Data'!G113)),NA())</f>
        <v>#N/A</v>
      </c>
      <c r="BJ119" s="91" t="e">
        <f ca="true">+IF(AND(ISNUMBER(OFFSET('Hygiene Data'!$G$7,0,10*ROW('Hygiene Data'!G113))),'Data Summary'!DY119="Yes"),OFFSET('Hygiene Data'!$G$7,0,10*ROW('Hygiene Data'!G113)),NA())</f>
        <v>#N/A</v>
      </c>
      <c r="BK119" s="91" t="e">
        <f ca="true">+IF(AND(ISNUMBER(OFFSET('Hygiene Data'!$G$9,0,10*ROW('Hygiene Data'!G113))),'Data Summary'!DZ119="Yes"),OFFSET('Hygiene Data'!$G$9,0,10*ROW('Hygiene Data'!G113)),NA())</f>
        <v>#N/A</v>
      </c>
      <c r="BL119" s="91" t="e">
        <f ca="true">+IF(AND(ISNUMBER(OFFSET('Hygiene Data'!$H$5,0,10*ROW('Hygiene Data'!H113))),'Data Summary'!EA119="Yes"),OFFSET('Hygiene Data'!$H$5,0,10*ROW('Hygiene Data'!H113)),NA())</f>
        <v>#N/A</v>
      </c>
      <c r="BM119" s="91" t="e">
        <f ca="true">+IF(AND(ISNUMBER(OFFSET('Hygiene Data'!$H$7,0,10*ROW('Hygiene Data'!H113))),'Data Summary'!EB119="Yes"),OFFSET('Hygiene Data'!$H$7,0,10*ROW('Hygiene Data'!H113)),NA())</f>
        <v>#N/A</v>
      </c>
      <c r="BN119" s="91" t="e">
        <f ca="true">+IF(AND(ISNUMBER(OFFSET('Hygiene Data'!$H$9,0,10*ROW('Hygiene Data'!H113))),'Data Summary'!EC119="Yes"),OFFSET('Hygiene Data'!$H$9,0,10*ROW('Hygiene Data'!H113)),NA())</f>
        <v>#N/A</v>
      </c>
      <c r="BO119" s="91" t="e">
        <f ca="true">+IF(AND(ISNUMBER(OFFSET('Hygiene Data'!$I$5,0,10*ROW('Hygiene Data'!I113))),'Data Summary'!ED119="Yes"),OFFSET('Hygiene Data'!$I$5,0,10*ROW('Hygiene Data'!I113)),NA())</f>
        <v>#N/A</v>
      </c>
      <c r="BP119" s="91" t="e">
        <f ca="true">+IF(AND(ISNUMBER(OFFSET('Hygiene Data'!$I$7,0,10*ROW('Hygiene Data'!I113))),'Data Summary'!EE119="Yes"),OFFSET('Hygiene Data'!$I$7,0,10*ROW('Hygiene Data'!I113)),NA())</f>
        <v>#N/A</v>
      </c>
      <c r="BQ119" s="91" t="e">
        <f ca="true">+IF(AND(ISNUMBER(OFFSET('Hygiene Data'!$I$9,0,10*ROW('Hygiene Data'!I113))),'Data Summary'!EF119="Yes"),OFFSET('Hygiene Data'!$I$9,0,10*ROW('Hygiene Data'!I113)),NA())</f>
        <v>#N/A</v>
      </c>
    </row>
    <row xmlns:x14ac="http://schemas.microsoft.com/office/spreadsheetml/2009/9/ac" r="120" x14ac:dyDescent="0.2">
      <c r="A120" s="350" t="e">
        <f ca="true">+RIGHT('Data Summary'!A120,LEN('Data Summary'!A120)-9)</f>
        <v>#VALUE!</v>
      </c>
      <c r="B120" s="35" t="str">
        <f ca="true">+IF(ISTEXT('Data Summary'!B120),'Data Summary'!B120,"")</f>
        <v/>
      </c>
      <c r="C120" s="349" t="e">
        <f ca="true">+VALUE('Data Summary'!C120)</f>
        <v>#VALUE!</v>
      </c>
      <c r="D120" s="89" t="e">
        <f ca="true">+IF(AND(ISNUMBER(OFFSET('Water Data'!$D$4,0,10*ROW('Water Data'!D114))),'Data Summary'!BS120="Yes"),100-OFFSET('Water Data'!$D$4,0,10*ROW('Water Data'!D114)),NA())</f>
        <v>#N/A</v>
      </c>
      <c r="E120" s="89" t="e">
        <f ca="true">+IF(AND(ISNUMBER(OFFSET('Water Data'!$D$6,0,10*ROW('Water Data'!D114))),'Data Summary'!BT120="Yes"),OFFSET('Water Data'!$D$6,0,10*ROW('Water Data'!D114)),NA())</f>
        <v>#N/A</v>
      </c>
      <c r="F120" s="89" t="e">
        <f ca="true">+IF(AND(ISNUMBER(OFFSET('Water Data'!$D$9,0,10*ROW('Water Data'!D114))),'Data Summary'!BU120="Yes"),OFFSET('Water Data'!$D$9,0,10*ROW('Water Data'!D114)),NA())</f>
        <v>#N/A</v>
      </c>
      <c r="G120" s="89" t="e">
        <f ca="true">+IF(AND(ISNUMBER(OFFSET('Water Data'!$E$4,0,10*ROW('Water Data'!E114))),'Data Summary'!BV120="Yes"),100-OFFSET('Water Data'!$E$4,0,10*ROW('Water Data'!E114)),NA())</f>
        <v>#N/A</v>
      </c>
      <c r="H120" s="89" t="e">
        <f ca="true">+IF(AND(ISNUMBER(OFFSET('Water Data'!$E$6,0,10*ROW('Water Data'!E114))),'Data Summary'!BW120="Yes"),OFFSET('Water Data'!$E$6,0,10*ROW('Water Data'!E114)),NA())</f>
        <v>#N/A</v>
      </c>
      <c r="I120" s="89" t="e">
        <f ca="true">+IF(AND(ISNUMBER(OFFSET('Water Data'!$E$9,0,10*ROW('Water Data'!E114))),'Data Summary'!BX120="Yes"),OFFSET('Water Data'!$E$9,0,10*ROW('Water Data'!E114)),NA())</f>
        <v>#N/A</v>
      </c>
      <c r="J120" s="89" t="e">
        <f ca="true">+IF(AND(ISNUMBER(OFFSET('Water Data'!$F$4,0,10*ROW('Water Data'!F114))),'Data Summary'!BY120="Yes"),100-OFFSET('Water Data'!$F$4,0,10*ROW('Water Data'!F114)),NA())</f>
        <v>#N/A</v>
      </c>
      <c r="K120" s="89" t="e">
        <f ca="true">+IF(AND(ISNUMBER(OFFSET('Water Data'!$F$6,0,10*ROW('Water Data'!F114))),'Data Summary'!BZ120="Yes"),OFFSET('Water Data'!$F$6,0,10*ROW('Water Data'!F114)),NA())</f>
        <v>#N/A</v>
      </c>
      <c r="L120" s="89" t="e">
        <f ca="true">+IF(AND(ISNUMBER(OFFSET('Water Data'!$F$9,0,10*ROW('Water Data'!F114))),'Data Summary'!CA120="Yes"),OFFSET('Water Data'!$F$9,0,10*ROW('Water Data'!F114)),NA())</f>
        <v>#N/A</v>
      </c>
      <c r="M120" s="89" t="e">
        <f ca="true">+IF(AND(ISNUMBER(OFFSET('Water Data'!$G$4,0,10*ROW('Water Data'!G114))),'Data Summary'!CB120="Yes"),100-OFFSET('Water Data'!$G$4,0,10*ROW('Water Data'!G114)),NA())</f>
        <v>#N/A</v>
      </c>
      <c r="N120" s="89" t="e">
        <f ca="true">+IF(AND(ISNUMBER(OFFSET('Water Data'!$G$6,0,10*ROW('Water Data'!G114))),'Data Summary'!CC120="Yes"),OFFSET('Water Data'!$G$6,0,10*ROW('Water Data'!G114)),NA())</f>
        <v>#N/A</v>
      </c>
      <c r="O120" s="89" t="e">
        <f ca="true">+IF(AND(ISNUMBER(OFFSET('Water Data'!$G$9,0,10*ROW('Water Data'!G114))),'Data Summary'!CD120="Yes"),OFFSET('Water Data'!$G$9,0,10*ROW('Water Data'!G114)),NA())</f>
        <v>#N/A</v>
      </c>
      <c r="P120" s="89" t="e">
        <f ca="true">+IF(AND(ISNUMBER(OFFSET('Water Data'!$H$4,0,10*ROW('Water Data'!H114))),'Data Summary'!CE120="Yes"),100-OFFSET('Water Data'!$H$4,0,10*ROW('Water Data'!H114)),NA())</f>
        <v>#N/A</v>
      </c>
      <c r="Q120" s="89" t="e">
        <f ca="true">+IF(AND(ISNUMBER(OFFSET('Water Data'!$H$6,0,10*ROW('Water Data'!H114))),'Data Summary'!CF120="Yes"),OFFSET('Water Data'!$H$6,0,10*ROW('Water Data'!H114)),NA())</f>
        <v>#N/A</v>
      </c>
      <c r="R120" s="89" t="e">
        <f ca="true">+IF(AND(ISNUMBER(OFFSET('Water Data'!$H$9,0,10*ROW('Water Data'!H114))),'Data Summary'!CG120="Yes"),OFFSET('Water Data'!$H$9,0,10*ROW('Water Data'!H114)),NA())</f>
        <v>#N/A</v>
      </c>
      <c r="S120" s="89" t="e">
        <f ca="true">+IF(AND(ISNUMBER(OFFSET('Water Data'!$I$4,0,10*ROW('Water Data'!I114))),'Data Summary'!CH120="Yes"),100-OFFSET('Water Data'!$I$4,0,10*ROW('Water Data'!I114)),NA())</f>
        <v>#N/A</v>
      </c>
      <c r="T120" s="89" t="e">
        <f ca="true">+IF(AND(ISNUMBER(OFFSET('Water Data'!$I$6,0,10*ROW('Water Data'!I114))),'Data Summary'!CI120="Yes"),OFFSET('Water Data'!$I$6,0,10*ROW('Water Data'!I114)),NA())</f>
        <v>#N/A</v>
      </c>
      <c r="U120" s="89" t="e">
        <f ca="true">+IF(AND(ISNUMBER(OFFSET('Water Data'!$I$9,0,10*ROW('Water Data'!I114))),'Data Summary'!CJ120="Yes"),OFFSET('Water Data'!$I$9,0,10*ROW('Water Data'!I114)),NA())</f>
        <v>#N/A</v>
      </c>
      <c r="V120" s="90" t="e">
        <f ca="true">+IF(AND(ISNUMBER(OFFSET('Sanitation Data'!$D$4,0,10*ROW('Sanitation Data'!D114))),'Data Summary'!CK120="Yes"),100-OFFSET('Sanitation Data'!$D$4,0,10*ROW('Sanitation Data'!D114)),NA())</f>
        <v>#N/A</v>
      </c>
      <c r="W120" s="90" t="e">
        <f ca="true">+IF(AND(ISNUMBER(OFFSET('Sanitation Data'!$D$6,0,10*ROW('Sanitation Data'!D114))),'Data Summary'!CL120="Yes"),OFFSET('Sanitation Data'!$D$6,0,10*ROW('Sanitation Data'!D114)),NA())</f>
        <v>#N/A</v>
      </c>
      <c r="X120" s="90" t="e">
        <f ca="true">+IF(AND(ISNUMBER(OFFSET('Sanitation Data'!$D$10,0,10*ROW('Sanitation Data'!D114))),'Data Summary'!CM120="Yes"),OFFSET('Sanitation Data'!$D$10,0,10*ROW('Sanitation Data'!D114)),NA())</f>
        <v>#N/A</v>
      </c>
      <c r="Y120" s="90" t="e">
        <f ca="true">+IF(AND(ISNUMBER(OFFSET('Sanitation Data'!$D$11,0,10*ROW('Sanitation Data'!D114))),'Data Summary'!CN120="Yes"),OFFSET('Sanitation Data'!$D$11,0,10*ROW('Sanitation Data'!D114)),NA())</f>
        <v>#N/A</v>
      </c>
      <c r="Z120" s="90" t="e">
        <f ca="true">+IF(AND(ISNUMBER(OFFSET('Sanitation Data'!$D$12,0,10*ROW('Sanitation Data'!D114))),'Data Summary'!CO120="Yes"),OFFSET('Sanitation Data'!$D$12,0,10*ROW('Sanitation Data'!D114)),NA())</f>
        <v>#N/A</v>
      </c>
      <c r="AA120" s="90" t="e">
        <f ca="true">+IF(AND(ISNUMBER(OFFSET('Sanitation Data'!$E$4,0,10*ROW('Sanitation Data'!E114))),'Data Summary'!CP120="Yes"),100-OFFSET('Sanitation Data'!$E$4,0,10*ROW('Sanitation Data'!E114)),NA())</f>
        <v>#N/A</v>
      </c>
      <c r="AB120" s="90" t="e">
        <f ca="true">+IF(AND(ISNUMBER(OFFSET('Sanitation Data'!$E$6,0,10*ROW('Sanitation Data'!E114))),'Data Summary'!CQ120="Yes"),OFFSET('Sanitation Data'!$E$6,0,10*ROW('Sanitation Data'!E114)),NA())</f>
        <v>#N/A</v>
      </c>
      <c r="AC120" s="90" t="e">
        <f ca="true">+IF(AND(ISNUMBER(OFFSET('Sanitation Data'!$E$10,0,10*ROW('Sanitation Data'!E114))),'Data Summary'!CR120="Yes"),OFFSET('Sanitation Data'!$E$10,0,10*ROW('Sanitation Data'!E114)),NA())</f>
        <v>#N/A</v>
      </c>
      <c r="AD120" s="90" t="e">
        <f ca="true">+IF(AND(ISNUMBER(OFFSET('Sanitation Data'!$E$11,0,10*ROW('Sanitation Data'!E114))),'Data Summary'!CS120="Yes"),OFFSET('Sanitation Data'!$E$11,0,10*ROW('Sanitation Data'!E114)),NA())</f>
        <v>#N/A</v>
      </c>
      <c r="AE120" s="90" t="e">
        <f ca="true">+IF(AND(ISNUMBER(OFFSET('Sanitation Data'!$E$12,0,10*ROW('Sanitation Data'!E114))),'Data Summary'!CT120="Yes"),OFFSET('Sanitation Data'!$E$12,0,10*ROW('Sanitation Data'!E114)),NA())</f>
        <v>#N/A</v>
      </c>
      <c r="AF120" s="90" t="e">
        <f ca="true">+IF(AND(ISNUMBER(OFFSET('Sanitation Data'!$F$4,0,10*ROW('Sanitation Data'!F114))),'Data Summary'!CU120="Yes"),100-OFFSET('Sanitation Data'!$F$4,0,10*ROW('Sanitation Data'!F114)),NA())</f>
        <v>#N/A</v>
      </c>
      <c r="AG120" s="90" t="e">
        <f ca="true">+IF(AND(ISNUMBER(OFFSET('Sanitation Data'!$F$6,0,10*ROW('Sanitation Data'!F114))),'Data Summary'!CV120="Yes"),OFFSET('Sanitation Data'!$F$6,0,10*ROW('Sanitation Data'!F114)),NA())</f>
        <v>#N/A</v>
      </c>
      <c r="AH120" s="90" t="e">
        <f ca="true">+IF(AND(ISNUMBER(OFFSET('Sanitation Data'!$F$10,0,10*ROW('Sanitation Data'!F114))),'Data Summary'!CW120="Yes"),OFFSET('Sanitation Data'!$F$10,0,10*ROW('Sanitation Data'!F114)),NA())</f>
        <v>#N/A</v>
      </c>
      <c r="AI120" s="90" t="e">
        <f ca="true">+IF(AND(ISNUMBER(OFFSET('Sanitation Data'!$F$11,0,10*ROW('Sanitation Data'!F114))),'Data Summary'!CX120="Yes"),OFFSET('Sanitation Data'!$F$11,0,10*ROW('Sanitation Data'!F114)),NA())</f>
        <v>#N/A</v>
      </c>
      <c r="AJ120" s="90" t="e">
        <f ca="true">+IF(AND(ISNUMBER(OFFSET('Sanitation Data'!$F$12,0,10*ROW('Sanitation Data'!F114))),'Data Summary'!CY120="Yes"),OFFSET('Sanitation Data'!$F$12,0,10*ROW('Sanitation Data'!F114)),NA())</f>
        <v>#N/A</v>
      </c>
      <c r="AK120" s="90" t="e">
        <f ca="true">+IF(AND(ISNUMBER(OFFSET('Sanitation Data'!$G$4,0,10*ROW('Sanitation Data'!G114))),'Data Summary'!CZ120="Yes"),100-OFFSET('Sanitation Data'!$G$4,0,10*ROW('Sanitation Data'!G114)),NA())</f>
        <v>#N/A</v>
      </c>
      <c r="AL120" s="90" t="e">
        <f ca="true">+IF(AND(ISNUMBER(OFFSET('Sanitation Data'!$G$6,0,10*ROW('Sanitation Data'!G114))),'Data Summary'!DA120="Yes"),OFFSET('Sanitation Data'!$G$6,0,10*ROW('Sanitation Data'!G114)),NA())</f>
        <v>#N/A</v>
      </c>
      <c r="AM120" s="90" t="e">
        <f ca="true">+IF(AND(ISNUMBER(OFFSET('Sanitation Data'!$G$10,0,10*ROW('Sanitation Data'!G114))),'Data Summary'!DB120="Yes"),OFFSET('Sanitation Data'!$G$10,0,10*ROW('Sanitation Data'!G114)),NA())</f>
        <v>#N/A</v>
      </c>
      <c r="AN120" s="90" t="e">
        <f ca="true">+IF(AND(ISNUMBER(OFFSET('Sanitation Data'!$G$11,0,10*ROW('Sanitation Data'!G114))),'Data Summary'!DC120="Yes"),OFFSET('Sanitation Data'!$G$11,0,10*ROW('Sanitation Data'!G114)),NA())</f>
        <v>#N/A</v>
      </c>
      <c r="AO120" s="90" t="e">
        <f ca="true">+IF(AND(ISNUMBER(OFFSET('Sanitation Data'!$G$12,0,10*ROW('Sanitation Data'!G114))),'Data Summary'!DD120="Yes"),OFFSET('Sanitation Data'!$G$12,0,10*ROW('Sanitation Data'!G114)),NA())</f>
        <v>#N/A</v>
      </c>
      <c r="AP120" s="90" t="e">
        <f ca="true">+IF(AND(ISNUMBER(OFFSET('Sanitation Data'!$H$4,0,10*ROW('Sanitation Data'!H114))),'Data Summary'!DE120="Yes"),100-OFFSET('Sanitation Data'!$H$4,0,10*ROW('Sanitation Data'!H114)),NA())</f>
        <v>#N/A</v>
      </c>
      <c r="AQ120" s="90" t="e">
        <f ca="true">+IF(AND(ISNUMBER(OFFSET('Sanitation Data'!$H$6,0,10*ROW('Sanitation Data'!H114))),'Data Summary'!DF120="Yes"),OFFSET('Sanitation Data'!$H$6,0,10*ROW('Sanitation Data'!H114)),NA())</f>
        <v>#N/A</v>
      </c>
      <c r="AR120" s="90" t="e">
        <f ca="true">+IF(AND(ISNUMBER(OFFSET('Sanitation Data'!$H$10,0,10*ROW('Sanitation Data'!H114))),'Data Summary'!DG120="Yes"),OFFSET('Sanitation Data'!$H$10,0,10*ROW('Sanitation Data'!H114)),NA())</f>
        <v>#N/A</v>
      </c>
      <c r="AS120" s="90" t="e">
        <f ca="true">+IF(AND(ISNUMBER(OFFSET('Sanitation Data'!$H$11,0,10*ROW('Sanitation Data'!H114))),'Data Summary'!DH120="Yes"),OFFSET('Sanitation Data'!$H$11,0,10*ROW('Sanitation Data'!H114)),NA())</f>
        <v>#N/A</v>
      </c>
      <c r="AT120" s="90" t="e">
        <f ca="true">+IF(AND(ISNUMBER(OFFSET('Sanitation Data'!$H$12,0,10*ROW('Sanitation Data'!H114))),'Data Summary'!DI120="Yes"),OFFSET('Sanitation Data'!$H$12,0,10*ROW('Sanitation Data'!H114)),NA())</f>
        <v>#N/A</v>
      </c>
      <c r="AU120" s="90" t="e">
        <f ca="true">+IF(AND(ISNUMBER(OFFSET('Sanitation Data'!$I$4,0,10*ROW('Sanitation Data'!I114))),'Data Summary'!DJ120="Yes"),100-OFFSET('Sanitation Data'!$I$4,0,10*ROW('Sanitation Data'!I114)),NA())</f>
        <v>#N/A</v>
      </c>
      <c r="AV120" s="90" t="e">
        <f ca="true">+IF(AND(ISNUMBER(OFFSET('Sanitation Data'!$I$6,0,10*ROW('Sanitation Data'!I114))),'Data Summary'!DK120="Yes"),OFFSET('Sanitation Data'!$I$6,0,10*ROW('Sanitation Data'!I114)),NA())</f>
        <v>#N/A</v>
      </c>
      <c r="AW120" s="90" t="e">
        <f ca="true">+IF(AND(ISNUMBER(OFFSET('Sanitation Data'!$I$10,0,10*ROW('Sanitation Data'!I114))),'Data Summary'!DL120="Yes"),OFFSET('Sanitation Data'!$I$10,0,10*ROW('Sanitation Data'!I114)),NA())</f>
        <v>#N/A</v>
      </c>
      <c r="AX120" s="90" t="e">
        <f ca="true">+IF(AND(ISNUMBER(OFFSET('Sanitation Data'!$I$11,0,10*ROW('Sanitation Data'!I114))),'Data Summary'!DM120="Yes"),OFFSET('Sanitation Data'!$I$11,0,10*ROW('Sanitation Data'!I114)),NA())</f>
        <v>#N/A</v>
      </c>
      <c r="AY120" s="90" t="e">
        <f ca="true">+IF(AND(ISNUMBER(OFFSET('Sanitation Data'!$I$12,0,10*ROW('Sanitation Data'!I114))),'Data Summary'!DN120="Yes"),OFFSET('Sanitation Data'!$I$12,0,10*ROW('Sanitation Data'!I114)),NA())</f>
        <v>#N/A</v>
      </c>
      <c r="AZ120" s="91" t="e">
        <f ca="true">+IF(AND(ISNUMBER(OFFSET('Hygiene Data'!$D$5,0,10*ROW('Hygiene Data'!D114))),'Data Summary'!DO120="Yes"),OFFSET('Hygiene Data'!$D$5,0,10*ROW('Hygiene Data'!D114)),NA())</f>
        <v>#N/A</v>
      </c>
      <c r="BA120" s="91" t="e">
        <f ca="true">+IF(AND(ISNUMBER(OFFSET('Hygiene Data'!$D$7,0,10*ROW('Hygiene Data'!D114))),'Data Summary'!DP120="Yes"),OFFSET('Hygiene Data'!$D$7,0,10*ROW('Hygiene Data'!D114)),NA())</f>
        <v>#N/A</v>
      </c>
      <c r="BB120" s="91" t="e">
        <f ca="true">+IF(AND(ISNUMBER(OFFSET('Hygiene Data'!$D$9,0,10*ROW('Hygiene Data'!D114))),'Data Summary'!DQ120="Yes"),OFFSET('Hygiene Data'!$D$9,0,10*ROW('Hygiene Data'!D114)),NA())</f>
        <v>#N/A</v>
      </c>
      <c r="BC120" s="91" t="e">
        <f ca="true">+IF(AND(ISNUMBER(OFFSET('Hygiene Data'!$E$5,0,10*ROW('Hygiene Data'!E114))),'Data Summary'!DR120="Yes"),OFFSET('Hygiene Data'!$E$5,0,10*ROW('Hygiene Data'!E114)),NA())</f>
        <v>#N/A</v>
      </c>
      <c r="BD120" s="91" t="e">
        <f ca="true">+IF(AND(ISNUMBER(OFFSET('Hygiene Data'!$E$7,0,10*ROW('Hygiene Data'!E114))),'Data Summary'!DS120="Yes"),OFFSET('Hygiene Data'!$E$7,0,10*ROW('Hygiene Data'!E114)),NA())</f>
        <v>#N/A</v>
      </c>
      <c r="BE120" s="91" t="e">
        <f ca="true">+IF(AND(ISNUMBER(OFFSET('Hygiene Data'!$E$9,0,10*ROW('Hygiene Data'!E114))),'Data Summary'!DT120="Yes"),OFFSET('Hygiene Data'!$E$9,0,10*ROW('Hygiene Data'!E114)),NA())</f>
        <v>#N/A</v>
      </c>
      <c r="BF120" s="91" t="e">
        <f ca="true">+IF(AND(ISNUMBER(OFFSET('Hygiene Data'!$F$5,0,10*ROW('Hygiene Data'!F114))),'Data Summary'!DU120="Yes"),OFFSET('Hygiene Data'!$F$5,0,10*ROW('Hygiene Data'!F114)),NA())</f>
        <v>#N/A</v>
      </c>
      <c r="BG120" s="91" t="e">
        <f ca="true">+IF(AND(ISNUMBER(OFFSET('Hygiene Data'!$F$7,0,10*ROW('Hygiene Data'!F114))),'Data Summary'!DV120="Yes"),OFFSET('Hygiene Data'!$F$7,0,10*ROW('Hygiene Data'!F114)),NA())</f>
        <v>#N/A</v>
      </c>
      <c r="BH120" s="91" t="e">
        <f ca="true">+IF(AND(ISNUMBER(OFFSET('Hygiene Data'!$F$9,0,10*ROW('Hygiene Data'!F114))),'Data Summary'!DW120="Yes"),OFFSET('Hygiene Data'!$F$9,0,10*ROW('Hygiene Data'!F114)),NA())</f>
        <v>#N/A</v>
      </c>
      <c r="BI120" s="91" t="e">
        <f ca="true">+IF(AND(ISNUMBER(OFFSET('Hygiene Data'!$G$5,0,10*ROW('Hygiene Data'!G114))),'Data Summary'!DX120="Yes"),OFFSET('Hygiene Data'!$G$5,0,10*ROW('Hygiene Data'!G114)),NA())</f>
        <v>#N/A</v>
      </c>
      <c r="BJ120" s="91" t="e">
        <f ca="true">+IF(AND(ISNUMBER(OFFSET('Hygiene Data'!$G$7,0,10*ROW('Hygiene Data'!G114))),'Data Summary'!DY120="Yes"),OFFSET('Hygiene Data'!$G$7,0,10*ROW('Hygiene Data'!G114)),NA())</f>
        <v>#N/A</v>
      </c>
      <c r="BK120" s="91" t="e">
        <f ca="true">+IF(AND(ISNUMBER(OFFSET('Hygiene Data'!$G$9,0,10*ROW('Hygiene Data'!G114))),'Data Summary'!DZ120="Yes"),OFFSET('Hygiene Data'!$G$9,0,10*ROW('Hygiene Data'!G114)),NA())</f>
        <v>#N/A</v>
      </c>
      <c r="BL120" s="91" t="e">
        <f ca="true">+IF(AND(ISNUMBER(OFFSET('Hygiene Data'!$H$5,0,10*ROW('Hygiene Data'!H114))),'Data Summary'!EA120="Yes"),OFFSET('Hygiene Data'!$H$5,0,10*ROW('Hygiene Data'!H114)),NA())</f>
        <v>#N/A</v>
      </c>
      <c r="BM120" s="91" t="e">
        <f ca="true">+IF(AND(ISNUMBER(OFFSET('Hygiene Data'!$H$7,0,10*ROW('Hygiene Data'!H114))),'Data Summary'!EB120="Yes"),OFFSET('Hygiene Data'!$H$7,0,10*ROW('Hygiene Data'!H114)),NA())</f>
        <v>#N/A</v>
      </c>
      <c r="BN120" s="91" t="e">
        <f ca="true">+IF(AND(ISNUMBER(OFFSET('Hygiene Data'!$H$9,0,10*ROW('Hygiene Data'!H114))),'Data Summary'!EC120="Yes"),OFFSET('Hygiene Data'!$H$9,0,10*ROW('Hygiene Data'!H114)),NA())</f>
        <v>#N/A</v>
      </c>
      <c r="BO120" s="91" t="e">
        <f ca="true">+IF(AND(ISNUMBER(OFFSET('Hygiene Data'!$I$5,0,10*ROW('Hygiene Data'!I114))),'Data Summary'!ED120="Yes"),OFFSET('Hygiene Data'!$I$5,0,10*ROW('Hygiene Data'!I114)),NA())</f>
        <v>#N/A</v>
      </c>
      <c r="BP120" s="91" t="e">
        <f ca="true">+IF(AND(ISNUMBER(OFFSET('Hygiene Data'!$I$7,0,10*ROW('Hygiene Data'!I114))),'Data Summary'!EE120="Yes"),OFFSET('Hygiene Data'!$I$7,0,10*ROW('Hygiene Data'!I114)),NA())</f>
        <v>#N/A</v>
      </c>
      <c r="BQ120" s="91" t="e">
        <f ca="true">+IF(AND(ISNUMBER(OFFSET('Hygiene Data'!$I$9,0,10*ROW('Hygiene Data'!I114))),'Data Summary'!EF120="Yes"),OFFSET('Hygiene Data'!$I$9,0,10*ROW('Hygiene Data'!I114)),NA())</f>
        <v>#N/A</v>
      </c>
    </row>
    <row xmlns:x14ac="http://schemas.microsoft.com/office/spreadsheetml/2009/9/ac" r="121" x14ac:dyDescent="0.2">
      <c r="A121" s="350" t="e">
        <f ca="true">+RIGHT('Data Summary'!A121,LEN('Data Summary'!A121)-9)</f>
        <v>#VALUE!</v>
      </c>
      <c r="B121" s="35" t="str">
        <f ca="true">+IF(ISTEXT('Data Summary'!B121),'Data Summary'!B121,"")</f>
        <v/>
      </c>
      <c r="C121" s="349" t="e">
        <f ca="true">+VALUE('Data Summary'!C121)</f>
        <v>#VALUE!</v>
      </c>
      <c r="D121" s="89" t="e">
        <f ca="true">+IF(AND(ISNUMBER(OFFSET('Water Data'!$D$4,0,10*ROW('Water Data'!D115))),'Data Summary'!BS121="Yes"),100-OFFSET('Water Data'!$D$4,0,10*ROW('Water Data'!D115)),NA())</f>
        <v>#N/A</v>
      </c>
      <c r="E121" s="89" t="e">
        <f ca="true">+IF(AND(ISNUMBER(OFFSET('Water Data'!$D$6,0,10*ROW('Water Data'!D115))),'Data Summary'!BT121="Yes"),OFFSET('Water Data'!$D$6,0,10*ROW('Water Data'!D115)),NA())</f>
        <v>#N/A</v>
      </c>
      <c r="F121" s="89" t="e">
        <f ca="true">+IF(AND(ISNUMBER(OFFSET('Water Data'!$D$9,0,10*ROW('Water Data'!D115))),'Data Summary'!BU121="Yes"),OFFSET('Water Data'!$D$9,0,10*ROW('Water Data'!D115)),NA())</f>
        <v>#N/A</v>
      </c>
      <c r="G121" s="89" t="e">
        <f ca="true">+IF(AND(ISNUMBER(OFFSET('Water Data'!$E$4,0,10*ROW('Water Data'!E115))),'Data Summary'!BV121="Yes"),100-OFFSET('Water Data'!$E$4,0,10*ROW('Water Data'!E115)),NA())</f>
        <v>#N/A</v>
      </c>
      <c r="H121" s="89" t="e">
        <f ca="true">+IF(AND(ISNUMBER(OFFSET('Water Data'!$E$6,0,10*ROW('Water Data'!E115))),'Data Summary'!BW121="Yes"),OFFSET('Water Data'!$E$6,0,10*ROW('Water Data'!E115)),NA())</f>
        <v>#N/A</v>
      </c>
      <c r="I121" s="89" t="e">
        <f ca="true">+IF(AND(ISNUMBER(OFFSET('Water Data'!$E$9,0,10*ROW('Water Data'!E115))),'Data Summary'!BX121="Yes"),OFFSET('Water Data'!$E$9,0,10*ROW('Water Data'!E115)),NA())</f>
        <v>#N/A</v>
      </c>
      <c r="J121" s="89" t="e">
        <f ca="true">+IF(AND(ISNUMBER(OFFSET('Water Data'!$F$4,0,10*ROW('Water Data'!F115))),'Data Summary'!BY121="Yes"),100-OFFSET('Water Data'!$F$4,0,10*ROW('Water Data'!F115)),NA())</f>
        <v>#N/A</v>
      </c>
      <c r="K121" s="89" t="e">
        <f ca="true">+IF(AND(ISNUMBER(OFFSET('Water Data'!$F$6,0,10*ROW('Water Data'!F115))),'Data Summary'!BZ121="Yes"),OFFSET('Water Data'!$F$6,0,10*ROW('Water Data'!F115)),NA())</f>
        <v>#N/A</v>
      </c>
      <c r="L121" s="89" t="e">
        <f ca="true">+IF(AND(ISNUMBER(OFFSET('Water Data'!$F$9,0,10*ROW('Water Data'!F115))),'Data Summary'!CA121="Yes"),OFFSET('Water Data'!$F$9,0,10*ROW('Water Data'!F115)),NA())</f>
        <v>#N/A</v>
      </c>
      <c r="M121" s="89" t="e">
        <f ca="true">+IF(AND(ISNUMBER(OFFSET('Water Data'!$G$4,0,10*ROW('Water Data'!G115))),'Data Summary'!CB121="Yes"),100-OFFSET('Water Data'!$G$4,0,10*ROW('Water Data'!G115)),NA())</f>
        <v>#N/A</v>
      </c>
      <c r="N121" s="89" t="e">
        <f ca="true">+IF(AND(ISNUMBER(OFFSET('Water Data'!$G$6,0,10*ROW('Water Data'!G115))),'Data Summary'!CC121="Yes"),OFFSET('Water Data'!$G$6,0,10*ROW('Water Data'!G115)),NA())</f>
        <v>#N/A</v>
      </c>
      <c r="O121" s="89" t="e">
        <f ca="true">+IF(AND(ISNUMBER(OFFSET('Water Data'!$G$9,0,10*ROW('Water Data'!G115))),'Data Summary'!CD121="Yes"),OFFSET('Water Data'!$G$9,0,10*ROW('Water Data'!G115)),NA())</f>
        <v>#N/A</v>
      </c>
      <c r="P121" s="89" t="e">
        <f ca="true">+IF(AND(ISNUMBER(OFFSET('Water Data'!$H$4,0,10*ROW('Water Data'!H115))),'Data Summary'!CE121="Yes"),100-OFFSET('Water Data'!$H$4,0,10*ROW('Water Data'!H115)),NA())</f>
        <v>#N/A</v>
      </c>
      <c r="Q121" s="89" t="e">
        <f ca="true">+IF(AND(ISNUMBER(OFFSET('Water Data'!$H$6,0,10*ROW('Water Data'!H115))),'Data Summary'!CF121="Yes"),OFFSET('Water Data'!$H$6,0,10*ROW('Water Data'!H115)),NA())</f>
        <v>#N/A</v>
      </c>
      <c r="R121" s="89" t="e">
        <f ca="true">+IF(AND(ISNUMBER(OFFSET('Water Data'!$H$9,0,10*ROW('Water Data'!H115))),'Data Summary'!CG121="Yes"),OFFSET('Water Data'!$H$9,0,10*ROW('Water Data'!H115)),NA())</f>
        <v>#N/A</v>
      </c>
      <c r="S121" s="89" t="e">
        <f ca="true">+IF(AND(ISNUMBER(OFFSET('Water Data'!$I$4,0,10*ROW('Water Data'!I115))),'Data Summary'!CH121="Yes"),100-OFFSET('Water Data'!$I$4,0,10*ROW('Water Data'!I115)),NA())</f>
        <v>#N/A</v>
      </c>
      <c r="T121" s="89" t="e">
        <f ca="true">+IF(AND(ISNUMBER(OFFSET('Water Data'!$I$6,0,10*ROW('Water Data'!I115))),'Data Summary'!CI121="Yes"),OFFSET('Water Data'!$I$6,0,10*ROW('Water Data'!I115)),NA())</f>
        <v>#N/A</v>
      </c>
      <c r="U121" s="89" t="e">
        <f ca="true">+IF(AND(ISNUMBER(OFFSET('Water Data'!$I$9,0,10*ROW('Water Data'!I115))),'Data Summary'!CJ121="Yes"),OFFSET('Water Data'!$I$9,0,10*ROW('Water Data'!I115)),NA())</f>
        <v>#N/A</v>
      </c>
      <c r="V121" s="90" t="e">
        <f ca="true">+IF(AND(ISNUMBER(OFFSET('Sanitation Data'!$D$4,0,10*ROW('Sanitation Data'!D115))),'Data Summary'!CK121="Yes"),100-OFFSET('Sanitation Data'!$D$4,0,10*ROW('Sanitation Data'!D115)),NA())</f>
        <v>#N/A</v>
      </c>
      <c r="W121" s="90" t="e">
        <f ca="true">+IF(AND(ISNUMBER(OFFSET('Sanitation Data'!$D$6,0,10*ROW('Sanitation Data'!D115))),'Data Summary'!CL121="Yes"),OFFSET('Sanitation Data'!$D$6,0,10*ROW('Sanitation Data'!D115)),NA())</f>
        <v>#N/A</v>
      </c>
      <c r="X121" s="90" t="e">
        <f ca="true">+IF(AND(ISNUMBER(OFFSET('Sanitation Data'!$D$10,0,10*ROW('Sanitation Data'!D115))),'Data Summary'!CM121="Yes"),OFFSET('Sanitation Data'!$D$10,0,10*ROW('Sanitation Data'!D115)),NA())</f>
        <v>#N/A</v>
      </c>
      <c r="Y121" s="90" t="e">
        <f ca="true">+IF(AND(ISNUMBER(OFFSET('Sanitation Data'!$D$11,0,10*ROW('Sanitation Data'!D115))),'Data Summary'!CN121="Yes"),OFFSET('Sanitation Data'!$D$11,0,10*ROW('Sanitation Data'!D115)),NA())</f>
        <v>#N/A</v>
      </c>
      <c r="Z121" s="90" t="e">
        <f ca="true">+IF(AND(ISNUMBER(OFFSET('Sanitation Data'!$D$12,0,10*ROW('Sanitation Data'!D115))),'Data Summary'!CO121="Yes"),OFFSET('Sanitation Data'!$D$12,0,10*ROW('Sanitation Data'!D115)),NA())</f>
        <v>#N/A</v>
      </c>
      <c r="AA121" s="90" t="e">
        <f ca="true">+IF(AND(ISNUMBER(OFFSET('Sanitation Data'!$E$4,0,10*ROW('Sanitation Data'!E115))),'Data Summary'!CP121="Yes"),100-OFFSET('Sanitation Data'!$E$4,0,10*ROW('Sanitation Data'!E115)),NA())</f>
        <v>#N/A</v>
      </c>
      <c r="AB121" s="90" t="e">
        <f ca="true">+IF(AND(ISNUMBER(OFFSET('Sanitation Data'!$E$6,0,10*ROW('Sanitation Data'!E115))),'Data Summary'!CQ121="Yes"),OFFSET('Sanitation Data'!$E$6,0,10*ROW('Sanitation Data'!E115)),NA())</f>
        <v>#N/A</v>
      </c>
      <c r="AC121" s="90" t="e">
        <f ca="true">+IF(AND(ISNUMBER(OFFSET('Sanitation Data'!$E$10,0,10*ROW('Sanitation Data'!E115))),'Data Summary'!CR121="Yes"),OFFSET('Sanitation Data'!$E$10,0,10*ROW('Sanitation Data'!E115)),NA())</f>
        <v>#N/A</v>
      </c>
      <c r="AD121" s="90" t="e">
        <f ca="true">+IF(AND(ISNUMBER(OFFSET('Sanitation Data'!$E$11,0,10*ROW('Sanitation Data'!E115))),'Data Summary'!CS121="Yes"),OFFSET('Sanitation Data'!$E$11,0,10*ROW('Sanitation Data'!E115)),NA())</f>
        <v>#N/A</v>
      </c>
      <c r="AE121" s="90" t="e">
        <f ca="true">+IF(AND(ISNUMBER(OFFSET('Sanitation Data'!$E$12,0,10*ROW('Sanitation Data'!E115))),'Data Summary'!CT121="Yes"),OFFSET('Sanitation Data'!$E$12,0,10*ROW('Sanitation Data'!E115)),NA())</f>
        <v>#N/A</v>
      </c>
      <c r="AF121" s="90" t="e">
        <f ca="true">+IF(AND(ISNUMBER(OFFSET('Sanitation Data'!$F$4,0,10*ROW('Sanitation Data'!F115))),'Data Summary'!CU121="Yes"),100-OFFSET('Sanitation Data'!$F$4,0,10*ROW('Sanitation Data'!F115)),NA())</f>
        <v>#N/A</v>
      </c>
      <c r="AG121" s="90" t="e">
        <f ca="true">+IF(AND(ISNUMBER(OFFSET('Sanitation Data'!$F$6,0,10*ROW('Sanitation Data'!F115))),'Data Summary'!CV121="Yes"),OFFSET('Sanitation Data'!$F$6,0,10*ROW('Sanitation Data'!F115)),NA())</f>
        <v>#N/A</v>
      </c>
      <c r="AH121" s="90" t="e">
        <f ca="true">+IF(AND(ISNUMBER(OFFSET('Sanitation Data'!$F$10,0,10*ROW('Sanitation Data'!F115))),'Data Summary'!CW121="Yes"),OFFSET('Sanitation Data'!$F$10,0,10*ROW('Sanitation Data'!F115)),NA())</f>
        <v>#N/A</v>
      </c>
      <c r="AI121" s="90" t="e">
        <f ca="true">+IF(AND(ISNUMBER(OFFSET('Sanitation Data'!$F$11,0,10*ROW('Sanitation Data'!F115))),'Data Summary'!CX121="Yes"),OFFSET('Sanitation Data'!$F$11,0,10*ROW('Sanitation Data'!F115)),NA())</f>
        <v>#N/A</v>
      </c>
      <c r="AJ121" s="90" t="e">
        <f ca="true">+IF(AND(ISNUMBER(OFFSET('Sanitation Data'!$F$12,0,10*ROW('Sanitation Data'!F115))),'Data Summary'!CY121="Yes"),OFFSET('Sanitation Data'!$F$12,0,10*ROW('Sanitation Data'!F115)),NA())</f>
        <v>#N/A</v>
      </c>
      <c r="AK121" s="90" t="e">
        <f ca="true">+IF(AND(ISNUMBER(OFFSET('Sanitation Data'!$G$4,0,10*ROW('Sanitation Data'!G115))),'Data Summary'!CZ121="Yes"),100-OFFSET('Sanitation Data'!$G$4,0,10*ROW('Sanitation Data'!G115)),NA())</f>
        <v>#N/A</v>
      </c>
      <c r="AL121" s="90" t="e">
        <f ca="true">+IF(AND(ISNUMBER(OFFSET('Sanitation Data'!$G$6,0,10*ROW('Sanitation Data'!G115))),'Data Summary'!DA121="Yes"),OFFSET('Sanitation Data'!$G$6,0,10*ROW('Sanitation Data'!G115)),NA())</f>
        <v>#N/A</v>
      </c>
      <c r="AM121" s="90" t="e">
        <f ca="true">+IF(AND(ISNUMBER(OFFSET('Sanitation Data'!$G$10,0,10*ROW('Sanitation Data'!G115))),'Data Summary'!DB121="Yes"),OFFSET('Sanitation Data'!$G$10,0,10*ROW('Sanitation Data'!G115)),NA())</f>
        <v>#N/A</v>
      </c>
      <c r="AN121" s="90" t="e">
        <f ca="true">+IF(AND(ISNUMBER(OFFSET('Sanitation Data'!$G$11,0,10*ROW('Sanitation Data'!G115))),'Data Summary'!DC121="Yes"),OFFSET('Sanitation Data'!$G$11,0,10*ROW('Sanitation Data'!G115)),NA())</f>
        <v>#N/A</v>
      </c>
      <c r="AO121" s="90" t="e">
        <f ca="true">+IF(AND(ISNUMBER(OFFSET('Sanitation Data'!$G$12,0,10*ROW('Sanitation Data'!G115))),'Data Summary'!DD121="Yes"),OFFSET('Sanitation Data'!$G$12,0,10*ROW('Sanitation Data'!G115)),NA())</f>
        <v>#N/A</v>
      </c>
      <c r="AP121" s="90" t="e">
        <f ca="true">+IF(AND(ISNUMBER(OFFSET('Sanitation Data'!$H$4,0,10*ROW('Sanitation Data'!H115))),'Data Summary'!DE121="Yes"),100-OFFSET('Sanitation Data'!$H$4,0,10*ROW('Sanitation Data'!H115)),NA())</f>
        <v>#N/A</v>
      </c>
      <c r="AQ121" s="90" t="e">
        <f ca="true">+IF(AND(ISNUMBER(OFFSET('Sanitation Data'!$H$6,0,10*ROW('Sanitation Data'!H115))),'Data Summary'!DF121="Yes"),OFFSET('Sanitation Data'!$H$6,0,10*ROW('Sanitation Data'!H115)),NA())</f>
        <v>#N/A</v>
      </c>
      <c r="AR121" s="90" t="e">
        <f ca="true">+IF(AND(ISNUMBER(OFFSET('Sanitation Data'!$H$10,0,10*ROW('Sanitation Data'!H115))),'Data Summary'!DG121="Yes"),OFFSET('Sanitation Data'!$H$10,0,10*ROW('Sanitation Data'!H115)),NA())</f>
        <v>#N/A</v>
      </c>
      <c r="AS121" s="90" t="e">
        <f ca="true">+IF(AND(ISNUMBER(OFFSET('Sanitation Data'!$H$11,0,10*ROW('Sanitation Data'!H115))),'Data Summary'!DH121="Yes"),OFFSET('Sanitation Data'!$H$11,0,10*ROW('Sanitation Data'!H115)),NA())</f>
        <v>#N/A</v>
      </c>
      <c r="AT121" s="90" t="e">
        <f ca="true">+IF(AND(ISNUMBER(OFFSET('Sanitation Data'!$H$12,0,10*ROW('Sanitation Data'!H115))),'Data Summary'!DI121="Yes"),OFFSET('Sanitation Data'!$H$12,0,10*ROW('Sanitation Data'!H115)),NA())</f>
        <v>#N/A</v>
      </c>
      <c r="AU121" s="90" t="e">
        <f ca="true">+IF(AND(ISNUMBER(OFFSET('Sanitation Data'!$I$4,0,10*ROW('Sanitation Data'!I115))),'Data Summary'!DJ121="Yes"),100-OFFSET('Sanitation Data'!$I$4,0,10*ROW('Sanitation Data'!I115)),NA())</f>
        <v>#N/A</v>
      </c>
      <c r="AV121" s="90" t="e">
        <f ca="true">+IF(AND(ISNUMBER(OFFSET('Sanitation Data'!$I$6,0,10*ROW('Sanitation Data'!I115))),'Data Summary'!DK121="Yes"),OFFSET('Sanitation Data'!$I$6,0,10*ROW('Sanitation Data'!I115)),NA())</f>
        <v>#N/A</v>
      </c>
      <c r="AW121" s="90" t="e">
        <f ca="true">+IF(AND(ISNUMBER(OFFSET('Sanitation Data'!$I$10,0,10*ROW('Sanitation Data'!I115))),'Data Summary'!DL121="Yes"),OFFSET('Sanitation Data'!$I$10,0,10*ROW('Sanitation Data'!I115)),NA())</f>
        <v>#N/A</v>
      </c>
      <c r="AX121" s="90" t="e">
        <f ca="true">+IF(AND(ISNUMBER(OFFSET('Sanitation Data'!$I$11,0,10*ROW('Sanitation Data'!I115))),'Data Summary'!DM121="Yes"),OFFSET('Sanitation Data'!$I$11,0,10*ROW('Sanitation Data'!I115)),NA())</f>
        <v>#N/A</v>
      </c>
      <c r="AY121" s="90" t="e">
        <f ca="true">+IF(AND(ISNUMBER(OFFSET('Sanitation Data'!$I$12,0,10*ROW('Sanitation Data'!I115))),'Data Summary'!DN121="Yes"),OFFSET('Sanitation Data'!$I$12,0,10*ROW('Sanitation Data'!I115)),NA())</f>
        <v>#N/A</v>
      </c>
      <c r="AZ121" s="91" t="e">
        <f ca="true">+IF(AND(ISNUMBER(OFFSET('Hygiene Data'!$D$5,0,10*ROW('Hygiene Data'!D115))),'Data Summary'!DO121="Yes"),OFFSET('Hygiene Data'!$D$5,0,10*ROW('Hygiene Data'!D115)),NA())</f>
        <v>#N/A</v>
      </c>
      <c r="BA121" s="91" t="e">
        <f ca="true">+IF(AND(ISNUMBER(OFFSET('Hygiene Data'!$D$7,0,10*ROW('Hygiene Data'!D115))),'Data Summary'!DP121="Yes"),OFFSET('Hygiene Data'!$D$7,0,10*ROW('Hygiene Data'!D115)),NA())</f>
        <v>#N/A</v>
      </c>
      <c r="BB121" s="91" t="e">
        <f ca="true">+IF(AND(ISNUMBER(OFFSET('Hygiene Data'!$D$9,0,10*ROW('Hygiene Data'!D115))),'Data Summary'!DQ121="Yes"),OFFSET('Hygiene Data'!$D$9,0,10*ROW('Hygiene Data'!D115)),NA())</f>
        <v>#N/A</v>
      </c>
      <c r="BC121" s="91" t="e">
        <f ca="true">+IF(AND(ISNUMBER(OFFSET('Hygiene Data'!$E$5,0,10*ROW('Hygiene Data'!E115))),'Data Summary'!DR121="Yes"),OFFSET('Hygiene Data'!$E$5,0,10*ROW('Hygiene Data'!E115)),NA())</f>
        <v>#N/A</v>
      </c>
      <c r="BD121" s="91" t="e">
        <f ca="true">+IF(AND(ISNUMBER(OFFSET('Hygiene Data'!$E$7,0,10*ROW('Hygiene Data'!E115))),'Data Summary'!DS121="Yes"),OFFSET('Hygiene Data'!$E$7,0,10*ROW('Hygiene Data'!E115)),NA())</f>
        <v>#N/A</v>
      </c>
      <c r="BE121" s="91" t="e">
        <f ca="true">+IF(AND(ISNUMBER(OFFSET('Hygiene Data'!$E$9,0,10*ROW('Hygiene Data'!E115))),'Data Summary'!DT121="Yes"),OFFSET('Hygiene Data'!$E$9,0,10*ROW('Hygiene Data'!E115)),NA())</f>
        <v>#N/A</v>
      </c>
      <c r="BF121" s="91" t="e">
        <f ca="true">+IF(AND(ISNUMBER(OFFSET('Hygiene Data'!$F$5,0,10*ROW('Hygiene Data'!F115))),'Data Summary'!DU121="Yes"),OFFSET('Hygiene Data'!$F$5,0,10*ROW('Hygiene Data'!F115)),NA())</f>
        <v>#N/A</v>
      </c>
      <c r="BG121" s="91" t="e">
        <f ca="true">+IF(AND(ISNUMBER(OFFSET('Hygiene Data'!$F$7,0,10*ROW('Hygiene Data'!F115))),'Data Summary'!DV121="Yes"),OFFSET('Hygiene Data'!$F$7,0,10*ROW('Hygiene Data'!F115)),NA())</f>
        <v>#N/A</v>
      </c>
      <c r="BH121" s="91" t="e">
        <f ca="true">+IF(AND(ISNUMBER(OFFSET('Hygiene Data'!$F$9,0,10*ROW('Hygiene Data'!F115))),'Data Summary'!DW121="Yes"),OFFSET('Hygiene Data'!$F$9,0,10*ROW('Hygiene Data'!F115)),NA())</f>
        <v>#N/A</v>
      </c>
      <c r="BI121" s="91" t="e">
        <f ca="true">+IF(AND(ISNUMBER(OFFSET('Hygiene Data'!$G$5,0,10*ROW('Hygiene Data'!G115))),'Data Summary'!DX121="Yes"),OFFSET('Hygiene Data'!$G$5,0,10*ROW('Hygiene Data'!G115)),NA())</f>
        <v>#N/A</v>
      </c>
      <c r="BJ121" s="91" t="e">
        <f ca="true">+IF(AND(ISNUMBER(OFFSET('Hygiene Data'!$G$7,0,10*ROW('Hygiene Data'!G115))),'Data Summary'!DY121="Yes"),OFFSET('Hygiene Data'!$G$7,0,10*ROW('Hygiene Data'!G115)),NA())</f>
        <v>#N/A</v>
      </c>
      <c r="BK121" s="91" t="e">
        <f ca="true">+IF(AND(ISNUMBER(OFFSET('Hygiene Data'!$G$9,0,10*ROW('Hygiene Data'!G115))),'Data Summary'!DZ121="Yes"),OFFSET('Hygiene Data'!$G$9,0,10*ROW('Hygiene Data'!G115)),NA())</f>
        <v>#N/A</v>
      </c>
      <c r="BL121" s="91" t="e">
        <f ca="true">+IF(AND(ISNUMBER(OFFSET('Hygiene Data'!$H$5,0,10*ROW('Hygiene Data'!H115))),'Data Summary'!EA121="Yes"),OFFSET('Hygiene Data'!$H$5,0,10*ROW('Hygiene Data'!H115)),NA())</f>
        <v>#N/A</v>
      </c>
      <c r="BM121" s="91" t="e">
        <f ca="true">+IF(AND(ISNUMBER(OFFSET('Hygiene Data'!$H$7,0,10*ROW('Hygiene Data'!H115))),'Data Summary'!EB121="Yes"),OFFSET('Hygiene Data'!$H$7,0,10*ROW('Hygiene Data'!H115)),NA())</f>
        <v>#N/A</v>
      </c>
      <c r="BN121" s="91" t="e">
        <f ca="true">+IF(AND(ISNUMBER(OFFSET('Hygiene Data'!$H$9,0,10*ROW('Hygiene Data'!H115))),'Data Summary'!EC121="Yes"),OFFSET('Hygiene Data'!$H$9,0,10*ROW('Hygiene Data'!H115)),NA())</f>
        <v>#N/A</v>
      </c>
      <c r="BO121" s="91" t="e">
        <f ca="true">+IF(AND(ISNUMBER(OFFSET('Hygiene Data'!$I$5,0,10*ROW('Hygiene Data'!I115))),'Data Summary'!ED121="Yes"),OFFSET('Hygiene Data'!$I$5,0,10*ROW('Hygiene Data'!I115)),NA())</f>
        <v>#N/A</v>
      </c>
      <c r="BP121" s="91" t="e">
        <f ca="true">+IF(AND(ISNUMBER(OFFSET('Hygiene Data'!$I$7,0,10*ROW('Hygiene Data'!I115))),'Data Summary'!EE121="Yes"),OFFSET('Hygiene Data'!$I$7,0,10*ROW('Hygiene Data'!I115)),NA())</f>
        <v>#N/A</v>
      </c>
      <c r="BQ121" s="91" t="e">
        <f ca="true">+IF(AND(ISNUMBER(OFFSET('Hygiene Data'!$I$9,0,10*ROW('Hygiene Data'!I115))),'Data Summary'!EF121="Yes"),OFFSET('Hygiene Data'!$I$9,0,10*ROW('Hygiene Data'!I115)),NA())</f>
        <v>#N/A</v>
      </c>
    </row>
    <row xmlns:x14ac="http://schemas.microsoft.com/office/spreadsheetml/2009/9/ac" r="122" x14ac:dyDescent="0.2">
      <c r="A122" s="350" t="e">
        <f ca="true">+RIGHT('Data Summary'!A122,LEN('Data Summary'!A122)-9)</f>
        <v>#VALUE!</v>
      </c>
      <c r="B122" s="35" t="str">
        <f ca="true">+IF(ISTEXT('Data Summary'!B122),'Data Summary'!B122,"")</f>
        <v/>
      </c>
      <c r="C122" s="349" t="e">
        <f ca="true">+VALUE('Data Summary'!C122)</f>
        <v>#VALUE!</v>
      </c>
      <c r="D122" s="89" t="e">
        <f ca="true">+IF(AND(ISNUMBER(OFFSET('Water Data'!$D$4,0,10*ROW('Water Data'!D116))),'Data Summary'!BS122="Yes"),100-OFFSET('Water Data'!$D$4,0,10*ROW('Water Data'!D116)),NA())</f>
        <v>#N/A</v>
      </c>
      <c r="E122" s="89" t="e">
        <f ca="true">+IF(AND(ISNUMBER(OFFSET('Water Data'!$D$6,0,10*ROW('Water Data'!D116))),'Data Summary'!BT122="Yes"),OFFSET('Water Data'!$D$6,0,10*ROW('Water Data'!D116)),NA())</f>
        <v>#N/A</v>
      </c>
      <c r="F122" s="89" t="e">
        <f ca="true">+IF(AND(ISNUMBER(OFFSET('Water Data'!$D$9,0,10*ROW('Water Data'!D116))),'Data Summary'!BU122="Yes"),OFFSET('Water Data'!$D$9,0,10*ROW('Water Data'!D116)),NA())</f>
        <v>#N/A</v>
      </c>
      <c r="G122" s="89" t="e">
        <f ca="true">+IF(AND(ISNUMBER(OFFSET('Water Data'!$E$4,0,10*ROW('Water Data'!E116))),'Data Summary'!BV122="Yes"),100-OFFSET('Water Data'!$E$4,0,10*ROW('Water Data'!E116)),NA())</f>
        <v>#N/A</v>
      </c>
      <c r="H122" s="89" t="e">
        <f ca="true">+IF(AND(ISNUMBER(OFFSET('Water Data'!$E$6,0,10*ROW('Water Data'!E116))),'Data Summary'!BW122="Yes"),OFFSET('Water Data'!$E$6,0,10*ROW('Water Data'!E116)),NA())</f>
        <v>#N/A</v>
      </c>
      <c r="I122" s="89" t="e">
        <f ca="true">+IF(AND(ISNUMBER(OFFSET('Water Data'!$E$9,0,10*ROW('Water Data'!E116))),'Data Summary'!BX122="Yes"),OFFSET('Water Data'!$E$9,0,10*ROW('Water Data'!E116)),NA())</f>
        <v>#N/A</v>
      </c>
      <c r="J122" s="89" t="e">
        <f ca="true">+IF(AND(ISNUMBER(OFFSET('Water Data'!$F$4,0,10*ROW('Water Data'!F116))),'Data Summary'!BY122="Yes"),100-OFFSET('Water Data'!$F$4,0,10*ROW('Water Data'!F116)),NA())</f>
        <v>#N/A</v>
      </c>
      <c r="K122" s="89" t="e">
        <f ca="true">+IF(AND(ISNUMBER(OFFSET('Water Data'!$F$6,0,10*ROW('Water Data'!F116))),'Data Summary'!BZ122="Yes"),OFFSET('Water Data'!$F$6,0,10*ROW('Water Data'!F116)),NA())</f>
        <v>#N/A</v>
      </c>
      <c r="L122" s="89" t="e">
        <f ca="true">+IF(AND(ISNUMBER(OFFSET('Water Data'!$F$9,0,10*ROW('Water Data'!F116))),'Data Summary'!CA122="Yes"),OFFSET('Water Data'!$F$9,0,10*ROW('Water Data'!F116)),NA())</f>
        <v>#N/A</v>
      </c>
      <c r="M122" s="89" t="e">
        <f ca="true">+IF(AND(ISNUMBER(OFFSET('Water Data'!$G$4,0,10*ROW('Water Data'!G116))),'Data Summary'!CB122="Yes"),100-OFFSET('Water Data'!$G$4,0,10*ROW('Water Data'!G116)),NA())</f>
        <v>#N/A</v>
      </c>
      <c r="N122" s="89" t="e">
        <f ca="true">+IF(AND(ISNUMBER(OFFSET('Water Data'!$G$6,0,10*ROW('Water Data'!G116))),'Data Summary'!CC122="Yes"),OFFSET('Water Data'!$G$6,0,10*ROW('Water Data'!G116)),NA())</f>
        <v>#N/A</v>
      </c>
      <c r="O122" s="89" t="e">
        <f ca="true">+IF(AND(ISNUMBER(OFFSET('Water Data'!$G$9,0,10*ROW('Water Data'!G116))),'Data Summary'!CD122="Yes"),OFFSET('Water Data'!$G$9,0,10*ROW('Water Data'!G116)),NA())</f>
        <v>#N/A</v>
      </c>
      <c r="P122" s="89" t="e">
        <f ca="true">+IF(AND(ISNUMBER(OFFSET('Water Data'!$H$4,0,10*ROW('Water Data'!H116))),'Data Summary'!CE122="Yes"),100-OFFSET('Water Data'!$H$4,0,10*ROW('Water Data'!H116)),NA())</f>
        <v>#N/A</v>
      </c>
      <c r="Q122" s="89" t="e">
        <f ca="true">+IF(AND(ISNUMBER(OFFSET('Water Data'!$H$6,0,10*ROW('Water Data'!H116))),'Data Summary'!CF122="Yes"),OFFSET('Water Data'!$H$6,0,10*ROW('Water Data'!H116)),NA())</f>
        <v>#N/A</v>
      </c>
      <c r="R122" s="89" t="e">
        <f ca="true">+IF(AND(ISNUMBER(OFFSET('Water Data'!$H$9,0,10*ROW('Water Data'!H116))),'Data Summary'!CG122="Yes"),OFFSET('Water Data'!$H$9,0,10*ROW('Water Data'!H116)),NA())</f>
        <v>#N/A</v>
      </c>
      <c r="S122" s="89" t="e">
        <f ca="true">+IF(AND(ISNUMBER(OFFSET('Water Data'!$I$4,0,10*ROW('Water Data'!I116))),'Data Summary'!CH122="Yes"),100-OFFSET('Water Data'!$I$4,0,10*ROW('Water Data'!I116)),NA())</f>
        <v>#N/A</v>
      </c>
      <c r="T122" s="89" t="e">
        <f ca="true">+IF(AND(ISNUMBER(OFFSET('Water Data'!$I$6,0,10*ROW('Water Data'!I116))),'Data Summary'!CI122="Yes"),OFFSET('Water Data'!$I$6,0,10*ROW('Water Data'!I116)),NA())</f>
        <v>#N/A</v>
      </c>
      <c r="U122" s="89" t="e">
        <f ca="true">+IF(AND(ISNUMBER(OFFSET('Water Data'!$I$9,0,10*ROW('Water Data'!I116))),'Data Summary'!CJ122="Yes"),OFFSET('Water Data'!$I$9,0,10*ROW('Water Data'!I116)),NA())</f>
        <v>#N/A</v>
      </c>
      <c r="V122" s="90" t="e">
        <f ca="true">+IF(AND(ISNUMBER(OFFSET('Sanitation Data'!$D$4,0,10*ROW('Sanitation Data'!D116))),'Data Summary'!CK122="Yes"),100-OFFSET('Sanitation Data'!$D$4,0,10*ROW('Sanitation Data'!D116)),NA())</f>
        <v>#N/A</v>
      </c>
      <c r="W122" s="90" t="e">
        <f ca="true">+IF(AND(ISNUMBER(OFFSET('Sanitation Data'!$D$6,0,10*ROW('Sanitation Data'!D116))),'Data Summary'!CL122="Yes"),OFFSET('Sanitation Data'!$D$6,0,10*ROW('Sanitation Data'!D116)),NA())</f>
        <v>#N/A</v>
      </c>
      <c r="X122" s="90" t="e">
        <f ca="true">+IF(AND(ISNUMBER(OFFSET('Sanitation Data'!$D$10,0,10*ROW('Sanitation Data'!D116))),'Data Summary'!CM122="Yes"),OFFSET('Sanitation Data'!$D$10,0,10*ROW('Sanitation Data'!D116)),NA())</f>
        <v>#N/A</v>
      </c>
      <c r="Y122" s="90" t="e">
        <f ca="true">+IF(AND(ISNUMBER(OFFSET('Sanitation Data'!$D$11,0,10*ROW('Sanitation Data'!D116))),'Data Summary'!CN122="Yes"),OFFSET('Sanitation Data'!$D$11,0,10*ROW('Sanitation Data'!D116)),NA())</f>
        <v>#N/A</v>
      </c>
      <c r="Z122" s="90" t="e">
        <f ca="true">+IF(AND(ISNUMBER(OFFSET('Sanitation Data'!$D$12,0,10*ROW('Sanitation Data'!D116))),'Data Summary'!CO122="Yes"),OFFSET('Sanitation Data'!$D$12,0,10*ROW('Sanitation Data'!D116)),NA())</f>
        <v>#N/A</v>
      </c>
      <c r="AA122" s="90" t="e">
        <f ca="true">+IF(AND(ISNUMBER(OFFSET('Sanitation Data'!$E$4,0,10*ROW('Sanitation Data'!E116))),'Data Summary'!CP122="Yes"),100-OFFSET('Sanitation Data'!$E$4,0,10*ROW('Sanitation Data'!E116)),NA())</f>
        <v>#N/A</v>
      </c>
      <c r="AB122" s="90" t="e">
        <f ca="true">+IF(AND(ISNUMBER(OFFSET('Sanitation Data'!$E$6,0,10*ROW('Sanitation Data'!E116))),'Data Summary'!CQ122="Yes"),OFFSET('Sanitation Data'!$E$6,0,10*ROW('Sanitation Data'!E116)),NA())</f>
        <v>#N/A</v>
      </c>
      <c r="AC122" s="90" t="e">
        <f ca="true">+IF(AND(ISNUMBER(OFFSET('Sanitation Data'!$E$10,0,10*ROW('Sanitation Data'!E116))),'Data Summary'!CR122="Yes"),OFFSET('Sanitation Data'!$E$10,0,10*ROW('Sanitation Data'!E116)),NA())</f>
        <v>#N/A</v>
      </c>
      <c r="AD122" s="90" t="e">
        <f ca="true">+IF(AND(ISNUMBER(OFFSET('Sanitation Data'!$E$11,0,10*ROW('Sanitation Data'!E116))),'Data Summary'!CS122="Yes"),OFFSET('Sanitation Data'!$E$11,0,10*ROW('Sanitation Data'!E116)),NA())</f>
        <v>#N/A</v>
      </c>
      <c r="AE122" s="90" t="e">
        <f ca="true">+IF(AND(ISNUMBER(OFFSET('Sanitation Data'!$E$12,0,10*ROW('Sanitation Data'!E116))),'Data Summary'!CT122="Yes"),OFFSET('Sanitation Data'!$E$12,0,10*ROW('Sanitation Data'!E116)),NA())</f>
        <v>#N/A</v>
      </c>
      <c r="AF122" s="90" t="e">
        <f ca="true">+IF(AND(ISNUMBER(OFFSET('Sanitation Data'!$F$4,0,10*ROW('Sanitation Data'!F116))),'Data Summary'!CU122="Yes"),100-OFFSET('Sanitation Data'!$F$4,0,10*ROW('Sanitation Data'!F116)),NA())</f>
        <v>#N/A</v>
      </c>
      <c r="AG122" s="90" t="e">
        <f ca="true">+IF(AND(ISNUMBER(OFFSET('Sanitation Data'!$F$6,0,10*ROW('Sanitation Data'!F116))),'Data Summary'!CV122="Yes"),OFFSET('Sanitation Data'!$F$6,0,10*ROW('Sanitation Data'!F116)),NA())</f>
        <v>#N/A</v>
      </c>
      <c r="AH122" s="90" t="e">
        <f ca="true">+IF(AND(ISNUMBER(OFFSET('Sanitation Data'!$F$10,0,10*ROW('Sanitation Data'!F116))),'Data Summary'!CW122="Yes"),OFFSET('Sanitation Data'!$F$10,0,10*ROW('Sanitation Data'!F116)),NA())</f>
        <v>#N/A</v>
      </c>
      <c r="AI122" s="90" t="e">
        <f ca="true">+IF(AND(ISNUMBER(OFFSET('Sanitation Data'!$F$11,0,10*ROW('Sanitation Data'!F116))),'Data Summary'!CX122="Yes"),OFFSET('Sanitation Data'!$F$11,0,10*ROW('Sanitation Data'!F116)),NA())</f>
        <v>#N/A</v>
      </c>
      <c r="AJ122" s="90" t="e">
        <f ca="true">+IF(AND(ISNUMBER(OFFSET('Sanitation Data'!$F$12,0,10*ROW('Sanitation Data'!F116))),'Data Summary'!CY122="Yes"),OFFSET('Sanitation Data'!$F$12,0,10*ROW('Sanitation Data'!F116)),NA())</f>
        <v>#N/A</v>
      </c>
      <c r="AK122" s="90" t="e">
        <f ca="true">+IF(AND(ISNUMBER(OFFSET('Sanitation Data'!$G$4,0,10*ROW('Sanitation Data'!G116))),'Data Summary'!CZ122="Yes"),100-OFFSET('Sanitation Data'!$G$4,0,10*ROW('Sanitation Data'!G116)),NA())</f>
        <v>#N/A</v>
      </c>
      <c r="AL122" s="90" t="e">
        <f ca="true">+IF(AND(ISNUMBER(OFFSET('Sanitation Data'!$G$6,0,10*ROW('Sanitation Data'!G116))),'Data Summary'!DA122="Yes"),OFFSET('Sanitation Data'!$G$6,0,10*ROW('Sanitation Data'!G116)),NA())</f>
        <v>#N/A</v>
      </c>
      <c r="AM122" s="90" t="e">
        <f ca="true">+IF(AND(ISNUMBER(OFFSET('Sanitation Data'!$G$10,0,10*ROW('Sanitation Data'!G116))),'Data Summary'!DB122="Yes"),OFFSET('Sanitation Data'!$G$10,0,10*ROW('Sanitation Data'!G116)),NA())</f>
        <v>#N/A</v>
      </c>
      <c r="AN122" s="90" t="e">
        <f ca="true">+IF(AND(ISNUMBER(OFFSET('Sanitation Data'!$G$11,0,10*ROW('Sanitation Data'!G116))),'Data Summary'!DC122="Yes"),OFFSET('Sanitation Data'!$G$11,0,10*ROW('Sanitation Data'!G116)),NA())</f>
        <v>#N/A</v>
      </c>
      <c r="AO122" s="90" t="e">
        <f ca="true">+IF(AND(ISNUMBER(OFFSET('Sanitation Data'!$G$12,0,10*ROW('Sanitation Data'!G116))),'Data Summary'!DD122="Yes"),OFFSET('Sanitation Data'!$G$12,0,10*ROW('Sanitation Data'!G116)),NA())</f>
        <v>#N/A</v>
      </c>
      <c r="AP122" s="90" t="e">
        <f ca="true">+IF(AND(ISNUMBER(OFFSET('Sanitation Data'!$H$4,0,10*ROW('Sanitation Data'!H116))),'Data Summary'!DE122="Yes"),100-OFFSET('Sanitation Data'!$H$4,0,10*ROW('Sanitation Data'!H116)),NA())</f>
        <v>#N/A</v>
      </c>
      <c r="AQ122" s="90" t="e">
        <f ca="true">+IF(AND(ISNUMBER(OFFSET('Sanitation Data'!$H$6,0,10*ROW('Sanitation Data'!H116))),'Data Summary'!DF122="Yes"),OFFSET('Sanitation Data'!$H$6,0,10*ROW('Sanitation Data'!H116)),NA())</f>
        <v>#N/A</v>
      </c>
      <c r="AR122" s="90" t="e">
        <f ca="true">+IF(AND(ISNUMBER(OFFSET('Sanitation Data'!$H$10,0,10*ROW('Sanitation Data'!H116))),'Data Summary'!DG122="Yes"),OFFSET('Sanitation Data'!$H$10,0,10*ROW('Sanitation Data'!H116)),NA())</f>
        <v>#N/A</v>
      </c>
      <c r="AS122" s="90" t="e">
        <f ca="true">+IF(AND(ISNUMBER(OFFSET('Sanitation Data'!$H$11,0,10*ROW('Sanitation Data'!H116))),'Data Summary'!DH122="Yes"),OFFSET('Sanitation Data'!$H$11,0,10*ROW('Sanitation Data'!H116)),NA())</f>
        <v>#N/A</v>
      </c>
      <c r="AT122" s="90" t="e">
        <f ca="true">+IF(AND(ISNUMBER(OFFSET('Sanitation Data'!$H$12,0,10*ROW('Sanitation Data'!H116))),'Data Summary'!DI122="Yes"),OFFSET('Sanitation Data'!$H$12,0,10*ROW('Sanitation Data'!H116)),NA())</f>
        <v>#N/A</v>
      </c>
      <c r="AU122" s="90" t="e">
        <f ca="true">+IF(AND(ISNUMBER(OFFSET('Sanitation Data'!$I$4,0,10*ROW('Sanitation Data'!I116))),'Data Summary'!DJ122="Yes"),100-OFFSET('Sanitation Data'!$I$4,0,10*ROW('Sanitation Data'!I116)),NA())</f>
        <v>#N/A</v>
      </c>
      <c r="AV122" s="90" t="e">
        <f ca="true">+IF(AND(ISNUMBER(OFFSET('Sanitation Data'!$I$6,0,10*ROW('Sanitation Data'!I116))),'Data Summary'!DK122="Yes"),OFFSET('Sanitation Data'!$I$6,0,10*ROW('Sanitation Data'!I116)),NA())</f>
        <v>#N/A</v>
      </c>
      <c r="AW122" s="90" t="e">
        <f ca="true">+IF(AND(ISNUMBER(OFFSET('Sanitation Data'!$I$10,0,10*ROW('Sanitation Data'!I116))),'Data Summary'!DL122="Yes"),OFFSET('Sanitation Data'!$I$10,0,10*ROW('Sanitation Data'!I116)),NA())</f>
        <v>#N/A</v>
      </c>
      <c r="AX122" s="90" t="e">
        <f ca="true">+IF(AND(ISNUMBER(OFFSET('Sanitation Data'!$I$11,0,10*ROW('Sanitation Data'!I116))),'Data Summary'!DM122="Yes"),OFFSET('Sanitation Data'!$I$11,0,10*ROW('Sanitation Data'!I116)),NA())</f>
        <v>#N/A</v>
      </c>
      <c r="AY122" s="90" t="e">
        <f ca="true">+IF(AND(ISNUMBER(OFFSET('Sanitation Data'!$I$12,0,10*ROW('Sanitation Data'!I116))),'Data Summary'!DN122="Yes"),OFFSET('Sanitation Data'!$I$12,0,10*ROW('Sanitation Data'!I116)),NA())</f>
        <v>#N/A</v>
      </c>
      <c r="AZ122" s="91" t="e">
        <f ca="true">+IF(AND(ISNUMBER(OFFSET('Hygiene Data'!$D$5,0,10*ROW('Hygiene Data'!D116))),'Data Summary'!DO122="Yes"),OFFSET('Hygiene Data'!$D$5,0,10*ROW('Hygiene Data'!D116)),NA())</f>
        <v>#N/A</v>
      </c>
      <c r="BA122" s="91" t="e">
        <f ca="true">+IF(AND(ISNUMBER(OFFSET('Hygiene Data'!$D$7,0,10*ROW('Hygiene Data'!D116))),'Data Summary'!DP122="Yes"),OFFSET('Hygiene Data'!$D$7,0,10*ROW('Hygiene Data'!D116)),NA())</f>
        <v>#N/A</v>
      </c>
      <c r="BB122" s="91" t="e">
        <f ca="true">+IF(AND(ISNUMBER(OFFSET('Hygiene Data'!$D$9,0,10*ROW('Hygiene Data'!D116))),'Data Summary'!DQ122="Yes"),OFFSET('Hygiene Data'!$D$9,0,10*ROW('Hygiene Data'!D116)),NA())</f>
        <v>#N/A</v>
      </c>
      <c r="BC122" s="91" t="e">
        <f ca="true">+IF(AND(ISNUMBER(OFFSET('Hygiene Data'!$E$5,0,10*ROW('Hygiene Data'!E116))),'Data Summary'!DR122="Yes"),OFFSET('Hygiene Data'!$E$5,0,10*ROW('Hygiene Data'!E116)),NA())</f>
        <v>#N/A</v>
      </c>
      <c r="BD122" s="91" t="e">
        <f ca="true">+IF(AND(ISNUMBER(OFFSET('Hygiene Data'!$E$7,0,10*ROW('Hygiene Data'!E116))),'Data Summary'!DS122="Yes"),OFFSET('Hygiene Data'!$E$7,0,10*ROW('Hygiene Data'!E116)),NA())</f>
        <v>#N/A</v>
      </c>
      <c r="BE122" s="91" t="e">
        <f ca="true">+IF(AND(ISNUMBER(OFFSET('Hygiene Data'!$E$9,0,10*ROW('Hygiene Data'!E116))),'Data Summary'!DT122="Yes"),OFFSET('Hygiene Data'!$E$9,0,10*ROW('Hygiene Data'!E116)),NA())</f>
        <v>#N/A</v>
      </c>
      <c r="BF122" s="91" t="e">
        <f ca="true">+IF(AND(ISNUMBER(OFFSET('Hygiene Data'!$F$5,0,10*ROW('Hygiene Data'!F116))),'Data Summary'!DU122="Yes"),OFFSET('Hygiene Data'!$F$5,0,10*ROW('Hygiene Data'!F116)),NA())</f>
        <v>#N/A</v>
      </c>
      <c r="BG122" s="91" t="e">
        <f ca="true">+IF(AND(ISNUMBER(OFFSET('Hygiene Data'!$F$7,0,10*ROW('Hygiene Data'!F116))),'Data Summary'!DV122="Yes"),OFFSET('Hygiene Data'!$F$7,0,10*ROW('Hygiene Data'!F116)),NA())</f>
        <v>#N/A</v>
      </c>
      <c r="BH122" s="91" t="e">
        <f ca="true">+IF(AND(ISNUMBER(OFFSET('Hygiene Data'!$F$9,0,10*ROW('Hygiene Data'!F116))),'Data Summary'!DW122="Yes"),OFFSET('Hygiene Data'!$F$9,0,10*ROW('Hygiene Data'!F116)),NA())</f>
        <v>#N/A</v>
      </c>
      <c r="BI122" s="91" t="e">
        <f ca="true">+IF(AND(ISNUMBER(OFFSET('Hygiene Data'!$G$5,0,10*ROW('Hygiene Data'!G116))),'Data Summary'!DX122="Yes"),OFFSET('Hygiene Data'!$G$5,0,10*ROW('Hygiene Data'!G116)),NA())</f>
        <v>#N/A</v>
      </c>
      <c r="BJ122" s="91" t="e">
        <f ca="true">+IF(AND(ISNUMBER(OFFSET('Hygiene Data'!$G$7,0,10*ROW('Hygiene Data'!G116))),'Data Summary'!DY122="Yes"),OFFSET('Hygiene Data'!$G$7,0,10*ROW('Hygiene Data'!G116)),NA())</f>
        <v>#N/A</v>
      </c>
      <c r="BK122" s="91" t="e">
        <f ca="true">+IF(AND(ISNUMBER(OFFSET('Hygiene Data'!$G$9,0,10*ROW('Hygiene Data'!G116))),'Data Summary'!DZ122="Yes"),OFFSET('Hygiene Data'!$G$9,0,10*ROW('Hygiene Data'!G116)),NA())</f>
        <v>#N/A</v>
      </c>
      <c r="BL122" s="91" t="e">
        <f ca="true">+IF(AND(ISNUMBER(OFFSET('Hygiene Data'!$H$5,0,10*ROW('Hygiene Data'!H116))),'Data Summary'!EA122="Yes"),OFFSET('Hygiene Data'!$H$5,0,10*ROW('Hygiene Data'!H116)),NA())</f>
        <v>#N/A</v>
      </c>
      <c r="BM122" s="91" t="e">
        <f ca="true">+IF(AND(ISNUMBER(OFFSET('Hygiene Data'!$H$7,0,10*ROW('Hygiene Data'!H116))),'Data Summary'!EB122="Yes"),OFFSET('Hygiene Data'!$H$7,0,10*ROW('Hygiene Data'!H116)),NA())</f>
        <v>#N/A</v>
      </c>
      <c r="BN122" s="91" t="e">
        <f ca="true">+IF(AND(ISNUMBER(OFFSET('Hygiene Data'!$H$9,0,10*ROW('Hygiene Data'!H116))),'Data Summary'!EC122="Yes"),OFFSET('Hygiene Data'!$H$9,0,10*ROW('Hygiene Data'!H116)),NA())</f>
        <v>#N/A</v>
      </c>
      <c r="BO122" s="91" t="e">
        <f ca="true">+IF(AND(ISNUMBER(OFFSET('Hygiene Data'!$I$5,0,10*ROW('Hygiene Data'!I116))),'Data Summary'!ED122="Yes"),OFFSET('Hygiene Data'!$I$5,0,10*ROW('Hygiene Data'!I116)),NA())</f>
        <v>#N/A</v>
      </c>
      <c r="BP122" s="91" t="e">
        <f ca="true">+IF(AND(ISNUMBER(OFFSET('Hygiene Data'!$I$7,0,10*ROW('Hygiene Data'!I116))),'Data Summary'!EE122="Yes"),OFFSET('Hygiene Data'!$I$7,0,10*ROW('Hygiene Data'!I116)),NA())</f>
        <v>#N/A</v>
      </c>
      <c r="BQ122" s="91" t="e">
        <f ca="true">+IF(AND(ISNUMBER(OFFSET('Hygiene Data'!$I$9,0,10*ROW('Hygiene Data'!I116))),'Data Summary'!EF122="Yes"),OFFSET('Hygiene Data'!$I$9,0,10*ROW('Hygiene Data'!I116)),NA())</f>
        <v>#N/A</v>
      </c>
    </row>
    <row xmlns:x14ac="http://schemas.microsoft.com/office/spreadsheetml/2009/9/ac" r="123" x14ac:dyDescent="0.2">
      <c r="A123" s="350" t="e">
        <f ca="true">+RIGHT('Data Summary'!A123,LEN('Data Summary'!A123)-9)</f>
        <v>#VALUE!</v>
      </c>
      <c r="B123" s="35" t="str">
        <f ca="true">+IF(ISTEXT('Data Summary'!B123),'Data Summary'!B123,"")</f>
        <v/>
      </c>
      <c r="C123" s="349" t="e">
        <f ca="true">+VALUE('Data Summary'!C123)</f>
        <v>#VALUE!</v>
      </c>
      <c r="D123" s="89" t="e">
        <f ca="true">+IF(AND(ISNUMBER(OFFSET('Water Data'!$D$4,0,10*ROW('Water Data'!D117))),'Data Summary'!BS123="Yes"),100-OFFSET('Water Data'!$D$4,0,10*ROW('Water Data'!D117)),NA())</f>
        <v>#N/A</v>
      </c>
      <c r="E123" s="89" t="e">
        <f ca="true">+IF(AND(ISNUMBER(OFFSET('Water Data'!$D$6,0,10*ROW('Water Data'!D117))),'Data Summary'!BT123="Yes"),OFFSET('Water Data'!$D$6,0,10*ROW('Water Data'!D117)),NA())</f>
        <v>#N/A</v>
      </c>
      <c r="F123" s="89" t="e">
        <f ca="true">+IF(AND(ISNUMBER(OFFSET('Water Data'!$D$9,0,10*ROW('Water Data'!D117))),'Data Summary'!BU123="Yes"),OFFSET('Water Data'!$D$9,0,10*ROW('Water Data'!D117)),NA())</f>
        <v>#N/A</v>
      </c>
      <c r="G123" s="89" t="e">
        <f ca="true">+IF(AND(ISNUMBER(OFFSET('Water Data'!$E$4,0,10*ROW('Water Data'!E117))),'Data Summary'!BV123="Yes"),100-OFFSET('Water Data'!$E$4,0,10*ROW('Water Data'!E117)),NA())</f>
        <v>#N/A</v>
      </c>
      <c r="H123" s="89" t="e">
        <f ca="true">+IF(AND(ISNUMBER(OFFSET('Water Data'!$E$6,0,10*ROW('Water Data'!E117))),'Data Summary'!BW123="Yes"),OFFSET('Water Data'!$E$6,0,10*ROW('Water Data'!E117)),NA())</f>
        <v>#N/A</v>
      </c>
      <c r="I123" s="89" t="e">
        <f ca="true">+IF(AND(ISNUMBER(OFFSET('Water Data'!$E$9,0,10*ROW('Water Data'!E117))),'Data Summary'!BX123="Yes"),OFFSET('Water Data'!$E$9,0,10*ROW('Water Data'!E117)),NA())</f>
        <v>#N/A</v>
      </c>
      <c r="J123" s="89" t="e">
        <f ca="true">+IF(AND(ISNUMBER(OFFSET('Water Data'!$F$4,0,10*ROW('Water Data'!F117))),'Data Summary'!BY123="Yes"),100-OFFSET('Water Data'!$F$4,0,10*ROW('Water Data'!F117)),NA())</f>
        <v>#N/A</v>
      </c>
      <c r="K123" s="89" t="e">
        <f ca="true">+IF(AND(ISNUMBER(OFFSET('Water Data'!$F$6,0,10*ROW('Water Data'!F117))),'Data Summary'!BZ123="Yes"),OFFSET('Water Data'!$F$6,0,10*ROW('Water Data'!F117)),NA())</f>
        <v>#N/A</v>
      </c>
      <c r="L123" s="89" t="e">
        <f ca="true">+IF(AND(ISNUMBER(OFFSET('Water Data'!$F$9,0,10*ROW('Water Data'!F117))),'Data Summary'!CA123="Yes"),OFFSET('Water Data'!$F$9,0,10*ROW('Water Data'!F117)),NA())</f>
        <v>#N/A</v>
      </c>
      <c r="M123" s="89" t="e">
        <f ca="true">+IF(AND(ISNUMBER(OFFSET('Water Data'!$G$4,0,10*ROW('Water Data'!G117))),'Data Summary'!CB123="Yes"),100-OFFSET('Water Data'!$G$4,0,10*ROW('Water Data'!G117)),NA())</f>
        <v>#N/A</v>
      </c>
      <c r="N123" s="89" t="e">
        <f ca="true">+IF(AND(ISNUMBER(OFFSET('Water Data'!$G$6,0,10*ROW('Water Data'!G117))),'Data Summary'!CC123="Yes"),OFFSET('Water Data'!$G$6,0,10*ROW('Water Data'!G117)),NA())</f>
        <v>#N/A</v>
      </c>
      <c r="O123" s="89" t="e">
        <f ca="true">+IF(AND(ISNUMBER(OFFSET('Water Data'!$G$9,0,10*ROW('Water Data'!G117))),'Data Summary'!CD123="Yes"),OFFSET('Water Data'!$G$9,0,10*ROW('Water Data'!G117)),NA())</f>
        <v>#N/A</v>
      </c>
      <c r="P123" s="89" t="e">
        <f ca="true">+IF(AND(ISNUMBER(OFFSET('Water Data'!$H$4,0,10*ROW('Water Data'!H117))),'Data Summary'!CE123="Yes"),100-OFFSET('Water Data'!$H$4,0,10*ROW('Water Data'!H117)),NA())</f>
        <v>#N/A</v>
      </c>
      <c r="Q123" s="89" t="e">
        <f ca="true">+IF(AND(ISNUMBER(OFFSET('Water Data'!$H$6,0,10*ROW('Water Data'!H117))),'Data Summary'!CF123="Yes"),OFFSET('Water Data'!$H$6,0,10*ROW('Water Data'!H117)),NA())</f>
        <v>#N/A</v>
      </c>
      <c r="R123" s="89" t="e">
        <f ca="true">+IF(AND(ISNUMBER(OFFSET('Water Data'!$H$9,0,10*ROW('Water Data'!H117))),'Data Summary'!CG123="Yes"),OFFSET('Water Data'!$H$9,0,10*ROW('Water Data'!H117)),NA())</f>
        <v>#N/A</v>
      </c>
      <c r="S123" s="89" t="e">
        <f ca="true">+IF(AND(ISNUMBER(OFFSET('Water Data'!$I$4,0,10*ROW('Water Data'!I117))),'Data Summary'!CH123="Yes"),100-OFFSET('Water Data'!$I$4,0,10*ROW('Water Data'!I117)),NA())</f>
        <v>#N/A</v>
      </c>
      <c r="T123" s="89" t="e">
        <f ca="true">+IF(AND(ISNUMBER(OFFSET('Water Data'!$I$6,0,10*ROW('Water Data'!I117))),'Data Summary'!CI123="Yes"),OFFSET('Water Data'!$I$6,0,10*ROW('Water Data'!I117)),NA())</f>
        <v>#N/A</v>
      </c>
      <c r="U123" s="89" t="e">
        <f ca="true">+IF(AND(ISNUMBER(OFFSET('Water Data'!$I$9,0,10*ROW('Water Data'!I117))),'Data Summary'!CJ123="Yes"),OFFSET('Water Data'!$I$9,0,10*ROW('Water Data'!I117)),NA())</f>
        <v>#N/A</v>
      </c>
      <c r="V123" s="90" t="e">
        <f ca="true">+IF(AND(ISNUMBER(OFFSET('Sanitation Data'!$D$4,0,10*ROW('Sanitation Data'!D117))),'Data Summary'!CK123="Yes"),100-OFFSET('Sanitation Data'!$D$4,0,10*ROW('Sanitation Data'!D117)),NA())</f>
        <v>#N/A</v>
      </c>
      <c r="W123" s="90" t="e">
        <f ca="true">+IF(AND(ISNUMBER(OFFSET('Sanitation Data'!$D$6,0,10*ROW('Sanitation Data'!D117))),'Data Summary'!CL123="Yes"),OFFSET('Sanitation Data'!$D$6,0,10*ROW('Sanitation Data'!D117)),NA())</f>
        <v>#N/A</v>
      </c>
      <c r="X123" s="90" t="e">
        <f ca="true">+IF(AND(ISNUMBER(OFFSET('Sanitation Data'!$D$10,0,10*ROW('Sanitation Data'!D117))),'Data Summary'!CM123="Yes"),OFFSET('Sanitation Data'!$D$10,0,10*ROW('Sanitation Data'!D117)),NA())</f>
        <v>#N/A</v>
      </c>
      <c r="Y123" s="90" t="e">
        <f ca="true">+IF(AND(ISNUMBER(OFFSET('Sanitation Data'!$D$11,0,10*ROW('Sanitation Data'!D117))),'Data Summary'!CN123="Yes"),OFFSET('Sanitation Data'!$D$11,0,10*ROW('Sanitation Data'!D117)),NA())</f>
        <v>#N/A</v>
      </c>
      <c r="Z123" s="90" t="e">
        <f ca="true">+IF(AND(ISNUMBER(OFFSET('Sanitation Data'!$D$12,0,10*ROW('Sanitation Data'!D117))),'Data Summary'!CO123="Yes"),OFFSET('Sanitation Data'!$D$12,0,10*ROW('Sanitation Data'!D117)),NA())</f>
        <v>#N/A</v>
      </c>
      <c r="AA123" s="90" t="e">
        <f ca="true">+IF(AND(ISNUMBER(OFFSET('Sanitation Data'!$E$4,0,10*ROW('Sanitation Data'!E117))),'Data Summary'!CP123="Yes"),100-OFFSET('Sanitation Data'!$E$4,0,10*ROW('Sanitation Data'!E117)),NA())</f>
        <v>#N/A</v>
      </c>
      <c r="AB123" s="90" t="e">
        <f ca="true">+IF(AND(ISNUMBER(OFFSET('Sanitation Data'!$E$6,0,10*ROW('Sanitation Data'!E117))),'Data Summary'!CQ123="Yes"),OFFSET('Sanitation Data'!$E$6,0,10*ROW('Sanitation Data'!E117)),NA())</f>
        <v>#N/A</v>
      </c>
      <c r="AC123" s="90" t="e">
        <f ca="true">+IF(AND(ISNUMBER(OFFSET('Sanitation Data'!$E$10,0,10*ROW('Sanitation Data'!E117))),'Data Summary'!CR123="Yes"),OFFSET('Sanitation Data'!$E$10,0,10*ROW('Sanitation Data'!E117)),NA())</f>
        <v>#N/A</v>
      </c>
      <c r="AD123" s="90" t="e">
        <f ca="true">+IF(AND(ISNUMBER(OFFSET('Sanitation Data'!$E$11,0,10*ROW('Sanitation Data'!E117))),'Data Summary'!CS123="Yes"),OFFSET('Sanitation Data'!$E$11,0,10*ROW('Sanitation Data'!E117)),NA())</f>
        <v>#N/A</v>
      </c>
      <c r="AE123" s="90" t="e">
        <f ca="true">+IF(AND(ISNUMBER(OFFSET('Sanitation Data'!$E$12,0,10*ROW('Sanitation Data'!E117))),'Data Summary'!CT123="Yes"),OFFSET('Sanitation Data'!$E$12,0,10*ROW('Sanitation Data'!E117)),NA())</f>
        <v>#N/A</v>
      </c>
      <c r="AF123" s="90" t="e">
        <f ca="true">+IF(AND(ISNUMBER(OFFSET('Sanitation Data'!$F$4,0,10*ROW('Sanitation Data'!F117))),'Data Summary'!CU123="Yes"),100-OFFSET('Sanitation Data'!$F$4,0,10*ROW('Sanitation Data'!F117)),NA())</f>
        <v>#N/A</v>
      </c>
      <c r="AG123" s="90" t="e">
        <f ca="true">+IF(AND(ISNUMBER(OFFSET('Sanitation Data'!$F$6,0,10*ROW('Sanitation Data'!F117))),'Data Summary'!CV123="Yes"),OFFSET('Sanitation Data'!$F$6,0,10*ROW('Sanitation Data'!F117)),NA())</f>
        <v>#N/A</v>
      </c>
      <c r="AH123" s="90" t="e">
        <f ca="true">+IF(AND(ISNUMBER(OFFSET('Sanitation Data'!$F$10,0,10*ROW('Sanitation Data'!F117))),'Data Summary'!CW123="Yes"),OFFSET('Sanitation Data'!$F$10,0,10*ROW('Sanitation Data'!F117)),NA())</f>
        <v>#N/A</v>
      </c>
      <c r="AI123" s="90" t="e">
        <f ca="true">+IF(AND(ISNUMBER(OFFSET('Sanitation Data'!$F$11,0,10*ROW('Sanitation Data'!F117))),'Data Summary'!CX123="Yes"),OFFSET('Sanitation Data'!$F$11,0,10*ROW('Sanitation Data'!F117)),NA())</f>
        <v>#N/A</v>
      </c>
      <c r="AJ123" s="90" t="e">
        <f ca="true">+IF(AND(ISNUMBER(OFFSET('Sanitation Data'!$F$12,0,10*ROW('Sanitation Data'!F117))),'Data Summary'!CY123="Yes"),OFFSET('Sanitation Data'!$F$12,0,10*ROW('Sanitation Data'!F117)),NA())</f>
        <v>#N/A</v>
      </c>
      <c r="AK123" s="90" t="e">
        <f ca="true">+IF(AND(ISNUMBER(OFFSET('Sanitation Data'!$G$4,0,10*ROW('Sanitation Data'!G117))),'Data Summary'!CZ123="Yes"),100-OFFSET('Sanitation Data'!$G$4,0,10*ROW('Sanitation Data'!G117)),NA())</f>
        <v>#N/A</v>
      </c>
      <c r="AL123" s="90" t="e">
        <f ca="true">+IF(AND(ISNUMBER(OFFSET('Sanitation Data'!$G$6,0,10*ROW('Sanitation Data'!G117))),'Data Summary'!DA123="Yes"),OFFSET('Sanitation Data'!$G$6,0,10*ROW('Sanitation Data'!G117)),NA())</f>
        <v>#N/A</v>
      </c>
      <c r="AM123" s="90" t="e">
        <f ca="true">+IF(AND(ISNUMBER(OFFSET('Sanitation Data'!$G$10,0,10*ROW('Sanitation Data'!G117))),'Data Summary'!DB123="Yes"),OFFSET('Sanitation Data'!$G$10,0,10*ROW('Sanitation Data'!G117)),NA())</f>
        <v>#N/A</v>
      </c>
      <c r="AN123" s="90" t="e">
        <f ca="true">+IF(AND(ISNUMBER(OFFSET('Sanitation Data'!$G$11,0,10*ROW('Sanitation Data'!G117))),'Data Summary'!DC123="Yes"),OFFSET('Sanitation Data'!$G$11,0,10*ROW('Sanitation Data'!G117)),NA())</f>
        <v>#N/A</v>
      </c>
      <c r="AO123" s="90" t="e">
        <f ca="true">+IF(AND(ISNUMBER(OFFSET('Sanitation Data'!$G$12,0,10*ROW('Sanitation Data'!G117))),'Data Summary'!DD123="Yes"),OFFSET('Sanitation Data'!$G$12,0,10*ROW('Sanitation Data'!G117)),NA())</f>
        <v>#N/A</v>
      </c>
      <c r="AP123" s="90" t="e">
        <f ca="true">+IF(AND(ISNUMBER(OFFSET('Sanitation Data'!$H$4,0,10*ROW('Sanitation Data'!H117))),'Data Summary'!DE123="Yes"),100-OFFSET('Sanitation Data'!$H$4,0,10*ROW('Sanitation Data'!H117)),NA())</f>
        <v>#N/A</v>
      </c>
      <c r="AQ123" s="90" t="e">
        <f ca="true">+IF(AND(ISNUMBER(OFFSET('Sanitation Data'!$H$6,0,10*ROW('Sanitation Data'!H117))),'Data Summary'!DF123="Yes"),OFFSET('Sanitation Data'!$H$6,0,10*ROW('Sanitation Data'!H117)),NA())</f>
        <v>#N/A</v>
      </c>
      <c r="AR123" s="90" t="e">
        <f ca="true">+IF(AND(ISNUMBER(OFFSET('Sanitation Data'!$H$10,0,10*ROW('Sanitation Data'!H117))),'Data Summary'!DG123="Yes"),OFFSET('Sanitation Data'!$H$10,0,10*ROW('Sanitation Data'!H117)),NA())</f>
        <v>#N/A</v>
      </c>
      <c r="AS123" s="90" t="e">
        <f ca="true">+IF(AND(ISNUMBER(OFFSET('Sanitation Data'!$H$11,0,10*ROW('Sanitation Data'!H117))),'Data Summary'!DH123="Yes"),OFFSET('Sanitation Data'!$H$11,0,10*ROW('Sanitation Data'!H117)),NA())</f>
        <v>#N/A</v>
      </c>
      <c r="AT123" s="90" t="e">
        <f ca="true">+IF(AND(ISNUMBER(OFFSET('Sanitation Data'!$H$12,0,10*ROW('Sanitation Data'!H117))),'Data Summary'!DI123="Yes"),OFFSET('Sanitation Data'!$H$12,0,10*ROW('Sanitation Data'!H117)),NA())</f>
        <v>#N/A</v>
      </c>
      <c r="AU123" s="90" t="e">
        <f ca="true">+IF(AND(ISNUMBER(OFFSET('Sanitation Data'!$I$4,0,10*ROW('Sanitation Data'!I117))),'Data Summary'!DJ123="Yes"),100-OFFSET('Sanitation Data'!$I$4,0,10*ROW('Sanitation Data'!I117)),NA())</f>
        <v>#N/A</v>
      </c>
      <c r="AV123" s="90" t="e">
        <f ca="true">+IF(AND(ISNUMBER(OFFSET('Sanitation Data'!$I$6,0,10*ROW('Sanitation Data'!I117))),'Data Summary'!DK123="Yes"),OFFSET('Sanitation Data'!$I$6,0,10*ROW('Sanitation Data'!I117)),NA())</f>
        <v>#N/A</v>
      </c>
      <c r="AW123" s="90" t="e">
        <f ca="true">+IF(AND(ISNUMBER(OFFSET('Sanitation Data'!$I$10,0,10*ROW('Sanitation Data'!I117))),'Data Summary'!DL123="Yes"),OFFSET('Sanitation Data'!$I$10,0,10*ROW('Sanitation Data'!I117)),NA())</f>
        <v>#N/A</v>
      </c>
      <c r="AX123" s="90" t="e">
        <f ca="true">+IF(AND(ISNUMBER(OFFSET('Sanitation Data'!$I$11,0,10*ROW('Sanitation Data'!I117))),'Data Summary'!DM123="Yes"),OFFSET('Sanitation Data'!$I$11,0,10*ROW('Sanitation Data'!I117)),NA())</f>
        <v>#N/A</v>
      </c>
      <c r="AY123" s="90" t="e">
        <f ca="true">+IF(AND(ISNUMBER(OFFSET('Sanitation Data'!$I$12,0,10*ROW('Sanitation Data'!I117))),'Data Summary'!DN123="Yes"),OFFSET('Sanitation Data'!$I$12,0,10*ROW('Sanitation Data'!I117)),NA())</f>
        <v>#N/A</v>
      </c>
      <c r="AZ123" s="91" t="e">
        <f ca="true">+IF(AND(ISNUMBER(OFFSET('Hygiene Data'!$D$5,0,10*ROW('Hygiene Data'!D117))),'Data Summary'!DO123="Yes"),OFFSET('Hygiene Data'!$D$5,0,10*ROW('Hygiene Data'!D117)),NA())</f>
        <v>#N/A</v>
      </c>
      <c r="BA123" s="91" t="e">
        <f ca="true">+IF(AND(ISNUMBER(OFFSET('Hygiene Data'!$D$7,0,10*ROW('Hygiene Data'!D117))),'Data Summary'!DP123="Yes"),OFFSET('Hygiene Data'!$D$7,0,10*ROW('Hygiene Data'!D117)),NA())</f>
        <v>#N/A</v>
      </c>
      <c r="BB123" s="91" t="e">
        <f ca="true">+IF(AND(ISNUMBER(OFFSET('Hygiene Data'!$D$9,0,10*ROW('Hygiene Data'!D117))),'Data Summary'!DQ123="Yes"),OFFSET('Hygiene Data'!$D$9,0,10*ROW('Hygiene Data'!D117)),NA())</f>
        <v>#N/A</v>
      </c>
      <c r="BC123" s="91" t="e">
        <f ca="true">+IF(AND(ISNUMBER(OFFSET('Hygiene Data'!$E$5,0,10*ROW('Hygiene Data'!E117))),'Data Summary'!DR123="Yes"),OFFSET('Hygiene Data'!$E$5,0,10*ROW('Hygiene Data'!E117)),NA())</f>
        <v>#N/A</v>
      </c>
      <c r="BD123" s="91" t="e">
        <f ca="true">+IF(AND(ISNUMBER(OFFSET('Hygiene Data'!$E$7,0,10*ROW('Hygiene Data'!E117))),'Data Summary'!DS123="Yes"),OFFSET('Hygiene Data'!$E$7,0,10*ROW('Hygiene Data'!E117)),NA())</f>
        <v>#N/A</v>
      </c>
      <c r="BE123" s="91" t="e">
        <f ca="true">+IF(AND(ISNUMBER(OFFSET('Hygiene Data'!$E$9,0,10*ROW('Hygiene Data'!E117))),'Data Summary'!DT123="Yes"),OFFSET('Hygiene Data'!$E$9,0,10*ROW('Hygiene Data'!E117)),NA())</f>
        <v>#N/A</v>
      </c>
      <c r="BF123" s="91" t="e">
        <f ca="true">+IF(AND(ISNUMBER(OFFSET('Hygiene Data'!$F$5,0,10*ROW('Hygiene Data'!F117))),'Data Summary'!DU123="Yes"),OFFSET('Hygiene Data'!$F$5,0,10*ROW('Hygiene Data'!F117)),NA())</f>
        <v>#N/A</v>
      </c>
      <c r="BG123" s="91" t="e">
        <f ca="true">+IF(AND(ISNUMBER(OFFSET('Hygiene Data'!$F$7,0,10*ROW('Hygiene Data'!F117))),'Data Summary'!DV123="Yes"),OFFSET('Hygiene Data'!$F$7,0,10*ROW('Hygiene Data'!F117)),NA())</f>
        <v>#N/A</v>
      </c>
      <c r="BH123" s="91" t="e">
        <f ca="true">+IF(AND(ISNUMBER(OFFSET('Hygiene Data'!$F$9,0,10*ROW('Hygiene Data'!F117))),'Data Summary'!DW123="Yes"),OFFSET('Hygiene Data'!$F$9,0,10*ROW('Hygiene Data'!F117)),NA())</f>
        <v>#N/A</v>
      </c>
      <c r="BI123" s="91" t="e">
        <f ca="true">+IF(AND(ISNUMBER(OFFSET('Hygiene Data'!$G$5,0,10*ROW('Hygiene Data'!G117))),'Data Summary'!DX123="Yes"),OFFSET('Hygiene Data'!$G$5,0,10*ROW('Hygiene Data'!G117)),NA())</f>
        <v>#N/A</v>
      </c>
      <c r="BJ123" s="91" t="e">
        <f ca="true">+IF(AND(ISNUMBER(OFFSET('Hygiene Data'!$G$7,0,10*ROW('Hygiene Data'!G117))),'Data Summary'!DY123="Yes"),OFFSET('Hygiene Data'!$G$7,0,10*ROW('Hygiene Data'!G117)),NA())</f>
        <v>#N/A</v>
      </c>
      <c r="BK123" s="91" t="e">
        <f ca="true">+IF(AND(ISNUMBER(OFFSET('Hygiene Data'!$G$9,0,10*ROW('Hygiene Data'!G117))),'Data Summary'!DZ123="Yes"),OFFSET('Hygiene Data'!$G$9,0,10*ROW('Hygiene Data'!G117)),NA())</f>
        <v>#N/A</v>
      </c>
      <c r="BL123" s="91" t="e">
        <f ca="true">+IF(AND(ISNUMBER(OFFSET('Hygiene Data'!$H$5,0,10*ROW('Hygiene Data'!H117))),'Data Summary'!EA123="Yes"),OFFSET('Hygiene Data'!$H$5,0,10*ROW('Hygiene Data'!H117)),NA())</f>
        <v>#N/A</v>
      </c>
      <c r="BM123" s="91" t="e">
        <f ca="true">+IF(AND(ISNUMBER(OFFSET('Hygiene Data'!$H$7,0,10*ROW('Hygiene Data'!H117))),'Data Summary'!EB123="Yes"),OFFSET('Hygiene Data'!$H$7,0,10*ROW('Hygiene Data'!H117)),NA())</f>
        <v>#N/A</v>
      </c>
      <c r="BN123" s="91" t="e">
        <f ca="true">+IF(AND(ISNUMBER(OFFSET('Hygiene Data'!$H$9,0,10*ROW('Hygiene Data'!H117))),'Data Summary'!EC123="Yes"),OFFSET('Hygiene Data'!$H$9,0,10*ROW('Hygiene Data'!H117)),NA())</f>
        <v>#N/A</v>
      </c>
      <c r="BO123" s="91" t="e">
        <f ca="true">+IF(AND(ISNUMBER(OFFSET('Hygiene Data'!$I$5,0,10*ROW('Hygiene Data'!I117))),'Data Summary'!ED123="Yes"),OFFSET('Hygiene Data'!$I$5,0,10*ROW('Hygiene Data'!I117)),NA())</f>
        <v>#N/A</v>
      </c>
      <c r="BP123" s="91" t="e">
        <f ca="true">+IF(AND(ISNUMBER(OFFSET('Hygiene Data'!$I$7,0,10*ROW('Hygiene Data'!I117))),'Data Summary'!EE123="Yes"),OFFSET('Hygiene Data'!$I$7,0,10*ROW('Hygiene Data'!I117)),NA())</f>
        <v>#N/A</v>
      </c>
      <c r="BQ123" s="91" t="e">
        <f ca="true">+IF(AND(ISNUMBER(OFFSET('Hygiene Data'!$I$9,0,10*ROW('Hygiene Data'!I117))),'Data Summary'!EF123="Yes"),OFFSET('Hygiene Data'!$I$9,0,10*ROW('Hygiene Data'!I117)),NA())</f>
        <v>#N/A</v>
      </c>
    </row>
    <row xmlns:x14ac="http://schemas.microsoft.com/office/spreadsheetml/2009/9/ac" r="124" x14ac:dyDescent="0.2">
      <c r="A124" s="350" t="e">
        <f ca="true">+RIGHT('Data Summary'!A124,LEN('Data Summary'!A124)-9)</f>
        <v>#VALUE!</v>
      </c>
      <c r="B124" s="35" t="str">
        <f ca="true">+IF(ISTEXT('Data Summary'!B124),'Data Summary'!B124,"")</f>
        <v/>
      </c>
      <c r="C124" s="349" t="e">
        <f ca="true">+VALUE('Data Summary'!C124)</f>
        <v>#VALUE!</v>
      </c>
      <c r="D124" s="89" t="e">
        <f ca="true">+IF(AND(ISNUMBER(OFFSET('Water Data'!$D$4,0,10*ROW('Water Data'!D118))),'Data Summary'!BS124="Yes"),100-OFFSET('Water Data'!$D$4,0,10*ROW('Water Data'!D118)),NA())</f>
        <v>#N/A</v>
      </c>
      <c r="E124" s="89" t="e">
        <f ca="true">+IF(AND(ISNUMBER(OFFSET('Water Data'!$D$6,0,10*ROW('Water Data'!D118))),'Data Summary'!BT124="Yes"),OFFSET('Water Data'!$D$6,0,10*ROW('Water Data'!D118)),NA())</f>
        <v>#N/A</v>
      </c>
      <c r="F124" s="89" t="e">
        <f ca="true">+IF(AND(ISNUMBER(OFFSET('Water Data'!$D$9,0,10*ROW('Water Data'!D118))),'Data Summary'!BU124="Yes"),OFFSET('Water Data'!$D$9,0,10*ROW('Water Data'!D118)),NA())</f>
        <v>#N/A</v>
      </c>
      <c r="G124" s="89" t="e">
        <f ca="true">+IF(AND(ISNUMBER(OFFSET('Water Data'!$E$4,0,10*ROW('Water Data'!E118))),'Data Summary'!BV124="Yes"),100-OFFSET('Water Data'!$E$4,0,10*ROW('Water Data'!E118)),NA())</f>
        <v>#N/A</v>
      </c>
      <c r="H124" s="89" t="e">
        <f ca="true">+IF(AND(ISNUMBER(OFFSET('Water Data'!$E$6,0,10*ROW('Water Data'!E118))),'Data Summary'!BW124="Yes"),OFFSET('Water Data'!$E$6,0,10*ROW('Water Data'!E118)),NA())</f>
        <v>#N/A</v>
      </c>
      <c r="I124" s="89" t="e">
        <f ca="true">+IF(AND(ISNUMBER(OFFSET('Water Data'!$E$9,0,10*ROW('Water Data'!E118))),'Data Summary'!BX124="Yes"),OFFSET('Water Data'!$E$9,0,10*ROW('Water Data'!E118)),NA())</f>
        <v>#N/A</v>
      </c>
      <c r="J124" s="89" t="e">
        <f ca="true">+IF(AND(ISNUMBER(OFFSET('Water Data'!$F$4,0,10*ROW('Water Data'!F118))),'Data Summary'!BY124="Yes"),100-OFFSET('Water Data'!$F$4,0,10*ROW('Water Data'!F118)),NA())</f>
        <v>#N/A</v>
      </c>
      <c r="K124" s="89" t="e">
        <f ca="true">+IF(AND(ISNUMBER(OFFSET('Water Data'!$F$6,0,10*ROW('Water Data'!F118))),'Data Summary'!BZ124="Yes"),OFFSET('Water Data'!$F$6,0,10*ROW('Water Data'!F118)),NA())</f>
        <v>#N/A</v>
      </c>
      <c r="L124" s="89" t="e">
        <f ca="true">+IF(AND(ISNUMBER(OFFSET('Water Data'!$F$9,0,10*ROW('Water Data'!F118))),'Data Summary'!CA124="Yes"),OFFSET('Water Data'!$F$9,0,10*ROW('Water Data'!F118)),NA())</f>
        <v>#N/A</v>
      </c>
      <c r="M124" s="89" t="e">
        <f ca="true">+IF(AND(ISNUMBER(OFFSET('Water Data'!$G$4,0,10*ROW('Water Data'!G118))),'Data Summary'!CB124="Yes"),100-OFFSET('Water Data'!$G$4,0,10*ROW('Water Data'!G118)),NA())</f>
        <v>#N/A</v>
      </c>
      <c r="N124" s="89" t="e">
        <f ca="true">+IF(AND(ISNUMBER(OFFSET('Water Data'!$G$6,0,10*ROW('Water Data'!G118))),'Data Summary'!CC124="Yes"),OFFSET('Water Data'!$G$6,0,10*ROW('Water Data'!G118)),NA())</f>
        <v>#N/A</v>
      </c>
      <c r="O124" s="89" t="e">
        <f ca="true">+IF(AND(ISNUMBER(OFFSET('Water Data'!$G$9,0,10*ROW('Water Data'!G118))),'Data Summary'!CD124="Yes"),OFFSET('Water Data'!$G$9,0,10*ROW('Water Data'!G118)),NA())</f>
        <v>#N/A</v>
      </c>
      <c r="P124" s="89" t="e">
        <f ca="true">+IF(AND(ISNUMBER(OFFSET('Water Data'!$H$4,0,10*ROW('Water Data'!H118))),'Data Summary'!CE124="Yes"),100-OFFSET('Water Data'!$H$4,0,10*ROW('Water Data'!H118)),NA())</f>
        <v>#N/A</v>
      </c>
      <c r="Q124" s="89" t="e">
        <f ca="true">+IF(AND(ISNUMBER(OFFSET('Water Data'!$H$6,0,10*ROW('Water Data'!H118))),'Data Summary'!CF124="Yes"),OFFSET('Water Data'!$H$6,0,10*ROW('Water Data'!H118)),NA())</f>
        <v>#N/A</v>
      </c>
      <c r="R124" s="89" t="e">
        <f ca="true">+IF(AND(ISNUMBER(OFFSET('Water Data'!$H$9,0,10*ROW('Water Data'!H118))),'Data Summary'!CG124="Yes"),OFFSET('Water Data'!$H$9,0,10*ROW('Water Data'!H118)),NA())</f>
        <v>#N/A</v>
      </c>
      <c r="S124" s="89" t="e">
        <f ca="true">+IF(AND(ISNUMBER(OFFSET('Water Data'!$I$4,0,10*ROW('Water Data'!I118))),'Data Summary'!CH124="Yes"),100-OFFSET('Water Data'!$I$4,0,10*ROW('Water Data'!I118)),NA())</f>
        <v>#N/A</v>
      </c>
      <c r="T124" s="89" t="e">
        <f ca="true">+IF(AND(ISNUMBER(OFFSET('Water Data'!$I$6,0,10*ROW('Water Data'!I118))),'Data Summary'!CI124="Yes"),OFFSET('Water Data'!$I$6,0,10*ROW('Water Data'!I118)),NA())</f>
        <v>#N/A</v>
      </c>
      <c r="U124" s="89" t="e">
        <f ca="true">+IF(AND(ISNUMBER(OFFSET('Water Data'!$I$9,0,10*ROW('Water Data'!I118))),'Data Summary'!CJ124="Yes"),OFFSET('Water Data'!$I$9,0,10*ROW('Water Data'!I118)),NA())</f>
        <v>#N/A</v>
      </c>
      <c r="V124" s="90" t="e">
        <f ca="true">+IF(AND(ISNUMBER(OFFSET('Sanitation Data'!$D$4,0,10*ROW('Sanitation Data'!D118))),'Data Summary'!CK124="Yes"),100-OFFSET('Sanitation Data'!$D$4,0,10*ROW('Sanitation Data'!D118)),NA())</f>
        <v>#N/A</v>
      </c>
      <c r="W124" s="90" t="e">
        <f ca="true">+IF(AND(ISNUMBER(OFFSET('Sanitation Data'!$D$6,0,10*ROW('Sanitation Data'!D118))),'Data Summary'!CL124="Yes"),OFFSET('Sanitation Data'!$D$6,0,10*ROW('Sanitation Data'!D118)),NA())</f>
        <v>#N/A</v>
      </c>
      <c r="X124" s="90" t="e">
        <f ca="true">+IF(AND(ISNUMBER(OFFSET('Sanitation Data'!$D$10,0,10*ROW('Sanitation Data'!D118))),'Data Summary'!CM124="Yes"),OFFSET('Sanitation Data'!$D$10,0,10*ROW('Sanitation Data'!D118)),NA())</f>
        <v>#N/A</v>
      </c>
      <c r="Y124" s="90" t="e">
        <f ca="true">+IF(AND(ISNUMBER(OFFSET('Sanitation Data'!$D$11,0,10*ROW('Sanitation Data'!D118))),'Data Summary'!CN124="Yes"),OFFSET('Sanitation Data'!$D$11,0,10*ROW('Sanitation Data'!D118)),NA())</f>
        <v>#N/A</v>
      </c>
      <c r="Z124" s="90" t="e">
        <f ca="true">+IF(AND(ISNUMBER(OFFSET('Sanitation Data'!$D$12,0,10*ROW('Sanitation Data'!D118))),'Data Summary'!CO124="Yes"),OFFSET('Sanitation Data'!$D$12,0,10*ROW('Sanitation Data'!D118)),NA())</f>
        <v>#N/A</v>
      </c>
      <c r="AA124" s="90" t="e">
        <f ca="true">+IF(AND(ISNUMBER(OFFSET('Sanitation Data'!$E$4,0,10*ROW('Sanitation Data'!E118))),'Data Summary'!CP124="Yes"),100-OFFSET('Sanitation Data'!$E$4,0,10*ROW('Sanitation Data'!E118)),NA())</f>
        <v>#N/A</v>
      </c>
      <c r="AB124" s="90" t="e">
        <f ca="true">+IF(AND(ISNUMBER(OFFSET('Sanitation Data'!$E$6,0,10*ROW('Sanitation Data'!E118))),'Data Summary'!CQ124="Yes"),OFFSET('Sanitation Data'!$E$6,0,10*ROW('Sanitation Data'!E118)),NA())</f>
        <v>#N/A</v>
      </c>
      <c r="AC124" s="90" t="e">
        <f ca="true">+IF(AND(ISNUMBER(OFFSET('Sanitation Data'!$E$10,0,10*ROW('Sanitation Data'!E118))),'Data Summary'!CR124="Yes"),OFFSET('Sanitation Data'!$E$10,0,10*ROW('Sanitation Data'!E118)),NA())</f>
        <v>#N/A</v>
      </c>
      <c r="AD124" s="90" t="e">
        <f ca="true">+IF(AND(ISNUMBER(OFFSET('Sanitation Data'!$E$11,0,10*ROW('Sanitation Data'!E118))),'Data Summary'!CS124="Yes"),OFFSET('Sanitation Data'!$E$11,0,10*ROW('Sanitation Data'!E118)),NA())</f>
        <v>#N/A</v>
      </c>
      <c r="AE124" s="90" t="e">
        <f ca="true">+IF(AND(ISNUMBER(OFFSET('Sanitation Data'!$E$12,0,10*ROW('Sanitation Data'!E118))),'Data Summary'!CT124="Yes"),OFFSET('Sanitation Data'!$E$12,0,10*ROW('Sanitation Data'!E118)),NA())</f>
        <v>#N/A</v>
      </c>
      <c r="AF124" s="90" t="e">
        <f ca="true">+IF(AND(ISNUMBER(OFFSET('Sanitation Data'!$F$4,0,10*ROW('Sanitation Data'!F118))),'Data Summary'!CU124="Yes"),100-OFFSET('Sanitation Data'!$F$4,0,10*ROW('Sanitation Data'!F118)),NA())</f>
        <v>#N/A</v>
      </c>
      <c r="AG124" s="90" t="e">
        <f ca="true">+IF(AND(ISNUMBER(OFFSET('Sanitation Data'!$F$6,0,10*ROW('Sanitation Data'!F118))),'Data Summary'!CV124="Yes"),OFFSET('Sanitation Data'!$F$6,0,10*ROW('Sanitation Data'!F118)),NA())</f>
        <v>#N/A</v>
      </c>
      <c r="AH124" s="90" t="e">
        <f ca="true">+IF(AND(ISNUMBER(OFFSET('Sanitation Data'!$F$10,0,10*ROW('Sanitation Data'!F118))),'Data Summary'!CW124="Yes"),OFFSET('Sanitation Data'!$F$10,0,10*ROW('Sanitation Data'!F118)),NA())</f>
        <v>#N/A</v>
      </c>
      <c r="AI124" s="90" t="e">
        <f ca="true">+IF(AND(ISNUMBER(OFFSET('Sanitation Data'!$F$11,0,10*ROW('Sanitation Data'!F118))),'Data Summary'!CX124="Yes"),OFFSET('Sanitation Data'!$F$11,0,10*ROW('Sanitation Data'!F118)),NA())</f>
        <v>#N/A</v>
      </c>
      <c r="AJ124" s="90" t="e">
        <f ca="true">+IF(AND(ISNUMBER(OFFSET('Sanitation Data'!$F$12,0,10*ROW('Sanitation Data'!F118))),'Data Summary'!CY124="Yes"),OFFSET('Sanitation Data'!$F$12,0,10*ROW('Sanitation Data'!F118)),NA())</f>
        <v>#N/A</v>
      </c>
      <c r="AK124" s="90" t="e">
        <f ca="true">+IF(AND(ISNUMBER(OFFSET('Sanitation Data'!$G$4,0,10*ROW('Sanitation Data'!G118))),'Data Summary'!CZ124="Yes"),100-OFFSET('Sanitation Data'!$G$4,0,10*ROW('Sanitation Data'!G118)),NA())</f>
        <v>#N/A</v>
      </c>
      <c r="AL124" s="90" t="e">
        <f ca="true">+IF(AND(ISNUMBER(OFFSET('Sanitation Data'!$G$6,0,10*ROW('Sanitation Data'!G118))),'Data Summary'!DA124="Yes"),OFFSET('Sanitation Data'!$G$6,0,10*ROW('Sanitation Data'!G118)),NA())</f>
        <v>#N/A</v>
      </c>
      <c r="AM124" s="90" t="e">
        <f ca="true">+IF(AND(ISNUMBER(OFFSET('Sanitation Data'!$G$10,0,10*ROW('Sanitation Data'!G118))),'Data Summary'!DB124="Yes"),OFFSET('Sanitation Data'!$G$10,0,10*ROW('Sanitation Data'!G118)),NA())</f>
        <v>#N/A</v>
      </c>
      <c r="AN124" s="90" t="e">
        <f ca="true">+IF(AND(ISNUMBER(OFFSET('Sanitation Data'!$G$11,0,10*ROW('Sanitation Data'!G118))),'Data Summary'!DC124="Yes"),OFFSET('Sanitation Data'!$G$11,0,10*ROW('Sanitation Data'!G118)),NA())</f>
        <v>#N/A</v>
      </c>
      <c r="AO124" s="90" t="e">
        <f ca="true">+IF(AND(ISNUMBER(OFFSET('Sanitation Data'!$G$12,0,10*ROW('Sanitation Data'!G118))),'Data Summary'!DD124="Yes"),OFFSET('Sanitation Data'!$G$12,0,10*ROW('Sanitation Data'!G118)),NA())</f>
        <v>#N/A</v>
      </c>
      <c r="AP124" s="90" t="e">
        <f ca="true">+IF(AND(ISNUMBER(OFFSET('Sanitation Data'!$H$4,0,10*ROW('Sanitation Data'!H118))),'Data Summary'!DE124="Yes"),100-OFFSET('Sanitation Data'!$H$4,0,10*ROW('Sanitation Data'!H118)),NA())</f>
        <v>#N/A</v>
      </c>
      <c r="AQ124" s="90" t="e">
        <f ca="true">+IF(AND(ISNUMBER(OFFSET('Sanitation Data'!$H$6,0,10*ROW('Sanitation Data'!H118))),'Data Summary'!DF124="Yes"),OFFSET('Sanitation Data'!$H$6,0,10*ROW('Sanitation Data'!H118)),NA())</f>
        <v>#N/A</v>
      </c>
      <c r="AR124" s="90" t="e">
        <f ca="true">+IF(AND(ISNUMBER(OFFSET('Sanitation Data'!$H$10,0,10*ROW('Sanitation Data'!H118))),'Data Summary'!DG124="Yes"),OFFSET('Sanitation Data'!$H$10,0,10*ROW('Sanitation Data'!H118)),NA())</f>
        <v>#N/A</v>
      </c>
      <c r="AS124" s="90" t="e">
        <f ca="true">+IF(AND(ISNUMBER(OFFSET('Sanitation Data'!$H$11,0,10*ROW('Sanitation Data'!H118))),'Data Summary'!DH124="Yes"),OFFSET('Sanitation Data'!$H$11,0,10*ROW('Sanitation Data'!H118)),NA())</f>
        <v>#N/A</v>
      </c>
      <c r="AT124" s="90" t="e">
        <f ca="true">+IF(AND(ISNUMBER(OFFSET('Sanitation Data'!$H$12,0,10*ROW('Sanitation Data'!H118))),'Data Summary'!DI124="Yes"),OFFSET('Sanitation Data'!$H$12,0,10*ROW('Sanitation Data'!H118)),NA())</f>
        <v>#N/A</v>
      </c>
      <c r="AU124" s="90" t="e">
        <f ca="true">+IF(AND(ISNUMBER(OFFSET('Sanitation Data'!$I$4,0,10*ROW('Sanitation Data'!I118))),'Data Summary'!DJ124="Yes"),100-OFFSET('Sanitation Data'!$I$4,0,10*ROW('Sanitation Data'!I118)),NA())</f>
        <v>#N/A</v>
      </c>
      <c r="AV124" s="90" t="e">
        <f ca="true">+IF(AND(ISNUMBER(OFFSET('Sanitation Data'!$I$6,0,10*ROW('Sanitation Data'!I118))),'Data Summary'!DK124="Yes"),OFFSET('Sanitation Data'!$I$6,0,10*ROW('Sanitation Data'!I118)),NA())</f>
        <v>#N/A</v>
      </c>
      <c r="AW124" s="90" t="e">
        <f ca="true">+IF(AND(ISNUMBER(OFFSET('Sanitation Data'!$I$10,0,10*ROW('Sanitation Data'!I118))),'Data Summary'!DL124="Yes"),OFFSET('Sanitation Data'!$I$10,0,10*ROW('Sanitation Data'!I118)),NA())</f>
        <v>#N/A</v>
      </c>
      <c r="AX124" s="90" t="e">
        <f ca="true">+IF(AND(ISNUMBER(OFFSET('Sanitation Data'!$I$11,0,10*ROW('Sanitation Data'!I118))),'Data Summary'!DM124="Yes"),OFFSET('Sanitation Data'!$I$11,0,10*ROW('Sanitation Data'!I118)),NA())</f>
        <v>#N/A</v>
      </c>
      <c r="AY124" s="90" t="e">
        <f ca="true">+IF(AND(ISNUMBER(OFFSET('Sanitation Data'!$I$12,0,10*ROW('Sanitation Data'!I118))),'Data Summary'!DN124="Yes"),OFFSET('Sanitation Data'!$I$12,0,10*ROW('Sanitation Data'!I118)),NA())</f>
        <v>#N/A</v>
      </c>
      <c r="AZ124" s="91" t="e">
        <f ca="true">+IF(AND(ISNUMBER(OFFSET('Hygiene Data'!$D$5,0,10*ROW('Hygiene Data'!D118))),'Data Summary'!DO124="Yes"),OFFSET('Hygiene Data'!$D$5,0,10*ROW('Hygiene Data'!D118)),NA())</f>
        <v>#N/A</v>
      </c>
      <c r="BA124" s="91" t="e">
        <f ca="true">+IF(AND(ISNUMBER(OFFSET('Hygiene Data'!$D$7,0,10*ROW('Hygiene Data'!D118))),'Data Summary'!DP124="Yes"),OFFSET('Hygiene Data'!$D$7,0,10*ROW('Hygiene Data'!D118)),NA())</f>
        <v>#N/A</v>
      </c>
      <c r="BB124" s="91" t="e">
        <f ca="true">+IF(AND(ISNUMBER(OFFSET('Hygiene Data'!$D$9,0,10*ROW('Hygiene Data'!D118))),'Data Summary'!DQ124="Yes"),OFFSET('Hygiene Data'!$D$9,0,10*ROW('Hygiene Data'!D118)),NA())</f>
        <v>#N/A</v>
      </c>
      <c r="BC124" s="91" t="e">
        <f ca="true">+IF(AND(ISNUMBER(OFFSET('Hygiene Data'!$E$5,0,10*ROW('Hygiene Data'!E118))),'Data Summary'!DR124="Yes"),OFFSET('Hygiene Data'!$E$5,0,10*ROW('Hygiene Data'!E118)),NA())</f>
        <v>#N/A</v>
      </c>
      <c r="BD124" s="91" t="e">
        <f ca="true">+IF(AND(ISNUMBER(OFFSET('Hygiene Data'!$E$7,0,10*ROW('Hygiene Data'!E118))),'Data Summary'!DS124="Yes"),OFFSET('Hygiene Data'!$E$7,0,10*ROW('Hygiene Data'!E118)),NA())</f>
        <v>#N/A</v>
      </c>
      <c r="BE124" s="91" t="e">
        <f ca="true">+IF(AND(ISNUMBER(OFFSET('Hygiene Data'!$E$9,0,10*ROW('Hygiene Data'!E118))),'Data Summary'!DT124="Yes"),OFFSET('Hygiene Data'!$E$9,0,10*ROW('Hygiene Data'!E118)),NA())</f>
        <v>#N/A</v>
      </c>
      <c r="BF124" s="91" t="e">
        <f ca="true">+IF(AND(ISNUMBER(OFFSET('Hygiene Data'!$F$5,0,10*ROW('Hygiene Data'!F118))),'Data Summary'!DU124="Yes"),OFFSET('Hygiene Data'!$F$5,0,10*ROW('Hygiene Data'!F118)),NA())</f>
        <v>#N/A</v>
      </c>
      <c r="BG124" s="91" t="e">
        <f ca="true">+IF(AND(ISNUMBER(OFFSET('Hygiene Data'!$F$7,0,10*ROW('Hygiene Data'!F118))),'Data Summary'!DV124="Yes"),OFFSET('Hygiene Data'!$F$7,0,10*ROW('Hygiene Data'!F118)),NA())</f>
        <v>#N/A</v>
      </c>
      <c r="BH124" s="91" t="e">
        <f ca="true">+IF(AND(ISNUMBER(OFFSET('Hygiene Data'!$F$9,0,10*ROW('Hygiene Data'!F118))),'Data Summary'!DW124="Yes"),OFFSET('Hygiene Data'!$F$9,0,10*ROW('Hygiene Data'!F118)),NA())</f>
        <v>#N/A</v>
      </c>
      <c r="BI124" s="91" t="e">
        <f ca="true">+IF(AND(ISNUMBER(OFFSET('Hygiene Data'!$G$5,0,10*ROW('Hygiene Data'!G118))),'Data Summary'!DX124="Yes"),OFFSET('Hygiene Data'!$G$5,0,10*ROW('Hygiene Data'!G118)),NA())</f>
        <v>#N/A</v>
      </c>
      <c r="BJ124" s="91" t="e">
        <f ca="true">+IF(AND(ISNUMBER(OFFSET('Hygiene Data'!$G$7,0,10*ROW('Hygiene Data'!G118))),'Data Summary'!DY124="Yes"),OFFSET('Hygiene Data'!$G$7,0,10*ROW('Hygiene Data'!G118)),NA())</f>
        <v>#N/A</v>
      </c>
      <c r="BK124" s="91" t="e">
        <f ca="true">+IF(AND(ISNUMBER(OFFSET('Hygiene Data'!$G$9,0,10*ROW('Hygiene Data'!G118))),'Data Summary'!DZ124="Yes"),OFFSET('Hygiene Data'!$G$9,0,10*ROW('Hygiene Data'!G118)),NA())</f>
        <v>#N/A</v>
      </c>
      <c r="BL124" s="91" t="e">
        <f ca="true">+IF(AND(ISNUMBER(OFFSET('Hygiene Data'!$H$5,0,10*ROW('Hygiene Data'!H118))),'Data Summary'!EA124="Yes"),OFFSET('Hygiene Data'!$H$5,0,10*ROW('Hygiene Data'!H118)),NA())</f>
        <v>#N/A</v>
      </c>
      <c r="BM124" s="91" t="e">
        <f ca="true">+IF(AND(ISNUMBER(OFFSET('Hygiene Data'!$H$7,0,10*ROW('Hygiene Data'!H118))),'Data Summary'!EB124="Yes"),OFFSET('Hygiene Data'!$H$7,0,10*ROW('Hygiene Data'!H118)),NA())</f>
        <v>#N/A</v>
      </c>
      <c r="BN124" s="91" t="e">
        <f ca="true">+IF(AND(ISNUMBER(OFFSET('Hygiene Data'!$H$9,0,10*ROW('Hygiene Data'!H118))),'Data Summary'!EC124="Yes"),OFFSET('Hygiene Data'!$H$9,0,10*ROW('Hygiene Data'!H118)),NA())</f>
        <v>#N/A</v>
      </c>
      <c r="BO124" s="91" t="e">
        <f ca="true">+IF(AND(ISNUMBER(OFFSET('Hygiene Data'!$I$5,0,10*ROW('Hygiene Data'!I118))),'Data Summary'!ED124="Yes"),OFFSET('Hygiene Data'!$I$5,0,10*ROW('Hygiene Data'!I118)),NA())</f>
        <v>#N/A</v>
      </c>
      <c r="BP124" s="91" t="e">
        <f ca="true">+IF(AND(ISNUMBER(OFFSET('Hygiene Data'!$I$7,0,10*ROW('Hygiene Data'!I118))),'Data Summary'!EE124="Yes"),OFFSET('Hygiene Data'!$I$7,0,10*ROW('Hygiene Data'!I118)),NA())</f>
        <v>#N/A</v>
      </c>
      <c r="BQ124" s="91" t="e">
        <f ca="true">+IF(AND(ISNUMBER(OFFSET('Hygiene Data'!$I$9,0,10*ROW('Hygiene Data'!I118))),'Data Summary'!EF124="Yes"),OFFSET('Hygiene Data'!$I$9,0,10*ROW('Hygiene Data'!I118)),NA())</f>
        <v>#N/A</v>
      </c>
    </row>
    <row xmlns:x14ac="http://schemas.microsoft.com/office/spreadsheetml/2009/9/ac" r="125" x14ac:dyDescent="0.2">
      <c r="A125" s="350" t="e">
        <f ca="true">+RIGHT('Data Summary'!A125,LEN('Data Summary'!A125)-9)</f>
        <v>#VALUE!</v>
      </c>
      <c r="B125" s="35" t="str">
        <f ca="true">+IF(ISTEXT('Data Summary'!B125),'Data Summary'!B125,"")</f>
        <v/>
      </c>
      <c r="C125" s="349" t="e">
        <f ca="true">+VALUE('Data Summary'!C125)</f>
        <v>#VALUE!</v>
      </c>
      <c r="D125" s="89" t="e">
        <f ca="true">+IF(AND(ISNUMBER(OFFSET('Water Data'!$D$4,0,10*ROW('Water Data'!D119))),'Data Summary'!BS125="Yes"),100-OFFSET('Water Data'!$D$4,0,10*ROW('Water Data'!D119)),NA())</f>
        <v>#N/A</v>
      </c>
      <c r="E125" s="89" t="e">
        <f ca="true">+IF(AND(ISNUMBER(OFFSET('Water Data'!$D$6,0,10*ROW('Water Data'!D119))),'Data Summary'!BT125="Yes"),OFFSET('Water Data'!$D$6,0,10*ROW('Water Data'!D119)),NA())</f>
        <v>#N/A</v>
      </c>
      <c r="F125" s="89" t="e">
        <f ca="true">+IF(AND(ISNUMBER(OFFSET('Water Data'!$D$9,0,10*ROW('Water Data'!D119))),'Data Summary'!BU125="Yes"),OFFSET('Water Data'!$D$9,0,10*ROW('Water Data'!D119)),NA())</f>
        <v>#N/A</v>
      </c>
      <c r="G125" s="89" t="e">
        <f ca="true">+IF(AND(ISNUMBER(OFFSET('Water Data'!$E$4,0,10*ROW('Water Data'!E119))),'Data Summary'!BV125="Yes"),100-OFFSET('Water Data'!$E$4,0,10*ROW('Water Data'!E119)),NA())</f>
        <v>#N/A</v>
      </c>
      <c r="H125" s="89" t="e">
        <f ca="true">+IF(AND(ISNUMBER(OFFSET('Water Data'!$E$6,0,10*ROW('Water Data'!E119))),'Data Summary'!BW125="Yes"),OFFSET('Water Data'!$E$6,0,10*ROW('Water Data'!E119)),NA())</f>
        <v>#N/A</v>
      </c>
      <c r="I125" s="89" t="e">
        <f ca="true">+IF(AND(ISNUMBER(OFFSET('Water Data'!$E$9,0,10*ROW('Water Data'!E119))),'Data Summary'!BX125="Yes"),OFFSET('Water Data'!$E$9,0,10*ROW('Water Data'!E119)),NA())</f>
        <v>#N/A</v>
      </c>
      <c r="J125" s="89" t="e">
        <f ca="true">+IF(AND(ISNUMBER(OFFSET('Water Data'!$F$4,0,10*ROW('Water Data'!F119))),'Data Summary'!BY125="Yes"),100-OFFSET('Water Data'!$F$4,0,10*ROW('Water Data'!F119)),NA())</f>
        <v>#N/A</v>
      </c>
      <c r="K125" s="89" t="e">
        <f ca="true">+IF(AND(ISNUMBER(OFFSET('Water Data'!$F$6,0,10*ROW('Water Data'!F119))),'Data Summary'!BZ125="Yes"),OFFSET('Water Data'!$F$6,0,10*ROW('Water Data'!F119)),NA())</f>
        <v>#N/A</v>
      </c>
      <c r="L125" s="89" t="e">
        <f ca="true">+IF(AND(ISNUMBER(OFFSET('Water Data'!$F$9,0,10*ROW('Water Data'!F119))),'Data Summary'!CA125="Yes"),OFFSET('Water Data'!$F$9,0,10*ROW('Water Data'!F119)),NA())</f>
        <v>#N/A</v>
      </c>
      <c r="M125" s="89" t="e">
        <f ca="true">+IF(AND(ISNUMBER(OFFSET('Water Data'!$G$4,0,10*ROW('Water Data'!G119))),'Data Summary'!CB125="Yes"),100-OFFSET('Water Data'!$G$4,0,10*ROW('Water Data'!G119)),NA())</f>
        <v>#N/A</v>
      </c>
      <c r="N125" s="89" t="e">
        <f ca="true">+IF(AND(ISNUMBER(OFFSET('Water Data'!$G$6,0,10*ROW('Water Data'!G119))),'Data Summary'!CC125="Yes"),OFFSET('Water Data'!$G$6,0,10*ROW('Water Data'!G119)),NA())</f>
        <v>#N/A</v>
      </c>
      <c r="O125" s="89" t="e">
        <f ca="true">+IF(AND(ISNUMBER(OFFSET('Water Data'!$G$9,0,10*ROW('Water Data'!G119))),'Data Summary'!CD125="Yes"),OFFSET('Water Data'!$G$9,0,10*ROW('Water Data'!G119)),NA())</f>
        <v>#N/A</v>
      </c>
      <c r="P125" s="89" t="e">
        <f ca="true">+IF(AND(ISNUMBER(OFFSET('Water Data'!$H$4,0,10*ROW('Water Data'!H119))),'Data Summary'!CE125="Yes"),100-OFFSET('Water Data'!$H$4,0,10*ROW('Water Data'!H119)),NA())</f>
        <v>#N/A</v>
      </c>
      <c r="Q125" s="89" t="e">
        <f ca="true">+IF(AND(ISNUMBER(OFFSET('Water Data'!$H$6,0,10*ROW('Water Data'!H119))),'Data Summary'!CF125="Yes"),OFFSET('Water Data'!$H$6,0,10*ROW('Water Data'!H119)),NA())</f>
        <v>#N/A</v>
      </c>
      <c r="R125" s="89" t="e">
        <f ca="true">+IF(AND(ISNUMBER(OFFSET('Water Data'!$H$9,0,10*ROW('Water Data'!H119))),'Data Summary'!CG125="Yes"),OFFSET('Water Data'!$H$9,0,10*ROW('Water Data'!H119)),NA())</f>
        <v>#N/A</v>
      </c>
      <c r="S125" s="89" t="e">
        <f ca="true">+IF(AND(ISNUMBER(OFFSET('Water Data'!$I$4,0,10*ROW('Water Data'!I119))),'Data Summary'!CH125="Yes"),100-OFFSET('Water Data'!$I$4,0,10*ROW('Water Data'!I119)),NA())</f>
        <v>#N/A</v>
      </c>
      <c r="T125" s="89" t="e">
        <f ca="true">+IF(AND(ISNUMBER(OFFSET('Water Data'!$I$6,0,10*ROW('Water Data'!I119))),'Data Summary'!CI125="Yes"),OFFSET('Water Data'!$I$6,0,10*ROW('Water Data'!I119)),NA())</f>
        <v>#N/A</v>
      </c>
      <c r="U125" s="89" t="e">
        <f ca="true">+IF(AND(ISNUMBER(OFFSET('Water Data'!$I$9,0,10*ROW('Water Data'!I119))),'Data Summary'!CJ125="Yes"),OFFSET('Water Data'!$I$9,0,10*ROW('Water Data'!I119)),NA())</f>
        <v>#N/A</v>
      </c>
      <c r="V125" s="90" t="e">
        <f ca="true">+IF(AND(ISNUMBER(OFFSET('Sanitation Data'!$D$4,0,10*ROW('Sanitation Data'!D119))),'Data Summary'!CK125="Yes"),100-OFFSET('Sanitation Data'!$D$4,0,10*ROW('Sanitation Data'!D119)),NA())</f>
        <v>#N/A</v>
      </c>
      <c r="W125" s="90" t="e">
        <f ca="true">+IF(AND(ISNUMBER(OFFSET('Sanitation Data'!$D$6,0,10*ROW('Sanitation Data'!D119))),'Data Summary'!CL125="Yes"),OFFSET('Sanitation Data'!$D$6,0,10*ROW('Sanitation Data'!D119)),NA())</f>
        <v>#N/A</v>
      </c>
      <c r="X125" s="90" t="e">
        <f ca="true">+IF(AND(ISNUMBER(OFFSET('Sanitation Data'!$D$10,0,10*ROW('Sanitation Data'!D119))),'Data Summary'!CM125="Yes"),OFFSET('Sanitation Data'!$D$10,0,10*ROW('Sanitation Data'!D119)),NA())</f>
        <v>#N/A</v>
      </c>
      <c r="Y125" s="90" t="e">
        <f ca="true">+IF(AND(ISNUMBER(OFFSET('Sanitation Data'!$D$11,0,10*ROW('Sanitation Data'!D119))),'Data Summary'!CN125="Yes"),OFFSET('Sanitation Data'!$D$11,0,10*ROW('Sanitation Data'!D119)),NA())</f>
        <v>#N/A</v>
      </c>
      <c r="Z125" s="90" t="e">
        <f ca="true">+IF(AND(ISNUMBER(OFFSET('Sanitation Data'!$D$12,0,10*ROW('Sanitation Data'!D119))),'Data Summary'!CO125="Yes"),OFFSET('Sanitation Data'!$D$12,0,10*ROW('Sanitation Data'!D119)),NA())</f>
        <v>#N/A</v>
      </c>
      <c r="AA125" s="90" t="e">
        <f ca="true">+IF(AND(ISNUMBER(OFFSET('Sanitation Data'!$E$4,0,10*ROW('Sanitation Data'!E119))),'Data Summary'!CP125="Yes"),100-OFFSET('Sanitation Data'!$E$4,0,10*ROW('Sanitation Data'!E119)),NA())</f>
        <v>#N/A</v>
      </c>
      <c r="AB125" s="90" t="e">
        <f ca="true">+IF(AND(ISNUMBER(OFFSET('Sanitation Data'!$E$6,0,10*ROW('Sanitation Data'!E119))),'Data Summary'!CQ125="Yes"),OFFSET('Sanitation Data'!$E$6,0,10*ROW('Sanitation Data'!E119)),NA())</f>
        <v>#N/A</v>
      </c>
      <c r="AC125" s="90" t="e">
        <f ca="true">+IF(AND(ISNUMBER(OFFSET('Sanitation Data'!$E$10,0,10*ROW('Sanitation Data'!E119))),'Data Summary'!CR125="Yes"),OFFSET('Sanitation Data'!$E$10,0,10*ROW('Sanitation Data'!E119)),NA())</f>
        <v>#N/A</v>
      </c>
      <c r="AD125" s="90" t="e">
        <f ca="true">+IF(AND(ISNUMBER(OFFSET('Sanitation Data'!$E$11,0,10*ROW('Sanitation Data'!E119))),'Data Summary'!CS125="Yes"),OFFSET('Sanitation Data'!$E$11,0,10*ROW('Sanitation Data'!E119)),NA())</f>
        <v>#N/A</v>
      </c>
      <c r="AE125" s="90" t="e">
        <f ca="true">+IF(AND(ISNUMBER(OFFSET('Sanitation Data'!$E$12,0,10*ROW('Sanitation Data'!E119))),'Data Summary'!CT125="Yes"),OFFSET('Sanitation Data'!$E$12,0,10*ROW('Sanitation Data'!E119)),NA())</f>
        <v>#N/A</v>
      </c>
      <c r="AF125" s="90" t="e">
        <f ca="true">+IF(AND(ISNUMBER(OFFSET('Sanitation Data'!$F$4,0,10*ROW('Sanitation Data'!F119))),'Data Summary'!CU125="Yes"),100-OFFSET('Sanitation Data'!$F$4,0,10*ROW('Sanitation Data'!F119)),NA())</f>
        <v>#N/A</v>
      </c>
      <c r="AG125" s="90" t="e">
        <f ca="true">+IF(AND(ISNUMBER(OFFSET('Sanitation Data'!$F$6,0,10*ROW('Sanitation Data'!F119))),'Data Summary'!CV125="Yes"),OFFSET('Sanitation Data'!$F$6,0,10*ROW('Sanitation Data'!F119)),NA())</f>
        <v>#N/A</v>
      </c>
      <c r="AH125" s="90" t="e">
        <f ca="true">+IF(AND(ISNUMBER(OFFSET('Sanitation Data'!$F$10,0,10*ROW('Sanitation Data'!F119))),'Data Summary'!CW125="Yes"),OFFSET('Sanitation Data'!$F$10,0,10*ROW('Sanitation Data'!F119)),NA())</f>
        <v>#N/A</v>
      </c>
      <c r="AI125" s="90" t="e">
        <f ca="true">+IF(AND(ISNUMBER(OFFSET('Sanitation Data'!$F$11,0,10*ROW('Sanitation Data'!F119))),'Data Summary'!CX125="Yes"),OFFSET('Sanitation Data'!$F$11,0,10*ROW('Sanitation Data'!F119)),NA())</f>
        <v>#N/A</v>
      </c>
      <c r="AJ125" s="90" t="e">
        <f ca="true">+IF(AND(ISNUMBER(OFFSET('Sanitation Data'!$F$12,0,10*ROW('Sanitation Data'!F119))),'Data Summary'!CY125="Yes"),OFFSET('Sanitation Data'!$F$12,0,10*ROW('Sanitation Data'!F119)),NA())</f>
        <v>#N/A</v>
      </c>
      <c r="AK125" s="90" t="e">
        <f ca="true">+IF(AND(ISNUMBER(OFFSET('Sanitation Data'!$G$4,0,10*ROW('Sanitation Data'!G119))),'Data Summary'!CZ125="Yes"),100-OFFSET('Sanitation Data'!$G$4,0,10*ROW('Sanitation Data'!G119)),NA())</f>
        <v>#N/A</v>
      </c>
      <c r="AL125" s="90" t="e">
        <f ca="true">+IF(AND(ISNUMBER(OFFSET('Sanitation Data'!$G$6,0,10*ROW('Sanitation Data'!G119))),'Data Summary'!DA125="Yes"),OFFSET('Sanitation Data'!$G$6,0,10*ROW('Sanitation Data'!G119)),NA())</f>
        <v>#N/A</v>
      </c>
      <c r="AM125" s="90" t="e">
        <f ca="true">+IF(AND(ISNUMBER(OFFSET('Sanitation Data'!$G$10,0,10*ROW('Sanitation Data'!G119))),'Data Summary'!DB125="Yes"),OFFSET('Sanitation Data'!$G$10,0,10*ROW('Sanitation Data'!G119)),NA())</f>
        <v>#N/A</v>
      </c>
      <c r="AN125" s="90" t="e">
        <f ca="true">+IF(AND(ISNUMBER(OFFSET('Sanitation Data'!$G$11,0,10*ROW('Sanitation Data'!G119))),'Data Summary'!DC125="Yes"),OFFSET('Sanitation Data'!$G$11,0,10*ROW('Sanitation Data'!G119)),NA())</f>
        <v>#N/A</v>
      </c>
      <c r="AO125" s="90" t="e">
        <f ca="true">+IF(AND(ISNUMBER(OFFSET('Sanitation Data'!$G$12,0,10*ROW('Sanitation Data'!G119))),'Data Summary'!DD125="Yes"),OFFSET('Sanitation Data'!$G$12,0,10*ROW('Sanitation Data'!G119)),NA())</f>
        <v>#N/A</v>
      </c>
      <c r="AP125" s="90" t="e">
        <f ca="true">+IF(AND(ISNUMBER(OFFSET('Sanitation Data'!$H$4,0,10*ROW('Sanitation Data'!H119))),'Data Summary'!DE125="Yes"),100-OFFSET('Sanitation Data'!$H$4,0,10*ROW('Sanitation Data'!H119)),NA())</f>
        <v>#N/A</v>
      </c>
      <c r="AQ125" s="90" t="e">
        <f ca="true">+IF(AND(ISNUMBER(OFFSET('Sanitation Data'!$H$6,0,10*ROW('Sanitation Data'!H119))),'Data Summary'!DF125="Yes"),OFFSET('Sanitation Data'!$H$6,0,10*ROW('Sanitation Data'!H119)),NA())</f>
        <v>#N/A</v>
      </c>
      <c r="AR125" s="90" t="e">
        <f ca="true">+IF(AND(ISNUMBER(OFFSET('Sanitation Data'!$H$10,0,10*ROW('Sanitation Data'!H119))),'Data Summary'!DG125="Yes"),OFFSET('Sanitation Data'!$H$10,0,10*ROW('Sanitation Data'!H119)),NA())</f>
        <v>#N/A</v>
      </c>
      <c r="AS125" s="90" t="e">
        <f ca="true">+IF(AND(ISNUMBER(OFFSET('Sanitation Data'!$H$11,0,10*ROW('Sanitation Data'!H119))),'Data Summary'!DH125="Yes"),OFFSET('Sanitation Data'!$H$11,0,10*ROW('Sanitation Data'!H119)),NA())</f>
        <v>#N/A</v>
      </c>
      <c r="AT125" s="90" t="e">
        <f ca="true">+IF(AND(ISNUMBER(OFFSET('Sanitation Data'!$H$12,0,10*ROW('Sanitation Data'!H119))),'Data Summary'!DI125="Yes"),OFFSET('Sanitation Data'!$H$12,0,10*ROW('Sanitation Data'!H119)),NA())</f>
        <v>#N/A</v>
      </c>
      <c r="AU125" s="90" t="e">
        <f ca="true">+IF(AND(ISNUMBER(OFFSET('Sanitation Data'!$I$4,0,10*ROW('Sanitation Data'!I119))),'Data Summary'!DJ125="Yes"),100-OFFSET('Sanitation Data'!$I$4,0,10*ROW('Sanitation Data'!I119)),NA())</f>
        <v>#N/A</v>
      </c>
      <c r="AV125" s="90" t="e">
        <f ca="true">+IF(AND(ISNUMBER(OFFSET('Sanitation Data'!$I$6,0,10*ROW('Sanitation Data'!I119))),'Data Summary'!DK125="Yes"),OFFSET('Sanitation Data'!$I$6,0,10*ROW('Sanitation Data'!I119)),NA())</f>
        <v>#N/A</v>
      </c>
      <c r="AW125" s="90" t="e">
        <f ca="true">+IF(AND(ISNUMBER(OFFSET('Sanitation Data'!$I$10,0,10*ROW('Sanitation Data'!I119))),'Data Summary'!DL125="Yes"),OFFSET('Sanitation Data'!$I$10,0,10*ROW('Sanitation Data'!I119)),NA())</f>
        <v>#N/A</v>
      </c>
      <c r="AX125" s="90" t="e">
        <f ca="true">+IF(AND(ISNUMBER(OFFSET('Sanitation Data'!$I$11,0,10*ROW('Sanitation Data'!I119))),'Data Summary'!DM125="Yes"),OFFSET('Sanitation Data'!$I$11,0,10*ROW('Sanitation Data'!I119)),NA())</f>
        <v>#N/A</v>
      </c>
      <c r="AY125" s="90" t="e">
        <f ca="true">+IF(AND(ISNUMBER(OFFSET('Sanitation Data'!$I$12,0,10*ROW('Sanitation Data'!I119))),'Data Summary'!DN125="Yes"),OFFSET('Sanitation Data'!$I$12,0,10*ROW('Sanitation Data'!I119)),NA())</f>
        <v>#N/A</v>
      </c>
      <c r="AZ125" s="91" t="e">
        <f ca="true">+IF(AND(ISNUMBER(OFFSET('Hygiene Data'!$D$5,0,10*ROW('Hygiene Data'!D119))),'Data Summary'!DO125="Yes"),OFFSET('Hygiene Data'!$D$5,0,10*ROW('Hygiene Data'!D119)),NA())</f>
        <v>#N/A</v>
      </c>
      <c r="BA125" s="91" t="e">
        <f ca="true">+IF(AND(ISNUMBER(OFFSET('Hygiene Data'!$D$7,0,10*ROW('Hygiene Data'!D119))),'Data Summary'!DP125="Yes"),OFFSET('Hygiene Data'!$D$7,0,10*ROW('Hygiene Data'!D119)),NA())</f>
        <v>#N/A</v>
      </c>
      <c r="BB125" s="91" t="e">
        <f ca="true">+IF(AND(ISNUMBER(OFFSET('Hygiene Data'!$D$9,0,10*ROW('Hygiene Data'!D119))),'Data Summary'!DQ125="Yes"),OFFSET('Hygiene Data'!$D$9,0,10*ROW('Hygiene Data'!D119)),NA())</f>
        <v>#N/A</v>
      </c>
      <c r="BC125" s="91" t="e">
        <f ca="true">+IF(AND(ISNUMBER(OFFSET('Hygiene Data'!$E$5,0,10*ROW('Hygiene Data'!E119))),'Data Summary'!DR125="Yes"),OFFSET('Hygiene Data'!$E$5,0,10*ROW('Hygiene Data'!E119)),NA())</f>
        <v>#N/A</v>
      </c>
      <c r="BD125" s="91" t="e">
        <f ca="true">+IF(AND(ISNUMBER(OFFSET('Hygiene Data'!$E$7,0,10*ROW('Hygiene Data'!E119))),'Data Summary'!DS125="Yes"),OFFSET('Hygiene Data'!$E$7,0,10*ROW('Hygiene Data'!E119)),NA())</f>
        <v>#N/A</v>
      </c>
      <c r="BE125" s="91" t="e">
        <f ca="true">+IF(AND(ISNUMBER(OFFSET('Hygiene Data'!$E$9,0,10*ROW('Hygiene Data'!E119))),'Data Summary'!DT125="Yes"),OFFSET('Hygiene Data'!$E$9,0,10*ROW('Hygiene Data'!E119)),NA())</f>
        <v>#N/A</v>
      </c>
      <c r="BF125" s="91" t="e">
        <f ca="true">+IF(AND(ISNUMBER(OFFSET('Hygiene Data'!$F$5,0,10*ROW('Hygiene Data'!F119))),'Data Summary'!DU125="Yes"),OFFSET('Hygiene Data'!$F$5,0,10*ROW('Hygiene Data'!F119)),NA())</f>
        <v>#N/A</v>
      </c>
      <c r="BG125" s="91" t="e">
        <f ca="true">+IF(AND(ISNUMBER(OFFSET('Hygiene Data'!$F$7,0,10*ROW('Hygiene Data'!F119))),'Data Summary'!DV125="Yes"),OFFSET('Hygiene Data'!$F$7,0,10*ROW('Hygiene Data'!F119)),NA())</f>
        <v>#N/A</v>
      </c>
      <c r="BH125" s="91" t="e">
        <f ca="true">+IF(AND(ISNUMBER(OFFSET('Hygiene Data'!$F$9,0,10*ROW('Hygiene Data'!F119))),'Data Summary'!DW125="Yes"),OFFSET('Hygiene Data'!$F$9,0,10*ROW('Hygiene Data'!F119)),NA())</f>
        <v>#N/A</v>
      </c>
      <c r="BI125" s="91" t="e">
        <f ca="true">+IF(AND(ISNUMBER(OFFSET('Hygiene Data'!$G$5,0,10*ROW('Hygiene Data'!G119))),'Data Summary'!DX125="Yes"),OFFSET('Hygiene Data'!$G$5,0,10*ROW('Hygiene Data'!G119)),NA())</f>
        <v>#N/A</v>
      </c>
      <c r="BJ125" s="91" t="e">
        <f ca="true">+IF(AND(ISNUMBER(OFFSET('Hygiene Data'!$G$7,0,10*ROW('Hygiene Data'!G119))),'Data Summary'!DY125="Yes"),OFFSET('Hygiene Data'!$G$7,0,10*ROW('Hygiene Data'!G119)),NA())</f>
        <v>#N/A</v>
      </c>
      <c r="BK125" s="91" t="e">
        <f ca="true">+IF(AND(ISNUMBER(OFFSET('Hygiene Data'!$G$9,0,10*ROW('Hygiene Data'!G119))),'Data Summary'!DZ125="Yes"),OFFSET('Hygiene Data'!$G$9,0,10*ROW('Hygiene Data'!G119)),NA())</f>
        <v>#N/A</v>
      </c>
      <c r="BL125" s="91" t="e">
        <f ca="true">+IF(AND(ISNUMBER(OFFSET('Hygiene Data'!$H$5,0,10*ROW('Hygiene Data'!H119))),'Data Summary'!EA125="Yes"),OFFSET('Hygiene Data'!$H$5,0,10*ROW('Hygiene Data'!H119)),NA())</f>
        <v>#N/A</v>
      </c>
      <c r="BM125" s="91" t="e">
        <f ca="true">+IF(AND(ISNUMBER(OFFSET('Hygiene Data'!$H$7,0,10*ROW('Hygiene Data'!H119))),'Data Summary'!EB125="Yes"),OFFSET('Hygiene Data'!$H$7,0,10*ROW('Hygiene Data'!H119)),NA())</f>
        <v>#N/A</v>
      </c>
      <c r="BN125" s="91" t="e">
        <f ca="true">+IF(AND(ISNUMBER(OFFSET('Hygiene Data'!$H$9,0,10*ROW('Hygiene Data'!H119))),'Data Summary'!EC125="Yes"),OFFSET('Hygiene Data'!$H$9,0,10*ROW('Hygiene Data'!H119)),NA())</f>
        <v>#N/A</v>
      </c>
      <c r="BO125" s="91" t="e">
        <f ca="true">+IF(AND(ISNUMBER(OFFSET('Hygiene Data'!$I$5,0,10*ROW('Hygiene Data'!I119))),'Data Summary'!ED125="Yes"),OFFSET('Hygiene Data'!$I$5,0,10*ROW('Hygiene Data'!I119)),NA())</f>
        <v>#N/A</v>
      </c>
      <c r="BP125" s="91" t="e">
        <f ca="true">+IF(AND(ISNUMBER(OFFSET('Hygiene Data'!$I$7,0,10*ROW('Hygiene Data'!I119))),'Data Summary'!EE125="Yes"),OFFSET('Hygiene Data'!$I$7,0,10*ROW('Hygiene Data'!I119)),NA())</f>
        <v>#N/A</v>
      </c>
      <c r="BQ125" s="91" t="e">
        <f ca="true">+IF(AND(ISNUMBER(OFFSET('Hygiene Data'!$I$9,0,10*ROW('Hygiene Data'!I119))),'Data Summary'!EF125="Yes"),OFFSET('Hygiene Data'!$I$9,0,10*ROW('Hygiene Data'!I119)),NA())</f>
        <v>#N/A</v>
      </c>
    </row>
    <row xmlns:x14ac="http://schemas.microsoft.com/office/spreadsheetml/2009/9/ac" r="126" x14ac:dyDescent="0.2">
      <c r="A126" s="350" t="e">
        <f ca="true">+RIGHT('Data Summary'!A126,LEN('Data Summary'!A126)-9)</f>
        <v>#VALUE!</v>
      </c>
      <c r="B126" s="35" t="str">
        <f ca="true">+IF(ISTEXT('Data Summary'!B126),'Data Summary'!B126,"")</f>
        <v/>
      </c>
      <c r="C126" s="349" t="e">
        <f ca="true">+VALUE('Data Summary'!C126)</f>
        <v>#VALUE!</v>
      </c>
      <c r="D126" s="89" t="e">
        <f ca="true">+IF(AND(ISNUMBER(OFFSET('Water Data'!$D$4,0,10*ROW('Water Data'!D120))),'Data Summary'!BS126="Yes"),100-OFFSET('Water Data'!$D$4,0,10*ROW('Water Data'!D120)),NA())</f>
        <v>#N/A</v>
      </c>
      <c r="E126" s="89" t="e">
        <f ca="true">+IF(AND(ISNUMBER(OFFSET('Water Data'!$D$6,0,10*ROW('Water Data'!D120))),'Data Summary'!BT126="Yes"),OFFSET('Water Data'!$D$6,0,10*ROW('Water Data'!D120)),NA())</f>
        <v>#N/A</v>
      </c>
      <c r="F126" s="89" t="e">
        <f ca="true">+IF(AND(ISNUMBER(OFFSET('Water Data'!$D$9,0,10*ROW('Water Data'!D120))),'Data Summary'!BU126="Yes"),OFFSET('Water Data'!$D$9,0,10*ROW('Water Data'!D120)),NA())</f>
        <v>#N/A</v>
      </c>
      <c r="G126" s="89" t="e">
        <f ca="true">+IF(AND(ISNUMBER(OFFSET('Water Data'!$E$4,0,10*ROW('Water Data'!E120))),'Data Summary'!BV126="Yes"),100-OFFSET('Water Data'!$E$4,0,10*ROW('Water Data'!E120)),NA())</f>
        <v>#N/A</v>
      </c>
      <c r="H126" s="89" t="e">
        <f ca="true">+IF(AND(ISNUMBER(OFFSET('Water Data'!$E$6,0,10*ROW('Water Data'!E120))),'Data Summary'!BW126="Yes"),OFFSET('Water Data'!$E$6,0,10*ROW('Water Data'!E120)),NA())</f>
        <v>#N/A</v>
      </c>
      <c r="I126" s="89" t="e">
        <f ca="true">+IF(AND(ISNUMBER(OFFSET('Water Data'!$E$9,0,10*ROW('Water Data'!E120))),'Data Summary'!BX126="Yes"),OFFSET('Water Data'!$E$9,0,10*ROW('Water Data'!E120)),NA())</f>
        <v>#N/A</v>
      </c>
      <c r="J126" s="89" t="e">
        <f ca="true">+IF(AND(ISNUMBER(OFFSET('Water Data'!$F$4,0,10*ROW('Water Data'!F120))),'Data Summary'!BY126="Yes"),100-OFFSET('Water Data'!$F$4,0,10*ROW('Water Data'!F120)),NA())</f>
        <v>#N/A</v>
      </c>
      <c r="K126" s="89" t="e">
        <f ca="true">+IF(AND(ISNUMBER(OFFSET('Water Data'!$F$6,0,10*ROW('Water Data'!F120))),'Data Summary'!BZ126="Yes"),OFFSET('Water Data'!$F$6,0,10*ROW('Water Data'!F120)),NA())</f>
        <v>#N/A</v>
      </c>
      <c r="L126" s="89" t="e">
        <f ca="true">+IF(AND(ISNUMBER(OFFSET('Water Data'!$F$9,0,10*ROW('Water Data'!F120))),'Data Summary'!CA126="Yes"),OFFSET('Water Data'!$F$9,0,10*ROW('Water Data'!F120)),NA())</f>
        <v>#N/A</v>
      </c>
      <c r="M126" s="89" t="e">
        <f ca="true">+IF(AND(ISNUMBER(OFFSET('Water Data'!$G$4,0,10*ROW('Water Data'!G120))),'Data Summary'!CB126="Yes"),100-OFFSET('Water Data'!$G$4,0,10*ROW('Water Data'!G120)),NA())</f>
        <v>#N/A</v>
      </c>
      <c r="N126" s="89" t="e">
        <f ca="true">+IF(AND(ISNUMBER(OFFSET('Water Data'!$G$6,0,10*ROW('Water Data'!G120))),'Data Summary'!CC126="Yes"),OFFSET('Water Data'!$G$6,0,10*ROW('Water Data'!G120)),NA())</f>
        <v>#N/A</v>
      </c>
      <c r="O126" s="89" t="e">
        <f ca="true">+IF(AND(ISNUMBER(OFFSET('Water Data'!$G$9,0,10*ROW('Water Data'!G120))),'Data Summary'!CD126="Yes"),OFFSET('Water Data'!$G$9,0,10*ROW('Water Data'!G120)),NA())</f>
        <v>#N/A</v>
      </c>
      <c r="P126" s="89" t="e">
        <f ca="true">+IF(AND(ISNUMBER(OFFSET('Water Data'!$H$4,0,10*ROW('Water Data'!H120))),'Data Summary'!CE126="Yes"),100-OFFSET('Water Data'!$H$4,0,10*ROW('Water Data'!H120)),NA())</f>
        <v>#N/A</v>
      </c>
      <c r="Q126" s="89" t="e">
        <f ca="true">+IF(AND(ISNUMBER(OFFSET('Water Data'!$H$6,0,10*ROW('Water Data'!H120))),'Data Summary'!CF126="Yes"),OFFSET('Water Data'!$H$6,0,10*ROW('Water Data'!H120)),NA())</f>
        <v>#N/A</v>
      </c>
      <c r="R126" s="89" t="e">
        <f ca="true">+IF(AND(ISNUMBER(OFFSET('Water Data'!$H$9,0,10*ROW('Water Data'!H120))),'Data Summary'!CG126="Yes"),OFFSET('Water Data'!$H$9,0,10*ROW('Water Data'!H120)),NA())</f>
        <v>#N/A</v>
      </c>
      <c r="S126" s="89" t="e">
        <f ca="true">+IF(AND(ISNUMBER(OFFSET('Water Data'!$I$4,0,10*ROW('Water Data'!I120))),'Data Summary'!CH126="Yes"),100-OFFSET('Water Data'!$I$4,0,10*ROW('Water Data'!I120)),NA())</f>
        <v>#N/A</v>
      </c>
      <c r="T126" s="89" t="e">
        <f ca="true">+IF(AND(ISNUMBER(OFFSET('Water Data'!$I$6,0,10*ROW('Water Data'!I120))),'Data Summary'!CI126="Yes"),OFFSET('Water Data'!$I$6,0,10*ROW('Water Data'!I120)),NA())</f>
        <v>#N/A</v>
      </c>
      <c r="U126" s="89" t="e">
        <f ca="true">+IF(AND(ISNUMBER(OFFSET('Water Data'!$I$9,0,10*ROW('Water Data'!I120))),'Data Summary'!CJ126="Yes"),OFFSET('Water Data'!$I$9,0,10*ROW('Water Data'!I120)),NA())</f>
        <v>#N/A</v>
      </c>
      <c r="V126" s="90" t="e">
        <f ca="true">+IF(AND(ISNUMBER(OFFSET('Sanitation Data'!$D$4,0,10*ROW('Sanitation Data'!D120))),'Data Summary'!CK126="Yes"),100-OFFSET('Sanitation Data'!$D$4,0,10*ROW('Sanitation Data'!D120)),NA())</f>
        <v>#N/A</v>
      </c>
      <c r="W126" s="90" t="e">
        <f ca="true">+IF(AND(ISNUMBER(OFFSET('Sanitation Data'!$D$6,0,10*ROW('Sanitation Data'!D120))),'Data Summary'!CL126="Yes"),OFFSET('Sanitation Data'!$D$6,0,10*ROW('Sanitation Data'!D120)),NA())</f>
        <v>#N/A</v>
      </c>
      <c r="X126" s="90" t="e">
        <f ca="true">+IF(AND(ISNUMBER(OFFSET('Sanitation Data'!$D$10,0,10*ROW('Sanitation Data'!D120))),'Data Summary'!CM126="Yes"),OFFSET('Sanitation Data'!$D$10,0,10*ROW('Sanitation Data'!D120)),NA())</f>
        <v>#N/A</v>
      </c>
      <c r="Y126" s="90" t="e">
        <f ca="true">+IF(AND(ISNUMBER(OFFSET('Sanitation Data'!$D$11,0,10*ROW('Sanitation Data'!D120))),'Data Summary'!CN126="Yes"),OFFSET('Sanitation Data'!$D$11,0,10*ROW('Sanitation Data'!D120)),NA())</f>
        <v>#N/A</v>
      </c>
      <c r="Z126" s="90" t="e">
        <f ca="true">+IF(AND(ISNUMBER(OFFSET('Sanitation Data'!$D$12,0,10*ROW('Sanitation Data'!D120))),'Data Summary'!CO126="Yes"),OFFSET('Sanitation Data'!$D$12,0,10*ROW('Sanitation Data'!D120)),NA())</f>
        <v>#N/A</v>
      </c>
      <c r="AA126" s="90" t="e">
        <f ca="true">+IF(AND(ISNUMBER(OFFSET('Sanitation Data'!$E$4,0,10*ROW('Sanitation Data'!E120))),'Data Summary'!CP126="Yes"),100-OFFSET('Sanitation Data'!$E$4,0,10*ROW('Sanitation Data'!E120)),NA())</f>
        <v>#N/A</v>
      </c>
      <c r="AB126" s="90" t="e">
        <f ca="true">+IF(AND(ISNUMBER(OFFSET('Sanitation Data'!$E$6,0,10*ROW('Sanitation Data'!E120))),'Data Summary'!CQ126="Yes"),OFFSET('Sanitation Data'!$E$6,0,10*ROW('Sanitation Data'!E120)),NA())</f>
        <v>#N/A</v>
      </c>
      <c r="AC126" s="90" t="e">
        <f ca="true">+IF(AND(ISNUMBER(OFFSET('Sanitation Data'!$E$10,0,10*ROW('Sanitation Data'!E120))),'Data Summary'!CR126="Yes"),OFFSET('Sanitation Data'!$E$10,0,10*ROW('Sanitation Data'!E120)),NA())</f>
        <v>#N/A</v>
      </c>
      <c r="AD126" s="90" t="e">
        <f ca="true">+IF(AND(ISNUMBER(OFFSET('Sanitation Data'!$E$11,0,10*ROW('Sanitation Data'!E120))),'Data Summary'!CS126="Yes"),OFFSET('Sanitation Data'!$E$11,0,10*ROW('Sanitation Data'!E120)),NA())</f>
        <v>#N/A</v>
      </c>
      <c r="AE126" s="90" t="e">
        <f ca="true">+IF(AND(ISNUMBER(OFFSET('Sanitation Data'!$E$12,0,10*ROW('Sanitation Data'!E120))),'Data Summary'!CT126="Yes"),OFFSET('Sanitation Data'!$E$12,0,10*ROW('Sanitation Data'!E120)),NA())</f>
        <v>#N/A</v>
      </c>
      <c r="AF126" s="90" t="e">
        <f ca="true">+IF(AND(ISNUMBER(OFFSET('Sanitation Data'!$F$4,0,10*ROW('Sanitation Data'!F120))),'Data Summary'!CU126="Yes"),100-OFFSET('Sanitation Data'!$F$4,0,10*ROW('Sanitation Data'!F120)),NA())</f>
        <v>#N/A</v>
      </c>
      <c r="AG126" s="90" t="e">
        <f ca="true">+IF(AND(ISNUMBER(OFFSET('Sanitation Data'!$F$6,0,10*ROW('Sanitation Data'!F120))),'Data Summary'!CV126="Yes"),OFFSET('Sanitation Data'!$F$6,0,10*ROW('Sanitation Data'!F120)),NA())</f>
        <v>#N/A</v>
      </c>
      <c r="AH126" s="90" t="e">
        <f ca="true">+IF(AND(ISNUMBER(OFFSET('Sanitation Data'!$F$10,0,10*ROW('Sanitation Data'!F120))),'Data Summary'!CW126="Yes"),OFFSET('Sanitation Data'!$F$10,0,10*ROW('Sanitation Data'!F120)),NA())</f>
        <v>#N/A</v>
      </c>
      <c r="AI126" s="90" t="e">
        <f ca="true">+IF(AND(ISNUMBER(OFFSET('Sanitation Data'!$F$11,0,10*ROW('Sanitation Data'!F120))),'Data Summary'!CX126="Yes"),OFFSET('Sanitation Data'!$F$11,0,10*ROW('Sanitation Data'!F120)),NA())</f>
        <v>#N/A</v>
      </c>
      <c r="AJ126" s="90" t="e">
        <f ca="true">+IF(AND(ISNUMBER(OFFSET('Sanitation Data'!$F$12,0,10*ROW('Sanitation Data'!F120))),'Data Summary'!CY126="Yes"),OFFSET('Sanitation Data'!$F$12,0,10*ROW('Sanitation Data'!F120)),NA())</f>
        <v>#N/A</v>
      </c>
      <c r="AK126" s="90" t="e">
        <f ca="true">+IF(AND(ISNUMBER(OFFSET('Sanitation Data'!$G$4,0,10*ROW('Sanitation Data'!G120))),'Data Summary'!CZ126="Yes"),100-OFFSET('Sanitation Data'!$G$4,0,10*ROW('Sanitation Data'!G120)),NA())</f>
        <v>#N/A</v>
      </c>
      <c r="AL126" s="90" t="e">
        <f ca="true">+IF(AND(ISNUMBER(OFFSET('Sanitation Data'!$G$6,0,10*ROW('Sanitation Data'!G120))),'Data Summary'!DA126="Yes"),OFFSET('Sanitation Data'!$G$6,0,10*ROW('Sanitation Data'!G120)),NA())</f>
        <v>#N/A</v>
      </c>
      <c r="AM126" s="90" t="e">
        <f ca="true">+IF(AND(ISNUMBER(OFFSET('Sanitation Data'!$G$10,0,10*ROW('Sanitation Data'!G120))),'Data Summary'!DB126="Yes"),OFFSET('Sanitation Data'!$G$10,0,10*ROW('Sanitation Data'!G120)),NA())</f>
        <v>#N/A</v>
      </c>
      <c r="AN126" s="90" t="e">
        <f ca="true">+IF(AND(ISNUMBER(OFFSET('Sanitation Data'!$G$11,0,10*ROW('Sanitation Data'!G120))),'Data Summary'!DC126="Yes"),OFFSET('Sanitation Data'!$G$11,0,10*ROW('Sanitation Data'!G120)),NA())</f>
        <v>#N/A</v>
      </c>
      <c r="AO126" s="90" t="e">
        <f ca="true">+IF(AND(ISNUMBER(OFFSET('Sanitation Data'!$G$12,0,10*ROW('Sanitation Data'!G120))),'Data Summary'!DD126="Yes"),OFFSET('Sanitation Data'!$G$12,0,10*ROW('Sanitation Data'!G120)),NA())</f>
        <v>#N/A</v>
      </c>
      <c r="AP126" s="90" t="e">
        <f ca="true">+IF(AND(ISNUMBER(OFFSET('Sanitation Data'!$H$4,0,10*ROW('Sanitation Data'!H120))),'Data Summary'!DE126="Yes"),100-OFFSET('Sanitation Data'!$H$4,0,10*ROW('Sanitation Data'!H120)),NA())</f>
        <v>#N/A</v>
      </c>
      <c r="AQ126" s="90" t="e">
        <f ca="true">+IF(AND(ISNUMBER(OFFSET('Sanitation Data'!$H$6,0,10*ROW('Sanitation Data'!H120))),'Data Summary'!DF126="Yes"),OFFSET('Sanitation Data'!$H$6,0,10*ROW('Sanitation Data'!H120)),NA())</f>
        <v>#N/A</v>
      </c>
      <c r="AR126" s="90" t="e">
        <f ca="true">+IF(AND(ISNUMBER(OFFSET('Sanitation Data'!$H$10,0,10*ROW('Sanitation Data'!H120))),'Data Summary'!DG126="Yes"),OFFSET('Sanitation Data'!$H$10,0,10*ROW('Sanitation Data'!H120)),NA())</f>
        <v>#N/A</v>
      </c>
      <c r="AS126" s="90" t="e">
        <f ca="true">+IF(AND(ISNUMBER(OFFSET('Sanitation Data'!$H$11,0,10*ROW('Sanitation Data'!H120))),'Data Summary'!DH126="Yes"),OFFSET('Sanitation Data'!$H$11,0,10*ROW('Sanitation Data'!H120)),NA())</f>
        <v>#N/A</v>
      </c>
      <c r="AT126" s="90" t="e">
        <f ca="true">+IF(AND(ISNUMBER(OFFSET('Sanitation Data'!$H$12,0,10*ROW('Sanitation Data'!H120))),'Data Summary'!DI126="Yes"),OFFSET('Sanitation Data'!$H$12,0,10*ROW('Sanitation Data'!H120)),NA())</f>
        <v>#N/A</v>
      </c>
      <c r="AU126" s="90" t="e">
        <f ca="true">+IF(AND(ISNUMBER(OFFSET('Sanitation Data'!$I$4,0,10*ROW('Sanitation Data'!I120))),'Data Summary'!DJ126="Yes"),100-OFFSET('Sanitation Data'!$I$4,0,10*ROW('Sanitation Data'!I120)),NA())</f>
        <v>#N/A</v>
      </c>
      <c r="AV126" s="90" t="e">
        <f ca="true">+IF(AND(ISNUMBER(OFFSET('Sanitation Data'!$I$6,0,10*ROW('Sanitation Data'!I120))),'Data Summary'!DK126="Yes"),OFFSET('Sanitation Data'!$I$6,0,10*ROW('Sanitation Data'!I120)),NA())</f>
        <v>#N/A</v>
      </c>
      <c r="AW126" s="90" t="e">
        <f ca="true">+IF(AND(ISNUMBER(OFFSET('Sanitation Data'!$I$10,0,10*ROW('Sanitation Data'!I120))),'Data Summary'!DL126="Yes"),OFFSET('Sanitation Data'!$I$10,0,10*ROW('Sanitation Data'!I120)),NA())</f>
        <v>#N/A</v>
      </c>
      <c r="AX126" s="90" t="e">
        <f ca="true">+IF(AND(ISNUMBER(OFFSET('Sanitation Data'!$I$11,0,10*ROW('Sanitation Data'!I120))),'Data Summary'!DM126="Yes"),OFFSET('Sanitation Data'!$I$11,0,10*ROW('Sanitation Data'!I120)),NA())</f>
        <v>#N/A</v>
      </c>
      <c r="AY126" s="90" t="e">
        <f ca="true">+IF(AND(ISNUMBER(OFFSET('Sanitation Data'!$I$12,0,10*ROW('Sanitation Data'!I120))),'Data Summary'!DN126="Yes"),OFFSET('Sanitation Data'!$I$12,0,10*ROW('Sanitation Data'!I120)),NA())</f>
        <v>#N/A</v>
      </c>
      <c r="AZ126" s="91" t="e">
        <f ca="true">+IF(AND(ISNUMBER(OFFSET('Hygiene Data'!$D$5,0,10*ROW('Hygiene Data'!D120))),'Data Summary'!DO126="Yes"),OFFSET('Hygiene Data'!$D$5,0,10*ROW('Hygiene Data'!D120)),NA())</f>
        <v>#N/A</v>
      </c>
      <c r="BA126" s="91" t="e">
        <f ca="true">+IF(AND(ISNUMBER(OFFSET('Hygiene Data'!$D$7,0,10*ROW('Hygiene Data'!D120))),'Data Summary'!DP126="Yes"),OFFSET('Hygiene Data'!$D$7,0,10*ROW('Hygiene Data'!D120)),NA())</f>
        <v>#N/A</v>
      </c>
      <c r="BB126" s="91" t="e">
        <f ca="true">+IF(AND(ISNUMBER(OFFSET('Hygiene Data'!$D$9,0,10*ROW('Hygiene Data'!D120))),'Data Summary'!DQ126="Yes"),OFFSET('Hygiene Data'!$D$9,0,10*ROW('Hygiene Data'!D120)),NA())</f>
        <v>#N/A</v>
      </c>
      <c r="BC126" s="91" t="e">
        <f ca="true">+IF(AND(ISNUMBER(OFFSET('Hygiene Data'!$E$5,0,10*ROW('Hygiene Data'!E120))),'Data Summary'!DR126="Yes"),OFFSET('Hygiene Data'!$E$5,0,10*ROW('Hygiene Data'!E120)),NA())</f>
        <v>#N/A</v>
      </c>
      <c r="BD126" s="91" t="e">
        <f ca="true">+IF(AND(ISNUMBER(OFFSET('Hygiene Data'!$E$7,0,10*ROW('Hygiene Data'!E120))),'Data Summary'!DS126="Yes"),OFFSET('Hygiene Data'!$E$7,0,10*ROW('Hygiene Data'!E120)),NA())</f>
        <v>#N/A</v>
      </c>
      <c r="BE126" s="91" t="e">
        <f ca="true">+IF(AND(ISNUMBER(OFFSET('Hygiene Data'!$E$9,0,10*ROW('Hygiene Data'!E120))),'Data Summary'!DT126="Yes"),OFFSET('Hygiene Data'!$E$9,0,10*ROW('Hygiene Data'!E120)),NA())</f>
        <v>#N/A</v>
      </c>
      <c r="BF126" s="91" t="e">
        <f ca="true">+IF(AND(ISNUMBER(OFFSET('Hygiene Data'!$F$5,0,10*ROW('Hygiene Data'!F120))),'Data Summary'!DU126="Yes"),OFFSET('Hygiene Data'!$F$5,0,10*ROW('Hygiene Data'!F120)),NA())</f>
        <v>#N/A</v>
      </c>
      <c r="BG126" s="91" t="e">
        <f ca="true">+IF(AND(ISNUMBER(OFFSET('Hygiene Data'!$F$7,0,10*ROW('Hygiene Data'!F120))),'Data Summary'!DV126="Yes"),OFFSET('Hygiene Data'!$F$7,0,10*ROW('Hygiene Data'!F120)),NA())</f>
        <v>#N/A</v>
      </c>
      <c r="BH126" s="91" t="e">
        <f ca="true">+IF(AND(ISNUMBER(OFFSET('Hygiene Data'!$F$9,0,10*ROW('Hygiene Data'!F120))),'Data Summary'!DW126="Yes"),OFFSET('Hygiene Data'!$F$9,0,10*ROW('Hygiene Data'!F120)),NA())</f>
        <v>#N/A</v>
      </c>
      <c r="BI126" s="91" t="e">
        <f ca="true">+IF(AND(ISNUMBER(OFFSET('Hygiene Data'!$G$5,0,10*ROW('Hygiene Data'!G120))),'Data Summary'!DX126="Yes"),OFFSET('Hygiene Data'!$G$5,0,10*ROW('Hygiene Data'!G120)),NA())</f>
        <v>#N/A</v>
      </c>
      <c r="BJ126" s="91" t="e">
        <f ca="true">+IF(AND(ISNUMBER(OFFSET('Hygiene Data'!$G$7,0,10*ROW('Hygiene Data'!G120))),'Data Summary'!DY126="Yes"),OFFSET('Hygiene Data'!$G$7,0,10*ROW('Hygiene Data'!G120)),NA())</f>
        <v>#N/A</v>
      </c>
      <c r="BK126" s="91" t="e">
        <f ca="true">+IF(AND(ISNUMBER(OFFSET('Hygiene Data'!$G$9,0,10*ROW('Hygiene Data'!G120))),'Data Summary'!DZ126="Yes"),OFFSET('Hygiene Data'!$G$9,0,10*ROW('Hygiene Data'!G120)),NA())</f>
        <v>#N/A</v>
      </c>
      <c r="BL126" s="91" t="e">
        <f ca="true">+IF(AND(ISNUMBER(OFFSET('Hygiene Data'!$H$5,0,10*ROW('Hygiene Data'!H120))),'Data Summary'!EA126="Yes"),OFFSET('Hygiene Data'!$H$5,0,10*ROW('Hygiene Data'!H120)),NA())</f>
        <v>#N/A</v>
      </c>
      <c r="BM126" s="91" t="e">
        <f ca="true">+IF(AND(ISNUMBER(OFFSET('Hygiene Data'!$H$7,0,10*ROW('Hygiene Data'!H120))),'Data Summary'!EB126="Yes"),OFFSET('Hygiene Data'!$H$7,0,10*ROW('Hygiene Data'!H120)),NA())</f>
        <v>#N/A</v>
      </c>
      <c r="BN126" s="91" t="e">
        <f ca="true">+IF(AND(ISNUMBER(OFFSET('Hygiene Data'!$H$9,0,10*ROW('Hygiene Data'!H120))),'Data Summary'!EC126="Yes"),OFFSET('Hygiene Data'!$H$9,0,10*ROW('Hygiene Data'!H120)),NA())</f>
        <v>#N/A</v>
      </c>
      <c r="BO126" s="91" t="e">
        <f ca="true">+IF(AND(ISNUMBER(OFFSET('Hygiene Data'!$I$5,0,10*ROW('Hygiene Data'!I120))),'Data Summary'!ED126="Yes"),OFFSET('Hygiene Data'!$I$5,0,10*ROW('Hygiene Data'!I120)),NA())</f>
        <v>#N/A</v>
      </c>
      <c r="BP126" s="91" t="e">
        <f ca="true">+IF(AND(ISNUMBER(OFFSET('Hygiene Data'!$I$7,0,10*ROW('Hygiene Data'!I120))),'Data Summary'!EE126="Yes"),OFFSET('Hygiene Data'!$I$7,0,10*ROW('Hygiene Data'!I120)),NA())</f>
        <v>#N/A</v>
      </c>
      <c r="BQ126" s="91" t="e">
        <f ca="true">+IF(AND(ISNUMBER(OFFSET('Hygiene Data'!$I$9,0,10*ROW('Hygiene Data'!I120))),'Data Summary'!EF126="Yes"),OFFSET('Hygiene Data'!$I$9,0,10*ROW('Hygiene Data'!I120)),NA())</f>
        <v>#N/A</v>
      </c>
    </row>
    <row xmlns:x14ac="http://schemas.microsoft.com/office/spreadsheetml/2009/9/ac" r="127" x14ac:dyDescent="0.2">
      <c r="A127" s="350" t="e">
        <f ca="true">+RIGHT('Data Summary'!A127,LEN('Data Summary'!A127)-9)</f>
        <v>#VALUE!</v>
      </c>
      <c r="B127" s="35" t="str">
        <f ca="true">+IF(ISTEXT('Data Summary'!B127),'Data Summary'!B127,"")</f>
        <v/>
      </c>
      <c r="C127" s="349" t="e">
        <f ca="true">+VALUE('Data Summary'!C127)</f>
        <v>#VALUE!</v>
      </c>
      <c r="D127" s="89" t="e">
        <f ca="true">+IF(AND(ISNUMBER(OFFSET('Water Data'!$D$4,0,10*ROW('Water Data'!D121))),'Data Summary'!BS127="Yes"),100-OFFSET('Water Data'!$D$4,0,10*ROW('Water Data'!D121)),NA())</f>
        <v>#N/A</v>
      </c>
      <c r="E127" s="89" t="e">
        <f ca="true">+IF(AND(ISNUMBER(OFFSET('Water Data'!$D$6,0,10*ROW('Water Data'!D121))),'Data Summary'!BT127="Yes"),OFFSET('Water Data'!$D$6,0,10*ROW('Water Data'!D121)),NA())</f>
        <v>#N/A</v>
      </c>
      <c r="F127" s="89" t="e">
        <f ca="true">+IF(AND(ISNUMBER(OFFSET('Water Data'!$D$9,0,10*ROW('Water Data'!D121))),'Data Summary'!BU127="Yes"),OFFSET('Water Data'!$D$9,0,10*ROW('Water Data'!D121)),NA())</f>
        <v>#N/A</v>
      </c>
      <c r="G127" s="89" t="e">
        <f ca="true">+IF(AND(ISNUMBER(OFFSET('Water Data'!$E$4,0,10*ROW('Water Data'!E121))),'Data Summary'!BV127="Yes"),100-OFFSET('Water Data'!$E$4,0,10*ROW('Water Data'!E121)),NA())</f>
        <v>#N/A</v>
      </c>
      <c r="H127" s="89" t="e">
        <f ca="true">+IF(AND(ISNUMBER(OFFSET('Water Data'!$E$6,0,10*ROW('Water Data'!E121))),'Data Summary'!BW127="Yes"),OFFSET('Water Data'!$E$6,0,10*ROW('Water Data'!E121)),NA())</f>
        <v>#N/A</v>
      </c>
      <c r="I127" s="89" t="e">
        <f ca="true">+IF(AND(ISNUMBER(OFFSET('Water Data'!$E$9,0,10*ROW('Water Data'!E121))),'Data Summary'!BX127="Yes"),OFFSET('Water Data'!$E$9,0,10*ROW('Water Data'!E121)),NA())</f>
        <v>#N/A</v>
      </c>
      <c r="J127" s="89" t="e">
        <f ca="true">+IF(AND(ISNUMBER(OFFSET('Water Data'!$F$4,0,10*ROW('Water Data'!F121))),'Data Summary'!BY127="Yes"),100-OFFSET('Water Data'!$F$4,0,10*ROW('Water Data'!F121)),NA())</f>
        <v>#N/A</v>
      </c>
      <c r="K127" s="89" t="e">
        <f ca="true">+IF(AND(ISNUMBER(OFFSET('Water Data'!$F$6,0,10*ROW('Water Data'!F121))),'Data Summary'!BZ127="Yes"),OFFSET('Water Data'!$F$6,0,10*ROW('Water Data'!F121)),NA())</f>
        <v>#N/A</v>
      </c>
      <c r="L127" s="89" t="e">
        <f ca="true">+IF(AND(ISNUMBER(OFFSET('Water Data'!$F$9,0,10*ROW('Water Data'!F121))),'Data Summary'!CA127="Yes"),OFFSET('Water Data'!$F$9,0,10*ROW('Water Data'!F121)),NA())</f>
        <v>#N/A</v>
      </c>
      <c r="M127" s="89" t="e">
        <f ca="true">+IF(AND(ISNUMBER(OFFSET('Water Data'!$G$4,0,10*ROW('Water Data'!G121))),'Data Summary'!CB127="Yes"),100-OFFSET('Water Data'!$G$4,0,10*ROW('Water Data'!G121)),NA())</f>
        <v>#N/A</v>
      </c>
      <c r="N127" s="89" t="e">
        <f ca="true">+IF(AND(ISNUMBER(OFFSET('Water Data'!$G$6,0,10*ROW('Water Data'!G121))),'Data Summary'!CC127="Yes"),OFFSET('Water Data'!$G$6,0,10*ROW('Water Data'!G121)),NA())</f>
        <v>#N/A</v>
      </c>
      <c r="O127" s="89" t="e">
        <f ca="true">+IF(AND(ISNUMBER(OFFSET('Water Data'!$G$9,0,10*ROW('Water Data'!G121))),'Data Summary'!CD127="Yes"),OFFSET('Water Data'!$G$9,0,10*ROW('Water Data'!G121)),NA())</f>
        <v>#N/A</v>
      </c>
      <c r="P127" s="89" t="e">
        <f ca="true">+IF(AND(ISNUMBER(OFFSET('Water Data'!$H$4,0,10*ROW('Water Data'!H121))),'Data Summary'!CE127="Yes"),100-OFFSET('Water Data'!$H$4,0,10*ROW('Water Data'!H121)),NA())</f>
        <v>#N/A</v>
      </c>
      <c r="Q127" s="89" t="e">
        <f ca="true">+IF(AND(ISNUMBER(OFFSET('Water Data'!$H$6,0,10*ROW('Water Data'!H121))),'Data Summary'!CF127="Yes"),OFFSET('Water Data'!$H$6,0,10*ROW('Water Data'!H121)),NA())</f>
        <v>#N/A</v>
      </c>
      <c r="R127" s="89" t="e">
        <f ca="true">+IF(AND(ISNUMBER(OFFSET('Water Data'!$H$9,0,10*ROW('Water Data'!H121))),'Data Summary'!CG127="Yes"),OFFSET('Water Data'!$H$9,0,10*ROW('Water Data'!H121)),NA())</f>
        <v>#N/A</v>
      </c>
      <c r="S127" s="89" t="e">
        <f ca="true">+IF(AND(ISNUMBER(OFFSET('Water Data'!$I$4,0,10*ROW('Water Data'!I121))),'Data Summary'!CH127="Yes"),100-OFFSET('Water Data'!$I$4,0,10*ROW('Water Data'!I121)),NA())</f>
        <v>#N/A</v>
      </c>
      <c r="T127" s="89" t="e">
        <f ca="true">+IF(AND(ISNUMBER(OFFSET('Water Data'!$I$6,0,10*ROW('Water Data'!I121))),'Data Summary'!CI127="Yes"),OFFSET('Water Data'!$I$6,0,10*ROW('Water Data'!I121)),NA())</f>
        <v>#N/A</v>
      </c>
      <c r="U127" s="89" t="e">
        <f ca="true">+IF(AND(ISNUMBER(OFFSET('Water Data'!$I$9,0,10*ROW('Water Data'!I121))),'Data Summary'!CJ127="Yes"),OFFSET('Water Data'!$I$9,0,10*ROW('Water Data'!I121)),NA())</f>
        <v>#N/A</v>
      </c>
      <c r="V127" s="90" t="e">
        <f ca="true">+IF(AND(ISNUMBER(OFFSET('Sanitation Data'!$D$4,0,10*ROW('Sanitation Data'!D121))),'Data Summary'!CK127="Yes"),100-OFFSET('Sanitation Data'!$D$4,0,10*ROW('Sanitation Data'!D121)),NA())</f>
        <v>#N/A</v>
      </c>
      <c r="W127" s="90" t="e">
        <f ca="true">+IF(AND(ISNUMBER(OFFSET('Sanitation Data'!$D$6,0,10*ROW('Sanitation Data'!D121))),'Data Summary'!CL127="Yes"),OFFSET('Sanitation Data'!$D$6,0,10*ROW('Sanitation Data'!D121)),NA())</f>
        <v>#N/A</v>
      </c>
      <c r="X127" s="90" t="e">
        <f ca="true">+IF(AND(ISNUMBER(OFFSET('Sanitation Data'!$D$10,0,10*ROW('Sanitation Data'!D121))),'Data Summary'!CM127="Yes"),OFFSET('Sanitation Data'!$D$10,0,10*ROW('Sanitation Data'!D121)),NA())</f>
        <v>#N/A</v>
      </c>
      <c r="Y127" s="90" t="e">
        <f ca="true">+IF(AND(ISNUMBER(OFFSET('Sanitation Data'!$D$11,0,10*ROW('Sanitation Data'!D121))),'Data Summary'!CN127="Yes"),OFFSET('Sanitation Data'!$D$11,0,10*ROW('Sanitation Data'!D121)),NA())</f>
        <v>#N/A</v>
      </c>
      <c r="Z127" s="90" t="e">
        <f ca="true">+IF(AND(ISNUMBER(OFFSET('Sanitation Data'!$D$12,0,10*ROW('Sanitation Data'!D121))),'Data Summary'!CO127="Yes"),OFFSET('Sanitation Data'!$D$12,0,10*ROW('Sanitation Data'!D121)),NA())</f>
        <v>#N/A</v>
      </c>
      <c r="AA127" s="90" t="e">
        <f ca="true">+IF(AND(ISNUMBER(OFFSET('Sanitation Data'!$E$4,0,10*ROW('Sanitation Data'!E121))),'Data Summary'!CP127="Yes"),100-OFFSET('Sanitation Data'!$E$4,0,10*ROW('Sanitation Data'!E121)),NA())</f>
        <v>#N/A</v>
      </c>
      <c r="AB127" s="90" t="e">
        <f ca="true">+IF(AND(ISNUMBER(OFFSET('Sanitation Data'!$E$6,0,10*ROW('Sanitation Data'!E121))),'Data Summary'!CQ127="Yes"),OFFSET('Sanitation Data'!$E$6,0,10*ROW('Sanitation Data'!E121)),NA())</f>
        <v>#N/A</v>
      </c>
      <c r="AC127" s="90" t="e">
        <f ca="true">+IF(AND(ISNUMBER(OFFSET('Sanitation Data'!$E$10,0,10*ROW('Sanitation Data'!E121))),'Data Summary'!CR127="Yes"),OFFSET('Sanitation Data'!$E$10,0,10*ROW('Sanitation Data'!E121)),NA())</f>
        <v>#N/A</v>
      </c>
      <c r="AD127" s="90" t="e">
        <f ca="true">+IF(AND(ISNUMBER(OFFSET('Sanitation Data'!$E$11,0,10*ROW('Sanitation Data'!E121))),'Data Summary'!CS127="Yes"),OFFSET('Sanitation Data'!$E$11,0,10*ROW('Sanitation Data'!E121)),NA())</f>
        <v>#N/A</v>
      </c>
      <c r="AE127" s="90" t="e">
        <f ca="true">+IF(AND(ISNUMBER(OFFSET('Sanitation Data'!$E$12,0,10*ROW('Sanitation Data'!E121))),'Data Summary'!CT127="Yes"),OFFSET('Sanitation Data'!$E$12,0,10*ROW('Sanitation Data'!E121)),NA())</f>
        <v>#N/A</v>
      </c>
      <c r="AF127" s="90" t="e">
        <f ca="true">+IF(AND(ISNUMBER(OFFSET('Sanitation Data'!$F$4,0,10*ROW('Sanitation Data'!F121))),'Data Summary'!CU127="Yes"),100-OFFSET('Sanitation Data'!$F$4,0,10*ROW('Sanitation Data'!F121)),NA())</f>
        <v>#N/A</v>
      </c>
      <c r="AG127" s="90" t="e">
        <f ca="true">+IF(AND(ISNUMBER(OFFSET('Sanitation Data'!$F$6,0,10*ROW('Sanitation Data'!F121))),'Data Summary'!CV127="Yes"),OFFSET('Sanitation Data'!$F$6,0,10*ROW('Sanitation Data'!F121)),NA())</f>
        <v>#N/A</v>
      </c>
      <c r="AH127" s="90" t="e">
        <f ca="true">+IF(AND(ISNUMBER(OFFSET('Sanitation Data'!$F$10,0,10*ROW('Sanitation Data'!F121))),'Data Summary'!CW127="Yes"),OFFSET('Sanitation Data'!$F$10,0,10*ROW('Sanitation Data'!F121)),NA())</f>
        <v>#N/A</v>
      </c>
      <c r="AI127" s="90" t="e">
        <f ca="true">+IF(AND(ISNUMBER(OFFSET('Sanitation Data'!$F$11,0,10*ROW('Sanitation Data'!F121))),'Data Summary'!CX127="Yes"),OFFSET('Sanitation Data'!$F$11,0,10*ROW('Sanitation Data'!F121)),NA())</f>
        <v>#N/A</v>
      </c>
      <c r="AJ127" s="90" t="e">
        <f ca="true">+IF(AND(ISNUMBER(OFFSET('Sanitation Data'!$F$12,0,10*ROW('Sanitation Data'!F121))),'Data Summary'!CY127="Yes"),OFFSET('Sanitation Data'!$F$12,0,10*ROW('Sanitation Data'!F121)),NA())</f>
        <v>#N/A</v>
      </c>
      <c r="AK127" s="90" t="e">
        <f ca="true">+IF(AND(ISNUMBER(OFFSET('Sanitation Data'!$G$4,0,10*ROW('Sanitation Data'!G121))),'Data Summary'!CZ127="Yes"),100-OFFSET('Sanitation Data'!$G$4,0,10*ROW('Sanitation Data'!G121)),NA())</f>
        <v>#N/A</v>
      </c>
      <c r="AL127" s="90" t="e">
        <f ca="true">+IF(AND(ISNUMBER(OFFSET('Sanitation Data'!$G$6,0,10*ROW('Sanitation Data'!G121))),'Data Summary'!DA127="Yes"),OFFSET('Sanitation Data'!$G$6,0,10*ROW('Sanitation Data'!G121)),NA())</f>
        <v>#N/A</v>
      </c>
      <c r="AM127" s="90" t="e">
        <f ca="true">+IF(AND(ISNUMBER(OFFSET('Sanitation Data'!$G$10,0,10*ROW('Sanitation Data'!G121))),'Data Summary'!DB127="Yes"),OFFSET('Sanitation Data'!$G$10,0,10*ROW('Sanitation Data'!G121)),NA())</f>
        <v>#N/A</v>
      </c>
      <c r="AN127" s="90" t="e">
        <f ca="true">+IF(AND(ISNUMBER(OFFSET('Sanitation Data'!$G$11,0,10*ROW('Sanitation Data'!G121))),'Data Summary'!DC127="Yes"),OFFSET('Sanitation Data'!$G$11,0,10*ROW('Sanitation Data'!G121)),NA())</f>
        <v>#N/A</v>
      </c>
      <c r="AO127" s="90" t="e">
        <f ca="true">+IF(AND(ISNUMBER(OFFSET('Sanitation Data'!$G$12,0,10*ROW('Sanitation Data'!G121))),'Data Summary'!DD127="Yes"),OFFSET('Sanitation Data'!$G$12,0,10*ROW('Sanitation Data'!G121)),NA())</f>
        <v>#N/A</v>
      </c>
      <c r="AP127" s="90" t="e">
        <f ca="true">+IF(AND(ISNUMBER(OFFSET('Sanitation Data'!$H$4,0,10*ROW('Sanitation Data'!H121))),'Data Summary'!DE127="Yes"),100-OFFSET('Sanitation Data'!$H$4,0,10*ROW('Sanitation Data'!H121)),NA())</f>
        <v>#N/A</v>
      </c>
      <c r="AQ127" s="90" t="e">
        <f ca="true">+IF(AND(ISNUMBER(OFFSET('Sanitation Data'!$H$6,0,10*ROW('Sanitation Data'!H121))),'Data Summary'!DF127="Yes"),OFFSET('Sanitation Data'!$H$6,0,10*ROW('Sanitation Data'!H121)),NA())</f>
        <v>#N/A</v>
      </c>
      <c r="AR127" s="90" t="e">
        <f ca="true">+IF(AND(ISNUMBER(OFFSET('Sanitation Data'!$H$10,0,10*ROW('Sanitation Data'!H121))),'Data Summary'!DG127="Yes"),OFFSET('Sanitation Data'!$H$10,0,10*ROW('Sanitation Data'!H121)),NA())</f>
        <v>#N/A</v>
      </c>
      <c r="AS127" s="90" t="e">
        <f ca="true">+IF(AND(ISNUMBER(OFFSET('Sanitation Data'!$H$11,0,10*ROW('Sanitation Data'!H121))),'Data Summary'!DH127="Yes"),OFFSET('Sanitation Data'!$H$11,0,10*ROW('Sanitation Data'!H121)),NA())</f>
        <v>#N/A</v>
      </c>
      <c r="AT127" s="90" t="e">
        <f ca="true">+IF(AND(ISNUMBER(OFFSET('Sanitation Data'!$H$12,0,10*ROW('Sanitation Data'!H121))),'Data Summary'!DI127="Yes"),OFFSET('Sanitation Data'!$H$12,0,10*ROW('Sanitation Data'!H121)),NA())</f>
        <v>#N/A</v>
      </c>
      <c r="AU127" s="90" t="e">
        <f ca="true">+IF(AND(ISNUMBER(OFFSET('Sanitation Data'!$I$4,0,10*ROW('Sanitation Data'!I121))),'Data Summary'!DJ127="Yes"),100-OFFSET('Sanitation Data'!$I$4,0,10*ROW('Sanitation Data'!I121)),NA())</f>
        <v>#N/A</v>
      </c>
      <c r="AV127" s="90" t="e">
        <f ca="true">+IF(AND(ISNUMBER(OFFSET('Sanitation Data'!$I$6,0,10*ROW('Sanitation Data'!I121))),'Data Summary'!DK127="Yes"),OFFSET('Sanitation Data'!$I$6,0,10*ROW('Sanitation Data'!I121)),NA())</f>
        <v>#N/A</v>
      </c>
      <c r="AW127" s="90" t="e">
        <f ca="true">+IF(AND(ISNUMBER(OFFSET('Sanitation Data'!$I$10,0,10*ROW('Sanitation Data'!I121))),'Data Summary'!DL127="Yes"),OFFSET('Sanitation Data'!$I$10,0,10*ROW('Sanitation Data'!I121)),NA())</f>
        <v>#N/A</v>
      </c>
      <c r="AX127" s="90" t="e">
        <f ca="true">+IF(AND(ISNUMBER(OFFSET('Sanitation Data'!$I$11,0,10*ROW('Sanitation Data'!I121))),'Data Summary'!DM127="Yes"),OFFSET('Sanitation Data'!$I$11,0,10*ROW('Sanitation Data'!I121)),NA())</f>
        <v>#N/A</v>
      </c>
      <c r="AY127" s="90" t="e">
        <f ca="true">+IF(AND(ISNUMBER(OFFSET('Sanitation Data'!$I$12,0,10*ROW('Sanitation Data'!I121))),'Data Summary'!DN127="Yes"),OFFSET('Sanitation Data'!$I$12,0,10*ROW('Sanitation Data'!I121)),NA())</f>
        <v>#N/A</v>
      </c>
      <c r="AZ127" s="91" t="e">
        <f ca="true">+IF(AND(ISNUMBER(OFFSET('Hygiene Data'!$D$5,0,10*ROW('Hygiene Data'!D121))),'Data Summary'!DO127="Yes"),OFFSET('Hygiene Data'!$D$5,0,10*ROW('Hygiene Data'!D121)),NA())</f>
        <v>#N/A</v>
      </c>
      <c r="BA127" s="91" t="e">
        <f ca="true">+IF(AND(ISNUMBER(OFFSET('Hygiene Data'!$D$7,0,10*ROW('Hygiene Data'!D121))),'Data Summary'!DP127="Yes"),OFFSET('Hygiene Data'!$D$7,0,10*ROW('Hygiene Data'!D121)),NA())</f>
        <v>#N/A</v>
      </c>
      <c r="BB127" s="91" t="e">
        <f ca="true">+IF(AND(ISNUMBER(OFFSET('Hygiene Data'!$D$9,0,10*ROW('Hygiene Data'!D121))),'Data Summary'!DQ127="Yes"),OFFSET('Hygiene Data'!$D$9,0,10*ROW('Hygiene Data'!D121)),NA())</f>
        <v>#N/A</v>
      </c>
      <c r="BC127" s="91" t="e">
        <f ca="true">+IF(AND(ISNUMBER(OFFSET('Hygiene Data'!$E$5,0,10*ROW('Hygiene Data'!E121))),'Data Summary'!DR127="Yes"),OFFSET('Hygiene Data'!$E$5,0,10*ROW('Hygiene Data'!E121)),NA())</f>
        <v>#N/A</v>
      </c>
      <c r="BD127" s="91" t="e">
        <f ca="true">+IF(AND(ISNUMBER(OFFSET('Hygiene Data'!$E$7,0,10*ROW('Hygiene Data'!E121))),'Data Summary'!DS127="Yes"),OFFSET('Hygiene Data'!$E$7,0,10*ROW('Hygiene Data'!E121)),NA())</f>
        <v>#N/A</v>
      </c>
      <c r="BE127" s="91" t="e">
        <f ca="true">+IF(AND(ISNUMBER(OFFSET('Hygiene Data'!$E$9,0,10*ROW('Hygiene Data'!E121))),'Data Summary'!DT127="Yes"),OFFSET('Hygiene Data'!$E$9,0,10*ROW('Hygiene Data'!E121)),NA())</f>
        <v>#N/A</v>
      </c>
      <c r="BF127" s="91" t="e">
        <f ca="true">+IF(AND(ISNUMBER(OFFSET('Hygiene Data'!$F$5,0,10*ROW('Hygiene Data'!F121))),'Data Summary'!DU127="Yes"),OFFSET('Hygiene Data'!$F$5,0,10*ROW('Hygiene Data'!F121)),NA())</f>
        <v>#N/A</v>
      </c>
      <c r="BG127" s="91" t="e">
        <f ca="true">+IF(AND(ISNUMBER(OFFSET('Hygiene Data'!$F$7,0,10*ROW('Hygiene Data'!F121))),'Data Summary'!DV127="Yes"),OFFSET('Hygiene Data'!$F$7,0,10*ROW('Hygiene Data'!F121)),NA())</f>
        <v>#N/A</v>
      </c>
      <c r="BH127" s="91" t="e">
        <f ca="true">+IF(AND(ISNUMBER(OFFSET('Hygiene Data'!$F$9,0,10*ROW('Hygiene Data'!F121))),'Data Summary'!DW127="Yes"),OFFSET('Hygiene Data'!$F$9,0,10*ROW('Hygiene Data'!F121)),NA())</f>
        <v>#N/A</v>
      </c>
      <c r="BI127" s="91" t="e">
        <f ca="true">+IF(AND(ISNUMBER(OFFSET('Hygiene Data'!$G$5,0,10*ROW('Hygiene Data'!G121))),'Data Summary'!DX127="Yes"),OFFSET('Hygiene Data'!$G$5,0,10*ROW('Hygiene Data'!G121)),NA())</f>
        <v>#N/A</v>
      </c>
      <c r="BJ127" s="91" t="e">
        <f ca="true">+IF(AND(ISNUMBER(OFFSET('Hygiene Data'!$G$7,0,10*ROW('Hygiene Data'!G121))),'Data Summary'!DY127="Yes"),OFFSET('Hygiene Data'!$G$7,0,10*ROW('Hygiene Data'!G121)),NA())</f>
        <v>#N/A</v>
      </c>
      <c r="BK127" s="91" t="e">
        <f ca="true">+IF(AND(ISNUMBER(OFFSET('Hygiene Data'!$G$9,0,10*ROW('Hygiene Data'!G121))),'Data Summary'!DZ127="Yes"),OFFSET('Hygiene Data'!$G$9,0,10*ROW('Hygiene Data'!G121)),NA())</f>
        <v>#N/A</v>
      </c>
      <c r="BL127" s="91" t="e">
        <f ca="true">+IF(AND(ISNUMBER(OFFSET('Hygiene Data'!$H$5,0,10*ROW('Hygiene Data'!H121))),'Data Summary'!EA127="Yes"),OFFSET('Hygiene Data'!$H$5,0,10*ROW('Hygiene Data'!H121)),NA())</f>
        <v>#N/A</v>
      </c>
      <c r="BM127" s="91" t="e">
        <f ca="true">+IF(AND(ISNUMBER(OFFSET('Hygiene Data'!$H$7,0,10*ROW('Hygiene Data'!H121))),'Data Summary'!EB127="Yes"),OFFSET('Hygiene Data'!$H$7,0,10*ROW('Hygiene Data'!H121)),NA())</f>
        <v>#N/A</v>
      </c>
      <c r="BN127" s="91" t="e">
        <f ca="true">+IF(AND(ISNUMBER(OFFSET('Hygiene Data'!$H$9,0,10*ROW('Hygiene Data'!H121))),'Data Summary'!EC127="Yes"),OFFSET('Hygiene Data'!$H$9,0,10*ROW('Hygiene Data'!H121)),NA())</f>
        <v>#N/A</v>
      </c>
      <c r="BO127" s="91" t="e">
        <f ca="true">+IF(AND(ISNUMBER(OFFSET('Hygiene Data'!$I$5,0,10*ROW('Hygiene Data'!I121))),'Data Summary'!ED127="Yes"),OFFSET('Hygiene Data'!$I$5,0,10*ROW('Hygiene Data'!I121)),NA())</f>
        <v>#N/A</v>
      </c>
      <c r="BP127" s="91" t="e">
        <f ca="true">+IF(AND(ISNUMBER(OFFSET('Hygiene Data'!$I$7,0,10*ROW('Hygiene Data'!I121))),'Data Summary'!EE127="Yes"),OFFSET('Hygiene Data'!$I$7,0,10*ROW('Hygiene Data'!I121)),NA())</f>
        <v>#N/A</v>
      </c>
      <c r="BQ127" s="91" t="e">
        <f ca="true">+IF(AND(ISNUMBER(OFFSET('Hygiene Data'!$I$9,0,10*ROW('Hygiene Data'!I121))),'Data Summary'!EF127="Yes"),OFFSET('Hygiene Data'!$I$9,0,10*ROW('Hygiene Data'!I121)),NA())</f>
        <v>#N/A</v>
      </c>
    </row>
    <row xmlns:x14ac="http://schemas.microsoft.com/office/spreadsheetml/2009/9/ac" r="128" x14ac:dyDescent="0.2">
      <c r="A128" s="350" t="e">
        <f ca="true">+RIGHT('Data Summary'!A128,LEN('Data Summary'!A128)-9)</f>
        <v>#VALUE!</v>
      </c>
      <c r="B128" s="35" t="str">
        <f ca="true">+IF(ISTEXT('Data Summary'!B128),'Data Summary'!B128,"")</f>
        <v/>
      </c>
      <c r="C128" s="349" t="e">
        <f ca="true">+VALUE('Data Summary'!C128)</f>
        <v>#VALUE!</v>
      </c>
      <c r="D128" s="89" t="e">
        <f ca="true">+IF(AND(ISNUMBER(OFFSET('Water Data'!$D$4,0,10*ROW('Water Data'!D122))),'Data Summary'!BS128="Yes"),100-OFFSET('Water Data'!$D$4,0,10*ROW('Water Data'!D122)),NA())</f>
        <v>#N/A</v>
      </c>
      <c r="E128" s="89" t="e">
        <f ca="true">+IF(AND(ISNUMBER(OFFSET('Water Data'!$D$6,0,10*ROW('Water Data'!D122))),'Data Summary'!BT128="Yes"),OFFSET('Water Data'!$D$6,0,10*ROW('Water Data'!D122)),NA())</f>
        <v>#N/A</v>
      </c>
      <c r="F128" s="89" t="e">
        <f ca="true">+IF(AND(ISNUMBER(OFFSET('Water Data'!$D$9,0,10*ROW('Water Data'!D122))),'Data Summary'!BU128="Yes"),OFFSET('Water Data'!$D$9,0,10*ROW('Water Data'!D122)),NA())</f>
        <v>#N/A</v>
      </c>
      <c r="G128" s="89" t="e">
        <f ca="true">+IF(AND(ISNUMBER(OFFSET('Water Data'!$E$4,0,10*ROW('Water Data'!E122))),'Data Summary'!BV128="Yes"),100-OFFSET('Water Data'!$E$4,0,10*ROW('Water Data'!E122)),NA())</f>
        <v>#N/A</v>
      </c>
      <c r="H128" s="89" t="e">
        <f ca="true">+IF(AND(ISNUMBER(OFFSET('Water Data'!$E$6,0,10*ROW('Water Data'!E122))),'Data Summary'!BW128="Yes"),OFFSET('Water Data'!$E$6,0,10*ROW('Water Data'!E122)),NA())</f>
        <v>#N/A</v>
      </c>
      <c r="I128" s="89" t="e">
        <f ca="true">+IF(AND(ISNUMBER(OFFSET('Water Data'!$E$9,0,10*ROW('Water Data'!E122))),'Data Summary'!BX128="Yes"),OFFSET('Water Data'!$E$9,0,10*ROW('Water Data'!E122)),NA())</f>
        <v>#N/A</v>
      </c>
      <c r="J128" s="89" t="e">
        <f ca="true">+IF(AND(ISNUMBER(OFFSET('Water Data'!$F$4,0,10*ROW('Water Data'!F122))),'Data Summary'!BY128="Yes"),100-OFFSET('Water Data'!$F$4,0,10*ROW('Water Data'!F122)),NA())</f>
        <v>#N/A</v>
      </c>
      <c r="K128" s="89" t="e">
        <f ca="true">+IF(AND(ISNUMBER(OFFSET('Water Data'!$F$6,0,10*ROW('Water Data'!F122))),'Data Summary'!BZ128="Yes"),OFFSET('Water Data'!$F$6,0,10*ROW('Water Data'!F122)),NA())</f>
        <v>#N/A</v>
      </c>
      <c r="L128" s="89" t="e">
        <f ca="true">+IF(AND(ISNUMBER(OFFSET('Water Data'!$F$9,0,10*ROW('Water Data'!F122))),'Data Summary'!CA128="Yes"),OFFSET('Water Data'!$F$9,0,10*ROW('Water Data'!F122)),NA())</f>
        <v>#N/A</v>
      </c>
      <c r="M128" s="89" t="e">
        <f ca="true">+IF(AND(ISNUMBER(OFFSET('Water Data'!$G$4,0,10*ROW('Water Data'!G122))),'Data Summary'!CB128="Yes"),100-OFFSET('Water Data'!$G$4,0,10*ROW('Water Data'!G122)),NA())</f>
        <v>#N/A</v>
      </c>
      <c r="N128" s="89" t="e">
        <f ca="true">+IF(AND(ISNUMBER(OFFSET('Water Data'!$G$6,0,10*ROW('Water Data'!G122))),'Data Summary'!CC128="Yes"),OFFSET('Water Data'!$G$6,0,10*ROW('Water Data'!G122)),NA())</f>
        <v>#N/A</v>
      </c>
      <c r="O128" s="89" t="e">
        <f ca="true">+IF(AND(ISNUMBER(OFFSET('Water Data'!$G$9,0,10*ROW('Water Data'!G122))),'Data Summary'!CD128="Yes"),OFFSET('Water Data'!$G$9,0,10*ROW('Water Data'!G122)),NA())</f>
        <v>#N/A</v>
      </c>
      <c r="P128" s="89" t="e">
        <f ca="true">+IF(AND(ISNUMBER(OFFSET('Water Data'!$H$4,0,10*ROW('Water Data'!H122))),'Data Summary'!CE128="Yes"),100-OFFSET('Water Data'!$H$4,0,10*ROW('Water Data'!H122)),NA())</f>
        <v>#N/A</v>
      </c>
      <c r="Q128" s="89" t="e">
        <f ca="true">+IF(AND(ISNUMBER(OFFSET('Water Data'!$H$6,0,10*ROW('Water Data'!H122))),'Data Summary'!CF128="Yes"),OFFSET('Water Data'!$H$6,0,10*ROW('Water Data'!H122)),NA())</f>
        <v>#N/A</v>
      </c>
      <c r="R128" s="89" t="e">
        <f ca="true">+IF(AND(ISNUMBER(OFFSET('Water Data'!$H$9,0,10*ROW('Water Data'!H122))),'Data Summary'!CG128="Yes"),OFFSET('Water Data'!$H$9,0,10*ROW('Water Data'!H122)),NA())</f>
        <v>#N/A</v>
      </c>
      <c r="S128" s="89" t="e">
        <f ca="true">+IF(AND(ISNUMBER(OFFSET('Water Data'!$I$4,0,10*ROW('Water Data'!I122))),'Data Summary'!CH128="Yes"),100-OFFSET('Water Data'!$I$4,0,10*ROW('Water Data'!I122)),NA())</f>
        <v>#N/A</v>
      </c>
      <c r="T128" s="89" t="e">
        <f ca="true">+IF(AND(ISNUMBER(OFFSET('Water Data'!$I$6,0,10*ROW('Water Data'!I122))),'Data Summary'!CI128="Yes"),OFFSET('Water Data'!$I$6,0,10*ROW('Water Data'!I122)),NA())</f>
        <v>#N/A</v>
      </c>
      <c r="U128" s="89" t="e">
        <f ca="true">+IF(AND(ISNUMBER(OFFSET('Water Data'!$I$9,0,10*ROW('Water Data'!I122))),'Data Summary'!CJ128="Yes"),OFFSET('Water Data'!$I$9,0,10*ROW('Water Data'!I122)),NA())</f>
        <v>#N/A</v>
      </c>
      <c r="V128" s="90" t="e">
        <f ca="true">+IF(AND(ISNUMBER(OFFSET('Sanitation Data'!$D$4,0,10*ROW('Sanitation Data'!D122))),'Data Summary'!CK128="Yes"),100-OFFSET('Sanitation Data'!$D$4,0,10*ROW('Sanitation Data'!D122)),NA())</f>
        <v>#N/A</v>
      </c>
      <c r="W128" s="90" t="e">
        <f ca="true">+IF(AND(ISNUMBER(OFFSET('Sanitation Data'!$D$6,0,10*ROW('Sanitation Data'!D122))),'Data Summary'!CL128="Yes"),OFFSET('Sanitation Data'!$D$6,0,10*ROW('Sanitation Data'!D122)),NA())</f>
        <v>#N/A</v>
      </c>
      <c r="X128" s="90" t="e">
        <f ca="true">+IF(AND(ISNUMBER(OFFSET('Sanitation Data'!$D$10,0,10*ROW('Sanitation Data'!D122))),'Data Summary'!CM128="Yes"),OFFSET('Sanitation Data'!$D$10,0,10*ROW('Sanitation Data'!D122)),NA())</f>
        <v>#N/A</v>
      </c>
      <c r="Y128" s="90" t="e">
        <f ca="true">+IF(AND(ISNUMBER(OFFSET('Sanitation Data'!$D$11,0,10*ROW('Sanitation Data'!D122))),'Data Summary'!CN128="Yes"),OFFSET('Sanitation Data'!$D$11,0,10*ROW('Sanitation Data'!D122)),NA())</f>
        <v>#N/A</v>
      </c>
      <c r="Z128" s="90" t="e">
        <f ca="true">+IF(AND(ISNUMBER(OFFSET('Sanitation Data'!$D$12,0,10*ROW('Sanitation Data'!D122))),'Data Summary'!CO128="Yes"),OFFSET('Sanitation Data'!$D$12,0,10*ROW('Sanitation Data'!D122)),NA())</f>
        <v>#N/A</v>
      </c>
      <c r="AA128" s="90" t="e">
        <f ca="true">+IF(AND(ISNUMBER(OFFSET('Sanitation Data'!$E$4,0,10*ROW('Sanitation Data'!E122))),'Data Summary'!CP128="Yes"),100-OFFSET('Sanitation Data'!$E$4,0,10*ROW('Sanitation Data'!E122)),NA())</f>
        <v>#N/A</v>
      </c>
      <c r="AB128" s="90" t="e">
        <f ca="true">+IF(AND(ISNUMBER(OFFSET('Sanitation Data'!$E$6,0,10*ROW('Sanitation Data'!E122))),'Data Summary'!CQ128="Yes"),OFFSET('Sanitation Data'!$E$6,0,10*ROW('Sanitation Data'!E122)),NA())</f>
        <v>#N/A</v>
      </c>
      <c r="AC128" s="90" t="e">
        <f ca="true">+IF(AND(ISNUMBER(OFFSET('Sanitation Data'!$E$10,0,10*ROW('Sanitation Data'!E122))),'Data Summary'!CR128="Yes"),OFFSET('Sanitation Data'!$E$10,0,10*ROW('Sanitation Data'!E122)),NA())</f>
        <v>#N/A</v>
      </c>
      <c r="AD128" s="90" t="e">
        <f ca="true">+IF(AND(ISNUMBER(OFFSET('Sanitation Data'!$E$11,0,10*ROW('Sanitation Data'!E122))),'Data Summary'!CS128="Yes"),OFFSET('Sanitation Data'!$E$11,0,10*ROW('Sanitation Data'!E122)),NA())</f>
        <v>#N/A</v>
      </c>
      <c r="AE128" s="90" t="e">
        <f ca="true">+IF(AND(ISNUMBER(OFFSET('Sanitation Data'!$E$12,0,10*ROW('Sanitation Data'!E122))),'Data Summary'!CT128="Yes"),OFFSET('Sanitation Data'!$E$12,0,10*ROW('Sanitation Data'!E122)),NA())</f>
        <v>#N/A</v>
      </c>
      <c r="AF128" s="90" t="e">
        <f ca="true">+IF(AND(ISNUMBER(OFFSET('Sanitation Data'!$F$4,0,10*ROW('Sanitation Data'!F122))),'Data Summary'!CU128="Yes"),100-OFFSET('Sanitation Data'!$F$4,0,10*ROW('Sanitation Data'!F122)),NA())</f>
        <v>#N/A</v>
      </c>
      <c r="AG128" s="90" t="e">
        <f ca="true">+IF(AND(ISNUMBER(OFFSET('Sanitation Data'!$F$6,0,10*ROW('Sanitation Data'!F122))),'Data Summary'!CV128="Yes"),OFFSET('Sanitation Data'!$F$6,0,10*ROW('Sanitation Data'!F122)),NA())</f>
        <v>#N/A</v>
      </c>
      <c r="AH128" s="90" t="e">
        <f ca="true">+IF(AND(ISNUMBER(OFFSET('Sanitation Data'!$F$10,0,10*ROW('Sanitation Data'!F122))),'Data Summary'!CW128="Yes"),OFFSET('Sanitation Data'!$F$10,0,10*ROW('Sanitation Data'!F122)),NA())</f>
        <v>#N/A</v>
      </c>
      <c r="AI128" s="90" t="e">
        <f ca="true">+IF(AND(ISNUMBER(OFFSET('Sanitation Data'!$F$11,0,10*ROW('Sanitation Data'!F122))),'Data Summary'!CX128="Yes"),OFFSET('Sanitation Data'!$F$11,0,10*ROW('Sanitation Data'!F122)),NA())</f>
        <v>#N/A</v>
      </c>
      <c r="AJ128" s="90" t="e">
        <f ca="true">+IF(AND(ISNUMBER(OFFSET('Sanitation Data'!$F$12,0,10*ROW('Sanitation Data'!F122))),'Data Summary'!CY128="Yes"),OFFSET('Sanitation Data'!$F$12,0,10*ROW('Sanitation Data'!F122)),NA())</f>
        <v>#N/A</v>
      </c>
      <c r="AK128" s="90" t="e">
        <f ca="true">+IF(AND(ISNUMBER(OFFSET('Sanitation Data'!$G$4,0,10*ROW('Sanitation Data'!G122))),'Data Summary'!CZ128="Yes"),100-OFFSET('Sanitation Data'!$G$4,0,10*ROW('Sanitation Data'!G122)),NA())</f>
        <v>#N/A</v>
      </c>
      <c r="AL128" s="90" t="e">
        <f ca="true">+IF(AND(ISNUMBER(OFFSET('Sanitation Data'!$G$6,0,10*ROW('Sanitation Data'!G122))),'Data Summary'!DA128="Yes"),OFFSET('Sanitation Data'!$G$6,0,10*ROW('Sanitation Data'!G122)),NA())</f>
        <v>#N/A</v>
      </c>
      <c r="AM128" s="90" t="e">
        <f ca="true">+IF(AND(ISNUMBER(OFFSET('Sanitation Data'!$G$10,0,10*ROW('Sanitation Data'!G122))),'Data Summary'!DB128="Yes"),OFFSET('Sanitation Data'!$G$10,0,10*ROW('Sanitation Data'!G122)),NA())</f>
        <v>#N/A</v>
      </c>
      <c r="AN128" s="90" t="e">
        <f ca="true">+IF(AND(ISNUMBER(OFFSET('Sanitation Data'!$G$11,0,10*ROW('Sanitation Data'!G122))),'Data Summary'!DC128="Yes"),OFFSET('Sanitation Data'!$G$11,0,10*ROW('Sanitation Data'!G122)),NA())</f>
        <v>#N/A</v>
      </c>
      <c r="AO128" s="90" t="e">
        <f ca="true">+IF(AND(ISNUMBER(OFFSET('Sanitation Data'!$G$12,0,10*ROW('Sanitation Data'!G122))),'Data Summary'!DD128="Yes"),OFFSET('Sanitation Data'!$G$12,0,10*ROW('Sanitation Data'!G122)),NA())</f>
        <v>#N/A</v>
      </c>
      <c r="AP128" s="90" t="e">
        <f ca="true">+IF(AND(ISNUMBER(OFFSET('Sanitation Data'!$H$4,0,10*ROW('Sanitation Data'!H122))),'Data Summary'!DE128="Yes"),100-OFFSET('Sanitation Data'!$H$4,0,10*ROW('Sanitation Data'!H122)),NA())</f>
        <v>#N/A</v>
      </c>
      <c r="AQ128" s="90" t="e">
        <f ca="true">+IF(AND(ISNUMBER(OFFSET('Sanitation Data'!$H$6,0,10*ROW('Sanitation Data'!H122))),'Data Summary'!DF128="Yes"),OFFSET('Sanitation Data'!$H$6,0,10*ROW('Sanitation Data'!H122)),NA())</f>
        <v>#N/A</v>
      </c>
      <c r="AR128" s="90" t="e">
        <f ca="true">+IF(AND(ISNUMBER(OFFSET('Sanitation Data'!$H$10,0,10*ROW('Sanitation Data'!H122))),'Data Summary'!DG128="Yes"),OFFSET('Sanitation Data'!$H$10,0,10*ROW('Sanitation Data'!H122)),NA())</f>
        <v>#N/A</v>
      </c>
      <c r="AS128" s="90" t="e">
        <f ca="true">+IF(AND(ISNUMBER(OFFSET('Sanitation Data'!$H$11,0,10*ROW('Sanitation Data'!H122))),'Data Summary'!DH128="Yes"),OFFSET('Sanitation Data'!$H$11,0,10*ROW('Sanitation Data'!H122)),NA())</f>
        <v>#N/A</v>
      </c>
      <c r="AT128" s="90" t="e">
        <f ca="true">+IF(AND(ISNUMBER(OFFSET('Sanitation Data'!$H$12,0,10*ROW('Sanitation Data'!H122))),'Data Summary'!DI128="Yes"),OFFSET('Sanitation Data'!$H$12,0,10*ROW('Sanitation Data'!H122)),NA())</f>
        <v>#N/A</v>
      </c>
      <c r="AU128" s="90" t="e">
        <f ca="true">+IF(AND(ISNUMBER(OFFSET('Sanitation Data'!$I$4,0,10*ROW('Sanitation Data'!I122))),'Data Summary'!DJ128="Yes"),100-OFFSET('Sanitation Data'!$I$4,0,10*ROW('Sanitation Data'!I122)),NA())</f>
        <v>#N/A</v>
      </c>
      <c r="AV128" s="90" t="e">
        <f ca="true">+IF(AND(ISNUMBER(OFFSET('Sanitation Data'!$I$6,0,10*ROW('Sanitation Data'!I122))),'Data Summary'!DK128="Yes"),OFFSET('Sanitation Data'!$I$6,0,10*ROW('Sanitation Data'!I122)),NA())</f>
        <v>#N/A</v>
      </c>
      <c r="AW128" s="90" t="e">
        <f ca="true">+IF(AND(ISNUMBER(OFFSET('Sanitation Data'!$I$10,0,10*ROW('Sanitation Data'!I122))),'Data Summary'!DL128="Yes"),OFFSET('Sanitation Data'!$I$10,0,10*ROW('Sanitation Data'!I122)),NA())</f>
        <v>#N/A</v>
      </c>
      <c r="AX128" s="90" t="e">
        <f ca="true">+IF(AND(ISNUMBER(OFFSET('Sanitation Data'!$I$11,0,10*ROW('Sanitation Data'!I122))),'Data Summary'!DM128="Yes"),OFFSET('Sanitation Data'!$I$11,0,10*ROW('Sanitation Data'!I122)),NA())</f>
        <v>#N/A</v>
      </c>
      <c r="AY128" s="90" t="e">
        <f ca="true">+IF(AND(ISNUMBER(OFFSET('Sanitation Data'!$I$12,0,10*ROW('Sanitation Data'!I122))),'Data Summary'!DN128="Yes"),OFFSET('Sanitation Data'!$I$12,0,10*ROW('Sanitation Data'!I122)),NA())</f>
        <v>#N/A</v>
      </c>
      <c r="AZ128" s="91" t="e">
        <f ca="true">+IF(AND(ISNUMBER(OFFSET('Hygiene Data'!$D$5,0,10*ROW('Hygiene Data'!D122))),'Data Summary'!DO128="Yes"),OFFSET('Hygiene Data'!$D$5,0,10*ROW('Hygiene Data'!D122)),NA())</f>
        <v>#N/A</v>
      </c>
      <c r="BA128" s="91" t="e">
        <f ca="true">+IF(AND(ISNUMBER(OFFSET('Hygiene Data'!$D$7,0,10*ROW('Hygiene Data'!D122))),'Data Summary'!DP128="Yes"),OFFSET('Hygiene Data'!$D$7,0,10*ROW('Hygiene Data'!D122)),NA())</f>
        <v>#N/A</v>
      </c>
      <c r="BB128" s="91" t="e">
        <f ca="true">+IF(AND(ISNUMBER(OFFSET('Hygiene Data'!$D$9,0,10*ROW('Hygiene Data'!D122))),'Data Summary'!DQ128="Yes"),OFFSET('Hygiene Data'!$D$9,0,10*ROW('Hygiene Data'!D122)),NA())</f>
        <v>#N/A</v>
      </c>
      <c r="BC128" s="91" t="e">
        <f ca="true">+IF(AND(ISNUMBER(OFFSET('Hygiene Data'!$E$5,0,10*ROW('Hygiene Data'!E122))),'Data Summary'!DR128="Yes"),OFFSET('Hygiene Data'!$E$5,0,10*ROW('Hygiene Data'!E122)),NA())</f>
        <v>#N/A</v>
      </c>
      <c r="BD128" s="91" t="e">
        <f ca="true">+IF(AND(ISNUMBER(OFFSET('Hygiene Data'!$E$7,0,10*ROW('Hygiene Data'!E122))),'Data Summary'!DS128="Yes"),OFFSET('Hygiene Data'!$E$7,0,10*ROW('Hygiene Data'!E122)),NA())</f>
        <v>#N/A</v>
      </c>
      <c r="BE128" s="91" t="e">
        <f ca="true">+IF(AND(ISNUMBER(OFFSET('Hygiene Data'!$E$9,0,10*ROW('Hygiene Data'!E122))),'Data Summary'!DT128="Yes"),OFFSET('Hygiene Data'!$E$9,0,10*ROW('Hygiene Data'!E122)),NA())</f>
        <v>#N/A</v>
      </c>
      <c r="BF128" s="91" t="e">
        <f ca="true">+IF(AND(ISNUMBER(OFFSET('Hygiene Data'!$F$5,0,10*ROW('Hygiene Data'!F122))),'Data Summary'!DU128="Yes"),OFFSET('Hygiene Data'!$F$5,0,10*ROW('Hygiene Data'!F122)),NA())</f>
        <v>#N/A</v>
      </c>
      <c r="BG128" s="91" t="e">
        <f ca="true">+IF(AND(ISNUMBER(OFFSET('Hygiene Data'!$F$7,0,10*ROW('Hygiene Data'!F122))),'Data Summary'!DV128="Yes"),OFFSET('Hygiene Data'!$F$7,0,10*ROW('Hygiene Data'!F122)),NA())</f>
        <v>#N/A</v>
      </c>
      <c r="BH128" s="91" t="e">
        <f ca="true">+IF(AND(ISNUMBER(OFFSET('Hygiene Data'!$F$9,0,10*ROW('Hygiene Data'!F122))),'Data Summary'!DW128="Yes"),OFFSET('Hygiene Data'!$F$9,0,10*ROW('Hygiene Data'!F122)),NA())</f>
        <v>#N/A</v>
      </c>
      <c r="BI128" s="91" t="e">
        <f ca="true">+IF(AND(ISNUMBER(OFFSET('Hygiene Data'!$G$5,0,10*ROW('Hygiene Data'!G122))),'Data Summary'!DX128="Yes"),OFFSET('Hygiene Data'!$G$5,0,10*ROW('Hygiene Data'!G122)),NA())</f>
        <v>#N/A</v>
      </c>
      <c r="BJ128" s="91" t="e">
        <f ca="true">+IF(AND(ISNUMBER(OFFSET('Hygiene Data'!$G$7,0,10*ROW('Hygiene Data'!G122))),'Data Summary'!DY128="Yes"),OFFSET('Hygiene Data'!$G$7,0,10*ROW('Hygiene Data'!G122)),NA())</f>
        <v>#N/A</v>
      </c>
      <c r="BK128" s="91" t="e">
        <f ca="true">+IF(AND(ISNUMBER(OFFSET('Hygiene Data'!$G$9,0,10*ROW('Hygiene Data'!G122))),'Data Summary'!DZ128="Yes"),OFFSET('Hygiene Data'!$G$9,0,10*ROW('Hygiene Data'!G122)),NA())</f>
        <v>#N/A</v>
      </c>
      <c r="BL128" s="91" t="e">
        <f ca="true">+IF(AND(ISNUMBER(OFFSET('Hygiene Data'!$H$5,0,10*ROW('Hygiene Data'!H122))),'Data Summary'!EA128="Yes"),OFFSET('Hygiene Data'!$H$5,0,10*ROW('Hygiene Data'!H122)),NA())</f>
        <v>#N/A</v>
      </c>
      <c r="BM128" s="91" t="e">
        <f ca="true">+IF(AND(ISNUMBER(OFFSET('Hygiene Data'!$H$7,0,10*ROW('Hygiene Data'!H122))),'Data Summary'!EB128="Yes"),OFFSET('Hygiene Data'!$H$7,0,10*ROW('Hygiene Data'!H122)),NA())</f>
        <v>#N/A</v>
      </c>
      <c r="BN128" s="91" t="e">
        <f ca="true">+IF(AND(ISNUMBER(OFFSET('Hygiene Data'!$H$9,0,10*ROW('Hygiene Data'!H122))),'Data Summary'!EC128="Yes"),OFFSET('Hygiene Data'!$H$9,0,10*ROW('Hygiene Data'!H122)),NA())</f>
        <v>#N/A</v>
      </c>
      <c r="BO128" s="91" t="e">
        <f ca="true">+IF(AND(ISNUMBER(OFFSET('Hygiene Data'!$I$5,0,10*ROW('Hygiene Data'!I122))),'Data Summary'!ED128="Yes"),OFFSET('Hygiene Data'!$I$5,0,10*ROW('Hygiene Data'!I122)),NA())</f>
        <v>#N/A</v>
      </c>
      <c r="BP128" s="91" t="e">
        <f ca="true">+IF(AND(ISNUMBER(OFFSET('Hygiene Data'!$I$7,0,10*ROW('Hygiene Data'!I122))),'Data Summary'!EE128="Yes"),OFFSET('Hygiene Data'!$I$7,0,10*ROW('Hygiene Data'!I122)),NA())</f>
        <v>#N/A</v>
      </c>
      <c r="BQ128" s="91" t="e">
        <f ca="true">+IF(AND(ISNUMBER(OFFSET('Hygiene Data'!$I$9,0,10*ROW('Hygiene Data'!I122))),'Data Summary'!EF128="Yes"),OFFSET('Hygiene Data'!$I$9,0,10*ROW('Hygiene Data'!I122)),NA())</f>
        <v>#N/A</v>
      </c>
    </row>
    <row xmlns:x14ac="http://schemas.microsoft.com/office/spreadsheetml/2009/9/ac" r="129" x14ac:dyDescent="0.2">
      <c r="A129" s="350" t="e">
        <f ca="true">+RIGHT('Data Summary'!A129,LEN('Data Summary'!A129)-9)</f>
        <v>#VALUE!</v>
      </c>
      <c r="B129" s="35" t="str">
        <f ca="true">+IF(ISTEXT('Data Summary'!B129),'Data Summary'!B129,"")</f>
        <v/>
      </c>
      <c r="C129" s="349" t="e">
        <f ca="true">+VALUE('Data Summary'!C129)</f>
        <v>#VALUE!</v>
      </c>
      <c r="D129" s="89" t="e">
        <f ca="true">+IF(AND(ISNUMBER(OFFSET('Water Data'!$D$4,0,10*ROW('Water Data'!D123))),'Data Summary'!BS129="Yes"),100-OFFSET('Water Data'!$D$4,0,10*ROW('Water Data'!D123)),NA())</f>
        <v>#N/A</v>
      </c>
      <c r="E129" s="89" t="e">
        <f ca="true">+IF(AND(ISNUMBER(OFFSET('Water Data'!$D$6,0,10*ROW('Water Data'!D123))),'Data Summary'!BT129="Yes"),OFFSET('Water Data'!$D$6,0,10*ROW('Water Data'!D123)),NA())</f>
        <v>#N/A</v>
      </c>
      <c r="F129" s="89" t="e">
        <f ca="true">+IF(AND(ISNUMBER(OFFSET('Water Data'!$D$9,0,10*ROW('Water Data'!D123))),'Data Summary'!BU129="Yes"),OFFSET('Water Data'!$D$9,0,10*ROW('Water Data'!D123)),NA())</f>
        <v>#N/A</v>
      </c>
      <c r="G129" s="89" t="e">
        <f ca="true">+IF(AND(ISNUMBER(OFFSET('Water Data'!$E$4,0,10*ROW('Water Data'!E123))),'Data Summary'!BV129="Yes"),100-OFFSET('Water Data'!$E$4,0,10*ROW('Water Data'!E123)),NA())</f>
        <v>#N/A</v>
      </c>
      <c r="H129" s="89" t="e">
        <f ca="true">+IF(AND(ISNUMBER(OFFSET('Water Data'!$E$6,0,10*ROW('Water Data'!E123))),'Data Summary'!BW129="Yes"),OFFSET('Water Data'!$E$6,0,10*ROW('Water Data'!E123)),NA())</f>
        <v>#N/A</v>
      </c>
      <c r="I129" s="89" t="e">
        <f ca="true">+IF(AND(ISNUMBER(OFFSET('Water Data'!$E$9,0,10*ROW('Water Data'!E123))),'Data Summary'!BX129="Yes"),OFFSET('Water Data'!$E$9,0,10*ROW('Water Data'!E123)),NA())</f>
        <v>#N/A</v>
      </c>
      <c r="J129" s="89" t="e">
        <f ca="true">+IF(AND(ISNUMBER(OFFSET('Water Data'!$F$4,0,10*ROW('Water Data'!F123))),'Data Summary'!BY129="Yes"),100-OFFSET('Water Data'!$F$4,0,10*ROW('Water Data'!F123)),NA())</f>
        <v>#N/A</v>
      </c>
      <c r="K129" s="89" t="e">
        <f ca="true">+IF(AND(ISNUMBER(OFFSET('Water Data'!$F$6,0,10*ROW('Water Data'!F123))),'Data Summary'!BZ129="Yes"),OFFSET('Water Data'!$F$6,0,10*ROW('Water Data'!F123)),NA())</f>
        <v>#N/A</v>
      </c>
      <c r="L129" s="89" t="e">
        <f ca="true">+IF(AND(ISNUMBER(OFFSET('Water Data'!$F$9,0,10*ROW('Water Data'!F123))),'Data Summary'!CA129="Yes"),OFFSET('Water Data'!$F$9,0,10*ROW('Water Data'!F123)),NA())</f>
        <v>#N/A</v>
      </c>
      <c r="M129" s="89" t="e">
        <f ca="true">+IF(AND(ISNUMBER(OFFSET('Water Data'!$G$4,0,10*ROW('Water Data'!G123))),'Data Summary'!CB129="Yes"),100-OFFSET('Water Data'!$G$4,0,10*ROW('Water Data'!G123)),NA())</f>
        <v>#N/A</v>
      </c>
      <c r="N129" s="89" t="e">
        <f ca="true">+IF(AND(ISNUMBER(OFFSET('Water Data'!$G$6,0,10*ROW('Water Data'!G123))),'Data Summary'!CC129="Yes"),OFFSET('Water Data'!$G$6,0,10*ROW('Water Data'!G123)),NA())</f>
        <v>#N/A</v>
      </c>
      <c r="O129" s="89" t="e">
        <f ca="true">+IF(AND(ISNUMBER(OFFSET('Water Data'!$G$9,0,10*ROW('Water Data'!G123))),'Data Summary'!CD129="Yes"),OFFSET('Water Data'!$G$9,0,10*ROW('Water Data'!G123)),NA())</f>
        <v>#N/A</v>
      </c>
      <c r="P129" s="89" t="e">
        <f ca="true">+IF(AND(ISNUMBER(OFFSET('Water Data'!$H$4,0,10*ROW('Water Data'!H123))),'Data Summary'!CE129="Yes"),100-OFFSET('Water Data'!$H$4,0,10*ROW('Water Data'!H123)),NA())</f>
        <v>#N/A</v>
      </c>
      <c r="Q129" s="89" t="e">
        <f ca="true">+IF(AND(ISNUMBER(OFFSET('Water Data'!$H$6,0,10*ROW('Water Data'!H123))),'Data Summary'!CF129="Yes"),OFFSET('Water Data'!$H$6,0,10*ROW('Water Data'!H123)),NA())</f>
        <v>#N/A</v>
      </c>
      <c r="R129" s="89" t="e">
        <f ca="true">+IF(AND(ISNUMBER(OFFSET('Water Data'!$H$9,0,10*ROW('Water Data'!H123))),'Data Summary'!CG129="Yes"),OFFSET('Water Data'!$H$9,0,10*ROW('Water Data'!H123)),NA())</f>
        <v>#N/A</v>
      </c>
      <c r="S129" s="89" t="e">
        <f ca="true">+IF(AND(ISNUMBER(OFFSET('Water Data'!$I$4,0,10*ROW('Water Data'!I123))),'Data Summary'!CH129="Yes"),100-OFFSET('Water Data'!$I$4,0,10*ROW('Water Data'!I123)),NA())</f>
        <v>#N/A</v>
      </c>
      <c r="T129" s="89" t="e">
        <f ca="true">+IF(AND(ISNUMBER(OFFSET('Water Data'!$I$6,0,10*ROW('Water Data'!I123))),'Data Summary'!CI129="Yes"),OFFSET('Water Data'!$I$6,0,10*ROW('Water Data'!I123)),NA())</f>
        <v>#N/A</v>
      </c>
      <c r="U129" s="89" t="e">
        <f ca="true">+IF(AND(ISNUMBER(OFFSET('Water Data'!$I$9,0,10*ROW('Water Data'!I123))),'Data Summary'!CJ129="Yes"),OFFSET('Water Data'!$I$9,0,10*ROW('Water Data'!I123)),NA())</f>
        <v>#N/A</v>
      </c>
      <c r="V129" s="90" t="e">
        <f ca="true">+IF(AND(ISNUMBER(OFFSET('Sanitation Data'!$D$4,0,10*ROW('Sanitation Data'!D123))),'Data Summary'!CK129="Yes"),100-OFFSET('Sanitation Data'!$D$4,0,10*ROW('Sanitation Data'!D123)),NA())</f>
        <v>#N/A</v>
      </c>
      <c r="W129" s="90" t="e">
        <f ca="true">+IF(AND(ISNUMBER(OFFSET('Sanitation Data'!$D$6,0,10*ROW('Sanitation Data'!D123))),'Data Summary'!CL129="Yes"),OFFSET('Sanitation Data'!$D$6,0,10*ROW('Sanitation Data'!D123)),NA())</f>
        <v>#N/A</v>
      </c>
      <c r="X129" s="90" t="e">
        <f ca="true">+IF(AND(ISNUMBER(OFFSET('Sanitation Data'!$D$10,0,10*ROW('Sanitation Data'!D123))),'Data Summary'!CM129="Yes"),OFFSET('Sanitation Data'!$D$10,0,10*ROW('Sanitation Data'!D123)),NA())</f>
        <v>#N/A</v>
      </c>
      <c r="Y129" s="90" t="e">
        <f ca="true">+IF(AND(ISNUMBER(OFFSET('Sanitation Data'!$D$11,0,10*ROW('Sanitation Data'!D123))),'Data Summary'!CN129="Yes"),OFFSET('Sanitation Data'!$D$11,0,10*ROW('Sanitation Data'!D123)),NA())</f>
        <v>#N/A</v>
      </c>
      <c r="Z129" s="90" t="e">
        <f ca="true">+IF(AND(ISNUMBER(OFFSET('Sanitation Data'!$D$12,0,10*ROW('Sanitation Data'!D123))),'Data Summary'!CO129="Yes"),OFFSET('Sanitation Data'!$D$12,0,10*ROW('Sanitation Data'!D123)),NA())</f>
        <v>#N/A</v>
      </c>
      <c r="AA129" s="90" t="e">
        <f ca="true">+IF(AND(ISNUMBER(OFFSET('Sanitation Data'!$E$4,0,10*ROW('Sanitation Data'!E123))),'Data Summary'!CP129="Yes"),100-OFFSET('Sanitation Data'!$E$4,0,10*ROW('Sanitation Data'!E123)),NA())</f>
        <v>#N/A</v>
      </c>
      <c r="AB129" s="90" t="e">
        <f ca="true">+IF(AND(ISNUMBER(OFFSET('Sanitation Data'!$E$6,0,10*ROW('Sanitation Data'!E123))),'Data Summary'!CQ129="Yes"),OFFSET('Sanitation Data'!$E$6,0,10*ROW('Sanitation Data'!E123)),NA())</f>
        <v>#N/A</v>
      </c>
      <c r="AC129" s="90" t="e">
        <f ca="true">+IF(AND(ISNUMBER(OFFSET('Sanitation Data'!$E$10,0,10*ROW('Sanitation Data'!E123))),'Data Summary'!CR129="Yes"),OFFSET('Sanitation Data'!$E$10,0,10*ROW('Sanitation Data'!E123)),NA())</f>
        <v>#N/A</v>
      </c>
      <c r="AD129" s="90" t="e">
        <f ca="true">+IF(AND(ISNUMBER(OFFSET('Sanitation Data'!$E$11,0,10*ROW('Sanitation Data'!E123))),'Data Summary'!CS129="Yes"),OFFSET('Sanitation Data'!$E$11,0,10*ROW('Sanitation Data'!E123)),NA())</f>
        <v>#N/A</v>
      </c>
      <c r="AE129" s="90" t="e">
        <f ca="true">+IF(AND(ISNUMBER(OFFSET('Sanitation Data'!$E$12,0,10*ROW('Sanitation Data'!E123))),'Data Summary'!CT129="Yes"),OFFSET('Sanitation Data'!$E$12,0,10*ROW('Sanitation Data'!E123)),NA())</f>
        <v>#N/A</v>
      </c>
      <c r="AF129" s="90" t="e">
        <f ca="true">+IF(AND(ISNUMBER(OFFSET('Sanitation Data'!$F$4,0,10*ROW('Sanitation Data'!F123))),'Data Summary'!CU129="Yes"),100-OFFSET('Sanitation Data'!$F$4,0,10*ROW('Sanitation Data'!F123)),NA())</f>
        <v>#N/A</v>
      </c>
      <c r="AG129" s="90" t="e">
        <f ca="true">+IF(AND(ISNUMBER(OFFSET('Sanitation Data'!$F$6,0,10*ROW('Sanitation Data'!F123))),'Data Summary'!CV129="Yes"),OFFSET('Sanitation Data'!$F$6,0,10*ROW('Sanitation Data'!F123)),NA())</f>
        <v>#N/A</v>
      </c>
      <c r="AH129" s="90" t="e">
        <f ca="true">+IF(AND(ISNUMBER(OFFSET('Sanitation Data'!$F$10,0,10*ROW('Sanitation Data'!F123))),'Data Summary'!CW129="Yes"),OFFSET('Sanitation Data'!$F$10,0,10*ROW('Sanitation Data'!F123)),NA())</f>
        <v>#N/A</v>
      </c>
      <c r="AI129" s="90" t="e">
        <f ca="true">+IF(AND(ISNUMBER(OFFSET('Sanitation Data'!$F$11,0,10*ROW('Sanitation Data'!F123))),'Data Summary'!CX129="Yes"),OFFSET('Sanitation Data'!$F$11,0,10*ROW('Sanitation Data'!F123)),NA())</f>
        <v>#N/A</v>
      </c>
      <c r="AJ129" s="90" t="e">
        <f ca="true">+IF(AND(ISNUMBER(OFFSET('Sanitation Data'!$F$12,0,10*ROW('Sanitation Data'!F123))),'Data Summary'!CY129="Yes"),OFFSET('Sanitation Data'!$F$12,0,10*ROW('Sanitation Data'!F123)),NA())</f>
        <v>#N/A</v>
      </c>
      <c r="AK129" s="90" t="e">
        <f ca="true">+IF(AND(ISNUMBER(OFFSET('Sanitation Data'!$G$4,0,10*ROW('Sanitation Data'!G123))),'Data Summary'!CZ129="Yes"),100-OFFSET('Sanitation Data'!$G$4,0,10*ROW('Sanitation Data'!G123)),NA())</f>
        <v>#N/A</v>
      </c>
      <c r="AL129" s="90" t="e">
        <f ca="true">+IF(AND(ISNUMBER(OFFSET('Sanitation Data'!$G$6,0,10*ROW('Sanitation Data'!G123))),'Data Summary'!DA129="Yes"),OFFSET('Sanitation Data'!$G$6,0,10*ROW('Sanitation Data'!G123)),NA())</f>
        <v>#N/A</v>
      </c>
      <c r="AM129" s="90" t="e">
        <f ca="true">+IF(AND(ISNUMBER(OFFSET('Sanitation Data'!$G$10,0,10*ROW('Sanitation Data'!G123))),'Data Summary'!DB129="Yes"),OFFSET('Sanitation Data'!$G$10,0,10*ROW('Sanitation Data'!G123)),NA())</f>
        <v>#N/A</v>
      </c>
      <c r="AN129" s="90" t="e">
        <f ca="true">+IF(AND(ISNUMBER(OFFSET('Sanitation Data'!$G$11,0,10*ROW('Sanitation Data'!G123))),'Data Summary'!DC129="Yes"),OFFSET('Sanitation Data'!$G$11,0,10*ROW('Sanitation Data'!G123)),NA())</f>
        <v>#N/A</v>
      </c>
      <c r="AO129" s="90" t="e">
        <f ca="true">+IF(AND(ISNUMBER(OFFSET('Sanitation Data'!$G$12,0,10*ROW('Sanitation Data'!G123))),'Data Summary'!DD129="Yes"),OFFSET('Sanitation Data'!$G$12,0,10*ROW('Sanitation Data'!G123)),NA())</f>
        <v>#N/A</v>
      </c>
      <c r="AP129" s="90" t="e">
        <f ca="true">+IF(AND(ISNUMBER(OFFSET('Sanitation Data'!$H$4,0,10*ROW('Sanitation Data'!H123))),'Data Summary'!DE129="Yes"),100-OFFSET('Sanitation Data'!$H$4,0,10*ROW('Sanitation Data'!H123)),NA())</f>
        <v>#N/A</v>
      </c>
      <c r="AQ129" s="90" t="e">
        <f ca="true">+IF(AND(ISNUMBER(OFFSET('Sanitation Data'!$H$6,0,10*ROW('Sanitation Data'!H123))),'Data Summary'!DF129="Yes"),OFFSET('Sanitation Data'!$H$6,0,10*ROW('Sanitation Data'!H123)),NA())</f>
        <v>#N/A</v>
      </c>
      <c r="AR129" s="90" t="e">
        <f ca="true">+IF(AND(ISNUMBER(OFFSET('Sanitation Data'!$H$10,0,10*ROW('Sanitation Data'!H123))),'Data Summary'!DG129="Yes"),OFFSET('Sanitation Data'!$H$10,0,10*ROW('Sanitation Data'!H123)),NA())</f>
        <v>#N/A</v>
      </c>
      <c r="AS129" s="90" t="e">
        <f ca="true">+IF(AND(ISNUMBER(OFFSET('Sanitation Data'!$H$11,0,10*ROW('Sanitation Data'!H123))),'Data Summary'!DH129="Yes"),OFFSET('Sanitation Data'!$H$11,0,10*ROW('Sanitation Data'!H123)),NA())</f>
        <v>#N/A</v>
      </c>
      <c r="AT129" s="90" t="e">
        <f ca="true">+IF(AND(ISNUMBER(OFFSET('Sanitation Data'!$H$12,0,10*ROW('Sanitation Data'!H123))),'Data Summary'!DI129="Yes"),OFFSET('Sanitation Data'!$H$12,0,10*ROW('Sanitation Data'!H123)),NA())</f>
        <v>#N/A</v>
      </c>
      <c r="AU129" s="90" t="e">
        <f ca="true">+IF(AND(ISNUMBER(OFFSET('Sanitation Data'!$I$4,0,10*ROW('Sanitation Data'!I123))),'Data Summary'!DJ129="Yes"),100-OFFSET('Sanitation Data'!$I$4,0,10*ROW('Sanitation Data'!I123)),NA())</f>
        <v>#N/A</v>
      </c>
      <c r="AV129" s="90" t="e">
        <f ca="true">+IF(AND(ISNUMBER(OFFSET('Sanitation Data'!$I$6,0,10*ROW('Sanitation Data'!I123))),'Data Summary'!DK129="Yes"),OFFSET('Sanitation Data'!$I$6,0,10*ROW('Sanitation Data'!I123)),NA())</f>
        <v>#N/A</v>
      </c>
      <c r="AW129" s="90" t="e">
        <f ca="true">+IF(AND(ISNUMBER(OFFSET('Sanitation Data'!$I$10,0,10*ROW('Sanitation Data'!I123))),'Data Summary'!DL129="Yes"),OFFSET('Sanitation Data'!$I$10,0,10*ROW('Sanitation Data'!I123)),NA())</f>
        <v>#N/A</v>
      </c>
      <c r="AX129" s="90" t="e">
        <f ca="true">+IF(AND(ISNUMBER(OFFSET('Sanitation Data'!$I$11,0,10*ROW('Sanitation Data'!I123))),'Data Summary'!DM129="Yes"),OFFSET('Sanitation Data'!$I$11,0,10*ROW('Sanitation Data'!I123)),NA())</f>
        <v>#N/A</v>
      </c>
      <c r="AY129" s="90" t="e">
        <f ca="true">+IF(AND(ISNUMBER(OFFSET('Sanitation Data'!$I$12,0,10*ROW('Sanitation Data'!I123))),'Data Summary'!DN129="Yes"),OFFSET('Sanitation Data'!$I$12,0,10*ROW('Sanitation Data'!I123)),NA())</f>
        <v>#N/A</v>
      </c>
      <c r="AZ129" s="91" t="e">
        <f ca="true">+IF(AND(ISNUMBER(OFFSET('Hygiene Data'!$D$5,0,10*ROW('Hygiene Data'!D123))),'Data Summary'!DO129="Yes"),OFFSET('Hygiene Data'!$D$5,0,10*ROW('Hygiene Data'!D123)),NA())</f>
        <v>#N/A</v>
      </c>
      <c r="BA129" s="91" t="e">
        <f ca="true">+IF(AND(ISNUMBER(OFFSET('Hygiene Data'!$D$7,0,10*ROW('Hygiene Data'!D123))),'Data Summary'!DP129="Yes"),OFFSET('Hygiene Data'!$D$7,0,10*ROW('Hygiene Data'!D123)),NA())</f>
        <v>#N/A</v>
      </c>
      <c r="BB129" s="91" t="e">
        <f ca="true">+IF(AND(ISNUMBER(OFFSET('Hygiene Data'!$D$9,0,10*ROW('Hygiene Data'!D123))),'Data Summary'!DQ129="Yes"),OFFSET('Hygiene Data'!$D$9,0,10*ROW('Hygiene Data'!D123)),NA())</f>
        <v>#N/A</v>
      </c>
      <c r="BC129" s="91" t="e">
        <f ca="true">+IF(AND(ISNUMBER(OFFSET('Hygiene Data'!$E$5,0,10*ROW('Hygiene Data'!E123))),'Data Summary'!DR129="Yes"),OFFSET('Hygiene Data'!$E$5,0,10*ROW('Hygiene Data'!E123)),NA())</f>
        <v>#N/A</v>
      </c>
      <c r="BD129" s="91" t="e">
        <f ca="true">+IF(AND(ISNUMBER(OFFSET('Hygiene Data'!$E$7,0,10*ROW('Hygiene Data'!E123))),'Data Summary'!DS129="Yes"),OFFSET('Hygiene Data'!$E$7,0,10*ROW('Hygiene Data'!E123)),NA())</f>
        <v>#N/A</v>
      </c>
      <c r="BE129" s="91" t="e">
        <f ca="true">+IF(AND(ISNUMBER(OFFSET('Hygiene Data'!$E$9,0,10*ROW('Hygiene Data'!E123))),'Data Summary'!DT129="Yes"),OFFSET('Hygiene Data'!$E$9,0,10*ROW('Hygiene Data'!E123)),NA())</f>
        <v>#N/A</v>
      </c>
      <c r="BF129" s="91" t="e">
        <f ca="true">+IF(AND(ISNUMBER(OFFSET('Hygiene Data'!$F$5,0,10*ROW('Hygiene Data'!F123))),'Data Summary'!DU129="Yes"),OFFSET('Hygiene Data'!$F$5,0,10*ROW('Hygiene Data'!F123)),NA())</f>
        <v>#N/A</v>
      </c>
      <c r="BG129" s="91" t="e">
        <f ca="true">+IF(AND(ISNUMBER(OFFSET('Hygiene Data'!$F$7,0,10*ROW('Hygiene Data'!F123))),'Data Summary'!DV129="Yes"),OFFSET('Hygiene Data'!$F$7,0,10*ROW('Hygiene Data'!F123)),NA())</f>
        <v>#N/A</v>
      </c>
      <c r="BH129" s="91" t="e">
        <f ca="true">+IF(AND(ISNUMBER(OFFSET('Hygiene Data'!$F$9,0,10*ROW('Hygiene Data'!F123))),'Data Summary'!DW129="Yes"),OFFSET('Hygiene Data'!$F$9,0,10*ROW('Hygiene Data'!F123)),NA())</f>
        <v>#N/A</v>
      </c>
      <c r="BI129" s="91" t="e">
        <f ca="true">+IF(AND(ISNUMBER(OFFSET('Hygiene Data'!$G$5,0,10*ROW('Hygiene Data'!G123))),'Data Summary'!DX129="Yes"),OFFSET('Hygiene Data'!$G$5,0,10*ROW('Hygiene Data'!G123)),NA())</f>
        <v>#N/A</v>
      </c>
      <c r="BJ129" s="91" t="e">
        <f ca="true">+IF(AND(ISNUMBER(OFFSET('Hygiene Data'!$G$7,0,10*ROW('Hygiene Data'!G123))),'Data Summary'!DY129="Yes"),OFFSET('Hygiene Data'!$G$7,0,10*ROW('Hygiene Data'!G123)),NA())</f>
        <v>#N/A</v>
      </c>
      <c r="BK129" s="91" t="e">
        <f ca="true">+IF(AND(ISNUMBER(OFFSET('Hygiene Data'!$G$9,0,10*ROW('Hygiene Data'!G123))),'Data Summary'!DZ129="Yes"),OFFSET('Hygiene Data'!$G$9,0,10*ROW('Hygiene Data'!G123)),NA())</f>
        <v>#N/A</v>
      </c>
      <c r="BL129" s="91" t="e">
        <f ca="true">+IF(AND(ISNUMBER(OFFSET('Hygiene Data'!$H$5,0,10*ROW('Hygiene Data'!H123))),'Data Summary'!EA129="Yes"),OFFSET('Hygiene Data'!$H$5,0,10*ROW('Hygiene Data'!H123)),NA())</f>
        <v>#N/A</v>
      </c>
      <c r="BM129" s="91" t="e">
        <f ca="true">+IF(AND(ISNUMBER(OFFSET('Hygiene Data'!$H$7,0,10*ROW('Hygiene Data'!H123))),'Data Summary'!EB129="Yes"),OFFSET('Hygiene Data'!$H$7,0,10*ROW('Hygiene Data'!H123)),NA())</f>
        <v>#N/A</v>
      </c>
      <c r="BN129" s="91" t="e">
        <f ca="true">+IF(AND(ISNUMBER(OFFSET('Hygiene Data'!$H$9,0,10*ROW('Hygiene Data'!H123))),'Data Summary'!EC129="Yes"),OFFSET('Hygiene Data'!$H$9,0,10*ROW('Hygiene Data'!H123)),NA())</f>
        <v>#N/A</v>
      </c>
      <c r="BO129" s="91" t="e">
        <f ca="true">+IF(AND(ISNUMBER(OFFSET('Hygiene Data'!$I$5,0,10*ROW('Hygiene Data'!I123))),'Data Summary'!ED129="Yes"),OFFSET('Hygiene Data'!$I$5,0,10*ROW('Hygiene Data'!I123)),NA())</f>
        <v>#N/A</v>
      </c>
      <c r="BP129" s="91" t="e">
        <f ca="true">+IF(AND(ISNUMBER(OFFSET('Hygiene Data'!$I$7,0,10*ROW('Hygiene Data'!I123))),'Data Summary'!EE129="Yes"),OFFSET('Hygiene Data'!$I$7,0,10*ROW('Hygiene Data'!I123)),NA())</f>
        <v>#N/A</v>
      </c>
      <c r="BQ129" s="91" t="e">
        <f ca="true">+IF(AND(ISNUMBER(OFFSET('Hygiene Data'!$I$9,0,10*ROW('Hygiene Data'!I123))),'Data Summary'!EF129="Yes"),OFFSET('Hygiene Data'!$I$9,0,10*ROW('Hygiene Data'!I123)),NA())</f>
        <v>#N/A</v>
      </c>
    </row>
    <row xmlns:x14ac="http://schemas.microsoft.com/office/spreadsheetml/2009/9/ac" r="130" x14ac:dyDescent="0.2">
      <c r="A130" s="350" t="e">
        <f ca="true">+RIGHT('Data Summary'!A130,LEN('Data Summary'!A130)-9)</f>
        <v>#VALUE!</v>
      </c>
      <c r="B130" s="35" t="str">
        <f ca="true">+IF(ISTEXT('Data Summary'!B130),'Data Summary'!B130,"")</f>
        <v/>
      </c>
      <c r="C130" s="349" t="e">
        <f ca="true">+VALUE('Data Summary'!C130)</f>
        <v>#VALUE!</v>
      </c>
      <c r="D130" s="89" t="e">
        <f ca="true">+IF(AND(ISNUMBER(OFFSET('Water Data'!$D$4,0,10*ROW('Water Data'!D124))),'Data Summary'!BS130="Yes"),100-OFFSET('Water Data'!$D$4,0,10*ROW('Water Data'!D124)),NA())</f>
        <v>#N/A</v>
      </c>
      <c r="E130" s="89" t="e">
        <f ca="true">+IF(AND(ISNUMBER(OFFSET('Water Data'!$D$6,0,10*ROW('Water Data'!D124))),'Data Summary'!BT130="Yes"),OFFSET('Water Data'!$D$6,0,10*ROW('Water Data'!D124)),NA())</f>
        <v>#N/A</v>
      </c>
      <c r="F130" s="89" t="e">
        <f ca="true">+IF(AND(ISNUMBER(OFFSET('Water Data'!$D$9,0,10*ROW('Water Data'!D124))),'Data Summary'!BU130="Yes"),OFFSET('Water Data'!$D$9,0,10*ROW('Water Data'!D124)),NA())</f>
        <v>#N/A</v>
      </c>
      <c r="G130" s="89" t="e">
        <f ca="true">+IF(AND(ISNUMBER(OFFSET('Water Data'!$E$4,0,10*ROW('Water Data'!E124))),'Data Summary'!BV130="Yes"),100-OFFSET('Water Data'!$E$4,0,10*ROW('Water Data'!E124)),NA())</f>
        <v>#N/A</v>
      </c>
      <c r="H130" s="89" t="e">
        <f ca="true">+IF(AND(ISNUMBER(OFFSET('Water Data'!$E$6,0,10*ROW('Water Data'!E124))),'Data Summary'!BW130="Yes"),OFFSET('Water Data'!$E$6,0,10*ROW('Water Data'!E124)),NA())</f>
        <v>#N/A</v>
      </c>
      <c r="I130" s="89" t="e">
        <f ca="true">+IF(AND(ISNUMBER(OFFSET('Water Data'!$E$9,0,10*ROW('Water Data'!E124))),'Data Summary'!BX130="Yes"),OFFSET('Water Data'!$E$9,0,10*ROW('Water Data'!E124)),NA())</f>
        <v>#N/A</v>
      </c>
      <c r="J130" s="89" t="e">
        <f ca="true">+IF(AND(ISNUMBER(OFFSET('Water Data'!$F$4,0,10*ROW('Water Data'!F124))),'Data Summary'!BY130="Yes"),100-OFFSET('Water Data'!$F$4,0,10*ROW('Water Data'!F124)),NA())</f>
        <v>#N/A</v>
      </c>
      <c r="K130" s="89" t="e">
        <f ca="true">+IF(AND(ISNUMBER(OFFSET('Water Data'!$F$6,0,10*ROW('Water Data'!F124))),'Data Summary'!BZ130="Yes"),OFFSET('Water Data'!$F$6,0,10*ROW('Water Data'!F124)),NA())</f>
        <v>#N/A</v>
      </c>
      <c r="L130" s="89" t="e">
        <f ca="true">+IF(AND(ISNUMBER(OFFSET('Water Data'!$F$9,0,10*ROW('Water Data'!F124))),'Data Summary'!CA130="Yes"),OFFSET('Water Data'!$F$9,0,10*ROW('Water Data'!F124)),NA())</f>
        <v>#N/A</v>
      </c>
      <c r="M130" s="89" t="e">
        <f ca="true">+IF(AND(ISNUMBER(OFFSET('Water Data'!$G$4,0,10*ROW('Water Data'!G124))),'Data Summary'!CB130="Yes"),100-OFFSET('Water Data'!$G$4,0,10*ROW('Water Data'!G124)),NA())</f>
        <v>#N/A</v>
      </c>
      <c r="N130" s="89" t="e">
        <f ca="true">+IF(AND(ISNUMBER(OFFSET('Water Data'!$G$6,0,10*ROW('Water Data'!G124))),'Data Summary'!CC130="Yes"),OFFSET('Water Data'!$G$6,0,10*ROW('Water Data'!G124)),NA())</f>
        <v>#N/A</v>
      </c>
      <c r="O130" s="89" t="e">
        <f ca="true">+IF(AND(ISNUMBER(OFFSET('Water Data'!$G$9,0,10*ROW('Water Data'!G124))),'Data Summary'!CD130="Yes"),OFFSET('Water Data'!$G$9,0,10*ROW('Water Data'!G124)),NA())</f>
        <v>#N/A</v>
      </c>
      <c r="P130" s="89" t="e">
        <f ca="true">+IF(AND(ISNUMBER(OFFSET('Water Data'!$H$4,0,10*ROW('Water Data'!H124))),'Data Summary'!CE130="Yes"),100-OFFSET('Water Data'!$H$4,0,10*ROW('Water Data'!H124)),NA())</f>
        <v>#N/A</v>
      </c>
      <c r="Q130" s="89" t="e">
        <f ca="true">+IF(AND(ISNUMBER(OFFSET('Water Data'!$H$6,0,10*ROW('Water Data'!H124))),'Data Summary'!CF130="Yes"),OFFSET('Water Data'!$H$6,0,10*ROW('Water Data'!H124)),NA())</f>
        <v>#N/A</v>
      </c>
      <c r="R130" s="89" t="e">
        <f ca="true">+IF(AND(ISNUMBER(OFFSET('Water Data'!$H$9,0,10*ROW('Water Data'!H124))),'Data Summary'!CG130="Yes"),OFFSET('Water Data'!$H$9,0,10*ROW('Water Data'!H124)),NA())</f>
        <v>#N/A</v>
      </c>
      <c r="S130" s="89" t="e">
        <f ca="true">+IF(AND(ISNUMBER(OFFSET('Water Data'!$I$4,0,10*ROW('Water Data'!I124))),'Data Summary'!CH130="Yes"),100-OFFSET('Water Data'!$I$4,0,10*ROW('Water Data'!I124)),NA())</f>
        <v>#N/A</v>
      </c>
      <c r="T130" s="89" t="e">
        <f ca="true">+IF(AND(ISNUMBER(OFFSET('Water Data'!$I$6,0,10*ROW('Water Data'!I124))),'Data Summary'!CI130="Yes"),OFFSET('Water Data'!$I$6,0,10*ROW('Water Data'!I124)),NA())</f>
        <v>#N/A</v>
      </c>
      <c r="U130" s="89" t="e">
        <f ca="true">+IF(AND(ISNUMBER(OFFSET('Water Data'!$I$9,0,10*ROW('Water Data'!I124))),'Data Summary'!CJ130="Yes"),OFFSET('Water Data'!$I$9,0,10*ROW('Water Data'!I124)),NA())</f>
        <v>#N/A</v>
      </c>
      <c r="V130" s="90" t="e">
        <f ca="true">+IF(AND(ISNUMBER(OFFSET('Sanitation Data'!$D$4,0,10*ROW('Sanitation Data'!D124))),'Data Summary'!CK130="Yes"),100-OFFSET('Sanitation Data'!$D$4,0,10*ROW('Sanitation Data'!D124)),NA())</f>
        <v>#N/A</v>
      </c>
      <c r="W130" s="90" t="e">
        <f ca="true">+IF(AND(ISNUMBER(OFFSET('Sanitation Data'!$D$6,0,10*ROW('Sanitation Data'!D124))),'Data Summary'!CL130="Yes"),OFFSET('Sanitation Data'!$D$6,0,10*ROW('Sanitation Data'!D124)),NA())</f>
        <v>#N/A</v>
      </c>
      <c r="X130" s="90" t="e">
        <f ca="true">+IF(AND(ISNUMBER(OFFSET('Sanitation Data'!$D$10,0,10*ROW('Sanitation Data'!D124))),'Data Summary'!CM130="Yes"),OFFSET('Sanitation Data'!$D$10,0,10*ROW('Sanitation Data'!D124)),NA())</f>
        <v>#N/A</v>
      </c>
      <c r="Y130" s="90" t="e">
        <f ca="true">+IF(AND(ISNUMBER(OFFSET('Sanitation Data'!$D$11,0,10*ROW('Sanitation Data'!D124))),'Data Summary'!CN130="Yes"),OFFSET('Sanitation Data'!$D$11,0,10*ROW('Sanitation Data'!D124)),NA())</f>
        <v>#N/A</v>
      </c>
      <c r="Z130" s="90" t="e">
        <f ca="true">+IF(AND(ISNUMBER(OFFSET('Sanitation Data'!$D$12,0,10*ROW('Sanitation Data'!D124))),'Data Summary'!CO130="Yes"),OFFSET('Sanitation Data'!$D$12,0,10*ROW('Sanitation Data'!D124)),NA())</f>
        <v>#N/A</v>
      </c>
      <c r="AA130" s="90" t="e">
        <f ca="true">+IF(AND(ISNUMBER(OFFSET('Sanitation Data'!$E$4,0,10*ROW('Sanitation Data'!E124))),'Data Summary'!CP130="Yes"),100-OFFSET('Sanitation Data'!$E$4,0,10*ROW('Sanitation Data'!E124)),NA())</f>
        <v>#N/A</v>
      </c>
      <c r="AB130" s="90" t="e">
        <f ca="true">+IF(AND(ISNUMBER(OFFSET('Sanitation Data'!$E$6,0,10*ROW('Sanitation Data'!E124))),'Data Summary'!CQ130="Yes"),OFFSET('Sanitation Data'!$E$6,0,10*ROW('Sanitation Data'!E124)),NA())</f>
        <v>#N/A</v>
      </c>
      <c r="AC130" s="90" t="e">
        <f ca="true">+IF(AND(ISNUMBER(OFFSET('Sanitation Data'!$E$10,0,10*ROW('Sanitation Data'!E124))),'Data Summary'!CR130="Yes"),OFFSET('Sanitation Data'!$E$10,0,10*ROW('Sanitation Data'!E124)),NA())</f>
        <v>#N/A</v>
      </c>
      <c r="AD130" s="90" t="e">
        <f ca="true">+IF(AND(ISNUMBER(OFFSET('Sanitation Data'!$E$11,0,10*ROW('Sanitation Data'!E124))),'Data Summary'!CS130="Yes"),OFFSET('Sanitation Data'!$E$11,0,10*ROW('Sanitation Data'!E124)),NA())</f>
        <v>#N/A</v>
      </c>
      <c r="AE130" s="90" t="e">
        <f ca="true">+IF(AND(ISNUMBER(OFFSET('Sanitation Data'!$E$12,0,10*ROW('Sanitation Data'!E124))),'Data Summary'!CT130="Yes"),OFFSET('Sanitation Data'!$E$12,0,10*ROW('Sanitation Data'!E124)),NA())</f>
        <v>#N/A</v>
      </c>
      <c r="AF130" s="90" t="e">
        <f ca="true">+IF(AND(ISNUMBER(OFFSET('Sanitation Data'!$F$4,0,10*ROW('Sanitation Data'!F124))),'Data Summary'!CU130="Yes"),100-OFFSET('Sanitation Data'!$F$4,0,10*ROW('Sanitation Data'!F124)),NA())</f>
        <v>#N/A</v>
      </c>
      <c r="AG130" s="90" t="e">
        <f ca="true">+IF(AND(ISNUMBER(OFFSET('Sanitation Data'!$F$6,0,10*ROW('Sanitation Data'!F124))),'Data Summary'!CV130="Yes"),OFFSET('Sanitation Data'!$F$6,0,10*ROW('Sanitation Data'!F124)),NA())</f>
        <v>#N/A</v>
      </c>
      <c r="AH130" s="90" t="e">
        <f ca="true">+IF(AND(ISNUMBER(OFFSET('Sanitation Data'!$F$10,0,10*ROW('Sanitation Data'!F124))),'Data Summary'!CW130="Yes"),OFFSET('Sanitation Data'!$F$10,0,10*ROW('Sanitation Data'!F124)),NA())</f>
        <v>#N/A</v>
      </c>
      <c r="AI130" s="90" t="e">
        <f ca="true">+IF(AND(ISNUMBER(OFFSET('Sanitation Data'!$F$11,0,10*ROW('Sanitation Data'!F124))),'Data Summary'!CX130="Yes"),OFFSET('Sanitation Data'!$F$11,0,10*ROW('Sanitation Data'!F124)),NA())</f>
        <v>#N/A</v>
      </c>
      <c r="AJ130" s="90" t="e">
        <f ca="true">+IF(AND(ISNUMBER(OFFSET('Sanitation Data'!$F$12,0,10*ROW('Sanitation Data'!F124))),'Data Summary'!CY130="Yes"),OFFSET('Sanitation Data'!$F$12,0,10*ROW('Sanitation Data'!F124)),NA())</f>
        <v>#N/A</v>
      </c>
      <c r="AK130" s="90" t="e">
        <f ca="true">+IF(AND(ISNUMBER(OFFSET('Sanitation Data'!$G$4,0,10*ROW('Sanitation Data'!G124))),'Data Summary'!CZ130="Yes"),100-OFFSET('Sanitation Data'!$G$4,0,10*ROW('Sanitation Data'!G124)),NA())</f>
        <v>#N/A</v>
      </c>
      <c r="AL130" s="90" t="e">
        <f ca="true">+IF(AND(ISNUMBER(OFFSET('Sanitation Data'!$G$6,0,10*ROW('Sanitation Data'!G124))),'Data Summary'!DA130="Yes"),OFFSET('Sanitation Data'!$G$6,0,10*ROW('Sanitation Data'!G124)),NA())</f>
        <v>#N/A</v>
      </c>
      <c r="AM130" s="90" t="e">
        <f ca="true">+IF(AND(ISNUMBER(OFFSET('Sanitation Data'!$G$10,0,10*ROW('Sanitation Data'!G124))),'Data Summary'!DB130="Yes"),OFFSET('Sanitation Data'!$G$10,0,10*ROW('Sanitation Data'!G124)),NA())</f>
        <v>#N/A</v>
      </c>
      <c r="AN130" s="90" t="e">
        <f ca="true">+IF(AND(ISNUMBER(OFFSET('Sanitation Data'!$G$11,0,10*ROW('Sanitation Data'!G124))),'Data Summary'!DC130="Yes"),OFFSET('Sanitation Data'!$G$11,0,10*ROW('Sanitation Data'!G124)),NA())</f>
        <v>#N/A</v>
      </c>
      <c r="AO130" s="90" t="e">
        <f ca="true">+IF(AND(ISNUMBER(OFFSET('Sanitation Data'!$G$12,0,10*ROW('Sanitation Data'!G124))),'Data Summary'!DD130="Yes"),OFFSET('Sanitation Data'!$G$12,0,10*ROW('Sanitation Data'!G124)),NA())</f>
        <v>#N/A</v>
      </c>
      <c r="AP130" s="90" t="e">
        <f ca="true">+IF(AND(ISNUMBER(OFFSET('Sanitation Data'!$H$4,0,10*ROW('Sanitation Data'!H124))),'Data Summary'!DE130="Yes"),100-OFFSET('Sanitation Data'!$H$4,0,10*ROW('Sanitation Data'!H124)),NA())</f>
        <v>#N/A</v>
      </c>
      <c r="AQ130" s="90" t="e">
        <f ca="true">+IF(AND(ISNUMBER(OFFSET('Sanitation Data'!$H$6,0,10*ROW('Sanitation Data'!H124))),'Data Summary'!DF130="Yes"),OFFSET('Sanitation Data'!$H$6,0,10*ROW('Sanitation Data'!H124)),NA())</f>
        <v>#N/A</v>
      </c>
      <c r="AR130" s="90" t="e">
        <f ca="true">+IF(AND(ISNUMBER(OFFSET('Sanitation Data'!$H$10,0,10*ROW('Sanitation Data'!H124))),'Data Summary'!DG130="Yes"),OFFSET('Sanitation Data'!$H$10,0,10*ROW('Sanitation Data'!H124)),NA())</f>
        <v>#N/A</v>
      </c>
      <c r="AS130" s="90" t="e">
        <f ca="true">+IF(AND(ISNUMBER(OFFSET('Sanitation Data'!$H$11,0,10*ROW('Sanitation Data'!H124))),'Data Summary'!DH130="Yes"),OFFSET('Sanitation Data'!$H$11,0,10*ROW('Sanitation Data'!H124)),NA())</f>
        <v>#N/A</v>
      </c>
      <c r="AT130" s="90" t="e">
        <f ca="true">+IF(AND(ISNUMBER(OFFSET('Sanitation Data'!$H$12,0,10*ROW('Sanitation Data'!H124))),'Data Summary'!DI130="Yes"),OFFSET('Sanitation Data'!$H$12,0,10*ROW('Sanitation Data'!H124)),NA())</f>
        <v>#N/A</v>
      </c>
      <c r="AU130" s="90" t="e">
        <f ca="true">+IF(AND(ISNUMBER(OFFSET('Sanitation Data'!$I$4,0,10*ROW('Sanitation Data'!I124))),'Data Summary'!DJ130="Yes"),100-OFFSET('Sanitation Data'!$I$4,0,10*ROW('Sanitation Data'!I124)),NA())</f>
        <v>#N/A</v>
      </c>
      <c r="AV130" s="90" t="e">
        <f ca="true">+IF(AND(ISNUMBER(OFFSET('Sanitation Data'!$I$6,0,10*ROW('Sanitation Data'!I124))),'Data Summary'!DK130="Yes"),OFFSET('Sanitation Data'!$I$6,0,10*ROW('Sanitation Data'!I124)),NA())</f>
        <v>#N/A</v>
      </c>
      <c r="AW130" s="90" t="e">
        <f ca="true">+IF(AND(ISNUMBER(OFFSET('Sanitation Data'!$I$10,0,10*ROW('Sanitation Data'!I124))),'Data Summary'!DL130="Yes"),OFFSET('Sanitation Data'!$I$10,0,10*ROW('Sanitation Data'!I124)),NA())</f>
        <v>#N/A</v>
      </c>
      <c r="AX130" s="90" t="e">
        <f ca="true">+IF(AND(ISNUMBER(OFFSET('Sanitation Data'!$I$11,0,10*ROW('Sanitation Data'!I124))),'Data Summary'!DM130="Yes"),OFFSET('Sanitation Data'!$I$11,0,10*ROW('Sanitation Data'!I124)),NA())</f>
        <v>#N/A</v>
      </c>
      <c r="AY130" s="90" t="e">
        <f ca="true">+IF(AND(ISNUMBER(OFFSET('Sanitation Data'!$I$12,0,10*ROW('Sanitation Data'!I124))),'Data Summary'!DN130="Yes"),OFFSET('Sanitation Data'!$I$12,0,10*ROW('Sanitation Data'!I124)),NA())</f>
        <v>#N/A</v>
      </c>
      <c r="AZ130" s="91" t="e">
        <f ca="true">+IF(AND(ISNUMBER(OFFSET('Hygiene Data'!$D$5,0,10*ROW('Hygiene Data'!D124))),'Data Summary'!DO130="Yes"),OFFSET('Hygiene Data'!$D$5,0,10*ROW('Hygiene Data'!D124)),NA())</f>
        <v>#N/A</v>
      </c>
      <c r="BA130" s="91" t="e">
        <f ca="true">+IF(AND(ISNUMBER(OFFSET('Hygiene Data'!$D$7,0,10*ROW('Hygiene Data'!D124))),'Data Summary'!DP130="Yes"),OFFSET('Hygiene Data'!$D$7,0,10*ROW('Hygiene Data'!D124)),NA())</f>
        <v>#N/A</v>
      </c>
      <c r="BB130" s="91" t="e">
        <f ca="true">+IF(AND(ISNUMBER(OFFSET('Hygiene Data'!$D$9,0,10*ROW('Hygiene Data'!D124))),'Data Summary'!DQ130="Yes"),OFFSET('Hygiene Data'!$D$9,0,10*ROW('Hygiene Data'!D124)),NA())</f>
        <v>#N/A</v>
      </c>
      <c r="BC130" s="91" t="e">
        <f ca="true">+IF(AND(ISNUMBER(OFFSET('Hygiene Data'!$E$5,0,10*ROW('Hygiene Data'!E124))),'Data Summary'!DR130="Yes"),OFFSET('Hygiene Data'!$E$5,0,10*ROW('Hygiene Data'!E124)),NA())</f>
        <v>#N/A</v>
      </c>
      <c r="BD130" s="91" t="e">
        <f ca="true">+IF(AND(ISNUMBER(OFFSET('Hygiene Data'!$E$7,0,10*ROW('Hygiene Data'!E124))),'Data Summary'!DS130="Yes"),OFFSET('Hygiene Data'!$E$7,0,10*ROW('Hygiene Data'!E124)),NA())</f>
        <v>#N/A</v>
      </c>
      <c r="BE130" s="91" t="e">
        <f ca="true">+IF(AND(ISNUMBER(OFFSET('Hygiene Data'!$E$9,0,10*ROW('Hygiene Data'!E124))),'Data Summary'!DT130="Yes"),OFFSET('Hygiene Data'!$E$9,0,10*ROW('Hygiene Data'!E124)),NA())</f>
        <v>#N/A</v>
      </c>
      <c r="BF130" s="91" t="e">
        <f ca="true">+IF(AND(ISNUMBER(OFFSET('Hygiene Data'!$F$5,0,10*ROW('Hygiene Data'!F124))),'Data Summary'!DU130="Yes"),OFFSET('Hygiene Data'!$F$5,0,10*ROW('Hygiene Data'!F124)),NA())</f>
        <v>#N/A</v>
      </c>
      <c r="BG130" s="91" t="e">
        <f ca="true">+IF(AND(ISNUMBER(OFFSET('Hygiene Data'!$F$7,0,10*ROW('Hygiene Data'!F124))),'Data Summary'!DV130="Yes"),OFFSET('Hygiene Data'!$F$7,0,10*ROW('Hygiene Data'!F124)),NA())</f>
        <v>#N/A</v>
      </c>
      <c r="BH130" s="91" t="e">
        <f ca="true">+IF(AND(ISNUMBER(OFFSET('Hygiene Data'!$F$9,0,10*ROW('Hygiene Data'!F124))),'Data Summary'!DW130="Yes"),OFFSET('Hygiene Data'!$F$9,0,10*ROW('Hygiene Data'!F124)),NA())</f>
        <v>#N/A</v>
      </c>
      <c r="BI130" s="91" t="e">
        <f ca="true">+IF(AND(ISNUMBER(OFFSET('Hygiene Data'!$G$5,0,10*ROW('Hygiene Data'!G124))),'Data Summary'!DX130="Yes"),OFFSET('Hygiene Data'!$G$5,0,10*ROW('Hygiene Data'!G124)),NA())</f>
        <v>#N/A</v>
      </c>
      <c r="BJ130" s="91" t="e">
        <f ca="true">+IF(AND(ISNUMBER(OFFSET('Hygiene Data'!$G$7,0,10*ROW('Hygiene Data'!G124))),'Data Summary'!DY130="Yes"),OFFSET('Hygiene Data'!$G$7,0,10*ROW('Hygiene Data'!G124)),NA())</f>
        <v>#N/A</v>
      </c>
      <c r="BK130" s="91" t="e">
        <f ca="true">+IF(AND(ISNUMBER(OFFSET('Hygiene Data'!$G$9,0,10*ROW('Hygiene Data'!G124))),'Data Summary'!DZ130="Yes"),OFFSET('Hygiene Data'!$G$9,0,10*ROW('Hygiene Data'!G124)),NA())</f>
        <v>#N/A</v>
      </c>
      <c r="BL130" s="91" t="e">
        <f ca="true">+IF(AND(ISNUMBER(OFFSET('Hygiene Data'!$H$5,0,10*ROW('Hygiene Data'!H124))),'Data Summary'!EA130="Yes"),OFFSET('Hygiene Data'!$H$5,0,10*ROW('Hygiene Data'!H124)),NA())</f>
        <v>#N/A</v>
      </c>
      <c r="BM130" s="91" t="e">
        <f ca="true">+IF(AND(ISNUMBER(OFFSET('Hygiene Data'!$H$7,0,10*ROW('Hygiene Data'!H124))),'Data Summary'!EB130="Yes"),OFFSET('Hygiene Data'!$H$7,0,10*ROW('Hygiene Data'!H124)),NA())</f>
        <v>#N/A</v>
      </c>
      <c r="BN130" s="91" t="e">
        <f ca="true">+IF(AND(ISNUMBER(OFFSET('Hygiene Data'!$H$9,0,10*ROW('Hygiene Data'!H124))),'Data Summary'!EC130="Yes"),OFFSET('Hygiene Data'!$H$9,0,10*ROW('Hygiene Data'!H124)),NA())</f>
        <v>#N/A</v>
      </c>
      <c r="BO130" s="91" t="e">
        <f ca="true">+IF(AND(ISNUMBER(OFFSET('Hygiene Data'!$I$5,0,10*ROW('Hygiene Data'!I124))),'Data Summary'!ED130="Yes"),OFFSET('Hygiene Data'!$I$5,0,10*ROW('Hygiene Data'!I124)),NA())</f>
        <v>#N/A</v>
      </c>
      <c r="BP130" s="91" t="e">
        <f ca="true">+IF(AND(ISNUMBER(OFFSET('Hygiene Data'!$I$7,0,10*ROW('Hygiene Data'!I124))),'Data Summary'!EE130="Yes"),OFFSET('Hygiene Data'!$I$7,0,10*ROW('Hygiene Data'!I124)),NA())</f>
        <v>#N/A</v>
      </c>
      <c r="BQ130" s="91" t="e">
        <f ca="true">+IF(AND(ISNUMBER(OFFSET('Hygiene Data'!$I$9,0,10*ROW('Hygiene Data'!I124))),'Data Summary'!EF130="Yes"),OFFSET('Hygiene Data'!$I$9,0,10*ROW('Hygiene Data'!I124)),NA())</f>
        <v>#N/A</v>
      </c>
    </row>
    <row xmlns:x14ac="http://schemas.microsoft.com/office/spreadsheetml/2009/9/ac" r="131" x14ac:dyDescent="0.2">
      <c r="A131" s="350" t="e">
        <f ca="true">+RIGHT('Data Summary'!A131,LEN('Data Summary'!A131)-9)</f>
        <v>#VALUE!</v>
      </c>
      <c r="B131" s="35" t="str">
        <f ca="true">+IF(ISTEXT('Data Summary'!B131),'Data Summary'!B131,"")</f>
        <v/>
      </c>
      <c r="C131" s="349" t="e">
        <f ca="true">+VALUE('Data Summary'!C131)</f>
        <v>#VALUE!</v>
      </c>
      <c r="D131" s="89" t="e">
        <f ca="true">+IF(AND(ISNUMBER(OFFSET('Water Data'!$D$4,0,10*ROW('Water Data'!D125))),'Data Summary'!BS131="Yes"),100-OFFSET('Water Data'!$D$4,0,10*ROW('Water Data'!D125)),NA())</f>
        <v>#N/A</v>
      </c>
      <c r="E131" s="89" t="e">
        <f ca="true">+IF(AND(ISNUMBER(OFFSET('Water Data'!$D$6,0,10*ROW('Water Data'!D125))),'Data Summary'!BT131="Yes"),OFFSET('Water Data'!$D$6,0,10*ROW('Water Data'!D125)),NA())</f>
        <v>#N/A</v>
      </c>
      <c r="F131" s="89" t="e">
        <f ca="true">+IF(AND(ISNUMBER(OFFSET('Water Data'!$D$9,0,10*ROW('Water Data'!D125))),'Data Summary'!BU131="Yes"),OFFSET('Water Data'!$D$9,0,10*ROW('Water Data'!D125)),NA())</f>
        <v>#N/A</v>
      </c>
      <c r="G131" s="89" t="e">
        <f ca="true">+IF(AND(ISNUMBER(OFFSET('Water Data'!$E$4,0,10*ROW('Water Data'!E125))),'Data Summary'!BV131="Yes"),100-OFFSET('Water Data'!$E$4,0,10*ROW('Water Data'!E125)),NA())</f>
        <v>#N/A</v>
      </c>
      <c r="H131" s="89" t="e">
        <f ca="true">+IF(AND(ISNUMBER(OFFSET('Water Data'!$E$6,0,10*ROW('Water Data'!E125))),'Data Summary'!BW131="Yes"),OFFSET('Water Data'!$E$6,0,10*ROW('Water Data'!E125)),NA())</f>
        <v>#N/A</v>
      </c>
      <c r="I131" s="89" t="e">
        <f ca="true">+IF(AND(ISNUMBER(OFFSET('Water Data'!$E$9,0,10*ROW('Water Data'!E125))),'Data Summary'!BX131="Yes"),OFFSET('Water Data'!$E$9,0,10*ROW('Water Data'!E125)),NA())</f>
        <v>#N/A</v>
      </c>
      <c r="J131" s="89" t="e">
        <f ca="true">+IF(AND(ISNUMBER(OFFSET('Water Data'!$F$4,0,10*ROW('Water Data'!F125))),'Data Summary'!BY131="Yes"),100-OFFSET('Water Data'!$F$4,0,10*ROW('Water Data'!F125)),NA())</f>
        <v>#N/A</v>
      </c>
      <c r="K131" s="89" t="e">
        <f ca="true">+IF(AND(ISNUMBER(OFFSET('Water Data'!$F$6,0,10*ROW('Water Data'!F125))),'Data Summary'!BZ131="Yes"),OFFSET('Water Data'!$F$6,0,10*ROW('Water Data'!F125)),NA())</f>
        <v>#N/A</v>
      </c>
      <c r="L131" s="89" t="e">
        <f ca="true">+IF(AND(ISNUMBER(OFFSET('Water Data'!$F$9,0,10*ROW('Water Data'!F125))),'Data Summary'!CA131="Yes"),OFFSET('Water Data'!$F$9,0,10*ROW('Water Data'!F125)),NA())</f>
        <v>#N/A</v>
      </c>
      <c r="M131" s="89" t="e">
        <f ca="true">+IF(AND(ISNUMBER(OFFSET('Water Data'!$G$4,0,10*ROW('Water Data'!G125))),'Data Summary'!CB131="Yes"),100-OFFSET('Water Data'!$G$4,0,10*ROW('Water Data'!G125)),NA())</f>
        <v>#N/A</v>
      </c>
      <c r="N131" s="89" t="e">
        <f ca="true">+IF(AND(ISNUMBER(OFFSET('Water Data'!$G$6,0,10*ROW('Water Data'!G125))),'Data Summary'!CC131="Yes"),OFFSET('Water Data'!$G$6,0,10*ROW('Water Data'!G125)),NA())</f>
        <v>#N/A</v>
      </c>
      <c r="O131" s="89" t="e">
        <f ca="true">+IF(AND(ISNUMBER(OFFSET('Water Data'!$G$9,0,10*ROW('Water Data'!G125))),'Data Summary'!CD131="Yes"),OFFSET('Water Data'!$G$9,0,10*ROW('Water Data'!G125)),NA())</f>
        <v>#N/A</v>
      </c>
      <c r="P131" s="89" t="e">
        <f ca="true">+IF(AND(ISNUMBER(OFFSET('Water Data'!$H$4,0,10*ROW('Water Data'!H125))),'Data Summary'!CE131="Yes"),100-OFFSET('Water Data'!$H$4,0,10*ROW('Water Data'!H125)),NA())</f>
        <v>#N/A</v>
      </c>
      <c r="Q131" s="89" t="e">
        <f ca="true">+IF(AND(ISNUMBER(OFFSET('Water Data'!$H$6,0,10*ROW('Water Data'!H125))),'Data Summary'!CF131="Yes"),OFFSET('Water Data'!$H$6,0,10*ROW('Water Data'!H125)),NA())</f>
        <v>#N/A</v>
      </c>
      <c r="R131" s="89" t="e">
        <f ca="true">+IF(AND(ISNUMBER(OFFSET('Water Data'!$H$9,0,10*ROW('Water Data'!H125))),'Data Summary'!CG131="Yes"),OFFSET('Water Data'!$H$9,0,10*ROW('Water Data'!H125)),NA())</f>
        <v>#N/A</v>
      </c>
      <c r="S131" s="89" t="e">
        <f ca="true">+IF(AND(ISNUMBER(OFFSET('Water Data'!$I$4,0,10*ROW('Water Data'!I125))),'Data Summary'!CH131="Yes"),100-OFFSET('Water Data'!$I$4,0,10*ROW('Water Data'!I125)),NA())</f>
        <v>#N/A</v>
      </c>
      <c r="T131" s="89" t="e">
        <f ca="true">+IF(AND(ISNUMBER(OFFSET('Water Data'!$I$6,0,10*ROW('Water Data'!I125))),'Data Summary'!CI131="Yes"),OFFSET('Water Data'!$I$6,0,10*ROW('Water Data'!I125)),NA())</f>
        <v>#N/A</v>
      </c>
      <c r="U131" s="89" t="e">
        <f ca="true">+IF(AND(ISNUMBER(OFFSET('Water Data'!$I$9,0,10*ROW('Water Data'!I125))),'Data Summary'!CJ131="Yes"),OFFSET('Water Data'!$I$9,0,10*ROW('Water Data'!I125)),NA())</f>
        <v>#N/A</v>
      </c>
      <c r="V131" s="90" t="e">
        <f ca="true">+IF(AND(ISNUMBER(OFFSET('Sanitation Data'!$D$4,0,10*ROW('Sanitation Data'!D125))),'Data Summary'!CK131="Yes"),100-OFFSET('Sanitation Data'!$D$4,0,10*ROW('Sanitation Data'!D125)),NA())</f>
        <v>#N/A</v>
      </c>
      <c r="W131" s="90" t="e">
        <f ca="true">+IF(AND(ISNUMBER(OFFSET('Sanitation Data'!$D$6,0,10*ROW('Sanitation Data'!D125))),'Data Summary'!CL131="Yes"),OFFSET('Sanitation Data'!$D$6,0,10*ROW('Sanitation Data'!D125)),NA())</f>
        <v>#N/A</v>
      </c>
      <c r="X131" s="90" t="e">
        <f ca="true">+IF(AND(ISNUMBER(OFFSET('Sanitation Data'!$D$10,0,10*ROW('Sanitation Data'!D125))),'Data Summary'!CM131="Yes"),OFFSET('Sanitation Data'!$D$10,0,10*ROW('Sanitation Data'!D125)),NA())</f>
        <v>#N/A</v>
      </c>
      <c r="Y131" s="90" t="e">
        <f ca="true">+IF(AND(ISNUMBER(OFFSET('Sanitation Data'!$D$11,0,10*ROW('Sanitation Data'!D125))),'Data Summary'!CN131="Yes"),OFFSET('Sanitation Data'!$D$11,0,10*ROW('Sanitation Data'!D125)),NA())</f>
        <v>#N/A</v>
      </c>
      <c r="Z131" s="90" t="e">
        <f ca="true">+IF(AND(ISNUMBER(OFFSET('Sanitation Data'!$D$12,0,10*ROW('Sanitation Data'!D125))),'Data Summary'!CO131="Yes"),OFFSET('Sanitation Data'!$D$12,0,10*ROW('Sanitation Data'!D125)),NA())</f>
        <v>#N/A</v>
      </c>
      <c r="AA131" s="90" t="e">
        <f ca="true">+IF(AND(ISNUMBER(OFFSET('Sanitation Data'!$E$4,0,10*ROW('Sanitation Data'!E125))),'Data Summary'!CP131="Yes"),100-OFFSET('Sanitation Data'!$E$4,0,10*ROW('Sanitation Data'!E125)),NA())</f>
        <v>#N/A</v>
      </c>
      <c r="AB131" s="90" t="e">
        <f ca="true">+IF(AND(ISNUMBER(OFFSET('Sanitation Data'!$E$6,0,10*ROW('Sanitation Data'!E125))),'Data Summary'!CQ131="Yes"),OFFSET('Sanitation Data'!$E$6,0,10*ROW('Sanitation Data'!E125)),NA())</f>
        <v>#N/A</v>
      </c>
      <c r="AC131" s="90" t="e">
        <f ca="true">+IF(AND(ISNUMBER(OFFSET('Sanitation Data'!$E$10,0,10*ROW('Sanitation Data'!E125))),'Data Summary'!CR131="Yes"),OFFSET('Sanitation Data'!$E$10,0,10*ROW('Sanitation Data'!E125)),NA())</f>
        <v>#N/A</v>
      </c>
      <c r="AD131" s="90" t="e">
        <f ca="true">+IF(AND(ISNUMBER(OFFSET('Sanitation Data'!$E$11,0,10*ROW('Sanitation Data'!E125))),'Data Summary'!CS131="Yes"),OFFSET('Sanitation Data'!$E$11,0,10*ROW('Sanitation Data'!E125)),NA())</f>
        <v>#N/A</v>
      </c>
      <c r="AE131" s="90" t="e">
        <f ca="true">+IF(AND(ISNUMBER(OFFSET('Sanitation Data'!$E$12,0,10*ROW('Sanitation Data'!E125))),'Data Summary'!CT131="Yes"),OFFSET('Sanitation Data'!$E$12,0,10*ROW('Sanitation Data'!E125)),NA())</f>
        <v>#N/A</v>
      </c>
      <c r="AF131" s="90" t="e">
        <f ca="true">+IF(AND(ISNUMBER(OFFSET('Sanitation Data'!$F$4,0,10*ROW('Sanitation Data'!F125))),'Data Summary'!CU131="Yes"),100-OFFSET('Sanitation Data'!$F$4,0,10*ROW('Sanitation Data'!F125)),NA())</f>
        <v>#N/A</v>
      </c>
      <c r="AG131" s="90" t="e">
        <f ca="true">+IF(AND(ISNUMBER(OFFSET('Sanitation Data'!$F$6,0,10*ROW('Sanitation Data'!F125))),'Data Summary'!CV131="Yes"),OFFSET('Sanitation Data'!$F$6,0,10*ROW('Sanitation Data'!F125)),NA())</f>
        <v>#N/A</v>
      </c>
      <c r="AH131" s="90" t="e">
        <f ca="true">+IF(AND(ISNUMBER(OFFSET('Sanitation Data'!$F$10,0,10*ROW('Sanitation Data'!F125))),'Data Summary'!CW131="Yes"),OFFSET('Sanitation Data'!$F$10,0,10*ROW('Sanitation Data'!F125)),NA())</f>
        <v>#N/A</v>
      </c>
      <c r="AI131" s="90" t="e">
        <f ca="true">+IF(AND(ISNUMBER(OFFSET('Sanitation Data'!$F$11,0,10*ROW('Sanitation Data'!F125))),'Data Summary'!CX131="Yes"),OFFSET('Sanitation Data'!$F$11,0,10*ROW('Sanitation Data'!F125)),NA())</f>
        <v>#N/A</v>
      </c>
      <c r="AJ131" s="90" t="e">
        <f ca="true">+IF(AND(ISNUMBER(OFFSET('Sanitation Data'!$F$12,0,10*ROW('Sanitation Data'!F125))),'Data Summary'!CY131="Yes"),OFFSET('Sanitation Data'!$F$12,0,10*ROW('Sanitation Data'!F125)),NA())</f>
        <v>#N/A</v>
      </c>
      <c r="AK131" s="90" t="e">
        <f ca="true">+IF(AND(ISNUMBER(OFFSET('Sanitation Data'!$G$4,0,10*ROW('Sanitation Data'!G125))),'Data Summary'!CZ131="Yes"),100-OFFSET('Sanitation Data'!$G$4,0,10*ROW('Sanitation Data'!G125)),NA())</f>
        <v>#N/A</v>
      </c>
      <c r="AL131" s="90" t="e">
        <f ca="true">+IF(AND(ISNUMBER(OFFSET('Sanitation Data'!$G$6,0,10*ROW('Sanitation Data'!G125))),'Data Summary'!DA131="Yes"),OFFSET('Sanitation Data'!$G$6,0,10*ROW('Sanitation Data'!G125)),NA())</f>
        <v>#N/A</v>
      </c>
      <c r="AM131" s="90" t="e">
        <f ca="true">+IF(AND(ISNUMBER(OFFSET('Sanitation Data'!$G$10,0,10*ROW('Sanitation Data'!G125))),'Data Summary'!DB131="Yes"),OFFSET('Sanitation Data'!$G$10,0,10*ROW('Sanitation Data'!G125)),NA())</f>
        <v>#N/A</v>
      </c>
      <c r="AN131" s="90" t="e">
        <f ca="true">+IF(AND(ISNUMBER(OFFSET('Sanitation Data'!$G$11,0,10*ROW('Sanitation Data'!G125))),'Data Summary'!DC131="Yes"),OFFSET('Sanitation Data'!$G$11,0,10*ROW('Sanitation Data'!G125)),NA())</f>
        <v>#N/A</v>
      </c>
      <c r="AO131" s="90" t="e">
        <f ca="true">+IF(AND(ISNUMBER(OFFSET('Sanitation Data'!$G$12,0,10*ROW('Sanitation Data'!G125))),'Data Summary'!DD131="Yes"),OFFSET('Sanitation Data'!$G$12,0,10*ROW('Sanitation Data'!G125)),NA())</f>
        <v>#N/A</v>
      </c>
      <c r="AP131" s="90" t="e">
        <f ca="true">+IF(AND(ISNUMBER(OFFSET('Sanitation Data'!$H$4,0,10*ROW('Sanitation Data'!H125))),'Data Summary'!DE131="Yes"),100-OFFSET('Sanitation Data'!$H$4,0,10*ROW('Sanitation Data'!H125)),NA())</f>
        <v>#N/A</v>
      </c>
      <c r="AQ131" s="90" t="e">
        <f ca="true">+IF(AND(ISNUMBER(OFFSET('Sanitation Data'!$H$6,0,10*ROW('Sanitation Data'!H125))),'Data Summary'!DF131="Yes"),OFFSET('Sanitation Data'!$H$6,0,10*ROW('Sanitation Data'!H125)),NA())</f>
        <v>#N/A</v>
      </c>
      <c r="AR131" s="90" t="e">
        <f ca="true">+IF(AND(ISNUMBER(OFFSET('Sanitation Data'!$H$10,0,10*ROW('Sanitation Data'!H125))),'Data Summary'!DG131="Yes"),OFFSET('Sanitation Data'!$H$10,0,10*ROW('Sanitation Data'!H125)),NA())</f>
        <v>#N/A</v>
      </c>
      <c r="AS131" s="90" t="e">
        <f ca="true">+IF(AND(ISNUMBER(OFFSET('Sanitation Data'!$H$11,0,10*ROW('Sanitation Data'!H125))),'Data Summary'!DH131="Yes"),OFFSET('Sanitation Data'!$H$11,0,10*ROW('Sanitation Data'!H125)),NA())</f>
        <v>#N/A</v>
      </c>
      <c r="AT131" s="90" t="e">
        <f ca="true">+IF(AND(ISNUMBER(OFFSET('Sanitation Data'!$H$12,0,10*ROW('Sanitation Data'!H125))),'Data Summary'!DI131="Yes"),OFFSET('Sanitation Data'!$H$12,0,10*ROW('Sanitation Data'!H125)),NA())</f>
        <v>#N/A</v>
      </c>
      <c r="AU131" s="90" t="e">
        <f ca="true">+IF(AND(ISNUMBER(OFFSET('Sanitation Data'!$I$4,0,10*ROW('Sanitation Data'!I125))),'Data Summary'!DJ131="Yes"),100-OFFSET('Sanitation Data'!$I$4,0,10*ROW('Sanitation Data'!I125)),NA())</f>
        <v>#N/A</v>
      </c>
      <c r="AV131" s="90" t="e">
        <f ca="true">+IF(AND(ISNUMBER(OFFSET('Sanitation Data'!$I$6,0,10*ROW('Sanitation Data'!I125))),'Data Summary'!DK131="Yes"),OFFSET('Sanitation Data'!$I$6,0,10*ROW('Sanitation Data'!I125)),NA())</f>
        <v>#N/A</v>
      </c>
      <c r="AW131" s="90" t="e">
        <f ca="true">+IF(AND(ISNUMBER(OFFSET('Sanitation Data'!$I$10,0,10*ROW('Sanitation Data'!I125))),'Data Summary'!DL131="Yes"),OFFSET('Sanitation Data'!$I$10,0,10*ROW('Sanitation Data'!I125)),NA())</f>
        <v>#N/A</v>
      </c>
      <c r="AX131" s="90" t="e">
        <f ca="true">+IF(AND(ISNUMBER(OFFSET('Sanitation Data'!$I$11,0,10*ROW('Sanitation Data'!I125))),'Data Summary'!DM131="Yes"),OFFSET('Sanitation Data'!$I$11,0,10*ROW('Sanitation Data'!I125)),NA())</f>
        <v>#N/A</v>
      </c>
      <c r="AY131" s="90" t="e">
        <f ca="true">+IF(AND(ISNUMBER(OFFSET('Sanitation Data'!$I$12,0,10*ROW('Sanitation Data'!I125))),'Data Summary'!DN131="Yes"),OFFSET('Sanitation Data'!$I$12,0,10*ROW('Sanitation Data'!I125)),NA())</f>
        <v>#N/A</v>
      </c>
      <c r="AZ131" s="91" t="e">
        <f ca="true">+IF(AND(ISNUMBER(OFFSET('Hygiene Data'!$D$5,0,10*ROW('Hygiene Data'!D125))),'Data Summary'!DO131="Yes"),OFFSET('Hygiene Data'!$D$5,0,10*ROW('Hygiene Data'!D125)),NA())</f>
        <v>#N/A</v>
      </c>
      <c r="BA131" s="91" t="e">
        <f ca="true">+IF(AND(ISNUMBER(OFFSET('Hygiene Data'!$D$7,0,10*ROW('Hygiene Data'!D125))),'Data Summary'!DP131="Yes"),OFFSET('Hygiene Data'!$D$7,0,10*ROW('Hygiene Data'!D125)),NA())</f>
        <v>#N/A</v>
      </c>
      <c r="BB131" s="91" t="e">
        <f ca="true">+IF(AND(ISNUMBER(OFFSET('Hygiene Data'!$D$9,0,10*ROW('Hygiene Data'!D125))),'Data Summary'!DQ131="Yes"),OFFSET('Hygiene Data'!$D$9,0,10*ROW('Hygiene Data'!D125)),NA())</f>
        <v>#N/A</v>
      </c>
      <c r="BC131" s="91" t="e">
        <f ca="true">+IF(AND(ISNUMBER(OFFSET('Hygiene Data'!$E$5,0,10*ROW('Hygiene Data'!E125))),'Data Summary'!DR131="Yes"),OFFSET('Hygiene Data'!$E$5,0,10*ROW('Hygiene Data'!E125)),NA())</f>
        <v>#N/A</v>
      </c>
      <c r="BD131" s="91" t="e">
        <f ca="true">+IF(AND(ISNUMBER(OFFSET('Hygiene Data'!$E$7,0,10*ROW('Hygiene Data'!E125))),'Data Summary'!DS131="Yes"),OFFSET('Hygiene Data'!$E$7,0,10*ROW('Hygiene Data'!E125)),NA())</f>
        <v>#N/A</v>
      </c>
      <c r="BE131" s="91" t="e">
        <f ca="true">+IF(AND(ISNUMBER(OFFSET('Hygiene Data'!$E$9,0,10*ROW('Hygiene Data'!E125))),'Data Summary'!DT131="Yes"),OFFSET('Hygiene Data'!$E$9,0,10*ROW('Hygiene Data'!E125)),NA())</f>
        <v>#N/A</v>
      </c>
      <c r="BF131" s="91" t="e">
        <f ca="true">+IF(AND(ISNUMBER(OFFSET('Hygiene Data'!$F$5,0,10*ROW('Hygiene Data'!F125))),'Data Summary'!DU131="Yes"),OFFSET('Hygiene Data'!$F$5,0,10*ROW('Hygiene Data'!F125)),NA())</f>
        <v>#N/A</v>
      </c>
      <c r="BG131" s="91" t="e">
        <f ca="true">+IF(AND(ISNUMBER(OFFSET('Hygiene Data'!$F$7,0,10*ROW('Hygiene Data'!F125))),'Data Summary'!DV131="Yes"),OFFSET('Hygiene Data'!$F$7,0,10*ROW('Hygiene Data'!F125)),NA())</f>
        <v>#N/A</v>
      </c>
      <c r="BH131" s="91" t="e">
        <f ca="true">+IF(AND(ISNUMBER(OFFSET('Hygiene Data'!$F$9,0,10*ROW('Hygiene Data'!F125))),'Data Summary'!DW131="Yes"),OFFSET('Hygiene Data'!$F$9,0,10*ROW('Hygiene Data'!F125)),NA())</f>
        <v>#N/A</v>
      </c>
      <c r="BI131" s="91" t="e">
        <f ca="true">+IF(AND(ISNUMBER(OFFSET('Hygiene Data'!$G$5,0,10*ROW('Hygiene Data'!G125))),'Data Summary'!DX131="Yes"),OFFSET('Hygiene Data'!$G$5,0,10*ROW('Hygiene Data'!G125)),NA())</f>
        <v>#N/A</v>
      </c>
      <c r="BJ131" s="91" t="e">
        <f ca="true">+IF(AND(ISNUMBER(OFFSET('Hygiene Data'!$G$7,0,10*ROW('Hygiene Data'!G125))),'Data Summary'!DY131="Yes"),OFFSET('Hygiene Data'!$G$7,0,10*ROW('Hygiene Data'!G125)),NA())</f>
        <v>#N/A</v>
      </c>
      <c r="BK131" s="91" t="e">
        <f ca="true">+IF(AND(ISNUMBER(OFFSET('Hygiene Data'!$G$9,0,10*ROW('Hygiene Data'!G125))),'Data Summary'!DZ131="Yes"),OFFSET('Hygiene Data'!$G$9,0,10*ROW('Hygiene Data'!G125)),NA())</f>
        <v>#N/A</v>
      </c>
      <c r="BL131" s="91" t="e">
        <f ca="true">+IF(AND(ISNUMBER(OFFSET('Hygiene Data'!$H$5,0,10*ROW('Hygiene Data'!H125))),'Data Summary'!EA131="Yes"),OFFSET('Hygiene Data'!$H$5,0,10*ROW('Hygiene Data'!H125)),NA())</f>
        <v>#N/A</v>
      </c>
      <c r="BM131" s="91" t="e">
        <f ca="true">+IF(AND(ISNUMBER(OFFSET('Hygiene Data'!$H$7,0,10*ROW('Hygiene Data'!H125))),'Data Summary'!EB131="Yes"),OFFSET('Hygiene Data'!$H$7,0,10*ROW('Hygiene Data'!H125)),NA())</f>
        <v>#N/A</v>
      </c>
      <c r="BN131" s="91" t="e">
        <f ca="true">+IF(AND(ISNUMBER(OFFSET('Hygiene Data'!$H$9,0,10*ROW('Hygiene Data'!H125))),'Data Summary'!EC131="Yes"),OFFSET('Hygiene Data'!$H$9,0,10*ROW('Hygiene Data'!H125)),NA())</f>
        <v>#N/A</v>
      </c>
      <c r="BO131" s="91" t="e">
        <f ca="true">+IF(AND(ISNUMBER(OFFSET('Hygiene Data'!$I$5,0,10*ROW('Hygiene Data'!I125))),'Data Summary'!ED131="Yes"),OFFSET('Hygiene Data'!$I$5,0,10*ROW('Hygiene Data'!I125)),NA())</f>
        <v>#N/A</v>
      </c>
      <c r="BP131" s="91" t="e">
        <f ca="true">+IF(AND(ISNUMBER(OFFSET('Hygiene Data'!$I$7,0,10*ROW('Hygiene Data'!I125))),'Data Summary'!EE131="Yes"),OFFSET('Hygiene Data'!$I$7,0,10*ROW('Hygiene Data'!I125)),NA())</f>
        <v>#N/A</v>
      </c>
      <c r="BQ131" s="91" t="e">
        <f ca="true">+IF(AND(ISNUMBER(OFFSET('Hygiene Data'!$I$9,0,10*ROW('Hygiene Data'!I125))),'Data Summary'!EF131="Yes"),OFFSET('Hygiene Data'!$I$9,0,10*ROW('Hygiene Data'!I125)),NA())</f>
        <v>#N/A</v>
      </c>
    </row>
    <row xmlns:x14ac="http://schemas.microsoft.com/office/spreadsheetml/2009/9/ac" r="132" x14ac:dyDescent="0.2">
      <c r="A132" s="350" t="e">
        <f ca="true">+RIGHT('Data Summary'!A132,LEN('Data Summary'!A132)-9)</f>
        <v>#VALUE!</v>
      </c>
      <c r="B132" s="35" t="str">
        <f ca="true">+IF(ISTEXT('Data Summary'!B132),'Data Summary'!B132,"")</f>
        <v/>
      </c>
      <c r="C132" s="349" t="e">
        <f ca="true">+VALUE('Data Summary'!C132)</f>
        <v>#VALUE!</v>
      </c>
      <c r="D132" s="89" t="e">
        <f ca="true">+IF(AND(ISNUMBER(OFFSET('Water Data'!$D$4,0,10*ROW('Water Data'!D126))),'Data Summary'!BS132="Yes"),100-OFFSET('Water Data'!$D$4,0,10*ROW('Water Data'!D126)),NA())</f>
        <v>#N/A</v>
      </c>
      <c r="E132" s="89" t="e">
        <f ca="true">+IF(AND(ISNUMBER(OFFSET('Water Data'!$D$6,0,10*ROW('Water Data'!D126))),'Data Summary'!BT132="Yes"),OFFSET('Water Data'!$D$6,0,10*ROW('Water Data'!D126)),NA())</f>
        <v>#N/A</v>
      </c>
      <c r="F132" s="89" t="e">
        <f ca="true">+IF(AND(ISNUMBER(OFFSET('Water Data'!$D$9,0,10*ROW('Water Data'!D126))),'Data Summary'!BU132="Yes"),OFFSET('Water Data'!$D$9,0,10*ROW('Water Data'!D126)),NA())</f>
        <v>#N/A</v>
      </c>
      <c r="G132" s="89" t="e">
        <f ca="true">+IF(AND(ISNUMBER(OFFSET('Water Data'!$E$4,0,10*ROW('Water Data'!E126))),'Data Summary'!BV132="Yes"),100-OFFSET('Water Data'!$E$4,0,10*ROW('Water Data'!E126)),NA())</f>
        <v>#N/A</v>
      </c>
      <c r="H132" s="89" t="e">
        <f ca="true">+IF(AND(ISNUMBER(OFFSET('Water Data'!$E$6,0,10*ROW('Water Data'!E126))),'Data Summary'!BW132="Yes"),OFFSET('Water Data'!$E$6,0,10*ROW('Water Data'!E126)),NA())</f>
        <v>#N/A</v>
      </c>
      <c r="I132" s="89" t="e">
        <f ca="true">+IF(AND(ISNUMBER(OFFSET('Water Data'!$E$9,0,10*ROW('Water Data'!E126))),'Data Summary'!BX132="Yes"),OFFSET('Water Data'!$E$9,0,10*ROW('Water Data'!E126)),NA())</f>
        <v>#N/A</v>
      </c>
      <c r="J132" s="89" t="e">
        <f ca="true">+IF(AND(ISNUMBER(OFFSET('Water Data'!$F$4,0,10*ROW('Water Data'!F126))),'Data Summary'!BY132="Yes"),100-OFFSET('Water Data'!$F$4,0,10*ROW('Water Data'!F126)),NA())</f>
        <v>#N/A</v>
      </c>
      <c r="K132" s="89" t="e">
        <f ca="true">+IF(AND(ISNUMBER(OFFSET('Water Data'!$F$6,0,10*ROW('Water Data'!F126))),'Data Summary'!BZ132="Yes"),OFFSET('Water Data'!$F$6,0,10*ROW('Water Data'!F126)),NA())</f>
        <v>#N/A</v>
      </c>
      <c r="L132" s="89" t="e">
        <f ca="true">+IF(AND(ISNUMBER(OFFSET('Water Data'!$F$9,0,10*ROW('Water Data'!F126))),'Data Summary'!CA132="Yes"),OFFSET('Water Data'!$F$9,0,10*ROW('Water Data'!F126)),NA())</f>
        <v>#N/A</v>
      </c>
      <c r="M132" s="89" t="e">
        <f ca="true">+IF(AND(ISNUMBER(OFFSET('Water Data'!$G$4,0,10*ROW('Water Data'!G126))),'Data Summary'!CB132="Yes"),100-OFFSET('Water Data'!$G$4,0,10*ROW('Water Data'!G126)),NA())</f>
        <v>#N/A</v>
      </c>
      <c r="N132" s="89" t="e">
        <f ca="true">+IF(AND(ISNUMBER(OFFSET('Water Data'!$G$6,0,10*ROW('Water Data'!G126))),'Data Summary'!CC132="Yes"),OFFSET('Water Data'!$G$6,0,10*ROW('Water Data'!G126)),NA())</f>
        <v>#N/A</v>
      </c>
      <c r="O132" s="89" t="e">
        <f ca="true">+IF(AND(ISNUMBER(OFFSET('Water Data'!$G$9,0,10*ROW('Water Data'!G126))),'Data Summary'!CD132="Yes"),OFFSET('Water Data'!$G$9,0,10*ROW('Water Data'!G126)),NA())</f>
        <v>#N/A</v>
      </c>
      <c r="P132" s="89" t="e">
        <f ca="true">+IF(AND(ISNUMBER(OFFSET('Water Data'!$H$4,0,10*ROW('Water Data'!H126))),'Data Summary'!CE132="Yes"),100-OFFSET('Water Data'!$H$4,0,10*ROW('Water Data'!H126)),NA())</f>
        <v>#N/A</v>
      </c>
      <c r="Q132" s="89" t="e">
        <f ca="true">+IF(AND(ISNUMBER(OFFSET('Water Data'!$H$6,0,10*ROW('Water Data'!H126))),'Data Summary'!CF132="Yes"),OFFSET('Water Data'!$H$6,0,10*ROW('Water Data'!H126)),NA())</f>
        <v>#N/A</v>
      </c>
      <c r="R132" s="89" t="e">
        <f ca="true">+IF(AND(ISNUMBER(OFFSET('Water Data'!$H$9,0,10*ROW('Water Data'!H126))),'Data Summary'!CG132="Yes"),OFFSET('Water Data'!$H$9,0,10*ROW('Water Data'!H126)),NA())</f>
        <v>#N/A</v>
      </c>
      <c r="S132" s="89" t="e">
        <f ca="true">+IF(AND(ISNUMBER(OFFSET('Water Data'!$I$4,0,10*ROW('Water Data'!I126))),'Data Summary'!CH132="Yes"),100-OFFSET('Water Data'!$I$4,0,10*ROW('Water Data'!I126)),NA())</f>
        <v>#N/A</v>
      </c>
      <c r="T132" s="89" t="e">
        <f ca="true">+IF(AND(ISNUMBER(OFFSET('Water Data'!$I$6,0,10*ROW('Water Data'!I126))),'Data Summary'!CI132="Yes"),OFFSET('Water Data'!$I$6,0,10*ROW('Water Data'!I126)),NA())</f>
        <v>#N/A</v>
      </c>
      <c r="U132" s="89" t="e">
        <f ca="true">+IF(AND(ISNUMBER(OFFSET('Water Data'!$I$9,0,10*ROW('Water Data'!I126))),'Data Summary'!CJ132="Yes"),OFFSET('Water Data'!$I$9,0,10*ROW('Water Data'!I126)),NA())</f>
        <v>#N/A</v>
      </c>
      <c r="V132" s="90" t="e">
        <f ca="true">+IF(AND(ISNUMBER(OFFSET('Sanitation Data'!$D$4,0,10*ROW('Sanitation Data'!D126))),'Data Summary'!CK132="Yes"),100-OFFSET('Sanitation Data'!$D$4,0,10*ROW('Sanitation Data'!D126)),NA())</f>
        <v>#N/A</v>
      </c>
      <c r="W132" s="90" t="e">
        <f ca="true">+IF(AND(ISNUMBER(OFFSET('Sanitation Data'!$D$6,0,10*ROW('Sanitation Data'!D126))),'Data Summary'!CL132="Yes"),OFFSET('Sanitation Data'!$D$6,0,10*ROW('Sanitation Data'!D126)),NA())</f>
        <v>#N/A</v>
      </c>
      <c r="X132" s="90" t="e">
        <f ca="true">+IF(AND(ISNUMBER(OFFSET('Sanitation Data'!$D$10,0,10*ROW('Sanitation Data'!D126))),'Data Summary'!CM132="Yes"),OFFSET('Sanitation Data'!$D$10,0,10*ROW('Sanitation Data'!D126)),NA())</f>
        <v>#N/A</v>
      </c>
      <c r="Y132" s="90" t="e">
        <f ca="true">+IF(AND(ISNUMBER(OFFSET('Sanitation Data'!$D$11,0,10*ROW('Sanitation Data'!D126))),'Data Summary'!CN132="Yes"),OFFSET('Sanitation Data'!$D$11,0,10*ROW('Sanitation Data'!D126)),NA())</f>
        <v>#N/A</v>
      </c>
      <c r="Z132" s="90" t="e">
        <f ca="true">+IF(AND(ISNUMBER(OFFSET('Sanitation Data'!$D$12,0,10*ROW('Sanitation Data'!D126))),'Data Summary'!CO132="Yes"),OFFSET('Sanitation Data'!$D$12,0,10*ROW('Sanitation Data'!D126)),NA())</f>
        <v>#N/A</v>
      </c>
      <c r="AA132" s="90" t="e">
        <f ca="true">+IF(AND(ISNUMBER(OFFSET('Sanitation Data'!$E$4,0,10*ROW('Sanitation Data'!E126))),'Data Summary'!CP132="Yes"),100-OFFSET('Sanitation Data'!$E$4,0,10*ROW('Sanitation Data'!E126)),NA())</f>
        <v>#N/A</v>
      </c>
      <c r="AB132" s="90" t="e">
        <f ca="true">+IF(AND(ISNUMBER(OFFSET('Sanitation Data'!$E$6,0,10*ROW('Sanitation Data'!E126))),'Data Summary'!CQ132="Yes"),OFFSET('Sanitation Data'!$E$6,0,10*ROW('Sanitation Data'!E126)),NA())</f>
        <v>#N/A</v>
      </c>
      <c r="AC132" s="90" t="e">
        <f ca="true">+IF(AND(ISNUMBER(OFFSET('Sanitation Data'!$E$10,0,10*ROW('Sanitation Data'!E126))),'Data Summary'!CR132="Yes"),OFFSET('Sanitation Data'!$E$10,0,10*ROW('Sanitation Data'!E126)),NA())</f>
        <v>#N/A</v>
      </c>
      <c r="AD132" s="90" t="e">
        <f ca="true">+IF(AND(ISNUMBER(OFFSET('Sanitation Data'!$E$11,0,10*ROW('Sanitation Data'!E126))),'Data Summary'!CS132="Yes"),OFFSET('Sanitation Data'!$E$11,0,10*ROW('Sanitation Data'!E126)),NA())</f>
        <v>#N/A</v>
      </c>
      <c r="AE132" s="90" t="e">
        <f ca="true">+IF(AND(ISNUMBER(OFFSET('Sanitation Data'!$E$12,0,10*ROW('Sanitation Data'!E126))),'Data Summary'!CT132="Yes"),OFFSET('Sanitation Data'!$E$12,0,10*ROW('Sanitation Data'!E126)),NA())</f>
        <v>#N/A</v>
      </c>
      <c r="AF132" s="90" t="e">
        <f ca="true">+IF(AND(ISNUMBER(OFFSET('Sanitation Data'!$F$4,0,10*ROW('Sanitation Data'!F126))),'Data Summary'!CU132="Yes"),100-OFFSET('Sanitation Data'!$F$4,0,10*ROW('Sanitation Data'!F126)),NA())</f>
        <v>#N/A</v>
      </c>
      <c r="AG132" s="90" t="e">
        <f ca="true">+IF(AND(ISNUMBER(OFFSET('Sanitation Data'!$F$6,0,10*ROW('Sanitation Data'!F126))),'Data Summary'!CV132="Yes"),OFFSET('Sanitation Data'!$F$6,0,10*ROW('Sanitation Data'!F126)),NA())</f>
        <v>#N/A</v>
      </c>
      <c r="AH132" s="90" t="e">
        <f ca="true">+IF(AND(ISNUMBER(OFFSET('Sanitation Data'!$F$10,0,10*ROW('Sanitation Data'!F126))),'Data Summary'!CW132="Yes"),OFFSET('Sanitation Data'!$F$10,0,10*ROW('Sanitation Data'!F126)),NA())</f>
        <v>#N/A</v>
      </c>
      <c r="AI132" s="90" t="e">
        <f ca="true">+IF(AND(ISNUMBER(OFFSET('Sanitation Data'!$F$11,0,10*ROW('Sanitation Data'!F126))),'Data Summary'!CX132="Yes"),OFFSET('Sanitation Data'!$F$11,0,10*ROW('Sanitation Data'!F126)),NA())</f>
        <v>#N/A</v>
      </c>
      <c r="AJ132" s="90" t="e">
        <f ca="true">+IF(AND(ISNUMBER(OFFSET('Sanitation Data'!$F$12,0,10*ROW('Sanitation Data'!F126))),'Data Summary'!CY132="Yes"),OFFSET('Sanitation Data'!$F$12,0,10*ROW('Sanitation Data'!F126)),NA())</f>
        <v>#N/A</v>
      </c>
      <c r="AK132" s="90" t="e">
        <f ca="true">+IF(AND(ISNUMBER(OFFSET('Sanitation Data'!$G$4,0,10*ROW('Sanitation Data'!G126))),'Data Summary'!CZ132="Yes"),100-OFFSET('Sanitation Data'!$G$4,0,10*ROW('Sanitation Data'!G126)),NA())</f>
        <v>#N/A</v>
      </c>
      <c r="AL132" s="90" t="e">
        <f ca="true">+IF(AND(ISNUMBER(OFFSET('Sanitation Data'!$G$6,0,10*ROW('Sanitation Data'!G126))),'Data Summary'!DA132="Yes"),OFFSET('Sanitation Data'!$G$6,0,10*ROW('Sanitation Data'!G126)),NA())</f>
        <v>#N/A</v>
      </c>
      <c r="AM132" s="90" t="e">
        <f ca="true">+IF(AND(ISNUMBER(OFFSET('Sanitation Data'!$G$10,0,10*ROW('Sanitation Data'!G126))),'Data Summary'!DB132="Yes"),OFFSET('Sanitation Data'!$G$10,0,10*ROW('Sanitation Data'!G126)),NA())</f>
        <v>#N/A</v>
      </c>
      <c r="AN132" s="90" t="e">
        <f ca="true">+IF(AND(ISNUMBER(OFFSET('Sanitation Data'!$G$11,0,10*ROW('Sanitation Data'!G126))),'Data Summary'!DC132="Yes"),OFFSET('Sanitation Data'!$G$11,0,10*ROW('Sanitation Data'!G126)),NA())</f>
        <v>#N/A</v>
      </c>
      <c r="AO132" s="90" t="e">
        <f ca="true">+IF(AND(ISNUMBER(OFFSET('Sanitation Data'!$G$12,0,10*ROW('Sanitation Data'!G126))),'Data Summary'!DD132="Yes"),OFFSET('Sanitation Data'!$G$12,0,10*ROW('Sanitation Data'!G126)),NA())</f>
        <v>#N/A</v>
      </c>
      <c r="AP132" s="90" t="e">
        <f ca="true">+IF(AND(ISNUMBER(OFFSET('Sanitation Data'!$H$4,0,10*ROW('Sanitation Data'!H126))),'Data Summary'!DE132="Yes"),100-OFFSET('Sanitation Data'!$H$4,0,10*ROW('Sanitation Data'!H126)),NA())</f>
        <v>#N/A</v>
      </c>
      <c r="AQ132" s="90" t="e">
        <f ca="true">+IF(AND(ISNUMBER(OFFSET('Sanitation Data'!$H$6,0,10*ROW('Sanitation Data'!H126))),'Data Summary'!DF132="Yes"),OFFSET('Sanitation Data'!$H$6,0,10*ROW('Sanitation Data'!H126)),NA())</f>
        <v>#N/A</v>
      </c>
      <c r="AR132" s="90" t="e">
        <f ca="true">+IF(AND(ISNUMBER(OFFSET('Sanitation Data'!$H$10,0,10*ROW('Sanitation Data'!H126))),'Data Summary'!DG132="Yes"),OFFSET('Sanitation Data'!$H$10,0,10*ROW('Sanitation Data'!H126)),NA())</f>
        <v>#N/A</v>
      </c>
      <c r="AS132" s="90" t="e">
        <f ca="true">+IF(AND(ISNUMBER(OFFSET('Sanitation Data'!$H$11,0,10*ROW('Sanitation Data'!H126))),'Data Summary'!DH132="Yes"),OFFSET('Sanitation Data'!$H$11,0,10*ROW('Sanitation Data'!H126)),NA())</f>
        <v>#N/A</v>
      </c>
      <c r="AT132" s="90" t="e">
        <f ca="true">+IF(AND(ISNUMBER(OFFSET('Sanitation Data'!$H$12,0,10*ROW('Sanitation Data'!H126))),'Data Summary'!DI132="Yes"),OFFSET('Sanitation Data'!$H$12,0,10*ROW('Sanitation Data'!H126)),NA())</f>
        <v>#N/A</v>
      </c>
      <c r="AU132" s="90" t="e">
        <f ca="true">+IF(AND(ISNUMBER(OFFSET('Sanitation Data'!$I$4,0,10*ROW('Sanitation Data'!I126))),'Data Summary'!DJ132="Yes"),100-OFFSET('Sanitation Data'!$I$4,0,10*ROW('Sanitation Data'!I126)),NA())</f>
        <v>#N/A</v>
      </c>
      <c r="AV132" s="90" t="e">
        <f ca="true">+IF(AND(ISNUMBER(OFFSET('Sanitation Data'!$I$6,0,10*ROW('Sanitation Data'!I126))),'Data Summary'!DK132="Yes"),OFFSET('Sanitation Data'!$I$6,0,10*ROW('Sanitation Data'!I126)),NA())</f>
        <v>#N/A</v>
      </c>
      <c r="AW132" s="90" t="e">
        <f ca="true">+IF(AND(ISNUMBER(OFFSET('Sanitation Data'!$I$10,0,10*ROW('Sanitation Data'!I126))),'Data Summary'!DL132="Yes"),OFFSET('Sanitation Data'!$I$10,0,10*ROW('Sanitation Data'!I126)),NA())</f>
        <v>#N/A</v>
      </c>
      <c r="AX132" s="90" t="e">
        <f ca="true">+IF(AND(ISNUMBER(OFFSET('Sanitation Data'!$I$11,0,10*ROW('Sanitation Data'!I126))),'Data Summary'!DM132="Yes"),OFFSET('Sanitation Data'!$I$11,0,10*ROW('Sanitation Data'!I126)),NA())</f>
        <v>#N/A</v>
      </c>
      <c r="AY132" s="90" t="e">
        <f ca="true">+IF(AND(ISNUMBER(OFFSET('Sanitation Data'!$I$12,0,10*ROW('Sanitation Data'!I126))),'Data Summary'!DN132="Yes"),OFFSET('Sanitation Data'!$I$12,0,10*ROW('Sanitation Data'!I126)),NA())</f>
        <v>#N/A</v>
      </c>
      <c r="AZ132" s="91" t="e">
        <f ca="true">+IF(AND(ISNUMBER(OFFSET('Hygiene Data'!$D$5,0,10*ROW('Hygiene Data'!D126))),'Data Summary'!DO132="Yes"),OFFSET('Hygiene Data'!$D$5,0,10*ROW('Hygiene Data'!D126)),NA())</f>
        <v>#N/A</v>
      </c>
      <c r="BA132" s="91" t="e">
        <f ca="true">+IF(AND(ISNUMBER(OFFSET('Hygiene Data'!$D$7,0,10*ROW('Hygiene Data'!D126))),'Data Summary'!DP132="Yes"),OFFSET('Hygiene Data'!$D$7,0,10*ROW('Hygiene Data'!D126)),NA())</f>
        <v>#N/A</v>
      </c>
      <c r="BB132" s="91" t="e">
        <f ca="true">+IF(AND(ISNUMBER(OFFSET('Hygiene Data'!$D$9,0,10*ROW('Hygiene Data'!D126))),'Data Summary'!DQ132="Yes"),OFFSET('Hygiene Data'!$D$9,0,10*ROW('Hygiene Data'!D126)),NA())</f>
        <v>#N/A</v>
      </c>
      <c r="BC132" s="91" t="e">
        <f ca="true">+IF(AND(ISNUMBER(OFFSET('Hygiene Data'!$E$5,0,10*ROW('Hygiene Data'!E126))),'Data Summary'!DR132="Yes"),OFFSET('Hygiene Data'!$E$5,0,10*ROW('Hygiene Data'!E126)),NA())</f>
        <v>#N/A</v>
      </c>
      <c r="BD132" s="91" t="e">
        <f ca="true">+IF(AND(ISNUMBER(OFFSET('Hygiene Data'!$E$7,0,10*ROW('Hygiene Data'!E126))),'Data Summary'!DS132="Yes"),OFFSET('Hygiene Data'!$E$7,0,10*ROW('Hygiene Data'!E126)),NA())</f>
        <v>#N/A</v>
      </c>
      <c r="BE132" s="91" t="e">
        <f ca="true">+IF(AND(ISNUMBER(OFFSET('Hygiene Data'!$E$9,0,10*ROW('Hygiene Data'!E126))),'Data Summary'!DT132="Yes"),OFFSET('Hygiene Data'!$E$9,0,10*ROW('Hygiene Data'!E126)),NA())</f>
        <v>#N/A</v>
      </c>
      <c r="BF132" s="91" t="e">
        <f ca="true">+IF(AND(ISNUMBER(OFFSET('Hygiene Data'!$F$5,0,10*ROW('Hygiene Data'!F126))),'Data Summary'!DU132="Yes"),OFFSET('Hygiene Data'!$F$5,0,10*ROW('Hygiene Data'!F126)),NA())</f>
        <v>#N/A</v>
      </c>
      <c r="BG132" s="91" t="e">
        <f ca="true">+IF(AND(ISNUMBER(OFFSET('Hygiene Data'!$F$7,0,10*ROW('Hygiene Data'!F126))),'Data Summary'!DV132="Yes"),OFFSET('Hygiene Data'!$F$7,0,10*ROW('Hygiene Data'!F126)),NA())</f>
        <v>#N/A</v>
      </c>
      <c r="BH132" s="91" t="e">
        <f ca="true">+IF(AND(ISNUMBER(OFFSET('Hygiene Data'!$F$9,0,10*ROW('Hygiene Data'!F126))),'Data Summary'!DW132="Yes"),OFFSET('Hygiene Data'!$F$9,0,10*ROW('Hygiene Data'!F126)),NA())</f>
        <v>#N/A</v>
      </c>
      <c r="BI132" s="91" t="e">
        <f ca="true">+IF(AND(ISNUMBER(OFFSET('Hygiene Data'!$G$5,0,10*ROW('Hygiene Data'!G126))),'Data Summary'!DX132="Yes"),OFFSET('Hygiene Data'!$G$5,0,10*ROW('Hygiene Data'!G126)),NA())</f>
        <v>#N/A</v>
      </c>
      <c r="BJ132" s="91" t="e">
        <f ca="true">+IF(AND(ISNUMBER(OFFSET('Hygiene Data'!$G$7,0,10*ROW('Hygiene Data'!G126))),'Data Summary'!DY132="Yes"),OFFSET('Hygiene Data'!$G$7,0,10*ROW('Hygiene Data'!G126)),NA())</f>
        <v>#N/A</v>
      </c>
      <c r="BK132" s="91" t="e">
        <f ca="true">+IF(AND(ISNUMBER(OFFSET('Hygiene Data'!$G$9,0,10*ROW('Hygiene Data'!G126))),'Data Summary'!DZ132="Yes"),OFFSET('Hygiene Data'!$G$9,0,10*ROW('Hygiene Data'!G126)),NA())</f>
        <v>#N/A</v>
      </c>
      <c r="BL132" s="91" t="e">
        <f ca="true">+IF(AND(ISNUMBER(OFFSET('Hygiene Data'!$H$5,0,10*ROW('Hygiene Data'!H126))),'Data Summary'!EA132="Yes"),OFFSET('Hygiene Data'!$H$5,0,10*ROW('Hygiene Data'!H126)),NA())</f>
        <v>#N/A</v>
      </c>
      <c r="BM132" s="91" t="e">
        <f ca="true">+IF(AND(ISNUMBER(OFFSET('Hygiene Data'!$H$7,0,10*ROW('Hygiene Data'!H126))),'Data Summary'!EB132="Yes"),OFFSET('Hygiene Data'!$H$7,0,10*ROW('Hygiene Data'!H126)),NA())</f>
        <v>#N/A</v>
      </c>
      <c r="BN132" s="91" t="e">
        <f ca="true">+IF(AND(ISNUMBER(OFFSET('Hygiene Data'!$H$9,0,10*ROW('Hygiene Data'!H126))),'Data Summary'!EC132="Yes"),OFFSET('Hygiene Data'!$H$9,0,10*ROW('Hygiene Data'!H126)),NA())</f>
        <v>#N/A</v>
      </c>
      <c r="BO132" s="91" t="e">
        <f ca="true">+IF(AND(ISNUMBER(OFFSET('Hygiene Data'!$I$5,0,10*ROW('Hygiene Data'!I126))),'Data Summary'!ED132="Yes"),OFFSET('Hygiene Data'!$I$5,0,10*ROW('Hygiene Data'!I126)),NA())</f>
        <v>#N/A</v>
      </c>
      <c r="BP132" s="91" t="e">
        <f ca="true">+IF(AND(ISNUMBER(OFFSET('Hygiene Data'!$I$7,0,10*ROW('Hygiene Data'!I126))),'Data Summary'!EE132="Yes"),OFFSET('Hygiene Data'!$I$7,0,10*ROW('Hygiene Data'!I126)),NA())</f>
        <v>#N/A</v>
      </c>
      <c r="BQ132" s="91" t="e">
        <f ca="true">+IF(AND(ISNUMBER(OFFSET('Hygiene Data'!$I$9,0,10*ROW('Hygiene Data'!I126))),'Data Summary'!EF132="Yes"),OFFSET('Hygiene Data'!$I$9,0,10*ROW('Hygiene Data'!I126)),NA())</f>
        <v>#N/A</v>
      </c>
    </row>
    <row xmlns:x14ac="http://schemas.microsoft.com/office/spreadsheetml/2009/9/ac" r="133" x14ac:dyDescent="0.2">
      <c r="A133" s="350" t="e">
        <f ca="true">+RIGHT('Data Summary'!A133,LEN('Data Summary'!A133)-9)</f>
        <v>#VALUE!</v>
      </c>
      <c r="B133" s="35" t="str">
        <f ca="true">+IF(ISTEXT('Data Summary'!B133),'Data Summary'!B133,"")</f>
        <v/>
      </c>
      <c r="C133" s="349" t="e">
        <f ca="true">+VALUE('Data Summary'!C133)</f>
        <v>#VALUE!</v>
      </c>
      <c r="D133" s="89" t="e">
        <f ca="true">+IF(AND(ISNUMBER(OFFSET('Water Data'!$D$4,0,10*ROW('Water Data'!D127))),'Data Summary'!BS133="Yes"),100-OFFSET('Water Data'!$D$4,0,10*ROW('Water Data'!D127)),NA())</f>
        <v>#N/A</v>
      </c>
      <c r="E133" s="89" t="e">
        <f ca="true">+IF(AND(ISNUMBER(OFFSET('Water Data'!$D$6,0,10*ROW('Water Data'!D127))),'Data Summary'!BT133="Yes"),OFFSET('Water Data'!$D$6,0,10*ROW('Water Data'!D127)),NA())</f>
        <v>#N/A</v>
      </c>
      <c r="F133" s="89" t="e">
        <f ca="true">+IF(AND(ISNUMBER(OFFSET('Water Data'!$D$9,0,10*ROW('Water Data'!D127))),'Data Summary'!BU133="Yes"),OFFSET('Water Data'!$D$9,0,10*ROW('Water Data'!D127)),NA())</f>
        <v>#N/A</v>
      </c>
      <c r="G133" s="89" t="e">
        <f ca="true">+IF(AND(ISNUMBER(OFFSET('Water Data'!$E$4,0,10*ROW('Water Data'!E127))),'Data Summary'!BV133="Yes"),100-OFFSET('Water Data'!$E$4,0,10*ROW('Water Data'!E127)),NA())</f>
        <v>#N/A</v>
      </c>
      <c r="H133" s="89" t="e">
        <f ca="true">+IF(AND(ISNUMBER(OFFSET('Water Data'!$E$6,0,10*ROW('Water Data'!E127))),'Data Summary'!BW133="Yes"),OFFSET('Water Data'!$E$6,0,10*ROW('Water Data'!E127)),NA())</f>
        <v>#N/A</v>
      </c>
      <c r="I133" s="89" t="e">
        <f ca="true">+IF(AND(ISNUMBER(OFFSET('Water Data'!$E$9,0,10*ROW('Water Data'!E127))),'Data Summary'!BX133="Yes"),OFFSET('Water Data'!$E$9,0,10*ROW('Water Data'!E127)),NA())</f>
        <v>#N/A</v>
      </c>
      <c r="J133" s="89" t="e">
        <f ca="true">+IF(AND(ISNUMBER(OFFSET('Water Data'!$F$4,0,10*ROW('Water Data'!F127))),'Data Summary'!BY133="Yes"),100-OFFSET('Water Data'!$F$4,0,10*ROW('Water Data'!F127)),NA())</f>
        <v>#N/A</v>
      </c>
      <c r="K133" s="89" t="e">
        <f ca="true">+IF(AND(ISNUMBER(OFFSET('Water Data'!$F$6,0,10*ROW('Water Data'!F127))),'Data Summary'!BZ133="Yes"),OFFSET('Water Data'!$F$6,0,10*ROW('Water Data'!F127)),NA())</f>
        <v>#N/A</v>
      </c>
      <c r="L133" s="89" t="e">
        <f ca="true">+IF(AND(ISNUMBER(OFFSET('Water Data'!$F$9,0,10*ROW('Water Data'!F127))),'Data Summary'!CA133="Yes"),OFFSET('Water Data'!$F$9,0,10*ROW('Water Data'!F127)),NA())</f>
        <v>#N/A</v>
      </c>
      <c r="M133" s="89" t="e">
        <f ca="true">+IF(AND(ISNUMBER(OFFSET('Water Data'!$G$4,0,10*ROW('Water Data'!G127))),'Data Summary'!CB133="Yes"),100-OFFSET('Water Data'!$G$4,0,10*ROW('Water Data'!G127)),NA())</f>
        <v>#N/A</v>
      </c>
      <c r="N133" s="89" t="e">
        <f ca="true">+IF(AND(ISNUMBER(OFFSET('Water Data'!$G$6,0,10*ROW('Water Data'!G127))),'Data Summary'!CC133="Yes"),OFFSET('Water Data'!$G$6,0,10*ROW('Water Data'!G127)),NA())</f>
        <v>#N/A</v>
      </c>
      <c r="O133" s="89" t="e">
        <f ca="true">+IF(AND(ISNUMBER(OFFSET('Water Data'!$G$9,0,10*ROW('Water Data'!G127))),'Data Summary'!CD133="Yes"),OFFSET('Water Data'!$G$9,0,10*ROW('Water Data'!G127)),NA())</f>
        <v>#N/A</v>
      </c>
      <c r="P133" s="89" t="e">
        <f ca="true">+IF(AND(ISNUMBER(OFFSET('Water Data'!$H$4,0,10*ROW('Water Data'!H127))),'Data Summary'!CE133="Yes"),100-OFFSET('Water Data'!$H$4,0,10*ROW('Water Data'!H127)),NA())</f>
        <v>#N/A</v>
      </c>
      <c r="Q133" s="89" t="e">
        <f ca="true">+IF(AND(ISNUMBER(OFFSET('Water Data'!$H$6,0,10*ROW('Water Data'!H127))),'Data Summary'!CF133="Yes"),OFFSET('Water Data'!$H$6,0,10*ROW('Water Data'!H127)),NA())</f>
        <v>#N/A</v>
      </c>
      <c r="R133" s="89" t="e">
        <f ca="true">+IF(AND(ISNUMBER(OFFSET('Water Data'!$H$9,0,10*ROW('Water Data'!H127))),'Data Summary'!CG133="Yes"),OFFSET('Water Data'!$H$9,0,10*ROW('Water Data'!H127)),NA())</f>
        <v>#N/A</v>
      </c>
      <c r="S133" s="89" t="e">
        <f ca="true">+IF(AND(ISNUMBER(OFFSET('Water Data'!$I$4,0,10*ROW('Water Data'!I127))),'Data Summary'!CH133="Yes"),100-OFFSET('Water Data'!$I$4,0,10*ROW('Water Data'!I127)),NA())</f>
        <v>#N/A</v>
      </c>
      <c r="T133" s="89" t="e">
        <f ca="true">+IF(AND(ISNUMBER(OFFSET('Water Data'!$I$6,0,10*ROW('Water Data'!I127))),'Data Summary'!CI133="Yes"),OFFSET('Water Data'!$I$6,0,10*ROW('Water Data'!I127)),NA())</f>
        <v>#N/A</v>
      </c>
      <c r="U133" s="89" t="e">
        <f ca="true">+IF(AND(ISNUMBER(OFFSET('Water Data'!$I$9,0,10*ROW('Water Data'!I127))),'Data Summary'!CJ133="Yes"),OFFSET('Water Data'!$I$9,0,10*ROW('Water Data'!I127)),NA())</f>
        <v>#N/A</v>
      </c>
      <c r="V133" s="90" t="e">
        <f ca="true">+IF(AND(ISNUMBER(OFFSET('Sanitation Data'!$D$4,0,10*ROW('Sanitation Data'!D127))),'Data Summary'!CK133="Yes"),100-OFFSET('Sanitation Data'!$D$4,0,10*ROW('Sanitation Data'!D127)),NA())</f>
        <v>#N/A</v>
      </c>
      <c r="W133" s="90" t="e">
        <f ca="true">+IF(AND(ISNUMBER(OFFSET('Sanitation Data'!$D$6,0,10*ROW('Sanitation Data'!D127))),'Data Summary'!CL133="Yes"),OFFSET('Sanitation Data'!$D$6,0,10*ROW('Sanitation Data'!D127)),NA())</f>
        <v>#N/A</v>
      </c>
      <c r="X133" s="90" t="e">
        <f ca="true">+IF(AND(ISNUMBER(OFFSET('Sanitation Data'!$D$10,0,10*ROW('Sanitation Data'!D127))),'Data Summary'!CM133="Yes"),OFFSET('Sanitation Data'!$D$10,0,10*ROW('Sanitation Data'!D127)),NA())</f>
        <v>#N/A</v>
      </c>
      <c r="Y133" s="90" t="e">
        <f ca="true">+IF(AND(ISNUMBER(OFFSET('Sanitation Data'!$D$11,0,10*ROW('Sanitation Data'!D127))),'Data Summary'!CN133="Yes"),OFFSET('Sanitation Data'!$D$11,0,10*ROW('Sanitation Data'!D127)),NA())</f>
        <v>#N/A</v>
      </c>
      <c r="Z133" s="90" t="e">
        <f ca="true">+IF(AND(ISNUMBER(OFFSET('Sanitation Data'!$D$12,0,10*ROW('Sanitation Data'!D127))),'Data Summary'!CO133="Yes"),OFFSET('Sanitation Data'!$D$12,0,10*ROW('Sanitation Data'!D127)),NA())</f>
        <v>#N/A</v>
      </c>
      <c r="AA133" s="90" t="e">
        <f ca="true">+IF(AND(ISNUMBER(OFFSET('Sanitation Data'!$E$4,0,10*ROW('Sanitation Data'!E127))),'Data Summary'!CP133="Yes"),100-OFFSET('Sanitation Data'!$E$4,0,10*ROW('Sanitation Data'!E127)),NA())</f>
        <v>#N/A</v>
      </c>
      <c r="AB133" s="90" t="e">
        <f ca="true">+IF(AND(ISNUMBER(OFFSET('Sanitation Data'!$E$6,0,10*ROW('Sanitation Data'!E127))),'Data Summary'!CQ133="Yes"),OFFSET('Sanitation Data'!$E$6,0,10*ROW('Sanitation Data'!E127)),NA())</f>
        <v>#N/A</v>
      </c>
      <c r="AC133" s="90" t="e">
        <f ca="true">+IF(AND(ISNUMBER(OFFSET('Sanitation Data'!$E$10,0,10*ROW('Sanitation Data'!E127))),'Data Summary'!CR133="Yes"),OFFSET('Sanitation Data'!$E$10,0,10*ROW('Sanitation Data'!E127)),NA())</f>
        <v>#N/A</v>
      </c>
      <c r="AD133" s="90" t="e">
        <f ca="true">+IF(AND(ISNUMBER(OFFSET('Sanitation Data'!$E$11,0,10*ROW('Sanitation Data'!E127))),'Data Summary'!CS133="Yes"),OFFSET('Sanitation Data'!$E$11,0,10*ROW('Sanitation Data'!E127)),NA())</f>
        <v>#N/A</v>
      </c>
      <c r="AE133" s="90" t="e">
        <f ca="true">+IF(AND(ISNUMBER(OFFSET('Sanitation Data'!$E$12,0,10*ROW('Sanitation Data'!E127))),'Data Summary'!CT133="Yes"),OFFSET('Sanitation Data'!$E$12,0,10*ROW('Sanitation Data'!E127)),NA())</f>
        <v>#N/A</v>
      </c>
      <c r="AF133" s="90" t="e">
        <f ca="true">+IF(AND(ISNUMBER(OFFSET('Sanitation Data'!$F$4,0,10*ROW('Sanitation Data'!F127))),'Data Summary'!CU133="Yes"),100-OFFSET('Sanitation Data'!$F$4,0,10*ROW('Sanitation Data'!F127)),NA())</f>
        <v>#N/A</v>
      </c>
      <c r="AG133" s="90" t="e">
        <f ca="true">+IF(AND(ISNUMBER(OFFSET('Sanitation Data'!$F$6,0,10*ROW('Sanitation Data'!F127))),'Data Summary'!CV133="Yes"),OFFSET('Sanitation Data'!$F$6,0,10*ROW('Sanitation Data'!F127)),NA())</f>
        <v>#N/A</v>
      </c>
      <c r="AH133" s="90" t="e">
        <f ca="true">+IF(AND(ISNUMBER(OFFSET('Sanitation Data'!$F$10,0,10*ROW('Sanitation Data'!F127))),'Data Summary'!CW133="Yes"),OFFSET('Sanitation Data'!$F$10,0,10*ROW('Sanitation Data'!F127)),NA())</f>
        <v>#N/A</v>
      </c>
      <c r="AI133" s="90" t="e">
        <f ca="true">+IF(AND(ISNUMBER(OFFSET('Sanitation Data'!$F$11,0,10*ROW('Sanitation Data'!F127))),'Data Summary'!CX133="Yes"),OFFSET('Sanitation Data'!$F$11,0,10*ROW('Sanitation Data'!F127)),NA())</f>
        <v>#N/A</v>
      </c>
      <c r="AJ133" s="90" t="e">
        <f ca="true">+IF(AND(ISNUMBER(OFFSET('Sanitation Data'!$F$12,0,10*ROW('Sanitation Data'!F127))),'Data Summary'!CY133="Yes"),OFFSET('Sanitation Data'!$F$12,0,10*ROW('Sanitation Data'!F127)),NA())</f>
        <v>#N/A</v>
      </c>
      <c r="AK133" s="90" t="e">
        <f ca="true">+IF(AND(ISNUMBER(OFFSET('Sanitation Data'!$G$4,0,10*ROW('Sanitation Data'!G127))),'Data Summary'!CZ133="Yes"),100-OFFSET('Sanitation Data'!$G$4,0,10*ROW('Sanitation Data'!G127)),NA())</f>
        <v>#N/A</v>
      </c>
      <c r="AL133" s="90" t="e">
        <f ca="true">+IF(AND(ISNUMBER(OFFSET('Sanitation Data'!$G$6,0,10*ROW('Sanitation Data'!G127))),'Data Summary'!DA133="Yes"),OFFSET('Sanitation Data'!$G$6,0,10*ROW('Sanitation Data'!G127)),NA())</f>
        <v>#N/A</v>
      </c>
      <c r="AM133" s="90" t="e">
        <f ca="true">+IF(AND(ISNUMBER(OFFSET('Sanitation Data'!$G$10,0,10*ROW('Sanitation Data'!G127))),'Data Summary'!DB133="Yes"),OFFSET('Sanitation Data'!$G$10,0,10*ROW('Sanitation Data'!G127)),NA())</f>
        <v>#N/A</v>
      </c>
      <c r="AN133" s="90" t="e">
        <f ca="true">+IF(AND(ISNUMBER(OFFSET('Sanitation Data'!$G$11,0,10*ROW('Sanitation Data'!G127))),'Data Summary'!DC133="Yes"),OFFSET('Sanitation Data'!$G$11,0,10*ROW('Sanitation Data'!G127)),NA())</f>
        <v>#N/A</v>
      </c>
      <c r="AO133" s="90" t="e">
        <f ca="true">+IF(AND(ISNUMBER(OFFSET('Sanitation Data'!$G$12,0,10*ROW('Sanitation Data'!G127))),'Data Summary'!DD133="Yes"),OFFSET('Sanitation Data'!$G$12,0,10*ROW('Sanitation Data'!G127)),NA())</f>
        <v>#N/A</v>
      </c>
      <c r="AP133" s="90" t="e">
        <f ca="true">+IF(AND(ISNUMBER(OFFSET('Sanitation Data'!$H$4,0,10*ROW('Sanitation Data'!H127))),'Data Summary'!DE133="Yes"),100-OFFSET('Sanitation Data'!$H$4,0,10*ROW('Sanitation Data'!H127)),NA())</f>
        <v>#N/A</v>
      </c>
      <c r="AQ133" s="90" t="e">
        <f ca="true">+IF(AND(ISNUMBER(OFFSET('Sanitation Data'!$H$6,0,10*ROW('Sanitation Data'!H127))),'Data Summary'!DF133="Yes"),OFFSET('Sanitation Data'!$H$6,0,10*ROW('Sanitation Data'!H127)),NA())</f>
        <v>#N/A</v>
      </c>
      <c r="AR133" s="90" t="e">
        <f ca="true">+IF(AND(ISNUMBER(OFFSET('Sanitation Data'!$H$10,0,10*ROW('Sanitation Data'!H127))),'Data Summary'!DG133="Yes"),OFFSET('Sanitation Data'!$H$10,0,10*ROW('Sanitation Data'!H127)),NA())</f>
        <v>#N/A</v>
      </c>
      <c r="AS133" s="90" t="e">
        <f ca="true">+IF(AND(ISNUMBER(OFFSET('Sanitation Data'!$H$11,0,10*ROW('Sanitation Data'!H127))),'Data Summary'!DH133="Yes"),OFFSET('Sanitation Data'!$H$11,0,10*ROW('Sanitation Data'!H127)),NA())</f>
        <v>#N/A</v>
      </c>
      <c r="AT133" s="90" t="e">
        <f ca="true">+IF(AND(ISNUMBER(OFFSET('Sanitation Data'!$H$12,0,10*ROW('Sanitation Data'!H127))),'Data Summary'!DI133="Yes"),OFFSET('Sanitation Data'!$H$12,0,10*ROW('Sanitation Data'!H127)),NA())</f>
        <v>#N/A</v>
      </c>
      <c r="AU133" s="90" t="e">
        <f ca="true">+IF(AND(ISNUMBER(OFFSET('Sanitation Data'!$I$4,0,10*ROW('Sanitation Data'!I127))),'Data Summary'!DJ133="Yes"),100-OFFSET('Sanitation Data'!$I$4,0,10*ROW('Sanitation Data'!I127)),NA())</f>
        <v>#N/A</v>
      </c>
      <c r="AV133" s="90" t="e">
        <f ca="true">+IF(AND(ISNUMBER(OFFSET('Sanitation Data'!$I$6,0,10*ROW('Sanitation Data'!I127))),'Data Summary'!DK133="Yes"),OFFSET('Sanitation Data'!$I$6,0,10*ROW('Sanitation Data'!I127)),NA())</f>
        <v>#N/A</v>
      </c>
      <c r="AW133" s="90" t="e">
        <f ca="true">+IF(AND(ISNUMBER(OFFSET('Sanitation Data'!$I$10,0,10*ROW('Sanitation Data'!I127))),'Data Summary'!DL133="Yes"),OFFSET('Sanitation Data'!$I$10,0,10*ROW('Sanitation Data'!I127)),NA())</f>
        <v>#N/A</v>
      </c>
      <c r="AX133" s="90" t="e">
        <f ca="true">+IF(AND(ISNUMBER(OFFSET('Sanitation Data'!$I$11,0,10*ROW('Sanitation Data'!I127))),'Data Summary'!DM133="Yes"),OFFSET('Sanitation Data'!$I$11,0,10*ROW('Sanitation Data'!I127)),NA())</f>
        <v>#N/A</v>
      </c>
      <c r="AY133" s="90" t="e">
        <f ca="true">+IF(AND(ISNUMBER(OFFSET('Sanitation Data'!$I$12,0,10*ROW('Sanitation Data'!I127))),'Data Summary'!DN133="Yes"),OFFSET('Sanitation Data'!$I$12,0,10*ROW('Sanitation Data'!I127)),NA())</f>
        <v>#N/A</v>
      </c>
      <c r="AZ133" s="91" t="e">
        <f ca="true">+IF(AND(ISNUMBER(OFFSET('Hygiene Data'!$D$5,0,10*ROW('Hygiene Data'!D127))),'Data Summary'!DO133="Yes"),OFFSET('Hygiene Data'!$D$5,0,10*ROW('Hygiene Data'!D127)),NA())</f>
        <v>#N/A</v>
      </c>
      <c r="BA133" s="91" t="e">
        <f ca="true">+IF(AND(ISNUMBER(OFFSET('Hygiene Data'!$D$7,0,10*ROW('Hygiene Data'!D127))),'Data Summary'!DP133="Yes"),OFFSET('Hygiene Data'!$D$7,0,10*ROW('Hygiene Data'!D127)),NA())</f>
        <v>#N/A</v>
      </c>
      <c r="BB133" s="91" t="e">
        <f ca="true">+IF(AND(ISNUMBER(OFFSET('Hygiene Data'!$D$9,0,10*ROW('Hygiene Data'!D127))),'Data Summary'!DQ133="Yes"),OFFSET('Hygiene Data'!$D$9,0,10*ROW('Hygiene Data'!D127)),NA())</f>
        <v>#N/A</v>
      </c>
      <c r="BC133" s="91" t="e">
        <f ca="true">+IF(AND(ISNUMBER(OFFSET('Hygiene Data'!$E$5,0,10*ROW('Hygiene Data'!E127))),'Data Summary'!DR133="Yes"),OFFSET('Hygiene Data'!$E$5,0,10*ROW('Hygiene Data'!E127)),NA())</f>
        <v>#N/A</v>
      </c>
      <c r="BD133" s="91" t="e">
        <f ca="true">+IF(AND(ISNUMBER(OFFSET('Hygiene Data'!$E$7,0,10*ROW('Hygiene Data'!E127))),'Data Summary'!DS133="Yes"),OFFSET('Hygiene Data'!$E$7,0,10*ROW('Hygiene Data'!E127)),NA())</f>
        <v>#N/A</v>
      </c>
      <c r="BE133" s="91" t="e">
        <f ca="true">+IF(AND(ISNUMBER(OFFSET('Hygiene Data'!$E$9,0,10*ROW('Hygiene Data'!E127))),'Data Summary'!DT133="Yes"),OFFSET('Hygiene Data'!$E$9,0,10*ROW('Hygiene Data'!E127)),NA())</f>
        <v>#N/A</v>
      </c>
      <c r="BF133" s="91" t="e">
        <f ca="true">+IF(AND(ISNUMBER(OFFSET('Hygiene Data'!$F$5,0,10*ROW('Hygiene Data'!F127))),'Data Summary'!DU133="Yes"),OFFSET('Hygiene Data'!$F$5,0,10*ROW('Hygiene Data'!F127)),NA())</f>
        <v>#N/A</v>
      </c>
      <c r="BG133" s="91" t="e">
        <f ca="true">+IF(AND(ISNUMBER(OFFSET('Hygiene Data'!$F$7,0,10*ROW('Hygiene Data'!F127))),'Data Summary'!DV133="Yes"),OFFSET('Hygiene Data'!$F$7,0,10*ROW('Hygiene Data'!F127)),NA())</f>
        <v>#N/A</v>
      </c>
      <c r="BH133" s="91" t="e">
        <f ca="true">+IF(AND(ISNUMBER(OFFSET('Hygiene Data'!$F$9,0,10*ROW('Hygiene Data'!F127))),'Data Summary'!DW133="Yes"),OFFSET('Hygiene Data'!$F$9,0,10*ROW('Hygiene Data'!F127)),NA())</f>
        <v>#N/A</v>
      </c>
      <c r="BI133" s="91" t="e">
        <f ca="true">+IF(AND(ISNUMBER(OFFSET('Hygiene Data'!$G$5,0,10*ROW('Hygiene Data'!G127))),'Data Summary'!DX133="Yes"),OFFSET('Hygiene Data'!$G$5,0,10*ROW('Hygiene Data'!G127)),NA())</f>
        <v>#N/A</v>
      </c>
      <c r="BJ133" s="91" t="e">
        <f ca="true">+IF(AND(ISNUMBER(OFFSET('Hygiene Data'!$G$7,0,10*ROW('Hygiene Data'!G127))),'Data Summary'!DY133="Yes"),OFFSET('Hygiene Data'!$G$7,0,10*ROW('Hygiene Data'!G127)),NA())</f>
        <v>#N/A</v>
      </c>
      <c r="BK133" s="91" t="e">
        <f ca="true">+IF(AND(ISNUMBER(OFFSET('Hygiene Data'!$G$9,0,10*ROW('Hygiene Data'!G127))),'Data Summary'!DZ133="Yes"),OFFSET('Hygiene Data'!$G$9,0,10*ROW('Hygiene Data'!G127)),NA())</f>
        <v>#N/A</v>
      </c>
      <c r="BL133" s="91" t="e">
        <f ca="true">+IF(AND(ISNUMBER(OFFSET('Hygiene Data'!$H$5,0,10*ROW('Hygiene Data'!H127))),'Data Summary'!EA133="Yes"),OFFSET('Hygiene Data'!$H$5,0,10*ROW('Hygiene Data'!H127)),NA())</f>
        <v>#N/A</v>
      </c>
      <c r="BM133" s="91" t="e">
        <f ca="true">+IF(AND(ISNUMBER(OFFSET('Hygiene Data'!$H$7,0,10*ROW('Hygiene Data'!H127))),'Data Summary'!EB133="Yes"),OFFSET('Hygiene Data'!$H$7,0,10*ROW('Hygiene Data'!H127)),NA())</f>
        <v>#N/A</v>
      </c>
      <c r="BN133" s="91" t="e">
        <f ca="true">+IF(AND(ISNUMBER(OFFSET('Hygiene Data'!$H$9,0,10*ROW('Hygiene Data'!H127))),'Data Summary'!EC133="Yes"),OFFSET('Hygiene Data'!$H$9,0,10*ROW('Hygiene Data'!H127)),NA())</f>
        <v>#N/A</v>
      </c>
      <c r="BO133" s="91" t="e">
        <f ca="true">+IF(AND(ISNUMBER(OFFSET('Hygiene Data'!$I$5,0,10*ROW('Hygiene Data'!I127))),'Data Summary'!ED133="Yes"),OFFSET('Hygiene Data'!$I$5,0,10*ROW('Hygiene Data'!I127)),NA())</f>
        <v>#N/A</v>
      </c>
      <c r="BP133" s="91" t="e">
        <f ca="true">+IF(AND(ISNUMBER(OFFSET('Hygiene Data'!$I$7,0,10*ROW('Hygiene Data'!I127))),'Data Summary'!EE133="Yes"),OFFSET('Hygiene Data'!$I$7,0,10*ROW('Hygiene Data'!I127)),NA())</f>
        <v>#N/A</v>
      </c>
      <c r="BQ133" s="91" t="e">
        <f ca="true">+IF(AND(ISNUMBER(OFFSET('Hygiene Data'!$I$9,0,10*ROW('Hygiene Data'!I127))),'Data Summary'!EF133="Yes"),OFFSET('Hygiene Data'!$I$9,0,10*ROW('Hygiene Data'!I127)),NA())</f>
        <v>#N/A</v>
      </c>
    </row>
    <row xmlns:x14ac="http://schemas.microsoft.com/office/spreadsheetml/2009/9/ac" r="134" x14ac:dyDescent="0.2">
      <c r="A134" s="350" t="e">
        <f ca="true">+RIGHT('Data Summary'!A134,LEN('Data Summary'!A134)-9)</f>
        <v>#VALUE!</v>
      </c>
      <c r="B134" s="35" t="str">
        <f ca="true">+IF(ISTEXT('Data Summary'!B134),'Data Summary'!B134,"")</f>
        <v/>
      </c>
      <c r="C134" s="349" t="e">
        <f ca="true">+VALUE('Data Summary'!C134)</f>
        <v>#VALUE!</v>
      </c>
      <c r="D134" s="89" t="e">
        <f ca="true">+IF(AND(ISNUMBER(OFFSET('Water Data'!$D$4,0,10*ROW('Water Data'!D128))),'Data Summary'!BS134="Yes"),100-OFFSET('Water Data'!$D$4,0,10*ROW('Water Data'!D128)),NA())</f>
        <v>#N/A</v>
      </c>
      <c r="E134" s="89" t="e">
        <f ca="true">+IF(AND(ISNUMBER(OFFSET('Water Data'!$D$6,0,10*ROW('Water Data'!D128))),'Data Summary'!BT134="Yes"),OFFSET('Water Data'!$D$6,0,10*ROW('Water Data'!D128)),NA())</f>
        <v>#N/A</v>
      </c>
      <c r="F134" s="89" t="e">
        <f ca="true">+IF(AND(ISNUMBER(OFFSET('Water Data'!$D$9,0,10*ROW('Water Data'!D128))),'Data Summary'!BU134="Yes"),OFFSET('Water Data'!$D$9,0,10*ROW('Water Data'!D128)),NA())</f>
        <v>#N/A</v>
      </c>
      <c r="G134" s="89" t="e">
        <f ca="true">+IF(AND(ISNUMBER(OFFSET('Water Data'!$E$4,0,10*ROW('Water Data'!E128))),'Data Summary'!BV134="Yes"),100-OFFSET('Water Data'!$E$4,0,10*ROW('Water Data'!E128)),NA())</f>
        <v>#N/A</v>
      </c>
      <c r="H134" s="89" t="e">
        <f ca="true">+IF(AND(ISNUMBER(OFFSET('Water Data'!$E$6,0,10*ROW('Water Data'!E128))),'Data Summary'!BW134="Yes"),OFFSET('Water Data'!$E$6,0,10*ROW('Water Data'!E128)),NA())</f>
        <v>#N/A</v>
      </c>
      <c r="I134" s="89" t="e">
        <f ca="true">+IF(AND(ISNUMBER(OFFSET('Water Data'!$E$9,0,10*ROW('Water Data'!E128))),'Data Summary'!BX134="Yes"),OFFSET('Water Data'!$E$9,0,10*ROW('Water Data'!E128)),NA())</f>
        <v>#N/A</v>
      </c>
      <c r="J134" s="89" t="e">
        <f ca="true">+IF(AND(ISNUMBER(OFFSET('Water Data'!$F$4,0,10*ROW('Water Data'!F128))),'Data Summary'!BY134="Yes"),100-OFFSET('Water Data'!$F$4,0,10*ROW('Water Data'!F128)),NA())</f>
        <v>#N/A</v>
      </c>
      <c r="K134" s="89" t="e">
        <f ca="true">+IF(AND(ISNUMBER(OFFSET('Water Data'!$F$6,0,10*ROW('Water Data'!F128))),'Data Summary'!BZ134="Yes"),OFFSET('Water Data'!$F$6,0,10*ROW('Water Data'!F128)),NA())</f>
        <v>#N/A</v>
      </c>
      <c r="L134" s="89" t="e">
        <f ca="true">+IF(AND(ISNUMBER(OFFSET('Water Data'!$F$9,0,10*ROW('Water Data'!F128))),'Data Summary'!CA134="Yes"),OFFSET('Water Data'!$F$9,0,10*ROW('Water Data'!F128)),NA())</f>
        <v>#N/A</v>
      </c>
      <c r="M134" s="89" t="e">
        <f ca="true">+IF(AND(ISNUMBER(OFFSET('Water Data'!$G$4,0,10*ROW('Water Data'!G128))),'Data Summary'!CB134="Yes"),100-OFFSET('Water Data'!$G$4,0,10*ROW('Water Data'!G128)),NA())</f>
        <v>#N/A</v>
      </c>
      <c r="N134" s="89" t="e">
        <f ca="true">+IF(AND(ISNUMBER(OFFSET('Water Data'!$G$6,0,10*ROW('Water Data'!G128))),'Data Summary'!CC134="Yes"),OFFSET('Water Data'!$G$6,0,10*ROW('Water Data'!G128)),NA())</f>
        <v>#N/A</v>
      </c>
      <c r="O134" s="89" t="e">
        <f ca="true">+IF(AND(ISNUMBER(OFFSET('Water Data'!$G$9,0,10*ROW('Water Data'!G128))),'Data Summary'!CD134="Yes"),OFFSET('Water Data'!$G$9,0,10*ROW('Water Data'!G128)),NA())</f>
        <v>#N/A</v>
      </c>
      <c r="P134" s="89" t="e">
        <f ca="true">+IF(AND(ISNUMBER(OFFSET('Water Data'!$H$4,0,10*ROW('Water Data'!H128))),'Data Summary'!CE134="Yes"),100-OFFSET('Water Data'!$H$4,0,10*ROW('Water Data'!H128)),NA())</f>
        <v>#N/A</v>
      </c>
      <c r="Q134" s="89" t="e">
        <f ca="true">+IF(AND(ISNUMBER(OFFSET('Water Data'!$H$6,0,10*ROW('Water Data'!H128))),'Data Summary'!CF134="Yes"),OFFSET('Water Data'!$H$6,0,10*ROW('Water Data'!H128)),NA())</f>
        <v>#N/A</v>
      </c>
      <c r="R134" s="89" t="e">
        <f ca="true">+IF(AND(ISNUMBER(OFFSET('Water Data'!$H$9,0,10*ROW('Water Data'!H128))),'Data Summary'!CG134="Yes"),OFFSET('Water Data'!$H$9,0,10*ROW('Water Data'!H128)),NA())</f>
        <v>#N/A</v>
      </c>
      <c r="S134" s="89" t="e">
        <f ca="true">+IF(AND(ISNUMBER(OFFSET('Water Data'!$I$4,0,10*ROW('Water Data'!I128))),'Data Summary'!CH134="Yes"),100-OFFSET('Water Data'!$I$4,0,10*ROW('Water Data'!I128)),NA())</f>
        <v>#N/A</v>
      </c>
      <c r="T134" s="89" t="e">
        <f ca="true">+IF(AND(ISNUMBER(OFFSET('Water Data'!$I$6,0,10*ROW('Water Data'!I128))),'Data Summary'!CI134="Yes"),OFFSET('Water Data'!$I$6,0,10*ROW('Water Data'!I128)),NA())</f>
        <v>#N/A</v>
      </c>
      <c r="U134" s="89" t="e">
        <f ca="true">+IF(AND(ISNUMBER(OFFSET('Water Data'!$I$9,0,10*ROW('Water Data'!I128))),'Data Summary'!CJ134="Yes"),OFFSET('Water Data'!$I$9,0,10*ROW('Water Data'!I128)),NA())</f>
        <v>#N/A</v>
      </c>
      <c r="V134" s="90" t="e">
        <f ca="true">+IF(AND(ISNUMBER(OFFSET('Sanitation Data'!$D$4,0,10*ROW('Sanitation Data'!D128))),'Data Summary'!CK134="Yes"),100-OFFSET('Sanitation Data'!$D$4,0,10*ROW('Sanitation Data'!D128)),NA())</f>
        <v>#N/A</v>
      </c>
      <c r="W134" s="90" t="e">
        <f ca="true">+IF(AND(ISNUMBER(OFFSET('Sanitation Data'!$D$6,0,10*ROW('Sanitation Data'!D128))),'Data Summary'!CL134="Yes"),OFFSET('Sanitation Data'!$D$6,0,10*ROW('Sanitation Data'!D128)),NA())</f>
        <v>#N/A</v>
      </c>
      <c r="X134" s="90" t="e">
        <f ca="true">+IF(AND(ISNUMBER(OFFSET('Sanitation Data'!$D$10,0,10*ROW('Sanitation Data'!D128))),'Data Summary'!CM134="Yes"),OFFSET('Sanitation Data'!$D$10,0,10*ROW('Sanitation Data'!D128)),NA())</f>
        <v>#N/A</v>
      </c>
      <c r="Y134" s="90" t="e">
        <f ca="true">+IF(AND(ISNUMBER(OFFSET('Sanitation Data'!$D$11,0,10*ROW('Sanitation Data'!D128))),'Data Summary'!CN134="Yes"),OFFSET('Sanitation Data'!$D$11,0,10*ROW('Sanitation Data'!D128)),NA())</f>
        <v>#N/A</v>
      </c>
      <c r="Z134" s="90" t="e">
        <f ca="true">+IF(AND(ISNUMBER(OFFSET('Sanitation Data'!$D$12,0,10*ROW('Sanitation Data'!D128))),'Data Summary'!CO134="Yes"),OFFSET('Sanitation Data'!$D$12,0,10*ROW('Sanitation Data'!D128)),NA())</f>
        <v>#N/A</v>
      </c>
      <c r="AA134" s="90" t="e">
        <f ca="true">+IF(AND(ISNUMBER(OFFSET('Sanitation Data'!$E$4,0,10*ROW('Sanitation Data'!E128))),'Data Summary'!CP134="Yes"),100-OFFSET('Sanitation Data'!$E$4,0,10*ROW('Sanitation Data'!E128)),NA())</f>
        <v>#N/A</v>
      </c>
      <c r="AB134" s="90" t="e">
        <f ca="true">+IF(AND(ISNUMBER(OFFSET('Sanitation Data'!$E$6,0,10*ROW('Sanitation Data'!E128))),'Data Summary'!CQ134="Yes"),OFFSET('Sanitation Data'!$E$6,0,10*ROW('Sanitation Data'!E128)),NA())</f>
        <v>#N/A</v>
      </c>
      <c r="AC134" s="90" t="e">
        <f ca="true">+IF(AND(ISNUMBER(OFFSET('Sanitation Data'!$E$10,0,10*ROW('Sanitation Data'!E128))),'Data Summary'!CR134="Yes"),OFFSET('Sanitation Data'!$E$10,0,10*ROW('Sanitation Data'!E128)),NA())</f>
        <v>#N/A</v>
      </c>
      <c r="AD134" s="90" t="e">
        <f ca="true">+IF(AND(ISNUMBER(OFFSET('Sanitation Data'!$E$11,0,10*ROW('Sanitation Data'!E128))),'Data Summary'!CS134="Yes"),OFFSET('Sanitation Data'!$E$11,0,10*ROW('Sanitation Data'!E128)),NA())</f>
        <v>#N/A</v>
      </c>
      <c r="AE134" s="90" t="e">
        <f ca="true">+IF(AND(ISNUMBER(OFFSET('Sanitation Data'!$E$12,0,10*ROW('Sanitation Data'!E128))),'Data Summary'!CT134="Yes"),OFFSET('Sanitation Data'!$E$12,0,10*ROW('Sanitation Data'!E128)),NA())</f>
        <v>#N/A</v>
      </c>
      <c r="AF134" s="90" t="e">
        <f ca="true">+IF(AND(ISNUMBER(OFFSET('Sanitation Data'!$F$4,0,10*ROW('Sanitation Data'!F128))),'Data Summary'!CU134="Yes"),100-OFFSET('Sanitation Data'!$F$4,0,10*ROW('Sanitation Data'!F128)),NA())</f>
        <v>#N/A</v>
      </c>
      <c r="AG134" s="90" t="e">
        <f ca="true">+IF(AND(ISNUMBER(OFFSET('Sanitation Data'!$F$6,0,10*ROW('Sanitation Data'!F128))),'Data Summary'!CV134="Yes"),OFFSET('Sanitation Data'!$F$6,0,10*ROW('Sanitation Data'!F128)),NA())</f>
        <v>#N/A</v>
      </c>
      <c r="AH134" s="90" t="e">
        <f ca="true">+IF(AND(ISNUMBER(OFFSET('Sanitation Data'!$F$10,0,10*ROW('Sanitation Data'!F128))),'Data Summary'!CW134="Yes"),OFFSET('Sanitation Data'!$F$10,0,10*ROW('Sanitation Data'!F128)),NA())</f>
        <v>#N/A</v>
      </c>
      <c r="AI134" s="90" t="e">
        <f ca="true">+IF(AND(ISNUMBER(OFFSET('Sanitation Data'!$F$11,0,10*ROW('Sanitation Data'!F128))),'Data Summary'!CX134="Yes"),OFFSET('Sanitation Data'!$F$11,0,10*ROW('Sanitation Data'!F128)),NA())</f>
        <v>#N/A</v>
      </c>
      <c r="AJ134" s="90" t="e">
        <f ca="true">+IF(AND(ISNUMBER(OFFSET('Sanitation Data'!$F$12,0,10*ROW('Sanitation Data'!F128))),'Data Summary'!CY134="Yes"),OFFSET('Sanitation Data'!$F$12,0,10*ROW('Sanitation Data'!F128)),NA())</f>
        <v>#N/A</v>
      </c>
      <c r="AK134" s="90" t="e">
        <f ca="true">+IF(AND(ISNUMBER(OFFSET('Sanitation Data'!$G$4,0,10*ROW('Sanitation Data'!G128))),'Data Summary'!CZ134="Yes"),100-OFFSET('Sanitation Data'!$G$4,0,10*ROW('Sanitation Data'!G128)),NA())</f>
        <v>#N/A</v>
      </c>
      <c r="AL134" s="90" t="e">
        <f ca="true">+IF(AND(ISNUMBER(OFFSET('Sanitation Data'!$G$6,0,10*ROW('Sanitation Data'!G128))),'Data Summary'!DA134="Yes"),OFFSET('Sanitation Data'!$G$6,0,10*ROW('Sanitation Data'!G128)),NA())</f>
        <v>#N/A</v>
      </c>
      <c r="AM134" s="90" t="e">
        <f ca="true">+IF(AND(ISNUMBER(OFFSET('Sanitation Data'!$G$10,0,10*ROW('Sanitation Data'!G128))),'Data Summary'!DB134="Yes"),OFFSET('Sanitation Data'!$G$10,0,10*ROW('Sanitation Data'!G128)),NA())</f>
        <v>#N/A</v>
      </c>
      <c r="AN134" s="90" t="e">
        <f ca="true">+IF(AND(ISNUMBER(OFFSET('Sanitation Data'!$G$11,0,10*ROW('Sanitation Data'!G128))),'Data Summary'!DC134="Yes"),OFFSET('Sanitation Data'!$G$11,0,10*ROW('Sanitation Data'!G128)),NA())</f>
        <v>#N/A</v>
      </c>
      <c r="AO134" s="90" t="e">
        <f ca="true">+IF(AND(ISNUMBER(OFFSET('Sanitation Data'!$G$12,0,10*ROW('Sanitation Data'!G128))),'Data Summary'!DD134="Yes"),OFFSET('Sanitation Data'!$G$12,0,10*ROW('Sanitation Data'!G128)),NA())</f>
        <v>#N/A</v>
      </c>
      <c r="AP134" s="90" t="e">
        <f ca="true">+IF(AND(ISNUMBER(OFFSET('Sanitation Data'!$H$4,0,10*ROW('Sanitation Data'!H128))),'Data Summary'!DE134="Yes"),100-OFFSET('Sanitation Data'!$H$4,0,10*ROW('Sanitation Data'!H128)),NA())</f>
        <v>#N/A</v>
      </c>
      <c r="AQ134" s="90" t="e">
        <f ca="true">+IF(AND(ISNUMBER(OFFSET('Sanitation Data'!$H$6,0,10*ROW('Sanitation Data'!H128))),'Data Summary'!DF134="Yes"),OFFSET('Sanitation Data'!$H$6,0,10*ROW('Sanitation Data'!H128)),NA())</f>
        <v>#N/A</v>
      </c>
      <c r="AR134" s="90" t="e">
        <f ca="true">+IF(AND(ISNUMBER(OFFSET('Sanitation Data'!$H$10,0,10*ROW('Sanitation Data'!H128))),'Data Summary'!DG134="Yes"),OFFSET('Sanitation Data'!$H$10,0,10*ROW('Sanitation Data'!H128)),NA())</f>
        <v>#N/A</v>
      </c>
      <c r="AS134" s="90" t="e">
        <f ca="true">+IF(AND(ISNUMBER(OFFSET('Sanitation Data'!$H$11,0,10*ROW('Sanitation Data'!H128))),'Data Summary'!DH134="Yes"),OFFSET('Sanitation Data'!$H$11,0,10*ROW('Sanitation Data'!H128)),NA())</f>
        <v>#N/A</v>
      </c>
      <c r="AT134" s="90" t="e">
        <f ca="true">+IF(AND(ISNUMBER(OFFSET('Sanitation Data'!$H$12,0,10*ROW('Sanitation Data'!H128))),'Data Summary'!DI134="Yes"),OFFSET('Sanitation Data'!$H$12,0,10*ROW('Sanitation Data'!H128)),NA())</f>
        <v>#N/A</v>
      </c>
      <c r="AU134" s="90" t="e">
        <f ca="true">+IF(AND(ISNUMBER(OFFSET('Sanitation Data'!$I$4,0,10*ROW('Sanitation Data'!I128))),'Data Summary'!DJ134="Yes"),100-OFFSET('Sanitation Data'!$I$4,0,10*ROW('Sanitation Data'!I128)),NA())</f>
        <v>#N/A</v>
      </c>
      <c r="AV134" s="90" t="e">
        <f ca="true">+IF(AND(ISNUMBER(OFFSET('Sanitation Data'!$I$6,0,10*ROW('Sanitation Data'!I128))),'Data Summary'!DK134="Yes"),OFFSET('Sanitation Data'!$I$6,0,10*ROW('Sanitation Data'!I128)),NA())</f>
        <v>#N/A</v>
      </c>
      <c r="AW134" s="90" t="e">
        <f ca="true">+IF(AND(ISNUMBER(OFFSET('Sanitation Data'!$I$10,0,10*ROW('Sanitation Data'!I128))),'Data Summary'!DL134="Yes"),OFFSET('Sanitation Data'!$I$10,0,10*ROW('Sanitation Data'!I128)),NA())</f>
        <v>#N/A</v>
      </c>
      <c r="AX134" s="90" t="e">
        <f ca="true">+IF(AND(ISNUMBER(OFFSET('Sanitation Data'!$I$11,0,10*ROW('Sanitation Data'!I128))),'Data Summary'!DM134="Yes"),OFFSET('Sanitation Data'!$I$11,0,10*ROW('Sanitation Data'!I128)),NA())</f>
        <v>#N/A</v>
      </c>
      <c r="AY134" s="90" t="e">
        <f ca="true">+IF(AND(ISNUMBER(OFFSET('Sanitation Data'!$I$12,0,10*ROW('Sanitation Data'!I128))),'Data Summary'!DN134="Yes"),OFFSET('Sanitation Data'!$I$12,0,10*ROW('Sanitation Data'!I128)),NA())</f>
        <v>#N/A</v>
      </c>
      <c r="AZ134" s="91" t="e">
        <f ca="true">+IF(AND(ISNUMBER(OFFSET('Hygiene Data'!$D$5,0,10*ROW('Hygiene Data'!D128))),'Data Summary'!DO134="Yes"),OFFSET('Hygiene Data'!$D$5,0,10*ROW('Hygiene Data'!D128)),NA())</f>
        <v>#N/A</v>
      </c>
      <c r="BA134" s="91" t="e">
        <f ca="true">+IF(AND(ISNUMBER(OFFSET('Hygiene Data'!$D$7,0,10*ROW('Hygiene Data'!D128))),'Data Summary'!DP134="Yes"),OFFSET('Hygiene Data'!$D$7,0,10*ROW('Hygiene Data'!D128)),NA())</f>
        <v>#N/A</v>
      </c>
      <c r="BB134" s="91" t="e">
        <f ca="true">+IF(AND(ISNUMBER(OFFSET('Hygiene Data'!$D$9,0,10*ROW('Hygiene Data'!D128))),'Data Summary'!DQ134="Yes"),OFFSET('Hygiene Data'!$D$9,0,10*ROW('Hygiene Data'!D128)),NA())</f>
        <v>#N/A</v>
      </c>
      <c r="BC134" s="91" t="e">
        <f ca="true">+IF(AND(ISNUMBER(OFFSET('Hygiene Data'!$E$5,0,10*ROW('Hygiene Data'!E128))),'Data Summary'!DR134="Yes"),OFFSET('Hygiene Data'!$E$5,0,10*ROW('Hygiene Data'!E128)),NA())</f>
        <v>#N/A</v>
      </c>
      <c r="BD134" s="91" t="e">
        <f ca="true">+IF(AND(ISNUMBER(OFFSET('Hygiene Data'!$E$7,0,10*ROW('Hygiene Data'!E128))),'Data Summary'!DS134="Yes"),OFFSET('Hygiene Data'!$E$7,0,10*ROW('Hygiene Data'!E128)),NA())</f>
        <v>#N/A</v>
      </c>
      <c r="BE134" s="91" t="e">
        <f ca="true">+IF(AND(ISNUMBER(OFFSET('Hygiene Data'!$E$9,0,10*ROW('Hygiene Data'!E128))),'Data Summary'!DT134="Yes"),OFFSET('Hygiene Data'!$E$9,0,10*ROW('Hygiene Data'!E128)),NA())</f>
        <v>#N/A</v>
      </c>
      <c r="BF134" s="91" t="e">
        <f ca="true">+IF(AND(ISNUMBER(OFFSET('Hygiene Data'!$F$5,0,10*ROW('Hygiene Data'!F128))),'Data Summary'!DU134="Yes"),OFFSET('Hygiene Data'!$F$5,0,10*ROW('Hygiene Data'!F128)),NA())</f>
        <v>#N/A</v>
      </c>
      <c r="BG134" s="91" t="e">
        <f ca="true">+IF(AND(ISNUMBER(OFFSET('Hygiene Data'!$F$7,0,10*ROW('Hygiene Data'!F128))),'Data Summary'!DV134="Yes"),OFFSET('Hygiene Data'!$F$7,0,10*ROW('Hygiene Data'!F128)),NA())</f>
        <v>#N/A</v>
      </c>
      <c r="BH134" s="91" t="e">
        <f ca="true">+IF(AND(ISNUMBER(OFFSET('Hygiene Data'!$F$9,0,10*ROW('Hygiene Data'!F128))),'Data Summary'!DW134="Yes"),OFFSET('Hygiene Data'!$F$9,0,10*ROW('Hygiene Data'!F128)),NA())</f>
        <v>#N/A</v>
      </c>
      <c r="BI134" s="91" t="e">
        <f ca="true">+IF(AND(ISNUMBER(OFFSET('Hygiene Data'!$G$5,0,10*ROW('Hygiene Data'!G128))),'Data Summary'!DX134="Yes"),OFFSET('Hygiene Data'!$G$5,0,10*ROW('Hygiene Data'!G128)),NA())</f>
        <v>#N/A</v>
      </c>
      <c r="BJ134" s="91" t="e">
        <f ca="true">+IF(AND(ISNUMBER(OFFSET('Hygiene Data'!$G$7,0,10*ROW('Hygiene Data'!G128))),'Data Summary'!DY134="Yes"),OFFSET('Hygiene Data'!$G$7,0,10*ROW('Hygiene Data'!G128)),NA())</f>
        <v>#N/A</v>
      </c>
      <c r="BK134" s="91" t="e">
        <f ca="true">+IF(AND(ISNUMBER(OFFSET('Hygiene Data'!$G$9,0,10*ROW('Hygiene Data'!G128))),'Data Summary'!DZ134="Yes"),OFFSET('Hygiene Data'!$G$9,0,10*ROW('Hygiene Data'!G128)),NA())</f>
        <v>#N/A</v>
      </c>
      <c r="BL134" s="91" t="e">
        <f ca="true">+IF(AND(ISNUMBER(OFFSET('Hygiene Data'!$H$5,0,10*ROW('Hygiene Data'!H128))),'Data Summary'!EA134="Yes"),OFFSET('Hygiene Data'!$H$5,0,10*ROW('Hygiene Data'!H128)),NA())</f>
        <v>#N/A</v>
      </c>
      <c r="BM134" s="91" t="e">
        <f ca="true">+IF(AND(ISNUMBER(OFFSET('Hygiene Data'!$H$7,0,10*ROW('Hygiene Data'!H128))),'Data Summary'!EB134="Yes"),OFFSET('Hygiene Data'!$H$7,0,10*ROW('Hygiene Data'!H128)),NA())</f>
        <v>#N/A</v>
      </c>
      <c r="BN134" s="91" t="e">
        <f ca="true">+IF(AND(ISNUMBER(OFFSET('Hygiene Data'!$H$9,0,10*ROW('Hygiene Data'!H128))),'Data Summary'!EC134="Yes"),OFFSET('Hygiene Data'!$H$9,0,10*ROW('Hygiene Data'!H128)),NA())</f>
        <v>#N/A</v>
      </c>
      <c r="BO134" s="91" t="e">
        <f ca="true">+IF(AND(ISNUMBER(OFFSET('Hygiene Data'!$I$5,0,10*ROW('Hygiene Data'!I128))),'Data Summary'!ED134="Yes"),OFFSET('Hygiene Data'!$I$5,0,10*ROW('Hygiene Data'!I128)),NA())</f>
        <v>#N/A</v>
      </c>
      <c r="BP134" s="91" t="e">
        <f ca="true">+IF(AND(ISNUMBER(OFFSET('Hygiene Data'!$I$7,0,10*ROW('Hygiene Data'!I128))),'Data Summary'!EE134="Yes"),OFFSET('Hygiene Data'!$I$7,0,10*ROW('Hygiene Data'!I128)),NA())</f>
        <v>#N/A</v>
      </c>
      <c r="BQ134" s="91" t="e">
        <f ca="true">+IF(AND(ISNUMBER(OFFSET('Hygiene Data'!$I$9,0,10*ROW('Hygiene Data'!I128))),'Data Summary'!EF134="Yes"),OFFSET('Hygiene Data'!$I$9,0,10*ROW('Hygiene Data'!I128)),NA())</f>
        <v>#N/A</v>
      </c>
    </row>
    <row xmlns:x14ac="http://schemas.microsoft.com/office/spreadsheetml/2009/9/ac" r="135" x14ac:dyDescent="0.2">
      <c r="A135" s="350" t="e">
        <f ca="true">+RIGHT('Data Summary'!A135,LEN('Data Summary'!A135)-9)</f>
        <v>#VALUE!</v>
      </c>
      <c r="B135" s="35" t="str">
        <f ca="true">+IF(ISTEXT('Data Summary'!B135),'Data Summary'!B135,"")</f>
        <v/>
      </c>
      <c r="C135" s="349" t="e">
        <f ca="true">+VALUE('Data Summary'!C135)</f>
        <v>#VALUE!</v>
      </c>
      <c r="D135" s="89" t="e">
        <f ca="true">+IF(AND(ISNUMBER(OFFSET('Water Data'!$D$4,0,10*ROW('Water Data'!D129))),'Data Summary'!BS135="Yes"),100-OFFSET('Water Data'!$D$4,0,10*ROW('Water Data'!D129)),NA())</f>
        <v>#N/A</v>
      </c>
      <c r="E135" s="89" t="e">
        <f ca="true">+IF(AND(ISNUMBER(OFFSET('Water Data'!$D$6,0,10*ROW('Water Data'!D129))),'Data Summary'!BT135="Yes"),OFFSET('Water Data'!$D$6,0,10*ROW('Water Data'!D129)),NA())</f>
        <v>#N/A</v>
      </c>
      <c r="F135" s="89" t="e">
        <f ca="true">+IF(AND(ISNUMBER(OFFSET('Water Data'!$D$9,0,10*ROW('Water Data'!D129))),'Data Summary'!BU135="Yes"),OFFSET('Water Data'!$D$9,0,10*ROW('Water Data'!D129)),NA())</f>
        <v>#N/A</v>
      </c>
      <c r="G135" s="89" t="e">
        <f ca="true">+IF(AND(ISNUMBER(OFFSET('Water Data'!$E$4,0,10*ROW('Water Data'!E129))),'Data Summary'!BV135="Yes"),100-OFFSET('Water Data'!$E$4,0,10*ROW('Water Data'!E129)),NA())</f>
        <v>#N/A</v>
      </c>
      <c r="H135" s="89" t="e">
        <f ca="true">+IF(AND(ISNUMBER(OFFSET('Water Data'!$E$6,0,10*ROW('Water Data'!E129))),'Data Summary'!BW135="Yes"),OFFSET('Water Data'!$E$6,0,10*ROW('Water Data'!E129)),NA())</f>
        <v>#N/A</v>
      </c>
      <c r="I135" s="89" t="e">
        <f ca="true">+IF(AND(ISNUMBER(OFFSET('Water Data'!$E$9,0,10*ROW('Water Data'!E129))),'Data Summary'!BX135="Yes"),OFFSET('Water Data'!$E$9,0,10*ROW('Water Data'!E129)),NA())</f>
        <v>#N/A</v>
      </c>
      <c r="J135" s="89" t="e">
        <f ca="true">+IF(AND(ISNUMBER(OFFSET('Water Data'!$F$4,0,10*ROW('Water Data'!F129))),'Data Summary'!BY135="Yes"),100-OFFSET('Water Data'!$F$4,0,10*ROW('Water Data'!F129)),NA())</f>
        <v>#N/A</v>
      </c>
      <c r="K135" s="89" t="e">
        <f ca="true">+IF(AND(ISNUMBER(OFFSET('Water Data'!$F$6,0,10*ROW('Water Data'!F129))),'Data Summary'!BZ135="Yes"),OFFSET('Water Data'!$F$6,0,10*ROW('Water Data'!F129)),NA())</f>
        <v>#N/A</v>
      </c>
      <c r="L135" s="89" t="e">
        <f ca="true">+IF(AND(ISNUMBER(OFFSET('Water Data'!$F$9,0,10*ROW('Water Data'!F129))),'Data Summary'!CA135="Yes"),OFFSET('Water Data'!$F$9,0,10*ROW('Water Data'!F129)),NA())</f>
        <v>#N/A</v>
      </c>
      <c r="M135" s="89" t="e">
        <f ca="true">+IF(AND(ISNUMBER(OFFSET('Water Data'!$G$4,0,10*ROW('Water Data'!G129))),'Data Summary'!CB135="Yes"),100-OFFSET('Water Data'!$G$4,0,10*ROW('Water Data'!G129)),NA())</f>
        <v>#N/A</v>
      </c>
      <c r="N135" s="89" t="e">
        <f ca="true">+IF(AND(ISNUMBER(OFFSET('Water Data'!$G$6,0,10*ROW('Water Data'!G129))),'Data Summary'!CC135="Yes"),OFFSET('Water Data'!$G$6,0,10*ROW('Water Data'!G129)),NA())</f>
        <v>#N/A</v>
      </c>
      <c r="O135" s="89" t="e">
        <f ca="true">+IF(AND(ISNUMBER(OFFSET('Water Data'!$G$9,0,10*ROW('Water Data'!G129))),'Data Summary'!CD135="Yes"),OFFSET('Water Data'!$G$9,0,10*ROW('Water Data'!G129)),NA())</f>
        <v>#N/A</v>
      </c>
      <c r="P135" s="89" t="e">
        <f ca="true">+IF(AND(ISNUMBER(OFFSET('Water Data'!$H$4,0,10*ROW('Water Data'!H129))),'Data Summary'!CE135="Yes"),100-OFFSET('Water Data'!$H$4,0,10*ROW('Water Data'!H129)),NA())</f>
        <v>#N/A</v>
      </c>
      <c r="Q135" s="89" t="e">
        <f ca="true">+IF(AND(ISNUMBER(OFFSET('Water Data'!$H$6,0,10*ROW('Water Data'!H129))),'Data Summary'!CF135="Yes"),OFFSET('Water Data'!$H$6,0,10*ROW('Water Data'!H129)),NA())</f>
        <v>#N/A</v>
      </c>
      <c r="R135" s="89" t="e">
        <f ca="true">+IF(AND(ISNUMBER(OFFSET('Water Data'!$H$9,0,10*ROW('Water Data'!H129))),'Data Summary'!CG135="Yes"),OFFSET('Water Data'!$H$9,0,10*ROW('Water Data'!H129)),NA())</f>
        <v>#N/A</v>
      </c>
      <c r="S135" s="89" t="e">
        <f ca="true">+IF(AND(ISNUMBER(OFFSET('Water Data'!$I$4,0,10*ROW('Water Data'!I129))),'Data Summary'!CH135="Yes"),100-OFFSET('Water Data'!$I$4,0,10*ROW('Water Data'!I129)),NA())</f>
        <v>#N/A</v>
      </c>
      <c r="T135" s="89" t="e">
        <f ca="true">+IF(AND(ISNUMBER(OFFSET('Water Data'!$I$6,0,10*ROW('Water Data'!I129))),'Data Summary'!CI135="Yes"),OFFSET('Water Data'!$I$6,0,10*ROW('Water Data'!I129)),NA())</f>
        <v>#N/A</v>
      </c>
      <c r="U135" s="89" t="e">
        <f ca="true">+IF(AND(ISNUMBER(OFFSET('Water Data'!$I$9,0,10*ROW('Water Data'!I129))),'Data Summary'!CJ135="Yes"),OFFSET('Water Data'!$I$9,0,10*ROW('Water Data'!I129)),NA())</f>
        <v>#N/A</v>
      </c>
      <c r="V135" s="90" t="e">
        <f ca="true">+IF(AND(ISNUMBER(OFFSET('Sanitation Data'!$D$4,0,10*ROW('Sanitation Data'!D129))),'Data Summary'!CK135="Yes"),100-OFFSET('Sanitation Data'!$D$4,0,10*ROW('Sanitation Data'!D129)),NA())</f>
        <v>#N/A</v>
      </c>
      <c r="W135" s="90" t="e">
        <f ca="true">+IF(AND(ISNUMBER(OFFSET('Sanitation Data'!$D$6,0,10*ROW('Sanitation Data'!D129))),'Data Summary'!CL135="Yes"),OFFSET('Sanitation Data'!$D$6,0,10*ROW('Sanitation Data'!D129)),NA())</f>
        <v>#N/A</v>
      </c>
      <c r="X135" s="90" t="e">
        <f ca="true">+IF(AND(ISNUMBER(OFFSET('Sanitation Data'!$D$10,0,10*ROW('Sanitation Data'!D129))),'Data Summary'!CM135="Yes"),OFFSET('Sanitation Data'!$D$10,0,10*ROW('Sanitation Data'!D129)),NA())</f>
        <v>#N/A</v>
      </c>
      <c r="Y135" s="90" t="e">
        <f ca="true">+IF(AND(ISNUMBER(OFFSET('Sanitation Data'!$D$11,0,10*ROW('Sanitation Data'!D129))),'Data Summary'!CN135="Yes"),OFFSET('Sanitation Data'!$D$11,0,10*ROW('Sanitation Data'!D129)),NA())</f>
        <v>#N/A</v>
      </c>
      <c r="Z135" s="90" t="e">
        <f ca="true">+IF(AND(ISNUMBER(OFFSET('Sanitation Data'!$D$12,0,10*ROW('Sanitation Data'!D129))),'Data Summary'!CO135="Yes"),OFFSET('Sanitation Data'!$D$12,0,10*ROW('Sanitation Data'!D129)),NA())</f>
        <v>#N/A</v>
      </c>
      <c r="AA135" s="90" t="e">
        <f ca="true">+IF(AND(ISNUMBER(OFFSET('Sanitation Data'!$E$4,0,10*ROW('Sanitation Data'!E129))),'Data Summary'!CP135="Yes"),100-OFFSET('Sanitation Data'!$E$4,0,10*ROW('Sanitation Data'!E129)),NA())</f>
        <v>#N/A</v>
      </c>
      <c r="AB135" s="90" t="e">
        <f ca="true">+IF(AND(ISNUMBER(OFFSET('Sanitation Data'!$E$6,0,10*ROW('Sanitation Data'!E129))),'Data Summary'!CQ135="Yes"),OFFSET('Sanitation Data'!$E$6,0,10*ROW('Sanitation Data'!E129)),NA())</f>
        <v>#N/A</v>
      </c>
      <c r="AC135" s="90" t="e">
        <f ca="true">+IF(AND(ISNUMBER(OFFSET('Sanitation Data'!$E$10,0,10*ROW('Sanitation Data'!E129))),'Data Summary'!CR135="Yes"),OFFSET('Sanitation Data'!$E$10,0,10*ROW('Sanitation Data'!E129)),NA())</f>
        <v>#N/A</v>
      </c>
      <c r="AD135" s="90" t="e">
        <f ca="true">+IF(AND(ISNUMBER(OFFSET('Sanitation Data'!$E$11,0,10*ROW('Sanitation Data'!E129))),'Data Summary'!CS135="Yes"),OFFSET('Sanitation Data'!$E$11,0,10*ROW('Sanitation Data'!E129)),NA())</f>
        <v>#N/A</v>
      </c>
      <c r="AE135" s="90" t="e">
        <f ca="true">+IF(AND(ISNUMBER(OFFSET('Sanitation Data'!$E$12,0,10*ROW('Sanitation Data'!E129))),'Data Summary'!CT135="Yes"),OFFSET('Sanitation Data'!$E$12,0,10*ROW('Sanitation Data'!E129)),NA())</f>
        <v>#N/A</v>
      </c>
      <c r="AF135" s="90" t="e">
        <f ca="true">+IF(AND(ISNUMBER(OFFSET('Sanitation Data'!$F$4,0,10*ROW('Sanitation Data'!F129))),'Data Summary'!CU135="Yes"),100-OFFSET('Sanitation Data'!$F$4,0,10*ROW('Sanitation Data'!F129)),NA())</f>
        <v>#N/A</v>
      </c>
      <c r="AG135" s="90" t="e">
        <f ca="true">+IF(AND(ISNUMBER(OFFSET('Sanitation Data'!$F$6,0,10*ROW('Sanitation Data'!F129))),'Data Summary'!CV135="Yes"),OFFSET('Sanitation Data'!$F$6,0,10*ROW('Sanitation Data'!F129)),NA())</f>
        <v>#N/A</v>
      </c>
      <c r="AH135" s="90" t="e">
        <f ca="true">+IF(AND(ISNUMBER(OFFSET('Sanitation Data'!$F$10,0,10*ROW('Sanitation Data'!F129))),'Data Summary'!CW135="Yes"),OFFSET('Sanitation Data'!$F$10,0,10*ROW('Sanitation Data'!F129)),NA())</f>
        <v>#N/A</v>
      </c>
      <c r="AI135" s="90" t="e">
        <f ca="true">+IF(AND(ISNUMBER(OFFSET('Sanitation Data'!$F$11,0,10*ROW('Sanitation Data'!F129))),'Data Summary'!CX135="Yes"),OFFSET('Sanitation Data'!$F$11,0,10*ROW('Sanitation Data'!F129)),NA())</f>
        <v>#N/A</v>
      </c>
      <c r="AJ135" s="90" t="e">
        <f ca="true">+IF(AND(ISNUMBER(OFFSET('Sanitation Data'!$F$12,0,10*ROW('Sanitation Data'!F129))),'Data Summary'!CY135="Yes"),OFFSET('Sanitation Data'!$F$12,0,10*ROW('Sanitation Data'!F129)),NA())</f>
        <v>#N/A</v>
      </c>
      <c r="AK135" s="90" t="e">
        <f ca="true">+IF(AND(ISNUMBER(OFFSET('Sanitation Data'!$G$4,0,10*ROW('Sanitation Data'!G129))),'Data Summary'!CZ135="Yes"),100-OFFSET('Sanitation Data'!$G$4,0,10*ROW('Sanitation Data'!G129)),NA())</f>
        <v>#N/A</v>
      </c>
      <c r="AL135" s="90" t="e">
        <f ca="true">+IF(AND(ISNUMBER(OFFSET('Sanitation Data'!$G$6,0,10*ROW('Sanitation Data'!G129))),'Data Summary'!DA135="Yes"),OFFSET('Sanitation Data'!$G$6,0,10*ROW('Sanitation Data'!G129)),NA())</f>
        <v>#N/A</v>
      </c>
      <c r="AM135" s="90" t="e">
        <f ca="true">+IF(AND(ISNUMBER(OFFSET('Sanitation Data'!$G$10,0,10*ROW('Sanitation Data'!G129))),'Data Summary'!DB135="Yes"),OFFSET('Sanitation Data'!$G$10,0,10*ROW('Sanitation Data'!G129)),NA())</f>
        <v>#N/A</v>
      </c>
      <c r="AN135" s="90" t="e">
        <f ca="true">+IF(AND(ISNUMBER(OFFSET('Sanitation Data'!$G$11,0,10*ROW('Sanitation Data'!G129))),'Data Summary'!DC135="Yes"),OFFSET('Sanitation Data'!$G$11,0,10*ROW('Sanitation Data'!G129)),NA())</f>
        <v>#N/A</v>
      </c>
      <c r="AO135" s="90" t="e">
        <f ca="true">+IF(AND(ISNUMBER(OFFSET('Sanitation Data'!$G$12,0,10*ROW('Sanitation Data'!G129))),'Data Summary'!DD135="Yes"),OFFSET('Sanitation Data'!$G$12,0,10*ROW('Sanitation Data'!G129)),NA())</f>
        <v>#N/A</v>
      </c>
      <c r="AP135" s="90" t="e">
        <f ca="true">+IF(AND(ISNUMBER(OFFSET('Sanitation Data'!$H$4,0,10*ROW('Sanitation Data'!H129))),'Data Summary'!DE135="Yes"),100-OFFSET('Sanitation Data'!$H$4,0,10*ROW('Sanitation Data'!H129)),NA())</f>
        <v>#N/A</v>
      </c>
      <c r="AQ135" s="90" t="e">
        <f ca="true">+IF(AND(ISNUMBER(OFFSET('Sanitation Data'!$H$6,0,10*ROW('Sanitation Data'!H129))),'Data Summary'!DF135="Yes"),OFFSET('Sanitation Data'!$H$6,0,10*ROW('Sanitation Data'!H129)),NA())</f>
        <v>#N/A</v>
      </c>
      <c r="AR135" s="90" t="e">
        <f ca="true">+IF(AND(ISNUMBER(OFFSET('Sanitation Data'!$H$10,0,10*ROW('Sanitation Data'!H129))),'Data Summary'!DG135="Yes"),OFFSET('Sanitation Data'!$H$10,0,10*ROW('Sanitation Data'!H129)),NA())</f>
        <v>#N/A</v>
      </c>
      <c r="AS135" s="90" t="e">
        <f ca="true">+IF(AND(ISNUMBER(OFFSET('Sanitation Data'!$H$11,0,10*ROW('Sanitation Data'!H129))),'Data Summary'!DH135="Yes"),OFFSET('Sanitation Data'!$H$11,0,10*ROW('Sanitation Data'!H129)),NA())</f>
        <v>#N/A</v>
      </c>
      <c r="AT135" s="90" t="e">
        <f ca="true">+IF(AND(ISNUMBER(OFFSET('Sanitation Data'!$H$12,0,10*ROW('Sanitation Data'!H129))),'Data Summary'!DI135="Yes"),OFFSET('Sanitation Data'!$H$12,0,10*ROW('Sanitation Data'!H129)),NA())</f>
        <v>#N/A</v>
      </c>
      <c r="AU135" s="90" t="e">
        <f ca="true">+IF(AND(ISNUMBER(OFFSET('Sanitation Data'!$I$4,0,10*ROW('Sanitation Data'!I129))),'Data Summary'!DJ135="Yes"),100-OFFSET('Sanitation Data'!$I$4,0,10*ROW('Sanitation Data'!I129)),NA())</f>
        <v>#N/A</v>
      </c>
      <c r="AV135" s="90" t="e">
        <f ca="true">+IF(AND(ISNUMBER(OFFSET('Sanitation Data'!$I$6,0,10*ROW('Sanitation Data'!I129))),'Data Summary'!DK135="Yes"),OFFSET('Sanitation Data'!$I$6,0,10*ROW('Sanitation Data'!I129)),NA())</f>
        <v>#N/A</v>
      </c>
      <c r="AW135" s="90" t="e">
        <f ca="true">+IF(AND(ISNUMBER(OFFSET('Sanitation Data'!$I$10,0,10*ROW('Sanitation Data'!I129))),'Data Summary'!DL135="Yes"),OFFSET('Sanitation Data'!$I$10,0,10*ROW('Sanitation Data'!I129)),NA())</f>
        <v>#N/A</v>
      </c>
      <c r="AX135" s="90" t="e">
        <f ca="true">+IF(AND(ISNUMBER(OFFSET('Sanitation Data'!$I$11,0,10*ROW('Sanitation Data'!I129))),'Data Summary'!DM135="Yes"),OFFSET('Sanitation Data'!$I$11,0,10*ROW('Sanitation Data'!I129)),NA())</f>
        <v>#N/A</v>
      </c>
      <c r="AY135" s="90" t="e">
        <f ca="true">+IF(AND(ISNUMBER(OFFSET('Sanitation Data'!$I$12,0,10*ROW('Sanitation Data'!I129))),'Data Summary'!DN135="Yes"),OFFSET('Sanitation Data'!$I$12,0,10*ROW('Sanitation Data'!I129)),NA())</f>
        <v>#N/A</v>
      </c>
      <c r="AZ135" s="91" t="e">
        <f ca="true">+IF(AND(ISNUMBER(OFFSET('Hygiene Data'!$D$5,0,10*ROW('Hygiene Data'!D129))),'Data Summary'!DO135="Yes"),OFFSET('Hygiene Data'!$D$5,0,10*ROW('Hygiene Data'!D129)),NA())</f>
        <v>#N/A</v>
      </c>
      <c r="BA135" s="91" t="e">
        <f ca="true">+IF(AND(ISNUMBER(OFFSET('Hygiene Data'!$D$7,0,10*ROW('Hygiene Data'!D129))),'Data Summary'!DP135="Yes"),OFFSET('Hygiene Data'!$D$7,0,10*ROW('Hygiene Data'!D129)),NA())</f>
        <v>#N/A</v>
      </c>
      <c r="BB135" s="91" t="e">
        <f ca="true">+IF(AND(ISNUMBER(OFFSET('Hygiene Data'!$D$9,0,10*ROW('Hygiene Data'!D129))),'Data Summary'!DQ135="Yes"),OFFSET('Hygiene Data'!$D$9,0,10*ROW('Hygiene Data'!D129)),NA())</f>
        <v>#N/A</v>
      </c>
      <c r="BC135" s="91" t="e">
        <f ca="true">+IF(AND(ISNUMBER(OFFSET('Hygiene Data'!$E$5,0,10*ROW('Hygiene Data'!E129))),'Data Summary'!DR135="Yes"),OFFSET('Hygiene Data'!$E$5,0,10*ROW('Hygiene Data'!E129)),NA())</f>
        <v>#N/A</v>
      </c>
      <c r="BD135" s="91" t="e">
        <f ca="true">+IF(AND(ISNUMBER(OFFSET('Hygiene Data'!$E$7,0,10*ROW('Hygiene Data'!E129))),'Data Summary'!DS135="Yes"),OFFSET('Hygiene Data'!$E$7,0,10*ROW('Hygiene Data'!E129)),NA())</f>
        <v>#N/A</v>
      </c>
      <c r="BE135" s="91" t="e">
        <f ca="true">+IF(AND(ISNUMBER(OFFSET('Hygiene Data'!$E$9,0,10*ROW('Hygiene Data'!E129))),'Data Summary'!DT135="Yes"),OFFSET('Hygiene Data'!$E$9,0,10*ROW('Hygiene Data'!E129)),NA())</f>
        <v>#N/A</v>
      </c>
      <c r="BF135" s="91" t="e">
        <f ca="true">+IF(AND(ISNUMBER(OFFSET('Hygiene Data'!$F$5,0,10*ROW('Hygiene Data'!F129))),'Data Summary'!DU135="Yes"),OFFSET('Hygiene Data'!$F$5,0,10*ROW('Hygiene Data'!F129)),NA())</f>
        <v>#N/A</v>
      </c>
      <c r="BG135" s="91" t="e">
        <f ca="true">+IF(AND(ISNUMBER(OFFSET('Hygiene Data'!$F$7,0,10*ROW('Hygiene Data'!F129))),'Data Summary'!DV135="Yes"),OFFSET('Hygiene Data'!$F$7,0,10*ROW('Hygiene Data'!F129)),NA())</f>
        <v>#N/A</v>
      </c>
      <c r="BH135" s="91" t="e">
        <f ca="true">+IF(AND(ISNUMBER(OFFSET('Hygiene Data'!$F$9,0,10*ROW('Hygiene Data'!F129))),'Data Summary'!DW135="Yes"),OFFSET('Hygiene Data'!$F$9,0,10*ROW('Hygiene Data'!F129)),NA())</f>
        <v>#N/A</v>
      </c>
      <c r="BI135" s="91" t="e">
        <f ca="true">+IF(AND(ISNUMBER(OFFSET('Hygiene Data'!$G$5,0,10*ROW('Hygiene Data'!G129))),'Data Summary'!DX135="Yes"),OFFSET('Hygiene Data'!$G$5,0,10*ROW('Hygiene Data'!G129)),NA())</f>
        <v>#N/A</v>
      </c>
      <c r="BJ135" s="91" t="e">
        <f ca="true">+IF(AND(ISNUMBER(OFFSET('Hygiene Data'!$G$7,0,10*ROW('Hygiene Data'!G129))),'Data Summary'!DY135="Yes"),OFFSET('Hygiene Data'!$G$7,0,10*ROW('Hygiene Data'!G129)),NA())</f>
        <v>#N/A</v>
      </c>
      <c r="BK135" s="91" t="e">
        <f ca="true">+IF(AND(ISNUMBER(OFFSET('Hygiene Data'!$G$9,0,10*ROW('Hygiene Data'!G129))),'Data Summary'!DZ135="Yes"),OFFSET('Hygiene Data'!$G$9,0,10*ROW('Hygiene Data'!G129)),NA())</f>
        <v>#N/A</v>
      </c>
      <c r="BL135" s="91" t="e">
        <f ca="true">+IF(AND(ISNUMBER(OFFSET('Hygiene Data'!$H$5,0,10*ROW('Hygiene Data'!H129))),'Data Summary'!EA135="Yes"),OFFSET('Hygiene Data'!$H$5,0,10*ROW('Hygiene Data'!H129)),NA())</f>
        <v>#N/A</v>
      </c>
      <c r="BM135" s="91" t="e">
        <f ca="true">+IF(AND(ISNUMBER(OFFSET('Hygiene Data'!$H$7,0,10*ROW('Hygiene Data'!H129))),'Data Summary'!EB135="Yes"),OFFSET('Hygiene Data'!$H$7,0,10*ROW('Hygiene Data'!H129)),NA())</f>
        <v>#N/A</v>
      </c>
      <c r="BN135" s="91" t="e">
        <f ca="true">+IF(AND(ISNUMBER(OFFSET('Hygiene Data'!$H$9,0,10*ROW('Hygiene Data'!H129))),'Data Summary'!EC135="Yes"),OFFSET('Hygiene Data'!$H$9,0,10*ROW('Hygiene Data'!H129)),NA())</f>
        <v>#N/A</v>
      </c>
      <c r="BO135" s="91" t="e">
        <f ca="true">+IF(AND(ISNUMBER(OFFSET('Hygiene Data'!$I$5,0,10*ROW('Hygiene Data'!I129))),'Data Summary'!ED135="Yes"),OFFSET('Hygiene Data'!$I$5,0,10*ROW('Hygiene Data'!I129)),NA())</f>
        <v>#N/A</v>
      </c>
      <c r="BP135" s="91" t="e">
        <f ca="true">+IF(AND(ISNUMBER(OFFSET('Hygiene Data'!$I$7,0,10*ROW('Hygiene Data'!I129))),'Data Summary'!EE135="Yes"),OFFSET('Hygiene Data'!$I$7,0,10*ROW('Hygiene Data'!I129)),NA())</f>
        <v>#N/A</v>
      </c>
      <c r="BQ135" s="91" t="e">
        <f ca="true">+IF(AND(ISNUMBER(OFFSET('Hygiene Data'!$I$9,0,10*ROW('Hygiene Data'!I129))),'Data Summary'!EF135="Yes"),OFFSET('Hygiene Data'!$I$9,0,10*ROW('Hygiene Data'!I129)),NA())</f>
        <v>#N/A</v>
      </c>
    </row>
    <row xmlns:x14ac="http://schemas.microsoft.com/office/spreadsheetml/2009/9/ac" r="136" x14ac:dyDescent="0.2">
      <c r="A136" s="350" t="e">
        <f ca="true">+RIGHT('Data Summary'!A136,LEN('Data Summary'!A136)-9)</f>
        <v>#VALUE!</v>
      </c>
      <c r="B136" s="35" t="str">
        <f ca="true">+IF(ISTEXT('Data Summary'!B136),'Data Summary'!B136,"")</f>
        <v/>
      </c>
      <c r="C136" s="349" t="e">
        <f ca="true">+VALUE('Data Summary'!C136)</f>
        <v>#VALUE!</v>
      </c>
      <c r="D136" s="89" t="e">
        <f ca="true">+IF(AND(ISNUMBER(OFFSET('Water Data'!$D$4,0,10*ROW('Water Data'!D130))),'Data Summary'!BS136="Yes"),100-OFFSET('Water Data'!$D$4,0,10*ROW('Water Data'!D130)),NA())</f>
        <v>#N/A</v>
      </c>
      <c r="E136" s="89" t="e">
        <f ca="true">+IF(AND(ISNUMBER(OFFSET('Water Data'!$D$6,0,10*ROW('Water Data'!D130))),'Data Summary'!BT136="Yes"),OFFSET('Water Data'!$D$6,0,10*ROW('Water Data'!D130)),NA())</f>
        <v>#N/A</v>
      </c>
      <c r="F136" s="89" t="e">
        <f ca="true">+IF(AND(ISNUMBER(OFFSET('Water Data'!$D$9,0,10*ROW('Water Data'!D130))),'Data Summary'!BU136="Yes"),OFFSET('Water Data'!$D$9,0,10*ROW('Water Data'!D130)),NA())</f>
        <v>#N/A</v>
      </c>
      <c r="G136" s="89" t="e">
        <f ca="true">+IF(AND(ISNUMBER(OFFSET('Water Data'!$E$4,0,10*ROW('Water Data'!E130))),'Data Summary'!BV136="Yes"),100-OFFSET('Water Data'!$E$4,0,10*ROW('Water Data'!E130)),NA())</f>
        <v>#N/A</v>
      </c>
      <c r="H136" s="89" t="e">
        <f ca="true">+IF(AND(ISNUMBER(OFFSET('Water Data'!$E$6,0,10*ROW('Water Data'!E130))),'Data Summary'!BW136="Yes"),OFFSET('Water Data'!$E$6,0,10*ROW('Water Data'!E130)),NA())</f>
        <v>#N/A</v>
      </c>
      <c r="I136" s="89" t="e">
        <f ca="true">+IF(AND(ISNUMBER(OFFSET('Water Data'!$E$9,0,10*ROW('Water Data'!E130))),'Data Summary'!BX136="Yes"),OFFSET('Water Data'!$E$9,0,10*ROW('Water Data'!E130)),NA())</f>
        <v>#N/A</v>
      </c>
      <c r="J136" s="89" t="e">
        <f ca="true">+IF(AND(ISNUMBER(OFFSET('Water Data'!$F$4,0,10*ROW('Water Data'!F130))),'Data Summary'!BY136="Yes"),100-OFFSET('Water Data'!$F$4,0,10*ROW('Water Data'!F130)),NA())</f>
        <v>#N/A</v>
      </c>
      <c r="K136" s="89" t="e">
        <f ca="true">+IF(AND(ISNUMBER(OFFSET('Water Data'!$F$6,0,10*ROW('Water Data'!F130))),'Data Summary'!BZ136="Yes"),OFFSET('Water Data'!$F$6,0,10*ROW('Water Data'!F130)),NA())</f>
        <v>#N/A</v>
      </c>
      <c r="L136" s="89" t="e">
        <f ca="true">+IF(AND(ISNUMBER(OFFSET('Water Data'!$F$9,0,10*ROW('Water Data'!F130))),'Data Summary'!CA136="Yes"),OFFSET('Water Data'!$F$9,0,10*ROW('Water Data'!F130)),NA())</f>
        <v>#N/A</v>
      </c>
      <c r="M136" s="89" t="e">
        <f ca="true">+IF(AND(ISNUMBER(OFFSET('Water Data'!$G$4,0,10*ROW('Water Data'!G130))),'Data Summary'!CB136="Yes"),100-OFFSET('Water Data'!$G$4,0,10*ROW('Water Data'!G130)),NA())</f>
        <v>#N/A</v>
      </c>
      <c r="N136" s="89" t="e">
        <f ca="true">+IF(AND(ISNUMBER(OFFSET('Water Data'!$G$6,0,10*ROW('Water Data'!G130))),'Data Summary'!CC136="Yes"),OFFSET('Water Data'!$G$6,0,10*ROW('Water Data'!G130)),NA())</f>
        <v>#N/A</v>
      </c>
      <c r="O136" s="89" t="e">
        <f ca="true">+IF(AND(ISNUMBER(OFFSET('Water Data'!$G$9,0,10*ROW('Water Data'!G130))),'Data Summary'!CD136="Yes"),OFFSET('Water Data'!$G$9,0,10*ROW('Water Data'!G130)),NA())</f>
        <v>#N/A</v>
      </c>
      <c r="P136" s="89" t="e">
        <f ca="true">+IF(AND(ISNUMBER(OFFSET('Water Data'!$H$4,0,10*ROW('Water Data'!H130))),'Data Summary'!CE136="Yes"),100-OFFSET('Water Data'!$H$4,0,10*ROW('Water Data'!H130)),NA())</f>
        <v>#N/A</v>
      </c>
      <c r="Q136" s="89" t="e">
        <f ca="true">+IF(AND(ISNUMBER(OFFSET('Water Data'!$H$6,0,10*ROW('Water Data'!H130))),'Data Summary'!CF136="Yes"),OFFSET('Water Data'!$H$6,0,10*ROW('Water Data'!H130)),NA())</f>
        <v>#N/A</v>
      </c>
      <c r="R136" s="89" t="e">
        <f ca="true">+IF(AND(ISNUMBER(OFFSET('Water Data'!$H$9,0,10*ROW('Water Data'!H130))),'Data Summary'!CG136="Yes"),OFFSET('Water Data'!$H$9,0,10*ROW('Water Data'!H130)),NA())</f>
        <v>#N/A</v>
      </c>
      <c r="S136" s="89" t="e">
        <f ca="true">+IF(AND(ISNUMBER(OFFSET('Water Data'!$I$4,0,10*ROW('Water Data'!I130))),'Data Summary'!CH136="Yes"),100-OFFSET('Water Data'!$I$4,0,10*ROW('Water Data'!I130)),NA())</f>
        <v>#N/A</v>
      </c>
      <c r="T136" s="89" t="e">
        <f ca="true">+IF(AND(ISNUMBER(OFFSET('Water Data'!$I$6,0,10*ROW('Water Data'!I130))),'Data Summary'!CI136="Yes"),OFFSET('Water Data'!$I$6,0,10*ROW('Water Data'!I130)),NA())</f>
        <v>#N/A</v>
      </c>
      <c r="U136" s="89" t="e">
        <f ca="true">+IF(AND(ISNUMBER(OFFSET('Water Data'!$I$9,0,10*ROW('Water Data'!I130))),'Data Summary'!CJ136="Yes"),OFFSET('Water Data'!$I$9,0,10*ROW('Water Data'!I130)),NA())</f>
        <v>#N/A</v>
      </c>
      <c r="V136" s="90" t="e">
        <f ca="true">+IF(AND(ISNUMBER(OFFSET('Sanitation Data'!$D$4,0,10*ROW('Sanitation Data'!D130))),'Data Summary'!CK136="Yes"),100-OFFSET('Sanitation Data'!$D$4,0,10*ROW('Sanitation Data'!D130)),NA())</f>
        <v>#N/A</v>
      </c>
      <c r="W136" s="90" t="e">
        <f ca="true">+IF(AND(ISNUMBER(OFFSET('Sanitation Data'!$D$6,0,10*ROW('Sanitation Data'!D130))),'Data Summary'!CL136="Yes"),OFFSET('Sanitation Data'!$D$6,0,10*ROW('Sanitation Data'!D130)),NA())</f>
        <v>#N/A</v>
      </c>
      <c r="X136" s="90" t="e">
        <f ca="true">+IF(AND(ISNUMBER(OFFSET('Sanitation Data'!$D$10,0,10*ROW('Sanitation Data'!D130))),'Data Summary'!CM136="Yes"),OFFSET('Sanitation Data'!$D$10,0,10*ROW('Sanitation Data'!D130)),NA())</f>
        <v>#N/A</v>
      </c>
      <c r="Y136" s="90" t="e">
        <f ca="true">+IF(AND(ISNUMBER(OFFSET('Sanitation Data'!$D$11,0,10*ROW('Sanitation Data'!D130))),'Data Summary'!CN136="Yes"),OFFSET('Sanitation Data'!$D$11,0,10*ROW('Sanitation Data'!D130)),NA())</f>
        <v>#N/A</v>
      </c>
      <c r="Z136" s="90" t="e">
        <f ca="true">+IF(AND(ISNUMBER(OFFSET('Sanitation Data'!$D$12,0,10*ROW('Sanitation Data'!D130))),'Data Summary'!CO136="Yes"),OFFSET('Sanitation Data'!$D$12,0,10*ROW('Sanitation Data'!D130)),NA())</f>
        <v>#N/A</v>
      </c>
      <c r="AA136" s="90" t="e">
        <f ca="true">+IF(AND(ISNUMBER(OFFSET('Sanitation Data'!$E$4,0,10*ROW('Sanitation Data'!E130))),'Data Summary'!CP136="Yes"),100-OFFSET('Sanitation Data'!$E$4,0,10*ROW('Sanitation Data'!E130)),NA())</f>
        <v>#N/A</v>
      </c>
      <c r="AB136" s="90" t="e">
        <f ca="true">+IF(AND(ISNUMBER(OFFSET('Sanitation Data'!$E$6,0,10*ROW('Sanitation Data'!E130))),'Data Summary'!CQ136="Yes"),OFFSET('Sanitation Data'!$E$6,0,10*ROW('Sanitation Data'!E130)),NA())</f>
        <v>#N/A</v>
      </c>
      <c r="AC136" s="90" t="e">
        <f ca="true">+IF(AND(ISNUMBER(OFFSET('Sanitation Data'!$E$10,0,10*ROW('Sanitation Data'!E130))),'Data Summary'!CR136="Yes"),OFFSET('Sanitation Data'!$E$10,0,10*ROW('Sanitation Data'!E130)),NA())</f>
        <v>#N/A</v>
      </c>
      <c r="AD136" s="90" t="e">
        <f ca="true">+IF(AND(ISNUMBER(OFFSET('Sanitation Data'!$E$11,0,10*ROW('Sanitation Data'!E130))),'Data Summary'!CS136="Yes"),OFFSET('Sanitation Data'!$E$11,0,10*ROW('Sanitation Data'!E130)),NA())</f>
        <v>#N/A</v>
      </c>
      <c r="AE136" s="90" t="e">
        <f ca="true">+IF(AND(ISNUMBER(OFFSET('Sanitation Data'!$E$12,0,10*ROW('Sanitation Data'!E130))),'Data Summary'!CT136="Yes"),OFFSET('Sanitation Data'!$E$12,0,10*ROW('Sanitation Data'!E130)),NA())</f>
        <v>#N/A</v>
      </c>
      <c r="AF136" s="90" t="e">
        <f ca="true">+IF(AND(ISNUMBER(OFFSET('Sanitation Data'!$F$4,0,10*ROW('Sanitation Data'!F130))),'Data Summary'!CU136="Yes"),100-OFFSET('Sanitation Data'!$F$4,0,10*ROW('Sanitation Data'!F130)),NA())</f>
        <v>#N/A</v>
      </c>
      <c r="AG136" s="90" t="e">
        <f ca="true">+IF(AND(ISNUMBER(OFFSET('Sanitation Data'!$F$6,0,10*ROW('Sanitation Data'!F130))),'Data Summary'!CV136="Yes"),OFFSET('Sanitation Data'!$F$6,0,10*ROW('Sanitation Data'!F130)),NA())</f>
        <v>#N/A</v>
      </c>
      <c r="AH136" s="90" t="e">
        <f ca="true">+IF(AND(ISNUMBER(OFFSET('Sanitation Data'!$F$10,0,10*ROW('Sanitation Data'!F130))),'Data Summary'!CW136="Yes"),OFFSET('Sanitation Data'!$F$10,0,10*ROW('Sanitation Data'!F130)),NA())</f>
        <v>#N/A</v>
      </c>
      <c r="AI136" s="90" t="e">
        <f ca="true">+IF(AND(ISNUMBER(OFFSET('Sanitation Data'!$F$11,0,10*ROW('Sanitation Data'!F130))),'Data Summary'!CX136="Yes"),OFFSET('Sanitation Data'!$F$11,0,10*ROW('Sanitation Data'!F130)),NA())</f>
        <v>#N/A</v>
      </c>
      <c r="AJ136" s="90" t="e">
        <f ca="true">+IF(AND(ISNUMBER(OFFSET('Sanitation Data'!$F$12,0,10*ROW('Sanitation Data'!F130))),'Data Summary'!CY136="Yes"),OFFSET('Sanitation Data'!$F$12,0,10*ROW('Sanitation Data'!F130)),NA())</f>
        <v>#N/A</v>
      </c>
      <c r="AK136" s="90" t="e">
        <f ca="true">+IF(AND(ISNUMBER(OFFSET('Sanitation Data'!$G$4,0,10*ROW('Sanitation Data'!G130))),'Data Summary'!CZ136="Yes"),100-OFFSET('Sanitation Data'!$G$4,0,10*ROW('Sanitation Data'!G130)),NA())</f>
        <v>#N/A</v>
      </c>
      <c r="AL136" s="90" t="e">
        <f ca="true">+IF(AND(ISNUMBER(OFFSET('Sanitation Data'!$G$6,0,10*ROW('Sanitation Data'!G130))),'Data Summary'!DA136="Yes"),OFFSET('Sanitation Data'!$G$6,0,10*ROW('Sanitation Data'!G130)),NA())</f>
        <v>#N/A</v>
      </c>
      <c r="AM136" s="90" t="e">
        <f ca="true">+IF(AND(ISNUMBER(OFFSET('Sanitation Data'!$G$10,0,10*ROW('Sanitation Data'!G130))),'Data Summary'!DB136="Yes"),OFFSET('Sanitation Data'!$G$10,0,10*ROW('Sanitation Data'!G130)),NA())</f>
        <v>#N/A</v>
      </c>
      <c r="AN136" s="90" t="e">
        <f ca="true">+IF(AND(ISNUMBER(OFFSET('Sanitation Data'!$G$11,0,10*ROW('Sanitation Data'!G130))),'Data Summary'!DC136="Yes"),OFFSET('Sanitation Data'!$G$11,0,10*ROW('Sanitation Data'!G130)),NA())</f>
        <v>#N/A</v>
      </c>
      <c r="AO136" s="90" t="e">
        <f ca="true">+IF(AND(ISNUMBER(OFFSET('Sanitation Data'!$G$12,0,10*ROW('Sanitation Data'!G130))),'Data Summary'!DD136="Yes"),OFFSET('Sanitation Data'!$G$12,0,10*ROW('Sanitation Data'!G130)),NA())</f>
        <v>#N/A</v>
      </c>
      <c r="AP136" s="90" t="e">
        <f ca="true">+IF(AND(ISNUMBER(OFFSET('Sanitation Data'!$H$4,0,10*ROW('Sanitation Data'!H130))),'Data Summary'!DE136="Yes"),100-OFFSET('Sanitation Data'!$H$4,0,10*ROW('Sanitation Data'!H130)),NA())</f>
        <v>#N/A</v>
      </c>
      <c r="AQ136" s="90" t="e">
        <f ca="true">+IF(AND(ISNUMBER(OFFSET('Sanitation Data'!$H$6,0,10*ROW('Sanitation Data'!H130))),'Data Summary'!DF136="Yes"),OFFSET('Sanitation Data'!$H$6,0,10*ROW('Sanitation Data'!H130)),NA())</f>
        <v>#N/A</v>
      </c>
      <c r="AR136" s="90" t="e">
        <f ca="true">+IF(AND(ISNUMBER(OFFSET('Sanitation Data'!$H$10,0,10*ROW('Sanitation Data'!H130))),'Data Summary'!DG136="Yes"),OFFSET('Sanitation Data'!$H$10,0,10*ROW('Sanitation Data'!H130)),NA())</f>
        <v>#N/A</v>
      </c>
      <c r="AS136" s="90" t="e">
        <f ca="true">+IF(AND(ISNUMBER(OFFSET('Sanitation Data'!$H$11,0,10*ROW('Sanitation Data'!H130))),'Data Summary'!DH136="Yes"),OFFSET('Sanitation Data'!$H$11,0,10*ROW('Sanitation Data'!H130)),NA())</f>
        <v>#N/A</v>
      </c>
      <c r="AT136" s="90" t="e">
        <f ca="true">+IF(AND(ISNUMBER(OFFSET('Sanitation Data'!$H$12,0,10*ROW('Sanitation Data'!H130))),'Data Summary'!DI136="Yes"),OFFSET('Sanitation Data'!$H$12,0,10*ROW('Sanitation Data'!H130)),NA())</f>
        <v>#N/A</v>
      </c>
      <c r="AU136" s="90" t="e">
        <f ca="true">+IF(AND(ISNUMBER(OFFSET('Sanitation Data'!$I$4,0,10*ROW('Sanitation Data'!I130))),'Data Summary'!DJ136="Yes"),100-OFFSET('Sanitation Data'!$I$4,0,10*ROW('Sanitation Data'!I130)),NA())</f>
        <v>#N/A</v>
      </c>
      <c r="AV136" s="90" t="e">
        <f ca="true">+IF(AND(ISNUMBER(OFFSET('Sanitation Data'!$I$6,0,10*ROW('Sanitation Data'!I130))),'Data Summary'!DK136="Yes"),OFFSET('Sanitation Data'!$I$6,0,10*ROW('Sanitation Data'!I130)),NA())</f>
        <v>#N/A</v>
      </c>
      <c r="AW136" s="90" t="e">
        <f ca="true">+IF(AND(ISNUMBER(OFFSET('Sanitation Data'!$I$10,0,10*ROW('Sanitation Data'!I130))),'Data Summary'!DL136="Yes"),OFFSET('Sanitation Data'!$I$10,0,10*ROW('Sanitation Data'!I130)),NA())</f>
        <v>#N/A</v>
      </c>
      <c r="AX136" s="90" t="e">
        <f ca="true">+IF(AND(ISNUMBER(OFFSET('Sanitation Data'!$I$11,0,10*ROW('Sanitation Data'!I130))),'Data Summary'!DM136="Yes"),OFFSET('Sanitation Data'!$I$11,0,10*ROW('Sanitation Data'!I130)),NA())</f>
        <v>#N/A</v>
      </c>
      <c r="AY136" s="90" t="e">
        <f ca="true">+IF(AND(ISNUMBER(OFFSET('Sanitation Data'!$I$12,0,10*ROW('Sanitation Data'!I130))),'Data Summary'!DN136="Yes"),OFFSET('Sanitation Data'!$I$12,0,10*ROW('Sanitation Data'!I130)),NA())</f>
        <v>#N/A</v>
      </c>
      <c r="AZ136" s="91" t="e">
        <f ca="true">+IF(AND(ISNUMBER(OFFSET('Hygiene Data'!$D$5,0,10*ROW('Hygiene Data'!D130))),'Data Summary'!DO136="Yes"),OFFSET('Hygiene Data'!$D$5,0,10*ROW('Hygiene Data'!D130)),NA())</f>
        <v>#N/A</v>
      </c>
      <c r="BA136" s="91" t="e">
        <f ca="true">+IF(AND(ISNUMBER(OFFSET('Hygiene Data'!$D$7,0,10*ROW('Hygiene Data'!D130))),'Data Summary'!DP136="Yes"),OFFSET('Hygiene Data'!$D$7,0,10*ROW('Hygiene Data'!D130)),NA())</f>
        <v>#N/A</v>
      </c>
      <c r="BB136" s="91" t="e">
        <f ca="true">+IF(AND(ISNUMBER(OFFSET('Hygiene Data'!$D$9,0,10*ROW('Hygiene Data'!D130))),'Data Summary'!DQ136="Yes"),OFFSET('Hygiene Data'!$D$9,0,10*ROW('Hygiene Data'!D130)),NA())</f>
        <v>#N/A</v>
      </c>
      <c r="BC136" s="91" t="e">
        <f ca="true">+IF(AND(ISNUMBER(OFFSET('Hygiene Data'!$E$5,0,10*ROW('Hygiene Data'!E130))),'Data Summary'!DR136="Yes"),OFFSET('Hygiene Data'!$E$5,0,10*ROW('Hygiene Data'!E130)),NA())</f>
        <v>#N/A</v>
      </c>
      <c r="BD136" s="91" t="e">
        <f ca="true">+IF(AND(ISNUMBER(OFFSET('Hygiene Data'!$E$7,0,10*ROW('Hygiene Data'!E130))),'Data Summary'!DS136="Yes"),OFFSET('Hygiene Data'!$E$7,0,10*ROW('Hygiene Data'!E130)),NA())</f>
        <v>#N/A</v>
      </c>
      <c r="BE136" s="91" t="e">
        <f ca="true">+IF(AND(ISNUMBER(OFFSET('Hygiene Data'!$E$9,0,10*ROW('Hygiene Data'!E130))),'Data Summary'!DT136="Yes"),OFFSET('Hygiene Data'!$E$9,0,10*ROW('Hygiene Data'!E130)),NA())</f>
        <v>#N/A</v>
      </c>
      <c r="BF136" s="91" t="e">
        <f ca="true">+IF(AND(ISNUMBER(OFFSET('Hygiene Data'!$F$5,0,10*ROW('Hygiene Data'!F130))),'Data Summary'!DU136="Yes"),OFFSET('Hygiene Data'!$F$5,0,10*ROW('Hygiene Data'!F130)),NA())</f>
        <v>#N/A</v>
      </c>
      <c r="BG136" s="91" t="e">
        <f ca="true">+IF(AND(ISNUMBER(OFFSET('Hygiene Data'!$F$7,0,10*ROW('Hygiene Data'!F130))),'Data Summary'!DV136="Yes"),OFFSET('Hygiene Data'!$F$7,0,10*ROW('Hygiene Data'!F130)),NA())</f>
        <v>#N/A</v>
      </c>
      <c r="BH136" s="91" t="e">
        <f ca="true">+IF(AND(ISNUMBER(OFFSET('Hygiene Data'!$F$9,0,10*ROW('Hygiene Data'!F130))),'Data Summary'!DW136="Yes"),OFFSET('Hygiene Data'!$F$9,0,10*ROW('Hygiene Data'!F130)),NA())</f>
        <v>#N/A</v>
      </c>
      <c r="BI136" s="91" t="e">
        <f ca="true">+IF(AND(ISNUMBER(OFFSET('Hygiene Data'!$G$5,0,10*ROW('Hygiene Data'!G130))),'Data Summary'!DX136="Yes"),OFFSET('Hygiene Data'!$G$5,0,10*ROW('Hygiene Data'!G130)),NA())</f>
        <v>#N/A</v>
      </c>
      <c r="BJ136" s="91" t="e">
        <f ca="true">+IF(AND(ISNUMBER(OFFSET('Hygiene Data'!$G$7,0,10*ROW('Hygiene Data'!G130))),'Data Summary'!DY136="Yes"),OFFSET('Hygiene Data'!$G$7,0,10*ROW('Hygiene Data'!G130)),NA())</f>
        <v>#N/A</v>
      </c>
      <c r="BK136" s="91" t="e">
        <f ca="true">+IF(AND(ISNUMBER(OFFSET('Hygiene Data'!$G$9,0,10*ROW('Hygiene Data'!G130))),'Data Summary'!DZ136="Yes"),OFFSET('Hygiene Data'!$G$9,0,10*ROW('Hygiene Data'!G130)),NA())</f>
        <v>#N/A</v>
      </c>
      <c r="BL136" s="91" t="e">
        <f ca="true">+IF(AND(ISNUMBER(OFFSET('Hygiene Data'!$H$5,0,10*ROW('Hygiene Data'!H130))),'Data Summary'!EA136="Yes"),OFFSET('Hygiene Data'!$H$5,0,10*ROW('Hygiene Data'!H130)),NA())</f>
        <v>#N/A</v>
      </c>
      <c r="BM136" s="91" t="e">
        <f ca="true">+IF(AND(ISNUMBER(OFFSET('Hygiene Data'!$H$7,0,10*ROW('Hygiene Data'!H130))),'Data Summary'!EB136="Yes"),OFFSET('Hygiene Data'!$H$7,0,10*ROW('Hygiene Data'!H130)),NA())</f>
        <v>#N/A</v>
      </c>
      <c r="BN136" s="91" t="e">
        <f ca="true">+IF(AND(ISNUMBER(OFFSET('Hygiene Data'!$H$9,0,10*ROW('Hygiene Data'!H130))),'Data Summary'!EC136="Yes"),OFFSET('Hygiene Data'!$H$9,0,10*ROW('Hygiene Data'!H130)),NA())</f>
        <v>#N/A</v>
      </c>
      <c r="BO136" s="91" t="e">
        <f ca="true">+IF(AND(ISNUMBER(OFFSET('Hygiene Data'!$I$5,0,10*ROW('Hygiene Data'!I130))),'Data Summary'!ED136="Yes"),OFFSET('Hygiene Data'!$I$5,0,10*ROW('Hygiene Data'!I130)),NA())</f>
        <v>#N/A</v>
      </c>
      <c r="BP136" s="91" t="e">
        <f ca="true">+IF(AND(ISNUMBER(OFFSET('Hygiene Data'!$I$7,0,10*ROW('Hygiene Data'!I130))),'Data Summary'!EE136="Yes"),OFFSET('Hygiene Data'!$I$7,0,10*ROW('Hygiene Data'!I130)),NA())</f>
        <v>#N/A</v>
      </c>
      <c r="BQ136" s="91" t="e">
        <f ca="true">+IF(AND(ISNUMBER(OFFSET('Hygiene Data'!$I$9,0,10*ROW('Hygiene Data'!I130))),'Data Summary'!EF136="Yes"),OFFSET('Hygiene Data'!$I$9,0,10*ROW('Hygiene Data'!I130)),NA())</f>
        <v>#N/A</v>
      </c>
    </row>
    <row xmlns:x14ac="http://schemas.microsoft.com/office/spreadsheetml/2009/9/ac" r="137" x14ac:dyDescent="0.2">
      <c r="A137" s="350" t="e">
        <f ca="true">+RIGHT('Data Summary'!A137,LEN('Data Summary'!A137)-9)</f>
        <v>#VALUE!</v>
      </c>
      <c r="B137" s="35" t="str">
        <f ca="true">+IF(ISTEXT('Data Summary'!B137),'Data Summary'!B137,"")</f>
        <v/>
      </c>
      <c r="C137" s="349" t="e">
        <f ca="true">+VALUE('Data Summary'!C137)</f>
        <v>#VALUE!</v>
      </c>
      <c r="D137" s="89" t="e">
        <f ca="true">+IF(AND(ISNUMBER(OFFSET('Water Data'!$D$4,0,10*ROW('Water Data'!D131))),'Data Summary'!BS137="Yes"),100-OFFSET('Water Data'!$D$4,0,10*ROW('Water Data'!D131)),NA())</f>
        <v>#N/A</v>
      </c>
      <c r="E137" s="89" t="e">
        <f ca="true">+IF(AND(ISNUMBER(OFFSET('Water Data'!$D$6,0,10*ROW('Water Data'!D131))),'Data Summary'!BT137="Yes"),OFFSET('Water Data'!$D$6,0,10*ROW('Water Data'!D131)),NA())</f>
        <v>#N/A</v>
      </c>
      <c r="F137" s="89" t="e">
        <f ca="true">+IF(AND(ISNUMBER(OFFSET('Water Data'!$D$9,0,10*ROW('Water Data'!D131))),'Data Summary'!BU137="Yes"),OFFSET('Water Data'!$D$9,0,10*ROW('Water Data'!D131)),NA())</f>
        <v>#N/A</v>
      </c>
      <c r="G137" s="89" t="e">
        <f ca="true">+IF(AND(ISNUMBER(OFFSET('Water Data'!$E$4,0,10*ROW('Water Data'!E131))),'Data Summary'!BV137="Yes"),100-OFFSET('Water Data'!$E$4,0,10*ROW('Water Data'!E131)),NA())</f>
        <v>#N/A</v>
      </c>
      <c r="H137" s="89" t="e">
        <f ca="true">+IF(AND(ISNUMBER(OFFSET('Water Data'!$E$6,0,10*ROW('Water Data'!E131))),'Data Summary'!BW137="Yes"),OFFSET('Water Data'!$E$6,0,10*ROW('Water Data'!E131)),NA())</f>
        <v>#N/A</v>
      </c>
      <c r="I137" s="89" t="e">
        <f ca="true">+IF(AND(ISNUMBER(OFFSET('Water Data'!$E$9,0,10*ROW('Water Data'!E131))),'Data Summary'!BX137="Yes"),OFFSET('Water Data'!$E$9,0,10*ROW('Water Data'!E131)),NA())</f>
        <v>#N/A</v>
      </c>
      <c r="J137" s="89" t="e">
        <f ca="true">+IF(AND(ISNUMBER(OFFSET('Water Data'!$F$4,0,10*ROW('Water Data'!F131))),'Data Summary'!BY137="Yes"),100-OFFSET('Water Data'!$F$4,0,10*ROW('Water Data'!F131)),NA())</f>
        <v>#N/A</v>
      </c>
      <c r="K137" s="89" t="e">
        <f ca="true">+IF(AND(ISNUMBER(OFFSET('Water Data'!$F$6,0,10*ROW('Water Data'!F131))),'Data Summary'!BZ137="Yes"),OFFSET('Water Data'!$F$6,0,10*ROW('Water Data'!F131)),NA())</f>
        <v>#N/A</v>
      </c>
      <c r="L137" s="89" t="e">
        <f ca="true">+IF(AND(ISNUMBER(OFFSET('Water Data'!$F$9,0,10*ROW('Water Data'!F131))),'Data Summary'!CA137="Yes"),OFFSET('Water Data'!$F$9,0,10*ROW('Water Data'!F131)),NA())</f>
        <v>#N/A</v>
      </c>
      <c r="M137" s="89" t="e">
        <f ca="true">+IF(AND(ISNUMBER(OFFSET('Water Data'!$G$4,0,10*ROW('Water Data'!G131))),'Data Summary'!CB137="Yes"),100-OFFSET('Water Data'!$G$4,0,10*ROW('Water Data'!G131)),NA())</f>
        <v>#N/A</v>
      </c>
      <c r="N137" s="89" t="e">
        <f ca="true">+IF(AND(ISNUMBER(OFFSET('Water Data'!$G$6,0,10*ROW('Water Data'!G131))),'Data Summary'!CC137="Yes"),OFFSET('Water Data'!$G$6,0,10*ROW('Water Data'!G131)),NA())</f>
        <v>#N/A</v>
      </c>
      <c r="O137" s="89" t="e">
        <f ca="true">+IF(AND(ISNUMBER(OFFSET('Water Data'!$G$9,0,10*ROW('Water Data'!G131))),'Data Summary'!CD137="Yes"),OFFSET('Water Data'!$G$9,0,10*ROW('Water Data'!G131)),NA())</f>
        <v>#N/A</v>
      </c>
      <c r="P137" s="89" t="e">
        <f ca="true">+IF(AND(ISNUMBER(OFFSET('Water Data'!$H$4,0,10*ROW('Water Data'!H131))),'Data Summary'!CE137="Yes"),100-OFFSET('Water Data'!$H$4,0,10*ROW('Water Data'!H131)),NA())</f>
        <v>#N/A</v>
      </c>
      <c r="Q137" s="89" t="e">
        <f ca="true">+IF(AND(ISNUMBER(OFFSET('Water Data'!$H$6,0,10*ROW('Water Data'!H131))),'Data Summary'!CF137="Yes"),OFFSET('Water Data'!$H$6,0,10*ROW('Water Data'!H131)),NA())</f>
        <v>#N/A</v>
      </c>
      <c r="R137" s="89" t="e">
        <f ca="true">+IF(AND(ISNUMBER(OFFSET('Water Data'!$H$9,0,10*ROW('Water Data'!H131))),'Data Summary'!CG137="Yes"),OFFSET('Water Data'!$H$9,0,10*ROW('Water Data'!H131)),NA())</f>
        <v>#N/A</v>
      </c>
      <c r="S137" s="89" t="e">
        <f ca="true">+IF(AND(ISNUMBER(OFFSET('Water Data'!$I$4,0,10*ROW('Water Data'!I131))),'Data Summary'!CH137="Yes"),100-OFFSET('Water Data'!$I$4,0,10*ROW('Water Data'!I131)),NA())</f>
        <v>#N/A</v>
      </c>
      <c r="T137" s="89" t="e">
        <f ca="true">+IF(AND(ISNUMBER(OFFSET('Water Data'!$I$6,0,10*ROW('Water Data'!I131))),'Data Summary'!CI137="Yes"),OFFSET('Water Data'!$I$6,0,10*ROW('Water Data'!I131)),NA())</f>
        <v>#N/A</v>
      </c>
      <c r="U137" s="89" t="e">
        <f ca="true">+IF(AND(ISNUMBER(OFFSET('Water Data'!$I$9,0,10*ROW('Water Data'!I131))),'Data Summary'!CJ137="Yes"),OFFSET('Water Data'!$I$9,0,10*ROW('Water Data'!I131)),NA())</f>
        <v>#N/A</v>
      </c>
      <c r="V137" s="90" t="e">
        <f ca="true">+IF(AND(ISNUMBER(OFFSET('Sanitation Data'!$D$4,0,10*ROW('Sanitation Data'!D131))),'Data Summary'!CK137="Yes"),100-OFFSET('Sanitation Data'!$D$4,0,10*ROW('Sanitation Data'!D131)),NA())</f>
        <v>#N/A</v>
      </c>
      <c r="W137" s="90" t="e">
        <f ca="true">+IF(AND(ISNUMBER(OFFSET('Sanitation Data'!$D$6,0,10*ROW('Sanitation Data'!D131))),'Data Summary'!CL137="Yes"),OFFSET('Sanitation Data'!$D$6,0,10*ROW('Sanitation Data'!D131)),NA())</f>
        <v>#N/A</v>
      </c>
      <c r="X137" s="90" t="e">
        <f ca="true">+IF(AND(ISNUMBER(OFFSET('Sanitation Data'!$D$10,0,10*ROW('Sanitation Data'!D131))),'Data Summary'!CM137="Yes"),OFFSET('Sanitation Data'!$D$10,0,10*ROW('Sanitation Data'!D131)),NA())</f>
        <v>#N/A</v>
      </c>
      <c r="Y137" s="90" t="e">
        <f ca="true">+IF(AND(ISNUMBER(OFFSET('Sanitation Data'!$D$11,0,10*ROW('Sanitation Data'!D131))),'Data Summary'!CN137="Yes"),OFFSET('Sanitation Data'!$D$11,0,10*ROW('Sanitation Data'!D131)),NA())</f>
        <v>#N/A</v>
      </c>
      <c r="Z137" s="90" t="e">
        <f ca="true">+IF(AND(ISNUMBER(OFFSET('Sanitation Data'!$D$12,0,10*ROW('Sanitation Data'!D131))),'Data Summary'!CO137="Yes"),OFFSET('Sanitation Data'!$D$12,0,10*ROW('Sanitation Data'!D131)),NA())</f>
        <v>#N/A</v>
      </c>
      <c r="AA137" s="90" t="e">
        <f ca="true">+IF(AND(ISNUMBER(OFFSET('Sanitation Data'!$E$4,0,10*ROW('Sanitation Data'!E131))),'Data Summary'!CP137="Yes"),100-OFFSET('Sanitation Data'!$E$4,0,10*ROW('Sanitation Data'!E131)),NA())</f>
        <v>#N/A</v>
      </c>
      <c r="AB137" s="90" t="e">
        <f ca="true">+IF(AND(ISNUMBER(OFFSET('Sanitation Data'!$E$6,0,10*ROW('Sanitation Data'!E131))),'Data Summary'!CQ137="Yes"),OFFSET('Sanitation Data'!$E$6,0,10*ROW('Sanitation Data'!E131)),NA())</f>
        <v>#N/A</v>
      </c>
      <c r="AC137" s="90" t="e">
        <f ca="true">+IF(AND(ISNUMBER(OFFSET('Sanitation Data'!$E$10,0,10*ROW('Sanitation Data'!E131))),'Data Summary'!CR137="Yes"),OFFSET('Sanitation Data'!$E$10,0,10*ROW('Sanitation Data'!E131)),NA())</f>
        <v>#N/A</v>
      </c>
      <c r="AD137" s="90" t="e">
        <f ca="true">+IF(AND(ISNUMBER(OFFSET('Sanitation Data'!$E$11,0,10*ROW('Sanitation Data'!E131))),'Data Summary'!CS137="Yes"),OFFSET('Sanitation Data'!$E$11,0,10*ROW('Sanitation Data'!E131)),NA())</f>
        <v>#N/A</v>
      </c>
      <c r="AE137" s="90" t="e">
        <f ca="true">+IF(AND(ISNUMBER(OFFSET('Sanitation Data'!$E$12,0,10*ROW('Sanitation Data'!E131))),'Data Summary'!CT137="Yes"),OFFSET('Sanitation Data'!$E$12,0,10*ROW('Sanitation Data'!E131)),NA())</f>
        <v>#N/A</v>
      </c>
      <c r="AF137" s="90" t="e">
        <f ca="true">+IF(AND(ISNUMBER(OFFSET('Sanitation Data'!$F$4,0,10*ROW('Sanitation Data'!F131))),'Data Summary'!CU137="Yes"),100-OFFSET('Sanitation Data'!$F$4,0,10*ROW('Sanitation Data'!F131)),NA())</f>
        <v>#N/A</v>
      </c>
      <c r="AG137" s="90" t="e">
        <f ca="true">+IF(AND(ISNUMBER(OFFSET('Sanitation Data'!$F$6,0,10*ROW('Sanitation Data'!F131))),'Data Summary'!CV137="Yes"),OFFSET('Sanitation Data'!$F$6,0,10*ROW('Sanitation Data'!F131)),NA())</f>
        <v>#N/A</v>
      </c>
      <c r="AH137" s="90" t="e">
        <f ca="true">+IF(AND(ISNUMBER(OFFSET('Sanitation Data'!$F$10,0,10*ROW('Sanitation Data'!F131))),'Data Summary'!CW137="Yes"),OFFSET('Sanitation Data'!$F$10,0,10*ROW('Sanitation Data'!F131)),NA())</f>
        <v>#N/A</v>
      </c>
      <c r="AI137" s="90" t="e">
        <f ca="true">+IF(AND(ISNUMBER(OFFSET('Sanitation Data'!$F$11,0,10*ROW('Sanitation Data'!F131))),'Data Summary'!CX137="Yes"),OFFSET('Sanitation Data'!$F$11,0,10*ROW('Sanitation Data'!F131)),NA())</f>
        <v>#N/A</v>
      </c>
      <c r="AJ137" s="90" t="e">
        <f ca="true">+IF(AND(ISNUMBER(OFFSET('Sanitation Data'!$F$12,0,10*ROW('Sanitation Data'!F131))),'Data Summary'!CY137="Yes"),OFFSET('Sanitation Data'!$F$12,0,10*ROW('Sanitation Data'!F131)),NA())</f>
        <v>#N/A</v>
      </c>
      <c r="AK137" s="90" t="e">
        <f ca="true">+IF(AND(ISNUMBER(OFFSET('Sanitation Data'!$G$4,0,10*ROW('Sanitation Data'!G131))),'Data Summary'!CZ137="Yes"),100-OFFSET('Sanitation Data'!$G$4,0,10*ROW('Sanitation Data'!G131)),NA())</f>
        <v>#N/A</v>
      </c>
      <c r="AL137" s="90" t="e">
        <f ca="true">+IF(AND(ISNUMBER(OFFSET('Sanitation Data'!$G$6,0,10*ROW('Sanitation Data'!G131))),'Data Summary'!DA137="Yes"),OFFSET('Sanitation Data'!$G$6,0,10*ROW('Sanitation Data'!G131)),NA())</f>
        <v>#N/A</v>
      </c>
      <c r="AM137" s="90" t="e">
        <f ca="true">+IF(AND(ISNUMBER(OFFSET('Sanitation Data'!$G$10,0,10*ROW('Sanitation Data'!G131))),'Data Summary'!DB137="Yes"),OFFSET('Sanitation Data'!$G$10,0,10*ROW('Sanitation Data'!G131)),NA())</f>
        <v>#N/A</v>
      </c>
      <c r="AN137" s="90" t="e">
        <f ca="true">+IF(AND(ISNUMBER(OFFSET('Sanitation Data'!$G$11,0,10*ROW('Sanitation Data'!G131))),'Data Summary'!DC137="Yes"),OFFSET('Sanitation Data'!$G$11,0,10*ROW('Sanitation Data'!G131)),NA())</f>
        <v>#N/A</v>
      </c>
      <c r="AO137" s="90" t="e">
        <f ca="true">+IF(AND(ISNUMBER(OFFSET('Sanitation Data'!$G$12,0,10*ROW('Sanitation Data'!G131))),'Data Summary'!DD137="Yes"),OFFSET('Sanitation Data'!$G$12,0,10*ROW('Sanitation Data'!G131)),NA())</f>
        <v>#N/A</v>
      </c>
      <c r="AP137" s="90" t="e">
        <f ca="true">+IF(AND(ISNUMBER(OFFSET('Sanitation Data'!$H$4,0,10*ROW('Sanitation Data'!H131))),'Data Summary'!DE137="Yes"),100-OFFSET('Sanitation Data'!$H$4,0,10*ROW('Sanitation Data'!H131)),NA())</f>
        <v>#N/A</v>
      </c>
      <c r="AQ137" s="90" t="e">
        <f ca="true">+IF(AND(ISNUMBER(OFFSET('Sanitation Data'!$H$6,0,10*ROW('Sanitation Data'!H131))),'Data Summary'!DF137="Yes"),OFFSET('Sanitation Data'!$H$6,0,10*ROW('Sanitation Data'!H131)),NA())</f>
        <v>#N/A</v>
      </c>
      <c r="AR137" s="90" t="e">
        <f ca="true">+IF(AND(ISNUMBER(OFFSET('Sanitation Data'!$H$10,0,10*ROW('Sanitation Data'!H131))),'Data Summary'!DG137="Yes"),OFFSET('Sanitation Data'!$H$10,0,10*ROW('Sanitation Data'!H131)),NA())</f>
        <v>#N/A</v>
      </c>
      <c r="AS137" s="90" t="e">
        <f ca="true">+IF(AND(ISNUMBER(OFFSET('Sanitation Data'!$H$11,0,10*ROW('Sanitation Data'!H131))),'Data Summary'!DH137="Yes"),OFFSET('Sanitation Data'!$H$11,0,10*ROW('Sanitation Data'!H131)),NA())</f>
        <v>#N/A</v>
      </c>
      <c r="AT137" s="90" t="e">
        <f ca="true">+IF(AND(ISNUMBER(OFFSET('Sanitation Data'!$H$12,0,10*ROW('Sanitation Data'!H131))),'Data Summary'!DI137="Yes"),OFFSET('Sanitation Data'!$H$12,0,10*ROW('Sanitation Data'!H131)),NA())</f>
        <v>#N/A</v>
      </c>
      <c r="AU137" s="90" t="e">
        <f ca="true">+IF(AND(ISNUMBER(OFFSET('Sanitation Data'!$I$4,0,10*ROW('Sanitation Data'!I131))),'Data Summary'!DJ137="Yes"),100-OFFSET('Sanitation Data'!$I$4,0,10*ROW('Sanitation Data'!I131)),NA())</f>
        <v>#N/A</v>
      </c>
      <c r="AV137" s="90" t="e">
        <f ca="true">+IF(AND(ISNUMBER(OFFSET('Sanitation Data'!$I$6,0,10*ROW('Sanitation Data'!I131))),'Data Summary'!DK137="Yes"),OFFSET('Sanitation Data'!$I$6,0,10*ROW('Sanitation Data'!I131)),NA())</f>
        <v>#N/A</v>
      </c>
      <c r="AW137" s="90" t="e">
        <f ca="true">+IF(AND(ISNUMBER(OFFSET('Sanitation Data'!$I$10,0,10*ROW('Sanitation Data'!I131))),'Data Summary'!DL137="Yes"),OFFSET('Sanitation Data'!$I$10,0,10*ROW('Sanitation Data'!I131)),NA())</f>
        <v>#N/A</v>
      </c>
      <c r="AX137" s="90" t="e">
        <f ca="true">+IF(AND(ISNUMBER(OFFSET('Sanitation Data'!$I$11,0,10*ROW('Sanitation Data'!I131))),'Data Summary'!DM137="Yes"),OFFSET('Sanitation Data'!$I$11,0,10*ROW('Sanitation Data'!I131)),NA())</f>
        <v>#N/A</v>
      </c>
      <c r="AY137" s="90" t="e">
        <f ca="true">+IF(AND(ISNUMBER(OFFSET('Sanitation Data'!$I$12,0,10*ROW('Sanitation Data'!I131))),'Data Summary'!DN137="Yes"),OFFSET('Sanitation Data'!$I$12,0,10*ROW('Sanitation Data'!I131)),NA())</f>
        <v>#N/A</v>
      </c>
      <c r="AZ137" s="91" t="e">
        <f ca="true">+IF(AND(ISNUMBER(OFFSET('Hygiene Data'!$D$5,0,10*ROW('Hygiene Data'!D131))),'Data Summary'!DO137="Yes"),OFFSET('Hygiene Data'!$D$5,0,10*ROW('Hygiene Data'!D131)),NA())</f>
        <v>#N/A</v>
      </c>
      <c r="BA137" s="91" t="e">
        <f ca="true">+IF(AND(ISNUMBER(OFFSET('Hygiene Data'!$D$7,0,10*ROW('Hygiene Data'!D131))),'Data Summary'!DP137="Yes"),OFFSET('Hygiene Data'!$D$7,0,10*ROW('Hygiene Data'!D131)),NA())</f>
        <v>#N/A</v>
      </c>
      <c r="BB137" s="91" t="e">
        <f ca="true">+IF(AND(ISNUMBER(OFFSET('Hygiene Data'!$D$9,0,10*ROW('Hygiene Data'!D131))),'Data Summary'!DQ137="Yes"),OFFSET('Hygiene Data'!$D$9,0,10*ROW('Hygiene Data'!D131)),NA())</f>
        <v>#N/A</v>
      </c>
      <c r="BC137" s="91" t="e">
        <f ca="true">+IF(AND(ISNUMBER(OFFSET('Hygiene Data'!$E$5,0,10*ROW('Hygiene Data'!E131))),'Data Summary'!DR137="Yes"),OFFSET('Hygiene Data'!$E$5,0,10*ROW('Hygiene Data'!E131)),NA())</f>
        <v>#N/A</v>
      </c>
      <c r="BD137" s="91" t="e">
        <f ca="true">+IF(AND(ISNUMBER(OFFSET('Hygiene Data'!$E$7,0,10*ROW('Hygiene Data'!E131))),'Data Summary'!DS137="Yes"),OFFSET('Hygiene Data'!$E$7,0,10*ROW('Hygiene Data'!E131)),NA())</f>
        <v>#N/A</v>
      </c>
      <c r="BE137" s="91" t="e">
        <f ca="true">+IF(AND(ISNUMBER(OFFSET('Hygiene Data'!$E$9,0,10*ROW('Hygiene Data'!E131))),'Data Summary'!DT137="Yes"),OFFSET('Hygiene Data'!$E$9,0,10*ROW('Hygiene Data'!E131)),NA())</f>
        <v>#N/A</v>
      </c>
      <c r="BF137" s="91" t="e">
        <f ca="true">+IF(AND(ISNUMBER(OFFSET('Hygiene Data'!$F$5,0,10*ROW('Hygiene Data'!F131))),'Data Summary'!DU137="Yes"),OFFSET('Hygiene Data'!$F$5,0,10*ROW('Hygiene Data'!F131)),NA())</f>
        <v>#N/A</v>
      </c>
      <c r="BG137" s="91" t="e">
        <f ca="true">+IF(AND(ISNUMBER(OFFSET('Hygiene Data'!$F$7,0,10*ROW('Hygiene Data'!F131))),'Data Summary'!DV137="Yes"),OFFSET('Hygiene Data'!$F$7,0,10*ROW('Hygiene Data'!F131)),NA())</f>
        <v>#N/A</v>
      </c>
      <c r="BH137" s="91" t="e">
        <f ca="true">+IF(AND(ISNUMBER(OFFSET('Hygiene Data'!$F$9,0,10*ROW('Hygiene Data'!F131))),'Data Summary'!DW137="Yes"),OFFSET('Hygiene Data'!$F$9,0,10*ROW('Hygiene Data'!F131)),NA())</f>
        <v>#N/A</v>
      </c>
      <c r="BI137" s="91" t="e">
        <f ca="true">+IF(AND(ISNUMBER(OFFSET('Hygiene Data'!$G$5,0,10*ROW('Hygiene Data'!G131))),'Data Summary'!DX137="Yes"),OFFSET('Hygiene Data'!$G$5,0,10*ROW('Hygiene Data'!G131)),NA())</f>
        <v>#N/A</v>
      </c>
      <c r="BJ137" s="91" t="e">
        <f ca="true">+IF(AND(ISNUMBER(OFFSET('Hygiene Data'!$G$7,0,10*ROW('Hygiene Data'!G131))),'Data Summary'!DY137="Yes"),OFFSET('Hygiene Data'!$G$7,0,10*ROW('Hygiene Data'!G131)),NA())</f>
        <v>#N/A</v>
      </c>
      <c r="BK137" s="91" t="e">
        <f ca="true">+IF(AND(ISNUMBER(OFFSET('Hygiene Data'!$G$9,0,10*ROW('Hygiene Data'!G131))),'Data Summary'!DZ137="Yes"),OFFSET('Hygiene Data'!$G$9,0,10*ROW('Hygiene Data'!G131)),NA())</f>
        <v>#N/A</v>
      </c>
      <c r="BL137" s="91" t="e">
        <f ca="true">+IF(AND(ISNUMBER(OFFSET('Hygiene Data'!$H$5,0,10*ROW('Hygiene Data'!H131))),'Data Summary'!EA137="Yes"),OFFSET('Hygiene Data'!$H$5,0,10*ROW('Hygiene Data'!H131)),NA())</f>
        <v>#N/A</v>
      </c>
      <c r="BM137" s="91" t="e">
        <f ca="true">+IF(AND(ISNUMBER(OFFSET('Hygiene Data'!$H$7,0,10*ROW('Hygiene Data'!H131))),'Data Summary'!EB137="Yes"),OFFSET('Hygiene Data'!$H$7,0,10*ROW('Hygiene Data'!H131)),NA())</f>
        <v>#N/A</v>
      </c>
      <c r="BN137" s="91" t="e">
        <f ca="true">+IF(AND(ISNUMBER(OFFSET('Hygiene Data'!$H$9,0,10*ROW('Hygiene Data'!H131))),'Data Summary'!EC137="Yes"),OFFSET('Hygiene Data'!$H$9,0,10*ROW('Hygiene Data'!H131)),NA())</f>
        <v>#N/A</v>
      </c>
      <c r="BO137" s="91" t="e">
        <f ca="true">+IF(AND(ISNUMBER(OFFSET('Hygiene Data'!$I$5,0,10*ROW('Hygiene Data'!I131))),'Data Summary'!ED137="Yes"),OFFSET('Hygiene Data'!$I$5,0,10*ROW('Hygiene Data'!I131)),NA())</f>
        <v>#N/A</v>
      </c>
      <c r="BP137" s="91" t="e">
        <f ca="true">+IF(AND(ISNUMBER(OFFSET('Hygiene Data'!$I$7,0,10*ROW('Hygiene Data'!I131))),'Data Summary'!EE137="Yes"),OFFSET('Hygiene Data'!$I$7,0,10*ROW('Hygiene Data'!I131)),NA())</f>
        <v>#N/A</v>
      </c>
      <c r="BQ137" s="91" t="e">
        <f ca="true">+IF(AND(ISNUMBER(OFFSET('Hygiene Data'!$I$9,0,10*ROW('Hygiene Data'!I131))),'Data Summary'!EF137="Yes"),OFFSET('Hygiene Data'!$I$9,0,10*ROW('Hygiene Data'!I131)),NA())</f>
        <v>#N/A</v>
      </c>
    </row>
    <row xmlns:x14ac="http://schemas.microsoft.com/office/spreadsheetml/2009/9/ac" r="138" x14ac:dyDescent="0.2">
      <c r="A138" s="350" t="e">
        <f ca="true">+RIGHT('Data Summary'!A138,LEN('Data Summary'!A138)-9)</f>
        <v>#VALUE!</v>
      </c>
      <c r="B138" s="35" t="str">
        <f ca="true">+IF(ISTEXT('Data Summary'!B138),'Data Summary'!B138,"")</f>
        <v/>
      </c>
      <c r="C138" s="349" t="e">
        <f ca="true">+VALUE('Data Summary'!C138)</f>
        <v>#VALUE!</v>
      </c>
      <c r="D138" s="89" t="e">
        <f ca="true">+IF(AND(ISNUMBER(OFFSET('Water Data'!$D$4,0,10*ROW('Water Data'!D132))),'Data Summary'!BS138="Yes"),100-OFFSET('Water Data'!$D$4,0,10*ROW('Water Data'!D132)),NA())</f>
        <v>#N/A</v>
      </c>
      <c r="E138" s="89" t="e">
        <f ca="true">+IF(AND(ISNUMBER(OFFSET('Water Data'!$D$6,0,10*ROW('Water Data'!D132))),'Data Summary'!BT138="Yes"),OFFSET('Water Data'!$D$6,0,10*ROW('Water Data'!D132)),NA())</f>
        <v>#N/A</v>
      </c>
      <c r="F138" s="89" t="e">
        <f ca="true">+IF(AND(ISNUMBER(OFFSET('Water Data'!$D$9,0,10*ROW('Water Data'!D132))),'Data Summary'!BU138="Yes"),OFFSET('Water Data'!$D$9,0,10*ROW('Water Data'!D132)),NA())</f>
        <v>#N/A</v>
      </c>
      <c r="G138" s="89" t="e">
        <f ca="true">+IF(AND(ISNUMBER(OFFSET('Water Data'!$E$4,0,10*ROW('Water Data'!E132))),'Data Summary'!BV138="Yes"),100-OFFSET('Water Data'!$E$4,0,10*ROW('Water Data'!E132)),NA())</f>
        <v>#N/A</v>
      </c>
      <c r="H138" s="89" t="e">
        <f ca="true">+IF(AND(ISNUMBER(OFFSET('Water Data'!$E$6,0,10*ROW('Water Data'!E132))),'Data Summary'!BW138="Yes"),OFFSET('Water Data'!$E$6,0,10*ROW('Water Data'!E132)),NA())</f>
        <v>#N/A</v>
      </c>
      <c r="I138" s="89" t="e">
        <f ca="true">+IF(AND(ISNUMBER(OFFSET('Water Data'!$E$9,0,10*ROW('Water Data'!E132))),'Data Summary'!BX138="Yes"),OFFSET('Water Data'!$E$9,0,10*ROW('Water Data'!E132)),NA())</f>
        <v>#N/A</v>
      </c>
      <c r="J138" s="89" t="e">
        <f ca="true">+IF(AND(ISNUMBER(OFFSET('Water Data'!$F$4,0,10*ROW('Water Data'!F132))),'Data Summary'!BY138="Yes"),100-OFFSET('Water Data'!$F$4,0,10*ROW('Water Data'!F132)),NA())</f>
        <v>#N/A</v>
      </c>
      <c r="K138" s="89" t="e">
        <f ca="true">+IF(AND(ISNUMBER(OFFSET('Water Data'!$F$6,0,10*ROW('Water Data'!F132))),'Data Summary'!BZ138="Yes"),OFFSET('Water Data'!$F$6,0,10*ROW('Water Data'!F132)),NA())</f>
        <v>#N/A</v>
      </c>
      <c r="L138" s="89" t="e">
        <f ca="true">+IF(AND(ISNUMBER(OFFSET('Water Data'!$F$9,0,10*ROW('Water Data'!F132))),'Data Summary'!CA138="Yes"),OFFSET('Water Data'!$F$9,0,10*ROW('Water Data'!F132)),NA())</f>
        <v>#N/A</v>
      </c>
      <c r="M138" s="89" t="e">
        <f ca="true">+IF(AND(ISNUMBER(OFFSET('Water Data'!$G$4,0,10*ROW('Water Data'!G132))),'Data Summary'!CB138="Yes"),100-OFFSET('Water Data'!$G$4,0,10*ROW('Water Data'!G132)),NA())</f>
        <v>#N/A</v>
      </c>
      <c r="N138" s="89" t="e">
        <f ca="true">+IF(AND(ISNUMBER(OFFSET('Water Data'!$G$6,0,10*ROW('Water Data'!G132))),'Data Summary'!CC138="Yes"),OFFSET('Water Data'!$G$6,0,10*ROW('Water Data'!G132)),NA())</f>
        <v>#N/A</v>
      </c>
      <c r="O138" s="89" t="e">
        <f ca="true">+IF(AND(ISNUMBER(OFFSET('Water Data'!$G$9,0,10*ROW('Water Data'!G132))),'Data Summary'!CD138="Yes"),OFFSET('Water Data'!$G$9,0,10*ROW('Water Data'!G132)),NA())</f>
        <v>#N/A</v>
      </c>
      <c r="P138" s="89" t="e">
        <f ca="true">+IF(AND(ISNUMBER(OFFSET('Water Data'!$H$4,0,10*ROW('Water Data'!H132))),'Data Summary'!CE138="Yes"),100-OFFSET('Water Data'!$H$4,0,10*ROW('Water Data'!H132)),NA())</f>
        <v>#N/A</v>
      </c>
      <c r="Q138" s="89" t="e">
        <f ca="true">+IF(AND(ISNUMBER(OFFSET('Water Data'!$H$6,0,10*ROW('Water Data'!H132))),'Data Summary'!CF138="Yes"),OFFSET('Water Data'!$H$6,0,10*ROW('Water Data'!H132)),NA())</f>
        <v>#N/A</v>
      </c>
      <c r="R138" s="89" t="e">
        <f ca="true">+IF(AND(ISNUMBER(OFFSET('Water Data'!$H$9,0,10*ROW('Water Data'!H132))),'Data Summary'!CG138="Yes"),OFFSET('Water Data'!$H$9,0,10*ROW('Water Data'!H132)),NA())</f>
        <v>#N/A</v>
      </c>
      <c r="S138" s="89" t="e">
        <f ca="true">+IF(AND(ISNUMBER(OFFSET('Water Data'!$I$4,0,10*ROW('Water Data'!I132))),'Data Summary'!CH138="Yes"),100-OFFSET('Water Data'!$I$4,0,10*ROW('Water Data'!I132)),NA())</f>
        <v>#N/A</v>
      </c>
      <c r="T138" s="89" t="e">
        <f ca="true">+IF(AND(ISNUMBER(OFFSET('Water Data'!$I$6,0,10*ROW('Water Data'!I132))),'Data Summary'!CI138="Yes"),OFFSET('Water Data'!$I$6,0,10*ROW('Water Data'!I132)),NA())</f>
        <v>#N/A</v>
      </c>
      <c r="U138" s="89" t="e">
        <f ca="true">+IF(AND(ISNUMBER(OFFSET('Water Data'!$I$9,0,10*ROW('Water Data'!I132))),'Data Summary'!CJ138="Yes"),OFFSET('Water Data'!$I$9,0,10*ROW('Water Data'!I132)),NA())</f>
        <v>#N/A</v>
      </c>
      <c r="V138" s="90" t="e">
        <f ca="true">+IF(AND(ISNUMBER(OFFSET('Sanitation Data'!$D$4,0,10*ROW('Sanitation Data'!D132))),'Data Summary'!CK138="Yes"),100-OFFSET('Sanitation Data'!$D$4,0,10*ROW('Sanitation Data'!D132)),NA())</f>
        <v>#N/A</v>
      </c>
      <c r="W138" s="90" t="e">
        <f ca="true">+IF(AND(ISNUMBER(OFFSET('Sanitation Data'!$D$6,0,10*ROW('Sanitation Data'!D132))),'Data Summary'!CL138="Yes"),OFFSET('Sanitation Data'!$D$6,0,10*ROW('Sanitation Data'!D132)),NA())</f>
        <v>#N/A</v>
      </c>
      <c r="X138" s="90" t="e">
        <f ca="true">+IF(AND(ISNUMBER(OFFSET('Sanitation Data'!$D$10,0,10*ROW('Sanitation Data'!D132))),'Data Summary'!CM138="Yes"),OFFSET('Sanitation Data'!$D$10,0,10*ROW('Sanitation Data'!D132)),NA())</f>
        <v>#N/A</v>
      </c>
      <c r="Y138" s="90" t="e">
        <f ca="true">+IF(AND(ISNUMBER(OFFSET('Sanitation Data'!$D$11,0,10*ROW('Sanitation Data'!D132))),'Data Summary'!CN138="Yes"),OFFSET('Sanitation Data'!$D$11,0,10*ROW('Sanitation Data'!D132)),NA())</f>
        <v>#N/A</v>
      </c>
      <c r="Z138" s="90" t="e">
        <f ca="true">+IF(AND(ISNUMBER(OFFSET('Sanitation Data'!$D$12,0,10*ROW('Sanitation Data'!D132))),'Data Summary'!CO138="Yes"),OFFSET('Sanitation Data'!$D$12,0,10*ROW('Sanitation Data'!D132)),NA())</f>
        <v>#N/A</v>
      </c>
      <c r="AA138" s="90" t="e">
        <f ca="true">+IF(AND(ISNUMBER(OFFSET('Sanitation Data'!$E$4,0,10*ROW('Sanitation Data'!E132))),'Data Summary'!CP138="Yes"),100-OFFSET('Sanitation Data'!$E$4,0,10*ROW('Sanitation Data'!E132)),NA())</f>
        <v>#N/A</v>
      </c>
      <c r="AB138" s="90" t="e">
        <f ca="true">+IF(AND(ISNUMBER(OFFSET('Sanitation Data'!$E$6,0,10*ROW('Sanitation Data'!E132))),'Data Summary'!CQ138="Yes"),OFFSET('Sanitation Data'!$E$6,0,10*ROW('Sanitation Data'!E132)),NA())</f>
        <v>#N/A</v>
      </c>
      <c r="AC138" s="90" t="e">
        <f ca="true">+IF(AND(ISNUMBER(OFFSET('Sanitation Data'!$E$10,0,10*ROW('Sanitation Data'!E132))),'Data Summary'!CR138="Yes"),OFFSET('Sanitation Data'!$E$10,0,10*ROW('Sanitation Data'!E132)),NA())</f>
        <v>#N/A</v>
      </c>
      <c r="AD138" s="90" t="e">
        <f ca="true">+IF(AND(ISNUMBER(OFFSET('Sanitation Data'!$E$11,0,10*ROW('Sanitation Data'!E132))),'Data Summary'!CS138="Yes"),OFFSET('Sanitation Data'!$E$11,0,10*ROW('Sanitation Data'!E132)),NA())</f>
        <v>#N/A</v>
      </c>
      <c r="AE138" s="90" t="e">
        <f ca="true">+IF(AND(ISNUMBER(OFFSET('Sanitation Data'!$E$12,0,10*ROW('Sanitation Data'!E132))),'Data Summary'!CT138="Yes"),OFFSET('Sanitation Data'!$E$12,0,10*ROW('Sanitation Data'!E132)),NA())</f>
        <v>#N/A</v>
      </c>
      <c r="AF138" s="90" t="e">
        <f ca="true">+IF(AND(ISNUMBER(OFFSET('Sanitation Data'!$F$4,0,10*ROW('Sanitation Data'!F132))),'Data Summary'!CU138="Yes"),100-OFFSET('Sanitation Data'!$F$4,0,10*ROW('Sanitation Data'!F132)),NA())</f>
        <v>#N/A</v>
      </c>
      <c r="AG138" s="90" t="e">
        <f ca="true">+IF(AND(ISNUMBER(OFFSET('Sanitation Data'!$F$6,0,10*ROW('Sanitation Data'!F132))),'Data Summary'!CV138="Yes"),OFFSET('Sanitation Data'!$F$6,0,10*ROW('Sanitation Data'!F132)),NA())</f>
        <v>#N/A</v>
      </c>
      <c r="AH138" s="90" t="e">
        <f ca="true">+IF(AND(ISNUMBER(OFFSET('Sanitation Data'!$F$10,0,10*ROW('Sanitation Data'!F132))),'Data Summary'!CW138="Yes"),OFFSET('Sanitation Data'!$F$10,0,10*ROW('Sanitation Data'!F132)),NA())</f>
        <v>#N/A</v>
      </c>
      <c r="AI138" s="90" t="e">
        <f ca="true">+IF(AND(ISNUMBER(OFFSET('Sanitation Data'!$F$11,0,10*ROW('Sanitation Data'!F132))),'Data Summary'!CX138="Yes"),OFFSET('Sanitation Data'!$F$11,0,10*ROW('Sanitation Data'!F132)),NA())</f>
        <v>#N/A</v>
      </c>
      <c r="AJ138" s="90" t="e">
        <f ca="true">+IF(AND(ISNUMBER(OFFSET('Sanitation Data'!$F$12,0,10*ROW('Sanitation Data'!F132))),'Data Summary'!CY138="Yes"),OFFSET('Sanitation Data'!$F$12,0,10*ROW('Sanitation Data'!F132)),NA())</f>
        <v>#N/A</v>
      </c>
      <c r="AK138" s="90" t="e">
        <f ca="true">+IF(AND(ISNUMBER(OFFSET('Sanitation Data'!$G$4,0,10*ROW('Sanitation Data'!G132))),'Data Summary'!CZ138="Yes"),100-OFFSET('Sanitation Data'!$G$4,0,10*ROW('Sanitation Data'!G132)),NA())</f>
        <v>#N/A</v>
      </c>
      <c r="AL138" s="90" t="e">
        <f ca="true">+IF(AND(ISNUMBER(OFFSET('Sanitation Data'!$G$6,0,10*ROW('Sanitation Data'!G132))),'Data Summary'!DA138="Yes"),OFFSET('Sanitation Data'!$G$6,0,10*ROW('Sanitation Data'!G132)),NA())</f>
        <v>#N/A</v>
      </c>
      <c r="AM138" s="90" t="e">
        <f ca="true">+IF(AND(ISNUMBER(OFFSET('Sanitation Data'!$G$10,0,10*ROW('Sanitation Data'!G132))),'Data Summary'!DB138="Yes"),OFFSET('Sanitation Data'!$G$10,0,10*ROW('Sanitation Data'!G132)),NA())</f>
        <v>#N/A</v>
      </c>
      <c r="AN138" s="90" t="e">
        <f ca="true">+IF(AND(ISNUMBER(OFFSET('Sanitation Data'!$G$11,0,10*ROW('Sanitation Data'!G132))),'Data Summary'!DC138="Yes"),OFFSET('Sanitation Data'!$G$11,0,10*ROW('Sanitation Data'!G132)),NA())</f>
        <v>#N/A</v>
      </c>
      <c r="AO138" s="90" t="e">
        <f ca="true">+IF(AND(ISNUMBER(OFFSET('Sanitation Data'!$G$12,0,10*ROW('Sanitation Data'!G132))),'Data Summary'!DD138="Yes"),OFFSET('Sanitation Data'!$G$12,0,10*ROW('Sanitation Data'!G132)),NA())</f>
        <v>#N/A</v>
      </c>
      <c r="AP138" s="90" t="e">
        <f ca="true">+IF(AND(ISNUMBER(OFFSET('Sanitation Data'!$H$4,0,10*ROW('Sanitation Data'!H132))),'Data Summary'!DE138="Yes"),100-OFFSET('Sanitation Data'!$H$4,0,10*ROW('Sanitation Data'!H132)),NA())</f>
        <v>#N/A</v>
      </c>
      <c r="AQ138" s="90" t="e">
        <f ca="true">+IF(AND(ISNUMBER(OFFSET('Sanitation Data'!$H$6,0,10*ROW('Sanitation Data'!H132))),'Data Summary'!DF138="Yes"),OFFSET('Sanitation Data'!$H$6,0,10*ROW('Sanitation Data'!H132)),NA())</f>
        <v>#N/A</v>
      </c>
      <c r="AR138" s="90" t="e">
        <f ca="true">+IF(AND(ISNUMBER(OFFSET('Sanitation Data'!$H$10,0,10*ROW('Sanitation Data'!H132))),'Data Summary'!DG138="Yes"),OFFSET('Sanitation Data'!$H$10,0,10*ROW('Sanitation Data'!H132)),NA())</f>
        <v>#N/A</v>
      </c>
      <c r="AS138" s="90" t="e">
        <f ca="true">+IF(AND(ISNUMBER(OFFSET('Sanitation Data'!$H$11,0,10*ROW('Sanitation Data'!H132))),'Data Summary'!DH138="Yes"),OFFSET('Sanitation Data'!$H$11,0,10*ROW('Sanitation Data'!H132)),NA())</f>
        <v>#N/A</v>
      </c>
      <c r="AT138" s="90" t="e">
        <f ca="true">+IF(AND(ISNUMBER(OFFSET('Sanitation Data'!$H$12,0,10*ROW('Sanitation Data'!H132))),'Data Summary'!DI138="Yes"),OFFSET('Sanitation Data'!$H$12,0,10*ROW('Sanitation Data'!H132)),NA())</f>
        <v>#N/A</v>
      </c>
      <c r="AU138" s="90" t="e">
        <f ca="true">+IF(AND(ISNUMBER(OFFSET('Sanitation Data'!$I$4,0,10*ROW('Sanitation Data'!I132))),'Data Summary'!DJ138="Yes"),100-OFFSET('Sanitation Data'!$I$4,0,10*ROW('Sanitation Data'!I132)),NA())</f>
        <v>#N/A</v>
      </c>
      <c r="AV138" s="90" t="e">
        <f ca="true">+IF(AND(ISNUMBER(OFFSET('Sanitation Data'!$I$6,0,10*ROW('Sanitation Data'!I132))),'Data Summary'!DK138="Yes"),OFFSET('Sanitation Data'!$I$6,0,10*ROW('Sanitation Data'!I132)),NA())</f>
        <v>#N/A</v>
      </c>
      <c r="AW138" s="90" t="e">
        <f ca="true">+IF(AND(ISNUMBER(OFFSET('Sanitation Data'!$I$10,0,10*ROW('Sanitation Data'!I132))),'Data Summary'!DL138="Yes"),OFFSET('Sanitation Data'!$I$10,0,10*ROW('Sanitation Data'!I132)),NA())</f>
        <v>#N/A</v>
      </c>
      <c r="AX138" s="90" t="e">
        <f ca="true">+IF(AND(ISNUMBER(OFFSET('Sanitation Data'!$I$11,0,10*ROW('Sanitation Data'!I132))),'Data Summary'!DM138="Yes"),OFFSET('Sanitation Data'!$I$11,0,10*ROW('Sanitation Data'!I132)),NA())</f>
        <v>#N/A</v>
      </c>
      <c r="AY138" s="90" t="e">
        <f ca="true">+IF(AND(ISNUMBER(OFFSET('Sanitation Data'!$I$12,0,10*ROW('Sanitation Data'!I132))),'Data Summary'!DN138="Yes"),OFFSET('Sanitation Data'!$I$12,0,10*ROW('Sanitation Data'!I132)),NA())</f>
        <v>#N/A</v>
      </c>
      <c r="AZ138" s="91" t="e">
        <f ca="true">+IF(AND(ISNUMBER(OFFSET('Hygiene Data'!$D$5,0,10*ROW('Hygiene Data'!D132))),'Data Summary'!DO138="Yes"),OFFSET('Hygiene Data'!$D$5,0,10*ROW('Hygiene Data'!D132)),NA())</f>
        <v>#N/A</v>
      </c>
      <c r="BA138" s="91" t="e">
        <f ca="true">+IF(AND(ISNUMBER(OFFSET('Hygiene Data'!$D$7,0,10*ROW('Hygiene Data'!D132))),'Data Summary'!DP138="Yes"),OFFSET('Hygiene Data'!$D$7,0,10*ROW('Hygiene Data'!D132)),NA())</f>
        <v>#N/A</v>
      </c>
      <c r="BB138" s="91" t="e">
        <f ca="true">+IF(AND(ISNUMBER(OFFSET('Hygiene Data'!$D$9,0,10*ROW('Hygiene Data'!D132))),'Data Summary'!DQ138="Yes"),OFFSET('Hygiene Data'!$D$9,0,10*ROW('Hygiene Data'!D132)),NA())</f>
        <v>#N/A</v>
      </c>
      <c r="BC138" s="91" t="e">
        <f ca="true">+IF(AND(ISNUMBER(OFFSET('Hygiene Data'!$E$5,0,10*ROW('Hygiene Data'!E132))),'Data Summary'!DR138="Yes"),OFFSET('Hygiene Data'!$E$5,0,10*ROW('Hygiene Data'!E132)),NA())</f>
        <v>#N/A</v>
      </c>
      <c r="BD138" s="91" t="e">
        <f ca="true">+IF(AND(ISNUMBER(OFFSET('Hygiene Data'!$E$7,0,10*ROW('Hygiene Data'!E132))),'Data Summary'!DS138="Yes"),OFFSET('Hygiene Data'!$E$7,0,10*ROW('Hygiene Data'!E132)),NA())</f>
        <v>#N/A</v>
      </c>
      <c r="BE138" s="91" t="e">
        <f ca="true">+IF(AND(ISNUMBER(OFFSET('Hygiene Data'!$E$9,0,10*ROW('Hygiene Data'!E132))),'Data Summary'!DT138="Yes"),OFFSET('Hygiene Data'!$E$9,0,10*ROW('Hygiene Data'!E132)),NA())</f>
        <v>#N/A</v>
      </c>
      <c r="BF138" s="91" t="e">
        <f ca="true">+IF(AND(ISNUMBER(OFFSET('Hygiene Data'!$F$5,0,10*ROW('Hygiene Data'!F132))),'Data Summary'!DU138="Yes"),OFFSET('Hygiene Data'!$F$5,0,10*ROW('Hygiene Data'!F132)),NA())</f>
        <v>#N/A</v>
      </c>
      <c r="BG138" s="91" t="e">
        <f ca="true">+IF(AND(ISNUMBER(OFFSET('Hygiene Data'!$F$7,0,10*ROW('Hygiene Data'!F132))),'Data Summary'!DV138="Yes"),OFFSET('Hygiene Data'!$F$7,0,10*ROW('Hygiene Data'!F132)),NA())</f>
        <v>#N/A</v>
      </c>
      <c r="BH138" s="91" t="e">
        <f ca="true">+IF(AND(ISNUMBER(OFFSET('Hygiene Data'!$F$9,0,10*ROW('Hygiene Data'!F132))),'Data Summary'!DW138="Yes"),OFFSET('Hygiene Data'!$F$9,0,10*ROW('Hygiene Data'!F132)),NA())</f>
        <v>#N/A</v>
      </c>
      <c r="BI138" s="91" t="e">
        <f ca="true">+IF(AND(ISNUMBER(OFFSET('Hygiene Data'!$G$5,0,10*ROW('Hygiene Data'!G132))),'Data Summary'!DX138="Yes"),OFFSET('Hygiene Data'!$G$5,0,10*ROW('Hygiene Data'!G132)),NA())</f>
        <v>#N/A</v>
      </c>
      <c r="BJ138" s="91" t="e">
        <f ca="true">+IF(AND(ISNUMBER(OFFSET('Hygiene Data'!$G$7,0,10*ROW('Hygiene Data'!G132))),'Data Summary'!DY138="Yes"),OFFSET('Hygiene Data'!$G$7,0,10*ROW('Hygiene Data'!G132)),NA())</f>
        <v>#N/A</v>
      </c>
      <c r="BK138" s="91" t="e">
        <f ca="true">+IF(AND(ISNUMBER(OFFSET('Hygiene Data'!$G$9,0,10*ROW('Hygiene Data'!G132))),'Data Summary'!DZ138="Yes"),OFFSET('Hygiene Data'!$G$9,0,10*ROW('Hygiene Data'!G132)),NA())</f>
        <v>#N/A</v>
      </c>
      <c r="BL138" s="91" t="e">
        <f ca="true">+IF(AND(ISNUMBER(OFFSET('Hygiene Data'!$H$5,0,10*ROW('Hygiene Data'!H132))),'Data Summary'!EA138="Yes"),OFFSET('Hygiene Data'!$H$5,0,10*ROW('Hygiene Data'!H132)),NA())</f>
        <v>#N/A</v>
      </c>
      <c r="BM138" s="91" t="e">
        <f ca="true">+IF(AND(ISNUMBER(OFFSET('Hygiene Data'!$H$7,0,10*ROW('Hygiene Data'!H132))),'Data Summary'!EB138="Yes"),OFFSET('Hygiene Data'!$H$7,0,10*ROW('Hygiene Data'!H132)),NA())</f>
        <v>#N/A</v>
      </c>
      <c r="BN138" s="91" t="e">
        <f ca="true">+IF(AND(ISNUMBER(OFFSET('Hygiene Data'!$H$9,0,10*ROW('Hygiene Data'!H132))),'Data Summary'!EC138="Yes"),OFFSET('Hygiene Data'!$H$9,0,10*ROW('Hygiene Data'!H132)),NA())</f>
        <v>#N/A</v>
      </c>
      <c r="BO138" s="91" t="e">
        <f ca="true">+IF(AND(ISNUMBER(OFFSET('Hygiene Data'!$I$5,0,10*ROW('Hygiene Data'!I132))),'Data Summary'!ED138="Yes"),OFFSET('Hygiene Data'!$I$5,0,10*ROW('Hygiene Data'!I132)),NA())</f>
        <v>#N/A</v>
      </c>
      <c r="BP138" s="91" t="e">
        <f ca="true">+IF(AND(ISNUMBER(OFFSET('Hygiene Data'!$I$7,0,10*ROW('Hygiene Data'!I132))),'Data Summary'!EE138="Yes"),OFFSET('Hygiene Data'!$I$7,0,10*ROW('Hygiene Data'!I132)),NA())</f>
        <v>#N/A</v>
      </c>
      <c r="BQ138" s="91" t="e">
        <f ca="true">+IF(AND(ISNUMBER(OFFSET('Hygiene Data'!$I$9,0,10*ROW('Hygiene Data'!I132))),'Data Summary'!EF138="Yes"),OFFSET('Hygiene Data'!$I$9,0,10*ROW('Hygiene Data'!I132)),NA())</f>
        <v>#N/A</v>
      </c>
    </row>
    <row xmlns:x14ac="http://schemas.microsoft.com/office/spreadsheetml/2009/9/ac" r="139" x14ac:dyDescent="0.2">
      <c r="A139" s="350" t="e">
        <f ca="true">+RIGHT('Data Summary'!A139,LEN('Data Summary'!A139)-9)</f>
        <v>#VALUE!</v>
      </c>
      <c r="B139" s="35" t="str">
        <f ca="true">+IF(ISTEXT('Data Summary'!B139),'Data Summary'!B139,"")</f>
        <v/>
      </c>
      <c r="C139" s="349" t="e">
        <f ca="true">+VALUE('Data Summary'!C139)</f>
        <v>#VALUE!</v>
      </c>
      <c r="D139" s="89" t="e">
        <f ca="true">+IF(AND(ISNUMBER(OFFSET('Water Data'!$D$4,0,10*ROW('Water Data'!D133))),'Data Summary'!BS139="Yes"),100-OFFSET('Water Data'!$D$4,0,10*ROW('Water Data'!D133)),NA())</f>
        <v>#N/A</v>
      </c>
      <c r="E139" s="89" t="e">
        <f ca="true">+IF(AND(ISNUMBER(OFFSET('Water Data'!$D$6,0,10*ROW('Water Data'!D133))),'Data Summary'!BT139="Yes"),OFFSET('Water Data'!$D$6,0,10*ROW('Water Data'!D133)),NA())</f>
        <v>#N/A</v>
      </c>
      <c r="F139" s="89" t="e">
        <f ca="true">+IF(AND(ISNUMBER(OFFSET('Water Data'!$D$9,0,10*ROW('Water Data'!D133))),'Data Summary'!BU139="Yes"),OFFSET('Water Data'!$D$9,0,10*ROW('Water Data'!D133)),NA())</f>
        <v>#N/A</v>
      </c>
      <c r="G139" s="89" t="e">
        <f ca="true">+IF(AND(ISNUMBER(OFFSET('Water Data'!$E$4,0,10*ROW('Water Data'!E133))),'Data Summary'!BV139="Yes"),100-OFFSET('Water Data'!$E$4,0,10*ROW('Water Data'!E133)),NA())</f>
        <v>#N/A</v>
      </c>
      <c r="H139" s="89" t="e">
        <f ca="true">+IF(AND(ISNUMBER(OFFSET('Water Data'!$E$6,0,10*ROW('Water Data'!E133))),'Data Summary'!BW139="Yes"),OFFSET('Water Data'!$E$6,0,10*ROW('Water Data'!E133)),NA())</f>
        <v>#N/A</v>
      </c>
      <c r="I139" s="89" t="e">
        <f ca="true">+IF(AND(ISNUMBER(OFFSET('Water Data'!$E$9,0,10*ROW('Water Data'!E133))),'Data Summary'!BX139="Yes"),OFFSET('Water Data'!$E$9,0,10*ROW('Water Data'!E133)),NA())</f>
        <v>#N/A</v>
      </c>
      <c r="J139" s="89" t="e">
        <f ca="true">+IF(AND(ISNUMBER(OFFSET('Water Data'!$F$4,0,10*ROW('Water Data'!F133))),'Data Summary'!BY139="Yes"),100-OFFSET('Water Data'!$F$4,0,10*ROW('Water Data'!F133)),NA())</f>
        <v>#N/A</v>
      </c>
      <c r="K139" s="89" t="e">
        <f ca="true">+IF(AND(ISNUMBER(OFFSET('Water Data'!$F$6,0,10*ROW('Water Data'!F133))),'Data Summary'!BZ139="Yes"),OFFSET('Water Data'!$F$6,0,10*ROW('Water Data'!F133)),NA())</f>
        <v>#N/A</v>
      </c>
      <c r="L139" s="89" t="e">
        <f ca="true">+IF(AND(ISNUMBER(OFFSET('Water Data'!$F$9,0,10*ROW('Water Data'!F133))),'Data Summary'!CA139="Yes"),OFFSET('Water Data'!$F$9,0,10*ROW('Water Data'!F133)),NA())</f>
        <v>#N/A</v>
      </c>
      <c r="M139" s="89" t="e">
        <f ca="true">+IF(AND(ISNUMBER(OFFSET('Water Data'!$G$4,0,10*ROW('Water Data'!G133))),'Data Summary'!CB139="Yes"),100-OFFSET('Water Data'!$G$4,0,10*ROW('Water Data'!G133)),NA())</f>
        <v>#N/A</v>
      </c>
      <c r="N139" s="89" t="e">
        <f ca="true">+IF(AND(ISNUMBER(OFFSET('Water Data'!$G$6,0,10*ROW('Water Data'!G133))),'Data Summary'!CC139="Yes"),OFFSET('Water Data'!$G$6,0,10*ROW('Water Data'!G133)),NA())</f>
        <v>#N/A</v>
      </c>
      <c r="O139" s="89" t="e">
        <f ca="true">+IF(AND(ISNUMBER(OFFSET('Water Data'!$G$9,0,10*ROW('Water Data'!G133))),'Data Summary'!CD139="Yes"),OFFSET('Water Data'!$G$9,0,10*ROW('Water Data'!G133)),NA())</f>
        <v>#N/A</v>
      </c>
      <c r="P139" s="89" t="e">
        <f ca="true">+IF(AND(ISNUMBER(OFFSET('Water Data'!$H$4,0,10*ROW('Water Data'!H133))),'Data Summary'!CE139="Yes"),100-OFFSET('Water Data'!$H$4,0,10*ROW('Water Data'!H133)),NA())</f>
        <v>#N/A</v>
      </c>
      <c r="Q139" s="89" t="e">
        <f ca="true">+IF(AND(ISNUMBER(OFFSET('Water Data'!$H$6,0,10*ROW('Water Data'!H133))),'Data Summary'!CF139="Yes"),OFFSET('Water Data'!$H$6,0,10*ROW('Water Data'!H133)),NA())</f>
        <v>#N/A</v>
      </c>
      <c r="R139" s="89" t="e">
        <f ca="true">+IF(AND(ISNUMBER(OFFSET('Water Data'!$H$9,0,10*ROW('Water Data'!H133))),'Data Summary'!CG139="Yes"),OFFSET('Water Data'!$H$9,0,10*ROW('Water Data'!H133)),NA())</f>
        <v>#N/A</v>
      </c>
      <c r="S139" s="89" t="e">
        <f ca="true">+IF(AND(ISNUMBER(OFFSET('Water Data'!$I$4,0,10*ROW('Water Data'!I133))),'Data Summary'!CH139="Yes"),100-OFFSET('Water Data'!$I$4,0,10*ROW('Water Data'!I133)),NA())</f>
        <v>#N/A</v>
      </c>
      <c r="T139" s="89" t="e">
        <f ca="true">+IF(AND(ISNUMBER(OFFSET('Water Data'!$I$6,0,10*ROW('Water Data'!I133))),'Data Summary'!CI139="Yes"),OFFSET('Water Data'!$I$6,0,10*ROW('Water Data'!I133)),NA())</f>
        <v>#N/A</v>
      </c>
      <c r="U139" s="89" t="e">
        <f ca="true">+IF(AND(ISNUMBER(OFFSET('Water Data'!$I$9,0,10*ROW('Water Data'!I133))),'Data Summary'!CJ139="Yes"),OFFSET('Water Data'!$I$9,0,10*ROW('Water Data'!I133)),NA())</f>
        <v>#N/A</v>
      </c>
      <c r="V139" s="90" t="e">
        <f ca="true">+IF(AND(ISNUMBER(OFFSET('Sanitation Data'!$D$4,0,10*ROW('Sanitation Data'!D133))),'Data Summary'!CK139="Yes"),100-OFFSET('Sanitation Data'!$D$4,0,10*ROW('Sanitation Data'!D133)),NA())</f>
        <v>#N/A</v>
      </c>
      <c r="W139" s="90" t="e">
        <f ca="true">+IF(AND(ISNUMBER(OFFSET('Sanitation Data'!$D$6,0,10*ROW('Sanitation Data'!D133))),'Data Summary'!CL139="Yes"),OFFSET('Sanitation Data'!$D$6,0,10*ROW('Sanitation Data'!D133)),NA())</f>
        <v>#N/A</v>
      </c>
      <c r="X139" s="90" t="e">
        <f ca="true">+IF(AND(ISNUMBER(OFFSET('Sanitation Data'!$D$10,0,10*ROW('Sanitation Data'!D133))),'Data Summary'!CM139="Yes"),OFFSET('Sanitation Data'!$D$10,0,10*ROW('Sanitation Data'!D133)),NA())</f>
        <v>#N/A</v>
      </c>
      <c r="Y139" s="90" t="e">
        <f ca="true">+IF(AND(ISNUMBER(OFFSET('Sanitation Data'!$D$11,0,10*ROW('Sanitation Data'!D133))),'Data Summary'!CN139="Yes"),OFFSET('Sanitation Data'!$D$11,0,10*ROW('Sanitation Data'!D133)),NA())</f>
        <v>#N/A</v>
      </c>
      <c r="Z139" s="90" t="e">
        <f ca="true">+IF(AND(ISNUMBER(OFFSET('Sanitation Data'!$D$12,0,10*ROW('Sanitation Data'!D133))),'Data Summary'!CO139="Yes"),OFFSET('Sanitation Data'!$D$12,0,10*ROW('Sanitation Data'!D133)),NA())</f>
        <v>#N/A</v>
      </c>
      <c r="AA139" s="90" t="e">
        <f ca="true">+IF(AND(ISNUMBER(OFFSET('Sanitation Data'!$E$4,0,10*ROW('Sanitation Data'!E133))),'Data Summary'!CP139="Yes"),100-OFFSET('Sanitation Data'!$E$4,0,10*ROW('Sanitation Data'!E133)),NA())</f>
        <v>#N/A</v>
      </c>
      <c r="AB139" s="90" t="e">
        <f ca="true">+IF(AND(ISNUMBER(OFFSET('Sanitation Data'!$E$6,0,10*ROW('Sanitation Data'!E133))),'Data Summary'!CQ139="Yes"),OFFSET('Sanitation Data'!$E$6,0,10*ROW('Sanitation Data'!E133)),NA())</f>
        <v>#N/A</v>
      </c>
      <c r="AC139" s="90" t="e">
        <f ca="true">+IF(AND(ISNUMBER(OFFSET('Sanitation Data'!$E$10,0,10*ROW('Sanitation Data'!E133))),'Data Summary'!CR139="Yes"),OFFSET('Sanitation Data'!$E$10,0,10*ROW('Sanitation Data'!E133)),NA())</f>
        <v>#N/A</v>
      </c>
      <c r="AD139" s="90" t="e">
        <f ca="true">+IF(AND(ISNUMBER(OFFSET('Sanitation Data'!$E$11,0,10*ROW('Sanitation Data'!E133))),'Data Summary'!CS139="Yes"),OFFSET('Sanitation Data'!$E$11,0,10*ROW('Sanitation Data'!E133)),NA())</f>
        <v>#N/A</v>
      </c>
      <c r="AE139" s="90" t="e">
        <f ca="true">+IF(AND(ISNUMBER(OFFSET('Sanitation Data'!$E$12,0,10*ROW('Sanitation Data'!E133))),'Data Summary'!CT139="Yes"),OFFSET('Sanitation Data'!$E$12,0,10*ROW('Sanitation Data'!E133)),NA())</f>
        <v>#N/A</v>
      </c>
      <c r="AF139" s="90" t="e">
        <f ca="true">+IF(AND(ISNUMBER(OFFSET('Sanitation Data'!$F$4,0,10*ROW('Sanitation Data'!F133))),'Data Summary'!CU139="Yes"),100-OFFSET('Sanitation Data'!$F$4,0,10*ROW('Sanitation Data'!F133)),NA())</f>
        <v>#N/A</v>
      </c>
      <c r="AG139" s="90" t="e">
        <f ca="true">+IF(AND(ISNUMBER(OFFSET('Sanitation Data'!$F$6,0,10*ROW('Sanitation Data'!F133))),'Data Summary'!CV139="Yes"),OFFSET('Sanitation Data'!$F$6,0,10*ROW('Sanitation Data'!F133)),NA())</f>
        <v>#N/A</v>
      </c>
      <c r="AH139" s="90" t="e">
        <f ca="true">+IF(AND(ISNUMBER(OFFSET('Sanitation Data'!$F$10,0,10*ROW('Sanitation Data'!F133))),'Data Summary'!CW139="Yes"),OFFSET('Sanitation Data'!$F$10,0,10*ROW('Sanitation Data'!F133)),NA())</f>
        <v>#N/A</v>
      </c>
      <c r="AI139" s="90" t="e">
        <f ca="true">+IF(AND(ISNUMBER(OFFSET('Sanitation Data'!$F$11,0,10*ROW('Sanitation Data'!F133))),'Data Summary'!CX139="Yes"),OFFSET('Sanitation Data'!$F$11,0,10*ROW('Sanitation Data'!F133)),NA())</f>
        <v>#N/A</v>
      </c>
      <c r="AJ139" s="90" t="e">
        <f ca="true">+IF(AND(ISNUMBER(OFFSET('Sanitation Data'!$F$12,0,10*ROW('Sanitation Data'!F133))),'Data Summary'!CY139="Yes"),OFFSET('Sanitation Data'!$F$12,0,10*ROW('Sanitation Data'!F133)),NA())</f>
        <v>#N/A</v>
      </c>
      <c r="AK139" s="90" t="e">
        <f ca="true">+IF(AND(ISNUMBER(OFFSET('Sanitation Data'!$G$4,0,10*ROW('Sanitation Data'!G133))),'Data Summary'!CZ139="Yes"),100-OFFSET('Sanitation Data'!$G$4,0,10*ROW('Sanitation Data'!G133)),NA())</f>
        <v>#N/A</v>
      </c>
      <c r="AL139" s="90" t="e">
        <f ca="true">+IF(AND(ISNUMBER(OFFSET('Sanitation Data'!$G$6,0,10*ROW('Sanitation Data'!G133))),'Data Summary'!DA139="Yes"),OFFSET('Sanitation Data'!$G$6,0,10*ROW('Sanitation Data'!G133)),NA())</f>
        <v>#N/A</v>
      </c>
      <c r="AM139" s="90" t="e">
        <f ca="true">+IF(AND(ISNUMBER(OFFSET('Sanitation Data'!$G$10,0,10*ROW('Sanitation Data'!G133))),'Data Summary'!DB139="Yes"),OFFSET('Sanitation Data'!$G$10,0,10*ROW('Sanitation Data'!G133)),NA())</f>
        <v>#N/A</v>
      </c>
      <c r="AN139" s="90" t="e">
        <f ca="true">+IF(AND(ISNUMBER(OFFSET('Sanitation Data'!$G$11,0,10*ROW('Sanitation Data'!G133))),'Data Summary'!DC139="Yes"),OFFSET('Sanitation Data'!$G$11,0,10*ROW('Sanitation Data'!G133)),NA())</f>
        <v>#N/A</v>
      </c>
      <c r="AO139" s="90" t="e">
        <f ca="true">+IF(AND(ISNUMBER(OFFSET('Sanitation Data'!$G$12,0,10*ROW('Sanitation Data'!G133))),'Data Summary'!DD139="Yes"),OFFSET('Sanitation Data'!$G$12,0,10*ROW('Sanitation Data'!G133)),NA())</f>
        <v>#N/A</v>
      </c>
      <c r="AP139" s="90" t="e">
        <f ca="true">+IF(AND(ISNUMBER(OFFSET('Sanitation Data'!$H$4,0,10*ROW('Sanitation Data'!H133))),'Data Summary'!DE139="Yes"),100-OFFSET('Sanitation Data'!$H$4,0,10*ROW('Sanitation Data'!H133)),NA())</f>
        <v>#N/A</v>
      </c>
      <c r="AQ139" s="90" t="e">
        <f ca="true">+IF(AND(ISNUMBER(OFFSET('Sanitation Data'!$H$6,0,10*ROW('Sanitation Data'!H133))),'Data Summary'!DF139="Yes"),OFFSET('Sanitation Data'!$H$6,0,10*ROW('Sanitation Data'!H133)),NA())</f>
        <v>#N/A</v>
      </c>
      <c r="AR139" s="90" t="e">
        <f ca="true">+IF(AND(ISNUMBER(OFFSET('Sanitation Data'!$H$10,0,10*ROW('Sanitation Data'!H133))),'Data Summary'!DG139="Yes"),OFFSET('Sanitation Data'!$H$10,0,10*ROW('Sanitation Data'!H133)),NA())</f>
        <v>#N/A</v>
      </c>
      <c r="AS139" s="90" t="e">
        <f ca="true">+IF(AND(ISNUMBER(OFFSET('Sanitation Data'!$H$11,0,10*ROW('Sanitation Data'!H133))),'Data Summary'!DH139="Yes"),OFFSET('Sanitation Data'!$H$11,0,10*ROW('Sanitation Data'!H133)),NA())</f>
        <v>#N/A</v>
      </c>
      <c r="AT139" s="90" t="e">
        <f ca="true">+IF(AND(ISNUMBER(OFFSET('Sanitation Data'!$H$12,0,10*ROW('Sanitation Data'!H133))),'Data Summary'!DI139="Yes"),OFFSET('Sanitation Data'!$H$12,0,10*ROW('Sanitation Data'!H133)),NA())</f>
        <v>#N/A</v>
      </c>
      <c r="AU139" s="90" t="e">
        <f ca="true">+IF(AND(ISNUMBER(OFFSET('Sanitation Data'!$I$4,0,10*ROW('Sanitation Data'!I133))),'Data Summary'!DJ139="Yes"),100-OFFSET('Sanitation Data'!$I$4,0,10*ROW('Sanitation Data'!I133)),NA())</f>
        <v>#N/A</v>
      </c>
      <c r="AV139" s="90" t="e">
        <f ca="true">+IF(AND(ISNUMBER(OFFSET('Sanitation Data'!$I$6,0,10*ROW('Sanitation Data'!I133))),'Data Summary'!DK139="Yes"),OFFSET('Sanitation Data'!$I$6,0,10*ROW('Sanitation Data'!I133)),NA())</f>
        <v>#N/A</v>
      </c>
      <c r="AW139" s="90" t="e">
        <f ca="true">+IF(AND(ISNUMBER(OFFSET('Sanitation Data'!$I$10,0,10*ROW('Sanitation Data'!I133))),'Data Summary'!DL139="Yes"),OFFSET('Sanitation Data'!$I$10,0,10*ROW('Sanitation Data'!I133)),NA())</f>
        <v>#N/A</v>
      </c>
      <c r="AX139" s="90" t="e">
        <f ca="true">+IF(AND(ISNUMBER(OFFSET('Sanitation Data'!$I$11,0,10*ROW('Sanitation Data'!I133))),'Data Summary'!DM139="Yes"),OFFSET('Sanitation Data'!$I$11,0,10*ROW('Sanitation Data'!I133)),NA())</f>
        <v>#N/A</v>
      </c>
      <c r="AY139" s="90" t="e">
        <f ca="true">+IF(AND(ISNUMBER(OFFSET('Sanitation Data'!$I$12,0,10*ROW('Sanitation Data'!I133))),'Data Summary'!DN139="Yes"),OFFSET('Sanitation Data'!$I$12,0,10*ROW('Sanitation Data'!I133)),NA())</f>
        <v>#N/A</v>
      </c>
      <c r="AZ139" s="91" t="e">
        <f ca="true">+IF(AND(ISNUMBER(OFFSET('Hygiene Data'!$D$5,0,10*ROW('Hygiene Data'!D133))),'Data Summary'!DO139="Yes"),OFFSET('Hygiene Data'!$D$5,0,10*ROW('Hygiene Data'!D133)),NA())</f>
        <v>#N/A</v>
      </c>
      <c r="BA139" s="91" t="e">
        <f ca="true">+IF(AND(ISNUMBER(OFFSET('Hygiene Data'!$D$7,0,10*ROW('Hygiene Data'!D133))),'Data Summary'!DP139="Yes"),OFFSET('Hygiene Data'!$D$7,0,10*ROW('Hygiene Data'!D133)),NA())</f>
        <v>#N/A</v>
      </c>
      <c r="BB139" s="91" t="e">
        <f ca="true">+IF(AND(ISNUMBER(OFFSET('Hygiene Data'!$D$9,0,10*ROW('Hygiene Data'!D133))),'Data Summary'!DQ139="Yes"),OFFSET('Hygiene Data'!$D$9,0,10*ROW('Hygiene Data'!D133)),NA())</f>
        <v>#N/A</v>
      </c>
      <c r="BC139" s="91" t="e">
        <f ca="true">+IF(AND(ISNUMBER(OFFSET('Hygiene Data'!$E$5,0,10*ROW('Hygiene Data'!E133))),'Data Summary'!DR139="Yes"),OFFSET('Hygiene Data'!$E$5,0,10*ROW('Hygiene Data'!E133)),NA())</f>
        <v>#N/A</v>
      </c>
      <c r="BD139" s="91" t="e">
        <f ca="true">+IF(AND(ISNUMBER(OFFSET('Hygiene Data'!$E$7,0,10*ROW('Hygiene Data'!E133))),'Data Summary'!DS139="Yes"),OFFSET('Hygiene Data'!$E$7,0,10*ROW('Hygiene Data'!E133)),NA())</f>
        <v>#N/A</v>
      </c>
      <c r="BE139" s="91" t="e">
        <f ca="true">+IF(AND(ISNUMBER(OFFSET('Hygiene Data'!$E$9,0,10*ROW('Hygiene Data'!E133))),'Data Summary'!DT139="Yes"),OFFSET('Hygiene Data'!$E$9,0,10*ROW('Hygiene Data'!E133)),NA())</f>
        <v>#N/A</v>
      </c>
      <c r="BF139" s="91" t="e">
        <f ca="true">+IF(AND(ISNUMBER(OFFSET('Hygiene Data'!$F$5,0,10*ROW('Hygiene Data'!F133))),'Data Summary'!DU139="Yes"),OFFSET('Hygiene Data'!$F$5,0,10*ROW('Hygiene Data'!F133)),NA())</f>
        <v>#N/A</v>
      </c>
      <c r="BG139" s="91" t="e">
        <f ca="true">+IF(AND(ISNUMBER(OFFSET('Hygiene Data'!$F$7,0,10*ROW('Hygiene Data'!F133))),'Data Summary'!DV139="Yes"),OFFSET('Hygiene Data'!$F$7,0,10*ROW('Hygiene Data'!F133)),NA())</f>
        <v>#N/A</v>
      </c>
      <c r="BH139" s="91" t="e">
        <f ca="true">+IF(AND(ISNUMBER(OFFSET('Hygiene Data'!$F$9,0,10*ROW('Hygiene Data'!F133))),'Data Summary'!DW139="Yes"),OFFSET('Hygiene Data'!$F$9,0,10*ROW('Hygiene Data'!F133)),NA())</f>
        <v>#N/A</v>
      </c>
      <c r="BI139" s="91" t="e">
        <f ca="true">+IF(AND(ISNUMBER(OFFSET('Hygiene Data'!$G$5,0,10*ROW('Hygiene Data'!G133))),'Data Summary'!DX139="Yes"),OFFSET('Hygiene Data'!$G$5,0,10*ROW('Hygiene Data'!G133)),NA())</f>
        <v>#N/A</v>
      </c>
      <c r="BJ139" s="91" t="e">
        <f ca="true">+IF(AND(ISNUMBER(OFFSET('Hygiene Data'!$G$7,0,10*ROW('Hygiene Data'!G133))),'Data Summary'!DY139="Yes"),OFFSET('Hygiene Data'!$G$7,0,10*ROW('Hygiene Data'!G133)),NA())</f>
        <v>#N/A</v>
      </c>
      <c r="BK139" s="91" t="e">
        <f ca="true">+IF(AND(ISNUMBER(OFFSET('Hygiene Data'!$G$9,0,10*ROW('Hygiene Data'!G133))),'Data Summary'!DZ139="Yes"),OFFSET('Hygiene Data'!$G$9,0,10*ROW('Hygiene Data'!G133)),NA())</f>
        <v>#N/A</v>
      </c>
      <c r="BL139" s="91" t="e">
        <f ca="true">+IF(AND(ISNUMBER(OFFSET('Hygiene Data'!$H$5,0,10*ROW('Hygiene Data'!H133))),'Data Summary'!EA139="Yes"),OFFSET('Hygiene Data'!$H$5,0,10*ROW('Hygiene Data'!H133)),NA())</f>
        <v>#N/A</v>
      </c>
      <c r="BM139" s="91" t="e">
        <f ca="true">+IF(AND(ISNUMBER(OFFSET('Hygiene Data'!$H$7,0,10*ROW('Hygiene Data'!H133))),'Data Summary'!EB139="Yes"),OFFSET('Hygiene Data'!$H$7,0,10*ROW('Hygiene Data'!H133)),NA())</f>
        <v>#N/A</v>
      </c>
      <c r="BN139" s="91" t="e">
        <f ca="true">+IF(AND(ISNUMBER(OFFSET('Hygiene Data'!$H$9,0,10*ROW('Hygiene Data'!H133))),'Data Summary'!EC139="Yes"),OFFSET('Hygiene Data'!$H$9,0,10*ROW('Hygiene Data'!H133)),NA())</f>
        <v>#N/A</v>
      </c>
      <c r="BO139" s="91" t="e">
        <f ca="true">+IF(AND(ISNUMBER(OFFSET('Hygiene Data'!$I$5,0,10*ROW('Hygiene Data'!I133))),'Data Summary'!ED139="Yes"),OFFSET('Hygiene Data'!$I$5,0,10*ROW('Hygiene Data'!I133)),NA())</f>
        <v>#N/A</v>
      </c>
      <c r="BP139" s="91" t="e">
        <f ca="true">+IF(AND(ISNUMBER(OFFSET('Hygiene Data'!$I$7,0,10*ROW('Hygiene Data'!I133))),'Data Summary'!EE139="Yes"),OFFSET('Hygiene Data'!$I$7,0,10*ROW('Hygiene Data'!I133)),NA())</f>
        <v>#N/A</v>
      </c>
      <c r="BQ139" s="91" t="e">
        <f ca="true">+IF(AND(ISNUMBER(OFFSET('Hygiene Data'!$I$9,0,10*ROW('Hygiene Data'!I133))),'Data Summary'!EF139="Yes"),OFFSET('Hygiene Data'!$I$9,0,10*ROW('Hygiene Data'!I133)),NA())</f>
        <v>#N/A</v>
      </c>
    </row>
    <row xmlns:x14ac="http://schemas.microsoft.com/office/spreadsheetml/2009/9/ac" r="140" x14ac:dyDescent="0.2">
      <c r="A140" s="350" t="e">
        <f ca="true">+RIGHT('Data Summary'!A140,LEN('Data Summary'!A140)-9)</f>
        <v>#VALUE!</v>
      </c>
      <c r="B140" s="35" t="str">
        <f ca="true">+IF(ISTEXT('Data Summary'!B140),'Data Summary'!B140,"")</f>
        <v/>
      </c>
      <c r="C140" s="349" t="e">
        <f ca="true">+VALUE('Data Summary'!C140)</f>
        <v>#VALUE!</v>
      </c>
      <c r="D140" s="89" t="e">
        <f ca="true">+IF(AND(ISNUMBER(OFFSET('Water Data'!$D$4,0,10*ROW('Water Data'!D134))),'Data Summary'!BS140="Yes"),100-OFFSET('Water Data'!$D$4,0,10*ROW('Water Data'!D134)),NA())</f>
        <v>#N/A</v>
      </c>
      <c r="E140" s="89" t="e">
        <f ca="true">+IF(AND(ISNUMBER(OFFSET('Water Data'!$D$6,0,10*ROW('Water Data'!D134))),'Data Summary'!BT140="Yes"),OFFSET('Water Data'!$D$6,0,10*ROW('Water Data'!D134)),NA())</f>
        <v>#N/A</v>
      </c>
      <c r="F140" s="89" t="e">
        <f ca="true">+IF(AND(ISNUMBER(OFFSET('Water Data'!$D$9,0,10*ROW('Water Data'!D134))),'Data Summary'!BU140="Yes"),OFFSET('Water Data'!$D$9,0,10*ROW('Water Data'!D134)),NA())</f>
        <v>#N/A</v>
      </c>
      <c r="G140" s="89" t="e">
        <f ca="true">+IF(AND(ISNUMBER(OFFSET('Water Data'!$E$4,0,10*ROW('Water Data'!E134))),'Data Summary'!BV140="Yes"),100-OFFSET('Water Data'!$E$4,0,10*ROW('Water Data'!E134)),NA())</f>
        <v>#N/A</v>
      </c>
      <c r="H140" s="89" t="e">
        <f ca="true">+IF(AND(ISNUMBER(OFFSET('Water Data'!$E$6,0,10*ROW('Water Data'!E134))),'Data Summary'!BW140="Yes"),OFFSET('Water Data'!$E$6,0,10*ROW('Water Data'!E134)),NA())</f>
        <v>#N/A</v>
      </c>
      <c r="I140" s="89" t="e">
        <f ca="true">+IF(AND(ISNUMBER(OFFSET('Water Data'!$E$9,0,10*ROW('Water Data'!E134))),'Data Summary'!BX140="Yes"),OFFSET('Water Data'!$E$9,0,10*ROW('Water Data'!E134)),NA())</f>
        <v>#N/A</v>
      </c>
      <c r="J140" s="89" t="e">
        <f ca="true">+IF(AND(ISNUMBER(OFFSET('Water Data'!$F$4,0,10*ROW('Water Data'!F134))),'Data Summary'!BY140="Yes"),100-OFFSET('Water Data'!$F$4,0,10*ROW('Water Data'!F134)),NA())</f>
        <v>#N/A</v>
      </c>
      <c r="K140" s="89" t="e">
        <f ca="true">+IF(AND(ISNUMBER(OFFSET('Water Data'!$F$6,0,10*ROW('Water Data'!F134))),'Data Summary'!BZ140="Yes"),OFFSET('Water Data'!$F$6,0,10*ROW('Water Data'!F134)),NA())</f>
        <v>#N/A</v>
      </c>
      <c r="L140" s="89" t="e">
        <f ca="true">+IF(AND(ISNUMBER(OFFSET('Water Data'!$F$9,0,10*ROW('Water Data'!F134))),'Data Summary'!CA140="Yes"),OFFSET('Water Data'!$F$9,0,10*ROW('Water Data'!F134)),NA())</f>
        <v>#N/A</v>
      </c>
      <c r="M140" s="89" t="e">
        <f ca="true">+IF(AND(ISNUMBER(OFFSET('Water Data'!$G$4,0,10*ROW('Water Data'!G134))),'Data Summary'!CB140="Yes"),100-OFFSET('Water Data'!$G$4,0,10*ROW('Water Data'!G134)),NA())</f>
        <v>#N/A</v>
      </c>
      <c r="N140" s="89" t="e">
        <f ca="true">+IF(AND(ISNUMBER(OFFSET('Water Data'!$G$6,0,10*ROW('Water Data'!G134))),'Data Summary'!CC140="Yes"),OFFSET('Water Data'!$G$6,0,10*ROW('Water Data'!G134)),NA())</f>
        <v>#N/A</v>
      </c>
      <c r="O140" s="89" t="e">
        <f ca="true">+IF(AND(ISNUMBER(OFFSET('Water Data'!$G$9,0,10*ROW('Water Data'!G134))),'Data Summary'!CD140="Yes"),OFFSET('Water Data'!$G$9,0,10*ROW('Water Data'!G134)),NA())</f>
        <v>#N/A</v>
      </c>
      <c r="P140" s="89" t="e">
        <f ca="true">+IF(AND(ISNUMBER(OFFSET('Water Data'!$H$4,0,10*ROW('Water Data'!H134))),'Data Summary'!CE140="Yes"),100-OFFSET('Water Data'!$H$4,0,10*ROW('Water Data'!H134)),NA())</f>
        <v>#N/A</v>
      </c>
      <c r="Q140" s="89" t="e">
        <f ca="true">+IF(AND(ISNUMBER(OFFSET('Water Data'!$H$6,0,10*ROW('Water Data'!H134))),'Data Summary'!CF140="Yes"),OFFSET('Water Data'!$H$6,0,10*ROW('Water Data'!H134)),NA())</f>
        <v>#N/A</v>
      </c>
      <c r="R140" s="89" t="e">
        <f ca="true">+IF(AND(ISNUMBER(OFFSET('Water Data'!$H$9,0,10*ROW('Water Data'!H134))),'Data Summary'!CG140="Yes"),OFFSET('Water Data'!$H$9,0,10*ROW('Water Data'!H134)),NA())</f>
        <v>#N/A</v>
      </c>
      <c r="S140" s="89" t="e">
        <f ca="true">+IF(AND(ISNUMBER(OFFSET('Water Data'!$I$4,0,10*ROW('Water Data'!I134))),'Data Summary'!CH140="Yes"),100-OFFSET('Water Data'!$I$4,0,10*ROW('Water Data'!I134)),NA())</f>
        <v>#N/A</v>
      </c>
      <c r="T140" s="89" t="e">
        <f ca="true">+IF(AND(ISNUMBER(OFFSET('Water Data'!$I$6,0,10*ROW('Water Data'!I134))),'Data Summary'!CI140="Yes"),OFFSET('Water Data'!$I$6,0,10*ROW('Water Data'!I134)),NA())</f>
        <v>#N/A</v>
      </c>
      <c r="U140" s="89" t="e">
        <f ca="true">+IF(AND(ISNUMBER(OFFSET('Water Data'!$I$9,0,10*ROW('Water Data'!I134))),'Data Summary'!CJ140="Yes"),OFFSET('Water Data'!$I$9,0,10*ROW('Water Data'!I134)),NA())</f>
        <v>#N/A</v>
      </c>
      <c r="V140" s="90" t="e">
        <f ca="true">+IF(AND(ISNUMBER(OFFSET('Sanitation Data'!$D$4,0,10*ROW('Sanitation Data'!D134))),'Data Summary'!CK140="Yes"),100-OFFSET('Sanitation Data'!$D$4,0,10*ROW('Sanitation Data'!D134)),NA())</f>
        <v>#N/A</v>
      </c>
      <c r="W140" s="90" t="e">
        <f ca="true">+IF(AND(ISNUMBER(OFFSET('Sanitation Data'!$D$6,0,10*ROW('Sanitation Data'!D134))),'Data Summary'!CL140="Yes"),OFFSET('Sanitation Data'!$D$6,0,10*ROW('Sanitation Data'!D134)),NA())</f>
        <v>#N/A</v>
      </c>
      <c r="X140" s="90" t="e">
        <f ca="true">+IF(AND(ISNUMBER(OFFSET('Sanitation Data'!$D$10,0,10*ROW('Sanitation Data'!D134))),'Data Summary'!CM140="Yes"),OFFSET('Sanitation Data'!$D$10,0,10*ROW('Sanitation Data'!D134)),NA())</f>
        <v>#N/A</v>
      </c>
      <c r="Y140" s="90" t="e">
        <f ca="true">+IF(AND(ISNUMBER(OFFSET('Sanitation Data'!$D$11,0,10*ROW('Sanitation Data'!D134))),'Data Summary'!CN140="Yes"),OFFSET('Sanitation Data'!$D$11,0,10*ROW('Sanitation Data'!D134)),NA())</f>
        <v>#N/A</v>
      </c>
      <c r="Z140" s="90" t="e">
        <f ca="true">+IF(AND(ISNUMBER(OFFSET('Sanitation Data'!$D$12,0,10*ROW('Sanitation Data'!D134))),'Data Summary'!CO140="Yes"),OFFSET('Sanitation Data'!$D$12,0,10*ROW('Sanitation Data'!D134)),NA())</f>
        <v>#N/A</v>
      </c>
      <c r="AA140" s="90" t="e">
        <f ca="true">+IF(AND(ISNUMBER(OFFSET('Sanitation Data'!$E$4,0,10*ROW('Sanitation Data'!E134))),'Data Summary'!CP140="Yes"),100-OFFSET('Sanitation Data'!$E$4,0,10*ROW('Sanitation Data'!E134)),NA())</f>
        <v>#N/A</v>
      </c>
      <c r="AB140" s="90" t="e">
        <f ca="true">+IF(AND(ISNUMBER(OFFSET('Sanitation Data'!$E$6,0,10*ROW('Sanitation Data'!E134))),'Data Summary'!CQ140="Yes"),OFFSET('Sanitation Data'!$E$6,0,10*ROW('Sanitation Data'!E134)),NA())</f>
        <v>#N/A</v>
      </c>
      <c r="AC140" s="90" t="e">
        <f ca="true">+IF(AND(ISNUMBER(OFFSET('Sanitation Data'!$E$10,0,10*ROW('Sanitation Data'!E134))),'Data Summary'!CR140="Yes"),OFFSET('Sanitation Data'!$E$10,0,10*ROW('Sanitation Data'!E134)),NA())</f>
        <v>#N/A</v>
      </c>
      <c r="AD140" s="90" t="e">
        <f ca="true">+IF(AND(ISNUMBER(OFFSET('Sanitation Data'!$E$11,0,10*ROW('Sanitation Data'!E134))),'Data Summary'!CS140="Yes"),OFFSET('Sanitation Data'!$E$11,0,10*ROW('Sanitation Data'!E134)),NA())</f>
        <v>#N/A</v>
      </c>
      <c r="AE140" s="90" t="e">
        <f ca="true">+IF(AND(ISNUMBER(OFFSET('Sanitation Data'!$E$12,0,10*ROW('Sanitation Data'!E134))),'Data Summary'!CT140="Yes"),OFFSET('Sanitation Data'!$E$12,0,10*ROW('Sanitation Data'!E134)),NA())</f>
        <v>#N/A</v>
      </c>
      <c r="AF140" s="90" t="e">
        <f ca="true">+IF(AND(ISNUMBER(OFFSET('Sanitation Data'!$F$4,0,10*ROW('Sanitation Data'!F134))),'Data Summary'!CU140="Yes"),100-OFFSET('Sanitation Data'!$F$4,0,10*ROW('Sanitation Data'!F134)),NA())</f>
        <v>#N/A</v>
      </c>
      <c r="AG140" s="90" t="e">
        <f ca="true">+IF(AND(ISNUMBER(OFFSET('Sanitation Data'!$F$6,0,10*ROW('Sanitation Data'!F134))),'Data Summary'!CV140="Yes"),OFFSET('Sanitation Data'!$F$6,0,10*ROW('Sanitation Data'!F134)),NA())</f>
        <v>#N/A</v>
      </c>
      <c r="AH140" s="90" t="e">
        <f ca="true">+IF(AND(ISNUMBER(OFFSET('Sanitation Data'!$F$10,0,10*ROW('Sanitation Data'!F134))),'Data Summary'!CW140="Yes"),OFFSET('Sanitation Data'!$F$10,0,10*ROW('Sanitation Data'!F134)),NA())</f>
        <v>#N/A</v>
      </c>
      <c r="AI140" s="90" t="e">
        <f ca="true">+IF(AND(ISNUMBER(OFFSET('Sanitation Data'!$F$11,0,10*ROW('Sanitation Data'!F134))),'Data Summary'!CX140="Yes"),OFFSET('Sanitation Data'!$F$11,0,10*ROW('Sanitation Data'!F134)),NA())</f>
        <v>#N/A</v>
      </c>
      <c r="AJ140" s="90" t="e">
        <f ca="true">+IF(AND(ISNUMBER(OFFSET('Sanitation Data'!$F$12,0,10*ROW('Sanitation Data'!F134))),'Data Summary'!CY140="Yes"),OFFSET('Sanitation Data'!$F$12,0,10*ROW('Sanitation Data'!F134)),NA())</f>
        <v>#N/A</v>
      </c>
      <c r="AK140" s="90" t="e">
        <f ca="true">+IF(AND(ISNUMBER(OFFSET('Sanitation Data'!$G$4,0,10*ROW('Sanitation Data'!G134))),'Data Summary'!CZ140="Yes"),100-OFFSET('Sanitation Data'!$G$4,0,10*ROW('Sanitation Data'!G134)),NA())</f>
        <v>#N/A</v>
      </c>
      <c r="AL140" s="90" t="e">
        <f ca="true">+IF(AND(ISNUMBER(OFFSET('Sanitation Data'!$G$6,0,10*ROW('Sanitation Data'!G134))),'Data Summary'!DA140="Yes"),OFFSET('Sanitation Data'!$G$6,0,10*ROW('Sanitation Data'!G134)),NA())</f>
        <v>#N/A</v>
      </c>
      <c r="AM140" s="90" t="e">
        <f ca="true">+IF(AND(ISNUMBER(OFFSET('Sanitation Data'!$G$10,0,10*ROW('Sanitation Data'!G134))),'Data Summary'!DB140="Yes"),OFFSET('Sanitation Data'!$G$10,0,10*ROW('Sanitation Data'!G134)),NA())</f>
        <v>#N/A</v>
      </c>
      <c r="AN140" s="90" t="e">
        <f ca="true">+IF(AND(ISNUMBER(OFFSET('Sanitation Data'!$G$11,0,10*ROW('Sanitation Data'!G134))),'Data Summary'!DC140="Yes"),OFFSET('Sanitation Data'!$G$11,0,10*ROW('Sanitation Data'!G134)),NA())</f>
        <v>#N/A</v>
      </c>
      <c r="AO140" s="90" t="e">
        <f ca="true">+IF(AND(ISNUMBER(OFFSET('Sanitation Data'!$G$12,0,10*ROW('Sanitation Data'!G134))),'Data Summary'!DD140="Yes"),OFFSET('Sanitation Data'!$G$12,0,10*ROW('Sanitation Data'!G134)),NA())</f>
        <v>#N/A</v>
      </c>
      <c r="AP140" s="90" t="e">
        <f ca="true">+IF(AND(ISNUMBER(OFFSET('Sanitation Data'!$H$4,0,10*ROW('Sanitation Data'!H134))),'Data Summary'!DE140="Yes"),100-OFFSET('Sanitation Data'!$H$4,0,10*ROW('Sanitation Data'!H134)),NA())</f>
        <v>#N/A</v>
      </c>
      <c r="AQ140" s="90" t="e">
        <f ca="true">+IF(AND(ISNUMBER(OFFSET('Sanitation Data'!$H$6,0,10*ROW('Sanitation Data'!H134))),'Data Summary'!DF140="Yes"),OFFSET('Sanitation Data'!$H$6,0,10*ROW('Sanitation Data'!H134)),NA())</f>
        <v>#N/A</v>
      </c>
      <c r="AR140" s="90" t="e">
        <f ca="true">+IF(AND(ISNUMBER(OFFSET('Sanitation Data'!$H$10,0,10*ROW('Sanitation Data'!H134))),'Data Summary'!DG140="Yes"),OFFSET('Sanitation Data'!$H$10,0,10*ROW('Sanitation Data'!H134)),NA())</f>
        <v>#N/A</v>
      </c>
      <c r="AS140" s="90" t="e">
        <f ca="true">+IF(AND(ISNUMBER(OFFSET('Sanitation Data'!$H$11,0,10*ROW('Sanitation Data'!H134))),'Data Summary'!DH140="Yes"),OFFSET('Sanitation Data'!$H$11,0,10*ROW('Sanitation Data'!H134)),NA())</f>
        <v>#N/A</v>
      </c>
      <c r="AT140" s="90" t="e">
        <f ca="true">+IF(AND(ISNUMBER(OFFSET('Sanitation Data'!$H$12,0,10*ROW('Sanitation Data'!H134))),'Data Summary'!DI140="Yes"),OFFSET('Sanitation Data'!$H$12,0,10*ROW('Sanitation Data'!H134)),NA())</f>
        <v>#N/A</v>
      </c>
      <c r="AU140" s="90" t="e">
        <f ca="true">+IF(AND(ISNUMBER(OFFSET('Sanitation Data'!$I$4,0,10*ROW('Sanitation Data'!I134))),'Data Summary'!DJ140="Yes"),100-OFFSET('Sanitation Data'!$I$4,0,10*ROW('Sanitation Data'!I134)),NA())</f>
        <v>#N/A</v>
      </c>
      <c r="AV140" s="90" t="e">
        <f ca="true">+IF(AND(ISNUMBER(OFFSET('Sanitation Data'!$I$6,0,10*ROW('Sanitation Data'!I134))),'Data Summary'!DK140="Yes"),OFFSET('Sanitation Data'!$I$6,0,10*ROW('Sanitation Data'!I134)),NA())</f>
        <v>#N/A</v>
      </c>
      <c r="AW140" s="90" t="e">
        <f ca="true">+IF(AND(ISNUMBER(OFFSET('Sanitation Data'!$I$10,0,10*ROW('Sanitation Data'!I134))),'Data Summary'!DL140="Yes"),OFFSET('Sanitation Data'!$I$10,0,10*ROW('Sanitation Data'!I134)),NA())</f>
        <v>#N/A</v>
      </c>
      <c r="AX140" s="90" t="e">
        <f ca="true">+IF(AND(ISNUMBER(OFFSET('Sanitation Data'!$I$11,0,10*ROW('Sanitation Data'!I134))),'Data Summary'!DM140="Yes"),OFFSET('Sanitation Data'!$I$11,0,10*ROW('Sanitation Data'!I134)),NA())</f>
        <v>#N/A</v>
      </c>
      <c r="AY140" s="90" t="e">
        <f ca="true">+IF(AND(ISNUMBER(OFFSET('Sanitation Data'!$I$12,0,10*ROW('Sanitation Data'!I134))),'Data Summary'!DN140="Yes"),OFFSET('Sanitation Data'!$I$12,0,10*ROW('Sanitation Data'!I134)),NA())</f>
        <v>#N/A</v>
      </c>
      <c r="AZ140" s="91" t="e">
        <f ca="true">+IF(AND(ISNUMBER(OFFSET('Hygiene Data'!$D$5,0,10*ROW('Hygiene Data'!D134))),'Data Summary'!DO140="Yes"),OFFSET('Hygiene Data'!$D$5,0,10*ROW('Hygiene Data'!D134)),NA())</f>
        <v>#N/A</v>
      </c>
      <c r="BA140" s="91" t="e">
        <f ca="true">+IF(AND(ISNUMBER(OFFSET('Hygiene Data'!$D$7,0,10*ROW('Hygiene Data'!D134))),'Data Summary'!DP140="Yes"),OFFSET('Hygiene Data'!$D$7,0,10*ROW('Hygiene Data'!D134)),NA())</f>
        <v>#N/A</v>
      </c>
      <c r="BB140" s="91" t="e">
        <f ca="true">+IF(AND(ISNUMBER(OFFSET('Hygiene Data'!$D$9,0,10*ROW('Hygiene Data'!D134))),'Data Summary'!DQ140="Yes"),OFFSET('Hygiene Data'!$D$9,0,10*ROW('Hygiene Data'!D134)),NA())</f>
        <v>#N/A</v>
      </c>
      <c r="BC140" s="91" t="e">
        <f ca="true">+IF(AND(ISNUMBER(OFFSET('Hygiene Data'!$E$5,0,10*ROW('Hygiene Data'!E134))),'Data Summary'!DR140="Yes"),OFFSET('Hygiene Data'!$E$5,0,10*ROW('Hygiene Data'!E134)),NA())</f>
        <v>#N/A</v>
      </c>
      <c r="BD140" s="91" t="e">
        <f ca="true">+IF(AND(ISNUMBER(OFFSET('Hygiene Data'!$E$7,0,10*ROW('Hygiene Data'!E134))),'Data Summary'!DS140="Yes"),OFFSET('Hygiene Data'!$E$7,0,10*ROW('Hygiene Data'!E134)),NA())</f>
        <v>#N/A</v>
      </c>
      <c r="BE140" s="91" t="e">
        <f ca="true">+IF(AND(ISNUMBER(OFFSET('Hygiene Data'!$E$9,0,10*ROW('Hygiene Data'!E134))),'Data Summary'!DT140="Yes"),OFFSET('Hygiene Data'!$E$9,0,10*ROW('Hygiene Data'!E134)),NA())</f>
        <v>#N/A</v>
      </c>
      <c r="BF140" s="91" t="e">
        <f ca="true">+IF(AND(ISNUMBER(OFFSET('Hygiene Data'!$F$5,0,10*ROW('Hygiene Data'!F134))),'Data Summary'!DU140="Yes"),OFFSET('Hygiene Data'!$F$5,0,10*ROW('Hygiene Data'!F134)),NA())</f>
        <v>#N/A</v>
      </c>
      <c r="BG140" s="91" t="e">
        <f ca="true">+IF(AND(ISNUMBER(OFFSET('Hygiene Data'!$F$7,0,10*ROW('Hygiene Data'!F134))),'Data Summary'!DV140="Yes"),OFFSET('Hygiene Data'!$F$7,0,10*ROW('Hygiene Data'!F134)),NA())</f>
        <v>#N/A</v>
      </c>
      <c r="BH140" s="91" t="e">
        <f ca="true">+IF(AND(ISNUMBER(OFFSET('Hygiene Data'!$F$9,0,10*ROW('Hygiene Data'!F134))),'Data Summary'!DW140="Yes"),OFFSET('Hygiene Data'!$F$9,0,10*ROW('Hygiene Data'!F134)),NA())</f>
        <v>#N/A</v>
      </c>
      <c r="BI140" s="91" t="e">
        <f ca="true">+IF(AND(ISNUMBER(OFFSET('Hygiene Data'!$G$5,0,10*ROW('Hygiene Data'!G134))),'Data Summary'!DX140="Yes"),OFFSET('Hygiene Data'!$G$5,0,10*ROW('Hygiene Data'!G134)),NA())</f>
        <v>#N/A</v>
      </c>
      <c r="BJ140" s="91" t="e">
        <f ca="true">+IF(AND(ISNUMBER(OFFSET('Hygiene Data'!$G$7,0,10*ROW('Hygiene Data'!G134))),'Data Summary'!DY140="Yes"),OFFSET('Hygiene Data'!$G$7,0,10*ROW('Hygiene Data'!G134)),NA())</f>
        <v>#N/A</v>
      </c>
      <c r="BK140" s="91" t="e">
        <f ca="true">+IF(AND(ISNUMBER(OFFSET('Hygiene Data'!$G$9,0,10*ROW('Hygiene Data'!G134))),'Data Summary'!DZ140="Yes"),OFFSET('Hygiene Data'!$G$9,0,10*ROW('Hygiene Data'!G134)),NA())</f>
        <v>#N/A</v>
      </c>
      <c r="BL140" s="91" t="e">
        <f ca="true">+IF(AND(ISNUMBER(OFFSET('Hygiene Data'!$H$5,0,10*ROW('Hygiene Data'!H134))),'Data Summary'!EA140="Yes"),OFFSET('Hygiene Data'!$H$5,0,10*ROW('Hygiene Data'!H134)),NA())</f>
        <v>#N/A</v>
      </c>
      <c r="BM140" s="91" t="e">
        <f ca="true">+IF(AND(ISNUMBER(OFFSET('Hygiene Data'!$H$7,0,10*ROW('Hygiene Data'!H134))),'Data Summary'!EB140="Yes"),OFFSET('Hygiene Data'!$H$7,0,10*ROW('Hygiene Data'!H134)),NA())</f>
        <v>#N/A</v>
      </c>
      <c r="BN140" s="91" t="e">
        <f ca="true">+IF(AND(ISNUMBER(OFFSET('Hygiene Data'!$H$9,0,10*ROW('Hygiene Data'!H134))),'Data Summary'!EC140="Yes"),OFFSET('Hygiene Data'!$H$9,0,10*ROW('Hygiene Data'!H134)),NA())</f>
        <v>#N/A</v>
      </c>
      <c r="BO140" s="91" t="e">
        <f ca="true">+IF(AND(ISNUMBER(OFFSET('Hygiene Data'!$I$5,0,10*ROW('Hygiene Data'!I134))),'Data Summary'!ED140="Yes"),OFFSET('Hygiene Data'!$I$5,0,10*ROW('Hygiene Data'!I134)),NA())</f>
        <v>#N/A</v>
      </c>
      <c r="BP140" s="91" t="e">
        <f ca="true">+IF(AND(ISNUMBER(OFFSET('Hygiene Data'!$I$7,0,10*ROW('Hygiene Data'!I134))),'Data Summary'!EE140="Yes"),OFFSET('Hygiene Data'!$I$7,0,10*ROW('Hygiene Data'!I134)),NA())</f>
        <v>#N/A</v>
      </c>
      <c r="BQ140" s="91" t="e">
        <f ca="true">+IF(AND(ISNUMBER(OFFSET('Hygiene Data'!$I$9,0,10*ROW('Hygiene Data'!I134))),'Data Summary'!EF140="Yes"),OFFSET('Hygiene Data'!$I$9,0,10*ROW('Hygiene Data'!I134)),NA())</f>
        <v>#N/A</v>
      </c>
    </row>
    <row xmlns:x14ac="http://schemas.microsoft.com/office/spreadsheetml/2009/9/ac" r="141" x14ac:dyDescent="0.2">
      <c r="A141" s="350" t="e">
        <f ca="true">+RIGHT('Data Summary'!A141,LEN('Data Summary'!A141)-9)</f>
        <v>#VALUE!</v>
      </c>
      <c r="B141" s="35" t="str">
        <f ca="true">+IF(ISTEXT('Data Summary'!B141),'Data Summary'!B141,"")</f>
        <v/>
      </c>
      <c r="C141" s="349" t="e">
        <f ca="true">+VALUE('Data Summary'!C141)</f>
        <v>#VALUE!</v>
      </c>
      <c r="D141" s="89" t="e">
        <f ca="true">+IF(AND(ISNUMBER(OFFSET('Water Data'!$D$4,0,10*ROW('Water Data'!D135))),'Data Summary'!BS141="Yes"),100-OFFSET('Water Data'!$D$4,0,10*ROW('Water Data'!D135)),NA())</f>
        <v>#N/A</v>
      </c>
      <c r="E141" s="89" t="e">
        <f ca="true">+IF(AND(ISNUMBER(OFFSET('Water Data'!$D$6,0,10*ROW('Water Data'!D135))),'Data Summary'!BT141="Yes"),OFFSET('Water Data'!$D$6,0,10*ROW('Water Data'!D135)),NA())</f>
        <v>#N/A</v>
      </c>
      <c r="F141" s="89" t="e">
        <f ca="true">+IF(AND(ISNUMBER(OFFSET('Water Data'!$D$9,0,10*ROW('Water Data'!D135))),'Data Summary'!BU141="Yes"),OFFSET('Water Data'!$D$9,0,10*ROW('Water Data'!D135)),NA())</f>
        <v>#N/A</v>
      </c>
      <c r="G141" s="89" t="e">
        <f ca="true">+IF(AND(ISNUMBER(OFFSET('Water Data'!$E$4,0,10*ROW('Water Data'!E135))),'Data Summary'!BV141="Yes"),100-OFFSET('Water Data'!$E$4,0,10*ROW('Water Data'!E135)),NA())</f>
        <v>#N/A</v>
      </c>
      <c r="H141" s="89" t="e">
        <f ca="true">+IF(AND(ISNUMBER(OFFSET('Water Data'!$E$6,0,10*ROW('Water Data'!E135))),'Data Summary'!BW141="Yes"),OFFSET('Water Data'!$E$6,0,10*ROW('Water Data'!E135)),NA())</f>
        <v>#N/A</v>
      </c>
      <c r="I141" s="89" t="e">
        <f ca="true">+IF(AND(ISNUMBER(OFFSET('Water Data'!$E$9,0,10*ROW('Water Data'!E135))),'Data Summary'!BX141="Yes"),OFFSET('Water Data'!$E$9,0,10*ROW('Water Data'!E135)),NA())</f>
        <v>#N/A</v>
      </c>
      <c r="J141" s="89" t="e">
        <f ca="true">+IF(AND(ISNUMBER(OFFSET('Water Data'!$F$4,0,10*ROW('Water Data'!F135))),'Data Summary'!BY141="Yes"),100-OFFSET('Water Data'!$F$4,0,10*ROW('Water Data'!F135)),NA())</f>
        <v>#N/A</v>
      </c>
      <c r="K141" s="89" t="e">
        <f ca="true">+IF(AND(ISNUMBER(OFFSET('Water Data'!$F$6,0,10*ROW('Water Data'!F135))),'Data Summary'!BZ141="Yes"),OFFSET('Water Data'!$F$6,0,10*ROW('Water Data'!F135)),NA())</f>
        <v>#N/A</v>
      </c>
      <c r="L141" s="89" t="e">
        <f ca="true">+IF(AND(ISNUMBER(OFFSET('Water Data'!$F$9,0,10*ROW('Water Data'!F135))),'Data Summary'!CA141="Yes"),OFFSET('Water Data'!$F$9,0,10*ROW('Water Data'!F135)),NA())</f>
        <v>#N/A</v>
      </c>
      <c r="M141" s="89" t="e">
        <f ca="true">+IF(AND(ISNUMBER(OFFSET('Water Data'!$G$4,0,10*ROW('Water Data'!G135))),'Data Summary'!CB141="Yes"),100-OFFSET('Water Data'!$G$4,0,10*ROW('Water Data'!G135)),NA())</f>
        <v>#N/A</v>
      </c>
      <c r="N141" s="89" t="e">
        <f ca="true">+IF(AND(ISNUMBER(OFFSET('Water Data'!$G$6,0,10*ROW('Water Data'!G135))),'Data Summary'!CC141="Yes"),OFFSET('Water Data'!$G$6,0,10*ROW('Water Data'!G135)),NA())</f>
        <v>#N/A</v>
      </c>
      <c r="O141" s="89" t="e">
        <f ca="true">+IF(AND(ISNUMBER(OFFSET('Water Data'!$G$9,0,10*ROW('Water Data'!G135))),'Data Summary'!CD141="Yes"),OFFSET('Water Data'!$G$9,0,10*ROW('Water Data'!G135)),NA())</f>
        <v>#N/A</v>
      </c>
      <c r="P141" s="89" t="e">
        <f ca="true">+IF(AND(ISNUMBER(OFFSET('Water Data'!$H$4,0,10*ROW('Water Data'!H135))),'Data Summary'!CE141="Yes"),100-OFFSET('Water Data'!$H$4,0,10*ROW('Water Data'!H135)),NA())</f>
        <v>#N/A</v>
      </c>
      <c r="Q141" s="89" t="e">
        <f ca="true">+IF(AND(ISNUMBER(OFFSET('Water Data'!$H$6,0,10*ROW('Water Data'!H135))),'Data Summary'!CF141="Yes"),OFFSET('Water Data'!$H$6,0,10*ROW('Water Data'!H135)),NA())</f>
        <v>#N/A</v>
      </c>
      <c r="R141" s="89" t="e">
        <f ca="true">+IF(AND(ISNUMBER(OFFSET('Water Data'!$H$9,0,10*ROW('Water Data'!H135))),'Data Summary'!CG141="Yes"),OFFSET('Water Data'!$H$9,0,10*ROW('Water Data'!H135)),NA())</f>
        <v>#N/A</v>
      </c>
      <c r="S141" s="89" t="e">
        <f ca="true">+IF(AND(ISNUMBER(OFFSET('Water Data'!$I$4,0,10*ROW('Water Data'!I135))),'Data Summary'!CH141="Yes"),100-OFFSET('Water Data'!$I$4,0,10*ROW('Water Data'!I135)),NA())</f>
        <v>#N/A</v>
      </c>
      <c r="T141" s="89" t="e">
        <f ca="true">+IF(AND(ISNUMBER(OFFSET('Water Data'!$I$6,0,10*ROW('Water Data'!I135))),'Data Summary'!CI141="Yes"),OFFSET('Water Data'!$I$6,0,10*ROW('Water Data'!I135)),NA())</f>
        <v>#N/A</v>
      </c>
      <c r="U141" s="89" t="e">
        <f ca="true">+IF(AND(ISNUMBER(OFFSET('Water Data'!$I$9,0,10*ROW('Water Data'!I135))),'Data Summary'!CJ141="Yes"),OFFSET('Water Data'!$I$9,0,10*ROW('Water Data'!I135)),NA())</f>
        <v>#N/A</v>
      </c>
      <c r="V141" s="90" t="e">
        <f ca="true">+IF(AND(ISNUMBER(OFFSET('Sanitation Data'!$D$4,0,10*ROW('Sanitation Data'!D135))),'Data Summary'!CK141="Yes"),100-OFFSET('Sanitation Data'!$D$4,0,10*ROW('Sanitation Data'!D135)),NA())</f>
        <v>#N/A</v>
      </c>
      <c r="W141" s="90" t="e">
        <f ca="true">+IF(AND(ISNUMBER(OFFSET('Sanitation Data'!$D$6,0,10*ROW('Sanitation Data'!D135))),'Data Summary'!CL141="Yes"),OFFSET('Sanitation Data'!$D$6,0,10*ROW('Sanitation Data'!D135)),NA())</f>
        <v>#N/A</v>
      </c>
      <c r="X141" s="90" t="e">
        <f ca="true">+IF(AND(ISNUMBER(OFFSET('Sanitation Data'!$D$10,0,10*ROW('Sanitation Data'!D135))),'Data Summary'!CM141="Yes"),OFFSET('Sanitation Data'!$D$10,0,10*ROW('Sanitation Data'!D135)),NA())</f>
        <v>#N/A</v>
      </c>
      <c r="Y141" s="90" t="e">
        <f ca="true">+IF(AND(ISNUMBER(OFFSET('Sanitation Data'!$D$11,0,10*ROW('Sanitation Data'!D135))),'Data Summary'!CN141="Yes"),OFFSET('Sanitation Data'!$D$11,0,10*ROW('Sanitation Data'!D135)),NA())</f>
        <v>#N/A</v>
      </c>
      <c r="Z141" s="90" t="e">
        <f ca="true">+IF(AND(ISNUMBER(OFFSET('Sanitation Data'!$D$12,0,10*ROW('Sanitation Data'!D135))),'Data Summary'!CO141="Yes"),OFFSET('Sanitation Data'!$D$12,0,10*ROW('Sanitation Data'!D135)),NA())</f>
        <v>#N/A</v>
      </c>
      <c r="AA141" s="90" t="e">
        <f ca="true">+IF(AND(ISNUMBER(OFFSET('Sanitation Data'!$E$4,0,10*ROW('Sanitation Data'!E135))),'Data Summary'!CP141="Yes"),100-OFFSET('Sanitation Data'!$E$4,0,10*ROW('Sanitation Data'!E135)),NA())</f>
        <v>#N/A</v>
      </c>
      <c r="AB141" s="90" t="e">
        <f ca="true">+IF(AND(ISNUMBER(OFFSET('Sanitation Data'!$E$6,0,10*ROW('Sanitation Data'!E135))),'Data Summary'!CQ141="Yes"),OFFSET('Sanitation Data'!$E$6,0,10*ROW('Sanitation Data'!E135)),NA())</f>
        <v>#N/A</v>
      </c>
      <c r="AC141" s="90" t="e">
        <f ca="true">+IF(AND(ISNUMBER(OFFSET('Sanitation Data'!$E$10,0,10*ROW('Sanitation Data'!E135))),'Data Summary'!CR141="Yes"),OFFSET('Sanitation Data'!$E$10,0,10*ROW('Sanitation Data'!E135)),NA())</f>
        <v>#N/A</v>
      </c>
      <c r="AD141" s="90" t="e">
        <f ca="true">+IF(AND(ISNUMBER(OFFSET('Sanitation Data'!$E$11,0,10*ROW('Sanitation Data'!E135))),'Data Summary'!CS141="Yes"),OFFSET('Sanitation Data'!$E$11,0,10*ROW('Sanitation Data'!E135)),NA())</f>
        <v>#N/A</v>
      </c>
      <c r="AE141" s="90" t="e">
        <f ca="true">+IF(AND(ISNUMBER(OFFSET('Sanitation Data'!$E$12,0,10*ROW('Sanitation Data'!E135))),'Data Summary'!CT141="Yes"),OFFSET('Sanitation Data'!$E$12,0,10*ROW('Sanitation Data'!E135)),NA())</f>
        <v>#N/A</v>
      </c>
      <c r="AF141" s="90" t="e">
        <f ca="true">+IF(AND(ISNUMBER(OFFSET('Sanitation Data'!$F$4,0,10*ROW('Sanitation Data'!F135))),'Data Summary'!CU141="Yes"),100-OFFSET('Sanitation Data'!$F$4,0,10*ROW('Sanitation Data'!F135)),NA())</f>
        <v>#N/A</v>
      </c>
      <c r="AG141" s="90" t="e">
        <f ca="true">+IF(AND(ISNUMBER(OFFSET('Sanitation Data'!$F$6,0,10*ROW('Sanitation Data'!F135))),'Data Summary'!CV141="Yes"),OFFSET('Sanitation Data'!$F$6,0,10*ROW('Sanitation Data'!F135)),NA())</f>
        <v>#N/A</v>
      </c>
      <c r="AH141" s="90" t="e">
        <f ca="true">+IF(AND(ISNUMBER(OFFSET('Sanitation Data'!$F$10,0,10*ROW('Sanitation Data'!F135))),'Data Summary'!CW141="Yes"),OFFSET('Sanitation Data'!$F$10,0,10*ROW('Sanitation Data'!F135)),NA())</f>
        <v>#N/A</v>
      </c>
      <c r="AI141" s="90" t="e">
        <f ca="true">+IF(AND(ISNUMBER(OFFSET('Sanitation Data'!$F$11,0,10*ROW('Sanitation Data'!F135))),'Data Summary'!CX141="Yes"),OFFSET('Sanitation Data'!$F$11,0,10*ROW('Sanitation Data'!F135)),NA())</f>
        <v>#N/A</v>
      </c>
      <c r="AJ141" s="90" t="e">
        <f ca="true">+IF(AND(ISNUMBER(OFFSET('Sanitation Data'!$F$12,0,10*ROW('Sanitation Data'!F135))),'Data Summary'!CY141="Yes"),OFFSET('Sanitation Data'!$F$12,0,10*ROW('Sanitation Data'!F135)),NA())</f>
        <v>#N/A</v>
      </c>
      <c r="AK141" s="90" t="e">
        <f ca="true">+IF(AND(ISNUMBER(OFFSET('Sanitation Data'!$G$4,0,10*ROW('Sanitation Data'!G135))),'Data Summary'!CZ141="Yes"),100-OFFSET('Sanitation Data'!$G$4,0,10*ROW('Sanitation Data'!G135)),NA())</f>
        <v>#N/A</v>
      </c>
      <c r="AL141" s="90" t="e">
        <f ca="true">+IF(AND(ISNUMBER(OFFSET('Sanitation Data'!$G$6,0,10*ROW('Sanitation Data'!G135))),'Data Summary'!DA141="Yes"),OFFSET('Sanitation Data'!$G$6,0,10*ROW('Sanitation Data'!G135)),NA())</f>
        <v>#N/A</v>
      </c>
      <c r="AM141" s="90" t="e">
        <f ca="true">+IF(AND(ISNUMBER(OFFSET('Sanitation Data'!$G$10,0,10*ROW('Sanitation Data'!G135))),'Data Summary'!DB141="Yes"),OFFSET('Sanitation Data'!$G$10,0,10*ROW('Sanitation Data'!G135)),NA())</f>
        <v>#N/A</v>
      </c>
      <c r="AN141" s="90" t="e">
        <f ca="true">+IF(AND(ISNUMBER(OFFSET('Sanitation Data'!$G$11,0,10*ROW('Sanitation Data'!G135))),'Data Summary'!DC141="Yes"),OFFSET('Sanitation Data'!$G$11,0,10*ROW('Sanitation Data'!G135)),NA())</f>
        <v>#N/A</v>
      </c>
      <c r="AO141" s="90" t="e">
        <f ca="true">+IF(AND(ISNUMBER(OFFSET('Sanitation Data'!$G$12,0,10*ROW('Sanitation Data'!G135))),'Data Summary'!DD141="Yes"),OFFSET('Sanitation Data'!$G$12,0,10*ROW('Sanitation Data'!G135)),NA())</f>
        <v>#N/A</v>
      </c>
      <c r="AP141" s="90" t="e">
        <f ca="true">+IF(AND(ISNUMBER(OFFSET('Sanitation Data'!$H$4,0,10*ROW('Sanitation Data'!H135))),'Data Summary'!DE141="Yes"),100-OFFSET('Sanitation Data'!$H$4,0,10*ROW('Sanitation Data'!H135)),NA())</f>
        <v>#N/A</v>
      </c>
      <c r="AQ141" s="90" t="e">
        <f ca="true">+IF(AND(ISNUMBER(OFFSET('Sanitation Data'!$H$6,0,10*ROW('Sanitation Data'!H135))),'Data Summary'!DF141="Yes"),OFFSET('Sanitation Data'!$H$6,0,10*ROW('Sanitation Data'!H135)),NA())</f>
        <v>#N/A</v>
      </c>
      <c r="AR141" s="90" t="e">
        <f ca="true">+IF(AND(ISNUMBER(OFFSET('Sanitation Data'!$H$10,0,10*ROW('Sanitation Data'!H135))),'Data Summary'!DG141="Yes"),OFFSET('Sanitation Data'!$H$10,0,10*ROW('Sanitation Data'!H135)),NA())</f>
        <v>#N/A</v>
      </c>
      <c r="AS141" s="90" t="e">
        <f ca="true">+IF(AND(ISNUMBER(OFFSET('Sanitation Data'!$H$11,0,10*ROW('Sanitation Data'!H135))),'Data Summary'!DH141="Yes"),OFFSET('Sanitation Data'!$H$11,0,10*ROW('Sanitation Data'!H135)),NA())</f>
        <v>#N/A</v>
      </c>
      <c r="AT141" s="90" t="e">
        <f ca="true">+IF(AND(ISNUMBER(OFFSET('Sanitation Data'!$H$12,0,10*ROW('Sanitation Data'!H135))),'Data Summary'!DI141="Yes"),OFFSET('Sanitation Data'!$H$12,0,10*ROW('Sanitation Data'!H135)),NA())</f>
        <v>#N/A</v>
      </c>
      <c r="AU141" s="90" t="e">
        <f ca="true">+IF(AND(ISNUMBER(OFFSET('Sanitation Data'!$I$4,0,10*ROW('Sanitation Data'!I135))),'Data Summary'!DJ141="Yes"),100-OFFSET('Sanitation Data'!$I$4,0,10*ROW('Sanitation Data'!I135)),NA())</f>
        <v>#N/A</v>
      </c>
      <c r="AV141" s="90" t="e">
        <f ca="true">+IF(AND(ISNUMBER(OFFSET('Sanitation Data'!$I$6,0,10*ROW('Sanitation Data'!I135))),'Data Summary'!DK141="Yes"),OFFSET('Sanitation Data'!$I$6,0,10*ROW('Sanitation Data'!I135)),NA())</f>
        <v>#N/A</v>
      </c>
      <c r="AW141" s="90" t="e">
        <f ca="true">+IF(AND(ISNUMBER(OFFSET('Sanitation Data'!$I$10,0,10*ROW('Sanitation Data'!I135))),'Data Summary'!DL141="Yes"),OFFSET('Sanitation Data'!$I$10,0,10*ROW('Sanitation Data'!I135)),NA())</f>
        <v>#N/A</v>
      </c>
      <c r="AX141" s="90" t="e">
        <f ca="true">+IF(AND(ISNUMBER(OFFSET('Sanitation Data'!$I$11,0,10*ROW('Sanitation Data'!I135))),'Data Summary'!DM141="Yes"),OFFSET('Sanitation Data'!$I$11,0,10*ROW('Sanitation Data'!I135)),NA())</f>
        <v>#N/A</v>
      </c>
      <c r="AY141" s="90" t="e">
        <f ca="true">+IF(AND(ISNUMBER(OFFSET('Sanitation Data'!$I$12,0,10*ROW('Sanitation Data'!I135))),'Data Summary'!DN141="Yes"),OFFSET('Sanitation Data'!$I$12,0,10*ROW('Sanitation Data'!I135)),NA())</f>
        <v>#N/A</v>
      </c>
      <c r="AZ141" s="91" t="e">
        <f ca="true">+IF(AND(ISNUMBER(OFFSET('Hygiene Data'!$D$5,0,10*ROW('Hygiene Data'!D135))),'Data Summary'!DO141="Yes"),OFFSET('Hygiene Data'!$D$5,0,10*ROW('Hygiene Data'!D135)),NA())</f>
        <v>#N/A</v>
      </c>
      <c r="BA141" s="91" t="e">
        <f ca="true">+IF(AND(ISNUMBER(OFFSET('Hygiene Data'!$D$7,0,10*ROW('Hygiene Data'!D135))),'Data Summary'!DP141="Yes"),OFFSET('Hygiene Data'!$D$7,0,10*ROW('Hygiene Data'!D135)),NA())</f>
        <v>#N/A</v>
      </c>
      <c r="BB141" s="91" t="e">
        <f ca="true">+IF(AND(ISNUMBER(OFFSET('Hygiene Data'!$D$9,0,10*ROW('Hygiene Data'!D135))),'Data Summary'!DQ141="Yes"),OFFSET('Hygiene Data'!$D$9,0,10*ROW('Hygiene Data'!D135)),NA())</f>
        <v>#N/A</v>
      </c>
      <c r="BC141" s="91" t="e">
        <f ca="true">+IF(AND(ISNUMBER(OFFSET('Hygiene Data'!$E$5,0,10*ROW('Hygiene Data'!E135))),'Data Summary'!DR141="Yes"),OFFSET('Hygiene Data'!$E$5,0,10*ROW('Hygiene Data'!E135)),NA())</f>
        <v>#N/A</v>
      </c>
      <c r="BD141" s="91" t="e">
        <f ca="true">+IF(AND(ISNUMBER(OFFSET('Hygiene Data'!$E$7,0,10*ROW('Hygiene Data'!E135))),'Data Summary'!DS141="Yes"),OFFSET('Hygiene Data'!$E$7,0,10*ROW('Hygiene Data'!E135)),NA())</f>
        <v>#N/A</v>
      </c>
      <c r="BE141" s="91" t="e">
        <f ca="true">+IF(AND(ISNUMBER(OFFSET('Hygiene Data'!$E$9,0,10*ROW('Hygiene Data'!E135))),'Data Summary'!DT141="Yes"),OFFSET('Hygiene Data'!$E$9,0,10*ROW('Hygiene Data'!E135)),NA())</f>
        <v>#N/A</v>
      </c>
      <c r="BF141" s="91" t="e">
        <f ca="true">+IF(AND(ISNUMBER(OFFSET('Hygiene Data'!$F$5,0,10*ROW('Hygiene Data'!F135))),'Data Summary'!DU141="Yes"),OFFSET('Hygiene Data'!$F$5,0,10*ROW('Hygiene Data'!F135)),NA())</f>
        <v>#N/A</v>
      </c>
      <c r="BG141" s="91" t="e">
        <f ca="true">+IF(AND(ISNUMBER(OFFSET('Hygiene Data'!$F$7,0,10*ROW('Hygiene Data'!F135))),'Data Summary'!DV141="Yes"),OFFSET('Hygiene Data'!$F$7,0,10*ROW('Hygiene Data'!F135)),NA())</f>
        <v>#N/A</v>
      </c>
      <c r="BH141" s="91" t="e">
        <f ca="true">+IF(AND(ISNUMBER(OFFSET('Hygiene Data'!$F$9,0,10*ROW('Hygiene Data'!F135))),'Data Summary'!DW141="Yes"),OFFSET('Hygiene Data'!$F$9,0,10*ROW('Hygiene Data'!F135)),NA())</f>
        <v>#N/A</v>
      </c>
      <c r="BI141" s="91" t="e">
        <f ca="true">+IF(AND(ISNUMBER(OFFSET('Hygiene Data'!$G$5,0,10*ROW('Hygiene Data'!G135))),'Data Summary'!DX141="Yes"),OFFSET('Hygiene Data'!$G$5,0,10*ROW('Hygiene Data'!G135)),NA())</f>
        <v>#N/A</v>
      </c>
      <c r="BJ141" s="91" t="e">
        <f ca="true">+IF(AND(ISNUMBER(OFFSET('Hygiene Data'!$G$7,0,10*ROW('Hygiene Data'!G135))),'Data Summary'!DY141="Yes"),OFFSET('Hygiene Data'!$G$7,0,10*ROW('Hygiene Data'!G135)),NA())</f>
        <v>#N/A</v>
      </c>
      <c r="BK141" s="91" t="e">
        <f ca="true">+IF(AND(ISNUMBER(OFFSET('Hygiene Data'!$G$9,0,10*ROW('Hygiene Data'!G135))),'Data Summary'!DZ141="Yes"),OFFSET('Hygiene Data'!$G$9,0,10*ROW('Hygiene Data'!G135)),NA())</f>
        <v>#N/A</v>
      </c>
      <c r="BL141" s="91" t="e">
        <f ca="true">+IF(AND(ISNUMBER(OFFSET('Hygiene Data'!$H$5,0,10*ROW('Hygiene Data'!H135))),'Data Summary'!EA141="Yes"),OFFSET('Hygiene Data'!$H$5,0,10*ROW('Hygiene Data'!H135)),NA())</f>
        <v>#N/A</v>
      </c>
      <c r="BM141" s="91" t="e">
        <f ca="true">+IF(AND(ISNUMBER(OFFSET('Hygiene Data'!$H$7,0,10*ROW('Hygiene Data'!H135))),'Data Summary'!EB141="Yes"),OFFSET('Hygiene Data'!$H$7,0,10*ROW('Hygiene Data'!H135)),NA())</f>
        <v>#N/A</v>
      </c>
      <c r="BN141" s="91" t="e">
        <f ca="true">+IF(AND(ISNUMBER(OFFSET('Hygiene Data'!$H$9,0,10*ROW('Hygiene Data'!H135))),'Data Summary'!EC141="Yes"),OFFSET('Hygiene Data'!$H$9,0,10*ROW('Hygiene Data'!H135)),NA())</f>
        <v>#N/A</v>
      </c>
      <c r="BO141" s="91" t="e">
        <f ca="true">+IF(AND(ISNUMBER(OFFSET('Hygiene Data'!$I$5,0,10*ROW('Hygiene Data'!I135))),'Data Summary'!ED141="Yes"),OFFSET('Hygiene Data'!$I$5,0,10*ROW('Hygiene Data'!I135)),NA())</f>
        <v>#N/A</v>
      </c>
      <c r="BP141" s="91" t="e">
        <f ca="true">+IF(AND(ISNUMBER(OFFSET('Hygiene Data'!$I$7,0,10*ROW('Hygiene Data'!I135))),'Data Summary'!EE141="Yes"),OFFSET('Hygiene Data'!$I$7,0,10*ROW('Hygiene Data'!I135)),NA())</f>
        <v>#N/A</v>
      </c>
      <c r="BQ141" s="91" t="e">
        <f ca="true">+IF(AND(ISNUMBER(OFFSET('Hygiene Data'!$I$9,0,10*ROW('Hygiene Data'!I135))),'Data Summary'!EF141="Yes"),OFFSET('Hygiene Data'!$I$9,0,10*ROW('Hygiene Data'!I135)),NA())</f>
        <v>#N/A</v>
      </c>
    </row>
    <row xmlns:x14ac="http://schemas.microsoft.com/office/spreadsheetml/2009/9/ac" r="142" x14ac:dyDescent="0.2">
      <c r="A142" s="350" t="e">
        <f ca="true">+RIGHT('Data Summary'!A142,LEN('Data Summary'!A142)-9)</f>
        <v>#VALUE!</v>
      </c>
      <c r="B142" s="35" t="str">
        <f ca="true">+IF(ISTEXT('Data Summary'!B142),'Data Summary'!B142,"")</f>
        <v/>
      </c>
      <c r="C142" s="349" t="e">
        <f ca="true">+VALUE('Data Summary'!C142)</f>
        <v>#VALUE!</v>
      </c>
      <c r="D142" s="89" t="e">
        <f ca="true">+IF(AND(ISNUMBER(OFFSET('Water Data'!$D$4,0,10*ROW('Water Data'!D136))),'Data Summary'!BS142="Yes"),100-OFFSET('Water Data'!$D$4,0,10*ROW('Water Data'!D136)),NA())</f>
        <v>#N/A</v>
      </c>
      <c r="E142" s="89" t="e">
        <f ca="true">+IF(AND(ISNUMBER(OFFSET('Water Data'!$D$6,0,10*ROW('Water Data'!D136))),'Data Summary'!BT142="Yes"),OFFSET('Water Data'!$D$6,0,10*ROW('Water Data'!D136)),NA())</f>
        <v>#N/A</v>
      </c>
      <c r="F142" s="89" t="e">
        <f ca="true">+IF(AND(ISNUMBER(OFFSET('Water Data'!$D$9,0,10*ROW('Water Data'!D136))),'Data Summary'!BU142="Yes"),OFFSET('Water Data'!$D$9,0,10*ROW('Water Data'!D136)),NA())</f>
        <v>#N/A</v>
      </c>
      <c r="G142" s="89" t="e">
        <f ca="true">+IF(AND(ISNUMBER(OFFSET('Water Data'!$E$4,0,10*ROW('Water Data'!E136))),'Data Summary'!BV142="Yes"),100-OFFSET('Water Data'!$E$4,0,10*ROW('Water Data'!E136)),NA())</f>
        <v>#N/A</v>
      </c>
      <c r="H142" s="89" t="e">
        <f ca="true">+IF(AND(ISNUMBER(OFFSET('Water Data'!$E$6,0,10*ROW('Water Data'!E136))),'Data Summary'!BW142="Yes"),OFFSET('Water Data'!$E$6,0,10*ROW('Water Data'!E136)),NA())</f>
        <v>#N/A</v>
      </c>
      <c r="I142" s="89" t="e">
        <f ca="true">+IF(AND(ISNUMBER(OFFSET('Water Data'!$E$9,0,10*ROW('Water Data'!E136))),'Data Summary'!BX142="Yes"),OFFSET('Water Data'!$E$9,0,10*ROW('Water Data'!E136)),NA())</f>
        <v>#N/A</v>
      </c>
      <c r="J142" s="89" t="e">
        <f ca="true">+IF(AND(ISNUMBER(OFFSET('Water Data'!$F$4,0,10*ROW('Water Data'!F136))),'Data Summary'!BY142="Yes"),100-OFFSET('Water Data'!$F$4,0,10*ROW('Water Data'!F136)),NA())</f>
        <v>#N/A</v>
      </c>
      <c r="K142" s="89" t="e">
        <f ca="true">+IF(AND(ISNUMBER(OFFSET('Water Data'!$F$6,0,10*ROW('Water Data'!F136))),'Data Summary'!BZ142="Yes"),OFFSET('Water Data'!$F$6,0,10*ROW('Water Data'!F136)),NA())</f>
        <v>#N/A</v>
      </c>
      <c r="L142" s="89" t="e">
        <f ca="true">+IF(AND(ISNUMBER(OFFSET('Water Data'!$F$9,0,10*ROW('Water Data'!F136))),'Data Summary'!CA142="Yes"),OFFSET('Water Data'!$F$9,0,10*ROW('Water Data'!F136)),NA())</f>
        <v>#N/A</v>
      </c>
      <c r="M142" s="89" t="e">
        <f ca="true">+IF(AND(ISNUMBER(OFFSET('Water Data'!$G$4,0,10*ROW('Water Data'!G136))),'Data Summary'!CB142="Yes"),100-OFFSET('Water Data'!$G$4,0,10*ROW('Water Data'!G136)),NA())</f>
        <v>#N/A</v>
      </c>
      <c r="N142" s="89" t="e">
        <f ca="true">+IF(AND(ISNUMBER(OFFSET('Water Data'!$G$6,0,10*ROW('Water Data'!G136))),'Data Summary'!CC142="Yes"),OFFSET('Water Data'!$G$6,0,10*ROW('Water Data'!G136)),NA())</f>
        <v>#N/A</v>
      </c>
      <c r="O142" s="89" t="e">
        <f ca="true">+IF(AND(ISNUMBER(OFFSET('Water Data'!$G$9,0,10*ROW('Water Data'!G136))),'Data Summary'!CD142="Yes"),OFFSET('Water Data'!$G$9,0,10*ROW('Water Data'!G136)),NA())</f>
        <v>#N/A</v>
      </c>
      <c r="P142" s="89" t="e">
        <f ca="true">+IF(AND(ISNUMBER(OFFSET('Water Data'!$H$4,0,10*ROW('Water Data'!H136))),'Data Summary'!CE142="Yes"),100-OFFSET('Water Data'!$H$4,0,10*ROW('Water Data'!H136)),NA())</f>
        <v>#N/A</v>
      </c>
      <c r="Q142" s="89" t="e">
        <f ca="true">+IF(AND(ISNUMBER(OFFSET('Water Data'!$H$6,0,10*ROW('Water Data'!H136))),'Data Summary'!CF142="Yes"),OFFSET('Water Data'!$H$6,0,10*ROW('Water Data'!H136)),NA())</f>
        <v>#N/A</v>
      </c>
      <c r="R142" s="89" t="e">
        <f ca="true">+IF(AND(ISNUMBER(OFFSET('Water Data'!$H$9,0,10*ROW('Water Data'!H136))),'Data Summary'!CG142="Yes"),OFFSET('Water Data'!$H$9,0,10*ROW('Water Data'!H136)),NA())</f>
        <v>#N/A</v>
      </c>
      <c r="S142" s="89" t="e">
        <f ca="true">+IF(AND(ISNUMBER(OFFSET('Water Data'!$I$4,0,10*ROW('Water Data'!I136))),'Data Summary'!CH142="Yes"),100-OFFSET('Water Data'!$I$4,0,10*ROW('Water Data'!I136)),NA())</f>
        <v>#N/A</v>
      </c>
      <c r="T142" s="89" t="e">
        <f ca="true">+IF(AND(ISNUMBER(OFFSET('Water Data'!$I$6,0,10*ROW('Water Data'!I136))),'Data Summary'!CI142="Yes"),OFFSET('Water Data'!$I$6,0,10*ROW('Water Data'!I136)),NA())</f>
        <v>#N/A</v>
      </c>
      <c r="U142" s="89" t="e">
        <f ca="true">+IF(AND(ISNUMBER(OFFSET('Water Data'!$I$9,0,10*ROW('Water Data'!I136))),'Data Summary'!CJ142="Yes"),OFFSET('Water Data'!$I$9,0,10*ROW('Water Data'!I136)),NA())</f>
        <v>#N/A</v>
      </c>
      <c r="V142" s="90" t="e">
        <f ca="true">+IF(AND(ISNUMBER(OFFSET('Sanitation Data'!$D$4,0,10*ROW('Sanitation Data'!D136))),'Data Summary'!CK142="Yes"),100-OFFSET('Sanitation Data'!$D$4,0,10*ROW('Sanitation Data'!D136)),NA())</f>
        <v>#N/A</v>
      </c>
      <c r="W142" s="90" t="e">
        <f ca="true">+IF(AND(ISNUMBER(OFFSET('Sanitation Data'!$D$6,0,10*ROW('Sanitation Data'!D136))),'Data Summary'!CL142="Yes"),OFFSET('Sanitation Data'!$D$6,0,10*ROW('Sanitation Data'!D136)),NA())</f>
        <v>#N/A</v>
      </c>
      <c r="X142" s="90" t="e">
        <f ca="true">+IF(AND(ISNUMBER(OFFSET('Sanitation Data'!$D$10,0,10*ROW('Sanitation Data'!D136))),'Data Summary'!CM142="Yes"),OFFSET('Sanitation Data'!$D$10,0,10*ROW('Sanitation Data'!D136)),NA())</f>
        <v>#N/A</v>
      </c>
      <c r="Y142" s="90" t="e">
        <f ca="true">+IF(AND(ISNUMBER(OFFSET('Sanitation Data'!$D$11,0,10*ROW('Sanitation Data'!D136))),'Data Summary'!CN142="Yes"),OFFSET('Sanitation Data'!$D$11,0,10*ROW('Sanitation Data'!D136)),NA())</f>
        <v>#N/A</v>
      </c>
      <c r="Z142" s="90" t="e">
        <f ca="true">+IF(AND(ISNUMBER(OFFSET('Sanitation Data'!$D$12,0,10*ROW('Sanitation Data'!D136))),'Data Summary'!CO142="Yes"),OFFSET('Sanitation Data'!$D$12,0,10*ROW('Sanitation Data'!D136)),NA())</f>
        <v>#N/A</v>
      </c>
      <c r="AA142" s="90" t="e">
        <f ca="true">+IF(AND(ISNUMBER(OFFSET('Sanitation Data'!$E$4,0,10*ROW('Sanitation Data'!E136))),'Data Summary'!CP142="Yes"),100-OFFSET('Sanitation Data'!$E$4,0,10*ROW('Sanitation Data'!E136)),NA())</f>
        <v>#N/A</v>
      </c>
      <c r="AB142" s="90" t="e">
        <f ca="true">+IF(AND(ISNUMBER(OFFSET('Sanitation Data'!$E$6,0,10*ROW('Sanitation Data'!E136))),'Data Summary'!CQ142="Yes"),OFFSET('Sanitation Data'!$E$6,0,10*ROW('Sanitation Data'!E136)),NA())</f>
        <v>#N/A</v>
      </c>
      <c r="AC142" s="90" t="e">
        <f ca="true">+IF(AND(ISNUMBER(OFFSET('Sanitation Data'!$E$10,0,10*ROW('Sanitation Data'!E136))),'Data Summary'!CR142="Yes"),OFFSET('Sanitation Data'!$E$10,0,10*ROW('Sanitation Data'!E136)),NA())</f>
        <v>#N/A</v>
      </c>
      <c r="AD142" s="90" t="e">
        <f ca="true">+IF(AND(ISNUMBER(OFFSET('Sanitation Data'!$E$11,0,10*ROW('Sanitation Data'!E136))),'Data Summary'!CS142="Yes"),OFFSET('Sanitation Data'!$E$11,0,10*ROW('Sanitation Data'!E136)),NA())</f>
        <v>#N/A</v>
      </c>
      <c r="AE142" s="90" t="e">
        <f ca="true">+IF(AND(ISNUMBER(OFFSET('Sanitation Data'!$E$12,0,10*ROW('Sanitation Data'!E136))),'Data Summary'!CT142="Yes"),OFFSET('Sanitation Data'!$E$12,0,10*ROW('Sanitation Data'!E136)),NA())</f>
        <v>#N/A</v>
      </c>
      <c r="AF142" s="90" t="e">
        <f ca="true">+IF(AND(ISNUMBER(OFFSET('Sanitation Data'!$F$4,0,10*ROW('Sanitation Data'!F136))),'Data Summary'!CU142="Yes"),100-OFFSET('Sanitation Data'!$F$4,0,10*ROW('Sanitation Data'!F136)),NA())</f>
        <v>#N/A</v>
      </c>
      <c r="AG142" s="90" t="e">
        <f ca="true">+IF(AND(ISNUMBER(OFFSET('Sanitation Data'!$F$6,0,10*ROW('Sanitation Data'!F136))),'Data Summary'!CV142="Yes"),OFFSET('Sanitation Data'!$F$6,0,10*ROW('Sanitation Data'!F136)),NA())</f>
        <v>#N/A</v>
      </c>
      <c r="AH142" s="90" t="e">
        <f ca="true">+IF(AND(ISNUMBER(OFFSET('Sanitation Data'!$F$10,0,10*ROW('Sanitation Data'!F136))),'Data Summary'!CW142="Yes"),OFFSET('Sanitation Data'!$F$10,0,10*ROW('Sanitation Data'!F136)),NA())</f>
        <v>#N/A</v>
      </c>
      <c r="AI142" s="90" t="e">
        <f ca="true">+IF(AND(ISNUMBER(OFFSET('Sanitation Data'!$F$11,0,10*ROW('Sanitation Data'!F136))),'Data Summary'!CX142="Yes"),OFFSET('Sanitation Data'!$F$11,0,10*ROW('Sanitation Data'!F136)),NA())</f>
        <v>#N/A</v>
      </c>
      <c r="AJ142" s="90" t="e">
        <f ca="true">+IF(AND(ISNUMBER(OFFSET('Sanitation Data'!$F$12,0,10*ROW('Sanitation Data'!F136))),'Data Summary'!CY142="Yes"),OFFSET('Sanitation Data'!$F$12,0,10*ROW('Sanitation Data'!F136)),NA())</f>
        <v>#N/A</v>
      </c>
      <c r="AK142" s="90" t="e">
        <f ca="true">+IF(AND(ISNUMBER(OFFSET('Sanitation Data'!$G$4,0,10*ROW('Sanitation Data'!G136))),'Data Summary'!CZ142="Yes"),100-OFFSET('Sanitation Data'!$G$4,0,10*ROW('Sanitation Data'!G136)),NA())</f>
        <v>#N/A</v>
      </c>
      <c r="AL142" s="90" t="e">
        <f ca="true">+IF(AND(ISNUMBER(OFFSET('Sanitation Data'!$G$6,0,10*ROW('Sanitation Data'!G136))),'Data Summary'!DA142="Yes"),OFFSET('Sanitation Data'!$G$6,0,10*ROW('Sanitation Data'!G136)),NA())</f>
        <v>#N/A</v>
      </c>
      <c r="AM142" s="90" t="e">
        <f ca="true">+IF(AND(ISNUMBER(OFFSET('Sanitation Data'!$G$10,0,10*ROW('Sanitation Data'!G136))),'Data Summary'!DB142="Yes"),OFFSET('Sanitation Data'!$G$10,0,10*ROW('Sanitation Data'!G136)),NA())</f>
        <v>#N/A</v>
      </c>
      <c r="AN142" s="90" t="e">
        <f ca="true">+IF(AND(ISNUMBER(OFFSET('Sanitation Data'!$G$11,0,10*ROW('Sanitation Data'!G136))),'Data Summary'!DC142="Yes"),OFFSET('Sanitation Data'!$G$11,0,10*ROW('Sanitation Data'!G136)),NA())</f>
        <v>#N/A</v>
      </c>
      <c r="AO142" s="90" t="e">
        <f ca="true">+IF(AND(ISNUMBER(OFFSET('Sanitation Data'!$G$12,0,10*ROW('Sanitation Data'!G136))),'Data Summary'!DD142="Yes"),OFFSET('Sanitation Data'!$G$12,0,10*ROW('Sanitation Data'!G136)),NA())</f>
        <v>#N/A</v>
      </c>
      <c r="AP142" s="90" t="e">
        <f ca="true">+IF(AND(ISNUMBER(OFFSET('Sanitation Data'!$H$4,0,10*ROW('Sanitation Data'!H136))),'Data Summary'!DE142="Yes"),100-OFFSET('Sanitation Data'!$H$4,0,10*ROW('Sanitation Data'!H136)),NA())</f>
        <v>#N/A</v>
      </c>
      <c r="AQ142" s="90" t="e">
        <f ca="true">+IF(AND(ISNUMBER(OFFSET('Sanitation Data'!$H$6,0,10*ROW('Sanitation Data'!H136))),'Data Summary'!DF142="Yes"),OFFSET('Sanitation Data'!$H$6,0,10*ROW('Sanitation Data'!H136)),NA())</f>
        <v>#N/A</v>
      </c>
      <c r="AR142" s="90" t="e">
        <f ca="true">+IF(AND(ISNUMBER(OFFSET('Sanitation Data'!$H$10,0,10*ROW('Sanitation Data'!H136))),'Data Summary'!DG142="Yes"),OFFSET('Sanitation Data'!$H$10,0,10*ROW('Sanitation Data'!H136)),NA())</f>
        <v>#N/A</v>
      </c>
      <c r="AS142" s="90" t="e">
        <f ca="true">+IF(AND(ISNUMBER(OFFSET('Sanitation Data'!$H$11,0,10*ROW('Sanitation Data'!H136))),'Data Summary'!DH142="Yes"),OFFSET('Sanitation Data'!$H$11,0,10*ROW('Sanitation Data'!H136)),NA())</f>
        <v>#N/A</v>
      </c>
      <c r="AT142" s="90" t="e">
        <f ca="true">+IF(AND(ISNUMBER(OFFSET('Sanitation Data'!$H$12,0,10*ROW('Sanitation Data'!H136))),'Data Summary'!DI142="Yes"),OFFSET('Sanitation Data'!$H$12,0,10*ROW('Sanitation Data'!H136)),NA())</f>
        <v>#N/A</v>
      </c>
      <c r="AU142" s="90" t="e">
        <f ca="true">+IF(AND(ISNUMBER(OFFSET('Sanitation Data'!$I$4,0,10*ROW('Sanitation Data'!I136))),'Data Summary'!DJ142="Yes"),100-OFFSET('Sanitation Data'!$I$4,0,10*ROW('Sanitation Data'!I136)),NA())</f>
        <v>#N/A</v>
      </c>
      <c r="AV142" s="90" t="e">
        <f ca="true">+IF(AND(ISNUMBER(OFFSET('Sanitation Data'!$I$6,0,10*ROW('Sanitation Data'!I136))),'Data Summary'!DK142="Yes"),OFFSET('Sanitation Data'!$I$6,0,10*ROW('Sanitation Data'!I136)),NA())</f>
        <v>#N/A</v>
      </c>
      <c r="AW142" s="90" t="e">
        <f ca="true">+IF(AND(ISNUMBER(OFFSET('Sanitation Data'!$I$10,0,10*ROW('Sanitation Data'!I136))),'Data Summary'!DL142="Yes"),OFFSET('Sanitation Data'!$I$10,0,10*ROW('Sanitation Data'!I136)),NA())</f>
        <v>#N/A</v>
      </c>
      <c r="AX142" s="90" t="e">
        <f ca="true">+IF(AND(ISNUMBER(OFFSET('Sanitation Data'!$I$11,0,10*ROW('Sanitation Data'!I136))),'Data Summary'!DM142="Yes"),OFFSET('Sanitation Data'!$I$11,0,10*ROW('Sanitation Data'!I136)),NA())</f>
        <v>#N/A</v>
      </c>
      <c r="AY142" s="90" t="e">
        <f ca="true">+IF(AND(ISNUMBER(OFFSET('Sanitation Data'!$I$12,0,10*ROW('Sanitation Data'!I136))),'Data Summary'!DN142="Yes"),OFFSET('Sanitation Data'!$I$12,0,10*ROW('Sanitation Data'!I136)),NA())</f>
        <v>#N/A</v>
      </c>
      <c r="AZ142" s="91" t="e">
        <f ca="true">+IF(AND(ISNUMBER(OFFSET('Hygiene Data'!$D$5,0,10*ROW('Hygiene Data'!D136))),'Data Summary'!DO142="Yes"),OFFSET('Hygiene Data'!$D$5,0,10*ROW('Hygiene Data'!D136)),NA())</f>
        <v>#N/A</v>
      </c>
      <c r="BA142" s="91" t="e">
        <f ca="true">+IF(AND(ISNUMBER(OFFSET('Hygiene Data'!$D$7,0,10*ROW('Hygiene Data'!D136))),'Data Summary'!DP142="Yes"),OFFSET('Hygiene Data'!$D$7,0,10*ROW('Hygiene Data'!D136)),NA())</f>
        <v>#N/A</v>
      </c>
      <c r="BB142" s="91" t="e">
        <f ca="true">+IF(AND(ISNUMBER(OFFSET('Hygiene Data'!$D$9,0,10*ROW('Hygiene Data'!D136))),'Data Summary'!DQ142="Yes"),OFFSET('Hygiene Data'!$D$9,0,10*ROW('Hygiene Data'!D136)),NA())</f>
        <v>#N/A</v>
      </c>
      <c r="BC142" s="91" t="e">
        <f ca="true">+IF(AND(ISNUMBER(OFFSET('Hygiene Data'!$E$5,0,10*ROW('Hygiene Data'!E136))),'Data Summary'!DR142="Yes"),OFFSET('Hygiene Data'!$E$5,0,10*ROW('Hygiene Data'!E136)),NA())</f>
        <v>#N/A</v>
      </c>
      <c r="BD142" s="91" t="e">
        <f ca="true">+IF(AND(ISNUMBER(OFFSET('Hygiene Data'!$E$7,0,10*ROW('Hygiene Data'!E136))),'Data Summary'!DS142="Yes"),OFFSET('Hygiene Data'!$E$7,0,10*ROW('Hygiene Data'!E136)),NA())</f>
        <v>#N/A</v>
      </c>
      <c r="BE142" s="91" t="e">
        <f ca="true">+IF(AND(ISNUMBER(OFFSET('Hygiene Data'!$E$9,0,10*ROW('Hygiene Data'!E136))),'Data Summary'!DT142="Yes"),OFFSET('Hygiene Data'!$E$9,0,10*ROW('Hygiene Data'!E136)),NA())</f>
        <v>#N/A</v>
      </c>
      <c r="BF142" s="91" t="e">
        <f ca="true">+IF(AND(ISNUMBER(OFFSET('Hygiene Data'!$F$5,0,10*ROW('Hygiene Data'!F136))),'Data Summary'!DU142="Yes"),OFFSET('Hygiene Data'!$F$5,0,10*ROW('Hygiene Data'!F136)),NA())</f>
        <v>#N/A</v>
      </c>
      <c r="BG142" s="91" t="e">
        <f ca="true">+IF(AND(ISNUMBER(OFFSET('Hygiene Data'!$F$7,0,10*ROW('Hygiene Data'!F136))),'Data Summary'!DV142="Yes"),OFFSET('Hygiene Data'!$F$7,0,10*ROW('Hygiene Data'!F136)),NA())</f>
        <v>#N/A</v>
      </c>
      <c r="BH142" s="91" t="e">
        <f ca="true">+IF(AND(ISNUMBER(OFFSET('Hygiene Data'!$F$9,0,10*ROW('Hygiene Data'!F136))),'Data Summary'!DW142="Yes"),OFFSET('Hygiene Data'!$F$9,0,10*ROW('Hygiene Data'!F136)),NA())</f>
        <v>#N/A</v>
      </c>
      <c r="BI142" s="91" t="e">
        <f ca="true">+IF(AND(ISNUMBER(OFFSET('Hygiene Data'!$G$5,0,10*ROW('Hygiene Data'!G136))),'Data Summary'!DX142="Yes"),OFFSET('Hygiene Data'!$G$5,0,10*ROW('Hygiene Data'!G136)),NA())</f>
        <v>#N/A</v>
      </c>
      <c r="BJ142" s="91" t="e">
        <f ca="true">+IF(AND(ISNUMBER(OFFSET('Hygiene Data'!$G$7,0,10*ROW('Hygiene Data'!G136))),'Data Summary'!DY142="Yes"),OFFSET('Hygiene Data'!$G$7,0,10*ROW('Hygiene Data'!G136)),NA())</f>
        <v>#N/A</v>
      </c>
      <c r="BK142" s="91" t="e">
        <f ca="true">+IF(AND(ISNUMBER(OFFSET('Hygiene Data'!$G$9,0,10*ROW('Hygiene Data'!G136))),'Data Summary'!DZ142="Yes"),OFFSET('Hygiene Data'!$G$9,0,10*ROW('Hygiene Data'!G136)),NA())</f>
        <v>#N/A</v>
      </c>
      <c r="BL142" s="91" t="e">
        <f ca="true">+IF(AND(ISNUMBER(OFFSET('Hygiene Data'!$H$5,0,10*ROW('Hygiene Data'!H136))),'Data Summary'!EA142="Yes"),OFFSET('Hygiene Data'!$H$5,0,10*ROW('Hygiene Data'!H136)),NA())</f>
        <v>#N/A</v>
      </c>
      <c r="BM142" s="91" t="e">
        <f ca="true">+IF(AND(ISNUMBER(OFFSET('Hygiene Data'!$H$7,0,10*ROW('Hygiene Data'!H136))),'Data Summary'!EB142="Yes"),OFFSET('Hygiene Data'!$H$7,0,10*ROW('Hygiene Data'!H136)),NA())</f>
        <v>#N/A</v>
      </c>
      <c r="BN142" s="91" t="e">
        <f ca="true">+IF(AND(ISNUMBER(OFFSET('Hygiene Data'!$H$9,0,10*ROW('Hygiene Data'!H136))),'Data Summary'!EC142="Yes"),OFFSET('Hygiene Data'!$H$9,0,10*ROW('Hygiene Data'!H136)),NA())</f>
        <v>#N/A</v>
      </c>
      <c r="BO142" s="91" t="e">
        <f ca="true">+IF(AND(ISNUMBER(OFFSET('Hygiene Data'!$I$5,0,10*ROW('Hygiene Data'!I136))),'Data Summary'!ED142="Yes"),OFFSET('Hygiene Data'!$I$5,0,10*ROW('Hygiene Data'!I136)),NA())</f>
        <v>#N/A</v>
      </c>
      <c r="BP142" s="91" t="e">
        <f ca="true">+IF(AND(ISNUMBER(OFFSET('Hygiene Data'!$I$7,0,10*ROW('Hygiene Data'!I136))),'Data Summary'!EE142="Yes"),OFFSET('Hygiene Data'!$I$7,0,10*ROW('Hygiene Data'!I136)),NA())</f>
        <v>#N/A</v>
      </c>
      <c r="BQ142" s="91" t="e">
        <f ca="true">+IF(AND(ISNUMBER(OFFSET('Hygiene Data'!$I$9,0,10*ROW('Hygiene Data'!I136))),'Data Summary'!EF142="Yes"),OFFSET('Hygiene Data'!$I$9,0,10*ROW('Hygiene Data'!I136)),NA())</f>
        <v>#N/A</v>
      </c>
    </row>
    <row xmlns:x14ac="http://schemas.microsoft.com/office/spreadsheetml/2009/9/ac" r="143" x14ac:dyDescent="0.2">
      <c r="A143" s="350" t="e">
        <f ca="true">+RIGHT('Data Summary'!A143,LEN('Data Summary'!A143)-9)</f>
        <v>#VALUE!</v>
      </c>
      <c r="B143" s="35" t="str">
        <f ca="true">+IF(ISTEXT('Data Summary'!B143),'Data Summary'!B143,"")</f>
        <v/>
      </c>
      <c r="C143" s="349" t="e">
        <f ca="true">+VALUE('Data Summary'!C143)</f>
        <v>#VALUE!</v>
      </c>
      <c r="D143" s="89" t="e">
        <f ca="true">+IF(AND(ISNUMBER(OFFSET('Water Data'!$D$4,0,10*ROW('Water Data'!D137))),'Data Summary'!BS143="Yes"),100-OFFSET('Water Data'!$D$4,0,10*ROW('Water Data'!D137)),NA())</f>
        <v>#N/A</v>
      </c>
      <c r="E143" s="89" t="e">
        <f ca="true">+IF(AND(ISNUMBER(OFFSET('Water Data'!$D$6,0,10*ROW('Water Data'!D137))),'Data Summary'!BT143="Yes"),OFFSET('Water Data'!$D$6,0,10*ROW('Water Data'!D137)),NA())</f>
        <v>#N/A</v>
      </c>
      <c r="F143" s="89" t="e">
        <f ca="true">+IF(AND(ISNUMBER(OFFSET('Water Data'!$D$9,0,10*ROW('Water Data'!D137))),'Data Summary'!BU143="Yes"),OFFSET('Water Data'!$D$9,0,10*ROW('Water Data'!D137)),NA())</f>
        <v>#N/A</v>
      </c>
      <c r="G143" s="89" t="e">
        <f ca="true">+IF(AND(ISNUMBER(OFFSET('Water Data'!$E$4,0,10*ROW('Water Data'!E137))),'Data Summary'!BV143="Yes"),100-OFFSET('Water Data'!$E$4,0,10*ROW('Water Data'!E137)),NA())</f>
        <v>#N/A</v>
      </c>
      <c r="H143" s="89" t="e">
        <f ca="true">+IF(AND(ISNUMBER(OFFSET('Water Data'!$E$6,0,10*ROW('Water Data'!E137))),'Data Summary'!BW143="Yes"),OFFSET('Water Data'!$E$6,0,10*ROW('Water Data'!E137)),NA())</f>
        <v>#N/A</v>
      </c>
      <c r="I143" s="89" t="e">
        <f ca="true">+IF(AND(ISNUMBER(OFFSET('Water Data'!$E$9,0,10*ROW('Water Data'!E137))),'Data Summary'!BX143="Yes"),OFFSET('Water Data'!$E$9,0,10*ROW('Water Data'!E137)),NA())</f>
        <v>#N/A</v>
      </c>
      <c r="J143" s="89" t="e">
        <f ca="true">+IF(AND(ISNUMBER(OFFSET('Water Data'!$F$4,0,10*ROW('Water Data'!F137))),'Data Summary'!BY143="Yes"),100-OFFSET('Water Data'!$F$4,0,10*ROW('Water Data'!F137)),NA())</f>
        <v>#N/A</v>
      </c>
      <c r="K143" s="89" t="e">
        <f ca="true">+IF(AND(ISNUMBER(OFFSET('Water Data'!$F$6,0,10*ROW('Water Data'!F137))),'Data Summary'!BZ143="Yes"),OFFSET('Water Data'!$F$6,0,10*ROW('Water Data'!F137)),NA())</f>
        <v>#N/A</v>
      </c>
      <c r="L143" s="89" t="e">
        <f ca="true">+IF(AND(ISNUMBER(OFFSET('Water Data'!$F$9,0,10*ROW('Water Data'!F137))),'Data Summary'!CA143="Yes"),OFFSET('Water Data'!$F$9,0,10*ROW('Water Data'!F137)),NA())</f>
        <v>#N/A</v>
      </c>
      <c r="M143" s="89" t="e">
        <f ca="true">+IF(AND(ISNUMBER(OFFSET('Water Data'!$G$4,0,10*ROW('Water Data'!G137))),'Data Summary'!CB143="Yes"),100-OFFSET('Water Data'!$G$4,0,10*ROW('Water Data'!G137)),NA())</f>
        <v>#N/A</v>
      </c>
      <c r="N143" s="89" t="e">
        <f ca="true">+IF(AND(ISNUMBER(OFFSET('Water Data'!$G$6,0,10*ROW('Water Data'!G137))),'Data Summary'!CC143="Yes"),OFFSET('Water Data'!$G$6,0,10*ROW('Water Data'!G137)),NA())</f>
        <v>#N/A</v>
      </c>
      <c r="O143" s="89" t="e">
        <f ca="true">+IF(AND(ISNUMBER(OFFSET('Water Data'!$G$9,0,10*ROW('Water Data'!G137))),'Data Summary'!CD143="Yes"),OFFSET('Water Data'!$G$9,0,10*ROW('Water Data'!G137)),NA())</f>
        <v>#N/A</v>
      </c>
      <c r="P143" s="89" t="e">
        <f ca="true">+IF(AND(ISNUMBER(OFFSET('Water Data'!$H$4,0,10*ROW('Water Data'!H137))),'Data Summary'!CE143="Yes"),100-OFFSET('Water Data'!$H$4,0,10*ROW('Water Data'!H137)),NA())</f>
        <v>#N/A</v>
      </c>
      <c r="Q143" s="89" t="e">
        <f ca="true">+IF(AND(ISNUMBER(OFFSET('Water Data'!$H$6,0,10*ROW('Water Data'!H137))),'Data Summary'!CF143="Yes"),OFFSET('Water Data'!$H$6,0,10*ROW('Water Data'!H137)),NA())</f>
        <v>#N/A</v>
      </c>
      <c r="R143" s="89" t="e">
        <f ca="true">+IF(AND(ISNUMBER(OFFSET('Water Data'!$H$9,0,10*ROW('Water Data'!H137))),'Data Summary'!CG143="Yes"),OFFSET('Water Data'!$H$9,0,10*ROW('Water Data'!H137)),NA())</f>
        <v>#N/A</v>
      </c>
      <c r="S143" s="89" t="e">
        <f ca="true">+IF(AND(ISNUMBER(OFFSET('Water Data'!$I$4,0,10*ROW('Water Data'!I137))),'Data Summary'!CH143="Yes"),100-OFFSET('Water Data'!$I$4,0,10*ROW('Water Data'!I137)),NA())</f>
        <v>#N/A</v>
      </c>
      <c r="T143" s="89" t="e">
        <f ca="true">+IF(AND(ISNUMBER(OFFSET('Water Data'!$I$6,0,10*ROW('Water Data'!I137))),'Data Summary'!CI143="Yes"),OFFSET('Water Data'!$I$6,0,10*ROW('Water Data'!I137)),NA())</f>
        <v>#N/A</v>
      </c>
      <c r="U143" s="89" t="e">
        <f ca="true">+IF(AND(ISNUMBER(OFFSET('Water Data'!$I$9,0,10*ROW('Water Data'!I137))),'Data Summary'!CJ143="Yes"),OFFSET('Water Data'!$I$9,0,10*ROW('Water Data'!I137)),NA())</f>
        <v>#N/A</v>
      </c>
      <c r="V143" s="90" t="e">
        <f ca="true">+IF(AND(ISNUMBER(OFFSET('Sanitation Data'!$D$4,0,10*ROW('Sanitation Data'!D137))),'Data Summary'!CK143="Yes"),100-OFFSET('Sanitation Data'!$D$4,0,10*ROW('Sanitation Data'!D137)),NA())</f>
        <v>#N/A</v>
      </c>
      <c r="W143" s="90" t="e">
        <f ca="true">+IF(AND(ISNUMBER(OFFSET('Sanitation Data'!$D$6,0,10*ROW('Sanitation Data'!D137))),'Data Summary'!CL143="Yes"),OFFSET('Sanitation Data'!$D$6,0,10*ROW('Sanitation Data'!D137)),NA())</f>
        <v>#N/A</v>
      </c>
      <c r="X143" s="90" t="e">
        <f ca="true">+IF(AND(ISNUMBER(OFFSET('Sanitation Data'!$D$10,0,10*ROW('Sanitation Data'!D137))),'Data Summary'!CM143="Yes"),OFFSET('Sanitation Data'!$D$10,0,10*ROW('Sanitation Data'!D137)),NA())</f>
        <v>#N/A</v>
      </c>
      <c r="Y143" s="90" t="e">
        <f ca="true">+IF(AND(ISNUMBER(OFFSET('Sanitation Data'!$D$11,0,10*ROW('Sanitation Data'!D137))),'Data Summary'!CN143="Yes"),OFFSET('Sanitation Data'!$D$11,0,10*ROW('Sanitation Data'!D137)),NA())</f>
        <v>#N/A</v>
      </c>
      <c r="Z143" s="90" t="e">
        <f ca="true">+IF(AND(ISNUMBER(OFFSET('Sanitation Data'!$D$12,0,10*ROW('Sanitation Data'!D137))),'Data Summary'!CO143="Yes"),OFFSET('Sanitation Data'!$D$12,0,10*ROW('Sanitation Data'!D137)),NA())</f>
        <v>#N/A</v>
      </c>
      <c r="AA143" s="90" t="e">
        <f ca="true">+IF(AND(ISNUMBER(OFFSET('Sanitation Data'!$E$4,0,10*ROW('Sanitation Data'!E137))),'Data Summary'!CP143="Yes"),100-OFFSET('Sanitation Data'!$E$4,0,10*ROW('Sanitation Data'!E137)),NA())</f>
        <v>#N/A</v>
      </c>
      <c r="AB143" s="90" t="e">
        <f ca="true">+IF(AND(ISNUMBER(OFFSET('Sanitation Data'!$E$6,0,10*ROW('Sanitation Data'!E137))),'Data Summary'!CQ143="Yes"),OFFSET('Sanitation Data'!$E$6,0,10*ROW('Sanitation Data'!E137)),NA())</f>
        <v>#N/A</v>
      </c>
      <c r="AC143" s="90" t="e">
        <f ca="true">+IF(AND(ISNUMBER(OFFSET('Sanitation Data'!$E$10,0,10*ROW('Sanitation Data'!E137))),'Data Summary'!CR143="Yes"),OFFSET('Sanitation Data'!$E$10,0,10*ROW('Sanitation Data'!E137)),NA())</f>
        <v>#N/A</v>
      </c>
      <c r="AD143" s="90" t="e">
        <f ca="true">+IF(AND(ISNUMBER(OFFSET('Sanitation Data'!$E$11,0,10*ROW('Sanitation Data'!E137))),'Data Summary'!CS143="Yes"),OFFSET('Sanitation Data'!$E$11,0,10*ROW('Sanitation Data'!E137)),NA())</f>
        <v>#N/A</v>
      </c>
      <c r="AE143" s="90" t="e">
        <f ca="true">+IF(AND(ISNUMBER(OFFSET('Sanitation Data'!$E$12,0,10*ROW('Sanitation Data'!E137))),'Data Summary'!CT143="Yes"),OFFSET('Sanitation Data'!$E$12,0,10*ROW('Sanitation Data'!E137)),NA())</f>
        <v>#N/A</v>
      </c>
      <c r="AF143" s="90" t="e">
        <f ca="true">+IF(AND(ISNUMBER(OFFSET('Sanitation Data'!$F$4,0,10*ROW('Sanitation Data'!F137))),'Data Summary'!CU143="Yes"),100-OFFSET('Sanitation Data'!$F$4,0,10*ROW('Sanitation Data'!F137)),NA())</f>
        <v>#N/A</v>
      </c>
      <c r="AG143" s="90" t="e">
        <f ca="true">+IF(AND(ISNUMBER(OFFSET('Sanitation Data'!$F$6,0,10*ROW('Sanitation Data'!F137))),'Data Summary'!CV143="Yes"),OFFSET('Sanitation Data'!$F$6,0,10*ROW('Sanitation Data'!F137)),NA())</f>
        <v>#N/A</v>
      </c>
      <c r="AH143" s="90" t="e">
        <f ca="true">+IF(AND(ISNUMBER(OFFSET('Sanitation Data'!$F$10,0,10*ROW('Sanitation Data'!F137))),'Data Summary'!CW143="Yes"),OFFSET('Sanitation Data'!$F$10,0,10*ROW('Sanitation Data'!F137)),NA())</f>
        <v>#N/A</v>
      </c>
      <c r="AI143" s="90" t="e">
        <f ca="true">+IF(AND(ISNUMBER(OFFSET('Sanitation Data'!$F$11,0,10*ROW('Sanitation Data'!F137))),'Data Summary'!CX143="Yes"),OFFSET('Sanitation Data'!$F$11,0,10*ROW('Sanitation Data'!F137)),NA())</f>
        <v>#N/A</v>
      </c>
      <c r="AJ143" s="90" t="e">
        <f ca="true">+IF(AND(ISNUMBER(OFFSET('Sanitation Data'!$F$12,0,10*ROW('Sanitation Data'!F137))),'Data Summary'!CY143="Yes"),OFFSET('Sanitation Data'!$F$12,0,10*ROW('Sanitation Data'!F137)),NA())</f>
        <v>#N/A</v>
      </c>
      <c r="AK143" s="90" t="e">
        <f ca="true">+IF(AND(ISNUMBER(OFFSET('Sanitation Data'!$G$4,0,10*ROW('Sanitation Data'!G137))),'Data Summary'!CZ143="Yes"),100-OFFSET('Sanitation Data'!$G$4,0,10*ROW('Sanitation Data'!G137)),NA())</f>
        <v>#N/A</v>
      </c>
      <c r="AL143" s="90" t="e">
        <f ca="true">+IF(AND(ISNUMBER(OFFSET('Sanitation Data'!$G$6,0,10*ROW('Sanitation Data'!G137))),'Data Summary'!DA143="Yes"),OFFSET('Sanitation Data'!$G$6,0,10*ROW('Sanitation Data'!G137)),NA())</f>
        <v>#N/A</v>
      </c>
      <c r="AM143" s="90" t="e">
        <f ca="true">+IF(AND(ISNUMBER(OFFSET('Sanitation Data'!$G$10,0,10*ROW('Sanitation Data'!G137))),'Data Summary'!DB143="Yes"),OFFSET('Sanitation Data'!$G$10,0,10*ROW('Sanitation Data'!G137)),NA())</f>
        <v>#N/A</v>
      </c>
      <c r="AN143" s="90" t="e">
        <f ca="true">+IF(AND(ISNUMBER(OFFSET('Sanitation Data'!$G$11,0,10*ROW('Sanitation Data'!G137))),'Data Summary'!DC143="Yes"),OFFSET('Sanitation Data'!$G$11,0,10*ROW('Sanitation Data'!G137)),NA())</f>
        <v>#N/A</v>
      </c>
      <c r="AO143" s="90" t="e">
        <f ca="true">+IF(AND(ISNUMBER(OFFSET('Sanitation Data'!$G$12,0,10*ROW('Sanitation Data'!G137))),'Data Summary'!DD143="Yes"),OFFSET('Sanitation Data'!$G$12,0,10*ROW('Sanitation Data'!G137)),NA())</f>
        <v>#N/A</v>
      </c>
      <c r="AP143" s="90" t="e">
        <f ca="true">+IF(AND(ISNUMBER(OFFSET('Sanitation Data'!$H$4,0,10*ROW('Sanitation Data'!H137))),'Data Summary'!DE143="Yes"),100-OFFSET('Sanitation Data'!$H$4,0,10*ROW('Sanitation Data'!H137)),NA())</f>
        <v>#N/A</v>
      </c>
      <c r="AQ143" s="90" t="e">
        <f ca="true">+IF(AND(ISNUMBER(OFFSET('Sanitation Data'!$H$6,0,10*ROW('Sanitation Data'!H137))),'Data Summary'!DF143="Yes"),OFFSET('Sanitation Data'!$H$6,0,10*ROW('Sanitation Data'!H137)),NA())</f>
        <v>#N/A</v>
      </c>
      <c r="AR143" s="90" t="e">
        <f ca="true">+IF(AND(ISNUMBER(OFFSET('Sanitation Data'!$H$10,0,10*ROW('Sanitation Data'!H137))),'Data Summary'!DG143="Yes"),OFFSET('Sanitation Data'!$H$10,0,10*ROW('Sanitation Data'!H137)),NA())</f>
        <v>#N/A</v>
      </c>
      <c r="AS143" s="90" t="e">
        <f ca="true">+IF(AND(ISNUMBER(OFFSET('Sanitation Data'!$H$11,0,10*ROW('Sanitation Data'!H137))),'Data Summary'!DH143="Yes"),OFFSET('Sanitation Data'!$H$11,0,10*ROW('Sanitation Data'!H137)),NA())</f>
        <v>#N/A</v>
      </c>
      <c r="AT143" s="90" t="e">
        <f ca="true">+IF(AND(ISNUMBER(OFFSET('Sanitation Data'!$H$12,0,10*ROW('Sanitation Data'!H137))),'Data Summary'!DI143="Yes"),OFFSET('Sanitation Data'!$H$12,0,10*ROW('Sanitation Data'!H137)),NA())</f>
        <v>#N/A</v>
      </c>
      <c r="AU143" s="90" t="e">
        <f ca="true">+IF(AND(ISNUMBER(OFFSET('Sanitation Data'!$I$4,0,10*ROW('Sanitation Data'!I137))),'Data Summary'!DJ143="Yes"),100-OFFSET('Sanitation Data'!$I$4,0,10*ROW('Sanitation Data'!I137)),NA())</f>
        <v>#N/A</v>
      </c>
      <c r="AV143" s="90" t="e">
        <f ca="true">+IF(AND(ISNUMBER(OFFSET('Sanitation Data'!$I$6,0,10*ROW('Sanitation Data'!I137))),'Data Summary'!DK143="Yes"),OFFSET('Sanitation Data'!$I$6,0,10*ROW('Sanitation Data'!I137)),NA())</f>
        <v>#N/A</v>
      </c>
      <c r="AW143" s="90" t="e">
        <f ca="true">+IF(AND(ISNUMBER(OFFSET('Sanitation Data'!$I$10,0,10*ROW('Sanitation Data'!I137))),'Data Summary'!DL143="Yes"),OFFSET('Sanitation Data'!$I$10,0,10*ROW('Sanitation Data'!I137)),NA())</f>
        <v>#N/A</v>
      </c>
      <c r="AX143" s="90" t="e">
        <f ca="true">+IF(AND(ISNUMBER(OFFSET('Sanitation Data'!$I$11,0,10*ROW('Sanitation Data'!I137))),'Data Summary'!DM143="Yes"),OFFSET('Sanitation Data'!$I$11,0,10*ROW('Sanitation Data'!I137)),NA())</f>
        <v>#N/A</v>
      </c>
      <c r="AY143" s="90" t="e">
        <f ca="true">+IF(AND(ISNUMBER(OFFSET('Sanitation Data'!$I$12,0,10*ROW('Sanitation Data'!I137))),'Data Summary'!DN143="Yes"),OFFSET('Sanitation Data'!$I$12,0,10*ROW('Sanitation Data'!I137)),NA())</f>
        <v>#N/A</v>
      </c>
      <c r="AZ143" s="91" t="e">
        <f ca="true">+IF(AND(ISNUMBER(OFFSET('Hygiene Data'!$D$5,0,10*ROW('Hygiene Data'!D137))),'Data Summary'!DO143="Yes"),OFFSET('Hygiene Data'!$D$5,0,10*ROW('Hygiene Data'!D137)),NA())</f>
        <v>#N/A</v>
      </c>
      <c r="BA143" s="91" t="e">
        <f ca="true">+IF(AND(ISNUMBER(OFFSET('Hygiene Data'!$D$7,0,10*ROW('Hygiene Data'!D137))),'Data Summary'!DP143="Yes"),OFFSET('Hygiene Data'!$D$7,0,10*ROW('Hygiene Data'!D137)),NA())</f>
        <v>#N/A</v>
      </c>
      <c r="BB143" s="91" t="e">
        <f ca="true">+IF(AND(ISNUMBER(OFFSET('Hygiene Data'!$D$9,0,10*ROW('Hygiene Data'!D137))),'Data Summary'!DQ143="Yes"),OFFSET('Hygiene Data'!$D$9,0,10*ROW('Hygiene Data'!D137)),NA())</f>
        <v>#N/A</v>
      </c>
      <c r="BC143" s="91" t="e">
        <f ca="true">+IF(AND(ISNUMBER(OFFSET('Hygiene Data'!$E$5,0,10*ROW('Hygiene Data'!E137))),'Data Summary'!DR143="Yes"),OFFSET('Hygiene Data'!$E$5,0,10*ROW('Hygiene Data'!E137)),NA())</f>
        <v>#N/A</v>
      </c>
      <c r="BD143" s="91" t="e">
        <f ca="true">+IF(AND(ISNUMBER(OFFSET('Hygiene Data'!$E$7,0,10*ROW('Hygiene Data'!E137))),'Data Summary'!DS143="Yes"),OFFSET('Hygiene Data'!$E$7,0,10*ROW('Hygiene Data'!E137)),NA())</f>
        <v>#N/A</v>
      </c>
      <c r="BE143" s="91" t="e">
        <f ca="true">+IF(AND(ISNUMBER(OFFSET('Hygiene Data'!$E$9,0,10*ROW('Hygiene Data'!E137))),'Data Summary'!DT143="Yes"),OFFSET('Hygiene Data'!$E$9,0,10*ROW('Hygiene Data'!E137)),NA())</f>
        <v>#N/A</v>
      </c>
      <c r="BF143" s="91" t="e">
        <f ca="true">+IF(AND(ISNUMBER(OFFSET('Hygiene Data'!$F$5,0,10*ROW('Hygiene Data'!F137))),'Data Summary'!DU143="Yes"),OFFSET('Hygiene Data'!$F$5,0,10*ROW('Hygiene Data'!F137)),NA())</f>
        <v>#N/A</v>
      </c>
      <c r="BG143" s="91" t="e">
        <f ca="true">+IF(AND(ISNUMBER(OFFSET('Hygiene Data'!$F$7,0,10*ROW('Hygiene Data'!F137))),'Data Summary'!DV143="Yes"),OFFSET('Hygiene Data'!$F$7,0,10*ROW('Hygiene Data'!F137)),NA())</f>
        <v>#N/A</v>
      </c>
      <c r="BH143" s="91" t="e">
        <f ca="true">+IF(AND(ISNUMBER(OFFSET('Hygiene Data'!$F$9,0,10*ROW('Hygiene Data'!F137))),'Data Summary'!DW143="Yes"),OFFSET('Hygiene Data'!$F$9,0,10*ROW('Hygiene Data'!F137)),NA())</f>
        <v>#N/A</v>
      </c>
      <c r="BI143" s="91" t="e">
        <f ca="true">+IF(AND(ISNUMBER(OFFSET('Hygiene Data'!$G$5,0,10*ROW('Hygiene Data'!G137))),'Data Summary'!DX143="Yes"),OFFSET('Hygiene Data'!$G$5,0,10*ROW('Hygiene Data'!G137)),NA())</f>
        <v>#N/A</v>
      </c>
      <c r="BJ143" s="91" t="e">
        <f ca="true">+IF(AND(ISNUMBER(OFFSET('Hygiene Data'!$G$7,0,10*ROW('Hygiene Data'!G137))),'Data Summary'!DY143="Yes"),OFFSET('Hygiene Data'!$G$7,0,10*ROW('Hygiene Data'!G137)),NA())</f>
        <v>#N/A</v>
      </c>
      <c r="BK143" s="91" t="e">
        <f ca="true">+IF(AND(ISNUMBER(OFFSET('Hygiene Data'!$G$9,0,10*ROW('Hygiene Data'!G137))),'Data Summary'!DZ143="Yes"),OFFSET('Hygiene Data'!$G$9,0,10*ROW('Hygiene Data'!G137)),NA())</f>
        <v>#N/A</v>
      </c>
      <c r="BL143" s="91" t="e">
        <f ca="true">+IF(AND(ISNUMBER(OFFSET('Hygiene Data'!$H$5,0,10*ROW('Hygiene Data'!H137))),'Data Summary'!EA143="Yes"),OFFSET('Hygiene Data'!$H$5,0,10*ROW('Hygiene Data'!H137)),NA())</f>
        <v>#N/A</v>
      </c>
      <c r="BM143" s="91" t="e">
        <f ca="true">+IF(AND(ISNUMBER(OFFSET('Hygiene Data'!$H$7,0,10*ROW('Hygiene Data'!H137))),'Data Summary'!EB143="Yes"),OFFSET('Hygiene Data'!$H$7,0,10*ROW('Hygiene Data'!H137)),NA())</f>
        <v>#N/A</v>
      </c>
      <c r="BN143" s="91" t="e">
        <f ca="true">+IF(AND(ISNUMBER(OFFSET('Hygiene Data'!$H$9,0,10*ROW('Hygiene Data'!H137))),'Data Summary'!EC143="Yes"),OFFSET('Hygiene Data'!$H$9,0,10*ROW('Hygiene Data'!H137)),NA())</f>
        <v>#N/A</v>
      </c>
      <c r="BO143" s="91" t="e">
        <f ca="true">+IF(AND(ISNUMBER(OFFSET('Hygiene Data'!$I$5,0,10*ROW('Hygiene Data'!I137))),'Data Summary'!ED143="Yes"),OFFSET('Hygiene Data'!$I$5,0,10*ROW('Hygiene Data'!I137)),NA())</f>
        <v>#N/A</v>
      </c>
      <c r="BP143" s="91" t="e">
        <f ca="true">+IF(AND(ISNUMBER(OFFSET('Hygiene Data'!$I$7,0,10*ROW('Hygiene Data'!I137))),'Data Summary'!EE143="Yes"),OFFSET('Hygiene Data'!$I$7,0,10*ROW('Hygiene Data'!I137)),NA())</f>
        <v>#N/A</v>
      </c>
      <c r="BQ143" s="91" t="e">
        <f ca="true">+IF(AND(ISNUMBER(OFFSET('Hygiene Data'!$I$9,0,10*ROW('Hygiene Data'!I137))),'Data Summary'!EF143="Yes"),OFFSET('Hygiene Data'!$I$9,0,10*ROW('Hygiene Data'!I137)),NA())</f>
        <v>#N/A</v>
      </c>
    </row>
    <row xmlns:x14ac="http://schemas.microsoft.com/office/spreadsheetml/2009/9/ac" r="144" x14ac:dyDescent="0.2">
      <c r="A144" s="350" t="e">
        <f ca="true">+RIGHT('Data Summary'!A144,LEN('Data Summary'!A144)-9)</f>
        <v>#VALUE!</v>
      </c>
      <c r="B144" s="35" t="str">
        <f ca="true">+IF(ISTEXT('Data Summary'!B144),'Data Summary'!B144,"")</f>
        <v/>
      </c>
      <c r="C144" s="349" t="e">
        <f ca="true">+VALUE('Data Summary'!C144)</f>
        <v>#VALUE!</v>
      </c>
      <c r="D144" s="89" t="e">
        <f ca="true">+IF(AND(ISNUMBER(OFFSET('Water Data'!$D$4,0,10*ROW('Water Data'!D138))),'Data Summary'!BS144="Yes"),100-OFFSET('Water Data'!$D$4,0,10*ROW('Water Data'!D138)),NA())</f>
        <v>#N/A</v>
      </c>
      <c r="E144" s="89" t="e">
        <f ca="true">+IF(AND(ISNUMBER(OFFSET('Water Data'!$D$6,0,10*ROW('Water Data'!D138))),'Data Summary'!BT144="Yes"),OFFSET('Water Data'!$D$6,0,10*ROW('Water Data'!D138)),NA())</f>
        <v>#N/A</v>
      </c>
      <c r="F144" s="89" t="e">
        <f ca="true">+IF(AND(ISNUMBER(OFFSET('Water Data'!$D$9,0,10*ROW('Water Data'!D138))),'Data Summary'!BU144="Yes"),OFFSET('Water Data'!$D$9,0,10*ROW('Water Data'!D138)),NA())</f>
        <v>#N/A</v>
      </c>
      <c r="G144" s="89" t="e">
        <f ca="true">+IF(AND(ISNUMBER(OFFSET('Water Data'!$E$4,0,10*ROW('Water Data'!E138))),'Data Summary'!BV144="Yes"),100-OFFSET('Water Data'!$E$4,0,10*ROW('Water Data'!E138)),NA())</f>
        <v>#N/A</v>
      </c>
      <c r="H144" s="89" t="e">
        <f ca="true">+IF(AND(ISNUMBER(OFFSET('Water Data'!$E$6,0,10*ROW('Water Data'!E138))),'Data Summary'!BW144="Yes"),OFFSET('Water Data'!$E$6,0,10*ROW('Water Data'!E138)),NA())</f>
        <v>#N/A</v>
      </c>
      <c r="I144" s="89" t="e">
        <f ca="true">+IF(AND(ISNUMBER(OFFSET('Water Data'!$E$9,0,10*ROW('Water Data'!E138))),'Data Summary'!BX144="Yes"),OFFSET('Water Data'!$E$9,0,10*ROW('Water Data'!E138)),NA())</f>
        <v>#N/A</v>
      </c>
      <c r="J144" s="89" t="e">
        <f ca="true">+IF(AND(ISNUMBER(OFFSET('Water Data'!$F$4,0,10*ROW('Water Data'!F138))),'Data Summary'!BY144="Yes"),100-OFFSET('Water Data'!$F$4,0,10*ROW('Water Data'!F138)),NA())</f>
        <v>#N/A</v>
      </c>
      <c r="K144" s="89" t="e">
        <f ca="true">+IF(AND(ISNUMBER(OFFSET('Water Data'!$F$6,0,10*ROW('Water Data'!F138))),'Data Summary'!BZ144="Yes"),OFFSET('Water Data'!$F$6,0,10*ROW('Water Data'!F138)),NA())</f>
        <v>#N/A</v>
      </c>
      <c r="L144" s="89" t="e">
        <f ca="true">+IF(AND(ISNUMBER(OFFSET('Water Data'!$F$9,0,10*ROW('Water Data'!F138))),'Data Summary'!CA144="Yes"),OFFSET('Water Data'!$F$9,0,10*ROW('Water Data'!F138)),NA())</f>
        <v>#N/A</v>
      </c>
      <c r="M144" s="89" t="e">
        <f ca="true">+IF(AND(ISNUMBER(OFFSET('Water Data'!$G$4,0,10*ROW('Water Data'!G138))),'Data Summary'!CB144="Yes"),100-OFFSET('Water Data'!$G$4,0,10*ROW('Water Data'!G138)),NA())</f>
        <v>#N/A</v>
      </c>
      <c r="N144" s="89" t="e">
        <f ca="true">+IF(AND(ISNUMBER(OFFSET('Water Data'!$G$6,0,10*ROW('Water Data'!G138))),'Data Summary'!CC144="Yes"),OFFSET('Water Data'!$G$6,0,10*ROW('Water Data'!G138)),NA())</f>
        <v>#N/A</v>
      </c>
      <c r="O144" s="89" t="e">
        <f ca="true">+IF(AND(ISNUMBER(OFFSET('Water Data'!$G$9,0,10*ROW('Water Data'!G138))),'Data Summary'!CD144="Yes"),OFFSET('Water Data'!$G$9,0,10*ROW('Water Data'!G138)),NA())</f>
        <v>#N/A</v>
      </c>
      <c r="P144" s="89" t="e">
        <f ca="true">+IF(AND(ISNUMBER(OFFSET('Water Data'!$H$4,0,10*ROW('Water Data'!H138))),'Data Summary'!CE144="Yes"),100-OFFSET('Water Data'!$H$4,0,10*ROW('Water Data'!H138)),NA())</f>
        <v>#N/A</v>
      </c>
      <c r="Q144" s="89" t="e">
        <f ca="true">+IF(AND(ISNUMBER(OFFSET('Water Data'!$H$6,0,10*ROW('Water Data'!H138))),'Data Summary'!CF144="Yes"),OFFSET('Water Data'!$H$6,0,10*ROW('Water Data'!H138)),NA())</f>
        <v>#N/A</v>
      </c>
      <c r="R144" s="89" t="e">
        <f ca="true">+IF(AND(ISNUMBER(OFFSET('Water Data'!$H$9,0,10*ROW('Water Data'!H138))),'Data Summary'!CG144="Yes"),OFFSET('Water Data'!$H$9,0,10*ROW('Water Data'!H138)),NA())</f>
        <v>#N/A</v>
      </c>
      <c r="S144" s="89" t="e">
        <f ca="true">+IF(AND(ISNUMBER(OFFSET('Water Data'!$I$4,0,10*ROW('Water Data'!I138))),'Data Summary'!CH144="Yes"),100-OFFSET('Water Data'!$I$4,0,10*ROW('Water Data'!I138)),NA())</f>
        <v>#N/A</v>
      </c>
      <c r="T144" s="89" t="e">
        <f ca="true">+IF(AND(ISNUMBER(OFFSET('Water Data'!$I$6,0,10*ROW('Water Data'!I138))),'Data Summary'!CI144="Yes"),OFFSET('Water Data'!$I$6,0,10*ROW('Water Data'!I138)),NA())</f>
        <v>#N/A</v>
      </c>
      <c r="U144" s="89" t="e">
        <f ca="true">+IF(AND(ISNUMBER(OFFSET('Water Data'!$I$9,0,10*ROW('Water Data'!I138))),'Data Summary'!CJ144="Yes"),OFFSET('Water Data'!$I$9,0,10*ROW('Water Data'!I138)),NA())</f>
        <v>#N/A</v>
      </c>
      <c r="V144" s="90" t="e">
        <f ca="true">+IF(AND(ISNUMBER(OFFSET('Sanitation Data'!$D$4,0,10*ROW('Sanitation Data'!D138))),'Data Summary'!CK144="Yes"),100-OFFSET('Sanitation Data'!$D$4,0,10*ROW('Sanitation Data'!D138)),NA())</f>
        <v>#N/A</v>
      </c>
      <c r="W144" s="90" t="e">
        <f ca="true">+IF(AND(ISNUMBER(OFFSET('Sanitation Data'!$D$6,0,10*ROW('Sanitation Data'!D138))),'Data Summary'!CL144="Yes"),OFFSET('Sanitation Data'!$D$6,0,10*ROW('Sanitation Data'!D138)),NA())</f>
        <v>#N/A</v>
      </c>
      <c r="X144" s="90" t="e">
        <f ca="true">+IF(AND(ISNUMBER(OFFSET('Sanitation Data'!$D$10,0,10*ROW('Sanitation Data'!D138))),'Data Summary'!CM144="Yes"),OFFSET('Sanitation Data'!$D$10,0,10*ROW('Sanitation Data'!D138)),NA())</f>
        <v>#N/A</v>
      </c>
      <c r="Y144" s="90" t="e">
        <f ca="true">+IF(AND(ISNUMBER(OFFSET('Sanitation Data'!$D$11,0,10*ROW('Sanitation Data'!D138))),'Data Summary'!CN144="Yes"),OFFSET('Sanitation Data'!$D$11,0,10*ROW('Sanitation Data'!D138)),NA())</f>
        <v>#N/A</v>
      </c>
      <c r="Z144" s="90" t="e">
        <f ca="true">+IF(AND(ISNUMBER(OFFSET('Sanitation Data'!$D$12,0,10*ROW('Sanitation Data'!D138))),'Data Summary'!CO144="Yes"),OFFSET('Sanitation Data'!$D$12,0,10*ROW('Sanitation Data'!D138)),NA())</f>
        <v>#N/A</v>
      </c>
      <c r="AA144" s="90" t="e">
        <f ca="true">+IF(AND(ISNUMBER(OFFSET('Sanitation Data'!$E$4,0,10*ROW('Sanitation Data'!E138))),'Data Summary'!CP144="Yes"),100-OFFSET('Sanitation Data'!$E$4,0,10*ROW('Sanitation Data'!E138)),NA())</f>
        <v>#N/A</v>
      </c>
      <c r="AB144" s="90" t="e">
        <f ca="true">+IF(AND(ISNUMBER(OFFSET('Sanitation Data'!$E$6,0,10*ROW('Sanitation Data'!E138))),'Data Summary'!CQ144="Yes"),OFFSET('Sanitation Data'!$E$6,0,10*ROW('Sanitation Data'!E138)),NA())</f>
        <v>#N/A</v>
      </c>
      <c r="AC144" s="90" t="e">
        <f ca="true">+IF(AND(ISNUMBER(OFFSET('Sanitation Data'!$E$10,0,10*ROW('Sanitation Data'!E138))),'Data Summary'!CR144="Yes"),OFFSET('Sanitation Data'!$E$10,0,10*ROW('Sanitation Data'!E138)),NA())</f>
        <v>#N/A</v>
      </c>
      <c r="AD144" s="90" t="e">
        <f ca="true">+IF(AND(ISNUMBER(OFFSET('Sanitation Data'!$E$11,0,10*ROW('Sanitation Data'!E138))),'Data Summary'!CS144="Yes"),OFFSET('Sanitation Data'!$E$11,0,10*ROW('Sanitation Data'!E138)),NA())</f>
        <v>#N/A</v>
      </c>
      <c r="AE144" s="90" t="e">
        <f ca="true">+IF(AND(ISNUMBER(OFFSET('Sanitation Data'!$E$12,0,10*ROW('Sanitation Data'!E138))),'Data Summary'!CT144="Yes"),OFFSET('Sanitation Data'!$E$12,0,10*ROW('Sanitation Data'!E138)),NA())</f>
        <v>#N/A</v>
      </c>
      <c r="AF144" s="90" t="e">
        <f ca="true">+IF(AND(ISNUMBER(OFFSET('Sanitation Data'!$F$4,0,10*ROW('Sanitation Data'!F138))),'Data Summary'!CU144="Yes"),100-OFFSET('Sanitation Data'!$F$4,0,10*ROW('Sanitation Data'!F138)),NA())</f>
        <v>#N/A</v>
      </c>
      <c r="AG144" s="90" t="e">
        <f ca="true">+IF(AND(ISNUMBER(OFFSET('Sanitation Data'!$F$6,0,10*ROW('Sanitation Data'!F138))),'Data Summary'!CV144="Yes"),OFFSET('Sanitation Data'!$F$6,0,10*ROW('Sanitation Data'!F138)),NA())</f>
        <v>#N/A</v>
      </c>
      <c r="AH144" s="90" t="e">
        <f ca="true">+IF(AND(ISNUMBER(OFFSET('Sanitation Data'!$F$10,0,10*ROW('Sanitation Data'!F138))),'Data Summary'!CW144="Yes"),OFFSET('Sanitation Data'!$F$10,0,10*ROW('Sanitation Data'!F138)),NA())</f>
        <v>#N/A</v>
      </c>
      <c r="AI144" s="90" t="e">
        <f ca="true">+IF(AND(ISNUMBER(OFFSET('Sanitation Data'!$F$11,0,10*ROW('Sanitation Data'!F138))),'Data Summary'!CX144="Yes"),OFFSET('Sanitation Data'!$F$11,0,10*ROW('Sanitation Data'!F138)),NA())</f>
        <v>#N/A</v>
      </c>
      <c r="AJ144" s="90" t="e">
        <f ca="true">+IF(AND(ISNUMBER(OFFSET('Sanitation Data'!$F$12,0,10*ROW('Sanitation Data'!F138))),'Data Summary'!CY144="Yes"),OFFSET('Sanitation Data'!$F$12,0,10*ROW('Sanitation Data'!F138)),NA())</f>
        <v>#N/A</v>
      </c>
      <c r="AK144" s="90" t="e">
        <f ca="true">+IF(AND(ISNUMBER(OFFSET('Sanitation Data'!$G$4,0,10*ROW('Sanitation Data'!G138))),'Data Summary'!CZ144="Yes"),100-OFFSET('Sanitation Data'!$G$4,0,10*ROW('Sanitation Data'!G138)),NA())</f>
        <v>#N/A</v>
      </c>
      <c r="AL144" s="90" t="e">
        <f ca="true">+IF(AND(ISNUMBER(OFFSET('Sanitation Data'!$G$6,0,10*ROW('Sanitation Data'!G138))),'Data Summary'!DA144="Yes"),OFFSET('Sanitation Data'!$G$6,0,10*ROW('Sanitation Data'!G138)),NA())</f>
        <v>#N/A</v>
      </c>
      <c r="AM144" s="90" t="e">
        <f ca="true">+IF(AND(ISNUMBER(OFFSET('Sanitation Data'!$G$10,0,10*ROW('Sanitation Data'!G138))),'Data Summary'!DB144="Yes"),OFFSET('Sanitation Data'!$G$10,0,10*ROW('Sanitation Data'!G138)),NA())</f>
        <v>#N/A</v>
      </c>
      <c r="AN144" s="90" t="e">
        <f ca="true">+IF(AND(ISNUMBER(OFFSET('Sanitation Data'!$G$11,0,10*ROW('Sanitation Data'!G138))),'Data Summary'!DC144="Yes"),OFFSET('Sanitation Data'!$G$11,0,10*ROW('Sanitation Data'!G138)),NA())</f>
        <v>#N/A</v>
      </c>
      <c r="AO144" s="90" t="e">
        <f ca="true">+IF(AND(ISNUMBER(OFFSET('Sanitation Data'!$G$12,0,10*ROW('Sanitation Data'!G138))),'Data Summary'!DD144="Yes"),OFFSET('Sanitation Data'!$G$12,0,10*ROW('Sanitation Data'!G138)),NA())</f>
        <v>#N/A</v>
      </c>
      <c r="AP144" s="90" t="e">
        <f ca="true">+IF(AND(ISNUMBER(OFFSET('Sanitation Data'!$H$4,0,10*ROW('Sanitation Data'!H138))),'Data Summary'!DE144="Yes"),100-OFFSET('Sanitation Data'!$H$4,0,10*ROW('Sanitation Data'!H138)),NA())</f>
        <v>#N/A</v>
      </c>
      <c r="AQ144" s="90" t="e">
        <f ca="true">+IF(AND(ISNUMBER(OFFSET('Sanitation Data'!$H$6,0,10*ROW('Sanitation Data'!H138))),'Data Summary'!DF144="Yes"),OFFSET('Sanitation Data'!$H$6,0,10*ROW('Sanitation Data'!H138)),NA())</f>
        <v>#N/A</v>
      </c>
      <c r="AR144" s="90" t="e">
        <f ca="true">+IF(AND(ISNUMBER(OFFSET('Sanitation Data'!$H$10,0,10*ROW('Sanitation Data'!H138))),'Data Summary'!DG144="Yes"),OFFSET('Sanitation Data'!$H$10,0,10*ROW('Sanitation Data'!H138)),NA())</f>
        <v>#N/A</v>
      </c>
      <c r="AS144" s="90" t="e">
        <f ca="true">+IF(AND(ISNUMBER(OFFSET('Sanitation Data'!$H$11,0,10*ROW('Sanitation Data'!H138))),'Data Summary'!DH144="Yes"),OFFSET('Sanitation Data'!$H$11,0,10*ROW('Sanitation Data'!H138)),NA())</f>
        <v>#N/A</v>
      </c>
      <c r="AT144" s="90" t="e">
        <f ca="true">+IF(AND(ISNUMBER(OFFSET('Sanitation Data'!$H$12,0,10*ROW('Sanitation Data'!H138))),'Data Summary'!DI144="Yes"),OFFSET('Sanitation Data'!$H$12,0,10*ROW('Sanitation Data'!H138)),NA())</f>
        <v>#N/A</v>
      </c>
      <c r="AU144" s="90" t="e">
        <f ca="true">+IF(AND(ISNUMBER(OFFSET('Sanitation Data'!$I$4,0,10*ROW('Sanitation Data'!I138))),'Data Summary'!DJ144="Yes"),100-OFFSET('Sanitation Data'!$I$4,0,10*ROW('Sanitation Data'!I138)),NA())</f>
        <v>#N/A</v>
      </c>
      <c r="AV144" s="90" t="e">
        <f ca="true">+IF(AND(ISNUMBER(OFFSET('Sanitation Data'!$I$6,0,10*ROW('Sanitation Data'!I138))),'Data Summary'!DK144="Yes"),OFFSET('Sanitation Data'!$I$6,0,10*ROW('Sanitation Data'!I138)),NA())</f>
        <v>#N/A</v>
      </c>
      <c r="AW144" s="90" t="e">
        <f ca="true">+IF(AND(ISNUMBER(OFFSET('Sanitation Data'!$I$10,0,10*ROW('Sanitation Data'!I138))),'Data Summary'!DL144="Yes"),OFFSET('Sanitation Data'!$I$10,0,10*ROW('Sanitation Data'!I138)),NA())</f>
        <v>#N/A</v>
      </c>
      <c r="AX144" s="90" t="e">
        <f ca="true">+IF(AND(ISNUMBER(OFFSET('Sanitation Data'!$I$11,0,10*ROW('Sanitation Data'!I138))),'Data Summary'!DM144="Yes"),OFFSET('Sanitation Data'!$I$11,0,10*ROW('Sanitation Data'!I138)),NA())</f>
        <v>#N/A</v>
      </c>
      <c r="AY144" s="90" t="e">
        <f ca="true">+IF(AND(ISNUMBER(OFFSET('Sanitation Data'!$I$12,0,10*ROW('Sanitation Data'!I138))),'Data Summary'!DN144="Yes"),OFFSET('Sanitation Data'!$I$12,0,10*ROW('Sanitation Data'!I138)),NA())</f>
        <v>#N/A</v>
      </c>
      <c r="AZ144" s="91" t="e">
        <f ca="true">+IF(AND(ISNUMBER(OFFSET('Hygiene Data'!$D$5,0,10*ROW('Hygiene Data'!D138))),'Data Summary'!DO144="Yes"),OFFSET('Hygiene Data'!$D$5,0,10*ROW('Hygiene Data'!D138)),NA())</f>
        <v>#N/A</v>
      </c>
      <c r="BA144" s="91" t="e">
        <f ca="true">+IF(AND(ISNUMBER(OFFSET('Hygiene Data'!$D$7,0,10*ROW('Hygiene Data'!D138))),'Data Summary'!DP144="Yes"),OFFSET('Hygiene Data'!$D$7,0,10*ROW('Hygiene Data'!D138)),NA())</f>
        <v>#N/A</v>
      </c>
      <c r="BB144" s="91" t="e">
        <f ca="true">+IF(AND(ISNUMBER(OFFSET('Hygiene Data'!$D$9,0,10*ROW('Hygiene Data'!D138))),'Data Summary'!DQ144="Yes"),OFFSET('Hygiene Data'!$D$9,0,10*ROW('Hygiene Data'!D138)),NA())</f>
        <v>#N/A</v>
      </c>
      <c r="BC144" s="91" t="e">
        <f ca="true">+IF(AND(ISNUMBER(OFFSET('Hygiene Data'!$E$5,0,10*ROW('Hygiene Data'!E138))),'Data Summary'!DR144="Yes"),OFFSET('Hygiene Data'!$E$5,0,10*ROW('Hygiene Data'!E138)),NA())</f>
        <v>#N/A</v>
      </c>
      <c r="BD144" s="91" t="e">
        <f ca="true">+IF(AND(ISNUMBER(OFFSET('Hygiene Data'!$E$7,0,10*ROW('Hygiene Data'!E138))),'Data Summary'!DS144="Yes"),OFFSET('Hygiene Data'!$E$7,0,10*ROW('Hygiene Data'!E138)),NA())</f>
        <v>#N/A</v>
      </c>
      <c r="BE144" s="91" t="e">
        <f ca="true">+IF(AND(ISNUMBER(OFFSET('Hygiene Data'!$E$9,0,10*ROW('Hygiene Data'!E138))),'Data Summary'!DT144="Yes"),OFFSET('Hygiene Data'!$E$9,0,10*ROW('Hygiene Data'!E138)),NA())</f>
        <v>#N/A</v>
      </c>
      <c r="BF144" s="91" t="e">
        <f ca="true">+IF(AND(ISNUMBER(OFFSET('Hygiene Data'!$F$5,0,10*ROW('Hygiene Data'!F138))),'Data Summary'!DU144="Yes"),OFFSET('Hygiene Data'!$F$5,0,10*ROW('Hygiene Data'!F138)),NA())</f>
        <v>#N/A</v>
      </c>
      <c r="BG144" s="91" t="e">
        <f ca="true">+IF(AND(ISNUMBER(OFFSET('Hygiene Data'!$F$7,0,10*ROW('Hygiene Data'!F138))),'Data Summary'!DV144="Yes"),OFFSET('Hygiene Data'!$F$7,0,10*ROW('Hygiene Data'!F138)),NA())</f>
        <v>#N/A</v>
      </c>
      <c r="BH144" s="91" t="e">
        <f ca="true">+IF(AND(ISNUMBER(OFFSET('Hygiene Data'!$F$9,0,10*ROW('Hygiene Data'!F138))),'Data Summary'!DW144="Yes"),OFFSET('Hygiene Data'!$F$9,0,10*ROW('Hygiene Data'!F138)),NA())</f>
        <v>#N/A</v>
      </c>
      <c r="BI144" s="91" t="e">
        <f ca="true">+IF(AND(ISNUMBER(OFFSET('Hygiene Data'!$G$5,0,10*ROW('Hygiene Data'!G138))),'Data Summary'!DX144="Yes"),OFFSET('Hygiene Data'!$G$5,0,10*ROW('Hygiene Data'!G138)),NA())</f>
        <v>#N/A</v>
      </c>
      <c r="BJ144" s="91" t="e">
        <f ca="true">+IF(AND(ISNUMBER(OFFSET('Hygiene Data'!$G$7,0,10*ROW('Hygiene Data'!G138))),'Data Summary'!DY144="Yes"),OFFSET('Hygiene Data'!$G$7,0,10*ROW('Hygiene Data'!G138)),NA())</f>
        <v>#N/A</v>
      </c>
      <c r="BK144" s="91" t="e">
        <f ca="true">+IF(AND(ISNUMBER(OFFSET('Hygiene Data'!$G$9,0,10*ROW('Hygiene Data'!G138))),'Data Summary'!DZ144="Yes"),OFFSET('Hygiene Data'!$G$9,0,10*ROW('Hygiene Data'!G138)),NA())</f>
        <v>#N/A</v>
      </c>
      <c r="BL144" s="91" t="e">
        <f ca="true">+IF(AND(ISNUMBER(OFFSET('Hygiene Data'!$H$5,0,10*ROW('Hygiene Data'!H138))),'Data Summary'!EA144="Yes"),OFFSET('Hygiene Data'!$H$5,0,10*ROW('Hygiene Data'!H138)),NA())</f>
        <v>#N/A</v>
      </c>
      <c r="BM144" s="91" t="e">
        <f ca="true">+IF(AND(ISNUMBER(OFFSET('Hygiene Data'!$H$7,0,10*ROW('Hygiene Data'!H138))),'Data Summary'!EB144="Yes"),OFFSET('Hygiene Data'!$H$7,0,10*ROW('Hygiene Data'!H138)),NA())</f>
        <v>#N/A</v>
      </c>
      <c r="BN144" s="91" t="e">
        <f ca="true">+IF(AND(ISNUMBER(OFFSET('Hygiene Data'!$H$9,0,10*ROW('Hygiene Data'!H138))),'Data Summary'!EC144="Yes"),OFFSET('Hygiene Data'!$H$9,0,10*ROW('Hygiene Data'!H138)),NA())</f>
        <v>#N/A</v>
      </c>
      <c r="BO144" s="91" t="e">
        <f ca="true">+IF(AND(ISNUMBER(OFFSET('Hygiene Data'!$I$5,0,10*ROW('Hygiene Data'!I138))),'Data Summary'!ED144="Yes"),OFFSET('Hygiene Data'!$I$5,0,10*ROW('Hygiene Data'!I138)),NA())</f>
        <v>#N/A</v>
      </c>
      <c r="BP144" s="91" t="e">
        <f ca="true">+IF(AND(ISNUMBER(OFFSET('Hygiene Data'!$I$7,0,10*ROW('Hygiene Data'!I138))),'Data Summary'!EE144="Yes"),OFFSET('Hygiene Data'!$I$7,0,10*ROW('Hygiene Data'!I138)),NA())</f>
        <v>#N/A</v>
      </c>
      <c r="BQ144" s="91" t="e">
        <f ca="true">+IF(AND(ISNUMBER(OFFSET('Hygiene Data'!$I$9,0,10*ROW('Hygiene Data'!I138))),'Data Summary'!EF144="Yes"),OFFSET('Hygiene Data'!$I$9,0,10*ROW('Hygiene Data'!I138)),NA())</f>
        <v>#N/A</v>
      </c>
    </row>
    <row xmlns:x14ac="http://schemas.microsoft.com/office/spreadsheetml/2009/9/ac" r="145" x14ac:dyDescent="0.2">
      <c r="A145" s="350" t="e">
        <f ca="true">+RIGHT('Data Summary'!A145,LEN('Data Summary'!A145)-9)</f>
        <v>#VALUE!</v>
      </c>
      <c r="B145" s="35" t="str">
        <f ca="true">+IF(ISTEXT('Data Summary'!B145),'Data Summary'!B145,"")</f>
        <v/>
      </c>
      <c r="C145" s="349" t="e">
        <f ca="true">+VALUE('Data Summary'!C145)</f>
        <v>#VALUE!</v>
      </c>
      <c r="D145" s="89" t="e">
        <f ca="true">+IF(AND(ISNUMBER(OFFSET('Water Data'!$D$4,0,10*ROW('Water Data'!D139))),'Data Summary'!BS145="Yes"),100-OFFSET('Water Data'!$D$4,0,10*ROW('Water Data'!D139)),NA())</f>
        <v>#N/A</v>
      </c>
      <c r="E145" s="89" t="e">
        <f ca="true">+IF(AND(ISNUMBER(OFFSET('Water Data'!$D$6,0,10*ROW('Water Data'!D139))),'Data Summary'!BT145="Yes"),OFFSET('Water Data'!$D$6,0,10*ROW('Water Data'!D139)),NA())</f>
        <v>#N/A</v>
      </c>
      <c r="F145" s="89" t="e">
        <f ca="true">+IF(AND(ISNUMBER(OFFSET('Water Data'!$D$9,0,10*ROW('Water Data'!D139))),'Data Summary'!BU145="Yes"),OFFSET('Water Data'!$D$9,0,10*ROW('Water Data'!D139)),NA())</f>
        <v>#N/A</v>
      </c>
      <c r="G145" s="89" t="e">
        <f ca="true">+IF(AND(ISNUMBER(OFFSET('Water Data'!$E$4,0,10*ROW('Water Data'!E139))),'Data Summary'!BV145="Yes"),100-OFFSET('Water Data'!$E$4,0,10*ROW('Water Data'!E139)),NA())</f>
        <v>#N/A</v>
      </c>
      <c r="H145" s="89" t="e">
        <f ca="true">+IF(AND(ISNUMBER(OFFSET('Water Data'!$E$6,0,10*ROW('Water Data'!E139))),'Data Summary'!BW145="Yes"),OFFSET('Water Data'!$E$6,0,10*ROW('Water Data'!E139)),NA())</f>
        <v>#N/A</v>
      </c>
      <c r="I145" s="89" t="e">
        <f ca="true">+IF(AND(ISNUMBER(OFFSET('Water Data'!$E$9,0,10*ROW('Water Data'!E139))),'Data Summary'!BX145="Yes"),OFFSET('Water Data'!$E$9,0,10*ROW('Water Data'!E139)),NA())</f>
        <v>#N/A</v>
      </c>
      <c r="J145" s="89" t="e">
        <f ca="true">+IF(AND(ISNUMBER(OFFSET('Water Data'!$F$4,0,10*ROW('Water Data'!F139))),'Data Summary'!BY145="Yes"),100-OFFSET('Water Data'!$F$4,0,10*ROW('Water Data'!F139)),NA())</f>
        <v>#N/A</v>
      </c>
      <c r="K145" s="89" t="e">
        <f ca="true">+IF(AND(ISNUMBER(OFFSET('Water Data'!$F$6,0,10*ROW('Water Data'!F139))),'Data Summary'!BZ145="Yes"),OFFSET('Water Data'!$F$6,0,10*ROW('Water Data'!F139)),NA())</f>
        <v>#N/A</v>
      </c>
      <c r="L145" s="89" t="e">
        <f ca="true">+IF(AND(ISNUMBER(OFFSET('Water Data'!$F$9,0,10*ROW('Water Data'!F139))),'Data Summary'!CA145="Yes"),OFFSET('Water Data'!$F$9,0,10*ROW('Water Data'!F139)),NA())</f>
        <v>#N/A</v>
      </c>
      <c r="M145" s="89" t="e">
        <f ca="true">+IF(AND(ISNUMBER(OFFSET('Water Data'!$G$4,0,10*ROW('Water Data'!G139))),'Data Summary'!CB145="Yes"),100-OFFSET('Water Data'!$G$4,0,10*ROW('Water Data'!G139)),NA())</f>
        <v>#N/A</v>
      </c>
      <c r="N145" s="89" t="e">
        <f ca="true">+IF(AND(ISNUMBER(OFFSET('Water Data'!$G$6,0,10*ROW('Water Data'!G139))),'Data Summary'!CC145="Yes"),OFFSET('Water Data'!$G$6,0,10*ROW('Water Data'!G139)),NA())</f>
        <v>#N/A</v>
      </c>
      <c r="O145" s="89" t="e">
        <f ca="true">+IF(AND(ISNUMBER(OFFSET('Water Data'!$G$9,0,10*ROW('Water Data'!G139))),'Data Summary'!CD145="Yes"),OFFSET('Water Data'!$G$9,0,10*ROW('Water Data'!G139)),NA())</f>
        <v>#N/A</v>
      </c>
      <c r="P145" s="89" t="e">
        <f ca="true">+IF(AND(ISNUMBER(OFFSET('Water Data'!$H$4,0,10*ROW('Water Data'!H139))),'Data Summary'!CE145="Yes"),100-OFFSET('Water Data'!$H$4,0,10*ROW('Water Data'!H139)),NA())</f>
        <v>#N/A</v>
      </c>
      <c r="Q145" s="89" t="e">
        <f ca="true">+IF(AND(ISNUMBER(OFFSET('Water Data'!$H$6,0,10*ROW('Water Data'!H139))),'Data Summary'!CF145="Yes"),OFFSET('Water Data'!$H$6,0,10*ROW('Water Data'!H139)),NA())</f>
        <v>#N/A</v>
      </c>
      <c r="R145" s="89" t="e">
        <f ca="true">+IF(AND(ISNUMBER(OFFSET('Water Data'!$H$9,0,10*ROW('Water Data'!H139))),'Data Summary'!CG145="Yes"),OFFSET('Water Data'!$H$9,0,10*ROW('Water Data'!H139)),NA())</f>
        <v>#N/A</v>
      </c>
      <c r="S145" s="89" t="e">
        <f ca="true">+IF(AND(ISNUMBER(OFFSET('Water Data'!$I$4,0,10*ROW('Water Data'!I139))),'Data Summary'!CH145="Yes"),100-OFFSET('Water Data'!$I$4,0,10*ROW('Water Data'!I139)),NA())</f>
        <v>#N/A</v>
      </c>
      <c r="T145" s="89" t="e">
        <f ca="true">+IF(AND(ISNUMBER(OFFSET('Water Data'!$I$6,0,10*ROW('Water Data'!I139))),'Data Summary'!CI145="Yes"),OFFSET('Water Data'!$I$6,0,10*ROW('Water Data'!I139)),NA())</f>
        <v>#N/A</v>
      </c>
      <c r="U145" s="89" t="e">
        <f ca="true">+IF(AND(ISNUMBER(OFFSET('Water Data'!$I$9,0,10*ROW('Water Data'!I139))),'Data Summary'!CJ145="Yes"),OFFSET('Water Data'!$I$9,0,10*ROW('Water Data'!I139)),NA())</f>
        <v>#N/A</v>
      </c>
      <c r="V145" s="90" t="e">
        <f ca="true">+IF(AND(ISNUMBER(OFFSET('Sanitation Data'!$D$4,0,10*ROW('Sanitation Data'!D139))),'Data Summary'!CK145="Yes"),100-OFFSET('Sanitation Data'!$D$4,0,10*ROW('Sanitation Data'!D139)),NA())</f>
        <v>#N/A</v>
      </c>
      <c r="W145" s="90" t="e">
        <f ca="true">+IF(AND(ISNUMBER(OFFSET('Sanitation Data'!$D$6,0,10*ROW('Sanitation Data'!D139))),'Data Summary'!CL145="Yes"),OFFSET('Sanitation Data'!$D$6,0,10*ROW('Sanitation Data'!D139)),NA())</f>
        <v>#N/A</v>
      </c>
      <c r="X145" s="90" t="e">
        <f ca="true">+IF(AND(ISNUMBER(OFFSET('Sanitation Data'!$D$10,0,10*ROW('Sanitation Data'!D139))),'Data Summary'!CM145="Yes"),OFFSET('Sanitation Data'!$D$10,0,10*ROW('Sanitation Data'!D139)),NA())</f>
        <v>#N/A</v>
      </c>
      <c r="Y145" s="90" t="e">
        <f ca="true">+IF(AND(ISNUMBER(OFFSET('Sanitation Data'!$D$11,0,10*ROW('Sanitation Data'!D139))),'Data Summary'!CN145="Yes"),OFFSET('Sanitation Data'!$D$11,0,10*ROW('Sanitation Data'!D139)),NA())</f>
        <v>#N/A</v>
      </c>
      <c r="Z145" s="90" t="e">
        <f ca="true">+IF(AND(ISNUMBER(OFFSET('Sanitation Data'!$D$12,0,10*ROW('Sanitation Data'!D139))),'Data Summary'!CO145="Yes"),OFFSET('Sanitation Data'!$D$12,0,10*ROW('Sanitation Data'!D139)),NA())</f>
        <v>#N/A</v>
      </c>
      <c r="AA145" s="90" t="e">
        <f ca="true">+IF(AND(ISNUMBER(OFFSET('Sanitation Data'!$E$4,0,10*ROW('Sanitation Data'!E139))),'Data Summary'!CP145="Yes"),100-OFFSET('Sanitation Data'!$E$4,0,10*ROW('Sanitation Data'!E139)),NA())</f>
        <v>#N/A</v>
      </c>
      <c r="AB145" s="90" t="e">
        <f ca="true">+IF(AND(ISNUMBER(OFFSET('Sanitation Data'!$E$6,0,10*ROW('Sanitation Data'!E139))),'Data Summary'!CQ145="Yes"),OFFSET('Sanitation Data'!$E$6,0,10*ROW('Sanitation Data'!E139)),NA())</f>
        <v>#N/A</v>
      </c>
      <c r="AC145" s="90" t="e">
        <f ca="true">+IF(AND(ISNUMBER(OFFSET('Sanitation Data'!$E$10,0,10*ROW('Sanitation Data'!E139))),'Data Summary'!CR145="Yes"),OFFSET('Sanitation Data'!$E$10,0,10*ROW('Sanitation Data'!E139)),NA())</f>
        <v>#N/A</v>
      </c>
      <c r="AD145" s="90" t="e">
        <f ca="true">+IF(AND(ISNUMBER(OFFSET('Sanitation Data'!$E$11,0,10*ROW('Sanitation Data'!E139))),'Data Summary'!CS145="Yes"),OFFSET('Sanitation Data'!$E$11,0,10*ROW('Sanitation Data'!E139)),NA())</f>
        <v>#N/A</v>
      </c>
      <c r="AE145" s="90" t="e">
        <f ca="true">+IF(AND(ISNUMBER(OFFSET('Sanitation Data'!$E$12,0,10*ROW('Sanitation Data'!E139))),'Data Summary'!CT145="Yes"),OFFSET('Sanitation Data'!$E$12,0,10*ROW('Sanitation Data'!E139)),NA())</f>
        <v>#N/A</v>
      </c>
      <c r="AF145" s="90" t="e">
        <f ca="true">+IF(AND(ISNUMBER(OFFSET('Sanitation Data'!$F$4,0,10*ROW('Sanitation Data'!F139))),'Data Summary'!CU145="Yes"),100-OFFSET('Sanitation Data'!$F$4,0,10*ROW('Sanitation Data'!F139)),NA())</f>
        <v>#N/A</v>
      </c>
      <c r="AG145" s="90" t="e">
        <f ca="true">+IF(AND(ISNUMBER(OFFSET('Sanitation Data'!$F$6,0,10*ROW('Sanitation Data'!F139))),'Data Summary'!CV145="Yes"),OFFSET('Sanitation Data'!$F$6,0,10*ROW('Sanitation Data'!F139)),NA())</f>
        <v>#N/A</v>
      </c>
      <c r="AH145" s="90" t="e">
        <f ca="true">+IF(AND(ISNUMBER(OFFSET('Sanitation Data'!$F$10,0,10*ROW('Sanitation Data'!F139))),'Data Summary'!CW145="Yes"),OFFSET('Sanitation Data'!$F$10,0,10*ROW('Sanitation Data'!F139)),NA())</f>
        <v>#N/A</v>
      </c>
      <c r="AI145" s="90" t="e">
        <f ca="true">+IF(AND(ISNUMBER(OFFSET('Sanitation Data'!$F$11,0,10*ROW('Sanitation Data'!F139))),'Data Summary'!CX145="Yes"),OFFSET('Sanitation Data'!$F$11,0,10*ROW('Sanitation Data'!F139)),NA())</f>
        <v>#N/A</v>
      </c>
      <c r="AJ145" s="90" t="e">
        <f ca="true">+IF(AND(ISNUMBER(OFFSET('Sanitation Data'!$F$12,0,10*ROW('Sanitation Data'!F139))),'Data Summary'!CY145="Yes"),OFFSET('Sanitation Data'!$F$12,0,10*ROW('Sanitation Data'!F139)),NA())</f>
        <v>#N/A</v>
      </c>
      <c r="AK145" s="90" t="e">
        <f ca="true">+IF(AND(ISNUMBER(OFFSET('Sanitation Data'!$G$4,0,10*ROW('Sanitation Data'!G139))),'Data Summary'!CZ145="Yes"),100-OFFSET('Sanitation Data'!$G$4,0,10*ROW('Sanitation Data'!G139)),NA())</f>
        <v>#N/A</v>
      </c>
      <c r="AL145" s="90" t="e">
        <f ca="true">+IF(AND(ISNUMBER(OFFSET('Sanitation Data'!$G$6,0,10*ROW('Sanitation Data'!G139))),'Data Summary'!DA145="Yes"),OFFSET('Sanitation Data'!$G$6,0,10*ROW('Sanitation Data'!G139)),NA())</f>
        <v>#N/A</v>
      </c>
      <c r="AM145" s="90" t="e">
        <f ca="true">+IF(AND(ISNUMBER(OFFSET('Sanitation Data'!$G$10,0,10*ROW('Sanitation Data'!G139))),'Data Summary'!DB145="Yes"),OFFSET('Sanitation Data'!$G$10,0,10*ROW('Sanitation Data'!G139)),NA())</f>
        <v>#N/A</v>
      </c>
      <c r="AN145" s="90" t="e">
        <f ca="true">+IF(AND(ISNUMBER(OFFSET('Sanitation Data'!$G$11,0,10*ROW('Sanitation Data'!G139))),'Data Summary'!DC145="Yes"),OFFSET('Sanitation Data'!$G$11,0,10*ROW('Sanitation Data'!G139)),NA())</f>
        <v>#N/A</v>
      </c>
      <c r="AO145" s="90" t="e">
        <f ca="true">+IF(AND(ISNUMBER(OFFSET('Sanitation Data'!$G$12,0,10*ROW('Sanitation Data'!G139))),'Data Summary'!DD145="Yes"),OFFSET('Sanitation Data'!$G$12,0,10*ROW('Sanitation Data'!G139)),NA())</f>
        <v>#N/A</v>
      </c>
      <c r="AP145" s="90" t="e">
        <f ca="true">+IF(AND(ISNUMBER(OFFSET('Sanitation Data'!$H$4,0,10*ROW('Sanitation Data'!H139))),'Data Summary'!DE145="Yes"),100-OFFSET('Sanitation Data'!$H$4,0,10*ROW('Sanitation Data'!H139)),NA())</f>
        <v>#N/A</v>
      </c>
      <c r="AQ145" s="90" t="e">
        <f ca="true">+IF(AND(ISNUMBER(OFFSET('Sanitation Data'!$H$6,0,10*ROW('Sanitation Data'!H139))),'Data Summary'!DF145="Yes"),OFFSET('Sanitation Data'!$H$6,0,10*ROW('Sanitation Data'!H139)),NA())</f>
        <v>#N/A</v>
      </c>
      <c r="AR145" s="90" t="e">
        <f ca="true">+IF(AND(ISNUMBER(OFFSET('Sanitation Data'!$H$10,0,10*ROW('Sanitation Data'!H139))),'Data Summary'!DG145="Yes"),OFFSET('Sanitation Data'!$H$10,0,10*ROW('Sanitation Data'!H139)),NA())</f>
        <v>#N/A</v>
      </c>
      <c r="AS145" s="90" t="e">
        <f ca="true">+IF(AND(ISNUMBER(OFFSET('Sanitation Data'!$H$11,0,10*ROW('Sanitation Data'!H139))),'Data Summary'!DH145="Yes"),OFFSET('Sanitation Data'!$H$11,0,10*ROW('Sanitation Data'!H139)),NA())</f>
        <v>#N/A</v>
      </c>
      <c r="AT145" s="90" t="e">
        <f ca="true">+IF(AND(ISNUMBER(OFFSET('Sanitation Data'!$H$12,0,10*ROW('Sanitation Data'!H139))),'Data Summary'!DI145="Yes"),OFFSET('Sanitation Data'!$H$12,0,10*ROW('Sanitation Data'!H139)),NA())</f>
        <v>#N/A</v>
      </c>
      <c r="AU145" s="90" t="e">
        <f ca="true">+IF(AND(ISNUMBER(OFFSET('Sanitation Data'!$I$4,0,10*ROW('Sanitation Data'!I139))),'Data Summary'!DJ145="Yes"),100-OFFSET('Sanitation Data'!$I$4,0,10*ROW('Sanitation Data'!I139)),NA())</f>
        <v>#N/A</v>
      </c>
      <c r="AV145" s="90" t="e">
        <f ca="true">+IF(AND(ISNUMBER(OFFSET('Sanitation Data'!$I$6,0,10*ROW('Sanitation Data'!I139))),'Data Summary'!DK145="Yes"),OFFSET('Sanitation Data'!$I$6,0,10*ROW('Sanitation Data'!I139)),NA())</f>
        <v>#N/A</v>
      </c>
      <c r="AW145" s="90" t="e">
        <f ca="true">+IF(AND(ISNUMBER(OFFSET('Sanitation Data'!$I$10,0,10*ROW('Sanitation Data'!I139))),'Data Summary'!DL145="Yes"),OFFSET('Sanitation Data'!$I$10,0,10*ROW('Sanitation Data'!I139)),NA())</f>
        <v>#N/A</v>
      </c>
      <c r="AX145" s="90" t="e">
        <f ca="true">+IF(AND(ISNUMBER(OFFSET('Sanitation Data'!$I$11,0,10*ROW('Sanitation Data'!I139))),'Data Summary'!DM145="Yes"),OFFSET('Sanitation Data'!$I$11,0,10*ROW('Sanitation Data'!I139)),NA())</f>
        <v>#N/A</v>
      </c>
      <c r="AY145" s="90" t="e">
        <f ca="true">+IF(AND(ISNUMBER(OFFSET('Sanitation Data'!$I$12,0,10*ROW('Sanitation Data'!I139))),'Data Summary'!DN145="Yes"),OFFSET('Sanitation Data'!$I$12,0,10*ROW('Sanitation Data'!I139)),NA())</f>
        <v>#N/A</v>
      </c>
      <c r="AZ145" s="91" t="e">
        <f ca="true">+IF(AND(ISNUMBER(OFFSET('Hygiene Data'!$D$5,0,10*ROW('Hygiene Data'!D139))),'Data Summary'!DO145="Yes"),OFFSET('Hygiene Data'!$D$5,0,10*ROW('Hygiene Data'!D139)),NA())</f>
        <v>#N/A</v>
      </c>
      <c r="BA145" s="91" t="e">
        <f ca="true">+IF(AND(ISNUMBER(OFFSET('Hygiene Data'!$D$7,0,10*ROW('Hygiene Data'!D139))),'Data Summary'!DP145="Yes"),OFFSET('Hygiene Data'!$D$7,0,10*ROW('Hygiene Data'!D139)),NA())</f>
        <v>#N/A</v>
      </c>
      <c r="BB145" s="91" t="e">
        <f ca="true">+IF(AND(ISNUMBER(OFFSET('Hygiene Data'!$D$9,0,10*ROW('Hygiene Data'!D139))),'Data Summary'!DQ145="Yes"),OFFSET('Hygiene Data'!$D$9,0,10*ROW('Hygiene Data'!D139)),NA())</f>
        <v>#N/A</v>
      </c>
      <c r="BC145" s="91" t="e">
        <f ca="true">+IF(AND(ISNUMBER(OFFSET('Hygiene Data'!$E$5,0,10*ROW('Hygiene Data'!E139))),'Data Summary'!DR145="Yes"),OFFSET('Hygiene Data'!$E$5,0,10*ROW('Hygiene Data'!E139)),NA())</f>
        <v>#N/A</v>
      </c>
      <c r="BD145" s="91" t="e">
        <f ca="true">+IF(AND(ISNUMBER(OFFSET('Hygiene Data'!$E$7,0,10*ROW('Hygiene Data'!E139))),'Data Summary'!DS145="Yes"),OFFSET('Hygiene Data'!$E$7,0,10*ROW('Hygiene Data'!E139)),NA())</f>
        <v>#N/A</v>
      </c>
      <c r="BE145" s="91" t="e">
        <f ca="true">+IF(AND(ISNUMBER(OFFSET('Hygiene Data'!$E$9,0,10*ROW('Hygiene Data'!E139))),'Data Summary'!DT145="Yes"),OFFSET('Hygiene Data'!$E$9,0,10*ROW('Hygiene Data'!E139)),NA())</f>
        <v>#N/A</v>
      </c>
      <c r="BF145" s="91" t="e">
        <f ca="true">+IF(AND(ISNUMBER(OFFSET('Hygiene Data'!$F$5,0,10*ROW('Hygiene Data'!F139))),'Data Summary'!DU145="Yes"),OFFSET('Hygiene Data'!$F$5,0,10*ROW('Hygiene Data'!F139)),NA())</f>
        <v>#N/A</v>
      </c>
      <c r="BG145" s="91" t="e">
        <f ca="true">+IF(AND(ISNUMBER(OFFSET('Hygiene Data'!$F$7,0,10*ROW('Hygiene Data'!F139))),'Data Summary'!DV145="Yes"),OFFSET('Hygiene Data'!$F$7,0,10*ROW('Hygiene Data'!F139)),NA())</f>
        <v>#N/A</v>
      </c>
      <c r="BH145" s="91" t="e">
        <f ca="true">+IF(AND(ISNUMBER(OFFSET('Hygiene Data'!$F$9,0,10*ROW('Hygiene Data'!F139))),'Data Summary'!DW145="Yes"),OFFSET('Hygiene Data'!$F$9,0,10*ROW('Hygiene Data'!F139)),NA())</f>
        <v>#N/A</v>
      </c>
      <c r="BI145" s="91" t="e">
        <f ca="true">+IF(AND(ISNUMBER(OFFSET('Hygiene Data'!$G$5,0,10*ROW('Hygiene Data'!G139))),'Data Summary'!DX145="Yes"),OFFSET('Hygiene Data'!$G$5,0,10*ROW('Hygiene Data'!G139)),NA())</f>
        <v>#N/A</v>
      </c>
      <c r="BJ145" s="91" t="e">
        <f ca="true">+IF(AND(ISNUMBER(OFFSET('Hygiene Data'!$G$7,0,10*ROW('Hygiene Data'!G139))),'Data Summary'!DY145="Yes"),OFFSET('Hygiene Data'!$G$7,0,10*ROW('Hygiene Data'!G139)),NA())</f>
        <v>#N/A</v>
      </c>
      <c r="BK145" s="91" t="e">
        <f ca="true">+IF(AND(ISNUMBER(OFFSET('Hygiene Data'!$G$9,0,10*ROW('Hygiene Data'!G139))),'Data Summary'!DZ145="Yes"),OFFSET('Hygiene Data'!$G$9,0,10*ROW('Hygiene Data'!G139)),NA())</f>
        <v>#N/A</v>
      </c>
      <c r="BL145" s="91" t="e">
        <f ca="true">+IF(AND(ISNUMBER(OFFSET('Hygiene Data'!$H$5,0,10*ROW('Hygiene Data'!H139))),'Data Summary'!EA145="Yes"),OFFSET('Hygiene Data'!$H$5,0,10*ROW('Hygiene Data'!H139)),NA())</f>
        <v>#N/A</v>
      </c>
      <c r="BM145" s="91" t="e">
        <f ca="true">+IF(AND(ISNUMBER(OFFSET('Hygiene Data'!$H$7,0,10*ROW('Hygiene Data'!H139))),'Data Summary'!EB145="Yes"),OFFSET('Hygiene Data'!$H$7,0,10*ROW('Hygiene Data'!H139)),NA())</f>
        <v>#N/A</v>
      </c>
      <c r="BN145" s="91" t="e">
        <f ca="true">+IF(AND(ISNUMBER(OFFSET('Hygiene Data'!$H$9,0,10*ROW('Hygiene Data'!H139))),'Data Summary'!EC145="Yes"),OFFSET('Hygiene Data'!$H$9,0,10*ROW('Hygiene Data'!H139)),NA())</f>
        <v>#N/A</v>
      </c>
      <c r="BO145" s="91" t="e">
        <f ca="true">+IF(AND(ISNUMBER(OFFSET('Hygiene Data'!$I$5,0,10*ROW('Hygiene Data'!I139))),'Data Summary'!ED145="Yes"),OFFSET('Hygiene Data'!$I$5,0,10*ROW('Hygiene Data'!I139)),NA())</f>
        <v>#N/A</v>
      </c>
      <c r="BP145" s="91" t="e">
        <f ca="true">+IF(AND(ISNUMBER(OFFSET('Hygiene Data'!$I$7,0,10*ROW('Hygiene Data'!I139))),'Data Summary'!EE145="Yes"),OFFSET('Hygiene Data'!$I$7,0,10*ROW('Hygiene Data'!I139)),NA())</f>
        <v>#N/A</v>
      </c>
      <c r="BQ145" s="91" t="e">
        <f ca="true">+IF(AND(ISNUMBER(OFFSET('Hygiene Data'!$I$9,0,10*ROW('Hygiene Data'!I139))),'Data Summary'!EF145="Yes"),OFFSET('Hygiene Data'!$I$9,0,10*ROW('Hygiene Data'!I139)),NA())</f>
        <v>#N/A</v>
      </c>
    </row>
    <row xmlns:x14ac="http://schemas.microsoft.com/office/spreadsheetml/2009/9/ac" r="146" x14ac:dyDescent="0.2">
      <c r="A146" s="350" t="e">
        <f ca="true">+RIGHT('Data Summary'!A146,LEN('Data Summary'!A146)-9)</f>
        <v>#VALUE!</v>
      </c>
      <c r="B146" s="35" t="str">
        <f ca="true">+IF(ISTEXT('Data Summary'!B146),'Data Summary'!B146,"")</f>
        <v/>
      </c>
      <c r="C146" s="349" t="e">
        <f ca="true">+VALUE('Data Summary'!C146)</f>
        <v>#VALUE!</v>
      </c>
      <c r="D146" s="89" t="e">
        <f ca="true">+IF(AND(ISNUMBER(OFFSET('Water Data'!$D$4,0,10*ROW('Water Data'!D140))),'Data Summary'!BS146="Yes"),100-OFFSET('Water Data'!$D$4,0,10*ROW('Water Data'!D140)),NA())</f>
        <v>#N/A</v>
      </c>
      <c r="E146" s="89" t="e">
        <f ca="true">+IF(AND(ISNUMBER(OFFSET('Water Data'!$D$6,0,10*ROW('Water Data'!D140))),'Data Summary'!BT146="Yes"),OFFSET('Water Data'!$D$6,0,10*ROW('Water Data'!D140)),NA())</f>
        <v>#N/A</v>
      </c>
      <c r="F146" s="89" t="e">
        <f ca="true">+IF(AND(ISNUMBER(OFFSET('Water Data'!$D$9,0,10*ROW('Water Data'!D140))),'Data Summary'!BU146="Yes"),OFFSET('Water Data'!$D$9,0,10*ROW('Water Data'!D140)),NA())</f>
        <v>#N/A</v>
      </c>
      <c r="G146" s="89" t="e">
        <f ca="true">+IF(AND(ISNUMBER(OFFSET('Water Data'!$E$4,0,10*ROW('Water Data'!E140))),'Data Summary'!BV146="Yes"),100-OFFSET('Water Data'!$E$4,0,10*ROW('Water Data'!E140)),NA())</f>
        <v>#N/A</v>
      </c>
      <c r="H146" s="89" t="e">
        <f ca="true">+IF(AND(ISNUMBER(OFFSET('Water Data'!$E$6,0,10*ROW('Water Data'!E140))),'Data Summary'!BW146="Yes"),OFFSET('Water Data'!$E$6,0,10*ROW('Water Data'!E140)),NA())</f>
        <v>#N/A</v>
      </c>
      <c r="I146" s="89" t="e">
        <f ca="true">+IF(AND(ISNUMBER(OFFSET('Water Data'!$E$9,0,10*ROW('Water Data'!E140))),'Data Summary'!BX146="Yes"),OFFSET('Water Data'!$E$9,0,10*ROW('Water Data'!E140)),NA())</f>
        <v>#N/A</v>
      </c>
      <c r="J146" s="89" t="e">
        <f ca="true">+IF(AND(ISNUMBER(OFFSET('Water Data'!$F$4,0,10*ROW('Water Data'!F140))),'Data Summary'!BY146="Yes"),100-OFFSET('Water Data'!$F$4,0,10*ROW('Water Data'!F140)),NA())</f>
        <v>#N/A</v>
      </c>
      <c r="K146" s="89" t="e">
        <f ca="true">+IF(AND(ISNUMBER(OFFSET('Water Data'!$F$6,0,10*ROW('Water Data'!F140))),'Data Summary'!BZ146="Yes"),OFFSET('Water Data'!$F$6,0,10*ROW('Water Data'!F140)),NA())</f>
        <v>#N/A</v>
      </c>
      <c r="L146" s="89" t="e">
        <f ca="true">+IF(AND(ISNUMBER(OFFSET('Water Data'!$F$9,0,10*ROW('Water Data'!F140))),'Data Summary'!CA146="Yes"),OFFSET('Water Data'!$F$9,0,10*ROW('Water Data'!F140)),NA())</f>
        <v>#N/A</v>
      </c>
      <c r="M146" s="89" t="e">
        <f ca="true">+IF(AND(ISNUMBER(OFFSET('Water Data'!$G$4,0,10*ROW('Water Data'!G140))),'Data Summary'!CB146="Yes"),100-OFFSET('Water Data'!$G$4,0,10*ROW('Water Data'!G140)),NA())</f>
        <v>#N/A</v>
      </c>
      <c r="N146" s="89" t="e">
        <f ca="true">+IF(AND(ISNUMBER(OFFSET('Water Data'!$G$6,0,10*ROW('Water Data'!G140))),'Data Summary'!CC146="Yes"),OFFSET('Water Data'!$G$6,0,10*ROW('Water Data'!G140)),NA())</f>
        <v>#N/A</v>
      </c>
      <c r="O146" s="89" t="e">
        <f ca="true">+IF(AND(ISNUMBER(OFFSET('Water Data'!$G$9,0,10*ROW('Water Data'!G140))),'Data Summary'!CD146="Yes"),OFFSET('Water Data'!$G$9,0,10*ROW('Water Data'!G140)),NA())</f>
        <v>#N/A</v>
      </c>
      <c r="P146" s="89" t="e">
        <f ca="true">+IF(AND(ISNUMBER(OFFSET('Water Data'!$H$4,0,10*ROW('Water Data'!H140))),'Data Summary'!CE146="Yes"),100-OFFSET('Water Data'!$H$4,0,10*ROW('Water Data'!H140)),NA())</f>
        <v>#N/A</v>
      </c>
      <c r="Q146" s="89" t="e">
        <f ca="true">+IF(AND(ISNUMBER(OFFSET('Water Data'!$H$6,0,10*ROW('Water Data'!H140))),'Data Summary'!CF146="Yes"),OFFSET('Water Data'!$H$6,0,10*ROW('Water Data'!H140)),NA())</f>
        <v>#N/A</v>
      </c>
      <c r="R146" s="89" t="e">
        <f ca="true">+IF(AND(ISNUMBER(OFFSET('Water Data'!$H$9,0,10*ROW('Water Data'!H140))),'Data Summary'!CG146="Yes"),OFFSET('Water Data'!$H$9,0,10*ROW('Water Data'!H140)),NA())</f>
        <v>#N/A</v>
      </c>
      <c r="S146" s="89" t="e">
        <f ca="true">+IF(AND(ISNUMBER(OFFSET('Water Data'!$I$4,0,10*ROW('Water Data'!I140))),'Data Summary'!CH146="Yes"),100-OFFSET('Water Data'!$I$4,0,10*ROW('Water Data'!I140)),NA())</f>
        <v>#N/A</v>
      </c>
      <c r="T146" s="89" t="e">
        <f ca="true">+IF(AND(ISNUMBER(OFFSET('Water Data'!$I$6,0,10*ROW('Water Data'!I140))),'Data Summary'!CI146="Yes"),OFFSET('Water Data'!$I$6,0,10*ROW('Water Data'!I140)),NA())</f>
        <v>#N/A</v>
      </c>
      <c r="U146" s="89" t="e">
        <f ca="true">+IF(AND(ISNUMBER(OFFSET('Water Data'!$I$9,0,10*ROW('Water Data'!I140))),'Data Summary'!CJ146="Yes"),OFFSET('Water Data'!$I$9,0,10*ROW('Water Data'!I140)),NA())</f>
        <v>#N/A</v>
      </c>
      <c r="V146" s="90" t="e">
        <f ca="true">+IF(AND(ISNUMBER(OFFSET('Sanitation Data'!$D$4,0,10*ROW('Sanitation Data'!D140))),'Data Summary'!CK146="Yes"),100-OFFSET('Sanitation Data'!$D$4,0,10*ROW('Sanitation Data'!D140)),NA())</f>
        <v>#N/A</v>
      </c>
      <c r="W146" s="90" t="e">
        <f ca="true">+IF(AND(ISNUMBER(OFFSET('Sanitation Data'!$D$6,0,10*ROW('Sanitation Data'!D140))),'Data Summary'!CL146="Yes"),OFFSET('Sanitation Data'!$D$6,0,10*ROW('Sanitation Data'!D140)),NA())</f>
        <v>#N/A</v>
      </c>
      <c r="X146" s="90" t="e">
        <f ca="true">+IF(AND(ISNUMBER(OFFSET('Sanitation Data'!$D$10,0,10*ROW('Sanitation Data'!D140))),'Data Summary'!CM146="Yes"),OFFSET('Sanitation Data'!$D$10,0,10*ROW('Sanitation Data'!D140)),NA())</f>
        <v>#N/A</v>
      </c>
      <c r="Y146" s="90" t="e">
        <f ca="true">+IF(AND(ISNUMBER(OFFSET('Sanitation Data'!$D$11,0,10*ROW('Sanitation Data'!D140))),'Data Summary'!CN146="Yes"),OFFSET('Sanitation Data'!$D$11,0,10*ROW('Sanitation Data'!D140)),NA())</f>
        <v>#N/A</v>
      </c>
      <c r="Z146" s="90" t="e">
        <f ca="true">+IF(AND(ISNUMBER(OFFSET('Sanitation Data'!$D$12,0,10*ROW('Sanitation Data'!D140))),'Data Summary'!CO146="Yes"),OFFSET('Sanitation Data'!$D$12,0,10*ROW('Sanitation Data'!D140)),NA())</f>
        <v>#N/A</v>
      </c>
      <c r="AA146" s="90" t="e">
        <f ca="true">+IF(AND(ISNUMBER(OFFSET('Sanitation Data'!$E$4,0,10*ROW('Sanitation Data'!E140))),'Data Summary'!CP146="Yes"),100-OFFSET('Sanitation Data'!$E$4,0,10*ROW('Sanitation Data'!E140)),NA())</f>
        <v>#N/A</v>
      </c>
      <c r="AB146" s="90" t="e">
        <f ca="true">+IF(AND(ISNUMBER(OFFSET('Sanitation Data'!$E$6,0,10*ROW('Sanitation Data'!E140))),'Data Summary'!CQ146="Yes"),OFFSET('Sanitation Data'!$E$6,0,10*ROW('Sanitation Data'!E140)),NA())</f>
        <v>#N/A</v>
      </c>
      <c r="AC146" s="90" t="e">
        <f ca="true">+IF(AND(ISNUMBER(OFFSET('Sanitation Data'!$E$10,0,10*ROW('Sanitation Data'!E140))),'Data Summary'!CR146="Yes"),OFFSET('Sanitation Data'!$E$10,0,10*ROW('Sanitation Data'!E140)),NA())</f>
        <v>#N/A</v>
      </c>
      <c r="AD146" s="90" t="e">
        <f ca="true">+IF(AND(ISNUMBER(OFFSET('Sanitation Data'!$E$11,0,10*ROW('Sanitation Data'!E140))),'Data Summary'!CS146="Yes"),OFFSET('Sanitation Data'!$E$11,0,10*ROW('Sanitation Data'!E140)),NA())</f>
        <v>#N/A</v>
      </c>
      <c r="AE146" s="90" t="e">
        <f ca="true">+IF(AND(ISNUMBER(OFFSET('Sanitation Data'!$E$12,0,10*ROW('Sanitation Data'!E140))),'Data Summary'!CT146="Yes"),OFFSET('Sanitation Data'!$E$12,0,10*ROW('Sanitation Data'!E140)),NA())</f>
        <v>#N/A</v>
      </c>
      <c r="AF146" s="90" t="e">
        <f ca="true">+IF(AND(ISNUMBER(OFFSET('Sanitation Data'!$F$4,0,10*ROW('Sanitation Data'!F140))),'Data Summary'!CU146="Yes"),100-OFFSET('Sanitation Data'!$F$4,0,10*ROW('Sanitation Data'!F140)),NA())</f>
        <v>#N/A</v>
      </c>
      <c r="AG146" s="90" t="e">
        <f ca="true">+IF(AND(ISNUMBER(OFFSET('Sanitation Data'!$F$6,0,10*ROW('Sanitation Data'!F140))),'Data Summary'!CV146="Yes"),OFFSET('Sanitation Data'!$F$6,0,10*ROW('Sanitation Data'!F140)),NA())</f>
        <v>#N/A</v>
      </c>
      <c r="AH146" s="90" t="e">
        <f ca="true">+IF(AND(ISNUMBER(OFFSET('Sanitation Data'!$F$10,0,10*ROW('Sanitation Data'!F140))),'Data Summary'!CW146="Yes"),OFFSET('Sanitation Data'!$F$10,0,10*ROW('Sanitation Data'!F140)),NA())</f>
        <v>#N/A</v>
      </c>
      <c r="AI146" s="90" t="e">
        <f ca="true">+IF(AND(ISNUMBER(OFFSET('Sanitation Data'!$F$11,0,10*ROW('Sanitation Data'!F140))),'Data Summary'!CX146="Yes"),OFFSET('Sanitation Data'!$F$11,0,10*ROW('Sanitation Data'!F140)),NA())</f>
        <v>#N/A</v>
      </c>
      <c r="AJ146" s="90" t="e">
        <f ca="true">+IF(AND(ISNUMBER(OFFSET('Sanitation Data'!$F$12,0,10*ROW('Sanitation Data'!F140))),'Data Summary'!CY146="Yes"),OFFSET('Sanitation Data'!$F$12,0,10*ROW('Sanitation Data'!F140)),NA())</f>
        <v>#N/A</v>
      </c>
      <c r="AK146" s="90" t="e">
        <f ca="true">+IF(AND(ISNUMBER(OFFSET('Sanitation Data'!$G$4,0,10*ROW('Sanitation Data'!G140))),'Data Summary'!CZ146="Yes"),100-OFFSET('Sanitation Data'!$G$4,0,10*ROW('Sanitation Data'!G140)),NA())</f>
        <v>#N/A</v>
      </c>
      <c r="AL146" s="90" t="e">
        <f ca="true">+IF(AND(ISNUMBER(OFFSET('Sanitation Data'!$G$6,0,10*ROW('Sanitation Data'!G140))),'Data Summary'!DA146="Yes"),OFFSET('Sanitation Data'!$G$6,0,10*ROW('Sanitation Data'!G140)),NA())</f>
        <v>#N/A</v>
      </c>
      <c r="AM146" s="90" t="e">
        <f ca="true">+IF(AND(ISNUMBER(OFFSET('Sanitation Data'!$G$10,0,10*ROW('Sanitation Data'!G140))),'Data Summary'!DB146="Yes"),OFFSET('Sanitation Data'!$G$10,0,10*ROW('Sanitation Data'!G140)),NA())</f>
        <v>#N/A</v>
      </c>
      <c r="AN146" s="90" t="e">
        <f ca="true">+IF(AND(ISNUMBER(OFFSET('Sanitation Data'!$G$11,0,10*ROW('Sanitation Data'!G140))),'Data Summary'!DC146="Yes"),OFFSET('Sanitation Data'!$G$11,0,10*ROW('Sanitation Data'!G140)),NA())</f>
        <v>#N/A</v>
      </c>
      <c r="AO146" s="90" t="e">
        <f ca="true">+IF(AND(ISNUMBER(OFFSET('Sanitation Data'!$G$12,0,10*ROW('Sanitation Data'!G140))),'Data Summary'!DD146="Yes"),OFFSET('Sanitation Data'!$G$12,0,10*ROW('Sanitation Data'!G140)),NA())</f>
        <v>#N/A</v>
      </c>
      <c r="AP146" s="90" t="e">
        <f ca="true">+IF(AND(ISNUMBER(OFFSET('Sanitation Data'!$H$4,0,10*ROW('Sanitation Data'!H140))),'Data Summary'!DE146="Yes"),100-OFFSET('Sanitation Data'!$H$4,0,10*ROW('Sanitation Data'!H140)),NA())</f>
        <v>#N/A</v>
      </c>
      <c r="AQ146" s="90" t="e">
        <f ca="true">+IF(AND(ISNUMBER(OFFSET('Sanitation Data'!$H$6,0,10*ROW('Sanitation Data'!H140))),'Data Summary'!DF146="Yes"),OFFSET('Sanitation Data'!$H$6,0,10*ROW('Sanitation Data'!H140)),NA())</f>
        <v>#N/A</v>
      </c>
      <c r="AR146" s="90" t="e">
        <f ca="true">+IF(AND(ISNUMBER(OFFSET('Sanitation Data'!$H$10,0,10*ROW('Sanitation Data'!H140))),'Data Summary'!DG146="Yes"),OFFSET('Sanitation Data'!$H$10,0,10*ROW('Sanitation Data'!H140)),NA())</f>
        <v>#N/A</v>
      </c>
      <c r="AS146" s="90" t="e">
        <f ca="true">+IF(AND(ISNUMBER(OFFSET('Sanitation Data'!$H$11,0,10*ROW('Sanitation Data'!H140))),'Data Summary'!DH146="Yes"),OFFSET('Sanitation Data'!$H$11,0,10*ROW('Sanitation Data'!H140)),NA())</f>
        <v>#N/A</v>
      </c>
      <c r="AT146" s="90" t="e">
        <f ca="true">+IF(AND(ISNUMBER(OFFSET('Sanitation Data'!$H$12,0,10*ROW('Sanitation Data'!H140))),'Data Summary'!DI146="Yes"),OFFSET('Sanitation Data'!$H$12,0,10*ROW('Sanitation Data'!H140)),NA())</f>
        <v>#N/A</v>
      </c>
      <c r="AU146" s="90" t="e">
        <f ca="true">+IF(AND(ISNUMBER(OFFSET('Sanitation Data'!$I$4,0,10*ROW('Sanitation Data'!I140))),'Data Summary'!DJ146="Yes"),100-OFFSET('Sanitation Data'!$I$4,0,10*ROW('Sanitation Data'!I140)),NA())</f>
        <v>#N/A</v>
      </c>
      <c r="AV146" s="90" t="e">
        <f ca="true">+IF(AND(ISNUMBER(OFFSET('Sanitation Data'!$I$6,0,10*ROW('Sanitation Data'!I140))),'Data Summary'!DK146="Yes"),OFFSET('Sanitation Data'!$I$6,0,10*ROW('Sanitation Data'!I140)),NA())</f>
        <v>#N/A</v>
      </c>
      <c r="AW146" s="90" t="e">
        <f ca="true">+IF(AND(ISNUMBER(OFFSET('Sanitation Data'!$I$10,0,10*ROW('Sanitation Data'!I140))),'Data Summary'!DL146="Yes"),OFFSET('Sanitation Data'!$I$10,0,10*ROW('Sanitation Data'!I140)),NA())</f>
        <v>#N/A</v>
      </c>
      <c r="AX146" s="90" t="e">
        <f ca="true">+IF(AND(ISNUMBER(OFFSET('Sanitation Data'!$I$11,0,10*ROW('Sanitation Data'!I140))),'Data Summary'!DM146="Yes"),OFFSET('Sanitation Data'!$I$11,0,10*ROW('Sanitation Data'!I140)),NA())</f>
        <v>#N/A</v>
      </c>
      <c r="AY146" s="90" t="e">
        <f ca="true">+IF(AND(ISNUMBER(OFFSET('Sanitation Data'!$I$12,0,10*ROW('Sanitation Data'!I140))),'Data Summary'!DN146="Yes"),OFFSET('Sanitation Data'!$I$12,0,10*ROW('Sanitation Data'!I140)),NA())</f>
        <v>#N/A</v>
      </c>
      <c r="AZ146" s="91" t="e">
        <f ca="true">+IF(AND(ISNUMBER(OFFSET('Hygiene Data'!$D$5,0,10*ROW('Hygiene Data'!D140))),'Data Summary'!DO146="Yes"),OFFSET('Hygiene Data'!$D$5,0,10*ROW('Hygiene Data'!D140)),NA())</f>
        <v>#N/A</v>
      </c>
      <c r="BA146" s="91" t="e">
        <f ca="true">+IF(AND(ISNUMBER(OFFSET('Hygiene Data'!$D$7,0,10*ROW('Hygiene Data'!D140))),'Data Summary'!DP146="Yes"),OFFSET('Hygiene Data'!$D$7,0,10*ROW('Hygiene Data'!D140)),NA())</f>
        <v>#N/A</v>
      </c>
      <c r="BB146" s="91" t="e">
        <f ca="true">+IF(AND(ISNUMBER(OFFSET('Hygiene Data'!$D$9,0,10*ROW('Hygiene Data'!D140))),'Data Summary'!DQ146="Yes"),OFFSET('Hygiene Data'!$D$9,0,10*ROW('Hygiene Data'!D140)),NA())</f>
        <v>#N/A</v>
      </c>
      <c r="BC146" s="91" t="e">
        <f ca="true">+IF(AND(ISNUMBER(OFFSET('Hygiene Data'!$E$5,0,10*ROW('Hygiene Data'!E140))),'Data Summary'!DR146="Yes"),OFFSET('Hygiene Data'!$E$5,0,10*ROW('Hygiene Data'!E140)),NA())</f>
        <v>#N/A</v>
      </c>
      <c r="BD146" s="91" t="e">
        <f ca="true">+IF(AND(ISNUMBER(OFFSET('Hygiene Data'!$E$7,0,10*ROW('Hygiene Data'!E140))),'Data Summary'!DS146="Yes"),OFFSET('Hygiene Data'!$E$7,0,10*ROW('Hygiene Data'!E140)),NA())</f>
        <v>#N/A</v>
      </c>
      <c r="BE146" s="91" t="e">
        <f ca="true">+IF(AND(ISNUMBER(OFFSET('Hygiene Data'!$E$9,0,10*ROW('Hygiene Data'!E140))),'Data Summary'!DT146="Yes"),OFFSET('Hygiene Data'!$E$9,0,10*ROW('Hygiene Data'!E140)),NA())</f>
        <v>#N/A</v>
      </c>
      <c r="BF146" s="91" t="e">
        <f ca="true">+IF(AND(ISNUMBER(OFFSET('Hygiene Data'!$F$5,0,10*ROW('Hygiene Data'!F140))),'Data Summary'!DU146="Yes"),OFFSET('Hygiene Data'!$F$5,0,10*ROW('Hygiene Data'!F140)),NA())</f>
        <v>#N/A</v>
      </c>
      <c r="BG146" s="91" t="e">
        <f ca="true">+IF(AND(ISNUMBER(OFFSET('Hygiene Data'!$F$7,0,10*ROW('Hygiene Data'!F140))),'Data Summary'!DV146="Yes"),OFFSET('Hygiene Data'!$F$7,0,10*ROW('Hygiene Data'!F140)),NA())</f>
        <v>#N/A</v>
      </c>
      <c r="BH146" s="91" t="e">
        <f ca="true">+IF(AND(ISNUMBER(OFFSET('Hygiene Data'!$F$9,0,10*ROW('Hygiene Data'!F140))),'Data Summary'!DW146="Yes"),OFFSET('Hygiene Data'!$F$9,0,10*ROW('Hygiene Data'!F140)),NA())</f>
        <v>#N/A</v>
      </c>
      <c r="BI146" s="91" t="e">
        <f ca="true">+IF(AND(ISNUMBER(OFFSET('Hygiene Data'!$G$5,0,10*ROW('Hygiene Data'!G140))),'Data Summary'!DX146="Yes"),OFFSET('Hygiene Data'!$G$5,0,10*ROW('Hygiene Data'!G140)),NA())</f>
        <v>#N/A</v>
      </c>
      <c r="BJ146" s="91" t="e">
        <f ca="true">+IF(AND(ISNUMBER(OFFSET('Hygiene Data'!$G$7,0,10*ROW('Hygiene Data'!G140))),'Data Summary'!DY146="Yes"),OFFSET('Hygiene Data'!$G$7,0,10*ROW('Hygiene Data'!G140)),NA())</f>
        <v>#N/A</v>
      </c>
      <c r="BK146" s="91" t="e">
        <f ca="true">+IF(AND(ISNUMBER(OFFSET('Hygiene Data'!$G$9,0,10*ROW('Hygiene Data'!G140))),'Data Summary'!DZ146="Yes"),OFFSET('Hygiene Data'!$G$9,0,10*ROW('Hygiene Data'!G140)),NA())</f>
        <v>#N/A</v>
      </c>
      <c r="BL146" s="91" t="e">
        <f ca="true">+IF(AND(ISNUMBER(OFFSET('Hygiene Data'!$H$5,0,10*ROW('Hygiene Data'!H140))),'Data Summary'!EA146="Yes"),OFFSET('Hygiene Data'!$H$5,0,10*ROW('Hygiene Data'!H140)),NA())</f>
        <v>#N/A</v>
      </c>
      <c r="BM146" s="91" t="e">
        <f ca="true">+IF(AND(ISNUMBER(OFFSET('Hygiene Data'!$H$7,0,10*ROW('Hygiene Data'!H140))),'Data Summary'!EB146="Yes"),OFFSET('Hygiene Data'!$H$7,0,10*ROW('Hygiene Data'!H140)),NA())</f>
        <v>#N/A</v>
      </c>
      <c r="BN146" s="91" t="e">
        <f ca="true">+IF(AND(ISNUMBER(OFFSET('Hygiene Data'!$H$9,0,10*ROW('Hygiene Data'!H140))),'Data Summary'!EC146="Yes"),OFFSET('Hygiene Data'!$H$9,0,10*ROW('Hygiene Data'!H140)),NA())</f>
        <v>#N/A</v>
      </c>
      <c r="BO146" s="91" t="e">
        <f ca="true">+IF(AND(ISNUMBER(OFFSET('Hygiene Data'!$I$5,0,10*ROW('Hygiene Data'!I140))),'Data Summary'!ED146="Yes"),OFFSET('Hygiene Data'!$I$5,0,10*ROW('Hygiene Data'!I140)),NA())</f>
        <v>#N/A</v>
      </c>
      <c r="BP146" s="91" t="e">
        <f ca="true">+IF(AND(ISNUMBER(OFFSET('Hygiene Data'!$I$7,0,10*ROW('Hygiene Data'!I140))),'Data Summary'!EE146="Yes"),OFFSET('Hygiene Data'!$I$7,0,10*ROW('Hygiene Data'!I140)),NA())</f>
        <v>#N/A</v>
      </c>
      <c r="BQ146" s="91" t="e">
        <f ca="true">+IF(AND(ISNUMBER(OFFSET('Hygiene Data'!$I$9,0,10*ROW('Hygiene Data'!I140))),'Data Summary'!EF146="Yes"),OFFSET('Hygiene Data'!$I$9,0,10*ROW('Hygiene Data'!I140)),NA())</f>
        <v>#N/A</v>
      </c>
    </row>
    <row xmlns:x14ac="http://schemas.microsoft.com/office/spreadsheetml/2009/9/ac" r="147" x14ac:dyDescent="0.2">
      <c r="A147" s="350" t="e">
        <f ca="true">+RIGHT('Data Summary'!A147,LEN('Data Summary'!A147)-9)</f>
        <v>#VALUE!</v>
      </c>
      <c r="B147" s="35" t="str">
        <f ca="true">+IF(ISTEXT('Data Summary'!B147),'Data Summary'!B147,"")</f>
        <v/>
      </c>
      <c r="C147" s="349" t="e">
        <f ca="true">+VALUE('Data Summary'!C147)</f>
        <v>#VALUE!</v>
      </c>
      <c r="D147" s="89" t="e">
        <f ca="true">+IF(AND(ISNUMBER(OFFSET('Water Data'!$D$4,0,10*ROW('Water Data'!D141))),'Data Summary'!BS147="Yes"),100-OFFSET('Water Data'!$D$4,0,10*ROW('Water Data'!D141)),NA())</f>
        <v>#N/A</v>
      </c>
      <c r="E147" s="89" t="e">
        <f ca="true">+IF(AND(ISNUMBER(OFFSET('Water Data'!$D$6,0,10*ROW('Water Data'!D141))),'Data Summary'!BT147="Yes"),OFFSET('Water Data'!$D$6,0,10*ROW('Water Data'!D141)),NA())</f>
        <v>#N/A</v>
      </c>
      <c r="F147" s="89" t="e">
        <f ca="true">+IF(AND(ISNUMBER(OFFSET('Water Data'!$D$9,0,10*ROW('Water Data'!D141))),'Data Summary'!BU147="Yes"),OFFSET('Water Data'!$D$9,0,10*ROW('Water Data'!D141)),NA())</f>
        <v>#N/A</v>
      </c>
      <c r="G147" s="89" t="e">
        <f ca="true">+IF(AND(ISNUMBER(OFFSET('Water Data'!$E$4,0,10*ROW('Water Data'!E141))),'Data Summary'!BV147="Yes"),100-OFFSET('Water Data'!$E$4,0,10*ROW('Water Data'!E141)),NA())</f>
        <v>#N/A</v>
      </c>
      <c r="H147" s="89" t="e">
        <f ca="true">+IF(AND(ISNUMBER(OFFSET('Water Data'!$E$6,0,10*ROW('Water Data'!E141))),'Data Summary'!BW147="Yes"),OFFSET('Water Data'!$E$6,0,10*ROW('Water Data'!E141)),NA())</f>
        <v>#N/A</v>
      </c>
      <c r="I147" s="89" t="e">
        <f ca="true">+IF(AND(ISNUMBER(OFFSET('Water Data'!$E$9,0,10*ROW('Water Data'!E141))),'Data Summary'!BX147="Yes"),OFFSET('Water Data'!$E$9,0,10*ROW('Water Data'!E141)),NA())</f>
        <v>#N/A</v>
      </c>
      <c r="J147" s="89" t="e">
        <f ca="true">+IF(AND(ISNUMBER(OFFSET('Water Data'!$F$4,0,10*ROW('Water Data'!F141))),'Data Summary'!BY147="Yes"),100-OFFSET('Water Data'!$F$4,0,10*ROW('Water Data'!F141)),NA())</f>
        <v>#N/A</v>
      </c>
      <c r="K147" s="89" t="e">
        <f ca="true">+IF(AND(ISNUMBER(OFFSET('Water Data'!$F$6,0,10*ROW('Water Data'!F141))),'Data Summary'!BZ147="Yes"),OFFSET('Water Data'!$F$6,0,10*ROW('Water Data'!F141)),NA())</f>
        <v>#N/A</v>
      </c>
      <c r="L147" s="89" t="e">
        <f ca="true">+IF(AND(ISNUMBER(OFFSET('Water Data'!$F$9,0,10*ROW('Water Data'!F141))),'Data Summary'!CA147="Yes"),OFFSET('Water Data'!$F$9,0,10*ROW('Water Data'!F141)),NA())</f>
        <v>#N/A</v>
      </c>
      <c r="M147" s="89" t="e">
        <f ca="true">+IF(AND(ISNUMBER(OFFSET('Water Data'!$G$4,0,10*ROW('Water Data'!G141))),'Data Summary'!CB147="Yes"),100-OFFSET('Water Data'!$G$4,0,10*ROW('Water Data'!G141)),NA())</f>
        <v>#N/A</v>
      </c>
      <c r="N147" s="89" t="e">
        <f ca="true">+IF(AND(ISNUMBER(OFFSET('Water Data'!$G$6,0,10*ROW('Water Data'!G141))),'Data Summary'!CC147="Yes"),OFFSET('Water Data'!$G$6,0,10*ROW('Water Data'!G141)),NA())</f>
        <v>#N/A</v>
      </c>
      <c r="O147" s="89" t="e">
        <f ca="true">+IF(AND(ISNUMBER(OFFSET('Water Data'!$G$9,0,10*ROW('Water Data'!G141))),'Data Summary'!CD147="Yes"),OFFSET('Water Data'!$G$9,0,10*ROW('Water Data'!G141)),NA())</f>
        <v>#N/A</v>
      </c>
      <c r="P147" s="89" t="e">
        <f ca="true">+IF(AND(ISNUMBER(OFFSET('Water Data'!$H$4,0,10*ROW('Water Data'!H141))),'Data Summary'!CE147="Yes"),100-OFFSET('Water Data'!$H$4,0,10*ROW('Water Data'!H141)),NA())</f>
        <v>#N/A</v>
      </c>
      <c r="Q147" s="89" t="e">
        <f ca="true">+IF(AND(ISNUMBER(OFFSET('Water Data'!$H$6,0,10*ROW('Water Data'!H141))),'Data Summary'!CF147="Yes"),OFFSET('Water Data'!$H$6,0,10*ROW('Water Data'!H141)),NA())</f>
        <v>#N/A</v>
      </c>
      <c r="R147" s="89" t="e">
        <f ca="true">+IF(AND(ISNUMBER(OFFSET('Water Data'!$H$9,0,10*ROW('Water Data'!H141))),'Data Summary'!CG147="Yes"),OFFSET('Water Data'!$H$9,0,10*ROW('Water Data'!H141)),NA())</f>
        <v>#N/A</v>
      </c>
      <c r="S147" s="89" t="e">
        <f ca="true">+IF(AND(ISNUMBER(OFFSET('Water Data'!$I$4,0,10*ROW('Water Data'!I141))),'Data Summary'!CH147="Yes"),100-OFFSET('Water Data'!$I$4,0,10*ROW('Water Data'!I141)),NA())</f>
        <v>#N/A</v>
      </c>
      <c r="T147" s="89" t="e">
        <f ca="true">+IF(AND(ISNUMBER(OFFSET('Water Data'!$I$6,0,10*ROW('Water Data'!I141))),'Data Summary'!CI147="Yes"),OFFSET('Water Data'!$I$6,0,10*ROW('Water Data'!I141)),NA())</f>
        <v>#N/A</v>
      </c>
      <c r="U147" s="89" t="e">
        <f ca="true">+IF(AND(ISNUMBER(OFFSET('Water Data'!$I$9,0,10*ROW('Water Data'!I141))),'Data Summary'!CJ147="Yes"),OFFSET('Water Data'!$I$9,0,10*ROW('Water Data'!I141)),NA())</f>
        <v>#N/A</v>
      </c>
      <c r="V147" s="90" t="e">
        <f ca="true">+IF(AND(ISNUMBER(OFFSET('Sanitation Data'!$D$4,0,10*ROW('Sanitation Data'!D141))),'Data Summary'!CK147="Yes"),100-OFFSET('Sanitation Data'!$D$4,0,10*ROW('Sanitation Data'!D141)),NA())</f>
        <v>#N/A</v>
      </c>
      <c r="W147" s="90" t="e">
        <f ca="true">+IF(AND(ISNUMBER(OFFSET('Sanitation Data'!$D$6,0,10*ROW('Sanitation Data'!D141))),'Data Summary'!CL147="Yes"),OFFSET('Sanitation Data'!$D$6,0,10*ROW('Sanitation Data'!D141)),NA())</f>
        <v>#N/A</v>
      </c>
      <c r="X147" s="90" t="e">
        <f ca="true">+IF(AND(ISNUMBER(OFFSET('Sanitation Data'!$D$10,0,10*ROW('Sanitation Data'!D141))),'Data Summary'!CM147="Yes"),OFFSET('Sanitation Data'!$D$10,0,10*ROW('Sanitation Data'!D141)),NA())</f>
        <v>#N/A</v>
      </c>
      <c r="Y147" s="90" t="e">
        <f ca="true">+IF(AND(ISNUMBER(OFFSET('Sanitation Data'!$D$11,0,10*ROW('Sanitation Data'!D141))),'Data Summary'!CN147="Yes"),OFFSET('Sanitation Data'!$D$11,0,10*ROW('Sanitation Data'!D141)),NA())</f>
        <v>#N/A</v>
      </c>
      <c r="Z147" s="90" t="e">
        <f ca="true">+IF(AND(ISNUMBER(OFFSET('Sanitation Data'!$D$12,0,10*ROW('Sanitation Data'!D141))),'Data Summary'!CO147="Yes"),OFFSET('Sanitation Data'!$D$12,0,10*ROW('Sanitation Data'!D141)),NA())</f>
        <v>#N/A</v>
      </c>
      <c r="AA147" s="90" t="e">
        <f ca="true">+IF(AND(ISNUMBER(OFFSET('Sanitation Data'!$E$4,0,10*ROW('Sanitation Data'!E141))),'Data Summary'!CP147="Yes"),100-OFFSET('Sanitation Data'!$E$4,0,10*ROW('Sanitation Data'!E141)),NA())</f>
        <v>#N/A</v>
      </c>
      <c r="AB147" s="90" t="e">
        <f ca="true">+IF(AND(ISNUMBER(OFFSET('Sanitation Data'!$E$6,0,10*ROW('Sanitation Data'!E141))),'Data Summary'!CQ147="Yes"),OFFSET('Sanitation Data'!$E$6,0,10*ROW('Sanitation Data'!E141)),NA())</f>
        <v>#N/A</v>
      </c>
      <c r="AC147" s="90" t="e">
        <f ca="true">+IF(AND(ISNUMBER(OFFSET('Sanitation Data'!$E$10,0,10*ROW('Sanitation Data'!E141))),'Data Summary'!CR147="Yes"),OFFSET('Sanitation Data'!$E$10,0,10*ROW('Sanitation Data'!E141)),NA())</f>
        <v>#N/A</v>
      </c>
      <c r="AD147" s="90" t="e">
        <f ca="true">+IF(AND(ISNUMBER(OFFSET('Sanitation Data'!$E$11,0,10*ROW('Sanitation Data'!E141))),'Data Summary'!CS147="Yes"),OFFSET('Sanitation Data'!$E$11,0,10*ROW('Sanitation Data'!E141)),NA())</f>
        <v>#N/A</v>
      </c>
      <c r="AE147" s="90" t="e">
        <f ca="true">+IF(AND(ISNUMBER(OFFSET('Sanitation Data'!$E$12,0,10*ROW('Sanitation Data'!E141))),'Data Summary'!CT147="Yes"),OFFSET('Sanitation Data'!$E$12,0,10*ROW('Sanitation Data'!E141)),NA())</f>
        <v>#N/A</v>
      </c>
      <c r="AF147" s="90" t="e">
        <f ca="true">+IF(AND(ISNUMBER(OFFSET('Sanitation Data'!$F$4,0,10*ROW('Sanitation Data'!F141))),'Data Summary'!CU147="Yes"),100-OFFSET('Sanitation Data'!$F$4,0,10*ROW('Sanitation Data'!F141)),NA())</f>
        <v>#N/A</v>
      </c>
      <c r="AG147" s="90" t="e">
        <f ca="true">+IF(AND(ISNUMBER(OFFSET('Sanitation Data'!$F$6,0,10*ROW('Sanitation Data'!F141))),'Data Summary'!CV147="Yes"),OFFSET('Sanitation Data'!$F$6,0,10*ROW('Sanitation Data'!F141)),NA())</f>
        <v>#N/A</v>
      </c>
      <c r="AH147" s="90" t="e">
        <f ca="true">+IF(AND(ISNUMBER(OFFSET('Sanitation Data'!$F$10,0,10*ROW('Sanitation Data'!F141))),'Data Summary'!CW147="Yes"),OFFSET('Sanitation Data'!$F$10,0,10*ROW('Sanitation Data'!F141)),NA())</f>
        <v>#N/A</v>
      </c>
      <c r="AI147" s="90" t="e">
        <f ca="true">+IF(AND(ISNUMBER(OFFSET('Sanitation Data'!$F$11,0,10*ROW('Sanitation Data'!F141))),'Data Summary'!CX147="Yes"),OFFSET('Sanitation Data'!$F$11,0,10*ROW('Sanitation Data'!F141)),NA())</f>
        <v>#N/A</v>
      </c>
      <c r="AJ147" s="90" t="e">
        <f ca="true">+IF(AND(ISNUMBER(OFFSET('Sanitation Data'!$F$12,0,10*ROW('Sanitation Data'!F141))),'Data Summary'!CY147="Yes"),OFFSET('Sanitation Data'!$F$12,0,10*ROW('Sanitation Data'!F141)),NA())</f>
        <v>#N/A</v>
      </c>
      <c r="AK147" s="90" t="e">
        <f ca="true">+IF(AND(ISNUMBER(OFFSET('Sanitation Data'!$G$4,0,10*ROW('Sanitation Data'!G141))),'Data Summary'!CZ147="Yes"),100-OFFSET('Sanitation Data'!$G$4,0,10*ROW('Sanitation Data'!G141)),NA())</f>
        <v>#N/A</v>
      </c>
      <c r="AL147" s="90" t="e">
        <f ca="true">+IF(AND(ISNUMBER(OFFSET('Sanitation Data'!$G$6,0,10*ROW('Sanitation Data'!G141))),'Data Summary'!DA147="Yes"),OFFSET('Sanitation Data'!$G$6,0,10*ROW('Sanitation Data'!G141)),NA())</f>
        <v>#N/A</v>
      </c>
      <c r="AM147" s="90" t="e">
        <f ca="true">+IF(AND(ISNUMBER(OFFSET('Sanitation Data'!$G$10,0,10*ROW('Sanitation Data'!G141))),'Data Summary'!DB147="Yes"),OFFSET('Sanitation Data'!$G$10,0,10*ROW('Sanitation Data'!G141)),NA())</f>
        <v>#N/A</v>
      </c>
      <c r="AN147" s="90" t="e">
        <f ca="true">+IF(AND(ISNUMBER(OFFSET('Sanitation Data'!$G$11,0,10*ROW('Sanitation Data'!G141))),'Data Summary'!DC147="Yes"),OFFSET('Sanitation Data'!$G$11,0,10*ROW('Sanitation Data'!G141)),NA())</f>
        <v>#N/A</v>
      </c>
      <c r="AO147" s="90" t="e">
        <f ca="true">+IF(AND(ISNUMBER(OFFSET('Sanitation Data'!$G$12,0,10*ROW('Sanitation Data'!G141))),'Data Summary'!DD147="Yes"),OFFSET('Sanitation Data'!$G$12,0,10*ROW('Sanitation Data'!G141)),NA())</f>
        <v>#N/A</v>
      </c>
      <c r="AP147" s="90" t="e">
        <f ca="true">+IF(AND(ISNUMBER(OFFSET('Sanitation Data'!$H$4,0,10*ROW('Sanitation Data'!H141))),'Data Summary'!DE147="Yes"),100-OFFSET('Sanitation Data'!$H$4,0,10*ROW('Sanitation Data'!H141)),NA())</f>
        <v>#N/A</v>
      </c>
      <c r="AQ147" s="90" t="e">
        <f ca="true">+IF(AND(ISNUMBER(OFFSET('Sanitation Data'!$H$6,0,10*ROW('Sanitation Data'!H141))),'Data Summary'!DF147="Yes"),OFFSET('Sanitation Data'!$H$6,0,10*ROW('Sanitation Data'!H141)),NA())</f>
        <v>#N/A</v>
      </c>
      <c r="AR147" s="90" t="e">
        <f ca="true">+IF(AND(ISNUMBER(OFFSET('Sanitation Data'!$H$10,0,10*ROW('Sanitation Data'!H141))),'Data Summary'!DG147="Yes"),OFFSET('Sanitation Data'!$H$10,0,10*ROW('Sanitation Data'!H141)),NA())</f>
        <v>#N/A</v>
      </c>
      <c r="AS147" s="90" t="e">
        <f ca="true">+IF(AND(ISNUMBER(OFFSET('Sanitation Data'!$H$11,0,10*ROW('Sanitation Data'!H141))),'Data Summary'!DH147="Yes"),OFFSET('Sanitation Data'!$H$11,0,10*ROW('Sanitation Data'!H141)),NA())</f>
        <v>#N/A</v>
      </c>
      <c r="AT147" s="90" t="e">
        <f ca="true">+IF(AND(ISNUMBER(OFFSET('Sanitation Data'!$H$12,0,10*ROW('Sanitation Data'!H141))),'Data Summary'!DI147="Yes"),OFFSET('Sanitation Data'!$H$12,0,10*ROW('Sanitation Data'!H141)),NA())</f>
        <v>#N/A</v>
      </c>
      <c r="AU147" s="90" t="e">
        <f ca="true">+IF(AND(ISNUMBER(OFFSET('Sanitation Data'!$I$4,0,10*ROW('Sanitation Data'!I141))),'Data Summary'!DJ147="Yes"),100-OFFSET('Sanitation Data'!$I$4,0,10*ROW('Sanitation Data'!I141)),NA())</f>
        <v>#N/A</v>
      </c>
      <c r="AV147" s="90" t="e">
        <f ca="true">+IF(AND(ISNUMBER(OFFSET('Sanitation Data'!$I$6,0,10*ROW('Sanitation Data'!I141))),'Data Summary'!DK147="Yes"),OFFSET('Sanitation Data'!$I$6,0,10*ROW('Sanitation Data'!I141)),NA())</f>
        <v>#N/A</v>
      </c>
      <c r="AW147" s="90" t="e">
        <f ca="true">+IF(AND(ISNUMBER(OFFSET('Sanitation Data'!$I$10,0,10*ROW('Sanitation Data'!I141))),'Data Summary'!DL147="Yes"),OFFSET('Sanitation Data'!$I$10,0,10*ROW('Sanitation Data'!I141)),NA())</f>
        <v>#N/A</v>
      </c>
      <c r="AX147" s="90" t="e">
        <f ca="true">+IF(AND(ISNUMBER(OFFSET('Sanitation Data'!$I$11,0,10*ROW('Sanitation Data'!I141))),'Data Summary'!DM147="Yes"),OFFSET('Sanitation Data'!$I$11,0,10*ROW('Sanitation Data'!I141)),NA())</f>
        <v>#N/A</v>
      </c>
      <c r="AY147" s="90" t="e">
        <f ca="true">+IF(AND(ISNUMBER(OFFSET('Sanitation Data'!$I$12,0,10*ROW('Sanitation Data'!I141))),'Data Summary'!DN147="Yes"),OFFSET('Sanitation Data'!$I$12,0,10*ROW('Sanitation Data'!I141)),NA())</f>
        <v>#N/A</v>
      </c>
      <c r="AZ147" s="91" t="e">
        <f ca="true">+IF(AND(ISNUMBER(OFFSET('Hygiene Data'!$D$5,0,10*ROW('Hygiene Data'!D141))),'Data Summary'!DO147="Yes"),OFFSET('Hygiene Data'!$D$5,0,10*ROW('Hygiene Data'!D141)),NA())</f>
        <v>#N/A</v>
      </c>
      <c r="BA147" s="91" t="e">
        <f ca="true">+IF(AND(ISNUMBER(OFFSET('Hygiene Data'!$D$7,0,10*ROW('Hygiene Data'!D141))),'Data Summary'!DP147="Yes"),OFFSET('Hygiene Data'!$D$7,0,10*ROW('Hygiene Data'!D141)),NA())</f>
        <v>#N/A</v>
      </c>
      <c r="BB147" s="91" t="e">
        <f ca="true">+IF(AND(ISNUMBER(OFFSET('Hygiene Data'!$D$9,0,10*ROW('Hygiene Data'!D141))),'Data Summary'!DQ147="Yes"),OFFSET('Hygiene Data'!$D$9,0,10*ROW('Hygiene Data'!D141)),NA())</f>
        <v>#N/A</v>
      </c>
      <c r="BC147" s="91" t="e">
        <f ca="true">+IF(AND(ISNUMBER(OFFSET('Hygiene Data'!$E$5,0,10*ROW('Hygiene Data'!E141))),'Data Summary'!DR147="Yes"),OFFSET('Hygiene Data'!$E$5,0,10*ROW('Hygiene Data'!E141)),NA())</f>
        <v>#N/A</v>
      </c>
      <c r="BD147" s="91" t="e">
        <f ca="true">+IF(AND(ISNUMBER(OFFSET('Hygiene Data'!$E$7,0,10*ROW('Hygiene Data'!E141))),'Data Summary'!DS147="Yes"),OFFSET('Hygiene Data'!$E$7,0,10*ROW('Hygiene Data'!E141)),NA())</f>
        <v>#N/A</v>
      </c>
      <c r="BE147" s="91" t="e">
        <f ca="true">+IF(AND(ISNUMBER(OFFSET('Hygiene Data'!$E$9,0,10*ROW('Hygiene Data'!E141))),'Data Summary'!DT147="Yes"),OFFSET('Hygiene Data'!$E$9,0,10*ROW('Hygiene Data'!E141)),NA())</f>
        <v>#N/A</v>
      </c>
      <c r="BF147" s="91" t="e">
        <f ca="true">+IF(AND(ISNUMBER(OFFSET('Hygiene Data'!$F$5,0,10*ROW('Hygiene Data'!F141))),'Data Summary'!DU147="Yes"),OFFSET('Hygiene Data'!$F$5,0,10*ROW('Hygiene Data'!F141)),NA())</f>
        <v>#N/A</v>
      </c>
      <c r="BG147" s="91" t="e">
        <f ca="true">+IF(AND(ISNUMBER(OFFSET('Hygiene Data'!$F$7,0,10*ROW('Hygiene Data'!F141))),'Data Summary'!DV147="Yes"),OFFSET('Hygiene Data'!$F$7,0,10*ROW('Hygiene Data'!F141)),NA())</f>
        <v>#N/A</v>
      </c>
      <c r="BH147" s="91" t="e">
        <f ca="true">+IF(AND(ISNUMBER(OFFSET('Hygiene Data'!$F$9,0,10*ROW('Hygiene Data'!F141))),'Data Summary'!DW147="Yes"),OFFSET('Hygiene Data'!$F$9,0,10*ROW('Hygiene Data'!F141)),NA())</f>
        <v>#N/A</v>
      </c>
      <c r="BI147" s="91" t="e">
        <f ca="true">+IF(AND(ISNUMBER(OFFSET('Hygiene Data'!$G$5,0,10*ROW('Hygiene Data'!G141))),'Data Summary'!DX147="Yes"),OFFSET('Hygiene Data'!$G$5,0,10*ROW('Hygiene Data'!G141)),NA())</f>
        <v>#N/A</v>
      </c>
      <c r="BJ147" s="91" t="e">
        <f ca="true">+IF(AND(ISNUMBER(OFFSET('Hygiene Data'!$G$7,0,10*ROW('Hygiene Data'!G141))),'Data Summary'!DY147="Yes"),OFFSET('Hygiene Data'!$G$7,0,10*ROW('Hygiene Data'!G141)),NA())</f>
        <v>#N/A</v>
      </c>
      <c r="BK147" s="91" t="e">
        <f ca="true">+IF(AND(ISNUMBER(OFFSET('Hygiene Data'!$G$9,0,10*ROW('Hygiene Data'!G141))),'Data Summary'!DZ147="Yes"),OFFSET('Hygiene Data'!$G$9,0,10*ROW('Hygiene Data'!G141)),NA())</f>
        <v>#N/A</v>
      </c>
      <c r="BL147" s="91" t="e">
        <f ca="true">+IF(AND(ISNUMBER(OFFSET('Hygiene Data'!$H$5,0,10*ROW('Hygiene Data'!H141))),'Data Summary'!EA147="Yes"),OFFSET('Hygiene Data'!$H$5,0,10*ROW('Hygiene Data'!H141)),NA())</f>
        <v>#N/A</v>
      </c>
      <c r="BM147" s="91" t="e">
        <f ca="true">+IF(AND(ISNUMBER(OFFSET('Hygiene Data'!$H$7,0,10*ROW('Hygiene Data'!H141))),'Data Summary'!EB147="Yes"),OFFSET('Hygiene Data'!$H$7,0,10*ROW('Hygiene Data'!H141)),NA())</f>
        <v>#N/A</v>
      </c>
      <c r="BN147" s="91" t="e">
        <f ca="true">+IF(AND(ISNUMBER(OFFSET('Hygiene Data'!$H$9,0,10*ROW('Hygiene Data'!H141))),'Data Summary'!EC147="Yes"),OFFSET('Hygiene Data'!$H$9,0,10*ROW('Hygiene Data'!H141)),NA())</f>
        <v>#N/A</v>
      </c>
      <c r="BO147" s="91" t="e">
        <f ca="true">+IF(AND(ISNUMBER(OFFSET('Hygiene Data'!$I$5,0,10*ROW('Hygiene Data'!I141))),'Data Summary'!ED147="Yes"),OFFSET('Hygiene Data'!$I$5,0,10*ROW('Hygiene Data'!I141)),NA())</f>
        <v>#N/A</v>
      </c>
      <c r="BP147" s="91" t="e">
        <f ca="true">+IF(AND(ISNUMBER(OFFSET('Hygiene Data'!$I$7,0,10*ROW('Hygiene Data'!I141))),'Data Summary'!EE147="Yes"),OFFSET('Hygiene Data'!$I$7,0,10*ROW('Hygiene Data'!I141)),NA())</f>
        <v>#N/A</v>
      </c>
      <c r="BQ147" s="91" t="e">
        <f ca="true">+IF(AND(ISNUMBER(OFFSET('Hygiene Data'!$I$9,0,10*ROW('Hygiene Data'!I141))),'Data Summary'!EF147="Yes"),OFFSET('Hygiene Data'!$I$9,0,10*ROW('Hygiene Data'!I141)),NA())</f>
        <v>#N/A</v>
      </c>
    </row>
    <row xmlns:x14ac="http://schemas.microsoft.com/office/spreadsheetml/2009/9/ac" r="148" x14ac:dyDescent="0.2">
      <c r="A148" s="350" t="e">
        <f ca="true">+RIGHT('Data Summary'!A148,LEN('Data Summary'!A148)-9)</f>
        <v>#VALUE!</v>
      </c>
      <c r="B148" s="35" t="str">
        <f ca="true">+IF(ISTEXT('Data Summary'!B148),'Data Summary'!B148,"")</f>
        <v/>
      </c>
      <c r="C148" s="349" t="e">
        <f ca="true">+VALUE('Data Summary'!C148)</f>
        <v>#VALUE!</v>
      </c>
      <c r="D148" s="89" t="e">
        <f ca="true">+IF(AND(ISNUMBER(OFFSET('Water Data'!$D$4,0,10*ROW('Water Data'!D142))),'Data Summary'!BS148="Yes"),100-OFFSET('Water Data'!$D$4,0,10*ROW('Water Data'!D142)),NA())</f>
        <v>#N/A</v>
      </c>
      <c r="E148" s="89" t="e">
        <f ca="true">+IF(AND(ISNUMBER(OFFSET('Water Data'!$D$6,0,10*ROW('Water Data'!D142))),'Data Summary'!BT148="Yes"),OFFSET('Water Data'!$D$6,0,10*ROW('Water Data'!D142)),NA())</f>
        <v>#N/A</v>
      </c>
      <c r="F148" s="89" t="e">
        <f ca="true">+IF(AND(ISNUMBER(OFFSET('Water Data'!$D$9,0,10*ROW('Water Data'!D142))),'Data Summary'!BU148="Yes"),OFFSET('Water Data'!$D$9,0,10*ROW('Water Data'!D142)),NA())</f>
        <v>#N/A</v>
      </c>
      <c r="G148" s="89" t="e">
        <f ca="true">+IF(AND(ISNUMBER(OFFSET('Water Data'!$E$4,0,10*ROW('Water Data'!E142))),'Data Summary'!BV148="Yes"),100-OFFSET('Water Data'!$E$4,0,10*ROW('Water Data'!E142)),NA())</f>
        <v>#N/A</v>
      </c>
      <c r="H148" s="89" t="e">
        <f ca="true">+IF(AND(ISNUMBER(OFFSET('Water Data'!$E$6,0,10*ROW('Water Data'!E142))),'Data Summary'!BW148="Yes"),OFFSET('Water Data'!$E$6,0,10*ROW('Water Data'!E142)),NA())</f>
        <v>#N/A</v>
      </c>
      <c r="I148" s="89" t="e">
        <f ca="true">+IF(AND(ISNUMBER(OFFSET('Water Data'!$E$9,0,10*ROW('Water Data'!E142))),'Data Summary'!BX148="Yes"),OFFSET('Water Data'!$E$9,0,10*ROW('Water Data'!E142)),NA())</f>
        <v>#N/A</v>
      </c>
      <c r="J148" s="89" t="e">
        <f ca="true">+IF(AND(ISNUMBER(OFFSET('Water Data'!$F$4,0,10*ROW('Water Data'!F142))),'Data Summary'!BY148="Yes"),100-OFFSET('Water Data'!$F$4,0,10*ROW('Water Data'!F142)),NA())</f>
        <v>#N/A</v>
      </c>
      <c r="K148" s="89" t="e">
        <f ca="true">+IF(AND(ISNUMBER(OFFSET('Water Data'!$F$6,0,10*ROW('Water Data'!F142))),'Data Summary'!BZ148="Yes"),OFFSET('Water Data'!$F$6,0,10*ROW('Water Data'!F142)),NA())</f>
        <v>#N/A</v>
      </c>
      <c r="L148" s="89" t="e">
        <f ca="true">+IF(AND(ISNUMBER(OFFSET('Water Data'!$F$9,0,10*ROW('Water Data'!F142))),'Data Summary'!CA148="Yes"),OFFSET('Water Data'!$F$9,0,10*ROW('Water Data'!F142)),NA())</f>
        <v>#N/A</v>
      </c>
      <c r="M148" s="89" t="e">
        <f ca="true">+IF(AND(ISNUMBER(OFFSET('Water Data'!$G$4,0,10*ROW('Water Data'!G142))),'Data Summary'!CB148="Yes"),100-OFFSET('Water Data'!$G$4,0,10*ROW('Water Data'!G142)),NA())</f>
        <v>#N/A</v>
      </c>
      <c r="N148" s="89" t="e">
        <f ca="true">+IF(AND(ISNUMBER(OFFSET('Water Data'!$G$6,0,10*ROW('Water Data'!G142))),'Data Summary'!CC148="Yes"),OFFSET('Water Data'!$G$6,0,10*ROW('Water Data'!G142)),NA())</f>
        <v>#N/A</v>
      </c>
      <c r="O148" s="89" t="e">
        <f ca="true">+IF(AND(ISNUMBER(OFFSET('Water Data'!$G$9,0,10*ROW('Water Data'!G142))),'Data Summary'!CD148="Yes"),OFFSET('Water Data'!$G$9,0,10*ROW('Water Data'!G142)),NA())</f>
        <v>#N/A</v>
      </c>
      <c r="P148" s="89" t="e">
        <f ca="true">+IF(AND(ISNUMBER(OFFSET('Water Data'!$H$4,0,10*ROW('Water Data'!H142))),'Data Summary'!CE148="Yes"),100-OFFSET('Water Data'!$H$4,0,10*ROW('Water Data'!H142)),NA())</f>
        <v>#N/A</v>
      </c>
      <c r="Q148" s="89" t="e">
        <f ca="true">+IF(AND(ISNUMBER(OFFSET('Water Data'!$H$6,0,10*ROW('Water Data'!H142))),'Data Summary'!CF148="Yes"),OFFSET('Water Data'!$H$6,0,10*ROW('Water Data'!H142)),NA())</f>
        <v>#N/A</v>
      </c>
      <c r="R148" s="89" t="e">
        <f ca="true">+IF(AND(ISNUMBER(OFFSET('Water Data'!$H$9,0,10*ROW('Water Data'!H142))),'Data Summary'!CG148="Yes"),OFFSET('Water Data'!$H$9,0,10*ROW('Water Data'!H142)),NA())</f>
        <v>#N/A</v>
      </c>
      <c r="S148" s="89" t="e">
        <f ca="true">+IF(AND(ISNUMBER(OFFSET('Water Data'!$I$4,0,10*ROW('Water Data'!I142))),'Data Summary'!CH148="Yes"),100-OFFSET('Water Data'!$I$4,0,10*ROW('Water Data'!I142)),NA())</f>
        <v>#N/A</v>
      </c>
      <c r="T148" s="89" t="e">
        <f ca="true">+IF(AND(ISNUMBER(OFFSET('Water Data'!$I$6,0,10*ROW('Water Data'!I142))),'Data Summary'!CI148="Yes"),OFFSET('Water Data'!$I$6,0,10*ROW('Water Data'!I142)),NA())</f>
        <v>#N/A</v>
      </c>
      <c r="U148" s="89" t="e">
        <f ca="true">+IF(AND(ISNUMBER(OFFSET('Water Data'!$I$9,0,10*ROW('Water Data'!I142))),'Data Summary'!CJ148="Yes"),OFFSET('Water Data'!$I$9,0,10*ROW('Water Data'!I142)),NA())</f>
        <v>#N/A</v>
      </c>
      <c r="V148" s="90" t="e">
        <f ca="true">+IF(AND(ISNUMBER(OFFSET('Sanitation Data'!$D$4,0,10*ROW('Sanitation Data'!D142))),'Data Summary'!CK148="Yes"),100-OFFSET('Sanitation Data'!$D$4,0,10*ROW('Sanitation Data'!D142)),NA())</f>
        <v>#N/A</v>
      </c>
      <c r="W148" s="90" t="e">
        <f ca="true">+IF(AND(ISNUMBER(OFFSET('Sanitation Data'!$D$6,0,10*ROW('Sanitation Data'!D142))),'Data Summary'!CL148="Yes"),OFFSET('Sanitation Data'!$D$6,0,10*ROW('Sanitation Data'!D142)),NA())</f>
        <v>#N/A</v>
      </c>
      <c r="X148" s="90" t="e">
        <f ca="true">+IF(AND(ISNUMBER(OFFSET('Sanitation Data'!$D$10,0,10*ROW('Sanitation Data'!D142))),'Data Summary'!CM148="Yes"),OFFSET('Sanitation Data'!$D$10,0,10*ROW('Sanitation Data'!D142)),NA())</f>
        <v>#N/A</v>
      </c>
      <c r="Y148" s="90" t="e">
        <f ca="true">+IF(AND(ISNUMBER(OFFSET('Sanitation Data'!$D$11,0,10*ROW('Sanitation Data'!D142))),'Data Summary'!CN148="Yes"),OFFSET('Sanitation Data'!$D$11,0,10*ROW('Sanitation Data'!D142)),NA())</f>
        <v>#N/A</v>
      </c>
      <c r="Z148" s="90" t="e">
        <f ca="true">+IF(AND(ISNUMBER(OFFSET('Sanitation Data'!$D$12,0,10*ROW('Sanitation Data'!D142))),'Data Summary'!CO148="Yes"),OFFSET('Sanitation Data'!$D$12,0,10*ROW('Sanitation Data'!D142)),NA())</f>
        <v>#N/A</v>
      </c>
      <c r="AA148" s="90" t="e">
        <f ca="true">+IF(AND(ISNUMBER(OFFSET('Sanitation Data'!$E$4,0,10*ROW('Sanitation Data'!E142))),'Data Summary'!CP148="Yes"),100-OFFSET('Sanitation Data'!$E$4,0,10*ROW('Sanitation Data'!E142)),NA())</f>
        <v>#N/A</v>
      </c>
      <c r="AB148" s="90" t="e">
        <f ca="true">+IF(AND(ISNUMBER(OFFSET('Sanitation Data'!$E$6,0,10*ROW('Sanitation Data'!E142))),'Data Summary'!CQ148="Yes"),OFFSET('Sanitation Data'!$E$6,0,10*ROW('Sanitation Data'!E142)),NA())</f>
        <v>#N/A</v>
      </c>
      <c r="AC148" s="90" t="e">
        <f ca="true">+IF(AND(ISNUMBER(OFFSET('Sanitation Data'!$E$10,0,10*ROW('Sanitation Data'!E142))),'Data Summary'!CR148="Yes"),OFFSET('Sanitation Data'!$E$10,0,10*ROW('Sanitation Data'!E142)),NA())</f>
        <v>#N/A</v>
      </c>
      <c r="AD148" s="90" t="e">
        <f ca="true">+IF(AND(ISNUMBER(OFFSET('Sanitation Data'!$E$11,0,10*ROW('Sanitation Data'!E142))),'Data Summary'!CS148="Yes"),OFFSET('Sanitation Data'!$E$11,0,10*ROW('Sanitation Data'!E142)),NA())</f>
        <v>#N/A</v>
      </c>
      <c r="AE148" s="90" t="e">
        <f ca="true">+IF(AND(ISNUMBER(OFFSET('Sanitation Data'!$E$12,0,10*ROW('Sanitation Data'!E142))),'Data Summary'!CT148="Yes"),OFFSET('Sanitation Data'!$E$12,0,10*ROW('Sanitation Data'!E142)),NA())</f>
        <v>#N/A</v>
      </c>
      <c r="AF148" s="90" t="e">
        <f ca="true">+IF(AND(ISNUMBER(OFFSET('Sanitation Data'!$F$4,0,10*ROW('Sanitation Data'!F142))),'Data Summary'!CU148="Yes"),100-OFFSET('Sanitation Data'!$F$4,0,10*ROW('Sanitation Data'!F142)),NA())</f>
        <v>#N/A</v>
      </c>
      <c r="AG148" s="90" t="e">
        <f ca="true">+IF(AND(ISNUMBER(OFFSET('Sanitation Data'!$F$6,0,10*ROW('Sanitation Data'!F142))),'Data Summary'!CV148="Yes"),OFFSET('Sanitation Data'!$F$6,0,10*ROW('Sanitation Data'!F142)),NA())</f>
        <v>#N/A</v>
      </c>
      <c r="AH148" s="90" t="e">
        <f ca="true">+IF(AND(ISNUMBER(OFFSET('Sanitation Data'!$F$10,0,10*ROW('Sanitation Data'!F142))),'Data Summary'!CW148="Yes"),OFFSET('Sanitation Data'!$F$10,0,10*ROW('Sanitation Data'!F142)),NA())</f>
        <v>#N/A</v>
      </c>
      <c r="AI148" s="90" t="e">
        <f ca="true">+IF(AND(ISNUMBER(OFFSET('Sanitation Data'!$F$11,0,10*ROW('Sanitation Data'!F142))),'Data Summary'!CX148="Yes"),OFFSET('Sanitation Data'!$F$11,0,10*ROW('Sanitation Data'!F142)),NA())</f>
        <v>#N/A</v>
      </c>
      <c r="AJ148" s="90" t="e">
        <f ca="true">+IF(AND(ISNUMBER(OFFSET('Sanitation Data'!$F$12,0,10*ROW('Sanitation Data'!F142))),'Data Summary'!CY148="Yes"),OFFSET('Sanitation Data'!$F$12,0,10*ROW('Sanitation Data'!F142)),NA())</f>
        <v>#N/A</v>
      </c>
      <c r="AK148" s="90" t="e">
        <f ca="true">+IF(AND(ISNUMBER(OFFSET('Sanitation Data'!$G$4,0,10*ROW('Sanitation Data'!G142))),'Data Summary'!CZ148="Yes"),100-OFFSET('Sanitation Data'!$G$4,0,10*ROW('Sanitation Data'!G142)),NA())</f>
        <v>#N/A</v>
      </c>
      <c r="AL148" s="90" t="e">
        <f ca="true">+IF(AND(ISNUMBER(OFFSET('Sanitation Data'!$G$6,0,10*ROW('Sanitation Data'!G142))),'Data Summary'!DA148="Yes"),OFFSET('Sanitation Data'!$G$6,0,10*ROW('Sanitation Data'!G142)),NA())</f>
        <v>#N/A</v>
      </c>
      <c r="AM148" s="90" t="e">
        <f ca="true">+IF(AND(ISNUMBER(OFFSET('Sanitation Data'!$G$10,0,10*ROW('Sanitation Data'!G142))),'Data Summary'!DB148="Yes"),OFFSET('Sanitation Data'!$G$10,0,10*ROW('Sanitation Data'!G142)),NA())</f>
        <v>#N/A</v>
      </c>
      <c r="AN148" s="90" t="e">
        <f ca="true">+IF(AND(ISNUMBER(OFFSET('Sanitation Data'!$G$11,0,10*ROW('Sanitation Data'!G142))),'Data Summary'!DC148="Yes"),OFFSET('Sanitation Data'!$G$11,0,10*ROW('Sanitation Data'!G142)),NA())</f>
        <v>#N/A</v>
      </c>
      <c r="AO148" s="90" t="e">
        <f ca="true">+IF(AND(ISNUMBER(OFFSET('Sanitation Data'!$G$12,0,10*ROW('Sanitation Data'!G142))),'Data Summary'!DD148="Yes"),OFFSET('Sanitation Data'!$G$12,0,10*ROW('Sanitation Data'!G142)),NA())</f>
        <v>#N/A</v>
      </c>
      <c r="AP148" s="90" t="e">
        <f ca="true">+IF(AND(ISNUMBER(OFFSET('Sanitation Data'!$H$4,0,10*ROW('Sanitation Data'!H142))),'Data Summary'!DE148="Yes"),100-OFFSET('Sanitation Data'!$H$4,0,10*ROW('Sanitation Data'!H142)),NA())</f>
        <v>#N/A</v>
      </c>
      <c r="AQ148" s="90" t="e">
        <f ca="true">+IF(AND(ISNUMBER(OFFSET('Sanitation Data'!$H$6,0,10*ROW('Sanitation Data'!H142))),'Data Summary'!DF148="Yes"),OFFSET('Sanitation Data'!$H$6,0,10*ROW('Sanitation Data'!H142)),NA())</f>
        <v>#N/A</v>
      </c>
      <c r="AR148" s="90" t="e">
        <f ca="true">+IF(AND(ISNUMBER(OFFSET('Sanitation Data'!$H$10,0,10*ROW('Sanitation Data'!H142))),'Data Summary'!DG148="Yes"),OFFSET('Sanitation Data'!$H$10,0,10*ROW('Sanitation Data'!H142)),NA())</f>
        <v>#N/A</v>
      </c>
      <c r="AS148" s="90" t="e">
        <f ca="true">+IF(AND(ISNUMBER(OFFSET('Sanitation Data'!$H$11,0,10*ROW('Sanitation Data'!H142))),'Data Summary'!DH148="Yes"),OFFSET('Sanitation Data'!$H$11,0,10*ROW('Sanitation Data'!H142)),NA())</f>
        <v>#N/A</v>
      </c>
      <c r="AT148" s="90" t="e">
        <f ca="true">+IF(AND(ISNUMBER(OFFSET('Sanitation Data'!$H$12,0,10*ROW('Sanitation Data'!H142))),'Data Summary'!DI148="Yes"),OFFSET('Sanitation Data'!$H$12,0,10*ROW('Sanitation Data'!H142)),NA())</f>
        <v>#N/A</v>
      </c>
      <c r="AU148" s="90" t="e">
        <f ca="true">+IF(AND(ISNUMBER(OFFSET('Sanitation Data'!$I$4,0,10*ROW('Sanitation Data'!I142))),'Data Summary'!DJ148="Yes"),100-OFFSET('Sanitation Data'!$I$4,0,10*ROW('Sanitation Data'!I142)),NA())</f>
        <v>#N/A</v>
      </c>
      <c r="AV148" s="90" t="e">
        <f ca="true">+IF(AND(ISNUMBER(OFFSET('Sanitation Data'!$I$6,0,10*ROW('Sanitation Data'!I142))),'Data Summary'!DK148="Yes"),OFFSET('Sanitation Data'!$I$6,0,10*ROW('Sanitation Data'!I142)),NA())</f>
        <v>#N/A</v>
      </c>
      <c r="AW148" s="90" t="e">
        <f ca="true">+IF(AND(ISNUMBER(OFFSET('Sanitation Data'!$I$10,0,10*ROW('Sanitation Data'!I142))),'Data Summary'!DL148="Yes"),OFFSET('Sanitation Data'!$I$10,0,10*ROW('Sanitation Data'!I142)),NA())</f>
        <v>#N/A</v>
      </c>
      <c r="AX148" s="90" t="e">
        <f ca="true">+IF(AND(ISNUMBER(OFFSET('Sanitation Data'!$I$11,0,10*ROW('Sanitation Data'!I142))),'Data Summary'!DM148="Yes"),OFFSET('Sanitation Data'!$I$11,0,10*ROW('Sanitation Data'!I142)),NA())</f>
        <v>#N/A</v>
      </c>
      <c r="AY148" s="90" t="e">
        <f ca="true">+IF(AND(ISNUMBER(OFFSET('Sanitation Data'!$I$12,0,10*ROW('Sanitation Data'!I142))),'Data Summary'!DN148="Yes"),OFFSET('Sanitation Data'!$I$12,0,10*ROW('Sanitation Data'!I142)),NA())</f>
        <v>#N/A</v>
      </c>
      <c r="AZ148" s="91" t="e">
        <f ca="true">+IF(AND(ISNUMBER(OFFSET('Hygiene Data'!$D$5,0,10*ROW('Hygiene Data'!D142))),'Data Summary'!DO148="Yes"),OFFSET('Hygiene Data'!$D$5,0,10*ROW('Hygiene Data'!D142)),NA())</f>
        <v>#N/A</v>
      </c>
      <c r="BA148" s="91" t="e">
        <f ca="true">+IF(AND(ISNUMBER(OFFSET('Hygiene Data'!$D$7,0,10*ROW('Hygiene Data'!D142))),'Data Summary'!DP148="Yes"),OFFSET('Hygiene Data'!$D$7,0,10*ROW('Hygiene Data'!D142)),NA())</f>
        <v>#N/A</v>
      </c>
      <c r="BB148" s="91" t="e">
        <f ca="true">+IF(AND(ISNUMBER(OFFSET('Hygiene Data'!$D$9,0,10*ROW('Hygiene Data'!D142))),'Data Summary'!DQ148="Yes"),OFFSET('Hygiene Data'!$D$9,0,10*ROW('Hygiene Data'!D142)),NA())</f>
        <v>#N/A</v>
      </c>
      <c r="BC148" s="91" t="e">
        <f ca="true">+IF(AND(ISNUMBER(OFFSET('Hygiene Data'!$E$5,0,10*ROW('Hygiene Data'!E142))),'Data Summary'!DR148="Yes"),OFFSET('Hygiene Data'!$E$5,0,10*ROW('Hygiene Data'!E142)),NA())</f>
        <v>#N/A</v>
      </c>
      <c r="BD148" s="91" t="e">
        <f ca="true">+IF(AND(ISNUMBER(OFFSET('Hygiene Data'!$E$7,0,10*ROW('Hygiene Data'!E142))),'Data Summary'!DS148="Yes"),OFFSET('Hygiene Data'!$E$7,0,10*ROW('Hygiene Data'!E142)),NA())</f>
        <v>#N/A</v>
      </c>
      <c r="BE148" s="91" t="e">
        <f ca="true">+IF(AND(ISNUMBER(OFFSET('Hygiene Data'!$E$9,0,10*ROW('Hygiene Data'!E142))),'Data Summary'!DT148="Yes"),OFFSET('Hygiene Data'!$E$9,0,10*ROW('Hygiene Data'!E142)),NA())</f>
        <v>#N/A</v>
      </c>
      <c r="BF148" s="91" t="e">
        <f ca="true">+IF(AND(ISNUMBER(OFFSET('Hygiene Data'!$F$5,0,10*ROW('Hygiene Data'!F142))),'Data Summary'!DU148="Yes"),OFFSET('Hygiene Data'!$F$5,0,10*ROW('Hygiene Data'!F142)),NA())</f>
        <v>#N/A</v>
      </c>
      <c r="BG148" s="91" t="e">
        <f ca="true">+IF(AND(ISNUMBER(OFFSET('Hygiene Data'!$F$7,0,10*ROW('Hygiene Data'!F142))),'Data Summary'!DV148="Yes"),OFFSET('Hygiene Data'!$F$7,0,10*ROW('Hygiene Data'!F142)),NA())</f>
        <v>#N/A</v>
      </c>
      <c r="BH148" s="91" t="e">
        <f ca="true">+IF(AND(ISNUMBER(OFFSET('Hygiene Data'!$F$9,0,10*ROW('Hygiene Data'!F142))),'Data Summary'!DW148="Yes"),OFFSET('Hygiene Data'!$F$9,0,10*ROW('Hygiene Data'!F142)),NA())</f>
        <v>#N/A</v>
      </c>
      <c r="BI148" s="91" t="e">
        <f ca="true">+IF(AND(ISNUMBER(OFFSET('Hygiene Data'!$G$5,0,10*ROW('Hygiene Data'!G142))),'Data Summary'!DX148="Yes"),OFFSET('Hygiene Data'!$G$5,0,10*ROW('Hygiene Data'!G142)),NA())</f>
        <v>#N/A</v>
      </c>
      <c r="BJ148" s="91" t="e">
        <f ca="true">+IF(AND(ISNUMBER(OFFSET('Hygiene Data'!$G$7,0,10*ROW('Hygiene Data'!G142))),'Data Summary'!DY148="Yes"),OFFSET('Hygiene Data'!$G$7,0,10*ROW('Hygiene Data'!G142)),NA())</f>
        <v>#N/A</v>
      </c>
      <c r="BK148" s="91" t="e">
        <f ca="true">+IF(AND(ISNUMBER(OFFSET('Hygiene Data'!$G$9,0,10*ROW('Hygiene Data'!G142))),'Data Summary'!DZ148="Yes"),OFFSET('Hygiene Data'!$G$9,0,10*ROW('Hygiene Data'!G142)),NA())</f>
        <v>#N/A</v>
      </c>
      <c r="BL148" s="91" t="e">
        <f ca="true">+IF(AND(ISNUMBER(OFFSET('Hygiene Data'!$H$5,0,10*ROW('Hygiene Data'!H142))),'Data Summary'!EA148="Yes"),OFFSET('Hygiene Data'!$H$5,0,10*ROW('Hygiene Data'!H142)),NA())</f>
        <v>#N/A</v>
      </c>
      <c r="BM148" s="91" t="e">
        <f ca="true">+IF(AND(ISNUMBER(OFFSET('Hygiene Data'!$H$7,0,10*ROW('Hygiene Data'!H142))),'Data Summary'!EB148="Yes"),OFFSET('Hygiene Data'!$H$7,0,10*ROW('Hygiene Data'!H142)),NA())</f>
        <v>#N/A</v>
      </c>
      <c r="BN148" s="91" t="e">
        <f ca="true">+IF(AND(ISNUMBER(OFFSET('Hygiene Data'!$H$9,0,10*ROW('Hygiene Data'!H142))),'Data Summary'!EC148="Yes"),OFFSET('Hygiene Data'!$H$9,0,10*ROW('Hygiene Data'!H142)),NA())</f>
        <v>#N/A</v>
      </c>
      <c r="BO148" s="91" t="e">
        <f ca="true">+IF(AND(ISNUMBER(OFFSET('Hygiene Data'!$I$5,0,10*ROW('Hygiene Data'!I142))),'Data Summary'!ED148="Yes"),OFFSET('Hygiene Data'!$I$5,0,10*ROW('Hygiene Data'!I142)),NA())</f>
        <v>#N/A</v>
      </c>
      <c r="BP148" s="91" t="e">
        <f ca="true">+IF(AND(ISNUMBER(OFFSET('Hygiene Data'!$I$7,0,10*ROW('Hygiene Data'!I142))),'Data Summary'!EE148="Yes"),OFFSET('Hygiene Data'!$I$7,0,10*ROW('Hygiene Data'!I142)),NA())</f>
        <v>#N/A</v>
      </c>
      <c r="BQ148" s="91" t="e">
        <f ca="true">+IF(AND(ISNUMBER(OFFSET('Hygiene Data'!$I$9,0,10*ROW('Hygiene Data'!I142))),'Data Summary'!EF148="Yes"),OFFSET('Hygiene Data'!$I$9,0,10*ROW('Hygiene Data'!I142)),NA())</f>
        <v>#N/A</v>
      </c>
    </row>
    <row xmlns:x14ac="http://schemas.microsoft.com/office/spreadsheetml/2009/9/ac" r="149" x14ac:dyDescent="0.2">
      <c r="A149" s="350" t="e">
        <f ca="true">+RIGHT('Data Summary'!A149,LEN('Data Summary'!A149)-9)</f>
        <v>#VALUE!</v>
      </c>
      <c r="B149" s="35" t="str">
        <f ca="true">+IF(ISTEXT('Data Summary'!B149),'Data Summary'!B149,"")</f>
        <v/>
      </c>
      <c r="C149" s="349" t="e">
        <f ca="true">+VALUE('Data Summary'!C149)</f>
        <v>#VALUE!</v>
      </c>
      <c r="D149" s="89" t="e">
        <f ca="true">+IF(AND(ISNUMBER(OFFSET('Water Data'!$D$4,0,10*ROW('Water Data'!D143))),'Data Summary'!BS149="Yes"),100-OFFSET('Water Data'!$D$4,0,10*ROW('Water Data'!D143)),NA())</f>
        <v>#N/A</v>
      </c>
      <c r="E149" s="89" t="e">
        <f ca="true">+IF(AND(ISNUMBER(OFFSET('Water Data'!$D$6,0,10*ROW('Water Data'!D143))),'Data Summary'!BT149="Yes"),OFFSET('Water Data'!$D$6,0,10*ROW('Water Data'!D143)),NA())</f>
        <v>#N/A</v>
      </c>
      <c r="F149" s="89" t="e">
        <f ca="true">+IF(AND(ISNUMBER(OFFSET('Water Data'!$D$9,0,10*ROW('Water Data'!D143))),'Data Summary'!BU149="Yes"),OFFSET('Water Data'!$D$9,0,10*ROW('Water Data'!D143)),NA())</f>
        <v>#N/A</v>
      </c>
      <c r="G149" s="89" t="e">
        <f ca="true">+IF(AND(ISNUMBER(OFFSET('Water Data'!$E$4,0,10*ROW('Water Data'!E143))),'Data Summary'!BV149="Yes"),100-OFFSET('Water Data'!$E$4,0,10*ROW('Water Data'!E143)),NA())</f>
        <v>#N/A</v>
      </c>
      <c r="H149" s="89" t="e">
        <f ca="true">+IF(AND(ISNUMBER(OFFSET('Water Data'!$E$6,0,10*ROW('Water Data'!E143))),'Data Summary'!BW149="Yes"),OFFSET('Water Data'!$E$6,0,10*ROW('Water Data'!E143)),NA())</f>
        <v>#N/A</v>
      </c>
      <c r="I149" s="89" t="e">
        <f ca="true">+IF(AND(ISNUMBER(OFFSET('Water Data'!$E$9,0,10*ROW('Water Data'!E143))),'Data Summary'!BX149="Yes"),OFFSET('Water Data'!$E$9,0,10*ROW('Water Data'!E143)),NA())</f>
        <v>#N/A</v>
      </c>
      <c r="J149" s="89" t="e">
        <f ca="true">+IF(AND(ISNUMBER(OFFSET('Water Data'!$F$4,0,10*ROW('Water Data'!F143))),'Data Summary'!BY149="Yes"),100-OFFSET('Water Data'!$F$4,0,10*ROW('Water Data'!F143)),NA())</f>
        <v>#N/A</v>
      </c>
      <c r="K149" s="89" t="e">
        <f ca="true">+IF(AND(ISNUMBER(OFFSET('Water Data'!$F$6,0,10*ROW('Water Data'!F143))),'Data Summary'!BZ149="Yes"),OFFSET('Water Data'!$F$6,0,10*ROW('Water Data'!F143)),NA())</f>
        <v>#N/A</v>
      </c>
      <c r="L149" s="89" t="e">
        <f ca="true">+IF(AND(ISNUMBER(OFFSET('Water Data'!$F$9,0,10*ROW('Water Data'!F143))),'Data Summary'!CA149="Yes"),OFFSET('Water Data'!$F$9,0,10*ROW('Water Data'!F143)),NA())</f>
        <v>#N/A</v>
      </c>
      <c r="M149" s="89" t="e">
        <f ca="true">+IF(AND(ISNUMBER(OFFSET('Water Data'!$G$4,0,10*ROW('Water Data'!G143))),'Data Summary'!CB149="Yes"),100-OFFSET('Water Data'!$G$4,0,10*ROW('Water Data'!G143)),NA())</f>
        <v>#N/A</v>
      </c>
      <c r="N149" s="89" t="e">
        <f ca="true">+IF(AND(ISNUMBER(OFFSET('Water Data'!$G$6,0,10*ROW('Water Data'!G143))),'Data Summary'!CC149="Yes"),OFFSET('Water Data'!$G$6,0,10*ROW('Water Data'!G143)),NA())</f>
        <v>#N/A</v>
      </c>
      <c r="O149" s="89" t="e">
        <f ca="true">+IF(AND(ISNUMBER(OFFSET('Water Data'!$G$9,0,10*ROW('Water Data'!G143))),'Data Summary'!CD149="Yes"),OFFSET('Water Data'!$G$9,0,10*ROW('Water Data'!G143)),NA())</f>
        <v>#N/A</v>
      </c>
      <c r="P149" s="89" t="e">
        <f ca="true">+IF(AND(ISNUMBER(OFFSET('Water Data'!$H$4,0,10*ROW('Water Data'!H143))),'Data Summary'!CE149="Yes"),100-OFFSET('Water Data'!$H$4,0,10*ROW('Water Data'!H143)),NA())</f>
        <v>#N/A</v>
      </c>
      <c r="Q149" s="89" t="e">
        <f ca="true">+IF(AND(ISNUMBER(OFFSET('Water Data'!$H$6,0,10*ROW('Water Data'!H143))),'Data Summary'!CF149="Yes"),OFFSET('Water Data'!$H$6,0,10*ROW('Water Data'!H143)),NA())</f>
        <v>#N/A</v>
      </c>
      <c r="R149" s="89" t="e">
        <f ca="true">+IF(AND(ISNUMBER(OFFSET('Water Data'!$H$9,0,10*ROW('Water Data'!H143))),'Data Summary'!CG149="Yes"),OFFSET('Water Data'!$H$9,0,10*ROW('Water Data'!H143)),NA())</f>
        <v>#N/A</v>
      </c>
      <c r="S149" s="89" t="e">
        <f ca="true">+IF(AND(ISNUMBER(OFFSET('Water Data'!$I$4,0,10*ROW('Water Data'!I143))),'Data Summary'!CH149="Yes"),100-OFFSET('Water Data'!$I$4,0,10*ROW('Water Data'!I143)),NA())</f>
        <v>#N/A</v>
      </c>
      <c r="T149" s="89" t="e">
        <f ca="true">+IF(AND(ISNUMBER(OFFSET('Water Data'!$I$6,0,10*ROW('Water Data'!I143))),'Data Summary'!CI149="Yes"),OFFSET('Water Data'!$I$6,0,10*ROW('Water Data'!I143)),NA())</f>
        <v>#N/A</v>
      </c>
      <c r="U149" s="89" t="e">
        <f ca="true">+IF(AND(ISNUMBER(OFFSET('Water Data'!$I$9,0,10*ROW('Water Data'!I143))),'Data Summary'!CJ149="Yes"),OFFSET('Water Data'!$I$9,0,10*ROW('Water Data'!I143)),NA())</f>
        <v>#N/A</v>
      </c>
      <c r="V149" s="90" t="e">
        <f ca="true">+IF(AND(ISNUMBER(OFFSET('Sanitation Data'!$D$4,0,10*ROW('Sanitation Data'!D143))),'Data Summary'!CK149="Yes"),100-OFFSET('Sanitation Data'!$D$4,0,10*ROW('Sanitation Data'!D143)),NA())</f>
        <v>#N/A</v>
      </c>
      <c r="W149" s="90" t="e">
        <f ca="true">+IF(AND(ISNUMBER(OFFSET('Sanitation Data'!$D$6,0,10*ROW('Sanitation Data'!D143))),'Data Summary'!CL149="Yes"),OFFSET('Sanitation Data'!$D$6,0,10*ROW('Sanitation Data'!D143)),NA())</f>
        <v>#N/A</v>
      </c>
      <c r="X149" s="90" t="e">
        <f ca="true">+IF(AND(ISNUMBER(OFFSET('Sanitation Data'!$D$10,0,10*ROW('Sanitation Data'!D143))),'Data Summary'!CM149="Yes"),OFFSET('Sanitation Data'!$D$10,0,10*ROW('Sanitation Data'!D143)),NA())</f>
        <v>#N/A</v>
      </c>
      <c r="Y149" s="90" t="e">
        <f ca="true">+IF(AND(ISNUMBER(OFFSET('Sanitation Data'!$D$11,0,10*ROW('Sanitation Data'!D143))),'Data Summary'!CN149="Yes"),OFFSET('Sanitation Data'!$D$11,0,10*ROW('Sanitation Data'!D143)),NA())</f>
        <v>#N/A</v>
      </c>
      <c r="Z149" s="90" t="e">
        <f ca="true">+IF(AND(ISNUMBER(OFFSET('Sanitation Data'!$D$12,0,10*ROW('Sanitation Data'!D143))),'Data Summary'!CO149="Yes"),OFFSET('Sanitation Data'!$D$12,0,10*ROW('Sanitation Data'!D143)),NA())</f>
        <v>#N/A</v>
      </c>
      <c r="AA149" s="90" t="e">
        <f ca="true">+IF(AND(ISNUMBER(OFFSET('Sanitation Data'!$E$4,0,10*ROW('Sanitation Data'!E143))),'Data Summary'!CP149="Yes"),100-OFFSET('Sanitation Data'!$E$4,0,10*ROW('Sanitation Data'!E143)),NA())</f>
        <v>#N/A</v>
      </c>
      <c r="AB149" s="90" t="e">
        <f ca="true">+IF(AND(ISNUMBER(OFFSET('Sanitation Data'!$E$6,0,10*ROW('Sanitation Data'!E143))),'Data Summary'!CQ149="Yes"),OFFSET('Sanitation Data'!$E$6,0,10*ROW('Sanitation Data'!E143)),NA())</f>
        <v>#N/A</v>
      </c>
      <c r="AC149" s="90" t="e">
        <f ca="true">+IF(AND(ISNUMBER(OFFSET('Sanitation Data'!$E$10,0,10*ROW('Sanitation Data'!E143))),'Data Summary'!CR149="Yes"),OFFSET('Sanitation Data'!$E$10,0,10*ROW('Sanitation Data'!E143)),NA())</f>
        <v>#N/A</v>
      </c>
      <c r="AD149" s="90" t="e">
        <f ca="true">+IF(AND(ISNUMBER(OFFSET('Sanitation Data'!$E$11,0,10*ROW('Sanitation Data'!E143))),'Data Summary'!CS149="Yes"),OFFSET('Sanitation Data'!$E$11,0,10*ROW('Sanitation Data'!E143)),NA())</f>
        <v>#N/A</v>
      </c>
      <c r="AE149" s="90" t="e">
        <f ca="true">+IF(AND(ISNUMBER(OFFSET('Sanitation Data'!$E$12,0,10*ROW('Sanitation Data'!E143))),'Data Summary'!CT149="Yes"),OFFSET('Sanitation Data'!$E$12,0,10*ROW('Sanitation Data'!E143)),NA())</f>
        <v>#N/A</v>
      </c>
      <c r="AF149" s="90" t="e">
        <f ca="true">+IF(AND(ISNUMBER(OFFSET('Sanitation Data'!$F$4,0,10*ROW('Sanitation Data'!F143))),'Data Summary'!CU149="Yes"),100-OFFSET('Sanitation Data'!$F$4,0,10*ROW('Sanitation Data'!F143)),NA())</f>
        <v>#N/A</v>
      </c>
      <c r="AG149" s="90" t="e">
        <f ca="true">+IF(AND(ISNUMBER(OFFSET('Sanitation Data'!$F$6,0,10*ROW('Sanitation Data'!F143))),'Data Summary'!CV149="Yes"),OFFSET('Sanitation Data'!$F$6,0,10*ROW('Sanitation Data'!F143)),NA())</f>
        <v>#N/A</v>
      </c>
      <c r="AH149" s="90" t="e">
        <f ca="true">+IF(AND(ISNUMBER(OFFSET('Sanitation Data'!$F$10,0,10*ROW('Sanitation Data'!F143))),'Data Summary'!CW149="Yes"),OFFSET('Sanitation Data'!$F$10,0,10*ROW('Sanitation Data'!F143)),NA())</f>
        <v>#N/A</v>
      </c>
      <c r="AI149" s="90" t="e">
        <f ca="true">+IF(AND(ISNUMBER(OFFSET('Sanitation Data'!$F$11,0,10*ROW('Sanitation Data'!F143))),'Data Summary'!CX149="Yes"),OFFSET('Sanitation Data'!$F$11,0,10*ROW('Sanitation Data'!F143)),NA())</f>
        <v>#N/A</v>
      </c>
      <c r="AJ149" s="90" t="e">
        <f ca="true">+IF(AND(ISNUMBER(OFFSET('Sanitation Data'!$F$12,0,10*ROW('Sanitation Data'!F143))),'Data Summary'!CY149="Yes"),OFFSET('Sanitation Data'!$F$12,0,10*ROW('Sanitation Data'!F143)),NA())</f>
        <v>#N/A</v>
      </c>
      <c r="AK149" s="90" t="e">
        <f ca="true">+IF(AND(ISNUMBER(OFFSET('Sanitation Data'!$G$4,0,10*ROW('Sanitation Data'!G143))),'Data Summary'!CZ149="Yes"),100-OFFSET('Sanitation Data'!$G$4,0,10*ROW('Sanitation Data'!G143)),NA())</f>
        <v>#N/A</v>
      </c>
      <c r="AL149" s="90" t="e">
        <f ca="true">+IF(AND(ISNUMBER(OFFSET('Sanitation Data'!$G$6,0,10*ROW('Sanitation Data'!G143))),'Data Summary'!DA149="Yes"),OFFSET('Sanitation Data'!$G$6,0,10*ROW('Sanitation Data'!G143)),NA())</f>
        <v>#N/A</v>
      </c>
      <c r="AM149" s="90" t="e">
        <f ca="true">+IF(AND(ISNUMBER(OFFSET('Sanitation Data'!$G$10,0,10*ROW('Sanitation Data'!G143))),'Data Summary'!DB149="Yes"),OFFSET('Sanitation Data'!$G$10,0,10*ROW('Sanitation Data'!G143)),NA())</f>
        <v>#N/A</v>
      </c>
      <c r="AN149" s="90" t="e">
        <f ca="true">+IF(AND(ISNUMBER(OFFSET('Sanitation Data'!$G$11,0,10*ROW('Sanitation Data'!G143))),'Data Summary'!DC149="Yes"),OFFSET('Sanitation Data'!$G$11,0,10*ROW('Sanitation Data'!G143)),NA())</f>
        <v>#N/A</v>
      </c>
      <c r="AO149" s="90" t="e">
        <f ca="true">+IF(AND(ISNUMBER(OFFSET('Sanitation Data'!$G$12,0,10*ROW('Sanitation Data'!G143))),'Data Summary'!DD149="Yes"),OFFSET('Sanitation Data'!$G$12,0,10*ROW('Sanitation Data'!G143)),NA())</f>
        <v>#N/A</v>
      </c>
      <c r="AP149" s="90" t="e">
        <f ca="true">+IF(AND(ISNUMBER(OFFSET('Sanitation Data'!$H$4,0,10*ROW('Sanitation Data'!H143))),'Data Summary'!DE149="Yes"),100-OFFSET('Sanitation Data'!$H$4,0,10*ROW('Sanitation Data'!H143)),NA())</f>
        <v>#N/A</v>
      </c>
      <c r="AQ149" s="90" t="e">
        <f ca="true">+IF(AND(ISNUMBER(OFFSET('Sanitation Data'!$H$6,0,10*ROW('Sanitation Data'!H143))),'Data Summary'!DF149="Yes"),OFFSET('Sanitation Data'!$H$6,0,10*ROW('Sanitation Data'!H143)),NA())</f>
        <v>#N/A</v>
      </c>
      <c r="AR149" s="90" t="e">
        <f ca="true">+IF(AND(ISNUMBER(OFFSET('Sanitation Data'!$H$10,0,10*ROW('Sanitation Data'!H143))),'Data Summary'!DG149="Yes"),OFFSET('Sanitation Data'!$H$10,0,10*ROW('Sanitation Data'!H143)),NA())</f>
        <v>#N/A</v>
      </c>
      <c r="AS149" s="90" t="e">
        <f ca="true">+IF(AND(ISNUMBER(OFFSET('Sanitation Data'!$H$11,0,10*ROW('Sanitation Data'!H143))),'Data Summary'!DH149="Yes"),OFFSET('Sanitation Data'!$H$11,0,10*ROW('Sanitation Data'!H143)),NA())</f>
        <v>#N/A</v>
      </c>
      <c r="AT149" s="90" t="e">
        <f ca="true">+IF(AND(ISNUMBER(OFFSET('Sanitation Data'!$H$12,0,10*ROW('Sanitation Data'!H143))),'Data Summary'!DI149="Yes"),OFFSET('Sanitation Data'!$H$12,0,10*ROW('Sanitation Data'!H143)),NA())</f>
        <v>#N/A</v>
      </c>
      <c r="AU149" s="90" t="e">
        <f ca="true">+IF(AND(ISNUMBER(OFFSET('Sanitation Data'!$I$4,0,10*ROW('Sanitation Data'!I143))),'Data Summary'!DJ149="Yes"),100-OFFSET('Sanitation Data'!$I$4,0,10*ROW('Sanitation Data'!I143)),NA())</f>
        <v>#N/A</v>
      </c>
      <c r="AV149" s="90" t="e">
        <f ca="true">+IF(AND(ISNUMBER(OFFSET('Sanitation Data'!$I$6,0,10*ROW('Sanitation Data'!I143))),'Data Summary'!DK149="Yes"),OFFSET('Sanitation Data'!$I$6,0,10*ROW('Sanitation Data'!I143)),NA())</f>
        <v>#N/A</v>
      </c>
      <c r="AW149" s="90" t="e">
        <f ca="true">+IF(AND(ISNUMBER(OFFSET('Sanitation Data'!$I$10,0,10*ROW('Sanitation Data'!I143))),'Data Summary'!DL149="Yes"),OFFSET('Sanitation Data'!$I$10,0,10*ROW('Sanitation Data'!I143)),NA())</f>
        <v>#N/A</v>
      </c>
      <c r="AX149" s="90" t="e">
        <f ca="true">+IF(AND(ISNUMBER(OFFSET('Sanitation Data'!$I$11,0,10*ROW('Sanitation Data'!I143))),'Data Summary'!DM149="Yes"),OFFSET('Sanitation Data'!$I$11,0,10*ROW('Sanitation Data'!I143)),NA())</f>
        <v>#N/A</v>
      </c>
      <c r="AY149" s="90" t="e">
        <f ca="true">+IF(AND(ISNUMBER(OFFSET('Sanitation Data'!$I$12,0,10*ROW('Sanitation Data'!I143))),'Data Summary'!DN149="Yes"),OFFSET('Sanitation Data'!$I$12,0,10*ROW('Sanitation Data'!I143)),NA())</f>
        <v>#N/A</v>
      </c>
      <c r="AZ149" s="91" t="e">
        <f ca="true">+IF(AND(ISNUMBER(OFFSET('Hygiene Data'!$D$5,0,10*ROW('Hygiene Data'!D143))),'Data Summary'!DO149="Yes"),OFFSET('Hygiene Data'!$D$5,0,10*ROW('Hygiene Data'!D143)),NA())</f>
        <v>#N/A</v>
      </c>
      <c r="BA149" s="91" t="e">
        <f ca="true">+IF(AND(ISNUMBER(OFFSET('Hygiene Data'!$D$7,0,10*ROW('Hygiene Data'!D143))),'Data Summary'!DP149="Yes"),OFFSET('Hygiene Data'!$D$7,0,10*ROW('Hygiene Data'!D143)),NA())</f>
        <v>#N/A</v>
      </c>
      <c r="BB149" s="91" t="e">
        <f ca="true">+IF(AND(ISNUMBER(OFFSET('Hygiene Data'!$D$9,0,10*ROW('Hygiene Data'!D143))),'Data Summary'!DQ149="Yes"),OFFSET('Hygiene Data'!$D$9,0,10*ROW('Hygiene Data'!D143)),NA())</f>
        <v>#N/A</v>
      </c>
      <c r="BC149" s="91" t="e">
        <f ca="true">+IF(AND(ISNUMBER(OFFSET('Hygiene Data'!$E$5,0,10*ROW('Hygiene Data'!E143))),'Data Summary'!DR149="Yes"),OFFSET('Hygiene Data'!$E$5,0,10*ROW('Hygiene Data'!E143)),NA())</f>
        <v>#N/A</v>
      </c>
      <c r="BD149" s="91" t="e">
        <f ca="true">+IF(AND(ISNUMBER(OFFSET('Hygiene Data'!$E$7,0,10*ROW('Hygiene Data'!E143))),'Data Summary'!DS149="Yes"),OFFSET('Hygiene Data'!$E$7,0,10*ROW('Hygiene Data'!E143)),NA())</f>
        <v>#N/A</v>
      </c>
      <c r="BE149" s="91" t="e">
        <f ca="true">+IF(AND(ISNUMBER(OFFSET('Hygiene Data'!$E$9,0,10*ROW('Hygiene Data'!E143))),'Data Summary'!DT149="Yes"),OFFSET('Hygiene Data'!$E$9,0,10*ROW('Hygiene Data'!E143)),NA())</f>
        <v>#N/A</v>
      </c>
      <c r="BF149" s="91" t="e">
        <f ca="true">+IF(AND(ISNUMBER(OFFSET('Hygiene Data'!$F$5,0,10*ROW('Hygiene Data'!F143))),'Data Summary'!DU149="Yes"),OFFSET('Hygiene Data'!$F$5,0,10*ROW('Hygiene Data'!F143)),NA())</f>
        <v>#N/A</v>
      </c>
      <c r="BG149" s="91" t="e">
        <f ca="true">+IF(AND(ISNUMBER(OFFSET('Hygiene Data'!$F$7,0,10*ROW('Hygiene Data'!F143))),'Data Summary'!DV149="Yes"),OFFSET('Hygiene Data'!$F$7,0,10*ROW('Hygiene Data'!F143)),NA())</f>
        <v>#N/A</v>
      </c>
      <c r="BH149" s="91" t="e">
        <f ca="true">+IF(AND(ISNUMBER(OFFSET('Hygiene Data'!$F$9,0,10*ROW('Hygiene Data'!F143))),'Data Summary'!DW149="Yes"),OFFSET('Hygiene Data'!$F$9,0,10*ROW('Hygiene Data'!F143)),NA())</f>
        <v>#N/A</v>
      </c>
      <c r="BI149" s="91" t="e">
        <f ca="true">+IF(AND(ISNUMBER(OFFSET('Hygiene Data'!$G$5,0,10*ROW('Hygiene Data'!G143))),'Data Summary'!DX149="Yes"),OFFSET('Hygiene Data'!$G$5,0,10*ROW('Hygiene Data'!G143)),NA())</f>
        <v>#N/A</v>
      </c>
      <c r="BJ149" s="91" t="e">
        <f ca="true">+IF(AND(ISNUMBER(OFFSET('Hygiene Data'!$G$7,0,10*ROW('Hygiene Data'!G143))),'Data Summary'!DY149="Yes"),OFFSET('Hygiene Data'!$G$7,0,10*ROW('Hygiene Data'!G143)),NA())</f>
        <v>#N/A</v>
      </c>
      <c r="BK149" s="91" t="e">
        <f ca="true">+IF(AND(ISNUMBER(OFFSET('Hygiene Data'!$G$9,0,10*ROW('Hygiene Data'!G143))),'Data Summary'!DZ149="Yes"),OFFSET('Hygiene Data'!$G$9,0,10*ROW('Hygiene Data'!G143)),NA())</f>
        <v>#N/A</v>
      </c>
      <c r="BL149" s="91" t="e">
        <f ca="true">+IF(AND(ISNUMBER(OFFSET('Hygiene Data'!$H$5,0,10*ROW('Hygiene Data'!H143))),'Data Summary'!EA149="Yes"),OFFSET('Hygiene Data'!$H$5,0,10*ROW('Hygiene Data'!H143)),NA())</f>
        <v>#N/A</v>
      </c>
      <c r="BM149" s="91" t="e">
        <f ca="true">+IF(AND(ISNUMBER(OFFSET('Hygiene Data'!$H$7,0,10*ROW('Hygiene Data'!H143))),'Data Summary'!EB149="Yes"),OFFSET('Hygiene Data'!$H$7,0,10*ROW('Hygiene Data'!H143)),NA())</f>
        <v>#N/A</v>
      </c>
      <c r="BN149" s="91" t="e">
        <f ca="true">+IF(AND(ISNUMBER(OFFSET('Hygiene Data'!$H$9,0,10*ROW('Hygiene Data'!H143))),'Data Summary'!EC149="Yes"),OFFSET('Hygiene Data'!$H$9,0,10*ROW('Hygiene Data'!H143)),NA())</f>
        <v>#N/A</v>
      </c>
      <c r="BO149" s="91" t="e">
        <f ca="true">+IF(AND(ISNUMBER(OFFSET('Hygiene Data'!$I$5,0,10*ROW('Hygiene Data'!I143))),'Data Summary'!ED149="Yes"),OFFSET('Hygiene Data'!$I$5,0,10*ROW('Hygiene Data'!I143)),NA())</f>
        <v>#N/A</v>
      </c>
      <c r="BP149" s="91" t="e">
        <f ca="true">+IF(AND(ISNUMBER(OFFSET('Hygiene Data'!$I$7,0,10*ROW('Hygiene Data'!I143))),'Data Summary'!EE149="Yes"),OFFSET('Hygiene Data'!$I$7,0,10*ROW('Hygiene Data'!I143)),NA())</f>
        <v>#N/A</v>
      </c>
      <c r="BQ149" s="91" t="e">
        <f ca="true">+IF(AND(ISNUMBER(OFFSET('Hygiene Data'!$I$9,0,10*ROW('Hygiene Data'!I143))),'Data Summary'!EF149="Yes"),OFFSET('Hygiene Data'!$I$9,0,10*ROW('Hygiene Data'!I143)),NA())</f>
        <v>#N/A</v>
      </c>
    </row>
    <row xmlns:x14ac="http://schemas.microsoft.com/office/spreadsheetml/2009/9/ac" r="150" x14ac:dyDescent="0.2">
      <c r="A150" s="350" t="e">
        <f ca="true">+RIGHT('Data Summary'!A150,LEN('Data Summary'!A150)-9)</f>
        <v>#VALUE!</v>
      </c>
      <c r="B150" s="35" t="str">
        <f ca="true">+IF(ISTEXT('Data Summary'!B150),'Data Summary'!B150,"")</f>
        <v/>
      </c>
      <c r="C150" s="349" t="e">
        <f ca="true">+VALUE('Data Summary'!C150)</f>
        <v>#VALUE!</v>
      </c>
      <c r="D150" s="89" t="e">
        <f ca="true">+IF(AND(ISNUMBER(OFFSET('Water Data'!$D$4,0,10*ROW('Water Data'!D144))),'Data Summary'!BS150="Yes"),100-OFFSET('Water Data'!$D$4,0,10*ROW('Water Data'!D144)),NA())</f>
        <v>#N/A</v>
      </c>
      <c r="E150" s="89" t="e">
        <f ca="true">+IF(AND(ISNUMBER(OFFSET('Water Data'!$D$6,0,10*ROW('Water Data'!D144))),'Data Summary'!BT150="Yes"),OFFSET('Water Data'!$D$6,0,10*ROW('Water Data'!D144)),NA())</f>
        <v>#N/A</v>
      </c>
      <c r="F150" s="89" t="e">
        <f ca="true">+IF(AND(ISNUMBER(OFFSET('Water Data'!$D$9,0,10*ROW('Water Data'!D144))),'Data Summary'!BU150="Yes"),OFFSET('Water Data'!$D$9,0,10*ROW('Water Data'!D144)),NA())</f>
        <v>#N/A</v>
      </c>
      <c r="G150" s="89" t="e">
        <f ca="true">+IF(AND(ISNUMBER(OFFSET('Water Data'!$E$4,0,10*ROW('Water Data'!E144))),'Data Summary'!BV150="Yes"),100-OFFSET('Water Data'!$E$4,0,10*ROW('Water Data'!E144)),NA())</f>
        <v>#N/A</v>
      </c>
      <c r="H150" s="89" t="e">
        <f ca="true">+IF(AND(ISNUMBER(OFFSET('Water Data'!$E$6,0,10*ROW('Water Data'!E144))),'Data Summary'!BW150="Yes"),OFFSET('Water Data'!$E$6,0,10*ROW('Water Data'!E144)),NA())</f>
        <v>#N/A</v>
      </c>
      <c r="I150" s="89" t="e">
        <f ca="true">+IF(AND(ISNUMBER(OFFSET('Water Data'!$E$9,0,10*ROW('Water Data'!E144))),'Data Summary'!BX150="Yes"),OFFSET('Water Data'!$E$9,0,10*ROW('Water Data'!E144)),NA())</f>
        <v>#N/A</v>
      </c>
      <c r="J150" s="89" t="e">
        <f ca="true">+IF(AND(ISNUMBER(OFFSET('Water Data'!$F$4,0,10*ROW('Water Data'!F144))),'Data Summary'!BY150="Yes"),100-OFFSET('Water Data'!$F$4,0,10*ROW('Water Data'!F144)),NA())</f>
        <v>#N/A</v>
      </c>
      <c r="K150" s="89" t="e">
        <f ca="true">+IF(AND(ISNUMBER(OFFSET('Water Data'!$F$6,0,10*ROW('Water Data'!F144))),'Data Summary'!BZ150="Yes"),OFFSET('Water Data'!$F$6,0,10*ROW('Water Data'!F144)),NA())</f>
        <v>#N/A</v>
      </c>
      <c r="L150" s="89" t="e">
        <f ca="true">+IF(AND(ISNUMBER(OFFSET('Water Data'!$F$9,0,10*ROW('Water Data'!F144))),'Data Summary'!CA150="Yes"),OFFSET('Water Data'!$F$9,0,10*ROW('Water Data'!F144)),NA())</f>
        <v>#N/A</v>
      </c>
      <c r="M150" s="89" t="e">
        <f ca="true">+IF(AND(ISNUMBER(OFFSET('Water Data'!$G$4,0,10*ROW('Water Data'!G144))),'Data Summary'!CB150="Yes"),100-OFFSET('Water Data'!$G$4,0,10*ROW('Water Data'!G144)),NA())</f>
        <v>#N/A</v>
      </c>
      <c r="N150" s="89" t="e">
        <f ca="true">+IF(AND(ISNUMBER(OFFSET('Water Data'!$G$6,0,10*ROW('Water Data'!G144))),'Data Summary'!CC150="Yes"),OFFSET('Water Data'!$G$6,0,10*ROW('Water Data'!G144)),NA())</f>
        <v>#N/A</v>
      </c>
      <c r="O150" s="89" t="e">
        <f ca="true">+IF(AND(ISNUMBER(OFFSET('Water Data'!$G$9,0,10*ROW('Water Data'!G144))),'Data Summary'!CD150="Yes"),OFFSET('Water Data'!$G$9,0,10*ROW('Water Data'!G144)),NA())</f>
        <v>#N/A</v>
      </c>
      <c r="P150" s="89" t="e">
        <f ca="true">+IF(AND(ISNUMBER(OFFSET('Water Data'!$H$4,0,10*ROW('Water Data'!H144))),'Data Summary'!CE150="Yes"),100-OFFSET('Water Data'!$H$4,0,10*ROW('Water Data'!H144)),NA())</f>
        <v>#N/A</v>
      </c>
      <c r="Q150" s="89" t="e">
        <f ca="true">+IF(AND(ISNUMBER(OFFSET('Water Data'!$H$6,0,10*ROW('Water Data'!H144))),'Data Summary'!CF150="Yes"),OFFSET('Water Data'!$H$6,0,10*ROW('Water Data'!H144)),NA())</f>
        <v>#N/A</v>
      </c>
      <c r="R150" s="89" t="e">
        <f ca="true">+IF(AND(ISNUMBER(OFFSET('Water Data'!$H$9,0,10*ROW('Water Data'!H144))),'Data Summary'!CG150="Yes"),OFFSET('Water Data'!$H$9,0,10*ROW('Water Data'!H144)),NA())</f>
        <v>#N/A</v>
      </c>
      <c r="S150" s="89" t="e">
        <f ca="true">+IF(AND(ISNUMBER(OFFSET('Water Data'!$I$4,0,10*ROW('Water Data'!I144))),'Data Summary'!CH150="Yes"),100-OFFSET('Water Data'!$I$4,0,10*ROW('Water Data'!I144)),NA())</f>
        <v>#N/A</v>
      </c>
      <c r="T150" s="89" t="e">
        <f ca="true">+IF(AND(ISNUMBER(OFFSET('Water Data'!$I$6,0,10*ROW('Water Data'!I144))),'Data Summary'!CI150="Yes"),OFFSET('Water Data'!$I$6,0,10*ROW('Water Data'!I144)),NA())</f>
        <v>#N/A</v>
      </c>
      <c r="U150" s="89" t="e">
        <f ca="true">+IF(AND(ISNUMBER(OFFSET('Water Data'!$I$9,0,10*ROW('Water Data'!I144))),'Data Summary'!CJ150="Yes"),OFFSET('Water Data'!$I$9,0,10*ROW('Water Data'!I144)),NA())</f>
        <v>#N/A</v>
      </c>
      <c r="V150" s="90" t="e">
        <f ca="true">+IF(AND(ISNUMBER(OFFSET('Sanitation Data'!$D$4,0,10*ROW('Sanitation Data'!D144))),'Data Summary'!CK150="Yes"),100-OFFSET('Sanitation Data'!$D$4,0,10*ROW('Sanitation Data'!D144)),NA())</f>
        <v>#N/A</v>
      </c>
      <c r="W150" s="90" t="e">
        <f ca="true">+IF(AND(ISNUMBER(OFFSET('Sanitation Data'!$D$6,0,10*ROW('Sanitation Data'!D144))),'Data Summary'!CL150="Yes"),OFFSET('Sanitation Data'!$D$6,0,10*ROW('Sanitation Data'!D144)),NA())</f>
        <v>#N/A</v>
      </c>
      <c r="X150" s="90" t="e">
        <f ca="true">+IF(AND(ISNUMBER(OFFSET('Sanitation Data'!$D$10,0,10*ROW('Sanitation Data'!D144))),'Data Summary'!CM150="Yes"),OFFSET('Sanitation Data'!$D$10,0,10*ROW('Sanitation Data'!D144)),NA())</f>
        <v>#N/A</v>
      </c>
      <c r="Y150" s="90" t="e">
        <f ca="true">+IF(AND(ISNUMBER(OFFSET('Sanitation Data'!$D$11,0,10*ROW('Sanitation Data'!D144))),'Data Summary'!CN150="Yes"),OFFSET('Sanitation Data'!$D$11,0,10*ROW('Sanitation Data'!D144)),NA())</f>
        <v>#N/A</v>
      </c>
      <c r="Z150" s="90" t="e">
        <f ca="true">+IF(AND(ISNUMBER(OFFSET('Sanitation Data'!$D$12,0,10*ROW('Sanitation Data'!D144))),'Data Summary'!CO150="Yes"),OFFSET('Sanitation Data'!$D$12,0,10*ROW('Sanitation Data'!D144)),NA())</f>
        <v>#N/A</v>
      </c>
      <c r="AA150" s="90" t="e">
        <f ca="true">+IF(AND(ISNUMBER(OFFSET('Sanitation Data'!$E$4,0,10*ROW('Sanitation Data'!E144))),'Data Summary'!CP150="Yes"),100-OFFSET('Sanitation Data'!$E$4,0,10*ROW('Sanitation Data'!E144)),NA())</f>
        <v>#N/A</v>
      </c>
      <c r="AB150" s="90" t="e">
        <f ca="true">+IF(AND(ISNUMBER(OFFSET('Sanitation Data'!$E$6,0,10*ROW('Sanitation Data'!E144))),'Data Summary'!CQ150="Yes"),OFFSET('Sanitation Data'!$E$6,0,10*ROW('Sanitation Data'!E144)),NA())</f>
        <v>#N/A</v>
      </c>
      <c r="AC150" s="90" t="e">
        <f ca="true">+IF(AND(ISNUMBER(OFFSET('Sanitation Data'!$E$10,0,10*ROW('Sanitation Data'!E144))),'Data Summary'!CR150="Yes"),OFFSET('Sanitation Data'!$E$10,0,10*ROW('Sanitation Data'!E144)),NA())</f>
        <v>#N/A</v>
      </c>
      <c r="AD150" s="90" t="e">
        <f ca="true">+IF(AND(ISNUMBER(OFFSET('Sanitation Data'!$E$11,0,10*ROW('Sanitation Data'!E144))),'Data Summary'!CS150="Yes"),OFFSET('Sanitation Data'!$E$11,0,10*ROW('Sanitation Data'!E144)),NA())</f>
        <v>#N/A</v>
      </c>
      <c r="AE150" s="90" t="e">
        <f ca="true">+IF(AND(ISNUMBER(OFFSET('Sanitation Data'!$E$12,0,10*ROW('Sanitation Data'!E144))),'Data Summary'!CT150="Yes"),OFFSET('Sanitation Data'!$E$12,0,10*ROW('Sanitation Data'!E144)),NA())</f>
        <v>#N/A</v>
      </c>
      <c r="AF150" s="90" t="e">
        <f ca="true">+IF(AND(ISNUMBER(OFFSET('Sanitation Data'!$F$4,0,10*ROW('Sanitation Data'!F144))),'Data Summary'!CU150="Yes"),100-OFFSET('Sanitation Data'!$F$4,0,10*ROW('Sanitation Data'!F144)),NA())</f>
        <v>#N/A</v>
      </c>
      <c r="AG150" s="90" t="e">
        <f ca="true">+IF(AND(ISNUMBER(OFFSET('Sanitation Data'!$F$6,0,10*ROW('Sanitation Data'!F144))),'Data Summary'!CV150="Yes"),OFFSET('Sanitation Data'!$F$6,0,10*ROW('Sanitation Data'!F144)),NA())</f>
        <v>#N/A</v>
      </c>
      <c r="AH150" s="90" t="e">
        <f ca="true">+IF(AND(ISNUMBER(OFFSET('Sanitation Data'!$F$10,0,10*ROW('Sanitation Data'!F144))),'Data Summary'!CW150="Yes"),OFFSET('Sanitation Data'!$F$10,0,10*ROW('Sanitation Data'!F144)),NA())</f>
        <v>#N/A</v>
      </c>
      <c r="AI150" s="90" t="e">
        <f ca="true">+IF(AND(ISNUMBER(OFFSET('Sanitation Data'!$F$11,0,10*ROW('Sanitation Data'!F144))),'Data Summary'!CX150="Yes"),OFFSET('Sanitation Data'!$F$11,0,10*ROW('Sanitation Data'!F144)),NA())</f>
        <v>#N/A</v>
      </c>
      <c r="AJ150" s="90" t="e">
        <f ca="true">+IF(AND(ISNUMBER(OFFSET('Sanitation Data'!$F$12,0,10*ROW('Sanitation Data'!F144))),'Data Summary'!CY150="Yes"),OFFSET('Sanitation Data'!$F$12,0,10*ROW('Sanitation Data'!F144)),NA())</f>
        <v>#N/A</v>
      </c>
      <c r="AK150" s="90" t="e">
        <f ca="true">+IF(AND(ISNUMBER(OFFSET('Sanitation Data'!$G$4,0,10*ROW('Sanitation Data'!G144))),'Data Summary'!CZ150="Yes"),100-OFFSET('Sanitation Data'!$G$4,0,10*ROW('Sanitation Data'!G144)),NA())</f>
        <v>#N/A</v>
      </c>
      <c r="AL150" s="90" t="e">
        <f ca="true">+IF(AND(ISNUMBER(OFFSET('Sanitation Data'!$G$6,0,10*ROW('Sanitation Data'!G144))),'Data Summary'!DA150="Yes"),OFFSET('Sanitation Data'!$G$6,0,10*ROW('Sanitation Data'!G144)),NA())</f>
        <v>#N/A</v>
      </c>
      <c r="AM150" s="90" t="e">
        <f ca="true">+IF(AND(ISNUMBER(OFFSET('Sanitation Data'!$G$10,0,10*ROW('Sanitation Data'!G144))),'Data Summary'!DB150="Yes"),OFFSET('Sanitation Data'!$G$10,0,10*ROW('Sanitation Data'!G144)),NA())</f>
        <v>#N/A</v>
      </c>
      <c r="AN150" s="90" t="e">
        <f ca="true">+IF(AND(ISNUMBER(OFFSET('Sanitation Data'!$G$11,0,10*ROW('Sanitation Data'!G144))),'Data Summary'!DC150="Yes"),OFFSET('Sanitation Data'!$G$11,0,10*ROW('Sanitation Data'!G144)),NA())</f>
        <v>#N/A</v>
      </c>
      <c r="AO150" s="90" t="e">
        <f ca="true">+IF(AND(ISNUMBER(OFFSET('Sanitation Data'!$G$12,0,10*ROW('Sanitation Data'!G144))),'Data Summary'!DD150="Yes"),OFFSET('Sanitation Data'!$G$12,0,10*ROW('Sanitation Data'!G144)),NA())</f>
        <v>#N/A</v>
      </c>
      <c r="AP150" s="90" t="e">
        <f ca="true">+IF(AND(ISNUMBER(OFFSET('Sanitation Data'!$H$4,0,10*ROW('Sanitation Data'!H144))),'Data Summary'!DE150="Yes"),100-OFFSET('Sanitation Data'!$H$4,0,10*ROW('Sanitation Data'!H144)),NA())</f>
        <v>#N/A</v>
      </c>
      <c r="AQ150" s="90" t="e">
        <f ca="true">+IF(AND(ISNUMBER(OFFSET('Sanitation Data'!$H$6,0,10*ROW('Sanitation Data'!H144))),'Data Summary'!DF150="Yes"),OFFSET('Sanitation Data'!$H$6,0,10*ROW('Sanitation Data'!H144)),NA())</f>
        <v>#N/A</v>
      </c>
      <c r="AR150" s="90" t="e">
        <f ca="true">+IF(AND(ISNUMBER(OFFSET('Sanitation Data'!$H$10,0,10*ROW('Sanitation Data'!H144))),'Data Summary'!DG150="Yes"),OFFSET('Sanitation Data'!$H$10,0,10*ROW('Sanitation Data'!H144)),NA())</f>
        <v>#N/A</v>
      </c>
      <c r="AS150" s="90" t="e">
        <f ca="true">+IF(AND(ISNUMBER(OFFSET('Sanitation Data'!$H$11,0,10*ROW('Sanitation Data'!H144))),'Data Summary'!DH150="Yes"),OFFSET('Sanitation Data'!$H$11,0,10*ROW('Sanitation Data'!H144)),NA())</f>
        <v>#N/A</v>
      </c>
      <c r="AT150" s="90" t="e">
        <f ca="true">+IF(AND(ISNUMBER(OFFSET('Sanitation Data'!$H$12,0,10*ROW('Sanitation Data'!H144))),'Data Summary'!DI150="Yes"),OFFSET('Sanitation Data'!$H$12,0,10*ROW('Sanitation Data'!H144)),NA())</f>
        <v>#N/A</v>
      </c>
      <c r="AU150" s="90" t="e">
        <f ca="true">+IF(AND(ISNUMBER(OFFSET('Sanitation Data'!$I$4,0,10*ROW('Sanitation Data'!I144))),'Data Summary'!DJ150="Yes"),100-OFFSET('Sanitation Data'!$I$4,0,10*ROW('Sanitation Data'!I144)),NA())</f>
        <v>#N/A</v>
      </c>
      <c r="AV150" s="90" t="e">
        <f ca="true">+IF(AND(ISNUMBER(OFFSET('Sanitation Data'!$I$6,0,10*ROW('Sanitation Data'!I144))),'Data Summary'!DK150="Yes"),OFFSET('Sanitation Data'!$I$6,0,10*ROW('Sanitation Data'!I144)),NA())</f>
        <v>#N/A</v>
      </c>
      <c r="AW150" s="90" t="e">
        <f ca="true">+IF(AND(ISNUMBER(OFFSET('Sanitation Data'!$I$10,0,10*ROW('Sanitation Data'!I144))),'Data Summary'!DL150="Yes"),OFFSET('Sanitation Data'!$I$10,0,10*ROW('Sanitation Data'!I144)),NA())</f>
        <v>#N/A</v>
      </c>
      <c r="AX150" s="90" t="e">
        <f ca="true">+IF(AND(ISNUMBER(OFFSET('Sanitation Data'!$I$11,0,10*ROW('Sanitation Data'!I144))),'Data Summary'!DM150="Yes"),OFFSET('Sanitation Data'!$I$11,0,10*ROW('Sanitation Data'!I144)),NA())</f>
        <v>#N/A</v>
      </c>
      <c r="AY150" s="90" t="e">
        <f ca="true">+IF(AND(ISNUMBER(OFFSET('Sanitation Data'!$I$12,0,10*ROW('Sanitation Data'!I144))),'Data Summary'!DN150="Yes"),OFFSET('Sanitation Data'!$I$12,0,10*ROW('Sanitation Data'!I144)),NA())</f>
        <v>#N/A</v>
      </c>
      <c r="AZ150" s="91" t="e">
        <f ca="true">+IF(AND(ISNUMBER(OFFSET('Hygiene Data'!$D$5,0,10*ROW('Hygiene Data'!D144))),'Data Summary'!DO150="Yes"),OFFSET('Hygiene Data'!$D$5,0,10*ROW('Hygiene Data'!D144)),NA())</f>
        <v>#N/A</v>
      </c>
      <c r="BA150" s="91" t="e">
        <f ca="true">+IF(AND(ISNUMBER(OFFSET('Hygiene Data'!$D$7,0,10*ROW('Hygiene Data'!D144))),'Data Summary'!DP150="Yes"),OFFSET('Hygiene Data'!$D$7,0,10*ROW('Hygiene Data'!D144)),NA())</f>
        <v>#N/A</v>
      </c>
      <c r="BB150" s="91" t="e">
        <f ca="true">+IF(AND(ISNUMBER(OFFSET('Hygiene Data'!$D$9,0,10*ROW('Hygiene Data'!D144))),'Data Summary'!DQ150="Yes"),OFFSET('Hygiene Data'!$D$9,0,10*ROW('Hygiene Data'!D144)),NA())</f>
        <v>#N/A</v>
      </c>
      <c r="BC150" s="91" t="e">
        <f ca="true">+IF(AND(ISNUMBER(OFFSET('Hygiene Data'!$E$5,0,10*ROW('Hygiene Data'!E144))),'Data Summary'!DR150="Yes"),OFFSET('Hygiene Data'!$E$5,0,10*ROW('Hygiene Data'!E144)),NA())</f>
        <v>#N/A</v>
      </c>
      <c r="BD150" s="91" t="e">
        <f ca="true">+IF(AND(ISNUMBER(OFFSET('Hygiene Data'!$E$7,0,10*ROW('Hygiene Data'!E144))),'Data Summary'!DS150="Yes"),OFFSET('Hygiene Data'!$E$7,0,10*ROW('Hygiene Data'!E144)),NA())</f>
        <v>#N/A</v>
      </c>
      <c r="BE150" s="91" t="e">
        <f ca="true">+IF(AND(ISNUMBER(OFFSET('Hygiene Data'!$E$9,0,10*ROW('Hygiene Data'!E144))),'Data Summary'!DT150="Yes"),OFFSET('Hygiene Data'!$E$9,0,10*ROW('Hygiene Data'!E144)),NA())</f>
        <v>#N/A</v>
      </c>
      <c r="BF150" s="91" t="e">
        <f ca="true">+IF(AND(ISNUMBER(OFFSET('Hygiene Data'!$F$5,0,10*ROW('Hygiene Data'!F144))),'Data Summary'!DU150="Yes"),OFFSET('Hygiene Data'!$F$5,0,10*ROW('Hygiene Data'!F144)),NA())</f>
        <v>#N/A</v>
      </c>
      <c r="BG150" s="91" t="e">
        <f ca="true">+IF(AND(ISNUMBER(OFFSET('Hygiene Data'!$F$7,0,10*ROW('Hygiene Data'!F144))),'Data Summary'!DV150="Yes"),OFFSET('Hygiene Data'!$F$7,0,10*ROW('Hygiene Data'!F144)),NA())</f>
        <v>#N/A</v>
      </c>
      <c r="BH150" s="91" t="e">
        <f ca="true">+IF(AND(ISNUMBER(OFFSET('Hygiene Data'!$F$9,0,10*ROW('Hygiene Data'!F144))),'Data Summary'!DW150="Yes"),OFFSET('Hygiene Data'!$F$9,0,10*ROW('Hygiene Data'!F144)),NA())</f>
        <v>#N/A</v>
      </c>
      <c r="BI150" s="91" t="e">
        <f ca="true">+IF(AND(ISNUMBER(OFFSET('Hygiene Data'!$G$5,0,10*ROW('Hygiene Data'!G144))),'Data Summary'!DX150="Yes"),OFFSET('Hygiene Data'!$G$5,0,10*ROW('Hygiene Data'!G144)),NA())</f>
        <v>#N/A</v>
      </c>
      <c r="BJ150" s="91" t="e">
        <f ca="true">+IF(AND(ISNUMBER(OFFSET('Hygiene Data'!$G$7,0,10*ROW('Hygiene Data'!G144))),'Data Summary'!DY150="Yes"),OFFSET('Hygiene Data'!$G$7,0,10*ROW('Hygiene Data'!G144)),NA())</f>
        <v>#N/A</v>
      </c>
      <c r="BK150" s="91" t="e">
        <f ca="true">+IF(AND(ISNUMBER(OFFSET('Hygiene Data'!$G$9,0,10*ROW('Hygiene Data'!G144))),'Data Summary'!DZ150="Yes"),OFFSET('Hygiene Data'!$G$9,0,10*ROW('Hygiene Data'!G144)),NA())</f>
        <v>#N/A</v>
      </c>
      <c r="BL150" s="91" t="e">
        <f ca="true">+IF(AND(ISNUMBER(OFFSET('Hygiene Data'!$H$5,0,10*ROW('Hygiene Data'!H144))),'Data Summary'!EA150="Yes"),OFFSET('Hygiene Data'!$H$5,0,10*ROW('Hygiene Data'!H144)),NA())</f>
        <v>#N/A</v>
      </c>
      <c r="BM150" s="91" t="e">
        <f ca="true">+IF(AND(ISNUMBER(OFFSET('Hygiene Data'!$H$7,0,10*ROW('Hygiene Data'!H144))),'Data Summary'!EB150="Yes"),OFFSET('Hygiene Data'!$H$7,0,10*ROW('Hygiene Data'!H144)),NA())</f>
        <v>#N/A</v>
      </c>
      <c r="BN150" s="91" t="e">
        <f ca="true">+IF(AND(ISNUMBER(OFFSET('Hygiene Data'!$H$9,0,10*ROW('Hygiene Data'!H144))),'Data Summary'!EC150="Yes"),OFFSET('Hygiene Data'!$H$9,0,10*ROW('Hygiene Data'!H144)),NA())</f>
        <v>#N/A</v>
      </c>
      <c r="BO150" s="91" t="e">
        <f ca="true">+IF(AND(ISNUMBER(OFFSET('Hygiene Data'!$I$5,0,10*ROW('Hygiene Data'!I144))),'Data Summary'!ED150="Yes"),OFFSET('Hygiene Data'!$I$5,0,10*ROW('Hygiene Data'!I144)),NA())</f>
        <v>#N/A</v>
      </c>
      <c r="BP150" s="91" t="e">
        <f ca="true">+IF(AND(ISNUMBER(OFFSET('Hygiene Data'!$I$7,0,10*ROW('Hygiene Data'!I144))),'Data Summary'!EE150="Yes"),OFFSET('Hygiene Data'!$I$7,0,10*ROW('Hygiene Data'!I144)),NA())</f>
        <v>#N/A</v>
      </c>
      <c r="BQ150" s="91" t="e">
        <f ca="true">+IF(AND(ISNUMBER(OFFSET('Hygiene Data'!$I$9,0,10*ROW('Hygiene Data'!I144))),'Data Summary'!EF150="Yes"),OFFSET('Hygiene Data'!$I$9,0,10*ROW('Hygiene Data'!I144)),NA())</f>
        <v>#N/A</v>
      </c>
    </row>
    <row xmlns:x14ac="http://schemas.microsoft.com/office/spreadsheetml/2009/9/ac" r="151" x14ac:dyDescent="0.2">
      <c r="A151" s="350" t="e">
        <f ca="true">+RIGHT('Data Summary'!A151,LEN('Data Summary'!A151)-9)</f>
        <v>#VALUE!</v>
      </c>
      <c r="B151" s="35" t="str">
        <f ca="true">+IF(ISTEXT('Data Summary'!B151),'Data Summary'!B151,"")</f>
        <v/>
      </c>
      <c r="C151" s="349" t="e">
        <f ca="true">+VALUE('Data Summary'!C151)</f>
        <v>#VALUE!</v>
      </c>
      <c r="D151" s="89" t="e">
        <f ca="true">+IF(AND(ISNUMBER(OFFSET('Water Data'!$D$4,0,10*ROW('Water Data'!D145))),'Data Summary'!BS151="Yes"),100-OFFSET('Water Data'!$D$4,0,10*ROW('Water Data'!D145)),NA())</f>
        <v>#N/A</v>
      </c>
      <c r="E151" s="89" t="e">
        <f ca="true">+IF(AND(ISNUMBER(OFFSET('Water Data'!$D$6,0,10*ROW('Water Data'!D145))),'Data Summary'!BT151="Yes"),OFFSET('Water Data'!$D$6,0,10*ROW('Water Data'!D145)),NA())</f>
        <v>#N/A</v>
      </c>
      <c r="F151" s="89" t="e">
        <f ca="true">+IF(AND(ISNUMBER(OFFSET('Water Data'!$D$9,0,10*ROW('Water Data'!D145))),'Data Summary'!BU151="Yes"),OFFSET('Water Data'!$D$9,0,10*ROW('Water Data'!D145)),NA())</f>
        <v>#N/A</v>
      </c>
      <c r="G151" s="89" t="e">
        <f ca="true">+IF(AND(ISNUMBER(OFFSET('Water Data'!$E$4,0,10*ROW('Water Data'!E145))),'Data Summary'!BV151="Yes"),100-OFFSET('Water Data'!$E$4,0,10*ROW('Water Data'!E145)),NA())</f>
        <v>#N/A</v>
      </c>
      <c r="H151" s="89" t="e">
        <f ca="true">+IF(AND(ISNUMBER(OFFSET('Water Data'!$E$6,0,10*ROW('Water Data'!E145))),'Data Summary'!BW151="Yes"),OFFSET('Water Data'!$E$6,0,10*ROW('Water Data'!E145)),NA())</f>
        <v>#N/A</v>
      </c>
      <c r="I151" s="89" t="e">
        <f ca="true">+IF(AND(ISNUMBER(OFFSET('Water Data'!$E$9,0,10*ROW('Water Data'!E145))),'Data Summary'!BX151="Yes"),OFFSET('Water Data'!$E$9,0,10*ROW('Water Data'!E145)),NA())</f>
        <v>#N/A</v>
      </c>
      <c r="J151" s="89" t="e">
        <f ca="true">+IF(AND(ISNUMBER(OFFSET('Water Data'!$F$4,0,10*ROW('Water Data'!F145))),'Data Summary'!BY151="Yes"),100-OFFSET('Water Data'!$F$4,0,10*ROW('Water Data'!F145)),NA())</f>
        <v>#N/A</v>
      </c>
      <c r="K151" s="89" t="e">
        <f ca="true">+IF(AND(ISNUMBER(OFFSET('Water Data'!$F$6,0,10*ROW('Water Data'!F145))),'Data Summary'!BZ151="Yes"),OFFSET('Water Data'!$F$6,0,10*ROW('Water Data'!F145)),NA())</f>
        <v>#N/A</v>
      </c>
      <c r="L151" s="89" t="e">
        <f ca="true">+IF(AND(ISNUMBER(OFFSET('Water Data'!$F$9,0,10*ROW('Water Data'!F145))),'Data Summary'!CA151="Yes"),OFFSET('Water Data'!$F$9,0,10*ROW('Water Data'!F145)),NA())</f>
        <v>#N/A</v>
      </c>
      <c r="M151" s="89" t="e">
        <f ca="true">+IF(AND(ISNUMBER(OFFSET('Water Data'!$G$4,0,10*ROW('Water Data'!G145))),'Data Summary'!CB151="Yes"),100-OFFSET('Water Data'!$G$4,0,10*ROW('Water Data'!G145)),NA())</f>
        <v>#N/A</v>
      </c>
      <c r="N151" s="89" t="e">
        <f ca="true">+IF(AND(ISNUMBER(OFFSET('Water Data'!$G$6,0,10*ROW('Water Data'!G145))),'Data Summary'!CC151="Yes"),OFFSET('Water Data'!$G$6,0,10*ROW('Water Data'!G145)),NA())</f>
        <v>#N/A</v>
      </c>
      <c r="O151" s="89" t="e">
        <f ca="true">+IF(AND(ISNUMBER(OFFSET('Water Data'!$G$9,0,10*ROW('Water Data'!G145))),'Data Summary'!CD151="Yes"),OFFSET('Water Data'!$G$9,0,10*ROW('Water Data'!G145)),NA())</f>
        <v>#N/A</v>
      </c>
      <c r="P151" s="89" t="e">
        <f ca="true">+IF(AND(ISNUMBER(OFFSET('Water Data'!$H$4,0,10*ROW('Water Data'!H145))),'Data Summary'!CE151="Yes"),100-OFFSET('Water Data'!$H$4,0,10*ROW('Water Data'!H145)),NA())</f>
        <v>#N/A</v>
      </c>
      <c r="Q151" s="89" t="e">
        <f ca="true">+IF(AND(ISNUMBER(OFFSET('Water Data'!$H$6,0,10*ROW('Water Data'!H145))),'Data Summary'!CF151="Yes"),OFFSET('Water Data'!$H$6,0,10*ROW('Water Data'!H145)),NA())</f>
        <v>#N/A</v>
      </c>
      <c r="R151" s="89" t="e">
        <f ca="true">+IF(AND(ISNUMBER(OFFSET('Water Data'!$H$9,0,10*ROW('Water Data'!H145))),'Data Summary'!CG151="Yes"),OFFSET('Water Data'!$H$9,0,10*ROW('Water Data'!H145)),NA())</f>
        <v>#N/A</v>
      </c>
      <c r="S151" s="89" t="e">
        <f ca="true">+IF(AND(ISNUMBER(OFFSET('Water Data'!$I$4,0,10*ROW('Water Data'!I145))),'Data Summary'!CH151="Yes"),100-OFFSET('Water Data'!$I$4,0,10*ROW('Water Data'!I145)),NA())</f>
        <v>#N/A</v>
      </c>
      <c r="T151" s="89" t="e">
        <f ca="true">+IF(AND(ISNUMBER(OFFSET('Water Data'!$I$6,0,10*ROW('Water Data'!I145))),'Data Summary'!CI151="Yes"),OFFSET('Water Data'!$I$6,0,10*ROW('Water Data'!I145)),NA())</f>
        <v>#N/A</v>
      </c>
      <c r="U151" s="89" t="e">
        <f ca="true">+IF(AND(ISNUMBER(OFFSET('Water Data'!$I$9,0,10*ROW('Water Data'!I145))),'Data Summary'!CJ151="Yes"),OFFSET('Water Data'!$I$9,0,10*ROW('Water Data'!I145)),NA())</f>
        <v>#N/A</v>
      </c>
      <c r="V151" s="90" t="e">
        <f ca="true">+IF(AND(ISNUMBER(OFFSET('Sanitation Data'!$D$4,0,10*ROW('Sanitation Data'!D145))),'Data Summary'!CK151="Yes"),100-OFFSET('Sanitation Data'!$D$4,0,10*ROW('Sanitation Data'!D145)),NA())</f>
        <v>#N/A</v>
      </c>
      <c r="W151" s="90" t="e">
        <f ca="true">+IF(AND(ISNUMBER(OFFSET('Sanitation Data'!$D$6,0,10*ROW('Sanitation Data'!D145))),'Data Summary'!CL151="Yes"),OFFSET('Sanitation Data'!$D$6,0,10*ROW('Sanitation Data'!D145)),NA())</f>
        <v>#N/A</v>
      </c>
      <c r="X151" s="90" t="e">
        <f ca="true">+IF(AND(ISNUMBER(OFFSET('Sanitation Data'!$D$10,0,10*ROW('Sanitation Data'!D145))),'Data Summary'!CM151="Yes"),OFFSET('Sanitation Data'!$D$10,0,10*ROW('Sanitation Data'!D145)),NA())</f>
        <v>#N/A</v>
      </c>
      <c r="Y151" s="90" t="e">
        <f ca="true">+IF(AND(ISNUMBER(OFFSET('Sanitation Data'!$D$11,0,10*ROW('Sanitation Data'!D145))),'Data Summary'!CN151="Yes"),OFFSET('Sanitation Data'!$D$11,0,10*ROW('Sanitation Data'!D145)),NA())</f>
        <v>#N/A</v>
      </c>
      <c r="Z151" s="90" t="e">
        <f ca="true">+IF(AND(ISNUMBER(OFFSET('Sanitation Data'!$D$12,0,10*ROW('Sanitation Data'!D145))),'Data Summary'!CO151="Yes"),OFFSET('Sanitation Data'!$D$12,0,10*ROW('Sanitation Data'!D145)),NA())</f>
        <v>#N/A</v>
      </c>
      <c r="AA151" s="90" t="e">
        <f ca="true">+IF(AND(ISNUMBER(OFFSET('Sanitation Data'!$E$4,0,10*ROW('Sanitation Data'!E145))),'Data Summary'!CP151="Yes"),100-OFFSET('Sanitation Data'!$E$4,0,10*ROW('Sanitation Data'!E145)),NA())</f>
        <v>#N/A</v>
      </c>
      <c r="AB151" s="90" t="e">
        <f ca="true">+IF(AND(ISNUMBER(OFFSET('Sanitation Data'!$E$6,0,10*ROW('Sanitation Data'!E145))),'Data Summary'!CQ151="Yes"),OFFSET('Sanitation Data'!$E$6,0,10*ROW('Sanitation Data'!E145)),NA())</f>
        <v>#N/A</v>
      </c>
      <c r="AC151" s="90" t="e">
        <f ca="true">+IF(AND(ISNUMBER(OFFSET('Sanitation Data'!$E$10,0,10*ROW('Sanitation Data'!E145))),'Data Summary'!CR151="Yes"),OFFSET('Sanitation Data'!$E$10,0,10*ROW('Sanitation Data'!E145)),NA())</f>
        <v>#N/A</v>
      </c>
      <c r="AD151" s="90" t="e">
        <f ca="true">+IF(AND(ISNUMBER(OFFSET('Sanitation Data'!$E$11,0,10*ROW('Sanitation Data'!E145))),'Data Summary'!CS151="Yes"),OFFSET('Sanitation Data'!$E$11,0,10*ROW('Sanitation Data'!E145)),NA())</f>
        <v>#N/A</v>
      </c>
      <c r="AE151" s="90" t="e">
        <f ca="true">+IF(AND(ISNUMBER(OFFSET('Sanitation Data'!$E$12,0,10*ROW('Sanitation Data'!E145))),'Data Summary'!CT151="Yes"),OFFSET('Sanitation Data'!$E$12,0,10*ROW('Sanitation Data'!E145)),NA())</f>
        <v>#N/A</v>
      </c>
      <c r="AF151" s="90" t="e">
        <f ca="true">+IF(AND(ISNUMBER(OFFSET('Sanitation Data'!$F$4,0,10*ROW('Sanitation Data'!F145))),'Data Summary'!CU151="Yes"),100-OFFSET('Sanitation Data'!$F$4,0,10*ROW('Sanitation Data'!F145)),NA())</f>
        <v>#N/A</v>
      </c>
      <c r="AG151" s="90" t="e">
        <f ca="true">+IF(AND(ISNUMBER(OFFSET('Sanitation Data'!$F$6,0,10*ROW('Sanitation Data'!F145))),'Data Summary'!CV151="Yes"),OFFSET('Sanitation Data'!$F$6,0,10*ROW('Sanitation Data'!F145)),NA())</f>
        <v>#N/A</v>
      </c>
      <c r="AH151" s="90" t="e">
        <f ca="true">+IF(AND(ISNUMBER(OFFSET('Sanitation Data'!$F$10,0,10*ROW('Sanitation Data'!F145))),'Data Summary'!CW151="Yes"),OFFSET('Sanitation Data'!$F$10,0,10*ROW('Sanitation Data'!F145)),NA())</f>
        <v>#N/A</v>
      </c>
      <c r="AI151" s="90" t="e">
        <f ca="true">+IF(AND(ISNUMBER(OFFSET('Sanitation Data'!$F$11,0,10*ROW('Sanitation Data'!F145))),'Data Summary'!CX151="Yes"),OFFSET('Sanitation Data'!$F$11,0,10*ROW('Sanitation Data'!F145)),NA())</f>
        <v>#N/A</v>
      </c>
      <c r="AJ151" s="90" t="e">
        <f ca="true">+IF(AND(ISNUMBER(OFFSET('Sanitation Data'!$F$12,0,10*ROW('Sanitation Data'!F145))),'Data Summary'!CY151="Yes"),OFFSET('Sanitation Data'!$F$12,0,10*ROW('Sanitation Data'!F145)),NA())</f>
        <v>#N/A</v>
      </c>
      <c r="AK151" s="90" t="e">
        <f ca="true">+IF(AND(ISNUMBER(OFFSET('Sanitation Data'!$G$4,0,10*ROW('Sanitation Data'!G145))),'Data Summary'!CZ151="Yes"),100-OFFSET('Sanitation Data'!$G$4,0,10*ROW('Sanitation Data'!G145)),NA())</f>
        <v>#N/A</v>
      </c>
      <c r="AL151" s="90" t="e">
        <f ca="true">+IF(AND(ISNUMBER(OFFSET('Sanitation Data'!$G$6,0,10*ROW('Sanitation Data'!G145))),'Data Summary'!DA151="Yes"),OFFSET('Sanitation Data'!$G$6,0,10*ROW('Sanitation Data'!G145)),NA())</f>
        <v>#N/A</v>
      </c>
      <c r="AM151" s="90" t="e">
        <f ca="true">+IF(AND(ISNUMBER(OFFSET('Sanitation Data'!$G$10,0,10*ROW('Sanitation Data'!G145))),'Data Summary'!DB151="Yes"),OFFSET('Sanitation Data'!$G$10,0,10*ROW('Sanitation Data'!G145)),NA())</f>
        <v>#N/A</v>
      </c>
      <c r="AN151" s="90" t="e">
        <f ca="true">+IF(AND(ISNUMBER(OFFSET('Sanitation Data'!$G$11,0,10*ROW('Sanitation Data'!G145))),'Data Summary'!DC151="Yes"),OFFSET('Sanitation Data'!$G$11,0,10*ROW('Sanitation Data'!G145)),NA())</f>
        <v>#N/A</v>
      </c>
      <c r="AO151" s="90" t="e">
        <f ca="true">+IF(AND(ISNUMBER(OFFSET('Sanitation Data'!$G$12,0,10*ROW('Sanitation Data'!G145))),'Data Summary'!DD151="Yes"),OFFSET('Sanitation Data'!$G$12,0,10*ROW('Sanitation Data'!G145)),NA())</f>
        <v>#N/A</v>
      </c>
      <c r="AP151" s="90" t="e">
        <f ca="true">+IF(AND(ISNUMBER(OFFSET('Sanitation Data'!$H$4,0,10*ROW('Sanitation Data'!H145))),'Data Summary'!DE151="Yes"),100-OFFSET('Sanitation Data'!$H$4,0,10*ROW('Sanitation Data'!H145)),NA())</f>
        <v>#N/A</v>
      </c>
      <c r="AQ151" s="90" t="e">
        <f ca="true">+IF(AND(ISNUMBER(OFFSET('Sanitation Data'!$H$6,0,10*ROW('Sanitation Data'!H145))),'Data Summary'!DF151="Yes"),OFFSET('Sanitation Data'!$H$6,0,10*ROW('Sanitation Data'!H145)),NA())</f>
        <v>#N/A</v>
      </c>
      <c r="AR151" s="90" t="e">
        <f ca="true">+IF(AND(ISNUMBER(OFFSET('Sanitation Data'!$H$10,0,10*ROW('Sanitation Data'!H145))),'Data Summary'!DG151="Yes"),OFFSET('Sanitation Data'!$H$10,0,10*ROW('Sanitation Data'!H145)),NA())</f>
        <v>#N/A</v>
      </c>
      <c r="AS151" s="90" t="e">
        <f ca="true">+IF(AND(ISNUMBER(OFFSET('Sanitation Data'!$H$11,0,10*ROW('Sanitation Data'!H145))),'Data Summary'!DH151="Yes"),OFFSET('Sanitation Data'!$H$11,0,10*ROW('Sanitation Data'!H145)),NA())</f>
        <v>#N/A</v>
      </c>
      <c r="AT151" s="90" t="e">
        <f ca="true">+IF(AND(ISNUMBER(OFFSET('Sanitation Data'!$H$12,0,10*ROW('Sanitation Data'!H145))),'Data Summary'!DI151="Yes"),OFFSET('Sanitation Data'!$H$12,0,10*ROW('Sanitation Data'!H145)),NA())</f>
        <v>#N/A</v>
      </c>
      <c r="AU151" s="90" t="e">
        <f ca="true">+IF(AND(ISNUMBER(OFFSET('Sanitation Data'!$I$4,0,10*ROW('Sanitation Data'!I145))),'Data Summary'!DJ151="Yes"),100-OFFSET('Sanitation Data'!$I$4,0,10*ROW('Sanitation Data'!I145)),NA())</f>
        <v>#N/A</v>
      </c>
      <c r="AV151" s="90" t="e">
        <f ca="true">+IF(AND(ISNUMBER(OFFSET('Sanitation Data'!$I$6,0,10*ROW('Sanitation Data'!I145))),'Data Summary'!DK151="Yes"),OFFSET('Sanitation Data'!$I$6,0,10*ROW('Sanitation Data'!I145)),NA())</f>
        <v>#N/A</v>
      </c>
      <c r="AW151" s="90" t="e">
        <f ca="true">+IF(AND(ISNUMBER(OFFSET('Sanitation Data'!$I$10,0,10*ROW('Sanitation Data'!I145))),'Data Summary'!DL151="Yes"),OFFSET('Sanitation Data'!$I$10,0,10*ROW('Sanitation Data'!I145)),NA())</f>
        <v>#N/A</v>
      </c>
      <c r="AX151" s="90" t="e">
        <f ca="true">+IF(AND(ISNUMBER(OFFSET('Sanitation Data'!$I$11,0,10*ROW('Sanitation Data'!I145))),'Data Summary'!DM151="Yes"),OFFSET('Sanitation Data'!$I$11,0,10*ROW('Sanitation Data'!I145)),NA())</f>
        <v>#N/A</v>
      </c>
      <c r="AY151" s="90" t="e">
        <f ca="true">+IF(AND(ISNUMBER(OFFSET('Sanitation Data'!$I$12,0,10*ROW('Sanitation Data'!I145))),'Data Summary'!DN151="Yes"),OFFSET('Sanitation Data'!$I$12,0,10*ROW('Sanitation Data'!I145)),NA())</f>
        <v>#N/A</v>
      </c>
      <c r="AZ151" s="91" t="e">
        <f ca="true">+IF(AND(ISNUMBER(OFFSET('Hygiene Data'!$D$5,0,10*ROW('Hygiene Data'!D145))),'Data Summary'!DO151="Yes"),OFFSET('Hygiene Data'!$D$5,0,10*ROW('Hygiene Data'!D145)),NA())</f>
        <v>#N/A</v>
      </c>
      <c r="BA151" s="91" t="e">
        <f ca="true">+IF(AND(ISNUMBER(OFFSET('Hygiene Data'!$D$7,0,10*ROW('Hygiene Data'!D145))),'Data Summary'!DP151="Yes"),OFFSET('Hygiene Data'!$D$7,0,10*ROW('Hygiene Data'!D145)),NA())</f>
        <v>#N/A</v>
      </c>
      <c r="BB151" s="91" t="e">
        <f ca="true">+IF(AND(ISNUMBER(OFFSET('Hygiene Data'!$D$9,0,10*ROW('Hygiene Data'!D145))),'Data Summary'!DQ151="Yes"),OFFSET('Hygiene Data'!$D$9,0,10*ROW('Hygiene Data'!D145)),NA())</f>
        <v>#N/A</v>
      </c>
      <c r="BC151" s="91" t="e">
        <f ca="true">+IF(AND(ISNUMBER(OFFSET('Hygiene Data'!$E$5,0,10*ROW('Hygiene Data'!E145))),'Data Summary'!DR151="Yes"),OFFSET('Hygiene Data'!$E$5,0,10*ROW('Hygiene Data'!E145)),NA())</f>
        <v>#N/A</v>
      </c>
      <c r="BD151" s="91" t="e">
        <f ca="true">+IF(AND(ISNUMBER(OFFSET('Hygiene Data'!$E$7,0,10*ROW('Hygiene Data'!E145))),'Data Summary'!DS151="Yes"),OFFSET('Hygiene Data'!$E$7,0,10*ROW('Hygiene Data'!E145)),NA())</f>
        <v>#N/A</v>
      </c>
      <c r="BE151" s="91" t="e">
        <f ca="true">+IF(AND(ISNUMBER(OFFSET('Hygiene Data'!$E$9,0,10*ROW('Hygiene Data'!E145))),'Data Summary'!DT151="Yes"),OFFSET('Hygiene Data'!$E$9,0,10*ROW('Hygiene Data'!E145)),NA())</f>
        <v>#N/A</v>
      </c>
      <c r="BF151" s="91" t="e">
        <f ca="true">+IF(AND(ISNUMBER(OFFSET('Hygiene Data'!$F$5,0,10*ROW('Hygiene Data'!F145))),'Data Summary'!DU151="Yes"),OFFSET('Hygiene Data'!$F$5,0,10*ROW('Hygiene Data'!F145)),NA())</f>
        <v>#N/A</v>
      </c>
      <c r="BG151" s="91" t="e">
        <f ca="true">+IF(AND(ISNUMBER(OFFSET('Hygiene Data'!$F$7,0,10*ROW('Hygiene Data'!F145))),'Data Summary'!DV151="Yes"),OFFSET('Hygiene Data'!$F$7,0,10*ROW('Hygiene Data'!F145)),NA())</f>
        <v>#N/A</v>
      </c>
      <c r="BH151" s="91" t="e">
        <f ca="true">+IF(AND(ISNUMBER(OFFSET('Hygiene Data'!$F$9,0,10*ROW('Hygiene Data'!F145))),'Data Summary'!DW151="Yes"),OFFSET('Hygiene Data'!$F$9,0,10*ROW('Hygiene Data'!F145)),NA())</f>
        <v>#N/A</v>
      </c>
      <c r="BI151" s="91" t="e">
        <f ca="true">+IF(AND(ISNUMBER(OFFSET('Hygiene Data'!$G$5,0,10*ROW('Hygiene Data'!G145))),'Data Summary'!DX151="Yes"),OFFSET('Hygiene Data'!$G$5,0,10*ROW('Hygiene Data'!G145)),NA())</f>
        <v>#N/A</v>
      </c>
      <c r="BJ151" s="91" t="e">
        <f ca="true">+IF(AND(ISNUMBER(OFFSET('Hygiene Data'!$G$7,0,10*ROW('Hygiene Data'!G145))),'Data Summary'!DY151="Yes"),OFFSET('Hygiene Data'!$G$7,0,10*ROW('Hygiene Data'!G145)),NA())</f>
        <v>#N/A</v>
      </c>
      <c r="BK151" s="91" t="e">
        <f ca="true">+IF(AND(ISNUMBER(OFFSET('Hygiene Data'!$G$9,0,10*ROW('Hygiene Data'!G145))),'Data Summary'!DZ151="Yes"),OFFSET('Hygiene Data'!$G$9,0,10*ROW('Hygiene Data'!G145)),NA())</f>
        <v>#N/A</v>
      </c>
      <c r="BL151" s="91" t="e">
        <f ca="true">+IF(AND(ISNUMBER(OFFSET('Hygiene Data'!$H$5,0,10*ROW('Hygiene Data'!H145))),'Data Summary'!EA151="Yes"),OFFSET('Hygiene Data'!$H$5,0,10*ROW('Hygiene Data'!H145)),NA())</f>
        <v>#N/A</v>
      </c>
      <c r="BM151" s="91" t="e">
        <f ca="true">+IF(AND(ISNUMBER(OFFSET('Hygiene Data'!$H$7,0,10*ROW('Hygiene Data'!H145))),'Data Summary'!EB151="Yes"),OFFSET('Hygiene Data'!$H$7,0,10*ROW('Hygiene Data'!H145)),NA())</f>
        <v>#N/A</v>
      </c>
      <c r="BN151" s="91" t="e">
        <f ca="true">+IF(AND(ISNUMBER(OFFSET('Hygiene Data'!$H$9,0,10*ROW('Hygiene Data'!H145))),'Data Summary'!EC151="Yes"),OFFSET('Hygiene Data'!$H$9,0,10*ROW('Hygiene Data'!H145)),NA())</f>
        <v>#N/A</v>
      </c>
      <c r="BO151" s="91" t="e">
        <f ca="true">+IF(AND(ISNUMBER(OFFSET('Hygiene Data'!$I$5,0,10*ROW('Hygiene Data'!I145))),'Data Summary'!ED151="Yes"),OFFSET('Hygiene Data'!$I$5,0,10*ROW('Hygiene Data'!I145)),NA())</f>
        <v>#N/A</v>
      </c>
      <c r="BP151" s="91" t="e">
        <f ca="true">+IF(AND(ISNUMBER(OFFSET('Hygiene Data'!$I$7,0,10*ROW('Hygiene Data'!I145))),'Data Summary'!EE151="Yes"),OFFSET('Hygiene Data'!$I$7,0,10*ROW('Hygiene Data'!I145)),NA())</f>
        <v>#N/A</v>
      </c>
      <c r="BQ151" s="91" t="e">
        <f ca="true">+IF(AND(ISNUMBER(OFFSET('Hygiene Data'!$I$9,0,10*ROW('Hygiene Data'!I145))),'Data Summary'!EF151="Yes"),OFFSET('Hygiene Data'!$I$9,0,10*ROW('Hygiene Data'!I145)),NA())</f>
        <v>#N/A</v>
      </c>
    </row>
    <row xmlns:x14ac="http://schemas.microsoft.com/office/spreadsheetml/2009/9/ac" r="152" x14ac:dyDescent="0.2">
      <c r="A152" s="350" t="e">
        <f ca="true">+RIGHT('Data Summary'!A152,LEN('Data Summary'!A152)-9)</f>
        <v>#VALUE!</v>
      </c>
      <c r="B152" s="35" t="str">
        <f ca="true">+IF(ISTEXT('Data Summary'!B152),'Data Summary'!B152,"")</f>
        <v/>
      </c>
      <c r="C152" s="349" t="e">
        <f ca="true">+VALUE('Data Summary'!C152)</f>
        <v>#VALUE!</v>
      </c>
      <c r="D152" s="89" t="e">
        <f ca="true">+IF(AND(ISNUMBER(OFFSET('Water Data'!$D$4,0,10*ROW('Water Data'!D146))),'Data Summary'!BS152="Yes"),100-OFFSET('Water Data'!$D$4,0,10*ROW('Water Data'!D146)),NA())</f>
        <v>#N/A</v>
      </c>
      <c r="E152" s="89" t="e">
        <f ca="true">+IF(AND(ISNUMBER(OFFSET('Water Data'!$D$6,0,10*ROW('Water Data'!D146))),'Data Summary'!BT152="Yes"),OFFSET('Water Data'!$D$6,0,10*ROW('Water Data'!D146)),NA())</f>
        <v>#N/A</v>
      </c>
      <c r="F152" s="89" t="e">
        <f ca="true">+IF(AND(ISNUMBER(OFFSET('Water Data'!$D$9,0,10*ROW('Water Data'!D146))),'Data Summary'!BU152="Yes"),OFFSET('Water Data'!$D$9,0,10*ROW('Water Data'!D146)),NA())</f>
        <v>#N/A</v>
      </c>
      <c r="G152" s="89" t="e">
        <f ca="true">+IF(AND(ISNUMBER(OFFSET('Water Data'!$E$4,0,10*ROW('Water Data'!E146))),'Data Summary'!BV152="Yes"),100-OFFSET('Water Data'!$E$4,0,10*ROW('Water Data'!E146)),NA())</f>
        <v>#N/A</v>
      </c>
      <c r="H152" s="89" t="e">
        <f ca="true">+IF(AND(ISNUMBER(OFFSET('Water Data'!$E$6,0,10*ROW('Water Data'!E146))),'Data Summary'!BW152="Yes"),OFFSET('Water Data'!$E$6,0,10*ROW('Water Data'!E146)),NA())</f>
        <v>#N/A</v>
      </c>
      <c r="I152" s="89" t="e">
        <f ca="true">+IF(AND(ISNUMBER(OFFSET('Water Data'!$E$9,0,10*ROW('Water Data'!E146))),'Data Summary'!BX152="Yes"),OFFSET('Water Data'!$E$9,0,10*ROW('Water Data'!E146)),NA())</f>
        <v>#N/A</v>
      </c>
      <c r="J152" s="89" t="e">
        <f ca="true">+IF(AND(ISNUMBER(OFFSET('Water Data'!$F$4,0,10*ROW('Water Data'!F146))),'Data Summary'!BY152="Yes"),100-OFFSET('Water Data'!$F$4,0,10*ROW('Water Data'!F146)),NA())</f>
        <v>#N/A</v>
      </c>
      <c r="K152" s="89" t="e">
        <f ca="true">+IF(AND(ISNUMBER(OFFSET('Water Data'!$F$6,0,10*ROW('Water Data'!F146))),'Data Summary'!BZ152="Yes"),OFFSET('Water Data'!$F$6,0,10*ROW('Water Data'!F146)),NA())</f>
        <v>#N/A</v>
      </c>
      <c r="L152" s="89" t="e">
        <f ca="true">+IF(AND(ISNUMBER(OFFSET('Water Data'!$F$9,0,10*ROW('Water Data'!F146))),'Data Summary'!CA152="Yes"),OFFSET('Water Data'!$F$9,0,10*ROW('Water Data'!F146)),NA())</f>
        <v>#N/A</v>
      </c>
      <c r="M152" s="89" t="e">
        <f ca="true">+IF(AND(ISNUMBER(OFFSET('Water Data'!$G$4,0,10*ROW('Water Data'!G146))),'Data Summary'!CB152="Yes"),100-OFFSET('Water Data'!$G$4,0,10*ROW('Water Data'!G146)),NA())</f>
        <v>#N/A</v>
      </c>
      <c r="N152" s="89" t="e">
        <f ca="true">+IF(AND(ISNUMBER(OFFSET('Water Data'!$G$6,0,10*ROW('Water Data'!G146))),'Data Summary'!CC152="Yes"),OFFSET('Water Data'!$G$6,0,10*ROW('Water Data'!G146)),NA())</f>
        <v>#N/A</v>
      </c>
      <c r="O152" s="89" t="e">
        <f ca="true">+IF(AND(ISNUMBER(OFFSET('Water Data'!$G$9,0,10*ROW('Water Data'!G146))),'Data Summary'!CD152="Yes"),OFFSET('Water Data'!$G$9,0,10*ROW('Water Data'!G146)),NA())</f>
        <v>#N/A</v>
      </c>
      <c r="P152" s="89" t="e">
        <f ca="true">+IF(AND(ISNUMBER(OFFSET('Water Data'!$H$4,0,10*ROW('Water Data'!H146))),'Data Summary'!CE152="Yes"),100-OFFSET('Water Data'!$H$4,0,10*ROW('Water Data'!H146)),NA())</f>
        <v>#N/A</v>
      </c>
      <c r="Q152" s="89" t="e">
        <f ca="true">+IF(AND(ISNUMBER(OFFSET('Water Data'!$H$6,0,10*ROW('Water Data'!H146))),'Data Summary'!CF152="Yes"),OFFSET('Water Data'!$H$6,0,10*ROW('Water Data'!H146)),NA())</f>
        <v>#N/A</v>
      </c>
      <c r="R152" s="89" t="e">
        <f ca="true">+IF(AND(ISNUMBER(OFFSET('Water Data'!$H$9,0,10*ROW('Water Data'!H146))),'Data Summary'!CG152="Yes"),OFFSET('Water Data'!$H$9,0,10*ROW('Water Data'!H146)),NA())</f>
        <v>#N/A</v>
      </c>
      <c r="S152" s="89" t="e">
        <f ca="true">+IF(AND(ISNUMBER(OFFSET('Water Data'!$I$4,0,10*ROW('Water Data'!I146))),'Data Summary'!CH152="Yes"),100-OFFSET('Water Data'!$I$4,0,10*ROW('Water Data'!I146)),NA())</f>
        <v>#N/A</v>
      </c>
      <c r="T152" s="89" t="e">
        <f ca="true">+IF(AND(ISNUMBER(OFFSET('Water Data'!$I$6,0,10*ROW('Water Data'!I146))),'Data Summary'!CI152="Yes"),OFFSET('Water Data'!$I$6,0,10*ROW('Water Data'!I146)),NA())</f>
        <v>#N/A</v>
      </c>
      <c r="U152" s="89" t="e">
        <f ca="true">+IF(AND(ISNUMBER(OFFSET('Water Data'!$I$9,0,10*ROW('Water Data'!I146))),'Data Summary'!CJ152="Yes"),OFFSET('Water Data'!$I$9,0,10*ROW('Water Data'!I146)),NA())</f>
        <v>#N/A</v>
      </c>
      <c r="V152" s="90" t="e">
        <f ca="true">+IF(AND(ISNUMBER(OFFSET('Sanitation Data'!$D$4,0,10*ROW('Sanitation Data'!D146))),'Data Summary'!CK152="Yes"),100-OFFSET('Sanitation Data'!$D$4,0,10*ROW('Sanitation Data'!D146)),NA())</f>
        <v>#N/A</v>
      </c>
      <c r="W152" s="90" t="e">
        <f ca="true">+IF(AND(ISNUMBER(OFFSET('Sanitation Data'!$D$6,0,10*ROW('Sanitation Data'!D146))),'Data Summary'!CL152="Yes"),OFFSET('Sanitation Data'!$D$6,0,10*ROW('Sanitation Data'!D146)),NA())</f>
        <v>#N/A</v>
      </c>
      <c r="X152" s="90" t="e">
        <f ca="true">+IF(AND(ISNUMBER(OFFSET('Sanitation Data'!$D$10,0,10*ROW('Sanitation Data'!D146))),'Data Summary'!CM152="Yes"),OFFSET('Sanitation Data'!$D$10,0,10*ROW('Sanitation Data'!D146)),NA())</f>
        <v>#N/A</v>
      </c>
      <c r="Y152" s="90" t="e">
        <f ca="true">+IF(AND(ISNUMBER(OFFSET('Sanitation Data'!$D$11,0,10*ROW('Sanitation Data'!D146))),'Data Summary'!CN152="Yes"),OFFSET('Sanitation Data'!$D$11,0,10*ROW('Sanitation Data'!D146)),NA())</f>
        <v>#N/A</v>
      </c>
      <c r="Z152" s="90" t="e">
        <f ca="true">+IF(AND(ISNUMBER(OFFSET('Sanitation Data'!$D$12,0,10*ROW('Sanitation Data'!D146))),'Data Summary'!CO152="Yes"),OFFSET('Sanitation Data'!$D$12,0,10*ROW('Sanitation Data'!D146)),NA())</f>
        <v>#N/A</v>
      </c>
      <c r="AA152" s="90" t="e">
        <f ca="true">+IF(AND(ISNUMBER(OFFSET('Sanitation Data'!$E$4,0,10*ROW('Sanitation Data'!E146))),'Data Summary'!CP152="Yes"),100-OFFSET('Sanitation Data'!$E$4,0,10*ROW('Sanitation Data'!E146)),NA())</f>
        <v>#N/A</v>
      </c>
      <c r="AB152" s="90" t="e">
        <f ca="true">+IF(AND(ISNUMBER(OFFSET('Sanitation Data'!$E$6,0,10*ROW('Sanitation Data'!E146))),'Data Summary'!CQ152="Yes"),OFFSET('Sanitation Data'!$E$6,0,10*ROW('Sanitation Data'!E146)),NA())</f>
        <v>#N/A</v>
      </c>
      <c r="AC152" s="90" t="e">
        <f ca="true">+IF(AND(ISNUMBER(OFFSET('Sanitation Data'!$E$10,0,10*ROW('Sanitation Data'!E146))),'Data Summary'!CR152="Yes"),OFFSET('Sanitation Data'!$E$10,0,10*ROW('Sanitation Data'!E146)),NA())</f>
        <v>#N/A</v>
      </c>
      <c r="AD152" s="90" t="e">
        <f ca="true">+IF(AND(ISNUMBER(OFFSET('Sanitation Data'!$E$11,0,10*ROW('Sanitation Data'!E146))),'Data Summary'!CS152="Yes"),OFFSET('Sanitation Data'!$E$11,0,10*ROW('Sanitation Data'!E146)),NA())</f>
        <v>#N/A</v>
      </c>
      <c r="AE152" s="90" t="e">
        <f ca="true">+IF(AND(ISNUMBER(OFFSET('Sanitation Data'!$E$12,0,10*ROW('Sanitation Data'!E146))),'Data Summary'!CT152="Yes"),OFFSET('Sanitation Data'!$E$12,0,10*ROW('Sanitation Data'!E146)),NA())</f>
        <v>#N/A</v>
      </c>
      <c r="AF152" s="90" t="e">
        <f ca="true">+IF(AND(ISNUMBER(OFFSET('Sanitation Data'!$F$4,0,10*ROW('Sanitation Data'!F146))),'Data Summary'!CU152="Yes"),100-OFFSET('Sanitation Data'!$F$4,0,10*ROW('Sanitation Data'!F146)),NA())</f>
        <v>#N/A</v>
      </c>
      <c r="AG152" s="90" t="e">
        <f ca="true">+IF(AND(ISNUMBER(OFFSET('Sanitation Data'!$F$6,0,10*ROW('Sanitation Data'!F146))),'Data Summary'!CV152="Yes"),OFFSET('Sanitation Data'!$F$6,0,10*ROW('Sanitation Data'!F146)),NA())</f>
        <v>#N/A</v>
      </c>
      <c r="AH152" s="90" t="e">
        <f ca="true">+IF(AND(ISNUMBER(OFFSET('Sanitation Data'!$F$10,0,10*ROW('Sanitation Data'!F146))),'Data Summary'!CW152="Yes"),OFFSET('Sanitation Data'!$F$10,0,10*ROW('Sanitation Data'!F146)),NA())</f>
        <v>#N/A</v>
      </c>
      <c r="AI152" s="90" t="e">
        <f ca="true">+IF(AND(ISNUMBER(OFFSET('Sanitation Data'!$F$11,0,10*ROW('Sanitation Data'!F146))),'Data Summary'!CX152="Yes"),OFFSET('Sanitation Data'!$F$11,0,10*ROW('Sanitation Data'!F146)),NA())</f>
        <v>#N/A</v>
      </c>
      <c r="AJ152" s="90" t="e">
        <f ca="true">+IF(AND(ISNUMBER(OFFSET('Sanitation Data'!$F$12,0,10*ROW('Sanitation Data'!F146))),'Data Summary'!CY152="Yes"),OFFSET('Sanitation Data'!$F$12,0,10*ROW('Sanitation Data'!F146)),NA())</f>
        <v>#N/A</v>
      </c>
      <c r="AK152" s="90" t="e">
        <f ca="true">+IF(AND(ISNUMBER(OFFSET('Sanitation Data'!$G$4,0,10*ROW('Sanitation Data'!G146))),'Data Summary'!CZ152="Yes"),100-OFFSET('Sanitation Data'!$G$4,0,10*ROW('Sanitation Data'!G146)),NA())</f>
        <v>#N/A</v>
      </c>
      <c r="AL152" s="90" t="e">
        <f ca="true">+IF(AND(ISNUMBER(OFFSET('Sanitation Data'!$G$6,0,10*ROW('Sanitation Data'!G146))),'Data Summary'!DA152="Yes"),OFFSET('Sanitation Data'!$G$6,0,10*ROW('Sanitation Data'!G146)),NA())</f>
        <v>#N/A</v>
      </c>
      <c r="AM152" s="90" t="e">
        <f ca="true">+IF(AND(ISNUMBER(OFFSET('Sanitation Data'!$G$10,0,10*ROW('Sanitation Data'!G146))),'Data Summary'!DB152="Yes"),OFFSET('Sanitation Data'!$G$10,0,10*ROW('Sanitation Data'!G146)),NA())</f>
        <v>#N/A</v>
      </c>
      <c r="AN152" s="90" t="e">
        <f ca="true">+IF(AND(ISNUMBER(OFFSET('Sanitation Data'!$G$11,0,10*ROW('Sanitation Data'!G146))),'Data Summary'!DC152="Yes"),OFFSET('Sanitation Data'!$G$11,0,10*ROW('Sanitation Data'!G146)),NA())</f>
        <v>#N/A</v>
      </c>
      <c r="AO152" s="90" t="e">
        <f ca="true">+IF(AND(ISNUMBER(OFFSET('Sanitation Data'!$G$12,0,10*ROW('Sanitation Data'!G146))),'Data Summary'!DD152="Yes"),OFFSET('Sanitation Data'!$G$12,0,10*ROW('Sanitation Data'!G146)),NA())</f>
        <v>#N/A</v>
      </c>
      <c r="AP152" s="90" t="e">
        <f ca="true">+IF(AND(ISNUMBER(OFFSET('Sanitation Data'!$H$4,0,10*ROW('Sanitation Data'!H146))),'Data Summary'!DE152="Yes"),100-OFFSET('Sanitation Data'!$H$4,0,10*ROW('Sanitation Data'!H146)),NA())</f>
        <v>#N/A</v>
      </c>
      <c r="AQ152" s="90" t="e">
        <f ca="true">+IF(AND(ISNUMBER(OFFSET('Sanitation Data'!$H$6,0,10*ROW('Sanitation Data'!H146))),'Data Summary'!DF152="Yes"),OFFSET('Sanitation Data'!$H$6,0,10*ROW('Sanitation Data'!H146)),NA())</f>
        <v>#N/A</v>
      </c>
      <c r="AR152" s="90" t="e">
        <f ca="true">+IF(AND(ISNUMBER(OFFSET('Sanitation Data'!$H$10,0,10*ROW('Sanitation Data'!H146))),'Data Summary'!DG152="Yes"),OFFSET('Sanitation Data'!$H$10,0,10*ROW('Sanitation Data'!H146)),NA())</f>
        <v>#N/A</v>
      </c>
      <c r="AS152" s="90" t="e">
        <f ca="true">+IF(AND(ISNUMBER(OFFSET('Sanitation Data'!$H$11,0,10*ROW('Sanitation Data'!H146))),'Data Summary'!DH152="Yes"),OFFSET('Sanitation Data'!$H$11,0,10*ROW('Sanitation Data'!H146)),NA())</f>
        <v>#N/A</v>
      </c>
      <c r="AT152" s="90" t="e">
        <f ca="true">+IF(AND(ISNUMBER(OFFSET('Sanitation Data'!$H$12,0,10*ROW('Sanitation Data'!H146))),'Data Summary'!DI152="Yes"),OFFSET('Sanitation Data'!$H$12,0,10*ROW('Sanitation Data'!H146)),NA())</f>
        <v>#N/A</v>
      </c>
      <c r="AU152" s="90" t="e">
        <f ca="true">+IF(AND(ISNUMBER(OFFSET('Sanitation Data'!$I$4,0,10*ROW('Sanitation Data'!I146))),'Data Summary'!DJ152="Yes"),100-OFFSET('Sanitation Data'!$I$4,0,10*ROW('Sanitation Data'!I146)),NA())</f>
        <v>#N/A</v>
      </c>
      <c r="AV152" s="90" t="e">
        <f ca="true">+IF(AND(ISNUMBER(OFFSET('Sanitation Data'!$I$6,0,10*ROW('Sanitation Data'!I146))),'Data Summary'!DK152="Yes"),OFFSET('Sanitation Data'!$I$6,0,10*ROW('Sanitation Data'!I146)),NA())</f>
        <v>#N/A</v>
      </c>
      <c r="AW152" s="90" t="e">
        <f ca="true">+IF(AND(ISNUMBER(OFFSET('Sanitation Data'!$I$10,0,10*ROW('Sanitation Data'!I146))),'Data Summary'!DL152="Yes"),OFFSET('Sanitation Data'!$I$10,0,10*ROW('Sanitation Data'!I146)),NA())</f>
        <v>#N/A</v>
      </c>
      <c r="AX152" s="90" t="e">
        <f ca="true">+IF(AND(ISNUMBER(OFFSET('Sanitation Data'!$I$11,0,10*ROW('Sanitation Data'!I146))),'Data Summary'!DM152="Yes"),OFFSET('Sanitation Data'!$I$11,0,10*ROW('Sanitation Data'!I146)),NA())</f>
        <v>#N/A</v>
      </c>
      <c r="AY152" s="90" t="e">
        <f ca="true">+IF(AND(ISNUMBER(OFFSET('Sanitation Data'!$I$12,0,10*ROW('Sanitation Data'!I146))),'Data Summary'!DN152="Yes"),OFFSET('Sanitation Data'!$I$12,0,10*ROW('Sanitation Data'!I146)),NA())</f>
        <v>#N/A</v>
      </c>
      <c r="AZ152" s="91" t="e">
        <f ca="true">+IF(AND(ISNUMBER(OFFSET('Hygiene Data'!$D$5,0,10*ROW('Hygiene Data'!D146))),'Data Summary'!DO152="Yes"),OFFSET('Hygiene Data'!$D$5,0,10*ROW('Hygiene Data'!D146)),NA())</f>
        <v>#N/A</v>
      </c>
      <c r="BA152" s="91" t="e">
        <f ca="true">+IF(AND(ISNUMBER(OFFSET('Hygiene Data'!$D$7,0,10*ROW('Hygiene Data'!D146))),'Data Summary'!DP152="Yes"),OFFSET('Hygiene Data'!$D$7,0,10*ROW('Hygiene Data'!D146)),NA())</f>
        <v>#N/A</v>
      </c>
      <c r="BB152" s="91" t="e">
        <f ca="true">+IF(AND(ISNUMBER(OFFSET('Hygiene Data'!$D$9,0,10*ROW('Hygiene Data'!D146))),'Data Summary'!DQ152="Yes"),OFFSET('Hygiene Data'!$D$9,0,10*ROW('Hygiene Data'!D146)),NA())</f>
        <v>#N/A</v>
      </c>
      <c r="BC152" s="91" t="e">
        <f ca="true">+IF(AND(ISNUMBER(OFFSET('Hygiene Data'!$E$5,0,10*ROW('Hygiene Data'!E146))),'Data Summary'!DR152="Yes"),OFFSET('Hygiene Data'!$E$5,0,10*ROW('Hygiene Data'!E146)),NA())</f>
        <v>#N/A</v>
      </c>
      <c r="BD152" s="91" t="e">
        <f ca="true">+IF(AND(ISNUMBER(OFFSET('Hygiene Data'!$E$7,0,10*ROW('Hygiene Data'!E146))),'Data Summary'!DS152="Yes"),OFFSET('Hygiene Data'!$E$7,0,10*ROW('Hygiene Data'!E146)),NA())</f>
        <v>#N/A</v>
      </c>
      <c r="BE152" s="91" t="e">
        <f ca="true">+IF(AND(ISNUMBER(OFFSET('Hygiene Data'!$E$9,0,10*ROW('Hygiene Data'!E146))),'Data Summary'!DT152="Yes"),OFFSET('Hygiene Data'!$E$9,0,10*ROW('Hygiene Data'!E146)),NA())</f>
        <v>#N/A</v>
      </c>
      <c r="BF152" s="91" t="e">
        <f ca="true">+IF(AND(ISNUMBER(OFFSET('Hygiene Data'!$F$5,0,10*ROW('Hygiene Data'!F146))),'Data Summary'!DU152="Yes"),OFFSET('Hygiene Data'!$F$5,0,10*ROW('Hygiene Data'!F146)),NA())</f>
        <v>#N/A</v>
      </c>
      <c r="BG152" s="91" t="e">
        <f ca="true">+IF(AND(ISNUMBER(OFFSET('Hygiene Data'!$F$7,0,10*ROW('Hygiene Data'!F146))),'Data Summary'!DV152="Yes"),OFFSET('Hygiene Data'!$F$7,0,10*ROW('Hygiene Data'!F146)),NA())</f>
        <v>#N/A</v>
      </c>
      <c r="BH152" s="91" t="e">
        <f ca="true">+IF(AND(ISNUMBER(OFFSET('Hygiene Data'!$F$9,0,10*ROW('Hygiene Data'!F146))),'Data Summary'!DW152="Yes"),OFFSET('Hygiene Data'!$F$9,0,10*ROW('Hygiene Data'!F146)),NA())</f>
        <v>#N/A</v>
      </c>
      <c r="BI152" s="91" t="e">
        <f ca="true">+IF(AND(ISNUMBER(OFFSET('Hygiene Data'!$G$5,0,10*ROW('Hygiene Data'!G146))),'Data Summary'!DX152="Yes"),OFFSET('Hygiene Data'!$G$5,0,10*ROW('Hygiene Data'!G146)),NA())</f>
        <v>#N/A</v>
      </c>
      <c r="BJ152" s="91" t="e">
        <f ca="true">+IF(AND(ISNUMBER(OFFSET('Hygiene Data'!$G$7,0,10*ROW('Hygiene Data'!G146))),'Data Summary'!DY152="Yes"),OFFSET('Hygiene Data'!$G$7,0,10*ROW('Hygiene Data'!G146)),NA())</f>
        <v>#N/A</v>
      </c>
      <c r="BK152" s="91" t="e">
        <f ca="true">+IF(AND(ISNUMBER(OFFSET('Hygiene Data'!$G$9,0,10*ROW('Hygiene Data'!G146))),'Data Summary'!DZ152="Yes"),OFFSET('Hygiene Data'!$G$9,0,10*ROW('Hygiene Data'!G146)),NA())</f>
        <v>#N/A</v>
      </c>
      <c r="BL152" s="91" t="e">
        <f ca="true">+IF(AND(ISNUMBER(OFFSET('Hygiene Data'!$H$5,0,10*ROW('Hygiene Data'!H146))),'Data Summary'!EA152="Yes"),OFFSET('Hygiene Data'!$H$5,0,10*ROW('Hygiene Data'!H146)),NA())</f>
        <v>#N/A</v>
      </c>
      <c r="BM152" s="91" t="e">
        <f ca="true">+IF(AND(ISNUMBER(OFFSET('Hygiene Data'!$H$7,0,10*ROW('Hygiene Data'!H146))),'Data Summary'!EB152="Yes"),OFFSET('Hygiene Data'!$H$7,0,10*ROW('Hygiene Data'!H146)),NA())</f>
        <v>#N/A</v>
      </c>
      <c r="BN152" s="91" t="e">
        <f ca="true">+IF(AND(ISNUMBER(OFFSET('Hygiene Data'!$H$9,0,10*ROW('Hygiene Data'!H146))),'Data Summary'!EC152="Yes"),OFFSET('Hygiene Data'!$H$9,0,10*ROW('Hygiene Data'!H146)),NA())</f>
        <v>#N/A</v>
      </c>
      <c r="BO152" s="91" t="e">
        <f ca="true">+IF(AND(ISNUMBER(OFFSET('Hygiene Data'!$I$5,0,10*ROW('Hygiene Data'!I146))),'Data Summary'!ED152="Yes"),OFFSET('Hygiene Data'!$I$5,0,10*ROW('Hygiene Data'!I146)),NA())</f>
        <v>#N/A</v>
      </c>
      <c r="BP152" s="91" t="e">
        <f ca="true">+IF(AND(ISNUMBER(OFFSET('Hygiene Data'!$I$7,0,10*ROW('Hygiene Data'!I146))),'Data Summary'!EE152="Yes"),OFFSET('Hygiene Data'!$I$7,0,10*ROW('Hygiene Data'!I146)),NA())</f>
        <v>#N/A</v>
      </c>
      <c r="BQ152" s="91" t="e">
        <f ca="true">+IF(AND(ISNUMBER(OFFSET('Hygiene Data'!$I$9,0,10*ROW('Hygiene Data'!I146))),'Data Summary'!EF152="Yes"),OFFSET('Hygiene Data'!$I$9,0,10*ROW('Hygiene Data'!I146)),NA())</f>
        <v>#N/A</v>
      </c>
    </row>
    <row xmlns:x14ac="http://schemas.microsoft.com/office/spreadsheetml/2009/9/ac" r="153" x14ac:dyDescent="0.2">
      <c r="A153" s="350" t="e">
        <f ca="true">+RIGHT('Data Summary'!A153,LEN('Data Summary'!A153)-9)</f>
        <v>#VALUE!</v>
      </c>
      <c r="B153" s="35" t="str">
        <f ca="true">+IF(ISTEXT('Data Summary'!B153),'Data Summary'!B153,"")</f>
        <v/>
      </c>
      <c r="C153" s="349" t="e">
        <f ca="true">+VALUE('Data Summary'!C153)</f>
        <v>#VALUE!</v>
      </c>
      <c r="D153" s="89" t="e">
        <f ca="true">+IF(AND(ISNUMBER(OFFSET('Water Data'!$D$4,0,10*ROW('Water Data'!D147))),'Data Summary'!BS153="Yes"),100-OFFSET('Water Data'!$D$4,0,10*ROW('Water Data'!D147)),NA())</f>
        <v>#N/A</v>
      </c>
      <c r="E153" s="89" t="e">
        <f ca="true">+IF(AND(ISNUMBER(OFFSET('Water Data'!$D$6,0,10*ROW('Water Data'!D147))),'Data Summary'!BT153="Yes"),OFFSET('Water Data'!$D$6,0,10*ROW('Water Data'!D147)),NA())</f>
        <v>#N/A</v>
      </c>
      <c r="F153" s="89" t="e">
        <f ca="true">+IF(AND(ISNUMBER(OFFSET('Water Data'!$D$9,0,10*ROW('Water Data'!D147))),'Data Summary'!BU153="Yes"),OFFSET('Water Data'!$D$9,0,10*ROW('Water Data'!D147)),NA())</f>
        <v>#N/A</v>
      </c>
      <c r="G153" s="89" t="e">
        <f ca="true">+IF(AND(ISNUMBER(OFFSET('Water Data'!$E$4,0,10*ROW('Water Data'!E147))),'Data Summary'!BV153="Yes"),100-OFFSET('Water Data'!$E$4,0,10*ROW('Water Data'!E147)),NA())</f>
        <v>#N/A</v>
      </c>
      <c r="H153" s="89" t="e">
        <f ca="true">+IF(AND(ISNUMBER(OFFSET('Water Data'!$E$6,0,10*ROW('Water Data'!E147))),'Data Summary'!BW153="Yes"),OFFSET('Water Data'!$E$6,0,10*ROW('Water Data'!E147)),NA())</f>
        <v>#N/A</v>
      </c>
      <c r="I153" s="89" t="e">
        <f ca="true">+IF(AND(ISNUMBER(OFFSET('Water Data'!$E$9,0,10*ROW('Water Data'!E147))),'Data Summary'!BX153="Yes"),OFFSET('Water Data'!$E$9,0,10*ROW('Water Data'!E147)),NA())</f>
        <v>#N/A</v>
      </c>
      <c r="J153" s="89" t="e">
        <f ca="true">+IF(AND(ISNUMBER(OFFSET('Water Data'!$F$4,0,10*ROW('Water Data'!F147))),'Data Summary'!BY153="Yes"),100-OFFSET('Water Data'!$F$4,0,10*ROW('Water Data'!F147)),NA())</f>
        <v>#N/A</v>
      </c>
      <c r="K153" s="89" t="e">
        <f ca="true">+IF(AND(ISNUMBER(OFFSET('Water Data'!$F$6,0,10*ROW('Water Data'!F147))),'Data Summary'!BZ153="Yes"),OFFSET('Water Data'!$F$6,0,10*ROW('Water Data'!F147)),NA())</f>
        <v>#N/A</v>
      </c>
      <c r="L153" s="89" t="e">
        <f ca="true">+IF(AND(ISNUMBER(OFFSET('Water Data'!$F$9,0,10*ROW('Water Data'!F147))),'Data Summary'!CA153="Yes"),OFFSET('Water Data'!$F$9,0,10*ROW('Water Data'!F147)),NA())</f>
        <v>#N/A</v>
      </c>
      <c r="M153" s="89" t="e">
        <f ca="true">+IF(AND(ISNUMBER(OFFSET('Water Data'!$G$4,0,10*ROW('Water Data'!G147))),'Data Summary'!CB153="Yes"),100-OFFSET('Water Data'!$G$4,0,10*ROW('Water Data'!G147)),NA())</f>
        <v>#N/A</v>
      </c>
      <c r="N153" s="89" t="e">
        <f ca="true">+IF(AND(ISNUMBER(OFFSET('Water Data'!$G$6,0,10*ROW('Water Data'!G147))),'Data Summary'!CC153="Yes"),OFFSET('Water Data'!$G$6,0,10*ROW('Water Data'!G147)),NA())</f>
        <v>#N/A</v>
      </c>
      <c r="O153" s="89" t="e">
        <f ca="true">+IF(AND(ISNUMBER(OFFSET('Water Data'!$G$9,0,10*ROW('Water Data'!G147))),'Data Summary'!CD153="Yes"),OFFSET('Water Data'!$G$9,0,10*ROW('Water Data'!G147)),NA())</f>
        <v>#N/A</v>
      </c>
      <c r="P153" s="89" t="e">
        <f ca="true">+IF(AND(ISNUMBER(OFFSET('Water Data'!$H$4,0,10*ROW('Water Data'!H147))),'Data Summary'!CE153="Yes"),100-OFFSET('Water Data'!$H$4,0,10*ROW('Water Data'!H147)),NA())</f>
        <v>#N/A</v>
      </c>
      <c r="Q153" s="89" t="e">
        <f ca="true">+IF(AND(ISNUMBER(OFFSET('Water Data'!$H$6,0,10*ROW('Water Data'!H147))),'Data Summary'!CF153="Yes"),OFFSET('Water Data'!$H$6,0,10*ROW('Water Data'!H147)),NA())</f>
        <v>#N/A</v>
      </c>
      <c r="R153" s="89" t="e">
        <f ca="true">+IF(AND(ISNUMBER(OFFSET('Water Data'!$H$9,0,10*ROW('Water Data'!H147))),'Data Summary'!CG153="Yes"),OFFSET('Water Data'!$H$9,0,10*ROW('Water Data'!H147)),NA())</f>
        <v>#N/A</v>
      </c>
      <c r="S153" s="89" t="e">
        <f ca="true">+IF(AND(ISNUMBER(OFFSET('Water Data'!$I$4,0,10*ROW('Water Data'!I147))),'Data Summary'!CH153="Yes"),100-OFFSET('Water Data'!$I$4,0,10*ROW('Water Data'!I147)),NA())</f>
        <v>#N/A</v>
      </c>
      <c r="T153" s="89" t="e">
        <f ca="true">+IF(AND(ISNUMBER(OFFSET('Water Data'!$I$6,0,10*ROW('Water Data'!I147))),'Data Summary'!CI153="Yes"),OFFSET('Water Data'!$I$6,0,10*ROW('Water Data'!I147)),NA())</f>
        <v>#N/A</v>
      </c>
      <c r="U153" s="89" t="e">
        <f ca="true">+IF(AND(ISNUMBER(OFFSET('Water Data'!$I$9,0,10*ROW('Water Data'!I147))),'Data Summary'!CJ153="Yes"),OFFSET('Water Data'!$I$9,0,10*ROW('Water Data'!I147)),NA())</f>
        <v>#N/A</v>
      </c>
      <c r="V153" s="90" t="e">
        <f ca="true">+IF(AND(ISNUMBER(OFFSET('Sanitation Data'!$D$4,0,10*ROW('Sanitation Data'!D147))),'Data Summary'!CK153="Yes"),100-OFFSET('Sanitation Data'!$D$4,0,10*ROW('Sanitation Data'!D147)),NA())</f>
        <v>#N/A</v>
      </c>
      <c r="W153" s="90" t="e">
        <f ca="true">+IF(AND(ISNUMBER(OFFSET('Sanitation Data'!$D$6,0,10*ROW('Sanitation Data'!D147))),'Data Summary'!CL153="Yes"),OFFSET('Sanitation Data'!$D$6,0,10*ROW('Sanitation Data'!D147)),NA())</f>
        <v>#N/A</v>
      </c>
      <c r="X153" s="90" t="e">
        <f ca="true">+IF(AND(ISNUMBER(OFFSET('Sanitation Data'!$D$10,0,10*ROW('Sanitation Data'!D147))),'Data Summary'!CM153="Yes"),OFFSET('Sanitation Data'!$D$10,0,10*ROW('Sanitation Data'!D147)),NA())</f>
        <v>#N/A</v>
      </c>
      <c r="Y153" s="90" t="e">
        <f ca="true">+IF(AND(ISNUMBER(OFFSET('Sanitation Data'!$D$11,0,10*ROW('Sanitation Data'!D147))),'Data Summary'!CN153="Yes"),OFFSET('Sanitation Data'!$D$11,0,10*ROW('Sanitation Data'!D147)),NA())</f>
        <v>#N/A</v>
      </c>
      <c r="Z153" s="90" t="e">
        <f ca="true">+IF(AND(ISNUMBER(OFFSET('Sanitation Data'!$D$12,0,10*ROW('Sanitation Data'!D147))),'Data Summary'!CO153="Yes"),OFFSET('Sanitation Data'!$D$12,0,10*ROW('Sanitation Data'!D147)),NA())</f>
        <v>#N/A</v>
      </c>
      <c r="AA153" s="90" t="e">
        <f ca="true">+IF(AND(ISNUMBER(OFFSET('Sanitation Data'!$E$4,0,10*ROW('Sanitation Data'!E147))),'Data Summary'!CP153="Yes"),100-OFFSET('Sanitation Data'!$E$4,0,10*ROW('Sanitation Data'!E147)),NA())</f>
        <v>#N/A</v>
      </c>
      <c r="AB153" s="90" t="e">
        <f ca="true">+IF(AND(ISNUMBER(OFFSET('Sanitation Data'!$E$6,0,10*ROW('Sanitation Data'!E147))),'Data Summary'!CQ153="Yes"),OFFSET('Sanitation Data'!$E$6,0,10*ROW('Sanitation Data'!E147)),NA())</f>
        <v>#N/A</v>
      </c>
      <c r="AC153" s="90" t="e">
        <f ca="true">+IF(AND(ISNUMBER(OFFSET('Sanitation Data'!$E$10,0,10*ROW('Sanitation Data'!E147))),'Data Summary'!CR153="Yes"),OFFSET('Sanitation Data'!$E$10,0,10*ROW('Sanitation Data'!E147)),NA())</f>
        <v>#N/A</v>
      </c>
      <c r="AD153" s="90" t="e">
        <f ca="true">+IF(AND(ISNUMBER(OFFSET('Sanitation Data'!$E$11,0,10*ROW('Sanitation Data'!E147))),'Data Summary'!CS153="Yes"),OFFSET('Sanitation Data'!$E$11,0,10*ROW('Sanitation Data'!E147)),NA())</f>
        <v>#N/A</v>
      </c>
      <c r="AE153" s="90" t="e">
        <f ca="true">+IF(AND(ISNUMBER(OFFSET('Sanitation Data'!$E$12,0,10*ROW('Sanitation Data'!E147))),'Data Summary'!CT153="Yes"),OFFSET('Sanitation Data'!$E$12,0,10*ROW('Sanitation Data'!E147)),NA())</f>
        <v>#N/A</v>
      </c>
      <c r="AF153" s="90" t="e">
        <f ca="true">+IF(AND(ISNUMBER(OFFSET('Sanitation Data'!$F$4,0,10*ROW('Sanitation Data'!F147))),'Data Summary'!CU153="Yes"),100-OFFSET('Sanitation Data'!$F$4,0,10*ROW('Sanitation Data'!F147)),NA())</f>
        <v>#N/A</v>
      </c>
      <c r="AG153" s="90" t="e">
        <f ca="true">+IF(AND(ISNUMBER(OFFSET('Sanitation Data'!$F$6,0,10*ROW('Sanitation Data'!F147))),'Data Summary'!CV153="Yes"),OFFSET('Sanitation Data'!$F$6,0,10*ROW('Sanitation Data'!F147)),NA())</f>
        <v>#N/A</v>
      </c>
      <c r="AH153" s="90" t="e">
        <f ca="true">+IF(AND(ISNUMBER(OFFSET('Sanitation Data'!$F$10,0,10*ROW('Sanitation Data'!F147))),'Data Summary'!CW153="Yes"),OFFSET('Sanitation Data'!$F$10,0,10*ROW('Sanitation Data'!F147)),NA())</f>
        <v>#N/A</v>
      </c>
      <c r="AI153" s="90" t="e">
        <f ca="true">+IF(AND(ISNUMBER(OFFSET('Sanitation Data'!$F$11,0,10*ROW('Sanitation Data'!F147))),'Data Summary'!CX153="Yes"),OFFSET('Sanitation Data'!$F$11,0,10*ROW('Sanitation Data'!F147)),NA())</f>
        <v>#N/A</v>
      </c>
      <c r="AJ153" s="90" t="e">
        <f ca="true">+IF(AND(ISNUMBER(OFFSET('Sanitation Data'!$F$12,0,10*ROW('Sanitation Data'!F147))),'Data Summary'!CY153="Yes"),OFFSET('Sanitation Data'!$F$12,0,10*ROW('Sanitation Data'!F147)),NA())</f>
        <v>#N/A</v>
      </c>
      <c r="AK153" s="90" t="e">
        <f ca="true">+IF(AND(ISNUMBER(OFFSET('Sanitation Data'!$G$4,0,10*ROW('Sanitation Data'!G147))),'Data Summary'!CZ153="Yes"),100-OFFSET('Sanitation Data'!$G$4,0,10*ROW('Sanitation Data'!G147)),NA())</f>
        <v>#N/A</v>
      </c>
      <c r="AL153" s="90" t="e">
        <f ca="true">+IF(AND(ISNUMBER(OFFSET('Sanitation Data'!$G$6,0,10*ROW('Sanitation Data'!G147))),'Data Summary'!DA153="Yes"),OFFSET('Sanitation Data'!$G$6,0,10*ROW('Sanitation Data'!G147)),NA())</f>
        <v>#N/A</v>
      </c>
      <c r="AM153" s="90" t="e">
        <f ca="true">+IF(AND(ISNUMBER(OFFSET('Sanitation Data'!$G$10,0,10*ROW('Sanitation Data'!G147))),'Data Summary'!DB153="Yes"),OFFSET('Sanitation Data'!$G$10,0,10*ROW('Sanitation Data'!G147)),NA())</f>
        <v>#N/A</v>
      </c>
      <c r="AN153" s="90" t="e">
        <f ca="true">+IF(AND(ISNUMBER(OFFSET('Sanitation Data'!$G$11,0,10*ROW('Sanitation Data'!G147))),'Data Summary'!DC153="Yes"),OFFSET('Sanitation Data'!$G$11,0,10*ROW('Sanitation Data'!G147)),NA())</f>
        <v>#N/A</v>
      </c>
      <c r="AO153" s="90" t="e">
        <f ca="true">+IF(AND(ISNUMBER(OFFSET('Sanitation Data'!$G$12,0,10*ROW('Sanitation Data'!G147))),'Data Summary'!DD153="Yes"),OFFSET('Sanitation Data'!$G$12,0,10*ROW('Sanitation Data'!G147)),NA())</f>
        <v>#N/A</v>
      </c>
      <c r="AP153" s="90" t="e">
        <f ca="true">+IF(AND(ISNUMBER(OFFSET('Sanitation Data'!$H$4,0,10*ROW('Sanitation Data'!H147))),'Data Summary'!DE153="Yes"),100-OFFSET('Sanitation Data'!$H$4,0,10*ROW('Sanitation Data'!H147)),NA())</f>
        <v>#N/A</v>
      </c>
      <c r="AQ153" s="90" t="e">
        <f ca="true">+IF(AND(ISNUMBER(OFFSET('Sanitation Data'!$H$6,0,10*ROW('Sanitation Data'!H147))),'Data Summary'!DF153="Yes"),OFFSET('Sanitation Data'!$H$6,0,10*ROW('Sanitation Data'!H147)),NA())</f>
        <v>#N/A</v>
      </c>
      <c r="AR153" s="90" t="e">
        <f ca="true">+IF(AND(ISNUMBER(OFFSET('Sanitation Data'!$H$10,0,10*ROW('Sanitation Data'!H147))),'Data Summary'!DG153="Yes"),OFFSET('Sanitation Data'!$H$10,0,10*ROW('Sanitation Data'!H147)),NA())</f>
        <v>#N/A</v>
      </c>
      <c r="AS153" s="90" t="e">
        <f ca="true">+IF(AND(ISNUMBER(OFFSET('Sanitation Data'!$H$11,0,10*ROW('Sanitation Data'!H147))),'Data Summary'!DH153="Yes"),OFFSET('Sanitation Data'!$H$11,0,10*ROW('Sanitation Data'!H147)),NA())</f>
        <v>#N/A</v>
      </c>
      <c r="AT153" s="90" t="e">
        <f ca="true">+IF(AND(ISNUMBER(OFFSET('Sanitation Data'!$H$12,0,10*ROW('Sanitation Data'!H147))),'Data Summary'!DI153="Yes"),OFFSET('Sanitation Data'!$H$12,0,10*ROW('Sanitation Data'!H147)),NA())</f>
        <v>#N/A</v>
      </c>
      <c r="AU153" s="90" t="e">
        <f ca="true">+IF(AND(ISNUMBER(OFFSET('Sanitation Data'!$I$4,0,10*ROW('Sanitation Data'!I147))),'Data Summary'!DJ153="Yes"),100-OFFSET('Sanitation Data'!$I$4,0,10*ROW('Sanitation Data'!I147)),NA())</f>
        <v>#N/A</v>
      </c>
      <c r="AV153" s="90" t="e">
        <f ca="true">+IF(AND(ISNUMBER(OFFSET('Sanitation Data'!$I$6,0,10*ROW('Sanitation Data'!I147))),'Data Summary'!DK153="Yes"),OFFSET('Sanitation Data'!$I$6,0,10*ROW('Sanitation Data'!I147)),NA())</f>
        <v>#N/A</v>
      </c>
      <c r="AW153" s="90" t="e">
        <f ca="true">+IF(AND(ISNUMBER(OFFSET('Sanitation Data'!$I$10,0,10*ROW('Sanitation Data'!I147))),'Data Summary'!DL153="Yes"),OFFSET('Sanitation Data'!$I$10,0,10*ROW('Sanitation Data'!I147)),NA())</f>
        <v>#N/A</v>
      </c>
      <c r="AX153" s="90" t="e">
        <f ca="true">+IF(AND(ISNUMBER(OFFSET('Sanitation Data'!$I$11,0,10*ROW('Sanitation Data'!I147))),'Data Summary'!DM153="Yes"),OFFSET('Sanitation Data'!$I$11,0,10*ROW('Sanitation Data'!I147)),NA())</f>
        <v>#N/A</v>
      </c>
      <c r="AY153" s="90" t="e">
        <f ca="true">+IF(AND(ISNUMBER(OFFSET('Sanitation Data'!$I$12,0,10*ROW('Sanitation Data'!I147))),'Data Summary'!DN153="Yes"),OFFSET('Sanitation Data'!$I$12,0,10*ROW('Sanitation Data'!I147)),NA())</f>
        <v>#N/A</v>
      </c>
      <c r="AZ153" s="91" t="e">
        <f ca="true">+IF(AND(ISNUMBER(OFFSET('Hygiene Data'!$D$5,0,10*ROW('Hygiene Data'!D147))),'Data Summary'!DO153="Yes"),OFFSET('Hygiene Data'!$D$5,0,10*ROW('Hygiene Data'!D147)),NA())</f>
        <v>#N/A</v>
      </c>
      <c r="BA153" s="91" t="e">
        <f ca="true">+IF(AND(ISNUMBER(OFFSET('Hygiene Data'!$D$7,0,10*ROW('Hygiene Data'!D147))),'Data Summary'!DP153="Yes"),OFFSET('Hygiene Data'!$D$7,0,10*ROW('Hygiene Data'!D147)),NA())</f>
        <v>#N/A</v>
      </c>
      <c r="BB153" s="91" t="e">
        <f ca="true">+IF(AND(ISNUMBER(OFFSET('Hygiene Data'!$D$9,0,10*ROW('Hygiene Data'!D147))),'Data Summary'!DQ153="Yes"),OFFSET('Hygiene Data'!$D$9,0,10*ROW('Hygiene Data'!D147)),NA())</f>
        <v>#N/A</v>
      </c>
      <c r="BC153" s="91" t="e">
        <f ca="true">+IF(AND(ISNUMBER(OFFSET('Hygiene Data'!$E$5,0,10*ROW('Hygiene Data'!E147))),'Data Summary'!DR153="Yes"),OFFSET('Hygiene Data'!$E$5,0,10*ROW('Hygiene Data'!E147)),NA())</f>
        <v>#N/A</v>
      </c>
      <c r="BD153" s="91" t="e">
        <f ca="true">+IF(AND(ISNUMBER(OFFSET('Hygiene Data'!$E$7,0,10*ROW('Hygiene Data'!E147))),'Data Summary'!DS153="Yes"),OFFSET('Hygiene Data'!$E$7,0,10*ROW('Hygiene Data'!E147)),NA())</f>
        <v>#N/A</v>
      </c>
      <c r="BE153" s="91" t="e">
        <f ca="true">+IF(AND(ISNUMBER(OFFSET('Hygiene Data'!$E$9,0,10*ROW('Hygiene Data'!E147))),'Data Summary'!DT153="Yes"),OFFSET('Hygiene Data'!$E$9,0,10*ROW('Hygiene Data'!E147)),NA())</f>
        <v>#N/A</v>
      </c>
      <c r="BF153" s="91" t="e">
        <f ca="true">+IF(AND(ISNUMBER(OFFSET('Hygiene Data'!$F$5,0,10*ROW('Hygiene Data'!F147))),'Data Summary'!DU153="Yes"),OFFSET('Hygiene Data'!$F$5,0,10*ROW('Hygiene Data'!F147)),NA())</f>
        <v>#N/A</v>
      </c>
      <c r="BG153" s="91" t="e">
        <f ca="true">+IF(AND(ISNUMBER(OFFSET('Hygiene Data'!$F$7,0,10*ROW('Hygiene Data'!F147))),'Data Summary'!DV153="Yes"),OFFSET('Hygiene Data'!$F$7,0,10*ROW('Hygiene Data'!F147)),NA())</f>
        <v>#N/A</v>
      </c>
      <c r="BH153" s="91" t="e">
        <f ca="true">+IF(AND(ISNUMBER(OFFSET('Hygiene Data'!$F$9,0,10*ROW('Hygiene Data'!F147))),'Data Summary'!DW153="Yes"),OFFSET('Hygiene Data'!$F$9,0,10*ROW('Hygiene Data'!F147)),NA())</f>
        <v>#N/A</v>
      </c>
      <c r="BI153" s="91" t="e">
        <f ca="true">+IF(AND(ISNUMBER(OFFSET('Hygiene Data'!$G$5,0,10*ROW('Hygiene Data'!G147))),'Data Summary'!DX153="Yes"),OFFSET('Hygiene Data'!$G$5,0,10*ROW('Hygiene Data'!G147)),NA())</f>
        <v>#N/A</v>
      </c>
      <c r="BJ153" s="91" t="e">
        <f ca="true">+IF(AND(ISNUMBER(OFFSET('Hygiene Data'!$G$7,0,10*ROW('Hygiene Data'!G147))),'Data Summary'!DY153="Yes"),OFFSET('Hygiene Data'!$G$7,0,10*ROW('Hygiene Data'!G147)),NA())</f>
        <v>#N/A</v>
      </c>
      <c r="BK153" s="91" t="e">
        <f ca="true">+IF(AND(ISNUMBER(OFFSET('Hygiene Data'!$G$9,0,10*ROW('Hygiene Data'!G147))),'Data Summary'!DZ153="Yes"),OFFSET('Hygiene Data'!$G$9,0,10*ROW('Hygiene Data'!G147)),NA())</f>
        <v>#N/A</v>
      </c>
      <c r="BL153" s="91" t="e">
        <f ca="true">+IF(AND(ISNUMBER(OFFSET('Hygiene Data'!$H$5,0,10*ROW('Hygiene Data'!H147))),'Data Summary'!EA153="Yes"),OFFSET('Hygiene Data'!$H$5,0,10*ROW('Hygiene Data'!H147)),NA())</f>
        <v>#N/A</v>
      </c>
      <c r="BM153" s="91" t="e">
        <f ca="true">+IF(AND(ISNUMBER(OFFSET('Hygiene Data'!$H$7,0,10*ROW('Hygiene Data'!H147))),'Data Summary'!EB153="Yes"),OFFSET('Hygiene Data'!$H$7,0,10*ROW('Hygiene Data'!H147)),NA())</f>
        <v>#N/A</v>
      </c>
      <c r="BN153" s="91" t="e">
        <f ca="true">+IF(AND(ISNUMBER(OFFSET('Hygiene Data'!$H$9,0,10*ROW('Hygiene Data'!H147))),'Data Summary'!EC153="Yes"),OFFSET('Hygiene Data'!$H$9,0,10*ROW('Hygiene Data'!H147)),NA())</f>
        <v>#N/A</v>
      </c>
      <c r="BO153" s="91" t="e">
        <f ca="true">+IF(AND(ISNUMBER(OFFSET('Hygiene Data'!$I$5,0,10*ROW('Hygiene Data'!I147))),'Data Summary'!ED153="Yes"),OFFSET('Hygiene Data'!$I$5,0,10*ROW('Hygiene Data'!I147)),NA())</f>
        <v>#N/A</v>
      </c>
      <c r="BP153" s="91" t="e">
        <f ca="true">+IF(AND(ISNUMBER(OFFSET('Hygiene Data'!$I$7,0,10*ROW('Hygiene Data'!I147))),'Data Summary'!EE153="Yes"),OFFSET('Hygiene Data'!$I$7,0,10*ROW('Hygiene Data'!I147)),NA())</f>
        <v>#N/A</v>
      </c>
      <c r="BQ153" s="91" t="e">
        <f ca="true">+IF(AND(ISNUMBER(OFFSET('Hygiene Data'!$I$9,0,10*ROW('Hygiene Data'!I147))),'Data Summary'!EF153="Yes"),OFFSET('Hygiene Data'!$I$9,0,10*ROW('Hygiene Data'!I147)),NA())</f>
        <v>#N/A</v>
      </c>
    </row>
    <row xmlns:x14ac="http://schemas.microsoft.com/office/spreadsheetml/2009/9/ac" r="154" x14ac:dyDescent="0.2">
      <c r="A154" s="350" t="e">
        <f ca="true">+RIGHT('Data Summary'!A154,LEN('Data Summary'!A154)-9)</f>
        <v>#VALUE!</v>
      </c>
      <c r="B154" s="35" t="str">
        <f ca="true">+IF(ISTEXT('Data Summary'!B154),'Data Summary'!B154,"")</f>
        <v/>
      </c>
      <c r="C154" s="349" t="e">
        <f ca="true">+VALUE('Data Summary'!C154)</f>
        <v>#VALUE!</v>
      </c>
      <c r="D154" s="89" t="e">
        <f ca="true">+IF(AND(ISNUMBER(OFFSET('Water Data'!$D$4,0,10*ROW('Water Data'!D148))),'Data Summary'!BS154="Yes"),100-OFFSET('Water Data'!$D$4,0,10*ROW('Water Data'!D148)),NA())</f>
        <v>#N/A</v>
      </c>
      <c r="E154" s="89" t="e">
        <f ca="true">+IF(AND(ISNUMBER(OFFSET('Water Data'!$D$6,0,10*ROW('Water Data'!D148))),'Data Summary'!BT154="Yes"),OFFSET('Water Data'!$D$6,0,10*ROW('Water Data'!D148)),NA())</f>
        <v>#N/A</v>
      </c>
      <c r="F154" s="89" t="e">
        <f ca="true">+IF(AND(ISNUMBER(OFFSET('Water Data'!$D$9,0,10*ROW('Water Data'!D148))),'Data Summary'!BU154="Yes"),OFFSET('Water Data'!$D$9,0,10*ROW('Water Data'!D148)),NA())</f>
        <v>#N/A</v>
      </c>
      <c r="G154" s="89" t="e">
        <f ca="true">+IF(AND(ISNUMBER(OFFSET('Water Data'!$E$4,0,10*ROW('Water Data'!E148))),'Data Summary'!BV154="Yes"),100-OFFSET('Water Data'!$E$4,0,10*ROW('Water Data'!E148)),NA())</f>
        <v>#N/A</v>
      </c>
      <c r="H154" s="89" t="e">
        <f ca="true">+IF(AND(ISNUMBER(OFFSET('Water Data'!$E$6,0,10*ROW('Water Data'!E148))),'Data Summary'!BW154="Yes"),OFFSET('Water Data'!$E$6,0,10*ROW('Water Data'!E148)),NA())</f>
        <v>#N/A</v>
      </c>
      <c r="I154" s="89" t="e">
        <f ca="true">+IF(AND(ISNUMBER(OFFSET('Water Data'!$E$9,0,10*ROW('Water Data'!E148))),'Data Summary'!BX154="Yes"),OFFSET('Water Data'!$E$9,0,10*ROW('Water Data'!E148)),NA())</f>
        <v>#N/A</v>
      </c>
      <c r="J154" s="89" t="e">
        <f ca="true">+IF(AND(ISNUMBER(OFFSET('Water Data'!$F$4,0,10*ROW('Water Data'!F148))),'Data Summary'!BY154="Yes"),100-OFFSET('Water Data'!$F$4,0,10*ROW('Water Data'!F148)),NA())</f>
        <v>#N/A</v>
      </c>
      <c r="K154" s="89" t="e">
        <f ca="true">+IF(AND(ISNUMBER(OFFSET('Water Data'!$F$6,0,10*ROW('Water Data'!F148))),'Data Summary'!BZ154="Yes"),OFFSET('Water Data'!$F$6,0,10*ROW('Water Data'!F148)),NA())</f>
        <v>#N/A</v>
      </c>
      <c r="L154" s="89" t="e">
        <f ca="true">+IF(AND(ISNUMBER(OFFSET('Water Data'!$F$9,0,10*ROW('Water Data'!F148))),'Data Summary'!CA154="Yes"),OFFSET('Water Data'!$F$9,0,10*ROW('Water Data'!F148)),NA())</f>
        <v>#N/A</v>
      </c>
      <c r="M154" s="89" t="e">
        <f ca="true">+IF(AND(ISNUMBER(OFFSET('Water Data'!$G$4,0,10*ROW('Water Data'!G148))),'Data Summary'!CB154="Yes"),100-OFFSET('Water Data'!$G$4,0,10*ROW('Water Data'!G148)),NA())</f>
        <v>#N/A</v>
      </c>
      <c r="N154" s="89" t="e">
        <f ca="true">+IF(AND(ISNUMBER(OFFSET('Water Data'!$G$6,0,10*ROW('Water Data'!G148))),'Data Summary'!CC154="Yes"),OFFSET('Water Data'!$G$6,0,10*ROW('Water Data'!G148)),NA())</f>
        <v>#N/A</v>
      </c>
      <c r="O154" s="89" t="e">
        <f ca="true">+IF(AND(ISNUMBER(OFFSET('Water Data'!$G$9,0,10*ROW('Water Data'!G148))),'Data Summary'!CD154="Yes"),OFFSET('Water Data'!$G$9,0,10*ROW('Water Data'!G148)),NA())</f>
        <v>#N/A</v>
      </c>
      <c r="P154" s="89" t="e">
        <f ca="true">+IF(AND(ISNUMBER(OFFSET('Water Data'!$H$4,0,10*ROW('Water Data'!H148))),'Data Summary'!CE154="Yes"),100-OFFSET('Water Data'!$H$4,0,10*ROW('Water Data'!H148)),NA())</f>
        <v>#N/A</v>
      </c>
      <c r="Q154" s="89" t="e">
        <f ca="true">+IF(AND(ISNUMBER(OFFSET('Water Data'!$H$6,0,10*ROW('Water Data'!H148))),'Data Summary'!CF154="Yes"),OFFSET('Water Data'!$H$6,0,10*ROW('Water Data'!H148)),NA())</f>
        <v>#N/A</v>
      </c>
      <c r="R154" s="89" t="e">
        <f ca="true">+IF(AND(ISNUMBER(OFFSET('Water Data'!$H$9,0,10*ROW('Water Data'!H148))),'Data Summary'!CG154="Yes"),OFFSET('Water Data'!$H$9,0,10*ROW('Water Data'!H148)),NA())</f>
        <v>#N/A</v>
      </c>
      <c r="S154" s="89" t="e">
        <f ca="true">+IF(AND(ISNUMBER(OFFSET('Water Data'!$I$4,0,10*ROW('Water Data'!I148))),'Data Summary'!CH154="Yes"),100-OFFSET('Water Data'!$I$4,0,10*ROW('Water Data'!I148)),NA())</f>
        <v>#N/A</v>
      </c>
      <c r="T154" s="89" t="e">
        <f ca="true">+IF(AND(ISNUMBER(OFFSET('Water Data'!$I$6,0,10*ROW('Water Data'!I148))),'Data Summary'!CI154="Yes"),OFFSET('Water Data'!$I$6,0,10*ROW('Water Data'!I148)),NA())</f>
        <v>#N/A</v>
      </c>
      <c r="U154" s="89" t="e">
        <f ca="true">+IF(AND(ISNUMBER(OFFSET('Water Data'!$I$9,0,10*ROW('Water Data'!I148))),'Data Summary'!CJ154="Yes"),OFFSET('Water Data'!$I$9,0,10*ROW('Water Data'!I148)),NA())</f>
        <v>#N/A</v>
      </c>
      <c r="V154" s="90" t="e">
        <f ca="true">+IF(AND(ISNUMBER(OFFSET('Sanitation Data'!$D$4,0,10*ROW('Sanitation Data'!D148))),'Data Summary'!CK154="Yes"),100-OFFSET('Sanitation Data'!$D$4,0,10*ROW('Sanitation Data'!D148)),NA())</f>
        <v>#N/A</v>
      </c>
      <c r="W154" s="90" t="e">
        <f ca="true">+IF(AND(ISNUMBER(OFFSET('Sanitation Data'!$D$6,0,10*ROW('Sanitation Data'!D148))),'Data Summary'!CL154="Yes"),OFFSET('Sanitation Data'!$D$6,0,10*ROW('Sanitation Data'!D148)),NA())</f>
        <v>#N/A</v>
      </c>
      <c r="X154" s="90" t="e">
        <f ca="true">+IF(AND(ISNUMBER(OFFSET('Sanitation Data'!$D$10,0,10*ROW('Sanitation Data'!D148))),'Data Summary'!CM154="Yes"),OFFSET('Sanitation Data'!$D$10,0,10*ROW('Sanitation Data'!D148)),NA())</f>
        <v>#N/A</v>
      </c>
      <c r="Y154" s="90" t="e">
        <f ca="true">+IF(AND(ISNUMBER(OFFSET('Sanitation Data'!$D$11,0,10*ROW('Sanitation Data'!D148))),'Data Summary'!CN154="Yes"),OFFSET('Sanitation Data'!$D$11,0,10*ROW('Sanitation Data'!D148)),NA())</f>
        <v>#N/A</v>
      </c>
      <c r="Z154" s="90" t="e">
        <f ca="true">+IF(AND(ISNUMBER(OFFSET('Sanitation Data'!$D$12,0,10*ROW('Sanitation Data'!D148))),'Data Summary'!CO154="Yes"),OFFSET('Sanitation Data'!$D$12,0,10*ROW('Sanitation Data'!D148)),NA())</f>
        <v>#N/A</v>
      </c>
      <c r="AA154" s="90" t="e">
        <f ca="true">+IF(AND(ISNUMBER(OFFSET('Sanitation Data'!$E$4,0,10*ROW('Sanitation Data'!E148))),'Data Summary'!CP154="Yes"),100-OFFSET('Sanitation Data'!$E$4,0,10*ROW('Sanitation Data'!E148)),NA())</f>
        <v>#N/A</v>
      </c>
      <c r="AB154" s="90" t="e">
        <f ca="true">+IF(AND(ISNUMBER(OFFSET('Sanitation Data'!$E$6,0,10*ROW('Sanitation Data'!E148))),'Data Summary'!CQ154="Yes"),OFFSET('Sanitation Data'!$E$6,0,10*ROW('Sanitation Data'!E148)),NA())</f>
        <v>#N/A</v>
      </c>
      <c r="AC154" s="90" t="e">
        <f ca="true">+IF(AND(ISNUMBER(OFFSET('Sanitation Data'!$E$10,0,10*ROW('Sanitation Data'!E148))),'Data Summary'!CR154="Yes"),OFFSET('Sanitation Data'!$E$10,0,10*ROW('Sanitation Data'!E148)),NA())</f>
        <v>#N/A</v>
      </c>
      <c r="AD154" s="90" t="e">
        <f ca="true">+IF(AND(ISNUMBER(OFFSET('Sanitation Data'!$E$11,0,10*ROW('Sanitation Data'!E148))),'Data Summary'!CS154="Yes"),OFFSET('Sanitation Data'!$E$11,0,10*ROW('Sanitation Data'!E148)),NA())</f>
        <v>#N/A</v>
      </c>
      <c r="AE154" s="90" t="e">
        <f ca="true">+IF(AND(ISNUMBER(OFFSET('Sanitation Data'!$E$12,0,10*ROW('Sanitation Data'!E148))),'Data Summary'!CT154="Yes"),OFFSET('Sanitation Data'!$E$12,0,10*ROW('Sanitation Data'!E148)),NA())</f>
        <v>#N/A</v>
      </c>
      <c r="AF154" s="90" t="e">
        <f ca="true">+IF(AND(ISNUMBER(OFFSET('Sanitation Data'!$F$4,0,10*ROW('Sanitation Data'!F148))),'Data Summary'!CU154="Yes"),100-OFFSET('Sanitation Data'!$F$4,0,10*ROW('Sanitation Data'!F148)),NA())</f>
        <v>#N/A</v>
      </c>
      <c r="AG154" s="90" t="e">
        <f ca="true">+IF(AND(ISNUMBER(OFFSET('Sanitation Data'!$F$6,0,10*ROW('Sanitation Data'!F148))),'Data Summary'!CV154="Yes"),OFFSET('Sanitation Data'!$F$6,0,10*ROW('Sanitation Data'!F148)),NA())</f>
        <v>#N/A</v>
      </c>
      <c r="AH154" s="90" t="e">
        <f ca="true">+IF(AND(ISNUMBER(OFFSET('Sanitation Data'!$F$10,0,10*ROW('Sanitation Data'!F148))),'Data Summary'!CW154="Yes"),OFFSET('Sanitation Data'!$F$10,0,10*ROW('Sanitation Data'!F148)),NA())</f>
        <v>#N/A</v>
      </c>
      <c r="AI154" s="90" t="e">
        <f ca="true">+IF(AND(ISNUMBER(OFFSET('Sanitation Data'!$F$11,0,10*ROW('Sanitation Data'!F148))),'Data Summary'!CX154="Yes"),OFFSET('Sanitation Data'!$F$11,0,10*ROW('Sanitation Data'!F148)),NA())</f>
        <v>#N/A</v>
      </c>
      <c r="AJ154" s="90" t="e">
        <f ca="true">+IF(AND(ISNUMBER(OFFSET('Sanitation Data'!$F$12,0,10*ROW('Sanitation Data'!F148))),'Data Summary'!CY154="Yes"),OFFSET('Sanitation Data'!$F$12,0,10*ROW('Sanitation Data'!F148)),NA())</f>
        <v>#N/A</v>
      </c>
      <c r="AK154" s="90" t="e">
        <f ca="true">+IF(AND(ISNUMBER(OFFSET('Sanitation Data'!$G$4,0,10*ROW('Sanitation Data'!G148))),'Data Summary'!CZ154="Yes"),100-OFFSET('Sanitation Data'!$G$4,0,10*ROW('Sanitation Data'!G148)),NA())</f>
        <v>#N/A</v>
      </c>
      <c r="AL154" s="90" t="e">
        <f ca="true">+IF(AND(ISNUMBER(OFFSET('Sanitation Data'!$G$6,0,10*ROW('Sanitation Data'!G148))),'Data Summary'!DA154="Yes"),OFFSET('Sanitation Data'!$G$6,0,10*ROW('Sanitation Data'!G148)),NA())</f>
        <v>#N/A</v>
      </c>
      <c r="AM154" s="90" t="e">
        <f ca="true">+IF(AND(ISNUMBER(OFFSET('Sanitation Data'!$G$10,0,10*ROW('Sanitation Data'!G148))),'Data Summary'!DB154="Yes"),OFFSET('Sanitation Data'!$G$10,0,10*ROW('Sanitation Data'!G148)),NA())</f>
        <v>#N/A</v>
      </c>
      <c r="AN154" s="90" t="e">
        <f ca="true">+IF(AND(ISNUMBER(OFFSET('Sanitation Data'!$G$11,0,10*ROW('Sanitation Data'!G148))),'Data Summary'!DC154="Yes"),OFFSET('Sanitation Data'!$G$11,0,10*ROW('Sanitation Data'!G148)),NA())</f>
        <v>#N/A</v>
      </c>
      <c r="AO154" s="90" t="e">
        <f ca="true">+IF(AND(ISNUMBER(OFFSET('Sanitation Data'!$G$12,0,10*ROW('Sanitation Data'!G148))),'Data Summary'!DD154="Yes"),OFFSET('Sanitation Data'!$G$12,0,10*ROW('Sanitation Data'!G148)),NA())</f>
        <v>#N/A</v>
      </c>
      <c r="AP154" s="90" t="e">
        <f ca="true">+IF(AND(ISNUMBER(OFFSET('Sanitation Data'!$H$4,0,10*ROW('Sanitation Data'!H148))),'Data Summary'!DE154="Yes"),100-OFFSET('Sanitation Data'!$H$4,0,10*ROW('Sanitation Data'!H148)),NA())</f>
        <v>#N/A</v>
      </c>
      <c r="AQ154" s="90" t="e">
        <f ca="true">+IF(AND(ISNUMBER(OFFSET('Sanitation Data'!$H$6,0,10*ROW('Sanitation Data'!H148))),'Data Summary'!DF154="Yes"),OFFSET('Sanitation Data'!$H$6,0,10*ROW('Sanitation Data'!H148)),NA())</f>
        <v>#N/A</v>
      </c>
      <c r="AR154" s="90" t="e">
        <f ca="true">+IF(AND(ISNUMBER(OFFSET('Sanitation Data'!$H$10,0,10*ROW('Sanitation Data'!H148))),'Data Summary'!DG154="Yes"),OFFSET('Sanitation Data'!$H$10,0,10*ROW('Sanitation Data'!H148)),NA())</f>
        <v>#N/A</v>
      </c>
      <c r="AS154" s="90" t="e">
        <f ca="true">+IF(AND(ISNUMBER(OFFSET('Sanitation Data'!$H$11,0,10*ROW('Sanitation Data'!H148))),'Data Summary'!DH154="Yes"),OFFSET('Sanitation Data'!$H$11,0,10*ROW('Sanitation Data'!H148)),NA())</f>
        <v>#N/A</v>
      </c>
      <c r="AT154" s="90" t="e">
        <f ca="true">+IF(AND(ISNUMBER(OFFSET('Sanitation Data'!$H$12,0,10*ROW('Sanitation Data'!H148))),'Data Summary'!DI154="Yes"),OFFSET('Sanitation Data'!$H$12,0,10*ROW('Sanitation Data'!H148)),NA())</f>
        <v>#N/A</v>
      </c>
      <c r="AU154" s="90" t="e">
        <f ca="true">+IF(AND(ISNUMBER(OFFSET('Sanitation Data'!$I$4,0,10*ROW('Sanitation Data'!I148))),'Data Summary'!DJ154="Yes"),100-OFFSET('Sanitation Data'!$I$4,0,10*ROW('Sanitation Data'!I148)),NA())</f>
        <v>#N/A</v>
      </c>
      <c r="AV154" s="90" t="e">
        <f ca="true">+IF(AND(ISNUMBER(OFFSET('Sanitation Data'!$I$6,0,10*ROW('Sanitation Data'!I148))),'Data Summary'!DK154="Yes"),OFFSET('Sanitation Data'!$I$6,0,10*ROW('Sanitation Data'!I148)),NA())</f>
        <v>#N/A</v>
      </c>
      <c r="AW154" s="90" t="e">
        <f ca="true">+IF(AND(ISNUMBER(OFFSET('Sanitation Data'!$I$10,0,10*ROW('Sanitation Data'!I148))),'Data Summary'!DL154="Yes"),OFFSET('Sanitation Data'!$I$10,0,10*ROW('Sanitation Data'!I148)),NA())</f>
        <v>#N/A</v>
      </c>
      <c r="AX154" s="90" t="e">
        <f ca="true">+IF(AND(ISNUMBER(OFFSET('Sanitation Data'!$I$11,0,10*ROW('Sanitation Data'!I148))),'Data Summary'!DM154="Yes"),OFFSET('Sanitation Data'!$I$11,0,10*ROW('Sanitation Data'!I148)),NA())</f>
        <v>#N/A</v>
      </c>
      <c r="AY154" s="90" t="e">
        <f ca="true">+IF(AND(ISNUMBER(OFFSET('Sanitation Data'!$I$12,0,10*ROW('Sanitation Data'!I148))),'Data Summary'!DN154="Yes"),OFFSET('Sanitation Data'!$I$12,0,10*ROW('Sanitation Data'!I148)),NA())</f>
        <v>#N/A</v>
      </c>
      <c r="AZ154" s="91" t="e">
        <f ca="true">+IF(AND(ISNUMBER(OFFSET('Hygiene Data'!$D$5,0,10*ROW('Hygiene Data'!D148))),'Data Summary'!DO154="Yes"),OFFSET('Hygiene Data'!$D$5,0,10*ROW('Hygiene Data'!D148)),NA())</f>
        <v>#N/A</v>
      </c>
      <c r="BA154" s="91" t="e">
        <f ca="true">+IF(AND(ISNUMBER(OFFSET('Hygiene Data'!$D$7,0,10*ROW('Hygiene Data'!D148))),'Data Summary'!DP154="Yes"),OFFSET('Hygiene Data'!$D$7,0,10*ROW('Hygiene Data'!D148)),NA())</f>
        <v>#N/A</v>
      </c>
      <c r="BB154" s="91" t="e">
        <f ca="true">+IF(AND(ISNUMBER(OFFSET('Hygiene Data'!$D$9,0,10*ROW('Hygiene Data'!D148))),'Data Summary'!DQ154="Yes"),OFFSET('Hygiene Data'!$D$9,0,10*ROW('Hygiene Data'!D148)),NA())</f>
        <v>#N/A</v>
      </c>
      <c r="BC154" s="91" t="e">
        <f ca="true">+IF(AND(ISNUMBER(OFFSET('Hygiene Data'!$E$5,0,10*ROW('Hygiene Data'!E148))),'Data Summary'!DR154="Yes"),OFFSET('Hygiene Data'!$E$5,0,10*ROW('Hygiene Data'!E148)),NA())</f>
        <v>#N/A</v>
      </c>
      <c r="BD154" s="91" t="e">
        <f ca="true">+IF(AND(ISNUMBER(OFFSET('Hygiene Data'!$E$7,0,10*ROW('Hygiene Data'!E148))),'Data Summary'!DS154="Yes"),OFFSET('Hygiene Data'!$E$7,0,10*ROW('Hygiene Data'!E148)),NA())</f>
        <v>#N/A</v>
      </c>
      <c r="BE154" s="91" t="e">
        <f ca="true">+IF(AND(ISNUMBER(OFFSET('Hygiene Data'!$E$9,0,10*ROW('Hygiene Data'!E148))),'Data Summary'!DT154="Yes"),OFFSET('Hygiene Data'!$E$9,0,10*ROW('Hygiene Data'!E148)),NA())</f>
        <v>#N/A</v>
      </c>
      <c r="BF154" s="91" t="e">
        <f ca="true">+IF(AND(ISNUMBER(OFFSET('Hygiene Data'!$F$5,0,10*ROW('Hygiene Data'!F148))),'Data Summary'!DU154="Yes"),OFFSET('Hygiene Data'!$F$5,0,10*ROW('Hygiene Data'!F148)),NA())</f>
        <v>#N/A</v>
      </c>
      <c r="BG154" s="91" t="e">
        <f ca="true">+IF(AND(ISNUMBER(OFFSET('Hygiene Data'!$F$7,0,10*ROW('Hygiene Data'!F148))),'Data Summary'!DV154="Yes"),OFFSET('Hygiene Data'!$F$7,0,10*ROW('Hygiene Data'!F148)),NA())</f>
        <v>#N/A</v>
      </c>
      <c r="BH154" s="91" t="e">
        <f ca="true">+IF(AND(ISNUMBER(OFFSET('Hygiene Data'!$F$9,0,10*ROW('Hygiene Data'!F148))),'Data Summary'!DW154="Yes"),OFFSET('Hygiene Data'!$F$9,0,10*ROW('Hygiene Data'!F148)),NA())</f>
        <v>#N/A</v>
      </c>
      <c r="BI154" s="91" t="e">
        <f ca="true">+IF(AND(ISNUMBER(OFFSET('Hygiene Data'!$G$5,0,10*ROW('Hygiene Data'!G148))),'Data Summary'!DX154="Yes"),OFFSET('Hygiene Data'!$G$5,0,10*ROW('Hygiene Data'!G148)),NA())</f>
        <v>#N/A</v>
      </c>
      <c r="BJ154" s="91" t="e">
        <f ca="true">+IF(AND(ISNUMBER(OFFSET('Hygiene Data'!$G$7,0,10*ROW('Hygiene Data'!G148))),'Data Summary'!DY154="Yes"),OFFSET('Hygiene Data'!$G$7,0,10*ROW('Hygiene Data'!G148)),NA())</f>
        <v>#N/A</v>
      </c>
      <c r="BK154" s="91" t="e">
        <f ca="true">+IF(AND(ISNUMBER(OFFSET('Hygiene Data'!$G$9,0,10*ROW('Hygiene Data'!G148))),'Data Summary'!DZ154="Yes"),OFFSET('Hygiene Data'!$G$9,0,10*ROW('Hygiene Data'!G148)),NA())</f>
        <v>#N/A</v>
      </c>
      <c r="BL154" s="91" t="e">
        <f ca="true">+IF(AND(ISNUMBER(OFFSET('Hygiene Data'!$H$5,0,10*ROW('Hygiene Data'!H148))),'Data Summary'!EA154="Yes"),OFFSET('Hygiene Data'!$H$5,0,10*ROW('Hygiene Data'!H148)),NA())</f>
        <v>#N/A</v>
      </c>
      <c r="BM154" s="91" t="e">
        <f ca="true">+IF(AND(ISNUMBER(OFFSET('Hygiene Data'!$H$7,0,10*ROW('Hygiene Data'!H148))),'Data Summary'!EB154="Yes"),OFFSET('Hygiene Data'!$H$7,0,10*ROW('Hygiene Data'!H148)),NA())</f>
        <v>#N/A</v>
      </c>
      <c r="BN154" s="91" t="e">
        <f ca="true">+IF(AND(ISNUMBER(OFFSET('Hygiene Data'!$H$9,0,10*ROW('Hygiene Data'!H148))),'Data Summary'!EC154="Yes"),OFFSET('Hygiene Data'!$H$9,0,10*ROW('Hygiene Data'!H148)),NA())</f>
        <v>#N/A</v>
      </c>
      <c r="BO154" s="91" t="e">
        <f ca="true">+IF(AND(ISNUMBER(OFFSET('Hygiene Data'!$I$5,0,10*ROW('Hygiene Data'!I148))),'Data Summary'!ED154="Yes"),OFFSET('Hygiene Data'!$I$5,0,10*ROW('Hygiene Data'!I148)),NA())</f>
        <v>#N/A</v>
      </c>
      <c r="BP154" s="91" t="e">
        <f ca="true">+IF(AND(ISNUMBER(OFFSET('Hygiene Data'!$I$7,0,10*ROW('Hygiene Data'!I148))),'Data Summary'!EE154="Yes"),OFFSET('Hygiene Data'!$I$7,0,10*ROW('Hygiene Data'!I148)),NA())</f>
        <v>#N/A</v>
      </c>
      <c r="BQ154" s="91" t="e">
        <f ca="true">+IF(AND(ISNUMBER(OFFSET('Hygiene Data'!$I$9,0,10*ROW('Hygiene Data'!I148))),'Data Summary'!EF154="Yes"),OFFSET('Hygiene Data'!$I$9,0,10*ROW('Hygiene Data'!I148)),NA())</f>
        <v>#N/A</v>
      </c>
    </row>
    <row xmlns:x14ac="http://schemas.microsoft.com/office/spreadsheetml/2009/9/ac" r="155" x14ac:dyDescent="0.2">
      <c r="A155" s="350" t="e">
        <f ca="true">+RIGHT('Data Summary'!A155,LEN('Data Summary'!A155)-9)</f>
        <v>#VALUE!</v>
      </c>
      <c r="B155" s="35" t="str">
        <f ca="true">+IF(ISTEXT('Data Summary'!B155),'Data Summary'!B155,"")</f>
        <v/>
      </c>
      <c r="C155" s="349" t="e">
        <f ca="true">+VALUE('Data Summary'!C155)</f>
        <v>#VALUE!</v>
      </c>
      <c r="D155" s="89" t="e">
        <f ca="true">+IF(AND(ISNUMBER(OFFSET('Water Data'!$D$4,0,10*ROW('Water Data'!D149))),'Data Summary'!BS155="Yes"),100-OFFSET('Water Data'!$D$4,0,10*ROW('Water Data'!D149)),NA())</f>
        <v>#N/A</v>
      </c>
      <c r="E155" s="89" t="e">
        <f ca="true">+IF(AND(ISNUMBER(OFFSET('Water Data'!$D$6,0,10*ROW('Water Data'!D149))),'Data Summary'!BT155="Yes"),OFFSET('Water Data'!$D$6,0,10*ROW('Water Data'!D149)),NA())</f>
        <v>#N/A</v>
      </c>
      <c r="F155" s="89" t="e">
        <f ca="true">+IF(AND(ISNUMBER(OFFSET('Water Data'!$D$9,0,10*ROW('Water Data'!D149))),'Data Summary'!BU155="Yes"),OFFSET('Water Data'!$D$9,0,10*ROW('Water Data'!D149)),NA())</f>
        <v>#N/A</v>
      </c>
      <c r="G155" s="89" t="e">
        <f ca="true">+IF(AND(ISNUMBER(OFFSET('Water Data'!$E$4,0,10*ROW('Water Data'!E149))),'Data Summary'!BV155="Yes"),100-OFFSET('Water Data'!$E$4,0,10*ROW('Water Data'!E149)),NA())</f>
        <v>#N/A</v>
      </c>
      <c r="H155" s="89" t="e">
        <f ca="true">+IF(AND(ISNUMBER(OFFSET('Water Data'!$E$6,0,10*ROW('Water Data'!E149))),'Data Summary'!BW155="Yes"),OFFSET('Water Data'!$E$6,0,10*ROW('Water Data'!E149)),NA())</f>
        <v>#N/A</v>
      </c>
      <c r="I155" s="89" t="e">
        <f ca="true">+IF(AND(ISNUMBER(OFFSET('Water Data'!$E$9,0,10*ROW('Water Data'!E149))),'Data Summary'!BX155="Yes"),OFFSET('Water Data'!$E$9,0,10*ROW('Water Data'!E149)),NA())</f>
        <v>#N/A</v>
      </c>
      <c r="J155" s="89" t="e">
        <f ca="true">+IF(AND(ISNUMBER(OFFSET('Water Data'!$F$4,0,10*ROW('Water Data'!F149))),'Data Summary'!BY155="Yes"),100-OFFSET('Water Data'!$F$4,0,10*ROW('Water Data'!F149)),NA())</f>
        <v>#N/A</v>
      </c>
      <c r="K155" s="89" t="e">
        <f ca="true">+IF(AND(ISNUMBER(OFFSET('Water Data'!$F$6,0,10*ROW('Water Data'!F149))),'Data Summary'!BZ155="Yes"),OFFSET('Water Data'!$F$6,0,10*ROW('Water Data'!F149)),NA())</f>
        <v>#N/A</v>
      </c>
      <c r="L155" s="89" t="e">
        <f ca="true">+IF(AND(ISNUMBER(OFFSET('Water Data'!$F$9,0,10*ROW('Water Data'!F149))),'Data Summary'!CA155="Yes"),OFFSET('Water Data'!$F$9,0,10*ROW('Water Data'!F149)),NA())</f>
        <v>#N/A</v>
      </c>
      <c r="M155" s="89" t="e">
        <f ca="true">+IF(AND(ISNUMBER(OFFSET('Water Data'!$G$4,0,10*ROW('Water Data'!G149))),'Data Summary'!CB155="Yes"),100-OFFSET('Water Data'!$G$4,0,10*ROW('Water Data'!G149)),NA())</f>
        <v>#N/A</v>
      </c>
      <c r="N155" s="89" t="e">
        <f ca="true">+IF(AND(ISNUMBER(OFFSET('Water Data'!$G$6,0,10*ROW('Water Data'!G149))),'Data Summary'!CC155="Yes"),OFFSET('Water Data'!$G$6,0,10*ROW('Water Data'!G149)),NA())</f>
        <v>#N/A</v>
      </c>
      <c r="O155" s="89" t="e">
        <f ca="true">+IF(AND(ISNUMBER(OFFSET('Water Data'!$G$9,0,10*ROW('Water Data'!G149))),'Data Summary'!CD155="Yes"),OFFSET('Water Data'!$G$9,0,10*ROW('Water Data'!G149)),NA())</f>
        <v>#N/A</v>
      </c>
      <c r="P155" s="89" t="e">
        <f ca="true">+IF(AND(ISNUMBER(OFFSET('Water Data'!$H$4,0,10*ROW('Water Data'!H149))),'Data Summary'!CE155="Yes"),100-OFFSET('Water Data'!$H$4,0,10*ROW('Water Data'!H149)),NA())</f>
        <v>#N/A</v>
      </c>
      <c r="Q155" s="89" t="e">
        <f ca="true">+IF(AND(ISNUMBER(OFFSET('Water Data'!$H$6,0,10*ROW('Water Data'!H149))),'Data Summary'!CF155="Yes"),OFFSET('Water Data'!$H$6,0,10*ROW('Water Data'!H149)),NA())</f>
        <v>#N/A</v>
      </c>
      <c r="R155" s="89" t="e">
        <f ca="true">+IF(AND(ISNUMBER(OFFSET('Water Data'!$H$9,0,10*ROW('Water Data'!H149))),'Data Summary'!CG155="Yes"),OFFSET('Water Data'!$H$9,0,10*ROW('Water Data'!H149)),NA())</f>
        <v>#N/A</v>
      </c>
      <c r="S155" s="89" t="e">
        <f ca="true">+IF(AND(ISNUMBER(OFFSET('Water Data'!$I$4,0,10*ROW('Water Data'!I149))),'Data Summary'!CH155="Yes"),100-OFFSET('Water Data'!$I$4,0,10*ROW('Water Data'!I149)),NA())</f>
        <v>#N/A</v>
      </c>
      <c r="T155" s="89" t="e">
        <f ca="true">+IF(AND(ISNUMBER(OFFSET('Water Data'!$I$6,0,10*ROW('Water Data'!I149))),'Data Summary'!CI155="Yes"),OFFSET('Water Data'!$I$6,0,10*ROW('Water Data'!I149)),NA())</f>
        <v>#N/A</v>
      </c>
      <c r="U155" s="89" t="e">
        <f ca="true">+IF(AND(ISNUMBER(OFFSET('Water Data'!$I$9,0,10*ROW('Water Data'!I149))),'Data Summary'!CJ155="Yes"),OFFSET('Water Data'!$I$9,0,10*ROW('Water Data'!I149)),NA())</f>
        <v>#N/A</v>
      </c>
      <c r="V155" s="90" t="e">
        <f ca="true">+IF(AND(ISNUMBER(OFFSET('Sanitation Data'!$D$4,0,10*ROW('Sanitation Data'!D149))),'Data Summary'!CK155="Yes"),100-OFFSET('Sanitation Data'!$D$4,0,10*ROW('Sanitation Data'!D149)),NA())</f>
        <v>#N/A</v>
      </c>
      <c r="W155" s="90" t="e">
        <f ca="true">+IF(AND(ISNUMBER(OFFSET('Sanitation Data'!$D$6,0,10*ROW('Sanitation Data'!D149))),'Data Summary'!CL155="Yes"),OFFSET('Sanitation Data'!$D$6,0,10*ROW('Sanitation Data'!D149)),NA())</f>
        <v>#N/A</v>
      </c>
      <c r="X155" s="90" t="e">
        <f ca="true">+IF(AND(ISNUMBER(OFFSET('Sanitation Data'!$D$10,0,10*ROW('Sanitation Data'!D149))),'Data Summary'!CM155="Yes"),OFFSET('Sanitation Data'!$D$10,0,10*ROW('Sanitation Data'!D149)),NA())</f>
        <v>#N/A</v>
      </c>
      <c r="Y155" s="90" t="e">
        <f ca="true">+IF(AND(ISNUMBER(OFFSET('Sanitation Data'!$D$11,0,10*ROW('Sanitation Data'!D149))),'Data Summary'!CN155="Yes"),OFFSET('Sanitation Data'!$D$11,0,10*ROW('Sanitation Data'!D149)),NA())</f>
        <v>#N/A</v>
      </c>
      <c r="Z155" s="90" t="e">
        <f ca="true">+IF(AND(ISNUMBER(OFFSET('Sanitation Data'!$D$12,0,10*ROW('Sanitation Data'!D149))),'Data Summary'!CO155="Yes"),OFFSET('Sanitation Data'!$D$12,0,10*ROW('Sanitation Data'!D149)),NA())</f>
        <v>#N/A</v>
      </c>
      <c r="AA155" s="90" t="e">
        <f ca="true">+IF(AND(ISNUMBER(OFFSET('Sanitation Data'!$E$4,0,10*ROW('Sanitation Data'!E149))),'Data Summary'!CP155="Yes"),100-OFFSET('Sanitation Data'!$E$4,0,10*ROW('Sanitation Data'!E149)),NA())</f>
        <v>#N/A</v>
      </c>
      <c r="AB155" s="90" t="e">
        <f ca="true">+IF(AND(ISNUMBER(OFFSET('Sanitation Data'!$E$6,0,10*ROW('Sanitation Data'!E149))),'Data Summary'!CQ155="Yes"),OFFSET('Sanitation Data'!$E$6,0,10*ROW('Sanitation Data'!E149)),NA())</f>
        <v>#N/A</v>
      </c>
      <c r="AC155" s="90" t="e">
        <f ca="true">+IF(AND(ISNUMBER(OFFSET('Sanitation Data'!$E$10,0,10*ROW('Sanitation Data'!E149))),'Data Summary'!CR155="Yes"),OFFSET('Sanitation Data'!$E$10,0,10*ROW('Sanitation Data'!E149)),NA())</f>
        <v>#N/A</v>
      </c>
      <c r="AD155" s="90" t="e">
        <f ca="true">+IF(AND(ISNUMBER(OFFSET('Sanitation Data'!$E$11,0,10*ROW('Sanitation Data'!E149))),'Data Summary'!CS155="Yes"),OFFSET('Sanitation Data'!$E$11,0,10*ROW('Sanitation Data'!E149)),NA())</f>
        <v>#N/A</v>
      </c>
      <c r="AE155" s="90" t="e">
        <f ca="true">+IF(AND(ISNUMBER(OFFSET('Sanitation Data'!$E$12,0,10*ROW('Sanitation Data'!E149))),'Data Summary'!CT155="Yes"),OFFSET('Sanitation Data'!$E$12,0,10*ROW('Sanitation Data'!E149)),NA())</f>
        <v>#N/A</v>
      </c>
      <c r="AF155" s="90" t="e">
        <f ca="true">+IF(AND(ISNUMBER(OFFSET('Sanitation Data'!$F$4,0,10*ROW('Sanitation Data'!F149))),'Data Summary'!CU155="Yes"),100-OFFSET('Sanitation Data'!$F$4,0,10*ROW('Sanitation Data'!F149)),NA())</f>
        <v>#N/A</v>
      </c>
      <c r="AG155" s="90" t="e">
        <f ca="true">+IF(AND(ISNUMBER(OFFSET('Sanitation Data'!$F$6,0,10*ROW('Sanitation Data'!F149))),'Data Summary'!CV155="Yes"),OFFSET('Sanitation Data'!$F$6,0,10*ROW('Sanitation Data'!F149)),NA())</f>
        <v>#N/A</v>
      </c>
      <c r="AH155" s="90" t="e">
        <f ca="true">+IF(AND(ISNUMBER(OFFSET('Sanitation Data'!$F$10,0,10*ROW('Sanitation Data'!F149))),'Data Summary'!CW155="Yes"),OFFSET('Sanitation Data'!$F$10,0,10*ROW('Sanitation Data'!F149)),NA())</f>
        <v>#N/A</v>
      </c>
      <c r="AI155" s="90" t="e">
        <f ca="true">+IF(AND(ISNUMBER(OFFSET('Sanitation Data'!$F$11,0,10*ROW('Sanitation Data'!F149))),'Data Summary'!CX155="Yes"),OFFSET('Sanitation Data'!$F$11,0,10*ROW('Sanitation Data'!F149)),NA())</f>
        <v>#N/A</v>
      </c>
      <c r="AJ155" s="90" t="e">
        <f ca="true">+IF(AND(ISNUMBER(OFFSET('Sanitation Data'!$F$12,0,10*ROW('Sanitation Data'!F149))),'Data Summary'!CY155="Yes"),OFFSET('Sanitation Data'!$F$12,0,10*ROW('Sanitation Data'!F149)),NA())</f>
        <v>#N/A</v>
      </c>
      <c r="AK155" s="90" t="e">
        <f ca="true">+IF(AND(ISNUMBER(OFFSET('Sanitation Data'!$G$4,0,10*ROW('Sanitation Data'!G149))),'Data Summary'!CZ155="Yes"),100-OFFSET('Sanitation Data'!$G$4,0,10*ROW('Sanitation Data'!G149)),NA())</f>
        <v>#N/A</v>
      </c>
      <c r="AL155" s="90" t="e">
        <f ca="true">+IF(AND(ISNUMBER(OFFSET('Sanitation Data'!$G$6,0,10*ROW('Sanitation Data'!G149))),'Data Summary'!DA155="Yes"),OFFSET('Sanitation Data'!$G$6,0,10*ROW('Sanitation Data'!G149)),NA())</f>
        <v>#N/A</v>
      </c>
      <c r="AM155" s="90" t="e">
        <f ca="true">+IF(AND(ISNUMBER(OFFSET('Sanitation Data'!$G$10,0,10*ROW('Sanitation Data'!G149))),'Data Summary'!DB155="Yes"),OFFSET('Sanitation Data'!$G$10,0,10*ROW('Sanitation Data'!G149)),NA())</f>
        <v>#N/A</v>
      </c>
      <c r="AN155" s="90" t="e">
        <f ca="true">+IF(AND(ISNUMBER(OFFSET('Sanitation Data'!$G$11,0,10*ROW('Sanitation Data'!G149))),'Data Summary'!DC155="Yes"),OFFSET('Sanitation Data'!$G$11,0,10*ROW('Sanitation Data'!G149)),NA())</f>
        <v>#N/A</v>
      </c>
      <c r="AO155" s="90" t="e">
        <f ca="true">+IF(AND(ISNUMBER(OFFSET('Sanitation Data'!$G$12,0,10*ROW('Sanitation Data'!G149))),'Data Summary'!DD155="Yes"),OFFSET('Sanitation Data'!$G$12,0,10*ROW('Sanitation Data'!G149)),NA())</f>
        <v>#N/A</v>
      </c>
      <c r="AP155" s="90" t="e">
        <f ca="true">+IF(AND(ISNUMBER(OFFSET('Sanitation Data'!$H$4,0,10*ROW('Sanitation Data'!H149))),'Data Summary'!DE155="Yes"),100-OFFSET('Sanitation Data'!$H$4,0,10*ROW('Sanitation Data'!H149)),NA())</f>
        <v>#N/A</v>
      </c>
      <c r="AQ155" s="90" t="e">
        <f ca="true">+IF(AND(ISNUMBER(OFFSET('Sanitation Data'!$H$6,0,10*ROW('Sanitation Data'!H149))),'Data Summary'!DF155="Yes"),OFFSET('Sanitation Data'!$H$6,0,10*ROW('Sanitation Data'!H149)),NA())</f>
        <v>#N/A</v>
      </c>
      <c r="AR155" s="90" t="e">
        <f ca="true">+IF(AND(ISNUMBER(OFFSET('Sanitation Data'!$H$10,0,10*ROW('Sanitation Data'!H149))),'Data Summary'!DG155="Yes"),OFFSET('Sanitation Data'!$H$10,0,10*ROW('Sanitation Data'!H149)),NA())</f>
        <v>#N/A</v>
      </c>
      <c r="AS155" s="90" t="e">
        <f ca="true">+IF(AND(ISNUMBER(OFFSET('Sanitation Data'!$H$11,0,10*ROW('Sanitation Data'!H149))),'Data Summary'!DH155="Yes"),OFFSET('Sanitation Data'!$H$11,0,10*ROW('Sanitation Data'!H149)),NA())</f>
        <v>#N/A</v>
      </c>
      <c r="AT155" s="90" t="e">
        <f ca="true">+IF(AND(ISNUMBER(OFFSET('Sanitation Data'!$H$12,0,10*ROW('Sanitation Data'!H149))),'Data Summary'!DI155="Yes"),OFFSET('Sanitation Data'!$H$12,0,10*ROW('Sanitation Data'!H149)),NA())</f>
        <v>#N/A</v>
      </c>
      <c r="AU155" s="90" t="e">
        <f ca="true">+IF(AND(ISNUMBER(OFFSET('Sanitation Data'!$I$4,0,10*ROW('Sanitation Data'!I149))),'Data Summary'!DJ155="Yes"),100-OFFSET('Sanitation Data'!$I$4,0,10*ROW('Sanitation Data'!I149)),NA())</f>
        <v>#N/A</v>
      </c>
      <c r="AV155" s="90" t="e">
        <f ca="true">+IF(AND(ISNUMBER(OFFSET('Sanitation Data'!$I$6,0,10*ROW('Sanitation Data'!I149))),'Data Summary'!DK155="Yes"),OFFSET('Sanitation Data'!$I$6,0,10*ROW('Sanitation Data'!I149)),NA())</f>
        <v>#N/A</v>
      </c>
      <c r="AW155" s="90" t="e">
        <f ca="true">+IF(AND(ISNUMBER(OFFSET('Sanitation Data'!$I$10,0,10*ROW('Sanitation Data'!I149))),'Data Summary'!DL155="Yes"),OFFSET('Sanitation Data'!$I$10,0,10*ROW('Sanitation Data'!I149)),NA())</f>
        <v>#N/A</v>
      </c>
      <c r="AX155" s="90" t="e">
        <f ca="true">+IF(AND(ISNUMBER(OFFSET('Sanitation Data'!$I$11,0,10*ROW('Sanitation Data'!I149))),'Data Summary'!DM155="Yes"),OFFSET('Sanitation Data'!$I$11,0,10*ROW('Sanitation Data'!I149)),NA())</f>
        <v>#N/A</v>
      </c>
      <c r="AY155" s="90" t="e">
        <f ca="true">+IF(AND(ISNUMBER(OFFSET('Sanitation Data'!$I$12,0,10*ROW('Sanitation Data'!I149))),'Data Summary'!DN155="Yes"),OFFSET('Sanitation Data'!$I$12,0,10*ROW('Sanitation Data'!I149)),NA())</f>
        <v>#N/A</v>
      </c>
      <c r="AZ155" s="91" t="e">
        <f ca="true">+IF(AND(ISNUMBER(OFFSET('Hygiene Data'!$D$5,0,10*ROW('Hygiene Data'!D149))),'Data Summary'!DO155="Yes"),OFFSET('Hygiene Data'!$D$5,0,10*ROW('Hygiene Data'!D149)),NA())</f>
        <v>#N/A</v>
      </c>
      <c r="BA155" s="91" t="e">
        <f ca="true">+IF(AND(ISNUMBER(OFFSET('Hygiene Data'!$D$7,0,10*ROW('Hygiene Data'!D149))),'Data Summary'!DP155="Yes"),OFFSET('Hygiene Data'!$D$7,0,10*ROW('Hygiene Data'!D149)),NA())</f>
        <v>#N/A</v>
      </c>
      <c r="BB155" s="91" t="e">
        <f ca="true">+IF(AND(ISNUMBER(OFFSET('Hygiene Data'!$D$9,0,10*ROW('Hygiene Data'!D149))),'Data Summary'!DQ155="Yes"),OFFSET('Hygiene Data'!$D$9,0,10*ROW('Hygiene Data'!D149)),NA())</f>
        <v>#N/A</v>
      </c>
      <c r="BC155" s="91" t="e">
        <f ca="true">+IF(AND(ISNUMBER(OFFSET('Hygiene Data'!$E$5,0,10*ROW('Hygiene Data'!E149))),'Data Summary'!DR155="Yes"),OFFSET('Hygiene Data'!$E$5,0,10*ROW('Hygiene Data'!E149)),NA())</f>
        <v>#N/A</v>
      </c>
      <c r="BD155" s="91" t="e">
        <f ca="true">+IF(AND(ISNUMBER(OFFSET('Hygiene Data'!$E$7,0,10*ROW('Hygiene Data'!E149))),'Data Summary'!DS155="Yes"),OFFSET('Hygiene Data'!$E$7,0,10*ROW('Hygiene Data'!E149)),NA())</f>
        <v>#N/A</v>
      </c>
      <c r="BE155" s="91" t="e">
        <f ca="true">+IF(AND(ISNUMBER(OFFSET('Hygiene Data'!$E$9,0,10*ROW('Hygiene Data'!E149))),'Data Summary'!DT155="Yes"),OFFSET('Hygiene Data'!$E$9,0,10*ROW('Hygiene Data'!E149)),NA())</f>
        <v>#N/A</v>
      </c>
      <c r="BF155" s="91" t="e">
        <f ca="true">+IF(AND(ISNUMBER(OFFSET('Hygiene Data'!$F$5,0,10*ROW('Hygiene Data'!F149))),'Data Summary'!DU155="Yes"),OFFSET('Hygiene Data'!$F$5,0,10*ROW('Hygiene Data'!F149)),NA())</f>
        <v>#N/A</v>
      </c>
      <c r="BG155" s="91" t="e">
        <f ca="true">+IF(AND(ISNUMBER(OFFSET('Hygiene Data'!$F$7,0,10*ROW('Hygiene Data'!F149))),'Data Summary'!DV155="Yes"),OFFSET('Hygiene Data'!$F$7,0,10*ROW('Hygiene Data'!F149)),NA())</f>
        <v>#N/A</v>
      </c>
      <c r="BH155" s="91" t="e">
        <f ca="true">+IF(AND(ISNUMBER(OFFSET('Hygiene Data'!$F$9,0,10*ROW('Hygiene Data'!F149))),'Data Summary'!DW155="Yes"),OFFSET('Hygiene Data'!$F$9,0,10*ROW('Hygiene Data'!F149)),NA())</f>
        <v>#N/A</v>
      </c>
      <c r="BI155" s="91" t="e">
        <f ca="true">+IF(AND(ISNUMBER(OFFSET('Hygiene Data'!$G$5,0,10*ROW('Hygiene Data'!G149))),'Data Summary'!DX155="Yes"),OFFSET('Hygiene Data'!$G$5,0,10*ROW('Hygiene Data'!G149)),NA())</f>
        <v>#N/A</v>
      </c>
      <c r="BJ155" s="91" t="e">
        <f ca="true">+IF(AND(ISNUMBER(OFFSET('Hygiene Data'!$G$7,0,10*ROW('Hygiene Data'!G149))),'Data Summary'!DY155="Yes"),OFFSET('Hygiene Data'!$G$7,0,10*ROW('Hygiene Data'!G149)),NA())</f>
        <v>#N/A</v>
      </c>
      <c r="BK155" s="91" t="e">
        <f ca="true">+IF(AND(ISNUMBER(OFFSET('Hygiene Data'!$G$9,0,10*ROW('Hygiene Data'!G149))),'Data Summary'!DZ155="Yes"),OFFSET('Hygiene Data'!$G$9,0,10*ROW('Hygiene Data'!G149)),NA())</f>
        <v>#N/A</v>
      </c>
      <c r="BL155" s="91" t="e">
        <f ca="true">+IF(AND(ISNUMBER(OFFSET('Hygiene Data'!$H$5,0,10*ROW('Hygiene Data'!H149))),'Data Summary'!EA155="Yes"),OFFSET('Hygiene Data'!$H$5,0,10*ROW('Hygiene Data'!H149)),NA())</f>
        <v>#N/A</v>
      </c>
      <c r="BM155" s="91" t="e">
        <f ca="true">+IF(AND(ISNUMBER(OFFSET('Hygiene Data'!$H$7,0,10*ROW('Hygiene Data'!H149))),'Data Summary'!EB155="Yes"),OFFSET('Hygiene Data'!$H$7,0,10*ROW('Hygiene Data'!H149)),NA())</f>
        <v>#N/A</v>
      </c>
      <c r="BN155" s="91" t="e">
        <f ca="true">+IF(AND(ISNUMBER(OFFSET('Hygiene Data'!$H$9,0,10*ROW('Hygiene Data'!H149))),'Data Summary'!EC155="Yes"),OFFSET('Hygiene Data'!$H$9,0,10*ROW('Hygiene Data'!H149)),NA())</f>
        <v>#N/A</v>
      </c>
      <c r="BO155" s="91" t="e">
        <f ca="true">+IF(AND(ISNUMBER(OFFSET('Hygiene Data'!$I$5,0,10*ROW('Hygiene Data'!I149))),'Data Summary'!ED155="Yes"),OFFSET('Hygiene Data'!$I$5,0,10*ROW('Hygiene Data'!I149)),NA())</f>
        <v>#N/A</v>
      </c>
      <c r="BP155" s="91" t="e">
        <f ca="true">+IF(AND(ISNUMBER(OFFSET('Hygiene Data'!$I$7,0,10*ROW('Hygiene Data'!I149))),'Data Summary'!EE155="Yes"),OFFSET('Hygiene Data'!$I$7,0,10*ROW('Hygiene Data'!I149)),NA())</f>
        <v>#N/A</v>
      </c>
      <c r="BQ155" s="91" t="e">
        <f ca="true">+IF(AND(ISNUMBER(OFFSET('Hygiene Data'!$I$9,0,10*ROW('Hygiene Data'!I149))),'Data Summary'!EF155="Yes"),OFFSET('Hygiene Data'!$I$9,0,10*ROW('Hygiene Data'!I149)),NA())</f>
        <v>#N/A</v>
      </c>
    </row>
    <row xmlns:x14ac="http://schemas.microsoft.com/office/spreadsheetml/2009/9/ac" r="156" x14ac:dyDescent="0.2">
      <c r="A156" s="350" t="e">
        <f ca="true">+RIGHT('Data Summary'!A156,LEN('Data Summary'!A156)-9)</f>
        <v>#VALUE!</v>
      </c>
      <c r="B156" s="35" t="str">
        <f ca="true">+IF(ISTEXT('Data Summary'!B156),'Data Summary'!B156,"")</f>
        <v/>
      </c>
      <c r="C156" s="349" t="e">
        <f ca="true">+VALUE('Data Summary'!C156)</f>
        <v>#VALUE!</v>
      </c>
      <c r="D156" s="89" t="e">
        <f ca="true">+IF(AND(ISNUMBER(OFFSET('Water Data'!$D$4,0,10*ROW('Water Data'!D150))),'Data Summary'!BS156="Yes"),100-OFFSET('Water Data'!$D$4,0,10*ROW('Water Data'!D150)),NA())</f>
        <v>#N/A</v>
      </c>
      <c r="E156" s="89" t="e">
        <f ca="true">+IF(AND(ISNUMBER(OFFSET('Water Data'!$D$6,0,10*ROW('Water Data'!D150))),'Data Summary'!BT156="Yes"),OFFSET('Water Data'!$D$6,0,10*ROW('Water Data'!D150)),NA())</f>
        <v>#N/A</v>
      </c>
      <c r="F156" s="89" t="e">
        <f ca="true">+IF(AND(ISNUMBER(OFFSET('Water Data'!$D$9,0,10*ROW('Water Data'!D150))),'Data Summary'!BU156="Yes"),OFFSET('Water Data'!$D$9,0,10*ROW('Water Data'!D150)),NA())</f>
        <v>#N/A</v>
      </c>
      <c r="G156" s="89" t="e">
        <f ca="true">+IF(AND(ISNUMBER(OFFSET('Water Data'!$E$4,0,10*ROW('Water Data'!E150))),'Data Summary'!BV156="Yes"),100-OFFSET('Water Data'!$E$4,0,10*ROW('Water Data'!E150)),NA())</f>
        <v>#N/A</v>
      </c>
      <c r="H156" s="89" t="e">
        <f ca="true">+IF(AND(ISNUMBER(OFFSET('Water Data'!$E$6,0,10*ROW('Water Data'!E150))),'Data Summary'!BW156="Yes"),OFFSET('Water Data'!$E$6,0,10*ROW('Water Data'!E150)),NA())</f>
        <v>#N/A</v>
      </c>
      <c r="I156" s="89" t="e">
        <f ca="true">+IF(AND(ISNUMBER(OFFSET('Water Data'!$E$9,0,10*ROW('Water Data'!E150))),'Data Summary'!BX156="Yes"),OFFSET('Water Data'!$E$9,0,10*ROW('Water Data'!E150)),NA())</f>
        <v>#N/A</v>
      </c>
      <c r="J156" s="89" t="e">
        <f ca="true">+IF(AND(ISNUMBER(OFFSET('Water Data'!$F$4,0,10*ROW('Water Data'!F150))),'Data Summary'!BY156="Yes"),100-OFFSET('Water Data'!$F$4,0,10*ROW('Water Data'!F150)),NA())</f>
        <v>#N/A</v>
      </c>
      <c r="K156" s="89" t="e">
        <f ca="true">+IF(AND(ISNUMBER(OFFSET('Water Data'!$F$6,0,10*ROW('Water Data'!F150))),'Data Summary'!BZ156="Yes"),OFFSET('Water Data'!$F$6,0,10*ROW('Water Data'!F150)),NA())</f>
        <v>#N/A</v>
      </c>
      <c r="L156" s="89" t="e">
        <f ca="true">+IF(AND(ISNUMBER(OFFSET('Water Data'!$F$9,0,10*ROW('Water Data'!F150))),'Data Summary'!CA156="Yes"),OFFSET('Water Data'!$F$9,0,10*ROW('Water Data'!F150)),NA())</f>
        <v>#N/A</v>
      </c>
      <c r="M156" s="89" t="e">
        <f ca="true">+IF(AND(ISNUMBER(OFFSET('Water Data'!$G$4,0,10*ROW('Water Data'!G150))),'Data Summary'!CB156="Yes"),100-OFFSET('Water Data'!$G$4,0,10*ROW('Water Data'!G150)),NA())</f>
        <v>#N/A</v>
      </c>
      <c r="N156" s="89" t="e">
        <f ca="true">+IF(AND(ISNUMBER(OFFSET('Water Data'!$G$6,0,10*ROW('Water Data'!G150))),'Data Summary'!CC156="Yes"),OFFSET('Water Data'!$G$6,0,10*ROW('Water Data'!G150)),NA())</f>
        <v>#N/A</v>
      </c>
      <c r="O156" s="89" t="e">
        <f ca="true">+IF(AND(ISNUMBER(OFFSET('Water Data'!$G$9,0,10*ROW('Water Data'!G150))),'Data Summary'!CD156="Yes"),OFFSET('Water Data'!$G$9,0,10*ROW('Water Data'!G150)),NA())</f>
        <v>#N/A</v>
      </c>
      <c r="P156" s="89" t="e">
        <f ca="true">+IF(AND(ISNUMBER(OFFSET('Water Data'!$H$4,0,10*ROW('Water Data'!H150))),'Data Summary'!CE156="Yes"),100-OFFSET('Water Data'!$H$4,0,10*ROW('Water Data'!H150)),NA())</f>
        <v>#N/A</v>
      </c>
      <c r="Q156" s="89" t="e">
        <f ca="true">+IF(AND(ISNUMBER(OFFSET('Water Data'!$H$6,0,10*ROW('Water Data'!H150))),'Data Summary'!CF156="Yes"),OFFSET('Water Data'!$H$6,0,10*ROW('Water Data'!H150)),NA())</f>
        <v>#N/A</v>
      </c>
      <c r="R156" s="89" t="e">
        <f ca="true">+IF(AND(ISNUMBER(OFFSET('Water Data'!$H$9,0,10*ROW('Water Data'!H150))),'Data Summary'!CG156="Yes"),OFFSET('Water Data'!$H$9,0,10*ROW('Water Data'!H150)),NA())</f>
        <v>#N/A</v>
      </c>
      <c r="S156" s="89" t="e">
        <f ca="true">+IF(AND(ISNUMBER(OFFSET('Water Data'!$I$4,0,10*ROW('Water Data'!I150))),'Data Summary'!CH156="Yes"),100-OFFSET('Water Data'!$I$4,0,10*ROW('Water Data'!I150)),NA())</f>
        <v>#N/A</v>
      </c>
      <c r="T156" s="89" t="e">
        <f ca="true">+IF(AND(ISNUMBER(OFFSET('Water Data'!$I$6,0,10*ROW('Water Data'!I150))),'Data Summary'!CI156="Yes"),OFFSET('Water Data'!$I$6,0,10*ROW('Water Data'!I150)),NA())</f>
        <v>#N/A</v>
      </c>
      <c r="U156" s="89" t="e">
        <f ca="true">+IF(AND(ISNUMBER(OFFSET('Water Data'!$I$9,0,10*ROW('Water Data'!I150))),'Data Summary'!CJ156="Yes"),OFFSET('Water Data'!$I$9,0,10*ROW('Water Data'!I150)),NA())</f>
        <v>#N/A</v>
      </c>
      <c r="V156" s="90" t="e">
        <f ca="true">+IF(AND(ISNUMBER(OFFSET('Sanitation Data'!$D$4,0,10*ROW('Sanitation Data'!D150))),'Data Summary'!CK156="Yes"),100-OFFSET('Sanitation Data'!$D$4,0,10*ROW('Sanitation Data'!D150)),NA())</f>
        <v>#N/A</v>
      </c>
      <c r="W156" s="90" t="e">
        <f ca="true">+IF(AND(ISNUMBER(OFFSET('Sanitation Data'!$D$6,0,10*ROW('Sanitation Data'!D150))),'Data Summary'!CL156="Yes"),OFFSET('Sanitation Data'!$D$6,0,10*ROW('Sanitation Data'!D150)),NA())</f>
        <v>#N/A</v>
      </c>
      <c r="X156" s="90" t="e">
        <f ca="true">+IF(AND(ISNUMBER(OFFSET('Sanitation Data'!$D$10,0,10*ROW('Sanitation Data'!D150))),'Data Summary'!CM156="Yes"),OFFSET('Sanitation Data'!$D$10,0,10*ROW('Sanitation Data'!D150)),NA())</f>
        <v>#N/A</v>
      </c>
      <c r="Y156" s="90" t="e">
        <f ca="true">+IF(AND(ISNUMBER(OFFSET('Sanitation Data'!$D$11,0,10*ROW('Sanitation Data'!D150))),'Data Summary'!CN156="Yes"),OFFSET('Sanitation Data'!$D$11,0,10*ROW('Sanitation Data'!D150)),NA())</f>
        <v>#N/A</v>
      </c>
      <c r="Z156" s="90" t="e">
        <f ca="true">+IF(AND(ISNUMBER(OFFSET('Sanitation Data'!$D$12,0,10*ROW('Sanitation Data'!D150))),'Data Summary'!CO156="Yes"),OFFSET('Sanitation Data'!$D$12,0,10*ROW('Sanitation Data'!D150)),NA())</f>
        <v>#N/A</v>
      </c>
      <c r="AA156" s="90" t="e">
        <f ca="true">+IF(AND(ISNUMBER(OFFSET('Sanitation Data'!$E$4,0,10*ROW('Sanitation Data'!E150))),'Data Summary'!CP156="Yes"),100-OFFSET('Sanitation Data'!$E$4,0,10*ROW('Sanitation Data'!E150)),NA())</f>
        <v>#N/A</v>
      </c>
      <c r="AB156" s="90" t="e">
        <f ca="true">+IF(AND(ISNUMBER(OFFSET('Sanitation Data'!$E$6,0,10*ROW('Sanitation Data'!E150))),'Data Summary'!CQ156="Yes"),OFFSET('Sanitation Data'!$E$6,0,10*ROW('Sanitation Data'!E150)),NA())</f>
        <v>#N/A</v>
      </c>
      <c r="AC156" s="90" t="e">
        <f ca="true">+IF(AND(ISNUMBER(OFFSET('Sanitation Data'!$E$10,0,10*ROW('Sanitation Data'!E150))),'Data Summary'!CR156="Yes"),OFFSET('Sanitation Data'!$E$10,0,10*ROW('Sanitation Data'!E150)),NA())</f>
        <v>#N/A</v>
      </c>
      <c r="AD156" s="90" t="e">
        <f ca="true">+IF(AND(ISNUMBER(OFFSET('Sanitation Data'!$E$11,0,10*ROW('Sanitation Data'!E150))),'Data Summary'!CS156="Yes"),OFFSET('Sanitation Data'!$E$11,0,10*ROW('Sanitation Data'!E150)),NA())</f>
        <v>#N/A</v>
      </c>
      <c r="AE156" s="90" t="e">
        <f ca="true">+IF(AND(ISNUMBER(OFFSET('Sanitation Data'!$E$12,0,10*ROW('Sanitation Data'!E150))),'Data Summary'!CT156="Yes"),OFFSET('Sanitation Data'!$E$12,0,10*ROW('Sanitation Data'!E150)),NA())</f>
        <v>#N/A</v>
      </c>
      <c r="AF156" s="90" t="e">
        <f ca="true">+IF(AND(ISNUMBER(OFFSET('Sanitation Data'!$F$4,0,10*ROW('Sanitation Data'!F150))),'Data Summary'!CU156="Yes"),100-OFFSET('Sanitation Data'!$F$4,0,10*ROW('Sanitation Data'!F150)),NA())</f>
        <v>#N/A</v>
      </c>
      <c r="AG156" s="90" t="e">
        <f ca="true">+IF(AND(ISNUMBER(OFFSET('Sanitation Data'!$F$6,0,10*ROW('Sanitation Data'!F150))),'Data Summary'!CV156="Yes"),OFFSET('Sanitation Data'!$F$6,0,10*ROW('Sanitation Data'!F150)),NA())</f>
        <v>#N/A</v>
      </c>
      <c r="AH156" s="90" t="e">
        <f ca="true">+IF(AND(ISNUMBER(OFFSET('Sanitation Data'!$F$10,0,10*ROW('Sanitation Data'!F150))),'Data Summary'!CW156="Yes"),OFFSET('Sanitation Data'!$F$10,0,10*ROW('Sanitation Data'!F150)),NA())</f>
        <v>#N/A</v>
      </c>
      <c r="AI156" s="90" t="e">
        <f ca="true">+IF(AND(ISNUMBER(OFFSET('Sanitation Data'!$F$11,0,10*ROW('Sanitation Data'!F150))),'Data Summary'!CX156="Yes"),OFFSET('Sanitation Data'!$F$11,0,10*ROW('Sanitation Data'!F150)),NA())</f>
        <v>#N/A</v>
      </c>
      <c r="AJ156" s="90" t="e">
        <f ca="true">+IF(AND(ISNUMBER(OFFSET('Sanitation Data'!$F$12,0,10*ROW('Sanitation Data'!F150))),'Data Summary'!CY156="Yes"),OFFSET('Sanitation Data'!$F$12,0,10*ROW('Sanitation Data'!F150)),NA())</f>
        <v>#N/A</v>
      </c>
      <c r="AK156" s="90" t="e">
        <f ca="true">+IF(AND(ISNUMBER(OFFSET('Sanitation Data'!$G$4,0,10*ROW('Sanitation Data'!G150))),'Data Summary'!CZ156="Yes"),100-OFFSET('Sanitation Data'!$G$4,0,10*ROW('Sanitation Data'!G150)),NA())</f>
        <v>#N/A</v>
      </c>
      <c r="AL156" s="90" t="e">
        <f ca="true">+IF(AND(ISNUMBER(OFFSET('Sanitation Data'!$G$6,0,10*ROW('Sanitation Data'!G150))),'Data Summary'!DA156="Yes"),OFFSET('Sanitation Data'!$G$6,0,10*ROW('Sanitation Data'!G150)),NA())</f>
        <v>#N/A</v>
      </c>
      <c r="AM156" s="90" t="e">
        <f ca="true">+IF(AND(ISNUMBER(OFFSET('Sanitation Data'!$G$10,0,10*ROW('Sanitation Data'!G150))),'Data Summary'!DB156="Yes"),OFFSET('Sanitation Data'!$G$10,0,10*ROW('Sanitation Data'!G150)),NA())</f>
        <v>#N/A</v>
      </c>
      <c r="AN156" s="90" t="e">
        <f ca="true">+IF(AND(ISNUMBER(OFFSET('Sanitation Data'!$G$11,0,10*ROW('Sanitation Data'!G150))),'Data Summary'!DC156="Yes"),OFFSET('Sanitation Data'!$G$11,0,10*ROW('Sanitation Data'!G150)),NA())</f>
        <v>#N/A</v>
      </c>
      <c r="AO156" s="90" t="e">
        <f ca="true">+IF(AND(ISNUMBER(OFFSET('Sanitation Data'!$G$12,0,10*ROW('Sanitation Data'!G150))),'Data Summary'!DD156="Yes"),OFFSET('Sanitation Data'!$G$12,0,10*ROW('Sanitation Data'!G150)),NA())</f>
        <v>#N/A</v>
      </c>
      <c r="AP156" s="90" t="e">
        <f ca="true">+IF(AND(ISNUMBER(OFFSET('Sanitation Data'!$H$4,0,10*ROW('Sanitation Data'!H150))),'Data Summary'!DE156="Yes"),100-OFFSET('Sanitation Data'!$H$4,0,10*ROW('Sanitation Data'!H150)),NA())</f>
        <v>#N/A</v>
      </c>
      <c r="AQ156" s="90" t="e">
        <f ca="true">+IF(AND(ISNUMBER(OFFSET('Sanitation Data'!$H$6,0,10*ROW('Sanitation Data'!H150))),'Data Summary'!DF156="Yes"),OFFSET('Sanitation Data'!$H$6,0,10*ROW('Sanitation Data'!H150)),NA())</f>
        <v>#N/A</v>
      </c>
      <c r="AR156" s="90" t="e">
        <f ca="true">+IF(AND(ISNUMBER(OFFSET('Sanitation Data'!$H$10,0,10*ROW('Sanitation Data'!H150))),'Data Summary'!DG156="Yes"),OFFSET('Sanitation Data'!$H$10,0,10*ROW('Sanitation Data'!H150)),NA())</f>
        <v>#N/A</v>
      </c>
      <c r="AS156" s="90" t="e">
        <f ca="true">+IF(AND(ISNUMBER(OFFSET('Sanitation Data'!$H$11,0,10*ROW('Sanitation Data'!H150))),'Data Summary'!DH156="Yes"),OFFSET('Sanitation Data'!$H$11,0,10*ROW('Sanitation Data'!H150)),NA())</f>
        <v>#N/A</v>
      </c>
      <c r="AT156" s="90" t="e">
        <f ca="true">+IF(AND(ISNUMBER(OFFSET('Sanitation Data'!$H$12,0,10*ROW('Sanitation Data'!H150))),'Data Summary'!DI156="Yes"),OFFSET('Sanitation Data'!$H$12,0,10*ROW('Sanitation Data'!H150)),NA())</f>
        <v>#N/A</v>
      </c>
      <c r="AU156" s="90" t="e">
        <f ca="true">+IF(AND(ISNUMBER(OFFSET('Sanitation Data'!$I$4,0,10*ROW('Sanitation Data'!I150))),'Data Summary'!DJ156="Yes"),100-OFFSET('Sanitation Data'!$I$4,0,10*ROW('Sanitation Data'!I150)),NA())</f>
        <v>#N/A</v>
      </c>
      <c r="AV156" s="90" t="e">
        <f ca="true">+IF(AND(ISNUMBER(OFFSET('Sanitation Data'!$I$6,0,10*ROW('Sanitation Data'!I150))),'Data Summary'!DK156="Yes"),OFFSET('Sanitation Data'!$I$6,0,10*ROW('Sanitation Data'!I150)),NA())</f>
        <v>#N/A</v>
      </c>
      <c r="AW156" s="90" t="e">
        <f ca="true">+IF(AND(ISNUMBER(OFFSET('Sanitation Data'!$I$10,0,10*ROW('Sanitation Data'!I150))),'Data Summary'!DL156="Yes"),OFFSET('Sanitation Data'!$I$10,0,10*ROW('Sanitation Data'!I150)),NA())</f>
        <v>#N/A</v>
      </c>
      <c r="AX156" s="90" t="e">
        <f ca="true">+IF(AND(ISNUMBER(OFFSET('Sanitation Data'!$I$11,0,10*ROW('Sanitation Data'!I150))),'Data Summary'!DM156="Yes"),OFFSET('Sanitation Data'!$I$11,0,10*ROW('Sanitation Data'!I150)),NA())</f>
        <v>#N/A</v>
      </c>
      <c r="AY156" s="90" t="e">
        <f ca="true">+IF(AND(ISNUMBER(OFFSET('Sanitation Data'!$I$12,0,10*ROW('Sanitation Data'!I150))),'Data Summary'!DN156="Yes"),OFFSET('Sanitation Data'!$I$12,0,10*ROW('Sanitation Data'!I150)),NA())</f>
        <v>#N/A</v>
      </c>
      <c r="AZ156" s="91" t="e">
        <f ca="true">+IF(AND(ISNUMBER(OFFSET('Hygiene Data'!$D$5,0,10*ROW('Hygiene Data'!D150))),'Data Summary'!DO156="Yes"),OFFSET('Hygiene Data'!$D$5,0,10*ROW('Hygiene Data'!D150)),NA())</f>
        <v>#N/A</v>
      </c>
      <c r="BA156" s="91" t="e">
        <f ca="true">+IF(AND(ISNUMBER(OFFSET('Hygiene Data'!$D$7,0,10*ROW('Hygiene Data'!D150))),'Data Summary'!DP156="Yes"),OFFSET('Hygiene Data'!$D$7,0,10*ROW('Hygiene Data'!D150)),NA())</f>
        <v>#N/A</v>
      </c>
      <c r="BB156" s="91" t="e">
        <f ca="true">+IF(AND(ISNUMBER(OFFSET('Hygiene Data'!$D$9,0,10*ROW('Hygiene Data'!D150))),'Data Summary'!DQ156="Yes"),OFFSET('Hygiene Data'!$D$9,0,10*ROW('Hygiene Data'!D150)),NA())</f>
        <v>#N/A</v>
      </c>
      <c r="BC156" s="91" t="e">
        <f ca="true">+IF(AND(ISNUMBER(OFFSET('Hygiene Data'!$E$5,0,10*ROW('Hygiene Data'!E150))),'Data Summary'!DR156="Yes"),OFFSET('Hygiene Data'!$E$5,0,10*ROW('Hygiene Data'!E150)),NA())</f>
        <v>#N/A</v>
      </c>
      <c r="BD156" s="91" t="e">
        <f ca="true">+IF(AND(ISNUMBER(OFFSET('Hygiene Data'!$E$7,0,10*ROW('Hygiene Data'!E150))),'Data Summary'!DS156="Yes"),OFFSET('Hygiene Data'!$E$7,0,10*ROW('Hygiene Data'!E150)),NA())</f>
        <v>#N/A</v>
      </c>
      <c r="BE156" s="91" t="e">
        <f ca="true">+IF(AND(ISNUMBER(OFFSET('Hygiene Data'!$E$9,0,10*ROW('Hygiene Data'!E150))),'Data Summary'!DT156="Yes"),OFFSET('Hygiene Data'!$E$9,0,10*ROW('Hygiene Data'!E150)),NA())</f>
        <v>#N/A</v>
      </c>
      <c r="BF156" s="91" t="e">
        <f ca="true">+IF(AND(ISNUMBER(OFFSET('Hygiene Data'!$F$5,0,10*ROW('Hygiene Data'!F150))),'Data Summary'!DU156="Yes"),OFFSET('Hygiene Data'!$F$5,0,10*ROW('Hygiene Data'!F150)),NA())</f>
        <v>#N/A</v>
      </c>
      <c r="BG156" s="91" t="e">
        <f ca="true">+IF(AND(ISNUMBER(OFFSET('Hygiene Data'!$F$7,0,10*ROW('Hygiene Data'!F150))),'Data Summary'!DV156="Yes"),OFFSET('Hygiene Data'!$F$7,0,10*ROW('Hygiene Data'!F150)),NA())</f>
        <v>#N/A</v>
      </c>
      <c r="BH156" s="91" t="e">
        <f ca="true">+IF(AND(ISNUMBER(OFFSET('Hygiene Data'!$F$9,0,10*ROW('Hygiene Data'!F150))),'Data Summary'!DW156="Yes"),OFFSET('Hygiene Data'!$F$9,0,10*ROW('Hygiene Data'!F150)),NA())</f>
        <v>#N/A</v>
      </c>
      <c r="BI156" s="91" t="e">
        <f ca="true">+IF(AND(ISNUMBER(OFFSET('Hygiene Data'!$G$5,0,10*ROW('Hygiene Data'!G150))),'Data Summary'!DX156="Yes"),OFFSET('Hygiene Data'!$G$5,0,10*ROW('Hygiene Data'!G150)),NA())</f>
        <v>#N/A</v>
      </c>
      <c r="BJ156" s="91" t="e">
        <f ca="true">+IF(AND(ISNUMBER(OFFSET('Hygiene Data'!$G$7,0,10*ROW('Hygiene Data'!G150))),'Data Summary'!DY156="Yes"),OFFSET('Hygiene Data'!$G$7,0,10*ROW('Hygiene Data'!G150)),NA())</f>
        <v>#N/A</v>
      </c>
      <c r="BK156" s="91" t="e">
        <f ca="true">+IF(AND(ISNUMBER(OFFSET('Hygiene Data'!$G$9,0,10*ROW('Hygiene Data'!G150))),'Data Summary'!DZ156="Yes"),OFFSET('Hygiene Data'!$G$9,0,10*ROW('Hygiene Data'!G150)),NA())</f>
        <v>#N/A</v>
      </c>
      <c r="BL156" s="91" t="e">
        <f ca="true">+IF(AND(ISNUMBER(OFFSET('Hygiene Data'!$H$5,0,10*ROW('Hygiene Data'!H150))),'Data Summary'!EA156="Yes"),OFFSET('Hygiene Data'!$H$5,0,10*ROW('Hygiene Data'!H150)),NA())</f>
        <v>#N/A</v>
      </c>
      <c r="BM156" s="91" t="e">
        <f ca="true">+IF(AND(ISNUMBER(OFFSET('Hygiene Data'!$H$7,0,10*ROW('Hygiene Data'!H150))),'Data Summary'!EB156="Yes"),OFFSET('Hygiene Data'!$H$7,0,10*ROW('Hygiene Data'!H150)),NA())</f>
        <v>#N/A</v>
      </c>
      <c r="BN156" s="91" t="e">
        <f ca="true">+IF(AND(ISNUMBER(OFFSET('Hygiene Data'!$H$9,0,10*ROW('Hygiene Data'!H150))),'Data Summary'!EC156="Yes"),OFFSET('Hygiene Data'!$H$9,0,10*ROW('Hygiene Data'!H150)),NA())</f>
        <v>#N/A</v>
      </c>
      <c r="BO156" s="91" t="e">
        <f ca="true">+IF(AND(ISNUMBER(OFFSET('Hygiene Data'!$I$5,0,10*ROW('Hygiene Data'!I150))),'Data Summary'!ED156="Yes"),OFFSET('Hygiene Data'!$I$5,0,10*ROW('Hygiene Data'!I150)),NA())</f>
        <v>#N/A</v>
      </c>
      <c r="BP156" s="91" t="e">
        <f ca="true">+IF(AND(ISNUMBER(OFFSET('Hygiene Data'!$I$7,0,10*ROW('Hygiene Data'!I150))),'Data Summary'!EE156="Yes"),OFFSET('Hygiene Data'!$I$7,0,10*ROW('Hygiene Data'!I150)),NA())</f>
        <v>#N/A</v>
      </c>
      <c r="BQ156" s="91" t="e">
        <f ca="true">+IF(AND(ISNUMBER(OFFSET('Hygiene Data'!$I$9,0,10*ROW('Hygiene Data'!I150))),'Data Summary'!EF156="Yes"),OFFSET('Hygiene Data'!$I$9,0,10*ROW('Hygiene Data'!I150)),NA())</f>
        <v>#N/A</v>
      </c>
    </row>
    <row xmlns:x14ac="http://schemas.microsoft.com/office/spreadsheetml/2009/9/ac" r="157" x14ac:dyDescent="0.2">
      <c r="A157" s="350" t="e">
        <f ca="true">+RIGHT('Data Summary'!A157,LEN('Data Summary'!A157)-9)</f>
        <v>#VALUE!</v>
      </c>
      <c r="B157" s="35" t="str">
        <f ca="true">+IF(ISTEXT('Data Summary'!B157),'Data Summary'!B157,"")</f>
        <v/>
      </c>
      <c r="C157" s="349" t="e">
        <f ca="true">+VALUE('Data Summary'!C157)</f>
        <v>#VALUE!</v>
      </c>
      <c r="D157" s="89" t="e">
        <f ca="true">+IF(AND(ISNUMBER(OFFSET('Water Data'!$D$4,0,10*ROW('Water Data'!D151))),'Data Summary'!BS157="Yes"),100-OFFSET('Water Data'!$D$4,0,10*ROW('Water Data'!D151)),NA())</f>
        <v>#N/A</v>
      </c>
      <c r="E157" s="89" t="e">
        <f ca="true">+IF(AND(ISNUMBER(OFFSET('Water Data'!$D$6,0,10*ROW('Water Data'!D151))),'Data Summary'!BT157="Yes"),OFFSET('Water Data'!$D$6,0,10*ROW('Water Data'!D151)),NA())</f>
        <v>#N/A</v>
      </c>
      <c r="F157" s="89" t="e">
        <f ca="true">+IF(AND(ISNUMBER(OFFSET('Water Data'!$D$9,0,10*ROW('Water Data'!D151))),'Data Summary'!BU157="Yes"),OFFSET('Water Data'!$D$9,0,10*ROW('Water Data'!D151)),NA())</f>
        <v>#N/A</v>
      </c>
      <c r="G157" s="89" t="e">
        <f ca="true">+IF(AND(ISNUMBER(OFFSET('Water Data'!$E$4,0,10*ROW('Water Data'!E151))),'Data Summary'!BV157="Yes"),100-OFFSET('Water Data'!$E$4,0,10*ROW('Water Data'!E151)),NA())</f>
        <v>#N/A</v>
      </c>
      <c r="H157" s="89" t="e">
        <f ca="true">+IF(AND(ISNUMBER(OFFSET('Water Data'!$E$6,0,10*ROW('Water Data'!E151))),'Data Summary'!BW157="Yes"),OFFSET('Water Data'!$E$6,0,10*ROW('Water Data'!E151)),NA())</f>
        <v>#N/A</v>
      </c>
      <c r="I157" s="89" t="e">
        <f ca="true">+IF(AND(ISNUMBER(OFFSET('Water Data'!$E$9,0,10*ROW('Water Data'!E151))),'Data Summary'!BX157="Yes"),OFFSET('Water Data'!$E$9,0,10*ROW('Water Data'!E151)),NA())</f>
        <v>#N/A</v>
      </c>
      <c r="J157" s="89" t="e">
        <f ca="true">+IF(AND(ISNUMBER(OFFSET('Water Data'!$F$4,0,10*ROW('Water Data'!F151))),'Data Summary'!BY157="Yes"),100-OFFSET('Water Data'!$F$4,0,10*ROW('Water Data'!F151)),NA())</f>
        <v>#N/A</v>
      </c>
      <c r="K157" s="89" t="e">
        <f ca="true">+IF(AND(ISNUMBER(OFFSET('Water Data'!$F$6,0,10*ROW('Water Data'!F151))),'Data Summary'!BZ157="Yes"),OFFSET('Water Data'!$F$6,0,10*ROW('Water Data'!F151)),NA())</f>
        <v>#N/A</v>
      </c>
      <c r="L157" s="89" t="e">
        <f ca="true">+IF(AND(ISNUMBER(OFFSET('Water Data'!$F$9,0,10*ROW('Water Data'!F151))),'Data Summary'!CA157="Yes"),OFFSET('Water Data'!$F$9,0,10*ROW('Water Data'!F151)),NA())</f>
        <v>#N/A</v>
      </c>
      <c r="M157" s="89" t="e">
        <f ca="true">+IF(AND(ISNUMBER(OFFSET('Water Data'!$G$4,0,10*ROW('Water Data'!G151))),'Data Summary'!CB157="Yes"),100-OFFSET('Water Data'!$G$4,0,10*ROW('Water Data'!G151)),NA())</f>
        <v>#N/A</v>
      </c>
      <c r="N157" s="89" t="e">
        <f ca="true">+IF(AND(ISNUMBER(OFFSET('Water Data'!$G$6,0,10*ROW('Water Data'!G151))),'Data Summary'!CC157="Yes"),OFFSET('Water Data'!$G$6,0,10*ROW('Water Data'!G151)),NA())</f>
        <v>#N/A</v>
      </c>
      <c r="O157" s="89" t="e">
        <f ca="true">+IF(AND(ISNUMBER(OFFSET('Water Data'!$G$9,0,10*ROW('Water Data'!G151))),'Data Summary'!CD157="Yes"),OFFSET('Water Data'!$G$9,0,10*ROW('Water Data'!G151)),NA())</f>
        <v>#N/A</v>
      </c>
      <c r="P157" s="89" t="e">
        <f ca="true">+IF(AND(ISNUMBER(OFFSET('Water Data'!$H$4,0,10*ROW('Water Data'!H151))),'Data Summary'!CE157="Yes"),100-OFFSET('Water Data'!$H$4,0,10*ROW('Water Data'!H151)),NA())</f>
        <v>#N/A</v>
      </c>
      <c r="Q157" s="89" t="e">
        <f ca="true">+IF(AND(ISNUMBER(OFFSET('Water Data'!$H$6,0,10*ROW('Water Data'!H151))),'Data Summary'!CF157="Yes"),OFFSET('Water Data'!$H$6,0,10*ROW('Water Data'!H151)),NA())</f>
        <v>#N/A</v>
      </c>
      <c r="R157" s="89" t="e">
        <f ca="true">+IF(AND(ISNUMBER(OFFSET('Water Data'!$H$9,0,10*ROW('Water Data'!H151))),'Data Summary'!CG157="Yes"),OFFSET('Water Data'!$H$9,0,10*ROW('Water Data'!H151)),NA())</f>
        <v>#N/A</v>
      </c>
      <c r="S157" s="89" t="e">
        <f ca="true">+IF(AND(ISNUMBER(OFFSET('Water Data'!$I$4,0,10*ROW('Water Data'!I151))),'Data Summary'!CH157="Yes"),100-OFFSET('Water Data'!$I$4,0,10*ROW('Water Data'!I151)),NA())</f>
        <v>#N/A</v>
      </c>
      <c r="T157" s="89" t="e">
        <f ca="true">+IF(AND(ISNUMBER(OFFSET('Water Data'!$I$6,0,10*ROW('Water Data'!I151))),'Data Summary'!CI157="Yes"),OFFSET('Water Data'!$I$6,0,10*ROW('Water Data'!I151)),NA())</f>
        <v>#N/A</v>
      </c>
      <c r="U157" s="89" t="e">
        <f ca="true">+IF(AND(ISNUMBER(OFFSET('Water Data'!$I$9,0,10*ROW('Water Data'!I151))),'Data Summary'!CJ157="Yes"),OFFSET('Water Data'!$I$9,0,10*ROW('Water Data'!I151)),NA())</f>
        <v>#N/A</v>
      </c>
      <c r="V157" s="90" t="e">
        <f ca="true">+IF(AND(ISNUMBER(OFFSET('Sanitation Data'!$D$4,0,10*ROW('Sanitation Data'!D151))),'Data Summary'!CK157="Yes"),100-OFFSET('Sanitation Data'!$D$4,0,10*ROW('Sanitation Data'!D151)),NA())</f>
        <v>#N/A</v>
      </c>
      <c r="W157" s="90" t="e">
        <f ca="true">+IF(AND(ISNUMBER(OFFSET('Sanitation Data'!$D$6,0,10*ROW('Sanitation Data'!D151))),'Data Summary'!CL157="Yes"),OFFSET('Sanitation Data'!$D$6,0,10*ROW('Sanitation Data'!D151)),NA())</f>
        <v>#N/A</v>
      </c>
      <c r="X157" s="90" t="e">
        <f ca="true">+IF(AND(ISNUMBER(OFFSET('Sanitation Data'!$D$10,0,10*ROW('Sanitation Data'!D151))),'Data Summary'!CM157="Yes"),OFFSET('Sanitation Data'!$D$10,0,10*ROW('Sanitation Data'!D151)),NA())</f>
        <v>#N/A</v>
      </c>
      <c r="Y157" s="90" t="e">
        <f ca="true">+IF(AND(ISNUMBER(OFFSET('Sanitation Data'!$D$11,0,10*ROW('Sanitation Data'!D151))),'Data Summary'!CN157="Yes"),OFFSET('Sanitation Data'!$D$11,0,10*ROW('Sanitation Data'!D151)),NA())</f>
        <v>#N/A</v>
      </c>
      <c r="Z157" s="90" t="e">
        <f ca="true">+IF(AND(ISNUMBER(OFFSET('Sanitation Data'!$D$12,0,10*ROW('Sanitation Data'!D151))),'Data Summary'!CO157="Yes"),OFFSET('Sanitation Data'!$D$12,0,10*ROW('Sanitation Data'!D151)),NA())</f>
        <v>#N/A</v>
      </c>
      <c r="AA157" s="90" t="e">
        <f ca="true">+IF(AND(ISNUMBER(OFFSET('Sanitation Data'!$E$4,0,10*ROW('Sanitation Data'!E151))),'Data Summary'!CP157="Yes"),100-OFFSET('Sanitation Data'!$E$4,0,10*ROW('Sanitation Data'!E151)),NA())</f>
        <v>#N/A</v>
      </c>
      <c r="AB157" s="90" t="e">
        <f ca="true">+IF(AND(ISNUMBER(OFFSET('Sanitation Data'!$E$6,0,10*ROW('Sanitation Data'!E151))),'Data Summary'!CQ157="Yes"),OFFSET('Sanitation Data'!$E$6,0,10*ROW('Sanitation Data'!E151)),NA())</f>
        <v>#N/A</v>
      </c>
      <c r="AC157" s="90" t="e">
        <f ca="true">+IF(AND(ISNUMBER(OFFSET('Sanitation Data'!$E$10,0,10*ROW('Sanitation Data'!E151))),'Data Summary'!CR157="Yes"),OFFSET('Sanitation Data'!$E$10,0,10*ROW('Sanitation Data'!E151)),NA())</f>
        <v>#N/A</v>
      </c>
      <c r="AD157" s="90" t="e">
        <f ca="true">+IF(AND(ISNUMBER(OFFSET('Sanitation Data'!$E$11,0,10*ROW('Sanitation Data'!E151))),'Data Summary'!CS157="Yes"),OFFSET('Sanitation Data'!$E$11,0,10*ROW('Sanitation Data'!E151)),NA())</f>
        <v>#N/A</v>
      </c>
      <c r="AE157" s="90" t="e">
        <f ca="true">+IF(AND(ISNUMBER(OFFSET('Sanitation Data'!$E$12,0,10*ROW('Sanitation Data'!E151))),'Data Summary'!CT157="Yes"),OFFSET('Sanitation Data'!$E$12,0,10*ROW('Sanitation Data'!E151)),NA())</f>
        <v>#N/A</v>
      </c>
      <c r="AF157" s="90" t="e">
        <f ca="true">+IF(AND(ISNUMBER(OFFSET('Sanitation Data'!$F$4,0,10*ROW('Sanitation Data'!F151))),'Data Summary'!CU157="Yes"),100-OFFSET('Sanitation Data'!$F$4,0,10*ROW('Sanitation Data'!F151)),NA())</f>
        <v>#N/A</v>
      </c>
      <c r="AG157" s="90" t="e">
        <f ca="true">+IF(AND(ISNUMBER(OFFSET('Sanitation Data'!$F$6,0,10*ROW('Sanitation Data'!F151))),'Data Summary'!CV157="Yes"),OFFSET('Sanitation Data'!$F$6,0,10*ROW('Sanitation Data'!F151)),NA())</f>
        <v>#N/A</v>
      </c>
      <c r="AH157" s="90" t="e">
        <f ca="true">+IF(AND(ISNUMBER(OFFSET('Sanitation Data'!$F$10,0,10*ROW('Sanitation Data'!F151))),'Data Summary'!CW157="Yes"),OFFSET('Sanitation Data'!$F$10,0,10*ROW('Sanitation Data'!F151)),NA())</f>
        <v>#N/A</v>
      </c>
      <c r="AI157" s="90" t="e">
        <f ca="true">+IF(AND(ISNUMBER(OFFSET('Sanitation Data'!$F$11,0,10*ROW('Sanitation Data'!F151))),'Data Summary'!CX157="Yes"),OFFSET('Sanitation Data'!$F$11,0,10*ROW('Sanitation Data'!F151)),NA())</f>
        <v>#N/A</v>
      </c>
      <c r="AJ157" s="90" t="e">
        <f ca="true">+IF(AND(ISNUMBER(OFFSET('Sanitation Data'!$F$12,0,10*ROW('Sanitation Data'!F151))),'Data Summary'!CY157="Yes"),OFFSET('Sanitation Data'!$F$12,0,10*ROW('Sanitation Data'!F151)),NA())</f>
        <v>#N/A</v>
      </c>
      <c r="AK157" s="90" t="e">
        <f ca="true">+IF(AND(ISNUMBER(OFFSET('Sanitation Data'!$G$4,0,10*ROW('Sanitation Data'!G151))),'Data Summary'!CZ157="Yes"),100-OFFSET('Sanitation Data'!$G$4,0,10*ROW('Sanitation Data'!G151)),NA())</f>
        <v>#N/A</v>
      </c>
      <c r="AL157" s="90" t="e">
        <f ca="true">+IF(AND(ISNUMBER(OFFSET('Sanitation Data'!$G$6,0,10*ROW('Sanitation Data'!G151))),'Data Summary'!DA157="Yes"),OFFSET('Sanitation Data'!$G$6,0,10*ROW('Sanitation Data'!G151)),NA())</f>
        <v>#N/A</v>
      </c>
      <c r="AM157" s="90" t="e">
        <f ca="true">+IF(AND(ISNUMBER(OFFSET('Sanitation Data'!$G$10,0,10*ROW('Sanitation Data'!G151))),'Data Summary'!DB157="Yes"),OFFSET('Sanitation Data'!$G$10,0,10*ROW('Sanitation Data'!G151)),NA())</f>
        <v>#N/A</v>
      </c>
      <c r="AN157" s="90" t="e">
        <f ca="true">+IF(AND(ISNUMBER(OFFSET('Sanitation Data'!$G$11,0,10*ROW('Sanitation Data'!G151))),'Data Summary'!DC157="Yes"),OFFSET('Sanitation Data'!$G$11,0,10*ROW('Sanitation Data'!G151)),NA())</f>
        <v>#N/A</v>
      </c>
      <c r="AO157" s="90" t="e">
        <f ca="true">+IF(AND(ISNUMBER(OFFSET('Sanitation Data'!$G$12,0,10*ROW('Sanitation Data'!G151))),'Data Summary'!DD157="Yes"),OFFSET('Sanitation Data'!$G$12,0,10*ROW('Sanitation Data'!G151)),NA())</f>
        <v>#N/A</v>
      </c>
      <c r="AP157" s="90" t="e">
        <f ca="true">+IF(AND(ISNUMBER(OFFSET('Sanitation Data'!$H$4,0,10*ROW('Sanitation Data'!H151))),'Data Summary'!DE157="Yes"),100-OFFSET('Sanitation Data'!$H$4,0,10*ROW('Sanitation Data'!H151)),NA())</f>
        <v>#N/A</v>
      </c>
      <c r="AQ157" s="90" t="e">
        <f ca="true">+IF(AND(ISNUMBER(OFFSET('Sanitation Data'!$H$6,0,10*ROW('Sanitation Data'!H151))),'Data Summary'!DF157="Yes"),OFFSET('Sanitation Data'!$H$6,0,10*ROW('Sanitation Data'!H151)),NA())</f>
        <v>#N/A</v>
      </c>
      <c r="AR157" s="90" t="e">
        <f ca="true">+IF(AND(ISNUMBER(OFFSET('Sanitation Data'!$H$10,0,10*ROW('Sanitation Data'!H151))),'Data Summary'!DG157="Yes"),OFFSET('Sanitation Data'!$H$10,0,10*ROW('Sanitation Data'!H151)),NA())</f>
        <v>#N/A</v>
      </c>
      <c r="AS157" s="90" t="e">
        <f ca="true">+IF(AND(ISNUMBER(OFFSET('Sanitation Data'!$H$11,0,10*ROW('Sanitation Data'!H151))),'Data Summary'!DH157="Yes"),OFFSET('Sanitation Data'!$H$11,0,10*ROW('Sanitation Data'!H151)),NA())</f>
        <v>#N/A</v>
      </c>
      <c r="AT157" s="90" t="e">
        <f ca="true">+IF(AND(ISNUMBER(OFFSET('Sanitation Data'!$H$12,0,10*ROW('Sanitation Data'!H151))),'Data Summary'!DI157="Yes"),OFFSET('Sanitation Data'!$H$12,0,10*ROW('Sanitation Data'!H151)),NA())</f>
        <v>#N/A</v>
      </c>
      <c r="AU157" s="90" t="e">
        <f ca="true">+IF(AND(ISNUMBER(OFFSET('Sanitation Data'!$I$4,0,10*ROW('Sanitation Data'!I151))),'Data Summary'!DJ157="Yes"),100-OFFSET('Sanitation Data'!$I$4,0,10*ROW('Sanitation Data'!I151)),NA())</f>
        <v>#N/A</v>
      </c>
      <c r="AV157" s="90" t="e">
        <f ca="true">+IF(AND(ISNUMBER(OFFSET('Sanitation Data'!$I$6,0,10*ROW('Sanitation Data'!I151))),'Data Summary'!DK157="Yes"),OFFSET('Sanitation Data'!$I$6,0,10*ROW('Sanitation Data'!I151)),NA())</f>
        <v>#N/A</v>
      </c>
      <c r="AW157" s="90" t="e">
        <f ca="true">+IF(AND(ISNUMBER(OFFSET('Sanitation Data'!$I$10,0,10*ROW('Sanitation Data'!I151))),'Data Summary'!DL157="Yes"),OFFSET('Sanitation Data'!$I$10,0,10*ROW('Sanitation Data'!I151)),NA())</f>
        <v>#N/A</v>
      </c>
      <c r="AX157" s="90" t="e">
        <f ca="true">+IF(AND(ISNUMBER(OFFSET('Sanitation Data'!$I$11,0,10*ROW('Sanitation Data'!I151))),'Data Summary'!DM157="Yes"),OFFSET('Sanitation Data'!$I$11,0,10*ROW('Sanitation Data'!I151)),NA())</f>
        <v>#N/A</v>
      </c>
      <c r="AY157" s="90" t="e">
        <f ca="true">+IF(AND(ISNUMBER(OFFSET('Sanitation Data'!$I$12,0,10*ROW('Sanitation Data'!I151))),'Data Summary'!DN157="Yes"),OFFSET('Sanitation Data'!$I$12,0,10*ROW('Sanitation Data'!I151)),NA())</f>
        <v>#N/A</v>
      </c>
      <c r="AZ157" s="91" t="e">
        <f ca="true">+IF(AND(ISNUMBER(OFFSET('Hygiene Data'!$D$5,0,10*ROW('Hygiene Data'!D151))),'Data Summary'!DO157="Yes"),OFFSET('Hygiene Data'!$D$5,0,10*ROW('Hygiene Data'!D151)),NA())</f>
        <v>#N/A</v>
      </c>
      <c r="BA157" s="91" t="e">
        <f ca="true">+IF(AND(ISNUMBER(OFFSET('Hygiene Data'!$D$7,0,10*ROW('Hygiene Data'!D151))),'Data Summary'!DP157="Yes"),OFFSET('Hygiene Data'!$D$7,0,10*ROW('Hygiene Data'!D151)),NA())</f>
        <v>#N/A</v>
      </c>
      <c r="BB157" s="91" t="e">
        <f ca="true">+IF(AND(ISNUMBER(OFFSET('Hygiene Data'!$D$9,0,10*ROW('Hygiene Data'!D151))),'Data Summary'!DQ157="Yes"),OFFSET('Hygiene Data'!$D$9,0,10*ROW('Hygiene Data'!D151)),NA())</f>
        <v>#N/A</v>
      </c>
      <c r="BC157" s="91" t="e">
        <f ca="true">+IF(AND(ISNUMBER(OFFSET('Hygiene Data'!$E$5,0,10*ROW('Hygiene Data'!E151))),'Data Summary'!DR157="Yes"),OFFSET('Hygiene Data'!$E$5,0,10*ROW('Hygiene Data'!E151)),NA())</f>
        <v>#N/A</v>
      </c>
      <c r="BD157" s="91" t="e">
        <f ca="true">+IF(AND(ISNUMBER(OFFSET('Hygiene Data'!$E$7,0,10*ROW('Hygiene Data'!E151))),'Data Summary'!DS157="Yes"),OFFSET('Hygiene Data'!$E$7,0,10*ROW('Hygiene Data'!E151)),NA())</f>
        <v>#N/A</v>
      </c>
      <c r="BE157" s="91" t="e">
        <f ca="true">+IF(AND(ISNUMBER(OFFSET('Hygiene Data'!$E$9,0,10*ROW('Hygiene Data'!E151))),'Data Summary'!DT157="Yes"),OFFSET('Hygiene Data'!$E$9,0,10*ROW('Hygiene Data'!E151)),NA())</f>
        <v>#N/A</v>
      </c>
      <c r="BF157" s="91" t="e">
        <f ca="true">+IF(AND(ISNUMBER(OFFSET('Hygiene Data'!$F$5,0,10*ROW('Hygiene Data'!F151))),'Data Summary'!DU157="Yes"),OFFSET('Hygiene Data'!$F$5,0,10*ROW('Hygiene Data'!F151)),NA())</f>
        <v>#N/A</v>
      </c>
      <c r="BG157" s="91" t="e">
        <f ca="true">+IF(AND(ISNUMBER(OFFSET('Hygiene Data'!$F$7,0,10*ROW('Hygiene Data'!F151))),'Data Summary'!DV157="Yes"),OFFSET('Hygiene Data'!$F$7,0,10*ROW('Hygiene Data'!F151)),NA())</f>
        <v>#N/A</v>
      </c>
      <c r="BH157" s="91" t="e">
        <f ca="true">+IF(AND(ISNUMBER(OFFSET('Hygiene Data'!$F$9,0,10*ROW('Hygiene Data'!F151))),'Data Summary'!DW157="Yes"),OFFSET('Hygiene Data'!$F$9,0,10*ROW('Hygiene Data'!F151)),NA())</f>
        <v>#N/A</v>
      </c>
      <c r="BI157" s="91" t="e">
        <f ca="true">+IF(AND(ISNUMBER(OFFSET('Hygiene Data'!$G$5,0,10*ROW('Hygiene Data'!G151))),'Data Summary'!DX157="Yes"),OFFSET('Hygiene Data'!$G$5,0,10*ROW('Hygiene Data'!G151)),NA())</f>
        <v>#N/A</v>
      </c>
      <c r="BJ157" s="91" t="e">
        <f ca="true">+IF(AND(ISNUMBER(OFFSET('Hygiene Data'!$G$7,0,10*ROW('Hygiene Data'!G151))),'Data Summary'!DY157="Yes"),OFFSET('Hygiene Data'!$G$7,0,10*ROW('Hygiene Data'!G151)),NA())</f>
        <v>#N/A</v>
      </c>
      <c r="BK157" s="91" t="e">
        <f ca="true">+IF(AND(ISNUMBER(OFFSET('Hygiene Data'!$G$9,0,10*ROW('Hygiene Data'!G151))),'Data Summary'!DZ157="Yes"),OFFSET('Hygiene Data'!$G$9,0,10*ROW('Hygiene Data'!G151)),NA())</f>
        <v>#N/A</v>
      </c>
      <c r="BL157" s="91" t="e">
        <f ca="true">+IF(AND(ISNUMBER(OFFSET('Hygiene Data'!$H$5,0,10*ROW('Hygiene Data'!H151))),'Data Summary'!EA157="Yes"),OFFSET('Hygiene Data'!$H$5,0,10*ROW('Hygiene Data'!H151)),NA())</f>
        <v>#N/A</v>
      </c>
      <c r="BM157" s="91" t="e">
        <f ca="true">+IF(AND(ISNUMBER(OFFSET('Hygiene Data'!$H$7,0,10*ROW('Hygiene Data'!H151))),'Data Summary'!EB157="Yes"),OFFSET('Hygiene Data'!$H$7,0,10*ROW('Hygiene Data'!H151)),NA())</f>
        <v>#N/A</v>
      </c>
      <c r="BN157" s="91" t="e">
        <f ca="true">+IF(AND(ISNUMBER(OFFSET('Hygiene Data'!$H$9,0,10*ROW('Hygiene Data'!H151))),'Data Summary'!EC157="Yes"),OFFSET('Hygiene Data'!$H$9,0,10*ROW('Hygiene Data'!H151)),NA())</f>
        <v>#N/A</v>
      </c>
      <c r="BO157" s="91" t="e">
        <f ca="true">+IF(AND(ISNUMBER(OFFSET('Hygiene Data'!$I$5,0,10*ROW('Hygiene Data'!I151))),'Data Summary'!ED157="Yes"),OFFSET('Hygiene Data'!$I$5,0,10*ROW('Hygiene Data'!I151)),NA())</f>
        <v>#N/A</v>
      </c>
      <c r="BP157" s="91" t="e">
        <f ca="true">+IF(AND(ISNUMBER(OFFSET('Hygiene Data'!$I$7,0,10*ROW('Hygiene Data'!I151))),'Data Summary'!EE157="Yes"),OFFSET('Hygiene Data'!$I$7,0,10*ROW('Hygiene Data'!I151)),NA())</f>
        <v>#N/A</v>
      </c>
      <c r="BQ157" s="91" t="e">
        <f ca="true">+IF(AND(ISNUMBER(OFFSET('Hygiene Data'!$I$9,0,10*ROW('Hygiene Data'!I151))),'Data Summary'!EF157="Yes"),OFFSET('Hygiene Data'!$I$9,0,10*ROW('Hygiene Data'!I151)),NA())</f>
        <v>#N/A</v>
      </c>
    </row>
    <row xmlns:x14ac="http://schemas.microsoft.com/office/spreadsheetml/2009/9/ac" r="158" x14ac:dyDescent="0.2">
      <c r="A158" s="350" t="e">
        <f ca="true">+RIGHT('Data Summary'!A158,LEN('Data Summary'!A158)-9)</f>
        <v>#VALUE!</v>
      </c>
      <c r="B158" s="35" t="str">
        <f ca="true">+IF(ISTEXT('Data Summary'!B158),'Data Summary'!B158,"")</f>
        <v/>
      </c>
      <c r="C158" s="349" t="e">
        <f ca="true">+VALUE('Data Summary'!C158)</f>
        <v>#VALUE!</v>
      </c>
      <c r="D158" s="89" t="e">
        <f ca="true">+IF(AND(ISNUMBER(OFFSET('Water Data'!$D$4,0,10*ROW('Water Data'!D152))),'Data Summary'!BS158="Yes"),100-OFFSET('Water Data'!$D$4,0,10*ROW('Water Data'!D152)),NA())</f>
        <v>#N/A</v>
      </c>
      <c r="E158" s="89" t="e">
        <f ca="true">+IF(AND(ISNUMBER(OFFSET('Water Data'!$D$6,0,10*ROW('Water Data'!D152))),'Data Summary'!BT158="Yes"),OFFSET('Water Data'!$D$6,0,10*ROW('Water Data'!D152)),NA())</f>
        <v>#N/A</v>
      </c>
      <c r="F158" s="89" t="e">
        <f ca="true">+IF(AND(ISNUMBER(OFFSET('Water Data'!$D$9,0,10*ROW('Water Data'!D152))),'Data Summary'!BU158="Yes"),OFFSET('Water Data'!$D$9,0,10*ROW('Water Data'!D152)),NA())</f>
        <v>#N/A</v>
      </c>
      <c r="G158" s="89" t="e">
        <f ca="true">+IF(AND(ISNUMBER(OFFSET('Water Data'!$E$4,0,10*ROW('Water Data'!E152))),'Data Summary'!BV158="Yes"),100-OFFSET('Water Data'!$E$4,0,10*ROW('Water Data'!E152)),NA())</f>
        <v>#N/A</v>
      </c>
      <c r="H158" s="89" t="e">
        <f ca="true">+IF(AND(ISNUMBER(OFFSET('Water Data'!$E$6,0,10*ROW('Water Data'!E152))),'Data Summary'!BW158="Yes"),OFFSET('Water Data'!$E$6,0,10*ROW('Water Data'!E152)),NA())</f>
        <v>#N/A</v>
      </c>
      <c r="I158" s="89" t="e">
        <f ca="true">+IF(AND(ISNUMBER(OFFSET('Water Data'!$E$9,0,10*ROW('Water Data'!E152))),'Data Summary'!BX158="Yes"),OFFSET('Water Data'!$E$9,0,10*ROW('Water Data'!E152)),NA())</f>
        <v>#N/A</v>
      </c>
      <c r="J158" s="89" t="e">
        <f ca="true">+IF(AND(ISNUMBER(OFFSET('Water Data'!$F$4,0,10*ROW('Water Data'!F152))),'Data Summary'!BY158="Yes"),100-OFFSET('Water Data'!$F$4,0,10*ROW('Water Data'!F152)),NA())</f>
        <v>#N/A</v>
      </c>
      <c r="K158" s="89" t="e">
        <f ca="true">+IF(AND(ISNUMBER(OFFSET('Water Data'!$F$6,0,10*ROW('Water Data'!F152))),'Data Summary'!BZ158="Yes"),OFFSET('Water Data'!$F$6,0,10*ROW('Water Data'!F152)),NA())</f>
        <v>#N/A</v>
      </c>
      <c r="L158" s="89" t="e">
        <f ca="true">+IF(AND(ISNUMBER(OFFSET('Water Data'!$F$9,0,10*ROW('Water Data'!F152))),'Data Summary'!CA158="Yes"),OFFSET('Water Data'!$F$9,0,10*ROW('Water Data'!F152)),NA())</f>
        <v>#N/A</v>
      </c>
      <c r="M158" s="89" t="e">
        <f ca="true">+IF(AND(ISNUMBER(OFFSET('Water Data'!$G$4,0,10*ROW('Water Data'!G152))),'Data Summary'!CB158="Yes"),100-OFFSET('Water Data'!$G$4,0,10*ROW('Water Data'!G152)),NA())</f>
        <v>#N/A</v>
      </c>
      <c r="N158" s="89" t="e">
        <f ca="true">+IF(AND(ISNUMBER(OFFSET('Water Data'!$G$6,0,10*ROW('Water Data'!G152))),'Data Summary'!CC158="Yes"),OFFSET('Water Data'!$G$6,0,10*ROW('Water Data'!G152)),NA())</f>
        <v>#N/A</v>
      </c>
      <c r="O158" s="89" t="e">
        <f ca="true">+IF(AND(ISNUMBER(OFFSET('Water Data'!$G$9,0,10*ROW('Water Data'!G152))),'Data Summary'!CD158="Yes"),OFFSET('Water Data'!$G$9,0,10*ROW('Water Data'!G152)),NA())</f>
        <v>#N/A</v>
      </c>
      <c r="P158" s="89" t="e">
        <f ca="true">+IF(AND(ISNUMBER(OFFSET('Water Data'!$H$4,0,10*ROW('Water Data'!H152))),'Data Summary'!CE158="Yes"),100-OFFSET('Water Data'!$H$4,0,10*ROW('Water Data'!H152)),NA())</f>
        <v>#N/A</v>
      </c>
      <c r="Q158" s="89" t="e">
        <f ca="true">+IF(AND(ISNUMBER(OFFSET('Water Data'!$H$6,0,10*ROW('Water Data'!H152))),'Data Summary'!CF158="Yes"),OFFSET('Water Data'!$H$6,0,10*ROW('Water Data'!H152)),NA())</f>
        <v>#N/A</v>
      </c>
      <c r="R158" s="89" t="e">
        <f ca="true">+IF(AND(ISNUMBER(OFFSET('Water Data'!$H$9,0,10*ROW('Water Data'!H152))),'Data Summary'!CG158="Yes"),OFFSET('Water Data'!$H$9,0,10*ROW('Water Data'!H152)),NA())</f>
        <v>#N/A</v>
      </c>
      <c r="S158" s="89" t="e">
        <f ca="true">+IF(AND(ISNUMBER(OFFSET('Water Data'!$I$4,0,10*ROW('Water Data'!I152))),'Data Summary'!CH158="Yes"),100-OFFSET('Water Data'!$I$4,0,10*ROW('Water Data'!I152)),NA())</f>
        <v>#N/A</v>
      </c>
      <c r="T158" s="89" t="e">
        <f ca="true">+IF(AND(ISNUMBER(OFFSET('Water Data'!$I$6,0,10*ROW('Water Data'!I152))),'Data Summary'!CI158="Yes"),OFFSET('Water Data'!$I$6,0,10*ROW('Water Data'!I152)),NA())</f>
        <v>#N/A</v>
      </c>
      <c r="U158" s="89" t="e">
        <f ca="true">+IF(AND(ISNUMBER(OFFSET('Water Data'!$I$9,0,10*ROW('Water Data'!I152))),'Data Summary'!CJ158="Yes"),OFFSET('Water Data'!$I$9,0,10*ROW('Water Data'!I152)),NA())</f>
        <v>#N/A</v>
      </c>
      <c r="V158" s="90" t="e">
        <f ca="true">+IF(AND(ISNUMBER(OFFSET('Sanitation Data'!$D$4,0,10*ROW('Sanitation Data'!D152))),'Data Summary'!CK158="Yes"),100-OFFSET('Sanitation Data'!$D$4,0,10*ROW('Sanitation Data'!D152)),NA())</f>
        <v>#N/A</v>
      </c>
      <c r="W158" s="90" t="e">
        <f ca="true">+IF(AND(ISNUMBER(OFFSET('Sanitation Data'!$D$6,0,10*ROW('Sanitation Data'!D152))),'Data Summary'!CL158="Yes"),OFFSET('Sanitation Data'!$D$6,0,10*ROW('Sanitation Data'!D152)),NA())</f>
        <v>#N/A</v>
      </c>
      <c r="X158" s="90" t="e">
        <f ca="true">+IF(AND(ISNUMBER(OFFSET('Sanitation Data'!$D$10,0,10*ROW('Sanitation Data'!D152))),'Data Summary'!CM158="Yes"),OFFSET('Sanitation Data'!$D$10,0,10*ROW('Sanitation Data'!D152)),NA())</f>
        <v>#N/A</v>
      </c>
      <c r="Y158" s="90" t="e">
        <f ca="true">+IF(AND(ISNUMBER(OFFSET('Sanitation Data'!$D$11,0,10*ROW('Sanitation Data'!D152))),'Data Summary'!CN158="Yes"),OFFSET('Sanitation Data'!$D$11,0,10*ROW('Sanitation Data'!D152)),NA())</f>
        <v>#N/A</v>
      </c>
      <c r="Z158" s="90" t="e">
        <f ca="true">+IF(AND(ISNUMBER(OFFSET('Sanitation Data'!$D$12,0,10*ROW('Sanitation Data'!D152))),'Data Summary'!CO158="Yes"),OFFSET('Sanitation Data'!$D$12,0,10*ROW('Sanitation Data'!D152)),NA())</f>
        <v>#N/A</v>
      </c>
      <c r="AA158" s="90" t="e">
        <f ca="true">+IF(AND(ISNUMBER(OFFSET('Sanitation Data'!$E$4,0,10*ROW('Sanitation Data'!E152))),'Data Summary'!CP158="Yes"),100-OFFSET('Sanitation Data'!$E$4,0,10*ROW('Sanitation Data'!E152)),NA())</f>
        <v>#N/A</v>
      </c>
      <c r="AB158" s="90" t="e">
        <f ca="true">+IF(AND(ISNUMBER(OFFSET('Sanitation Data'!$E$6,0,10*ROW('Sanitation Data'!E152))),'Data Summary'!CQ158="Yes"),OFFSET('Sanitation Data'!$E$6,0,10*ROW('Sanitation Data'!E152)),NA())</f>
        <v>#N/A</v>
      </c>
      <c r="AC158" s="90" t="e">
        <f ca="true">+IF(AND(ISNUMBER(OFFSET('Sanitation Data'!$E$10,0,10*ROW('Sanitation Data'!E152))),'Data Summary'!CR158="Yes"),OFFSET('Sanitation Data'!$E$10,0,10*ROW('Sanitation Data'!E152)),NA())</f>
        <v>#N/A</v>
      </c>
      <c r="AD158" s="90" t="e">
        <f ca="true">+IF(AND(ISNUMBER(OFFSET('Sanitation Data'!$E$11,0,10*ROW('Sanitation Data'!E152))),'Data Summary'!CS158="Yes"),OFFSET('Sanitation Data'!$E$11,0,10*ROW('Sanitation Data'!E152)),NA())</f>
        <v>#N/A</v>
      </c>
      <c r="AE158" s="90" t="e">
        <f ca="true">+IF(AND(ISNUMBER(OFFSET('Sanitation Data'!$E$12,0,10*ROW('Sanitation Data'!E152))),'Data Summary'!CT158="Yes"),OFFSET('Sanitation Data'!$E$12,0,10*ROW('Sanitation Data'!E152)),NA())</f>
        <v>#N/A</v>
      </c>
      <c r="AF158" s="90" t="e">
        <f ca="true">+IF(AND(ISNUMBER(OFFSET('Sanitation Data'!$F$4,0,10*ROW('Sanitation Data'!F152))),'Data Summary'!CU158="Yes"),100-OFFSET('Sanitation Data'!$F$4,0,10*ROW('Sanitation Data'!F152)),NA())</f>
        <v>#N/A</v>
      </c>
      <c r="AG158" s="90" t="e">
        <f ca="true">+IF(AND(ISNUMBER(OFFSET('Sanitation Data'!$F$6,0,10*ROW('Sanitation Data'!F152))),'Data Summary'!CV158="Yes"),OFFSET('Sanitation Data'!$F$6,0,10*ROW('Sanitation Data'!F152)),NA())</f>
        <v>#N/A</v>
      </c>
      <c r="AH158" s="90" t="e">
        <f ca="true">+IF(AND(ISNUMBER(OFFSET('Sanitation Data'!$F$10,0,10*ROW('Sanitation Data'!F152))),'Data Summary'!CW158="Yes"),OFFSET('Sanitation Data'!$F$10,0,10*ROW('Sanitation Data'!F152)),NA())</f>
        <v>#N/A</v>
      </c>
      <c r="AI158" s="90" t="e">
        <f ca="true">+IF(AND(ISNUMBER(OFFSET('Sanitation Data'!$F$11,0,10*ROW('Sanitation Data'!F152))),'Data Summary'!CX158="Yes"),OFFSET('Sanitation Data'!$F$11,0,10*ROW('Sanitation Data'!F152)),NA())</f>
        <v>#N/A</v>
      </c>
      <c r="AJ158" s="90" t="e">
        <f ca="true">+IF(AND(ISNUMBER(OFFSET('Sanitation Data'!$F$12,0,10*ROW('Sanitation Data'!F152))),'Data Summary'!CY158="Yes"),OFFSET('Sanitation Data'!$F$12,0,10*ROW('Sanitation Data'!F152)),NA())</f>
        <v>#N/A</v>
      </c>
      <c r="AK158" s="90" t="e">
        <f ca="true">+IF(AND(ISNUMBER(OFFSET('Sanitation Data'!$G$4,0,10*ROW('Sanitation Data'!G152))),'Data Summary'!CZ158="Yes"),100-OFFSET('Sanitation Data'!$G$4,0,10*ROW('Sanitation Data'!G152)),NA())</f>
        <v>#N/A</v>
      </c>
      <c r="AL158" s="90" t="e">
        <f ca="true">+IF(AND(ISNUMBER(OFFSET('Sanitation Data'!$G$6,0,10*ROW('Sanitation Data'!G152))),'Data Summary'!DA158="Yes"),OFFSET('Sanitation Data'!$G$6,0,10*ROW('Sanitation Data'!G152)),NA())</f>
        <v>#N/A</v>
      </c>
      <c r="AM158" s="90" t="e">
        <f ca="true">+IF(AND(ISNUMBER(OFFSET('Sanitation Data'!$G$10,0,10*ROW('Sanitation Data'!G152))),'Data Summary'!DB158="Yes"),OFFSET('Sanitation Data'!$G$10,0,10*ROW('Sanitation Data'!G152)),NA())</f>
        <v>#N/A</v>
      </c>
      <c r="AN158" s="90" t="e">
        <f ca="true">+IF(AND(ISNUMBER(OFFSET('Sanitation Data'!$G$11,0,10*ROW('Sanitation Data'!G152))),'Data Summary'!DC158="Yes"),OFFSET('Sanitation Data'!$G$11,0,10*ROW('Sanitation Data'!G152)),NA())</f>
        <v>#N/A</v>
      </c>
      <c r="AO158" s="90" t="e">
        <f ca="true">+IF(AND(ISNUMBER(OFFSET('Sanitation Data'!$G$12,0,10*ROW('Sanitation Data'!G152))),'Data Summary'!DD158="Yes"),OFFSET('Sanitation Data'!$G$12,0,10*ROW('Sanitation Data'!G152)),NA())</f>
        <v>#N/A</v>
      </c>
      <c r="AP158" s="90" t="e">
        <f ca="true">+IF(AND(ISNUMBER(OFFSET('Sanitation Data'!$H$4,0,10*ROW('Sanitation Data'!H152))),'Data Summary'!DE158="Yes"),100-OFFSET('Sanitation Data'!$H$4,0,10*ROW('Sanitation Data'!H152)),NA())</f>
        <v>#N/A</v>
      </c>
      <c r="AQ158" s="90" t="e">
        <f ca="true">+IF(AND(ISNUMBER(OFFSET('Sanitation Data'!$H$6,0,10*ROW('Sanitation Data'!H152))),'Data Summary'!DF158="Yes"),OFFSET('Sanitation Data'!$H$6,0,10*ROW('Sanitation Data'!H152)),NA())</f>
        <v>#N/A</v>
      </c>
      <c r="AR158" s="90" t="e">
        <f ca="true">+IF(AND(ISNUMBER(OFFSET('Sanitation Data'!$H$10,0,10*ROW('Sanitation Data'!H152))),'Data Summary'!DG158="Yes"),OFFSET('Sanitation Data'!$H$10,0,10*ROW('Sanitation Data'!H152)),NA())</f>
        <v>#N/A</v>
      </c>
      <c r="AS158" s="90" t="e">
        <f ca="true">+IF(AND(ISNUMBER(OFFSET('Sanitation Data'!$H$11,0,10*ROW('Sanitation Data'!H152))),'Data Summary'!DH158="Yes"),OFFSET('Sanitation Data'!$H$11,0,10*ROW('Sanitation Data'!H152)),NA())</f>
        <v>#N/A</v>
      </c>
      <c r="AT158" s="90" t="e">
        <f ca="true">+IF(AND(ISNUMBER(OFFSET('Sanitation Data'!$H$12,0,10*ROW('Sanitation Data'!H152))),'Data Summary'!DI158="Yes"),OFFSET('Sanitation Data'!$H$12,0,10*ROW('Sanitation Data'!H152)),NA())</f>
        <v>#N/A</v>
      </c>
      <c r="AU158" s="90" t="e">
        <f ca="true">+IF(AND(ISNUMBER(OFFSET('Sanitation Data'!$I$4,0,10*ROW('Sanitation Data'!I152))),'Data Summary'!DJ158="Yes"),100-OFFSET('Sanitation Data'!$I$4,0,10*ROW('Sanitation Data'!I152)),NA())</f>
        <v>#N/A</v>
      </c>
      <c r="AV158" s="90" t="e">
        <f ca="true">+IF(AND(ISNUMBER(OFFSET('Sanitation Data'!$I$6,0,10*ROW('Sanitation Data'!I152))),'Data Summary'!DK158="Yes"),OFFSET('Sanitation Data'!$I$6,0,10*ROW('Sanitation Data'!I152)),NA())</f>
        <v>#N/A</v>
      </c>
      <c r="AW158" s="90" t="e">
        <f ca="true">+IF(AND(ISNUMBER(OFFSET('Sanitation Data'!$I$10,0,10*ROW('Sanitation Data'!I152))),'Data Summary'!DL158="Yes"),OFFSET('Sanitation Data'!$I$10,0,10*ROW('Sanitation Data'!I152)),NA())</f>
        <v>#N/A</v>
      </c>
      <c r="AX158" s="90" t="e">
        <f ca="true">+IF(AND(ISNUMBER(OFFSET('Sanitation Data'!$I$11,0,10*ROW('Sanitation Data'!I152))),'Data Summary'!DM158="Yes"),OFFSET('Sanitation Data'!$I$11,0,10*ROW('Sanitation Data'!I152)),NA())</f>
        <v>#N/A</v>
      </c>
      <c r="AY158" s="90" t="e">
        <f ca="true">+IF(AND(ISNUMBER(OFFSET('Sanitation Data'!$I$12,0,10*ROW('Sanitation Data'!I152))),'Data Summary'!DN158="Yes"),OFFSET('Sanitation Data'!$I$12,0,10*ROW('Sanitation Data'!I152)),NA())</f>
        <v>#N/A</v>
      </c>
      <c r="AZ158" s="91" t="e">
        <f ca="true">+IF(AND(ISNUMBER(OFFSET('Hygiene Data'!$D$5,0,10*ROW('Hygiene Data'!D152))),'Data Summary'!DO158="Yes"),OFFSET('Hygiene Data'!$D$5,0,10*ROW('Hygiene Data'!D152)),NA())</f>
        <v>#N/A</v>
      </c>
      <c r="BA158" s="91" t="e">
        <f ca="true">+IF(AND(ISNUMBER(OFFSET('Hygiene Data'!$D$7,0,10*ROW('Hygiene Data'!D152))),'Data Summary'!DP158="Yes"),OFFSET('Hygiene Data'!$D$7,0,10*ROW('Hygiene Data'!D152)),NA())</f>
        <v>#N/A</v>
      </c>
      <c r="BB158" s="91" t="e">
        <f ca="true">+IF(AND(ISNUMBER(OFFSET('Hygiene Data'!$D$9,0,10*ROW('Hygiene Data'!D152))),'Data Summary'!DQ158="Yes"),OFFSET('Hygiene Data'!$D$9,0,10*ROW('Hygiene Data'!D152)),NA())</f>
        <v>#N/A</v>
      </c>
      <c r="BC158" s="91" t="e">
        <f ca="true">+IF(AND(ISNUMBER(OFFSET('Hygiene Data'!$E$5,0,10*ROW('Hygiene Data'!E152))),'Data Summary'!DR158="Yes"),OFFSET('Hygiene Data'!$E$5,0,10*ROW('Hygiene Data'!E152)),NA())</f>
        <v>#N/A</v>
      </c>
      <c r="BD158" s="91" t="e">
        <f ca="true">+IF(AND(ISNUMBER(OFFSET('Hygiene Data'!$E$7,0,10*ROW('Hygiene Data'!E152))),'Data Summary'!DS158="Yes"),OFFSET('Hygiene Data'!$E$7,0,10*ROW('Hygiene Data'!E152)),NA())</f>
        <v>#N/A</v>
      </c>
      <c r="BE158" s="91" t="e">
        <f ca="true">+IF(AND(ISNUMBER(OFFSET('Hygiene Data'!$E$9,0,10*ROW('Hygiene Data'!E152))),'Data Summary'!DT158="Yes"),OFFSET('Hygiene Data'!$E$9,0,10*ROW('Hygiene Data'!E152)),NA())</f>
        <v>#N/A</v>
      </c>
      <c r="BF158" s="91" t="e">
        <f ca="true">+IF(AND(ISNUMBER(OFFSET('Hygiene Data'!$F$5,0,10*ROW('Hygiene Data'!F152))),'Data Summary'!DU158="Yes"),OFFSET('Hygiene Data'!$F$5,0,10*ROW('Hygiene Data'!F152)),NA())</f>
        <v>#N/A</v>
      </c>
      <c r="BG158" s="91" t="e">
        <f ca="true">+IF(AND(ISNUMBER(OFFSET('Hygiene Data'!$F$7,0,10*ROW('Hygiene Data'!F152))),'Data Summary'!DV158="Yes"),OFFSET('Hygiene Data'!$F$7,0,10*ROW('Hygiene Data'!F152)),NA())</f>
        <v>#N/A</v>
      </c>
      <c r="BH158" s="91" t="e">
        <f ca="true">+IF(AND(ISNUMBER(OFFSET('Hygiene Data'!$F$9,0,10*ROW('Hygiene Data'!F152))),'Data Summary'!DW158="Yes"),OFFSET('Hygiene Data'!$F$9,0,10*ROW('Hygiene Data'!F152)),NA())</f>
        <v>#N/A</v>
      </c>
      <c r="BI158" s="91" t="e">
        <f ca="true">+IF(AND(ISNUMBER(OFFSET('Hygiene Data'!$G$5,0,10*ROW('Hygiene Data'!G152))),'Data Summary'!DX158="Yes"),OFFSET('Hygiene Data'!$G$5,0,10*ROW('Hygiene Data'!G152)),NA())</f>
        <v>#N/A</v>
      </c>
      <c r="BJ158" s="91" t="e">
        <f ca="true">+IF(AND(ISNUMBER(OFFSET('Hygiene Data'!$G$7,0,10*ROW('Hygiene Data'!G152))),'Data Summary'!DY158="Yes"),OFFSET('Hygiene Data'!$G$7,0,10*ROW('Hygiene Data'!G152)),NA())</f>
        <v>#N/A</v>
      </c>
      <c r="BK158" s="91" t="e">
        <f ca="true">+IF(AND(ISNUMBER(OFFSET('Hygiene Data'!$G$9,0,10*ROW('Hygiene Data'!G152))),'Data Summary'!DZ158="Yes"),OFFSET('Hygiene Data'!$G$9,0,10*ROW('Hygiene Data'!G152)),NA())</f>
        <v>#N/A</v>
      </c>
      <c r="BL158" s="91" t="e">
        <f ca="true">+IF(AND(ISNUMBER(OFFSET('Hygiene Data'!$H$5,0,10*ROW('Hygiene Data'!H152))),'Data Summary'!EA158="Yes"),OFFSET('Hygiene Data'!$H$5,0,10*ROW('Hygiene Data'!H152)),NA())</f>
        <v>#N/A</v>
      </c>
      <c r="BM158" s="91" t="e">
        <f ca="true">+IF(AND(ISNUMBER(OFFSET('Hygiene Data'!$H$7,0,10*ROW('Hygiene Data'!H152))),'Data Summary'!EB158="Yes"),OFFSET('Hygiene Data'!$H$7,0,10*ROW('Hygiene Data'!H152)),NA())</f>
        <v>#N/A</v>
      </c>
      <c r="BN158" s="91" t="e">
        <f ca="true">+IF(AND(ISNUMBER(OFFSET('Hygiene Data'!$H$9,0,10*ROW('Hygiene Data'!H152))),'Data Summary'!EC158="Yes"),OFFSET('Hygiene Data'!$H$9,0,10*ROW('Hygiene Data'!H152)),NA())</f>
        <v>#N/A</v>
      </c>
      <c r="BO158" s="91" t="e">
        <f ca="true">+IF(AND(ISNUMBER(OFFSET('Hygiene Data'!$I$5,0,10*ROW('Hygiene Data'!I152))),'Data Summary'!ED158="Yes"),OFFSET('Hygiene Data'!$I$5,0,10*ROW('Hygiene Data'!I152)),NA())</f>
        <v>#N/A</v>
      </c>
      <c r="BP158" s="91" t="e">
        <f ca="true">+IF(AND(ISNUMBER(OFFSET('Hygiene Data'!$I$7,0,10*ROW('Hygiene Data'!I152))),'Data Summary'!EE158="Yes"),OFFSET('Hygiene Data'!$I$7,0,10*ROW('Hygiene Data'!I152)),NA())</f>
        <v>#N/A</v>
      </c>
      <c r="BQ158" s="91" t="e">
        <f ca="true">+IF(AND(ISNUMBER(OFFSET('Hygiene Data'!$I$9,0,10*ROW('Hygiene Data'!I152))),'Data Summary'!EF158="Yes"),OFFSET('Hygiene Data'!$I$9,0,10*ROW('Hygiene Data'!I152)),NA())</f>
        <v>#N/A</v>
      </c>
    </row>
    <row xmlns:x14ac="http://schemas.microsoft.com/office/spreadsheetml/2009/9/ac" r="159" x14ac:dyDescent="0.2">
      <c r="A159" s="350" t="e">
        <f ca="true">+RIGHT('Data Summary'!A159,LEN('Data Summary'!A159)-9)</f>
        <v>#VALUE!</v>
      </c>
      <c r="B159" s="35" t="str">
        <f ca="true">+IF(ISTEXT('Data Summary'!B159),'Data Summary'!B159,"")</f>
        <v/>
      </c>
      <c r="C159" s="349" t="e">
        <f ca="true">+VALUE('Data Summary'!C159)</f>
        <v>#VALUE!</v>
      </c>
      <c r="D159" s="89" t="e">
        <f ca="true">+IF(AND(ISNUMBER(OFFSET('Water Data'!$D$4,0,10*ROW('Water Data'!D153))),'Data Summary'!BS159="Yes"),100-OFFSET('Water Data'!$D$4,0,10*ROW('Water Data'!D153)),NA())</f>
        <v>#N/A</v>
      </c>
      <c r="E159" s="89" t="e">
        <f ca="true">+IF(AND(ISNUMBER(OFFSET('Water Data'!$D$6,0,10*ROW('Water Data'!D153))),'Data Summary'!BT159="Yes"),OFFSET('Water Data'!$D$6,0,10*ROW('Water Data'!D153)),NA())</f>
        <v>#N/A</v>
      </c>
      <c r="F159" s="89" t="e">
        <f ca="true">+IF(AND(ISNUMBER(OFFSET('Water Data'!$D$9,0,10*ROW('Water Data'!D153))),'Data Summary'!BU159="Yes"),OFFSET('Water Data'!$D$9,0,10*ROW('Water Data'!D153)),NA())</f>
        <v>#N/A</v>
      </c>
      <c r="G159" s="89" t="e">
        <f ca="true">+IF(AND(ISNUMBER(OFFSET('Water Data'!$E$4,0,10*ROW('Water Data'!E153))),'Data Summary'!BV159="Yes"),100-OFFSET('Water Data'!$E$4,0,10*ROW('Water Data'!E153)),NA())</f>
        <v>#N/A</v>
      </c>
      <c r="H159" s="89" t="e">
        <f ca="true">+IF(AND(ISNUMBER(OFFSET('Water Data'!$E$6,0,10*ROW('Water Data'!E153))),'Data Summary'!BW159="Yes"),OFFSET('Water Data'!$E$6,0,10*ROW('Water Data'!E153)),NA())</f>
        <v>#N/A</v>
      </c>
      <c r="I159" s="89" t="e">
        <f ca="true">+IF(AND(ISNUMBER(OFFSET('Water Data'!$E$9,0,10*ROW('Water Data'!E153))),'Data Summary'!BX159="Yes"),OFFSET('Water Data'!$E$9,0,10*ROW('Water Data'!E153)),NA())</f>
        <v>#N/A</v>
      </c>
      <c r="J159" s="89" t="e">
        <f ca="true">+IF(AND(ISNUMBER(OFFSET('Water Data'!$F$4,0,10*ROW('Water Data'!F153))),'Data Summary'!BY159="Yes"),100-OFFSET('Water Data'!$F$4,0,10*ROW('Water Data'!F153)),NA())</f>
        <v>#N/A</v>
      </c>
      <c r="K159" s="89" t="e">
        <f ca="true">+IF(AND(ISNUMBER(OFFSET('Water Data'!$F$6,0,10*ROW('Water Data'!F153))),'Data Summary'!BZ159="Yes"),OFFSET('Water Data'!$F$6,0,10*ROW('Water Data'!F153)),NA())</f>
        <v>#N/A</v>
      </c>
      <c r="L159" s="89" t="e">
        <f ca="true">+IF(AND(ISNUMBER(OFFSET('Water Data'!$F$9,0,10*ROW('Water Data'!F153))),'Data Summary'!CA159="Yes"),OFFSET('Water Data'!$F$9,0,10*ROW('Water Data'!F153)),NA())</f>
        <v>#N/A</v>
      </c>
      <c r="M159" s="89" t="e">
        <f ca="true">+IF(AND(ISNUMBER(OFFSET('Water Data'!$G$4,0,10*ROW('Water Data'!G153))),'Data Summary'!CB159="Yes"),100-OFFSET('Water Data'!$G$4,0,10*ROW('Water Data'!G153)),NA())</f>
        <v>#N/A</v>
      </c>
      <c r="N159" s="89" t="e">
        <f ca="true">+IF(AND(ISNUMBER(OFFSET('Water Data'!$G$6,0,10*ROW('Water Data'!G153))),'Data Summary'!CC159="Yes"),OFFSET('Water Data'!$G$6,0,10*ROW('Water Data'!G153)),NA())</f>
        <v>#N/A</v>
      </c>
      <c r="O159" s="89" t="e">
        <f ca="true">+IF(AND(ISNUMBER(OFFSET('Water Data'!$G$9,0,10*ROW('Water Data'!G153))),'Data Summary'!CD159="Yes"),OFFSET('Water Data'!$G$9,0,10*ROW('Water Data'!G153)),NA())</f>
        <v>#N/A</v>
      </c>
      <c r="P159" s="89" t="e">
        <f ca="true">+IF(AND(ISNUMBER(OFFSET('Water Data'!$H$4,0,10*ROW('Water Data'!H153))),'Data Summary'!CE159="Yes"),100-OFFSET('Water Data'!$H$4,0,10*ROW('Water Data'!H153)),NA())</f>
        <v>#N/A</v>
      </c>
      <c r="Q159" s="89" t="e">
        <f ca="true">+IF(AND(ISNUMBER(OFFSET('Water Data'!$H$6,0,10*ROW('Water Data'!H153))),'Data Summary'!CF159="Yes"),OFFSET('Water Data'!$H$6,0,10*ROW('Water Data'!H153)),NA())</f>
        <v>#N/A</v>
      </c>
      <c r="R159" s="89" t="e">
        <f ca="true">+IF(AND(ISNUMBER(OFFSET('Water Data'!$H$9,0,10*ROW('Water Data'!H153))),'Data Summary'!CG159="Yes"),OFFSET('Water Data'!$H$9,0,10*ROW('Water Data'!H153)),NA())</f>
        <v>#N/A</v>
      </c>
      <c r="S159" s="89" t="e">
        <f ca="true">+IF(AND(ISNUMBER(OFFSET('Water Data'!$I$4,0,10*ROW('Water Data'!I153))),'Data Summary'!CH159="Yes"),100-OFFSET('Water Data'!$I$4,0,10*ROW('Water Data'!I153)),NA())</f>
        <v>#N/A</v>
      </c>
      <c r="T159" s="89" t="e">
        <f ca="true">+IF(AND(ISNUMBER(OFFSET('Water Data'!$I$6,0,10*ROW('Water Data'!I153))),'Data Summary'!CI159="Yes"),OFFSET('Water Data'!$I$6,0,10*ROW('Water Data'!I153)),NA())</f>
        <v>#N/A</v>
      </c>
      <c r="U159" s="89" t="e">
        <f ca="true">+IF(AND(ISNUMBER(OFFSET('Water Data'!$I$9,0,10*ROW('Water Data'!I153))),'Data Summary'!CJ159="Yes"),OFFSET('Water Data'!$I$9,0,10*ROW('Water Data'!I153)),NA())</f>
        <v>#N/A</v>
      </c>
      <c r="V159" s="90" t="e">
        <f ca="true">+IF(AND(ISNUMBER(OFFSET('Sanitation Data'!$D$4,0,10*ROW('Sanitation Data'!D153))),'Data Summary'!CK159="Yes"),100-OFFSET('Sanitation Data'!$D$4,0,10*ROW('Sanitation Data'!D153)),NA())</f>
        <v>#N/A</v>
      </c>
      <c r="W159" s="90" t="e">
        <f ca="true">+IF(AND(ISNUMBER(OFFSET('Sanitation Data'!$D$6,0,10*ROW('Sanitation Data'!D153))),'Data Summary'!CL159="Yes"),OFFSET('Sanitation Data'!$D$6,0,10*ROW('Sanitation Data'!D153)),NA())</f>
        <v>#N/A</v>
      </c>
      <c r="X159" s="90" t="e">
        <f ca="true">+IF(AND(ISNUMBER(OFFSET('Sanitation Data'!$D$10,0,10*ROW('Sanitation Data'!D153))),'Data Summary'!CM159="Yes"),OFFSET('Sanitation Data'!$D$10,0,10*ROW('Sanitation Data'!D153)),NA())</f>
        <v>#N/A</v>
      </c>
      <c r="Y159" s="90" t="e">
        <f ca="true">+IF(AND(ISNUMBER(OFFSET('Sanitation Data'!$D$11,0,10*ROW('Sanitation Data'!D153))),'Data Summary'!CN159="Yes"),OFFSET('Sanitation Data'!$D$11,0,10*ROW('Sanitation Data'!D153)),NA())</f>
        <v>#N/A</v>
      </c>
      <c r="Z159" s="90" t="e">
        <f ca="true">+IF(AND(ISNUMBER(OFFSET('Sanitation Data'!$D$12,0,10*ROW('Sanitation Data'!D153))),'Data Summary'!CO159="Yes"),OFFSET('Sanitation Data'!$D$12,0,10*ROW('Sanitation Data'!D153)),NA())</f>
        <v>#N/A</v>
      </c>
      <c r="AA159" s="90" t="e">
        <f ca="true">+IF(AND(ISNUMBER(OFFSET('Sanitation Data'!$E$4,0,10*ROW('Sanitation Data'!E153))),'Data Summary'!CP159="Yes"),100-OFFSET('Sanitation Data'!$E$4,0,10*ROW('Sanitation Data'!E153)),NA())</f>
        <v>#N/A</v>
      </c>
      <c r="AB159" s="90" t="e">
        <f ca="true">+IF(AND(ISNUMBER(OFFSET('Sanitation Data'!$E$6,0,10*ROW('Sanitation Data'!E153))),'Data Summary'!CQ159="Yes"),OFFSET('Sanitation Data'!$E$6,0,10*ROW('Sanitation Data'!E153)),NA())</f>
        <v>#N/A</v>
      </c>
      <c r="AC159" s="90" t="e">
        <f ca="true">+IF(AND(ISNUMBER(OFFSET('Sanitation Data'!$E$10,0,10*ROW('Sanitation Data'!E153))),'Data Summary'!CR159="Yes"),OFFSET('Sanitation Data'!$E$10,0,10*ROW('Sanitation Data'!E153)),NA())</f>
        <v>#N/A</v>
      </c>
      <c r="AD159" s="90" t="e">
        <f ca="true">+IF(AND(ISNUMBER(OFFSET('Sanitation Data'!$E$11,0,10*ROW('Sanitation Data'!E153))),'Data Summary'!CS159="Yes"),OFFSET('Sanitation Data'!$E$11,0,10*ROW('Sanitation Data'!E153)),NA())</f>
        <v>#N/A</v>
      </c>
      <c r="AE159" s="90" t="e">
        <f ca="true">+IF(AND(ISNUMBER(OFFSET('Sanitation Data'!$E$12,0,10*ROW('Sanitation Data'!E153))),'Data Summary'!CT159="Yes"),OFFSET('Sanitation Data'!$E$12,0,10*ROW('Sanitation Data'!E153)),NA())</f>
        <v>#N/A</v>
      </c>
      <c r="AF159" s="90" t="e">
        <f ca="true">+IF(AND(ISNUMBER(OFFSET('Sanitation Data'!$F$4,0,10*ROW('Sanitation Data'!F153))),'Data Summary'!CU159="Yes"),100-OFFSET('Sanitation Data'!$F$4,0,10*ROW('Sanitation Data'!F153)),NA())</f>
        <v>#N/A</v>
      </c>
      <c r="AG159" s="90" t="e">
        <f ca="true">+IF(AND(ISNUMBER(OFFSET('Sanitation Data'!$F$6,0,10*ROW('Sanitation Data'!F153))),'Data Summary'!CV159="Yes"),OFFSET('Sanitation Data'!$F$6,0,10*ROW('Sanitation Data'!F153)),NA())</f>
        <v>#N/A</v>
      </c>
      <c r="AH159" s="90" t="e">
        <f ca="true">+IF(AND(ISNUMBER(OFFSET('Sanitation Data'!$F$10,0,10*ROW('Sanitation Data'!F153))),'Data Summary'!CW159="Yes"),OFFSET('Sanitation Data'!$F$10,0,10*ROW('Sanitation Data'!F153)),NA())</f>
        <v>#N/A</v>
      </c>
      <c r="AI159" s="90" t="e">
        <f ca="true">+IF(AND(ISNUMBER(OFFSET('Sanitation Data'!$F$11,0,10*ROW('Sanitation Data'!F153))),'Data Summary'!CX159="Yes"),OFFSET('Sanitation Data'!$F$11,0,10*ROW('Sanitation Data'!F153)),NA())</f>
        <v>#N/A</v>
      </c>
      <c r="AJ159" s="90" t="e">
        <f ca="true">+IF(AND(ISNUMBER(OFFSET('Sanitation Data'!$F$12,0,10*ROW('Sanitation Data'!F153))),'Data Summary'!CY159="Yes"),OFFSET('Sanitation Data'!$F$12,0,10*ROW('Sanitation Data'!F153)),NA())</f>
        <v>#N/A</v>
      </c>
      <c r="AK159" s="90" t="e">
        <f ca="true">+IF(AND(ISNUMBER(OFFSET('Sanitation Data'!$G$4,0,10*ROW('Sanitation Data'!G153))),'Data Summary'!CZ159="Yes"),100-OFFSET('Sanitation Data'!$G$4,0,10*ROW('Sanitation Data'!G153)),NA())</f>
        <v>#N/A</v>
      </c>
      <c r="AL159" s="90" t="e">
        <f ca="true">+IF(AND(ISNUMBER(OFFSET('Sanitation Data'!$G$6,0,10*ROW('Sanitation Data'!G153))),'Data Summary'!DA159="Yes"),OFFSET('Sanitation Data'!$G$6,0,10*ROW('Sanitation Data'!G153)),NA())</f>
        <v>#N/A</v>
      </c>
      <c r="AM159" s="90" t="e">
        <f ca="true">+IF(AND(ISNUMBER(OFFSET('Sanitation Data'!$G$10,0,10*ROW('Sanitation Data'!G153))),'Data Summary'!DB159="Yes"),OFFSET('Sanitation Data'!$G$10,0,10*ROW('Sanitation Data'!G153)),NA())</f>
        <v>#N/A</v>
      </c>
      <c r="AN159" s="90" t="e">
        <f ca="true">+IF(AND(ISNUMBER(OFFSET('Sanitation Data'!$G$11,0,10*ROW('Sanitation Data'!G153))),'Data Summary'!DC159="Yes"),OFFSET('Sanitation Data'!$G$11,0,10*ROW('Sanitation Data'!G153)),NA())</f>
        <v>#N/A</v>
      </c>
      <c r="AO159" s="90" t="e">
        <f ca="true">+IF(AND(ISNUMBER(OFFSET('Sanitation Data'!$G$12,0,10*ROW('Sanitation Data'!G153))),'Data Summary'!DD159="Yes"),OFFSET('Sanitation Data'!$G$12,0,10*ROW('Sanitation Data'!G153)),NA())</f>
        <v>#N/A</v>
      </c>
      <c r="AP159" s="90" t="e">
        <f ca="true">+IF(AND(ISNUMBER(OFFSET('Sanitation Data'!$H$4,0,10*ROW('Sanitation Data'!H153))),'Data Summary'!DE159="Yes"),100-OFFSET('Sanitation Data'!$H$4,0,10*ROW('Sanitation Data'!H153)),NA())</f>
        <v>#N/A</v>
      </c>
      <c r="AQ159" s="90" t="e">
        <f ca="true">+IF(AND(ISNUMBER(OFFSET('Sanitation Data'!$H$6,0,10*ROW('Sanitation Data'!H153))),'Data Summary'!DF159="Yes"),OFFSET('Sanitation Data'!$H$6,0,10*ROW('Sanitation Data'!H153)),NA())</f>
        <v>#N/A</v>
      </c>
      <c r="AR159" s="90" t="e">
        <f ca="true">+IF(AND(ISNUMBER(OFFSET('Sanitation Data'!$H$10,0,10*ROW('Sanitation Data'!H153))),'Data Summary'!DG159="Yes"),OFFSET('Sanitation Data'!$H$10,0,10*ROW('Sanitation Data'!H153)),NA())</f>
        <v>#N/A</v>
      </c>
      <c r="AS159" s="90" t="e">
        <f ca="true">+IF(AND(ISNUMBER(OFFSET('Sanitation Data'!$H$11,0,10*ROW('Sanitation Data'!H153))),'Data Summary'!DH159="Yes"),OFFSET('Sanitation Data'!$H$11,0,10*ROW('Sanitation Data'!H153)),NA())</f>
        <v>#N/A</v>
      </c>
      <c r="AT159" s="90" t="e">
        <f ca="true">+IF(AND(ISNUMBER(OFFSET('Sanitation Data'!$H$12,0,10*ROW('Sanitation Data'!H153))),'Data Summary'!DI159="Yes"),OFFSET('Sanitation Data'!$H$12,0,10*ROW('Sanitation Data'!H153)),NA())</f>
        <v>#N/A</v>
      </c>
      <c r="AU159" s="90" t="e">
        <f ca="true">+IF(AND(ISNUMBER(OFFSET('Sanitation Data'!$I$4,0,10*ROW('Sanitation Data'!I153))),'Data Summary'!DJ159="Yes"),100-OFFSET('Sanitation Data'!$I$4,0,10*ROW('Sanitation Data'!I153)),NA())</f>
        <v>#N/A</v>
      </c>
      <c r="AV159" s="90" t="e">
        <f ca="true">+IF(AND(ISNUMBER(OFFSET('Sanitation Data'!$I$6,0,10*ROW('Sanitation Data'!I153))),'Data Summary'!DK159="Yes"),OFFSET('Sanitation Data'!$I$6,0,10*ROW('Sanitation Data'!I153)),NA())</f>
        <v>#N/A</v>
      </c>
      <c r="AW159" s="90" t="e">
        <f ca="true">+IF(AND(ISNUMBER(OFFSET('Sanitation Data'!$I$10,0,10*ROW('Sanitation Data'!I153))),'Data Summary'!DL159="Yes"),OFFSET('Sanitation Data'!$I$10,0,10*ROW('Sanitation Data'!I153)),NA())</f>
        <v>#N/A</v>
      </c>
      <c r="AX159" s="90" t="e">
        <f ca="true">+IF(AND(ISNUMBER(OFFSET('Sanitation Data'!$I$11,0,10*ROW('Sanitation Data'!I153))),'Data Summary'!DM159="Yes"),OFFSET('Sanitation Data'!$I$11,0,10*ROW('Sanitation Data'!I153)),NA())</f>
        <v>#N/A</v>
      </c>
      <c r="AY159" s="90" t="e">
        <f ca="true">+IF(AND(ISNUMBER(OFFSET('Sanitation Data'!$I$12,0,10*ROW('Sanitation Data'!I153))),'Data Summary'!DN159="Yes"),OFFSET('Sanitation Data'!$I$12,0,10*ROW('Sanitation Data'!I153)),NA())</f>
        <v>#N/A</v>
      </c>
      <c r="AZ159" s="91" t="e">
        <f ca="true">+IF(AND(ISNUMBER(OFFSET('Hygiene Data'!$D$5,0,10*ROW('Hygiene Data'!D153))),'Data Summary'!DO159="Yes"),OFFSET('Hygiene Data'!$D$5,0,10*ROW('Hygiene Data'!D153)),NA())</f>
        <v>#N/A</v>
      </c>
      <c r="BA159" s="91" t="e">
        <f ca="true">+IF(AND(ISNUMBER(OFFSET('Hygiene Data'!$D$7,0,10*ROW('Hygiene Data'!D153))),'Data Summary'!DP159="Yes"),OFFSET('Hygiene Data'!$D$7,0,10*ROW('Hygiene Data'!D153)),NA())</f>
        <v>#N/A</v>
      </c>
      <c r="BB159" s="91" t="e">
        <f ca="true">+IF(AND(ISNUMBER(OFFSET('Hygiene Data'!$D$9,0,10*ROW('Hygiene Data'!D153))),'Data Summary'!DQ159="Yes"),OFFSET('Hygiene Data'!$D$9,0,10*ROW('Hygiene Data'!D153)),NA())</f>
        <v>#N/A</v>
      </c>
      <c r="BC159" s="91" t="e">
        <f ca="true">+IF(AND(ISNUMBER(OFFSET('Hygiene Data'!$E$5,0,10*ROW('Hygiene Data'!E153))),'Data Summary'!DR159="Yes"),OFFSET('Hygiene Data'!$E$5,0,10*ROW('Hygiene Data'!E153)),NA())</f>
        <v>#N/A</v>
      </c>
      <c r="BD159" s="91" t="e">
        <f ca="true">+IF(AND(ISNUMBER(OFFSET('Hygiene Data'!$E$7,0,10*ROW('Hygiene Data'!E153))),'Data Summary'!DS159="Yes"),OFFSET('Hygiene Data'!$E$7,0,10*ROW('Hygiene Data'!E153)),NA())</f>
        <v>#N/A</v>
      </c>
      <c r="BE159" s="91" t="e">
        <f ca="true">+IF(AND(ISNUMBER(OFFSET('Hygiene Data'!$E$9,0,10*ROW('Hygiene Data'!E153))),'Data Summary'!DT159="Yes"),OFFSET('Hygiene Data'!$E$9,0,10*ROW('Hygiene Data'!E153)),NA())</f>
        <v>#N/A</v>
      </c>
      <c r="BF159" s="91" t="e">
        <f ca="true">+IF(AND(ISNUMBER(OFFSET('Hygiene Data'!$F$5,0,10*ROW('Hygiene Data'!F153))),'Data Summary'!DU159="Yes"),OFFSET('Hygiene Data'!$F$5,0,10*ROW('Hygiene Data'!F153)),NA())</f>
        <v>#N/A</v>
      </c>
      <c r="BG159" s="91" t="e">
        <f ca="true">+IF(AND(ISNUMBER(OFFSET('Hygiene Data'!$F$7,0,10*ROW('Hygiene Data'!F153))),'Data Summary'!DV159="Yes"),OFFSET('Hygiene Data'!$F$7,0,10*ROW('Hygiene Data'!F153)),NA())</f>
        <v>#N/A</v>
      </c>
      <c r="BH159" s="91" t="e">
        <f ca="true">+IF(AND(ISNUMBER(OFFSET('Hygiene Data'!$F$9,0,10*ROW('Hygiene Data'!F153))),'Data Summary'!DW159="Yes"),OFFSET('Hygiene Data'!$F$9,0,10*ROW('Hygiene Data'!F153)),NA())</f>
        <v>#N/A</v>
      </c>
      <c r="BI159" s="91" t="e">
        <f ca="true">+IF(AND(ISNUMBER(OFFSET('Hygiene Data'!$G$5,0,10*ROW('Hygiene Data'!G153))),'Data Summary'!DX159="Yes"),OFFSET('Hygiene Data'!$G$5,0,10*ROW('Hygiene Data'!G153)),NA())</f>
        <v>#N/A</v>
      </c>
      <c r="BJ159" s="91" t="e">
        <f ca="true">+IF(AND(ISNUMBER(OFFSET('Hygiene Data'!$G$7,0,10*ROW('Hygiene Data'!G153))),'Data Summary'!DY159="Yes"),OFFSET('Hygiene Data'!$G$7,0,10*ROW('Hygiene Data'!G153)),NA())</f>
        <v>#N/A</v>
      </c>
      <c r="BK159" s="91" t="e">
        <f ca="true">+IF(AND(ISNUMBER(OFFSET('Hygiene Data'!$G$9,0,10*ROW('Hygiene Data'!G153))),'Data Summary'!DZ159="Yes"),OFFSET('Hygiene Data'!$G$9,0,10*ROW('Hygiene Data'!G153)),NA())</f>
        <v>#N/A</v>
      </c>
      <c r="BL159" s="91" t="e">
        <f ca="true">+IF(AND(ISNUMBER(OFFSET('Hygiene Data'!$H$5,0,10*ROW('Hygiene Data'!H153))),'Data Summary'!EA159="Yes"),OFFSET('Hygiene Data'!$H$5,0,10*ROW('Hygiene Data'!H153)),NA())</f>
        <v>#N/A</v>
      </c>
      <c r="BM159" s="91" t="e">
        <f ca="true">+IF(AND(ISNUMBER(OFFSET('Hygiene Data'!$H$7,0,10*ROW('Hygiene Data'!H153))),'Data Summary'!EB159="Yes"),OFFSET('Hygiene Data'!$H$7,0,10*ROW('Hygiene Data'!H153)),NA())</f>
        <v>#N/A</v>
      </c>
      <c r="BN159" s="91" t="e">
        <f ca="true">+IF(AND(ISNUMBER(OFFSET('Hygiene Data'!$H$9,0,10*ROW('Hygiene Data'!H153))),'Data Summary'!EC159="Yes"),OFFSET('Hygiene Data'!$H$9,0,10*ROW('Hygiene Data'!H153)),NA())</f>
        <v>#N/A</v>
      </c>
      <c r="BO159" s="91" t="e">
        <f ca="true">+IF(AND(ISNUMBER(OFFSET('Hygiene Data'!$I$5,0,10*ROW('Hygiene Data'!I153))),'Data Summary'!ED159="Yes"),OFFSET('Hygiene Data'!$I$5,0,10*ROW('Hygiene Data'!I153)),NA())</f>
        <v>#N/A</v>
      </c>
      <c r="BP159" s="91" t="e">
        <f ca="true">+IF(AND(ISNUMBER(OFFSET('Hygiene Data'!$I$7,0,10*ROW('Hygiene Data'!I153))),'Data Summary'!EE159="Yes"),OFFSET('Hygiene Data'!$I$7,0,10*ROW('Hygiene Data'!I153)),NA())</f>
        <v>#N/A</v>
      </c>
      <c r="BQ159" s="91" t="e">
        <f ca="true">+IF(AND(ISNUMBER(OFFSET('Hygiene Data'!$I$9,0,10*ROW('Hygiene Data'!I153))),'Data Summary'!EF159="Yes"),OFFSET('Hygiene Data'!$I$9,0,10*ROW('Hygiene Data'!I153)),NA())</f>
        <v>#N/A</v>
      </c>
    </row>
    <row xmlns:x14ac="http://schemas.microsoft.com/office/spreadsheetml/2009/9/ac" r="160" x14ac:dyDescent="0.2">
      <c r="A160" s="350" t="e">
        <f ca="true">+RIGHT('Data Summary'!A160,LEN('Data Summary'!A160)-9)</f>
        <v>#VALUE!</v>
      </c>
      <c r="B160" s="35" t="str">
        <f ca="true">+IF(ISTEXT('Data Summary'!B160),'Data Summary'!B160,"")</f>
        <v/>
      </c>
      <c r="C160" s="349" t="e">
        <f ca="true">+VALUE('Data Summary'!C160)</f>
        <v>#VALUE!</v>
      </c>
      <c r="D160" s="89" t="e">
        <f ca="true">+IF(AND(ISNUMBER(OFFSET('Water Data'!$D$4,0,10*ROW('Water Data'!D154))),'Data Summary'!BS160="Yes"),100-OFFSET('Water Data'!$D$4,0,10*ROW('Water Data'!D154)),NA())</f>
        <v>#N/A</v>
      </c>
      <c r="E160" s="89" t="e">
        <f ca="true">+IF(AND(ISNUMBER(OFFSET('Water Data'!$D$6,0,10*ROW('Water Data'!D154))),'Data Summary'!BT160="Yes"),OFFSET('Water Data'!$D$6,0,10*ROW('Water Data'!D154)),NA())</f>
        <v>#N/A</v>
      </c>
      <c r="F160" s="89" t="e">
        <f ca="true">+IF(AND(ISNUMBER(OFFSET('Water Data'!$D$9,0,10*ROW('Water Data'!D154))),'Data Summary'!BU160="Yes"),OFFSET('Water Data'!$D$9,0,10*ROW('Water Data'!D154)),NA())</f>
        <v>#N/A</v>
      </c>
      <c r="G160" s="89" t="e">
        <f ca="true">+IF(AND(ISNUMBER(OFFSET('Water Data'!$E$4,0,10*ROW('Water Data'!E154))),'Data Summary'!BV160="Yes"),100-OFFSET('Water Data'!$E$4,0,10*ROW('Water Data'!E154)),NA())</f>
        <v>#N/A</v>
      </c>
      <c r="H160" s="89" t="e">
        <f ca="true">+IF(AND(ISNUMBER(OFFSET('Water Data'!$E$6,0,10*ROW('Water Data'!E154))),'Data Summary'!BW160="Yes"),OFFSET('Water Data'!$E$6,0,10*ROW('Water Data'!E154)),NA())</f>
        <v>#N/A</v>
      </c>
      <c r="I160" s="89" t="e">
        <f ca="true">+IF(AND(ISNUMBER(OFFSET('Water Data'!$E$9,0,10*ROW('Water Data'!E154))),'Data Summary'!BX160="Yes"),OFFSET('Water Data'!$E$9,0,10*ROW('Water Data'!E154)),NA())</f>
        <v>#N/A</v>
      </c>
      <c r="J160" s="89" t="e">
        <f ca="true">+IF(AND(ISNUMBER(OFFSET('Water Data'!$F$4,0,10*ROW('Water Data'!F154))),'Data Summary'!BY160="Yes"),100-OFFSET('Water Data'!$F$4,0,10*ROW('Water Data'!F154)),NA())</f>
        <v>#N/A</v>
      </c>
      <c r="K160" s="89" t="e">
        <f ca="true">+IF(AND(ISNUMBER(OFFSET('Water Data'!$F$6,0,10*ROW('Water Data'!F154))),'Data Summary'!BZ160="Yes"),OFFSET('Water Data'!$F$6,0,10*ROW('Water Data'!F154)),NA())</f>
        <v>#N/A</v>
      </c>
      <c r="L160" s="89" t="e">
        <f ca="true">+IF(AND(ISNUMBER(OFFSET('Water Data'!$F$9,0,10*ROW('Water Data'!F154))),'Data Summary'!CA160="Yes"),OFFSET('Water Data'!$F$9,0,10*ROW('Water Data'!F154)),NA())</f>
        <v>#N/A</v>
      </c>
      <c r="M160" s="89" t="e">
        <f ca="true">+IF(AND(ISNUMBER(OFFSET('Water Data'!$G$4,0,10*ROW('Water Data'!G154))),'Data Summary'!CB160="Yes"),100-OFFSET('Water Data'!$G$4,0,10*ROW('Water Data'!G154)),NA())</f>
        <v>#N/A</v>
      </c>
      <c r="N160" s="89" t="e">
        <f ca="true">+IF(AND(ISNUMBER(OFFSET('Water Data'!$G$6,0,10*ROW('Water Data'!G154))),'Data Summary'!CC160="Yes"),OFFSET('Water Data'!$G$6,0,10*ROW('Water Data'!G154)),NA())</f>
        <v>#N/A</v>
      </c>
      <c r="O160" s="89" t="e">
        <f ca="true">+IF(AND(ISNUMBER(OFFSET('Water Data'!$G$9,0,10*ROW('Water Data'!G154))),'Data Summary'!CD160="Yes"),OFFSET('Water Data'!$G$9,0,10*ROW('Water Data'!G154)),NA())</f>
        <v>#N/A</v>
      </c>
      <c r="P160" s="89" t="e">
        <f ca="true">+IF(AND(ISNUMBER(OFFSET('Water Data'!$H$4,0,10*ROW('Water Data'!H154))),'Data Summary'!CE160="Yes"),100-OFFSET('Water Data'!$H$4,0,10*ROW('Water Data'!H154)),NA())</f>
        <v>#N/A</v>
      </c>
      <c r="Q160" s="89" t="e">
        <f ca="true">+IF(AND(ISNUMBER(OFFSET('Water Data'!$H$6,0,10*ROW('Water Data'!H154))),'Data Summary'!CF160="Yes"),OFFSET('Water Data'!$H$6,0,10*ROW('Water Data'!H154)),NA())</f>
        <v>#N/A</v>
      </c>
      <c r="R160" s="89" t="e">
        <f ca="true">+IF(AND(ISNUMBER(OFFSET('Water Data'!$H$9,0,10*ROW('Water Data'!H154))),'Data Summary'!CG160="Yes"),OFFSET('Water Data'!$H$9,0,10*ROW('Water Data'!H154)),NA())</f>
        <v>#N/A</v>
      </c>
      <c r="S160" s="89" t="e">
        <f ca="true">+IF(AND(ISNUMBER(OFFSET('Water Data'!$I$4,0,10*ROW('Water Data'!I154))),'Data Summary'!CH160="Yes"),100-OFFSET('Water Data'!$I$4,0,10*ROW('Water Data'!I154)),NA())</f>
        <v>#N/A</v>
      </c>
      <c r="T160" s="89" t="e">
        <f ca="true">+IF(AND(ISNUMBER(OFFSET('Water Data'!$I$6,0,10*ROW('Water Data'!I154))),'Data Summary'!CI160="Yes"),OFFSET('Water Data'!$I$6,0,10*ROW('Water Data'!I154)),NA())</f>
        <v>#N/A</v>
      </c>
      <c r="U160" s="89" t="e">
        <f ca="true">+IF(AND(ISNUMBER(OFFSET('Water Data'!$I$9,0,10*ROW('Water Data'!I154))),'Data Summary'!CJ160="Yes"),OFFSET('Water Data'!$I$9,0,10*ROW('Water Data'!I154)),NA())</f>
        <v>#N/A</v>
      </c>
      <c r="V160" s="90" t="e">
        <f ca="true">+IF(AND(ISNUMBER(OFFSET('Sanitation Data'!$D$4,0,10*ROW('Sanitation Data'!D154))),'Data Summary'!CK160="Yes"),100-OFFSET('Sanitation Data'!$D$4,0,10*ROW('Sanitation Data'!D154)),NA())</f>
        <v>#N/A</v>
      </c>
      <c r="W160" s="90" t="e">
        <f ca="true">+IF(AND(ISNUMBER(OFFSET('Sanitation Data'!$D$6,0,10*ROW('Sanitation Data'!D154))),'Data Summary'!CL160="Yes"),OFFSET('Sanitation Data'!$D$6,0,10*ROW('Sanitation Data'!D154)),NA())</f>
        <v>#N/A</v>
      </c>
      <c r="X160" s="90" t="e">
        <f ca="true">+IF(AND(ISNUMBER(OFFSET('Sanitation Data'!$D$10,0,10*ROW('Sanitation Data'!D154))),'Data Summary'!CM160="Yes"),OFFSET('Sanitation Data'!$D$10,0,10*ROW('Sanitation Data'!D154)),NA())</f>
        <v>#N/A</v>
      </c>
      <c r="Y160" s="90" t="e">
        <f ca="true">+IF(AND(ISNUMBER(OFFSET('Sanitation Data'!$D$11,0,10*ROW('Sanitation Data'!D154))),'Data Summary'!CN160="Yes"),OFFSET('Sanitation Data'!$D$11,0,10*ROW('Sanitation Data'!D154)),NA())</f>
        <v>#N/A</v>
      </c>
      <c r="Z160" s="90" t="e">
        <f ca="true">+IF(AND(ISNUMBER(OFFSET('Sanitation Data'!$D$12,0,10*ROW('Sanitation Data'!D154))),'Data Summary'!CO160="Yes"),OFFSET('Sanitation Data'!$D$12,0,10*ROW('Sanitation Data'!D154)),NA())</f>
        <v>#N/A</v>
      </c>
      <c r="AA160" s="90" t="e">
        <f ca="true">+IF(AND(ISNUMBER(OFFSET('Sanitation Data'!$E$4,0,10*ROW('Sanitation Data'!E154))),'Data Summary'!CP160="Yes"),100-OFFSET('Sanitation Data'!$E$4,0,10*ROW('Sanitation Data'!E154)),NA())</f>
        <v>#N/A</v>
      </c>
      <c r="AB160" s="90" t="e">
        <f ca="true">+IF(AND(ISNUMBER(OFFSET('Sanitation Data'!$E$6,0,10*ROW('Sanitation Data'!E154))),'Data Summary'!CQ160="Yes"),OFFSET('Sanitation Data'!$E$6,0,10*ROW('Sanitation Data'!E154)),NA())</f>
        <v>#N/A</v>
      </c>
      <c r="AC160" s="90" t="e">
        <f ca="true">+IF(AND(ISNUMBER(OFFSET('Sanitation Data'!$E$10,0,10*ROW('Sanitation Data'!E154))),'Data Summary'!CR160="Yes"),OFFSET('Sanitation Data'!$E$10,0,10*ROW('Sanitation Data'!E154)),NA())</f>
        <v>#N/A</v>
      </c>
      <c r="AD160" s="90" t="e">
        <f ca="true">+IF(AND(ISNUMBER(OFFSET('Sanitation Data'!$E$11,0,10*ROW('Sanitation Data'!E154))),'Data Summary'!CS160="Yes"),OFFSET('Sanitation Data'!$E$11,0,10*ROW('Sanitation Data'!E154)),NA())</f>
        <v>#N/A</v>
      </c>
      <c r="AE160" s="90" t="e">
        <f ca="true">+IF(AND(ISNUMBER(OFFSET('Sanitation Data'!$E$12,0,10*ROW('Sanitation Data'!E154))),'Data Summary'!CT160="Yes"),OFFSET('Sanitation Data'!$E$12,0,10*ROW('Sanitation Data'!E154)),NA())</f>
        <v>#N/A</v>
      </c>
      <c r="AF160" s="90" t="e">
        <f ca="true">+IF(AND(ISNUMBER(OFFSET('Sanitation Data'!$F$4,0,10*ROW('Sanitation Data'!F154))),'Data Summary'!CU160="Yes"),100-OFFSET('Sanitation Data'!$F$4,0,10*ROW('Sanitation Data'!F154)),NA())</f>
        <v>#N/A</v>
      </c>
      <c r="AG160" s="90" t="e">
        <f ca="true">+IF(AND(ISNUMBER(OFFSET('Sanitation Data'!$F$6,0,10*ROW('Sanitation Data'!F154))),'Data Summary'!CV160="Yes"),OFFSET('Sanitation Data'!$F$6,0,10*ROW('Sanitation Data'!F154)),NA())</f>
        <v>#N/A</v>
      </c>
      <c r="AH160" s="90" t="e">
        <f ca="true">+IF(AND(ISNUMBER(OFFSET('Sanitation Data'!$F$10,0,10*ROW('Sanitation Data'!F154))),'Data Summary'!CW160="Yes"),OFFSET('Sanitation Data'!$F$10,0,10*ROW('Sanitation Data'!F154)),NA())</f>
        <v>#N/A</v>
      </c>
      <c r="AI160" s="90" t="e">
        <f ca="true">+IF(AND(ISNUMBER(OFFSET('Sanitation Data'!$F$11,0,10*ROW('Sanitation Data'!F154))),'Data Summary'!CX160="Yes"),OFFSET('Sanitation Data'!$F$11,0,10*ROW('Sanitation Data'!F154)),NA())</f>
        <v>#N/A</v>
      </c>
      <c r="AJ160" s="90" t="e">
        <f ca="true">+IF(AND(ISNUMBER(OFFSET('Sanitation Data'!$F$12,0,10*ROW('Sanitation Data'!F154))),'Data Summary'!CY160="Yes"),OFFSET('Sanitation Data'!$F$12,0,10*ROW('Sanitation Data'!F154)),NA())</f>
        <v>#N/A</v>
      </c>
      <c r="AK160" s="90" t="e">
        <f ca="true">+IF(AND(ISNUMBER(OFFSET('Sanitation Data'!$G$4,0,10*ROW('Sanitation Data'!G154))),'Data Summary'!CZ160="Yes"),100-OFFSET('Sanitation Data'!$G$4,0,10*ROW('Sanitation Data'!G154)),NA())</f>
        <v>#N/A</v>
      </c>
      <c r="AL160" s="90" t="e">
        <f ca="true">+IF(AND(ISNUMBER(OFFSET('Sanitation Data'!$G$6,0,10*ROW('Sanitation Data'!G154))),'Data Summary'!DA160="Yes"),OFFSET('Sanitation Data'!$G$6,0,10*ROW('Sanitation Data'!G154)),NA())</f>
        <v>#N/A</v>
      </c>
      <c r="AM160" s="90" t="e">
        <f ca="true">+IF(AND(ISNUMBER(OFFSET('Sanitation Data'!$G$10,0,10*ROW('Sanitation Data'!G154))),'Data Summary'!DB160="Yes"),OFFSET('Sanitation Data'!$G$10,0,10*ROW('Sanitation Data'!G154)),NA())</f>
        <v>#N/A</v>
      </c>
      <c r="AN160" s="90" t="e">
        <f ca="true">+IF(AND(ISNUMBER(OFFSET('Sanitation Data'!$G$11,0,10*ROW('Sanitation Data'!G154))),'Data Summary'!DC160="Yes"),OFFSET('Sanitation Data'!$G$11,0,10*ROW('Sanitation Data'!G154)),NA())</f>
        <v>#N/A</v>
      </c>
      <c r="AO160" s="90" t="e">
        <f ca="true">+IF(AND(ISNUMBER(OFFSET('Sanitation Data'!$G$12,0,10*ROW('Sanitation Data'!G154))),'Data Summary'!DD160="Yes"),OFFSET('Sanitation Data'!$G$12,0,10*ROW('Sanitation Data'!G154)),NA())</f>
        <v>#N/A</v>
      </c>
      <c r="AP160" s="90" t="e">
        <f ca="true">+IF(AND(ISNUMBER(OFFSET('Sanitation Data'!$H$4,0,10*ROW('Sanitation Data'!H154))),'Data Summary'!DE160="Yes"),100-OFFSET('Sanitation Data'!$H$4,0,10*ROW('Sanitation Data'!H154)),NA())</f>
        <v>#N/A</v>
      </c>
      <c r="AQ160" s="90" t="e">
        <f ca="true">+IF(AND(ISNUMBER(OFFSET('Sanitation Data'!$H$6,0,10*ROW('Sanitation Data'!H154))),'Data Summary'!DF160="Yes"),OFFSET('Sanitation Data'!$H$6,0,10*ROW('Sanitation Data'!H154)),NA())</f>
        <v>#N/A</v>
      </c>
      <c r="AR160" s="90" t="e">
        <f ca="true">+IF(AND(ISNUMBER(OFFSET('Sanitation Data'!$H$10,0,10*ROW('Sanitation Data'!H154))),'Data Summary'!DG160="Yes"),OFFSET('Sanitation Data'!$H$10,0,10*ROW('Sanitation Data'!H154)),NA())</f>
        <v>#N/A</v>
      </c>
      <c r="AS160" s="90" t="e">
        <f ca="true">+IF(AND(ISNUMBER(OFFSET('Sanitation Data'!$H$11,0,10*ROW('Sanitation Data'!H154))),'Data Summary'!DH160="Yes"),OFFSET('Sanitation Data'!$H$11,0,10*ROW('Sanitation Data'!H154)),NA())</f>
        <v>#N/A</v>
      </c>
      <c r="AT160" s="90" t="e">
        <f ca="true">+IF(AND(ISNUMBER(OFFSET('Sanitation Data'!$H$12,0,10*ROW('Sanitation Data'!H154))),'Data Summary'!DI160="Yes"),OFFSET('Sanitation Data'!$H$12,0,10*ROW('Sanitation Data'!H154)),NA())</f>
        <v>#N/A</v>
      </c>
      <c r="AU160" s="90" t="e">
        <f ca="true">+IF(AND(ISNUMBER(OFFSET('Sanitation Data'!$I$4,0,10*ROW('Sanitation Data'!I154))),'Data Summary'!DJ160="Yes"),100-OFFSET('Sanitation Data'!$I$4,0,10*ROW('Sanitation Data'!I154)),NA())</f>
        <v>#N/A</v>
      </c>
      <c r="AV160" s="90" t="e">
        <f ca="true">+IF(AND(ISNUMBER(OFFSET('Sanitation Data'!$I$6,0,10*ROW('Sanitation Data'!I154))),'Data Summary'!DK160="Yes"),OFFSET('Sanitation Data'!$I$6,0,10*ROW('Sanitation Data'!I154)),NA())</f>
        <v>#N/A</v>
      </c>
      <c r="AW160" s="90" t="e">
        <f ca="true">+IF(AND(ISNUMBER(OFFSET('Sanitation Data'!$I$10,0,10*ROW('Sanitation Data'!I154))),'Data Summary'!DL160="Yes"),OFFSET('Sanitation Data'!$I$10,0,10*ROW('Sanitation Data'!I154)),NA())</f>
        <v>#N/A</v>
      </c>
      <c r="AX160" s="90" t="e">
        <f ca="true">+IF(AND(ISNUMBER(OFFSET('Sanitation Data'!$I$11,0,10*ROW('Sanitation Data'!I154))),'Data Summary'!DM160="Yes"),OFFSET('Sanitation Data'!$I$11,0,10*ROW('Sanitation Data'!I154)),NA())</f>
        <v>#N/A</v>
      </c>
      <c r="AY160" s="90" t="e">
        <f ca="true">+IF(AND(ISNUMBER(OFFSET('Sanitation Data'!$I$12,0,10*ROW('Sanitation Data'!I154))),'Data Summary'!DN160="Yes"),OFFSET('Sanitation Data'!$I$12,0,10*ROW('Sanitation Data'!I154)),NA())</f>
        <v>#N/A</v>
      </c>
      <c r="AZ160" s="91" t="e">
        <f ca="true">+IF(AND(ISNUMBER(OFFSET('Hygiene Data'!$D$5,0,10*ROW('Hygiene Data'!D154))),'Data Summary'!DO160="Yes"),OFFSET('Hygiene Data'!$D$5,0,10*ROW('Hygiene Data'!D154)),NA())</f>
        <v>#N/A</v>
      </c>
      <c r="BA160" s="91" t="e">
        <f ca="true">+IF(AND(ISNUMBER(OFFSET('Hygiene Data'!$D$7,0,10*ROW('Hygiene Data'!D154))),'Data Summary'!DP160="Yes"),OFFSET('Hygiene Data'!$D$7,0,10*ROW('Hygiene Data'!D154)),NA())</f>
        <v>#N/A</v>
      </c>
      <c r="BB160" s="91" t="e">
        <f ca="true">+IF(AND(ISNUMBER(OFFSET('Hygiene Data'!$D$9,0,10*ROW('Hygiene Data'!D154))),'Data Summary'!DQ160="Yes"),OFFSET('Hygiene Data'!$D$9,0,10*ROW('Hygiene Data'!D154)),NA())</f>
        <v>#N/A</v>
      </c>
      <c r="BC160" s="91" t="e">
        <f ca="true">+IF(AND(ISNUMBER(OFFSET('Hygiene Data'!$E$5,0,10*ROW('Hygiene Data'!E154))),'Data Summary'!DR160="Yes"),OFFSET('Hygiene Data'!$E$5,0,10*ROW('Hygiene Data'!E154)),NA())</f>
        <v>#N/A</v>
      </c>
      <c r="BD160" s="91" t="e">
        <f ca="true">+IF(AND(ISNUMBER(OFFSET('Hygiene Data'!$E$7,0,10*ROW('Hygiene Data'!E154))),'Data Summary'!DS160="Yes"),OFFSET('Hygiene Data'!$E$7,0,10*ROW('Hygiene Data'!E154)),NA())</f>
        <v>#N/A</v>
      </c>
      <c r="BE160" s="91" t="e">
        <f ca="true">+IF(AND(ISNUMBER(OFFSET('Hygiene Data'!$E$9,0,10*ROW('Hygiene Data'!E154))),'Data Summary'!DT160="Yes"),OFFSET('Hygiene Data'!$E$9,0,10*ROW('Hygiene Data'!E154)),NA())</f>
        <v>#N/A</v>
      </c>
      <c r="BF160" s="91" t="e">
        <f ca="true">+IF(AND(ISNUMBER(OFFSET('Hygiene Data'!$F$5,0,10*ROW('Hygiene Data'!F154))),'Data Summary'!DU160="Yes"),OFFSET('Hygiene Data'!$F$5,0,10*ROW('Hygiene Data'!F154)),NA())</f>
        <v>#N/A</v>
      </c>
      <c r="BG160" s="91" t="e">
        <f ca="true">+IF(AND(ISNUMBER(OFFSET('Hygiene Data'!$F$7,0,10*ROW('Hygiene Data'!F154))),'Data Summary'!DV160="Yes"),OFFSET('Hygiene Data'!$F$7,0,10*ROW('Hygiene Data'!F154)),NA())</f>
        <v>#N/A</v>
      </c>
      <c r="BH160" s="91" t="e">
        <f ca="true">+IF(AND(ISNUMBER(OFFSET('Hygiene Data'!$F$9,0,10*ROW('Hygiene Data'!F154))),'Data Summary'!DW160="Yes"),OFFSET('Hygiene Data'!$F$9,0,10*ROW('Hygiene Data'!F154)),NA())</f>
        <v>#N/A</v>
      </c>
      <c r="BI160" s="91" t="e">
        <f ca="true">+IF(AND(ISNUMBER(OFFSET('Hygiene Data'!$G$5,0,10*ROW('Hygiene Data'!G154))),'Data Summary'!DX160="Yes"),OFFSET('Hygiene Data'!$G$5,0,10*ROW('Hygiene Data'!G154)),NA())</f>
        <v>#N/A</v>
      </c>
      <c r="BJ160" s="91" t="e">
        <f ca="true">+IF(AND(ISNUMBER(OFFSET('Hygiene Data'!$G$7,0,10*ROW('Hygiene Data'!G154))),'Data Summary'!DY160="Yes"),OFFSET('Hygiene Data'!$G$7,0,10*ROW('Hygiene Data'!G154)),NA())</f>
        <v>#N/A</v>
      </c>
      <c r="BK160" s="91" t="e">
        <f ca="true">+IF(AND(ISNUMBER(OFFSET('Hygiene Data'!$G$9,0,10*ROW('Hygiene Data'!G154))),'Data Summary'!DZ160="Yes"),OFFSET('Hygiene Data'!$G$9,0,10*ROW('Hygiene Data'!G154)),NA())</f>
        <v>#N/A</v>
      </c>
      <c r="BL160" s="91" t="e">
        <f ca="true">+IF(AND(ISNUMBER(OFFSET('Hygiene Data'!$H$5,0,10*ROW('Hygiene Data'!H154))),'Data Summary'!EA160="Yes"),OFFSET('Hygiene Data'!$H$5,0,10*ROW('Hygiene Data'!H154)),NA())</f>
        <v>#N/A</v>
      </c>
      <c r="BM160" s="91" t="e">
        <f ca="true">+IF(AND(ISNUMBER(OFFSET('Hygiene Data'!$H$7,0,10*ROW('Hygiene Data'!H154))),'Data Summary'!EB160="Yes"),OFFSET('Hygiene Data'!$H$7,0,10*ROW('Hygiene Data'!H154)),NA())</f>
        <v>#N/A</v>
      </c>
      <c r="BN160" s="91" t="e">
        <f ca="true">+IF(AND(ISNUMBER(OFFSET('Hygiene Data'!$H$9,0,10*ROW('Hygiene Data'!H154))),'Data Summary'!EC160="Yes"),OFFSET('Hygiene Data'!$H$9,0,10*ROW('Hygiene Data'!H154)),NA())</f>
        <v>#N/A</v>
      </c>
      <c r="BO160" s="91" t="e">
        <f ca="true">+IF(AND(ISNUMBER(OFFSET('Hygiene Data'!$I$5,0,10*ROW('Hygiene Data'!I154))),'Data Summary'!ED160="Yes"),OFFSET('Hygiene Data'!$I$5,0,10*ROW('Hygiene Data'!I154)),NA())</f>
        <v>#N/A</v>
      </c>
      <c r="BP160" s="91" t="e">
        <f ca="true">+IF(AND(ISNUMBER(OFFSET('Hygiene Data'!$I$7,0,10*ROW('Hygiene Data'!I154))),'Data Summary'!EE160="Yes"),OFFSET('Hygiene Data'!$I$7,0,10*ROW('Hygiene Data'!I154)),NA())</f>
        <v>#N/A</v>
      </c>
      <c r="BQ160" s="91" t="e">
        <f ca="true">+IF(AND(ISNUMBER(OFFSET('Hygiene Data'!$I$9,0,10*ROW('Hygiene Data'!I154))),'Data Summary'!EF160="Yes"),OFFSET('Hygiene Data'!$I$9,0,10*ROW('Hygiene Data'!I154)),NA())</f>
        <v>#N/A</v>
      </c>
    </row>
    <row xmlns:x14ac="http://schemas.microsoft.com/office/spreadsheetml/2009/9/ac" r="161" x14ac:dyDescent="0.2">
      <c r="A161" s="350" t="e">
        <f ca="true">+RIGHT('Data Summary'!A161,LEN('Data Summary'!A161)-9)</f>
        <v>#VALUE!</v>
      </c>
      <c r="B161" s="35" t="str">
        <f ca="true">+IF(ISTEXT('Data Summary'!B161),'Data Summary'!B161,"")</f>
        <v/>
      </c>
      <c r="C161" s="349" t="e">
        <f ca="true">+VALUE('Data Summary'!C161)</f>
        <v>#VALUE!</v>
      </c>
      <c r="D161" s="89" t="e">
        <f ca="true">+IF(AND(ISNUMBER(OFFSET('Water Data'!$D$4,0,10*ROW('Water Data'!D155))),'Data Summary'!BS161="Yes"),100-OFFSET('Water Data'!$D$4,0,10*ROW('Water Data'!D155)),NA())</f>
        <v>#N/A</v>
      </c>
      <c r="E161" s="89" t="e">
        <f ca="true">+IF(AND(ISNUMBER(OFFSET('Water Data'!$D$6,0,10*ROW('Water Data'!D155))),'Data Summary'!BT161="Yes"),OFFSET('Water Data'!$D$6,0,10*ROW('Water Data'!D155)),NA())</f>
        <v>#N/A</v>
      </c>
      <c r="F161" s="89" t="e">
        <f ca="true">+IF(AND(ISNUMBER(OFFSET('Water Data'!$D$9,0,10*ROW('Water Data'!D155))),'Data Summary'!BU161="Yes"),OFFSET('Water Data'!$D$9,0,10*ROW('Water Data'!D155)),NA())</f>
        <v>#N/A</v>
      </c>
      <c r="G161" s="89" t="e">
        <f ca="true">+IF(AND(ISNUMBER(OFFSET('Water Data'!$E$4,0,10*ROW('Water Data'!E155))),'Data Summary'!BV161="Yes"),100-OFFSET('Water Data'!$E$4,0,10*ROW('Water Data'!E155)),NA())</f>
        <v>#N/A</v>
      </c>
      <c r="H161" s="89" t="e">
        <f ca="true">+IF(AND(ISNUMBER(OFFSET('Water Data'!$E$6,0,10*ROW('Water Data'!E155))),'Data Summary'!BW161="Yes"),OFFSET('Water Data'!$E$6,0,10*ROW('Water Data'!E155)),NA())</f>
        <v>#N/A</v>
      </c>
      <c r="I161" s="89" t="e">
        <f ca="true">+IF(AND(ISNUMBER(OFFSET('Water Data'!$E$9,0,10*ROW('Water Data'!E155))),'Data Summary'!BX161="Yes"),OFFSET('Water Data'!$E$9,0,10*ROW('Water Data'!E155)),NA())</f>
        <v>#N/A</v>
      </c>
      <c r="J161" s="89" t="e">
        <f ca="true">+IF(AND(ISNUMBER(OFFSET('Water Data'!$F$4,0,10*ROW('Water Data'!F155))),'Data Summary'!BY161="Yes"),100-OFFSET('Water Data'!$F$4,0,10*ROW('Water Data'!F155)),NA())</f>
        <v>#N/A</v>
      </c>
      <c r="K161" s="89" t="e">
        <f ca="true">+IF(AND(ISNUMBER(OFFSET('Water Data'!$F$6,0,10*ROW('Water Data'!F155))),'Data Summary'!BZ161="Yes"),OFFSET('Water Data'!$F$6,0,10*ROW('Water Data'!F155)),NA())</f>
        <v>#N/A</v>
      </c>
      <c r="L161" s="89" t="e">
        <f ca="true">+IF(AND(ISNUMBER(OFFSET('Water Data'!$F$9,0,10*ROW('Water Data'!F155))),'Data Summary'!CA161="Yes"),OFFSET('Water Data'!$F$9,0,10*ROW('Water Data'!F155)),NA())</f>
        <v>#N/A</v>
      </c>
      <c r="M161" s="89" t="e">
        <f ca="true">+IF(AND(ISNUMBER(OFFSET('Water Data'!$G$4,0,10*ROW('Water Data'!G155))),'Data Summary'!CB161="Yes"),100-OFFSET('Water Data'!$G$4,0,10*ROW('Water Data'!G155)),NA())</f>
        <v>#N/A</v>
      </c>
      <c r="N161" s="89" t="e">
        <f ca="true">+IF(AND(ISNUMBER(OFFSET('Water Data'!$G$6,0,10*ROW('Water Data'!G155))),'Data Summary'!CC161="Yes"),OFFSET('Water Data'!$G$6,0,10*ROW('Water Data'!G155)),NA())</f>
        <v>#N/A</v>
      </c>
      <c r="O161" s="89" t="e">
        <f ca="true">+IF(AND(ISNUMBER(OFFSET('Water Data'!$G$9,0,10*ROW('Water Data'!G155))),'Data Summary'!CD161="Yes"),OFFSET('Water Data'!$G$9,0,10*ROW('Water Data'!G155)),NA())</f>
        <v>#N/A</v>
      </c>
      <c r="P161" s="89" t="e">
        <f ca="true">+IF(AND(ISNUMBER(OFFSET('Water Data'!$H$4,0,10*ROW('Water Data'!H155))),'Data Summary'!CE161="Yes"),100-OFFSET('Water Data'!$H$4,0,10*ROW('Water Data'!H155)),NA())</f>
        <v>#N/A</v>
      </c>
      <c r="Q161" s="89" t="e">
        <f ca="true">+IF(AND(ISNUMBER(OFFSET('Water Data'!$H$6,0,10*ROW('Water Data'!H155))),'Data Summary'!CF161="Yes"),OFFSET('Water Data'!$H$6,0,10*ROW('Water Data'!H155)),NA())</f>
        <v>#N/A</v>
      </c>
      <c r="R161" s="89" t="e">
        <f ca="true">+IF(AND(ISNUMBER(OFFSET('Water Data'!$H$9,0,10*ROW('Water Data'!H155))),'Data Summary'!CG161="Yes"),OFFSET('Water Data'!$H$9,0,10*ROW('Water Data'!H155)),NA())</f>
        <v>#N/A</v>
      </c>
      <c r="S161" s="89" t="e">
        <f ca="true">+IF(AND(ISNUMBER(OFFSET('Water Data'!$I$4,0,10*ROW('Water Data'!I155))),'Data Summary'!CH161="Yes"),100-OFFSET('Water Data'!$I$4,0,10*ROW('Water Data'!I155)),NA())</f>
        <v>#N/A</v>
      </c>
      <c r="T161" s="89" t="e">
        <f ca="true">+IF(AND(ISNUMBER(OFFSET('Water Data'!$I$6,0,10*ROW('Water Data'!I155))),'Data Summary'!CI161="Yes"),OFFSET('Water Data'!$I$6,0,10*ROW('Water Data'!I155)),NA())</f>
        <v>#N/A</v>
      </c>
      <c r="U161" s="89" t="e">
        <f ca="true">+IF(AND(ISNUMBER(OFFSET('Water Data'!$I$9,0,10*ROW('Water Data'!I155))),'Data Summary'!CJ161="Yes"),OFFSET('Water Data'!$I$9,0,10*ROW('Water Data'!I155)),NA())</f>
        <v>#N/A</v>
      </c>
      <c r="V161" s="90" t="e">
        <f ca="true">+IF(AND(ISNUMBER(OFFSET('Sanitation Data'!$D$4,0,10*ROW('Sanitation Data'!D155))),'Data Summary'!CK161="Yes"),100-OFFSET('Sanitation Data'!$D$4,0,10*ROW('Sanitation Data'!D155)),NA())</f>
        <v>#N/A</v>
      </c>
      <c r="W161" s="90" t="e">
        <f ca="true">+IF(AND(ISNUMBER(OFFSET('Sanitation Data'!$D$6,0,10*ROW('Sanitation Data'!D155))),'Data Summary'!CL161="Yes"),OFFSET('Sanitation Data'!$D$6,0,10*ROW('Sanitation Data'!D155)),NA())</f>
        <v>#N/A</v>
      </c>
      <c r="X161" s="90" t="e">
        <f ca="true">+IF(AND(ISNUMBER(OFFSET('Sanitation Data'!$D$10,0,10*ROW('Sanitation Data'!D155))),'Data Summary'!CM161="Yes"),OFFSET('Sanitation Data'!$D$10,0,10*ROW('Sanitation Data'!D155)),NA())</f>
        <v>#N/A</v>
      </c>
      <c r="Y161" s="90" t="e">
        <f ca="true">+IF(AND(ISNUMBER(OFFSET('Sanitation Data'!$D$11,0,10*ROW('Sanitation Data'!D155))),'Data Summary'!CN161="Yes"),OFFSET('Sanitation Data'!$D$11,0,10*ROW('Sanitation Data'!D155)),NA())</f>
        <v>#N/A</v>
      </c>
      <c r="Z161" s="90" t="e">
        <f ca="true">+IF(AND(ISNUMBER(OFFSET('Sanitation Data'!$D$12,0,10*ROW('Sanitation Data'!D155))),'Data Summary'!CO161="Yes"),OFFSET('Sanitation Data'!$D$12,0,10*ROW('Sanitation Data'!D155)),NA())</f>
        <v>#N/A</v>
      </c>
      <c r="AA161" s="90" t="e">
        <f ca="true">+IF(AND(ISNUMBER(OFFSET('Sanitation Data'!$E$4,0,10*ROW('Sanitation Data'!E155))),'Data Summary'!CP161="Yes"),100-OFFSET('Sanitation Data'!$E$4,0,10*ROW('Sanitation Data'!E155)),NA())</f>
        <v>#N/A</v>
      </c>
      <c r="AB161" s="90" t="e">
        <f ca="true">+IF(AND(ISNUMBER(OFFSET('Sanitation Data'!$E$6,0,10*ROW('Sanitation Data'!E155))),'Data Summary'!CQ161="Yes"),OFFSET('Sanitation Data'!$E$6,0,10*ROW('Sanitation Data'!E155)),NA())</f>
        <v>#N/A</v>
      </c>
      <c r="AC161" s="90" t="e">
        <f ca="true">+IF(AND(ISNUMBER(OFFSET('Sanitation Data'!$E$10,0,10*ROW('Sanitation Data'!E155))),'Data Summary'!CR161="Yes"),OFFSET('Sanitation Data'!$E$10,0,10*ROW('Sanitation Data'!E155)),NA())</f>
        <v>#N/A</v>
      </c>
      <c r="AD161" s="90" t="e">
        <f ca="true">+IF(AND(ISNUMBER(OFFSET('Sanitation Data'!$E$11,0,10*ROW('Sanitation Data'!E155))),'Data Summary'!CS161="Yes"),OFFSET('Sanitation Data'!$E$11,0,10*ROW('Sanitation Data'!E155)),NA())</f>
        <v>#N/A</v>
      </c>
      <c r="AE161" s="90" t="e">
        <f ca="true">+IF(AND(ISNUMBER(OFFSET('Sanitation Data'!$E$12,0,10*ROW('Sanitation Data'!E155))),'Data Summary'!CT161="Yes"),OFFSET('Sanitation Data'!$E$12,0,10*ROW('Sanitation Data'!E155)),NA())</f>
        <v>#N/A</v>
      </c>
      <c r="AF161" s="90" t="e">
        <f ca="true">+IF(AND(ISNUMBER(OFFSET('Sanitation Data'!$F$4,0,10*ROW('Sanitation Data'!F155))),'Data Summary'!CU161="Yes"),100-OFFSET('Sanitation Data'!$F$4,0,10*ROW('Sanitation Data'!F155)),NA())</f>
        <v>#N/A</v>
      </c>
      <c r="AG161" s="90" t="e">
        <f ca="true">+IF(AND(ISNUMBER(OFFSET('Sanitation Data'!$F$6,0,10*ROW('Sanitation Data'!F155))),'Data Summary'!CV161="Yes"),OFFSET('Sanitation Data'!$F$6,0,10*ROW('Sanitation Data'!F155)),NA())</f>
        <v>#N/A</v>
      </c>
      <c r="AH161" s="90" t="e">
        <f ca="true">+IF(AND(ISNUMBER(OFFSET('Sanitation Data'!$F$10,0,10*ROW('Sanitation Data'!F155))),'Data Summary'!CW161="Yes"),OFFSET('Sanitation Data'!$F$10,0,10*ROW('Sanitation Data'!F155)),NA())</f>
        <v>#N/A</v>
      </c>
      <c r="AI161" s="90" t="e">
        <f ca="true">+IF(AND(ISNUMBER(OFFSET('Sanitation Data'!$F$11,0,10*ROW('Sanitation Data'!F155))),'Data Summary'!CX161="Yes"),OFFSET('Sanitation Data'!$F$11,0,10*ROW('Sanitation Data'!F155)),NA())</f>
        <v>#N/A</v>
      </c>
      <c r="AJ161" s="90" t="e">
        <f ca="true">+IF(AND(ISNUMBER(OFFSET('Sanitation Data'!$F$12,0,10*ROW('Sanitation Data'!F155))),'Data Summary'!CY161="Yes"),OFFSET('Sanitation Data'!$F$12,0,10*ROW('Sanitation Data'!F155)),NA())</f>
        <v>#N/A</v>
      </c>
      <c r="AK161" s="90" t="e">
        <f ca="true">+IF(AND(ISNUMBER(OFFSET('Sanitation Data'!$G$4,0,10*ROW('Sanitation Data'!G155))),'Data Summary'!CZ161="Yes"),100-OFFSET('Sanitation Data'!$G$4,0,10*ROW('Sanitation Data'!G155)),NA())</f>
        <v>#N/A</v>
      </c>
      <c r="AL161" s="90" t="e">
        <f ca="true">+IF(AND(ISNUMBER(OFFSET('Sanitation Data'!$G$6,0,10*ROW('Sanitation Data'!G155))),'Data Summary'!DA161="Yes"),OFFSET('Sanitation Data'!$G$6,0,10*ROW('Sanitation Data'!G155)),NA())</f>
        <v>#N/A</v>
      </c>
      <c r="AM161" s="90" t="e">
        <f ca="true">+IF(AND(ISNUMBER(OFFSET('Sanitation Data'!$G$10,0,10*ROW('Sanitation Data'!G155))),'Data Summary'!DB161="Yes"),OFFSET('Sanitation Data'!$G$10,0,10*ROW('Sanitation Data'!G155)),NA())</f>
        <v>#N/A</v>
      </c>
      <c r="AN161" s="90" t="e">
        <f ca="true">+IF(AND(ISNUMBER(OFFSET('Sanitation Data'!$G$11,0,10*ROW('Sanitation Data'!G155))),'Data Summary'!DC161="Yes"),OFFSET('Sanitation Data'!$G$11,0,10*ROW('Sanitation Data'!G155)),NA())</f>
        <v>#N/A</v>
      </c>
      <c r="AO161" s="90" t="e">
        <f ca="true">+IF(AND(ISNUMBER(OFFSET('Sanitation Data'!$G$12,0,10*ROW('Sanitation Data'!G155))),'Data Summary'!DD161="Yes"),OFFSET('Sanitation Data'!$G$12,0,10*ROW('Sanitation Data'!G155)),NA())</f>
        <v>#N/A</v>
      </c>
      <c r="AP161" s="90" t="e">
        <f ca="true">+IF(AND(ISNUMBER(OFFSET('Sanitation Data'!$H$4,0,10*ROW('Sanitation Data'!H155))),'Data Summary'!DE161="Yes"),100-OFFSET('Sanitation Data'!$H$4,0,10*ROW('Sanitation Data'!H155)),NA())</f>
        <v>#N/A</v>
      </c>
      <c r="AQ161" s="90" t="e">
        <f ca="true">+IF(AND(ISNUMBER(OFFSET('Sanitation Data'!$H$6,0,10*ROW('Sanitation Data'!H155))),'Data Summary'!DF161="Yes"),OFFSET('Sanitation Data'!$H$6,0,10*ROW('Sanitation Data'!H155)),NA())</f>
        <v>#N/A</v>
      </c>
      <c r="AR161" s="90" t="e">
        <f ca="true">+IF(AND(ISNUMBER(OFFSET('Sanitation Data'!$H$10,0,10*ROW('Sanitation Data'!H155))),'Data Summary'!DG161="Yes"),OFFSET('Sanitation Data'!$H$10,0,10*ROW('Sanitation Data'!H155)),NA())</f>
        <v>#N/A</v>
      </c>
      <c r="AS161" s="90" t="e">
        <f ca="true">+IF(AND(ISNUMBER(OFFSET('Sanitation Data'!$H$11,0,10*ROW('Sanitation Data'!H155))),'Data Summary'!DH161="Yes"),OFFSET('Sanitation Data'!$H$11,0,10*ROW('Sanitation Data'!H155)),NA())</f>
        <v>#N/A</v>
      </c>
      <c r="AT161" s="90" t="e">
        <f ca="true">+IF(AND(ISNUMBER(OFFSET('Sanitation Data'!$H$12,0,10*ROW('Sanitation Data'!H155))),'Data Summary'!DI161="Yes"),OFFSET('Sanitation Data'!$H$12,0,10*ROW('Sanitation Data'!H155)),NA())</f>
        <v>#N/A</v>
      </c>
      <c r="AU161" s="90" t="e">
        <f ca="true">+IF(AND(ISNUMBER(OFFSET('Sanitation Data'!$I$4,0,10*ROW('Sanitation Data'!I155))),'Data Summary'!DJ161="Yes"),100-OFFSET('Sanitation Data'!$I$4,0,10*ROW('Sanitation Data'!I155)),NA())</f>
        <v>#N/A</v>
      </c>
      <c r="AV161" s="90" t="e">
        <f ca="true">+IF(AND(ISNUMBER(OFFSET('Sanitation Data'!$I$6,0,10*ROW('Sanitation Data'!I155))),'Data Summary'!DK161="Yes"),OFFSET('Sanitation Data'!$I$6,0,10*ROW('Sanitation Data'!I155)),NA())</f>
        <v>#N/A</v>
      </c>
      <c r="AW161" s="90" t="e">
        <f ca="true">+IF(AND(ISNUMBER(OFFSET('Sanitation Data'!$I$10,0,10*ROW('Sanitation Data'!I155))),'Data Summary'!DL161="Yes"),OFFSET('Sanitation Data'!$I$10,0,10*ROW('Sanitation Data'!I155)),NA())</f>
        <v>#N/A</v>
      </c>
      <c r="AX161" s="90" t="e">
        <f ca="true">+IF(AND(ISNUMBER(OFFSET('Sanitation Data'!$I$11,0,10*ROW('Sanitation Data'!I155))),'Data Summary'!DM161="Yes"),OFFSET('Sanitation Data'!$I$11,0,10*ROW('Sanitation Data'!I155)),NA())</f>
        <v>#N/A</v>
      </c>
      <c r="AY161" s="90" t="e">
        <f ca="true">+IF(AND(ISNUMBER(OFFSET('Sanitation Data'!$I$12,0,10*ROW('Sanitation Data'!I155))),'Data Summary'!DN161="Yes"),OFFSET('Sanitation Data'!$I$12,0,10*ROW('Sanitation Data'!I155)),NA())</f>
        <v>#N/A</v>
      </c>
      <c r="AZ161" s="91" t="e">
        <f ca="true">+IF(AND(ISNUMBER(OFFSET('Hygiene Data'!$D$5,0,10*ROW('Hygiene Data'!D155))),'Data Summary'!DO161="Yes"),OFFSET('Hygiene Data'!$D$5,0,10*ROW('Hygiene Data'!D155)),NA())</f>
        <v>#N/A</v>
      </c>
      <c r="BA161" s="91" t="e">
        <f ca="true">+IF(AND(ISNUMBER(OFFSET('Hygiene Data'!$D$7,0,10*ROW('Hygiene Data'!D155))),'Data Summary'!DP161="Yes"),OFFSET('Hygiene Data'!$D$7,0,10*ROW('Hygiene Data'!D155)),NA())</f>
        <v>#N/A</v>
      </c>
      <c r="BB161" s="91" t="e">
        <f ca="true">+IF(AND(ISNUMBER(OFFSET('Hygiene Data'!$D$9,0,10*ROW('Hygiene Data'!D155))),'Data Summary'!DQ161="Yes"),OFFSET('Hygiene Data'!$D$9,0,10*ROW('Hygiene Data'!D155)),NA())</f>
        <v>#N/A</v>
      </c>
      <c r="BC161" s="91" t="e">
        <f ca="true">+IF(AND(ISNUMBER(OFFSET('Hygiene Data'!$E$5,0,10*ROW('Hygiene Data'!E155))),'Data Summary'!DR161="Yes"),OFFSET('Hygiene Data'!$E$5,0,10*ROW('Hygiene Data'!E155)),NA())</f>
        <v>#N/A</v>
      </c>
      <c r="BD161" s="91" t="e">
        <f ca="true">+IF(AND(ISNUMBER(OFFSET('Hygiene Data'!$E$7,0,10*ROW('Hygiene Data'!E155))),'Data Summary'!DS161="Yes"),OFFSET('Hygiene Data'!$E$7,0,10*ROW('Hygiene Data'!E155)),NA())</f>
        <v>#N/A</v>
      </c>
      <c r="BE161" s="91" t="e">
        <f ca="true">+IF(AND(ISNUMBER(OFFSET('Hygiene Data'!$E$9,0,10*ROW('Hygiene Data'!E155))),'Data Summary'!DT161="Yes"),OFFSET('Hygiene Data'!$E$9,0,10*ROW('Hygiene Data'!E155)),NA())</f>
        <v>#N/A</v>
      </c>
      <c r="BF161" s="91" t="e">
        <f ca="true">+IF(AND(ISNUMBER(OFFSET('Hygiene Data'!$F$5,0,10*ROW('Hygiene Data'!F155))),'Data Summary'!DU161="Yes"),OFFSET('Hygiene Data'!$F$5,0,10*ROW('Hygiene Data'!F155)),NA())</f>
        <v>#N/A</v>
      </c>
      <c r="BG161" s="91" t="e">
        <f ca="true">+IF(AND(ISNUMBER(OFFSET('Hygiene Data'!$F$7,0,10*ROW('Hygiene Data'!F155))),'Data Summary'!DV161="Yes"),OFFSET('Hygiene Data'!$F$7,0,10*ROW('Hygiene Data'!F155)),NA())</f>
        <v>#N/A</v>
      </c>
      <c r="BH161" s="91" t="e">
        <f ca="true">+IF(AND(ISNUMBER(OFFSET('Hygiene Data'!$F$9,0,10*ROW('Hygiene Data'!F155))),'Data Summary'!DW161="Yes"),OFFSET('Hygiene Data'!$F$9,0,10*ROW('Hygiene Data'!F155)),NA())</f>
        <v>#N/A</v>
      </c>
      <c r="BI161" s="91" t="e">
        <f ca="true">+IF(AND(ISNUMBER(OFFSET('Hygiene Data'!$G$5,0,10*ROW('Hygiene Data'!G155))),'Data Summary'!DX161="Yes"),OFFSET('Hygiene Data'!$G$5,0,10*ROW('Hygiene Data'!G155)),NA())</f>
        <v>#N/A</v>
      </c>
      <c r="BJ161" s="91" t="e">
        <f ca="true">+IF(AND(ISNUMBER(OFFSET('Hygiene Data'!$G$7,0,10*ROW('Hygiene Data'!G155))),'Data Summary'!DY161="Yes"),OFFSET('Hygiene Data'!$G$7,0,10*ROW('Hygiene Data'!G155)),NA())</f>
        <v>#N/A</v>
      </c>
      <c r="BK161" s="91" t="e">
        <f ca="true">+IF(AND(ISNUMBER(OFFSET('Hygiene Data'!$G$9,0,10*ROW('Hygiene Data'!G155))),'Data Summary'!DZ161="Yes"),OFFSET('Hygiene Data'!$G$9,0,10*ROW('Hygiene Data'!G155)),NA())</f>
        <v>#N/A</v>
      </c>
      <c r="BL161" s="91" t="e">
        <f ca="true">+IF(AND(ISNUMBER(OFFSET('Hygiene Data'!$H$5,0,10*ROW('Hygiene Data'!H155))),'Data Summary'!EA161="Yes"),OFFSET('Hygiene Data'!$H$5,0,10*ROW('Hygiene Data'!H155)),NA())</f>
        <v>#N/A</v>
      </c>
      <c r="BM161" s="91" t="e">
        <f ca="true">+IF(AND(ISNUMBER(OFFSET('Hygiene Data'!$H$7,0,10*ROW('Hygiene Data'!H155))),'Data Summary'!EB161="Yes"),OFFSET('Hygiene Data'!$H$7,0,10*ROW('Hygiene Data'!H155)),NA())</f>
        <v>#N/A</v>
      </c>
      <c r="BN161" s="91" t="e">
        <f ca="true">+IF(AND(ISNUMBER(OFFSET('Hygiene Data'!$H$9,0,10*ROW('Hygiene Data'!H155))),'Data Summary'!EC161="Yes"),OFFSET('Hygiene Data'!$H$9,0,10*ROW('Hygiene Data'!H155)),NA())</f>
        <v>#N/A</v>
      </c>
      <c r="BO161" s="91" t="e">
        <f ca="true">+IF(AND(ISNUMBER(OFFSET('Hygiene Data'!$I$5,0,10*ROW('Hygiene Data'!I155))),'Data Summary'!ED161="Yes"),OFFSET('Hygiene Data'!$I$5,0,10*ROW('Hygiene Data'!I155)),NA())</f>
        <v>#N/A</v>
      </c>
      <c r="BP161" s="91" t="e">
        <f ca="true">+IF(AND(ISNUMBER(OFFSET('Hygiene Data'!$I$7,0,10*ROW('Hygiene Data'!I155))),'Data Summary'!EE161="Yes"),OFFSET('Hygiene Data'!$I$7,0,10*ROW('Hygiene Data'!I155)),NA())</f>
        <v>#N/A</v>
      </c>
      <c r="BQ161" s="91" t="e">
        <f ca="true">+IF(AND(ISNUMBER(OFFSET('Hygiene Data'!$I$9,0,10*ROW('Hygiene Data'!I155))),'Data Summary'!EF161="Yes"),OFFSET('Hygiene Data'!$I$9,0,10*ROW('Hygiene Data'!I155)),NA())</f>
        <v>#N/A</v>
      </c>
    </row>
    <row xmlns:x14ac="http://schemas.microsoft.com/office/spreadsheetml/2009/9/ac" r="162" x14ac:dyDescent="0.2">
      <c r="A162" s="350" t="e">
        <f ca="true">+RIGHT('Data Summary'!A162,LEN('Data Summary'!A162)-9)</f>
        <v>#VALUE!</v>
      </c>
      <c r="B162" s="35" t="str">
        <f ca="true">+IF(ISTEXT('Data Summary'!B162),'Data Summary'!B162,"")</f>
        <v/>
      </c>
      <c r="C162" s="349" t="e">
        <f ca="true">+VALUE('Data Summary'!C162)</f>
        <v>#VALUE!</v>
      </c>
      <c r="D162" s="89" t="e">
        <f ca="true">+IF(AND(ISNUMBER(OFFSET('Water Data'!$D$4,0,10*ROW('Water Data'!D156))),'Data Summary'!BS162="Yes"),100-OFFSET('Water Data'!$D$4,0,10*ROW('Water Data'!D156)),NA())</f>
        <v>#N/A</v>
      </c>
      <c r="E162" s="89" t="e">
        <f ca="true">+IF(AND(ISNUMBER(OFFSET('Water Data'!$D$6,0,10*ROW('Water Data'!D156))),'Data Summary'!BT162="Yes"),OFFSET('Water Data'!$D$6,0,10*ROW('Water Data'!D156)),NA())</f>
        <v>#N/A</v>
      </c>
      <c r="F162" s="89" t="e">
        <f ca="true">+IF(AND(ISNUMBER(OFFSET('Water Data'!$D$9,0,10*ROW('Water Data'!D156))),'Data Summary'!BU162="Yes"),OFFSET('Water Data'!$D$9,0,10*ROW('Water Data'!D156)),NA())</f>
        <v>#N/A</v>
      </c>
      <c r="G162" s="89" t="e">
        <f ca="true">+IF(AND(ISNUMBER(OFFSET('Water Data'!$E$4,0,10*ROW('Water Data'!E156))),'Data Summary'!BV162="Yes"),100-OFFSET('Water Data'!$E$4,0,10*ROW('Water Data'!E156)),NA())</f>
        <v>#N/A</v>
      </c>
      <c r="H162" s="89" t="e">
        <f ca="true">+IF(AND(ISNUMBER(OFFSET('Water Data'!$E$6,0,10*ROW('Water Data'!E156))),'Data Summary'!BW162="Yes"),OFFSET('Water Data'!$E$6,0,10*ROW('Water Data'!E156)),NA())</f>
        <v>#N/A</v>
      </c>
      <c r="I162" s="89" t="e">
        <f ca="true">+IF(AND(ISNUMBER(OFFSET('Water Data'!$E$9,0,10*ROW('Water Data'!E156))),'Data Summary'!BX162="Yes"),OFFSET('Water Data'!$E$9,0,10*ROW('Water Data'!E156)),NA())</f>
        <v>#N/A</v>
      </c>
      <c r="J162" s="89" t="e">
        <f ca="true">+IF(AND(ISNUMBER(OFFSET('Water Data'!$F$4,0,10*ROW('Water Data'!F156))),'Data Summary'!BY162="Yes"),100-OFFSET('Water Data'!$F$4,0,10*ROW('Water Data'!F156)),NA())</f>
        <v>#N/A</v>
      </c>
      <c r="K162" s="89" t="e">
        <f ca="true">+IF(AND(ISNUMBER(OFFSET('Water Data'!$F$6,0,10*ROW('Water Data'!F156))),'Data Summary'!BZ162="Yes"),OFFSET('Water Data'!$F$6,0,10*ROW('Water Data'!F156)),NA())</f>
        <v>#N/A</v>
      </c>
      <c r="L162" s="89" t="e">
        <f ca="true">+IF(AND(ISNUMBER(OFFSET('Water Data'!$F$9,0,10*ROW('Water Data'!F156))),'Data Summary'!CA162="Yes"),OFFSET('Water Data'!$F$9,0,10*ROW('Water Data'!F156)),NA())</f>
        <v>#N/A</v>
      </c>
      <c r="M162" s="89" t="e">
        <f ca="true">+IF(AND(ISNUMBER(OFFSET('Water Data'!$G$4,0,10*ROW('Water Data'!G156))),'Data Summary'!CB162="Yes"),100-OFFSET('Water Data'!$G$4,0,10*ROW('Water Data'!G156)),NA())</f>
        <v>#N/A</v>
      </c>
      <c r="N162" s="89" t="e">
        <f ca="true">+IF(AND(ISNUMBER(OFFSET('Water Data'!$G$6,0,10*ROW('Water Data'!G156))),'Data Summary'!CC162="Yes"),OFFSET('Water Data'!$G$6,0,10*ROW('Water Data'!G156)),NA())</f>
        <v>#N/A</v>
      </c>
      <c r="O162" s="89" t="e">
        <f ca="true">+IF(AND(ISNUMBER(OFFSET('Water Data'!$G$9,0,10*ROW('Water Data'!G156))),'Data Summary'!CD162="Yes"),OFFSET('Water Data'!$G$9,0,10*ROW('Water Data'!G156)),NA())</f>
        <v>#N/A</v>
      </c>
      <c r="P162" s="89" t="e">
        <f ca="true">+IF(AND(ISNUMBER(OFFSET('Water Data'!$H$4,0,10*ROW('Water Data'!H156))),'Data Summary'!CE162="Yes"),100-OFFSET('Water Data'!$H$4,0,10*ROW('Water Data'!H156)),NA())</f>
        <v>#N/A</v>
      </c>
      <c r="Q162" s="89" t="e">
        <f ca="true">+IF(AND(ISNUMBER(OFFSET('Water Data'!$H$6,0,10*ROW('Water Data'!H156))),'Data Summary'!CF162="Yes"),OFFSET('Water Data'!$H$6,0,10*ROW('Water Data'!H156)),NA())</f>
        <v>#N/A</v>
      </c>
      <c r="R162" s="89" t="e">
        <f ca="true">+IF(AND(ISNUMBER(OFFSET('Water Data'!$H$9,0,10*ROW('Water Data'!H156))),'Data Summary'!CG162="Yes"),OFFSET('Water Data'!$H$9,0,10*ROW('Water Data'!H156)),NA())</f>
        <v>#N/A</v>
      </c>
      <c r="S162" s="89" t="e">
        <f ca="true">+IF(AND(ISNUMBER(OFFSET('Water Data'!$I$4,0,10*ROW('Water Data'!I156))),'Data Summary'!CH162="Yes"),100-OFFSET('Water Data'!$I$4,0,10*ROW('Water Data'!I156)),NA())</f>
        <v>#N/A</v>
      </c>
      <c r="T162" s="89" t="e">
        <f ca="true">+IF(AND(ISNUMBER(OFFSET('Water Data'!$I$6,0,10*ROW('Water Data'!I156))),'Data Summary'!CI162="Yes"),OFFSET('Water Data'!$I$6,0,10*ROW('Water Data'!I156)),NA())</f>
        <v>#N/A</v>
      </c>
      <c r="U162" s="89" t="e">
        <f ca="true">+IF(AND(ISNUMBER(OFFSET('Water Data'!$I$9,0,10*ROW('Water Data'!I156))),'Data Summary'!CJ162="Yes"),OFFSET('Water Data'!$I$9,0,10*ROW('Water Data'!I156)),NA())</f>
        <v>#N/A</v>
      </c>
      <c r="V162" s="90" t="e">
        <f ca="true">+IF(AND(ISNUMBER(OFFSET('Sanitation Data'!$D$4,0,10*ROW('Sanitation Data'!D156))),'Data Summary'!CK162="Yes"),100-OFFSET('Sanitation Data'!$D$4,0,10*ROW('Sanitation Data'!D156)),NA())</f>
        <v>#N/A</v>
      </c>
      <c r="W162" s="90" t="e">
        <f ca="true">+IF(AND(ISNUMBER(OFFSET('Sanitation Data'!$D$6,0,10*ROW('Sanitation Data'!D156))),'Data Summary'!CL162="Yes"),OFFSET('Sanitation Data'!$D$6,0,10*ROW('Sanitation Data'!D156)),NA())</f>
        <v>#N/A</v>
      </c>
      <c r="X162" s="90" t="e">
        <f ca="true">+IF(AND(ISNUMBER(OFFSET('Sanitation Data'!$D$10,0,10*ROW('Sanitation Data'!D156))),'Data Summary'!CM162="Yes"),OFFSET('Sanitation Data'!$D$10,0,10*ROW('Sanitation Data'!D156)),NA())</f>
        <v>#N/A</v>
      </c>
      <c r="Y162" s="90" t="e">
        <f ca="true">+IF(AND(ISNUMBER(OFFSET('Sanitation Data'!$D$11,0,10*ROW('Sanitation Data'!D156))),'Data Summary'!CN162="Yes"),OFFSET('Sanitation Data'!$D$11,0,10*ROW('Sanitation Data'!D156)),NA())</f>
        <v>#N/A</v>
      </c>
      <c r="Z162" s="90" t="e">
        <f ca="true">+IF(AND(ISNUMBER(OFFSET('Sanitation Data'!$D$12,0,10*ROW('Sanitation Data'!D156))),'Data Summary'!CO162="Yes"),OFFSET('Sanitation Data'!$D$12,0,10*ROW('Sanitation Data'!D156)),NA())</f>
        <v>#N/A</v>
      </c>
      <c r="AA162" s="90" t="e">
        <f ca="true">+IF(AND(ISNUMBER(OFFSET('Sanitation Data'!$E$4,0,10*ROW('Sanitation Data'!E156))),'Data Summary'!CP162="Yes"),100-OFFSET('Sanitation Data'!$E$4,0,10*ROW('Sanitation Data'!E156)),NA())</f>
        <v>#N/A</v>
      </c>
      <c r="AB162" s="90" t="e">
        <f ca="true">+IF(AND(ISNUMBER(OFFSET('Sanitation Data'!$E$6,0,10*ROW('Sanitation Data'!E156))),'Data Summary'!CQ162="Yes"),OFFSET('Sanitation Data'!$E$6,0,10*ROW('Sanitation Data'!E156)),NA())</f>
        <v>#N/A</v>
      </c>
      <c r="AC162" s="90" t="e">
        <f ca="true">+IF(AND(ISNUMBER(OFFSET('Sanitation Data'!$E$10,0,10*ROW('Sanitation Data'!E156))),'Data Summary'!CR162="Yes"),OFFSET('Sanitation Data'!$E$10,0,10*ROW('Sanitation Data'!E156)),NA())</f>
        <v>#N/A</v>
      </c>
      <c r="AD162" s="90" t="e">
        <f ca="true">+IF(AND(ISNUMBER(OFFSET('Sanitation Data'!$E$11,0,10*ROW('Sanitation Data'!E156))),'Data Summary'!CS162="Yes"),OFFSET('Sanitation Data'!$E$11,0,10*ROW('Sanitation Data'!E156)),NA())</f>
        <v>#N/A</v>
      </c>
      <c r="AE162" s="90" t="e">
        <f ca="true">+IF(AND(ISNUMBER(OFFSET('Sanitation Data'!$E$12,0,10*ROW('Sanitation Data'!E156))),'Data Summary'!CT162="Yes"),OFFSET('Sanitation Data'!$E$12,0,10*ROW('Sanitation Data'!E156)),NA())</f>
        <v>#N/A</v>
      </c>
      <c r="AF162" s="90" t="e">
        <f ca="true">+IF(AND(ISNUMBER(OFFSET('Sanitation Data'!$F$4,0,10*ROW('Sanitation Data'!F156))),'Data Summary'!CU162="Yes"),100-OFFSET('Sanitation Data'!$F$4,0,10*ROW('Sanitation Data'!F156)),NA())</f>
        <v>#N/A</v>
      </c>
      <c r="AG162" s="90" t="e">
        <f ca="true">+IF(AND(ISNUMBER(OFFSET('Sanitation Data'!$F$6,0,10*ROW('Sanitation Data'!F156))),'Data Summary'!CV162="Yes"),OFFSET('Sanitation Data'!$F$6,0,10*ROW('Sanitation Data'!F156)),NA())</f>
        <v>#N/A</v>
      </c>
      <c r="AH162" s="90" t="e">
        <f ca="true">+IF(AND(ISNUMBER(OFFSET('Sanitation Data'!$F$10,0,10*ROW('Sanitation Data'!F156))),'Data Summary'!CW162="Yes"),OFFSET('Sanitation Data'!$F$10,0,10*ROW('Sanitation Data'!F156)),NA())</f>
        <v>#N/A</v>
      </c>
      <c r="AI162" s="90" t="e">
        <f ca="true">+IF(AND(ISNUMBER(OFFSET('Sanitation Data'!$F$11,0,10*ROW('Sanitation Data'!F156))),'Data Summary'!CX162="Yes"),OFFSET('Sanitation Data'!$F$11,0,10*ROW('Sanitation Data'!F156)),NA())</f>
        <v>#N/A</v>
      </c>
      <c r="AJ162" s="90" t="e">
        <f ca="true">+IF(AND(ISNUMBER(OFFSET('Sanitation Data'!$F$12,0,10*ROW('Sanitation Data'!F156))),'Data Summary'!CY162="Yes"),OFFSET('Sanitation Data'!$F$12,0,10*ROW('Sanitation Data'!F156)),NA())</f>
        <v>#N/A</v>
      </c>
      <c r="AK162" s="90" t="e">
        <f ca="true">+IF(AND(ISNUMBER(OFFSET('Sanitation Data'!$G$4,0,10*ROW('Sanitation Data'!G156))),'Data Summary'!CZ162="Yes"),100-OFFSET('Sanitation Data'!$G$4,0,10*ROW('Sanitation Data'!G156)),NA())</f>
        <v>#N/A</v>
      </c>
      <c r="AL162" s="90" t="e">
        <f ca="true">+IF(AND(ISNUMBER(OFFSET('Sanitation Data'!$G$6,0,10*ROW('Sanitation Data'!G156))),'Data Summary'!DA162="Yes"),OFFSET('Sanitation Data'!$G$6,0,10*ROW('Sanitation Data'!G156)),NA())</f>
        <v>#N/A</v>
      </c>
      <c r="AM162" s="90" t="e">
        <f ca="true">+IF(AND(ISNUMBER(OFFSET('Sanitation Data'!$G$10,0,10*ROW('Sanitation Data'!G156))),'Data Summary'!DB162="Yes"),OFFSET('Sanitation Data'!$G$10,0,10*ROW('Sanitation Data'!G156)),NA())</f>
        <v>#N/A</v>
      </c>
      <c r="AN162" s="90" t="e">
        <f ca="true">+IF(AND(ISNUMBER(OFFSET('Sanitation Data'!$G$11,0,10*ROW('Sanitation Data'!G156))),'Data Summary'!DC162="Yes"),OFFSET('Sanitation Data'!$G$11,0,10*ROW('Sanitation Data'!G156)),NA())</f>
        <v>#N/A</v>
      </c>
      <c r="AO162" s="90" t="e">
        <f ca="true">+IF(AND(ISNUMBER(OFFSET('Sanitation Data'!$G$12,0,10*ROW('Sanitation Data'!G156))),'Data Summary'!DD162="Yes"),OFFSET('Sanitation Data'!$G$12,0,10*ROW('Sanitation Data'!G156)),NA())</f>
        <v>#N/A</v>
      </c>
      <c r="AP162" s="90" t="e">
        <f ca="true">+IF(AND(ISNUMBER(OFFSET('Sanitation Data'!$H$4,0,10*ROW('Sanitation Data'!H156))),'Data Summary'!DE162="Yes"),100-OFFSET('Sanitation Data'!$H$4,0,10*ROW('Sanitation Data'!H156)),NA())</f>
        <v>#N/A</v>
      </c>
      <c r="AQ162" s="90" t="e">
        <f ca="true">+IF(AND(ISNUMBER(OFFSET('Sanitation Data'!$H$6,0,10*ROW('Sanitation Data'!H156))),'Data Summary'!DF162="Yes"),OFFSET('Sanitation Data'!$H$6,0,10*ROW('Sanitation Data'!H156)),NA())</f>
        <v>#N/A</v>
      </c>
      <c r="AR162" s="90" t="e">
        <f ca="true">+IF(AND(ISNUMBER(OFFSET('Sanitation Data'!$H$10,0,10*ROW('Sanitation Data'!H156))),'Data Summary'!DG162="Yes"),OFFSET('Sanitation Data'!$H$10,0,10*ROW('Sanitation Data'!H156)),NA())</f>
        <v>#N/A</v>
      </c>
      <c r="AS162" s="90" t="e">
        <f ca="true">+IF(AND(ISNUMBER(OFFSET('Sanitation Data'!$H$11,0,10*ROW('Sanitation Data'!H156))),'Data Summary'!DH162="Yes"),OFFSET('Sanitation Data'!$H$11,0,10*ROW('Sanitation Data'!H156)),NA())</f>
        <v>#N/A</v>
      </c>
      <c r="AT162" s="90" t="e">
        <f ca="true">+IF(AND(ISNUMBER(OFFSET('Sanitation Data'!$H$12,0,10*ROW('Sanitation Data'!H156))),'Data Summary'!DI162="Yes"),OFFSET('Sanitation Data'!$H$12,0,10*ROW('Sanitation Data'!H156)),NA())</f>
        <v>#N/A</v>
      </c>
      <c r="AU162" s="90" t="e">
        <f ca="true">+IF(AND(ISNUMBER(OFFSET('Sanitation Data'!$I$4,0,10*ROW('Sanitation Data'!I156))),'Data Summary'!DJ162="Yes"),100-OFFSET('Sanitation Data'!$I$4,0,10*ROW('Sanitation Data'!I156)),NA())</f>
        <v>#N/A</v>
      </c>
      <c r="AV162" s="90" t="e">
        <f ca="true">+IF(AND(ISNUMBER(OFFSET('Sanitation Data'!$I$6,0,10*ROW('Sanitation Data'!I156))),'Data Summary'!DK162="Yes"),OFFSET('Sanitation Data'!$I$6,0,10*ROW('Sanitation Data'!I156)),NA())</f>
        <v>#N/A</v>
      </c>
      <c r="AW162" s="90" t="e">
        <f ca="true">+IF(AND(ISNUMBER(OFFSET('Sanitation Data'!$I$10,0,10*ROW('Sanitation Data'!I156))),'Data Summary'!DL162="Yes"),OFFSET('Sanitation Data'!$I$10,0,10*ROW('Sanitation Data'!I156)),NA())</f>
        <v>#N/A</v>
      </c>
      <c r="AX162" s="90" t="e">
        <f ca="true">+IF(AND(ISNUMBER(OFFSET('Sanitation Data'!$I$11,0,10*ROW('Sanitation Data'!I156))),'Data Summary'!DM162="Yes"),OFFSET('Sanitation Data'!$I$11,0,10*ROW('Sanitation Data'!I156)),NA())</f>
        <v>#N/A</v>
      </c>
      <c r="AY162" s="90" t="e">
        <f ca="true">+IF(AND(ISNUMBER(OFFSET('Sanitation Data'!$I$12,0,10*ROW('Sanitation Data'!I156))),'Data Summary'!DN162="Yes"),OFFSET('Sanitation Data'!$I$12,0,10*ROW('Sanitation Data'!I156)),NA())</f>
        <v>#N/A</v>
      </c>
      <c r="AZ162" s="91" t="e">
        <f ca="true">+IF(AND(ISNUMBER(OFFSET('Hygiene Data'!$D$5,0,10*ROW('Hygiene Data'!D156))),'Data Summary'!DO162="Yes"),OFFSET('Hygiene Data'!$D$5,0,10*ROW('Hygiene Data'!D156)),NA())</f>
        <v>#N/A</v>
      </c>
      <c r="BA162" s="91" t="e">
        <f ca="true">+IF(AND(ISNUMBER(OFFSET('Hygiene Data'!$D$7,0,10*ROW('Hygiene Data'!D156))),'Data Summary'!DP162="Yes"),OFFSET('Hygiene Data'!$D$7,0,10*ROW('Hygiene Data'!D156)),NA())</f>
        <v>#N/A</v>
      </c>
      <c r="BB162" s="91" t="e">
        <f ca="true">+IF(AND(ISNUMBER(OFFSET('Hygiene Data'!$D$9,0,10*ROW('Hygiene Data'!D156))),'Data Summary'!DQ162="Yes"),OFFSET('Hygiene Data'!$D$9,0,10*ROW('Hygiene Data'!D156)),NA())</f>
        <v>#N/A</v>
      </c>
      <c r="BC162" s="91" t="e">
        <f ca="true">+IF(AND(ISNUMBER(OFFSET('Hygiene Data'!$E$5,0,10*ROW('Hygiene Data'!E156))),'Data Summary'!DR162="Yes"),OFFSET('Hygiene Data'!$E$5,0,10*ROW('Hygiene Data'!E156)),NA())</f>
        <v>#N/A</v>
      </c>
      <c r="BD162" s="91" t="e">
        <f ca="true">+IF(AND(ISNUMBER(OFFSET('Hygiene Data'!$E$7,0,10*ROW('Hygiene Data'!E156))),'Data Summary'!DS162="Yes"),OFFSET('Hygiene Data'!$E$7,0,10*ROW('Hygiene Data'!E156)),NA())</f>
        <v>#N/A</v>
      </c>
      <c r="BE162" s="91" t="e">
        <f ca="true">+IF(AND(ISNUMBER(OFFSET('Hygiene Data'!$E$9,0,10*ROW('Hygiene Data'!E156))),'Data Summary'!DT162="Yes"),OFFSET('Hygiene Data'!$E$9,0,10*ROW('Hygiene Data'!E156)),NA())</f>
        <v>#N/A</v>
      </c>
      <c r="BF162" s="91" t="e">
        <f ca="true">+IF(AND(ISNUMBER(OFFSET('Hygiene Data'!$F$5,0,10*ROW('Hygiene Data'!F156))),'Data Summary'!DU162="Yes"),OFFSET('Hygiene Data'!$F$5,0,10*ROW('Hygiene Data'!F156)),NA())</f>
        <v>#N/A</v>
      </c>
      <c r="BG162" s="91" t="e">
        <f ca="true">+IF(AND(ISNUMBER(OFFSET('Hygiene Data'!$F$7,0,10*ROW('Hygiene Data'!F156))),'Data Summary'!DV162="Yes"),OFFSET('Hygiene Data'!$F$7,0,10*ROW('Hygiene Data'!F156)),NA())</f>
        <v>#N/A</v>
      </c>
      <c r="BH162" s="91" t="e">
        <f ca="true">+IF(AND(ISNUMBER(OFFSET('Hygiene Data'!$F$9,0,10*ROW('Hygiene Data'!F156))),'Data Summary'!DW162="Yes"),OFFSET('Hygiene Data'!$F$9,0,10*ROW('Hygiene Data'!F156)),NA())</f>
        <v>#N/A</v>
      </c>
      <c r="BI162" s="91" t="e">
        <f ca="true">+IF(AND(ISNUMBER(OFFSET('Hygiene Data'!$G$5,0,10*ROW('Hygiene Data'!G156))),'Data Summary'!DX162="Yes"),OFFSET('Hygiene Data'!$G$5,0,10*ROW('Hygiene Data'!G156)),NA())</f>
        <v>#N/A</v>
      </c>
      <c r="BJ162" s="91" t="e">
        <f ca="true">+IF(AND(ISNUMBER(OFFSET('Hygiene Data'!$G$7,0,10*ROW('Hygiene Data'!G156))),'Data Summary'!DY162="Yes"),OFFSET('Hygiene Data'!$G$7,0,10*ROW('Hygiene Data'!G156)),NA())</f>
        <v>#N/A</v>
      </c>
      <c r="BK162" s="91" t="e">
        <f ca="true">+IF(AND(ISNUMBER(OFFSET('Hygiene Data'!$G$9,0,10*ROW('Hygiene Data'!G156))),'Data Summary'!DZ162="Yes"),OFFSET('Hygiene Data'!$G$9,0,10*ROW('Hygiene Data'!G156)),NA())</f>
        <v>#N/A</v>
      </c>
      <c r="BL162" s="91" t="e">
        <f ca="true">+IF(AND(ISNUMBER(OFFSET('Hygiene Data'!$H$5,0,10*ROW('Hygiene Data'!H156))),'Data Summary'!EA162="Yes"),OFFSET('Hygiene Data'!$H$5,0,10*ROW('Hygiene Data'!H156)),NA())</f>
        <v>#N/A</v>
      </c>
      <c r="BM162" s="91" t="e">
        <f ca="true">+IF(AND(ISNUMBER(OFFSET('Hygiene Data'!$H$7,0,10*ROW('Hygiene Data'!H156))),'Data Summary'!EB162="Yes"),OFFSET('Hygiene Data'!$H$7,0,10*ROW('Hygiene Data'!H156)),NA())</f>
        <v>#N/A</v>
      </c>
      <c r="BN162" s="91" t="e">
        <f ca="true">+IF(AND(ISNUMBER(OFFSET('Hygiene Data'!$H$9,0,10*ROW('Hygiene Data'!H156))),'Data Summary'!EC162="Yes"),OFFSET('Hygiene Data'!$H$9,0,10*ROW('Hygiene Data'!H156)),NA())</f>
        <v>#N/A</v>
      </c>
      <c r="BO162" s="91" t="e">
        <f ca="true">+IF(AND(ISNUMBER(OFFSET('Hygiene Data'!$I$5,0,10*ROW('Hygiene Data'!I156))),'Data Summary'!ED162="Yes"),OFFSET('Hygiene Data'!$I$5,0,10*ROW('Hygiene Data'!I156)),NA())</f>
        <v>#N/A</v>
      </c>
      <c r="BP162" s="91" t="e">
        <f ca="true">+IF(AND(ISNUMBER(OFFSET('Hygiene Data'!$I$7,0,10*ROW('Hygiene Data'!I156))),'Data Summary'!EE162="Yes"),OFFSET('Hygiene Data'!$I$7,0,10*ROW('Hygiene Data'!I156)),NA())</f>
        <v>#N/A</v>
      </c>
      <c r="BQ162" s="91" t="e">
        <f ca="true">+IF(AND(ISNUMBER(OFFSET('Hygiene Data'!$I$9,0,10*ROW('Hygiene Data'!I156))),'Data Summary'!EF162="Yes"),OFFSET('Hygiene Data'!$I$9,0,10*ROW('Hygiene Data'!I156)),NA())</f>
        <v>#N/A</v>
      </c>
    </row>
    <row xmlns:x14ac="http://schemas.microsoft.com/office/spreadsheetml/2009/9/ac" r="163" x14ac:dyDescent="0.2">
      <c r="A163" s="350" t="e">
        <f ca="true">+RIGHT('Data Summary'!A163,LEN('Data Summary'!A163)-9)</f>
        <v>#VALUE!</v>
      </c>
      <c r="B163" s="35" t="str">
        <f ca="true">+IF(ISTEXT('Data Summary'!B163),'Data Summary'!B163,"")</f>
        <v/>
      </c>
      <c r="C163" s="349" t="e">
        <f ca="true">+VALUE('Data Summary'!C163)</f>
        <v>#VALUE!</v>
      </c>
      <c r="D163" s="89" t="e">
        <f ca="true">+IF(AND(ISNUMBER(OFFSET('Water Data'!$D$4,0,10*ROW('Water Data'!D157))),'Data Summary'!BS163="Yes"),100-OFFSET('Water Data'!$D$4,0,10*ROW('Water Data'!D157)),NA())</f>
        <v>#N/A</v>
      </c>
      <c r="E163" s="89" t="e">
        <f ca="true">+IF(AND(ISNUMBER(OFFSET('Water Data'!$D$6,0,10*ROW('Water Data'!D157))),'Data Summary'!BT163="Yes"),OFFSET('Water Data'!$D$6,0,10*ROW('Water Data'!D157)),NA())</f>
        <v>#N/A</v>
      </c>
      <c r="F163" s="89" t="e">
        <f ca="true">+IF(AND(ISNUMBER(OFFSET('Water Data'!$D$9,0,10*ROW('Water Data'!D157))),'Data Summary'!BU163="Yes"),OFFSET('Water Data'!$D$9,0,10*ROW('Water Data'!D157)),NA())</f>
        <v>#N/A</v>
      </c>
      <c r="G163" s="89" t="e">
        <f ca="true">+IF(AND(ISNUMBER(OFFSET('Water Data'!$E$4,0,10*ROW('Water Data'!E157))),'Data Summary'!BV163="Yes"),100-OFFSET('Water Data'!$E$4,0,10*ROW('Water Data'!E157)),NA())</f>
        <v>#N/A</v>
      </c>
      <c r="H163" s="89" t="e">
        <f ca="true">+IF(AND(ISNUMBER(OFFSET('Water Data'!$E$6,0,10*ROW('Water Data'!E157))),'Data Summary'!BW163="Yes"),OFFSET('Water Data'!$E$6,0,10*ROW('Water Data'!E157)),NA())</f>
        <v>#N/A</v>
      </c>
      <c r="I163" s="89" t="e">
        <f ca="true">+IF(AND(ISNUMBER(OFFSET('Water Data'!$E$9,0,10*ROW('Water Data'!E157))),'Data Summary'!BX163="Yes"),OFFSET('Water Data'!$E$9,0,10*ROW('Water Data'!E157)),NA())</f>
        <v>#N/A</v>
      </c>
      <c r="J163" s="89" t="e">
        <f ca="true">+IF(AND(ISNUMBER(OFFSET('Water Data'!$F$4,0,10*ROW('Water Data'!F157))),'Data Summary'!BY163="Yes"),100-OFFSET('Water Data'!$F$4,0,10*ROW('Water Data'!F157)),NA())</f>
        <v>#N/A</v>
      </c>
      <c r="K163" s="89" t="e">
        <f ca="true">+IF(AND(ISNUMBER(OFFSET('Water Data'!$F$6,0,10*ROW('Water Data'!F157))),'Data Summary'!BZ163="Yes"),OFFSET('Water Data'!$F$6,0,10*ROW('Water Data'!F157)),NA())</f>
        <v>#N/A</v>
      </c>
      <c r="L163" s="89" t="e">
        <f ca="true">+IF(AND(ISNUMBER(OFFSET('Water Data'!$F$9,0,10*ROW('Water Data'!F157))),'Data Summary'!CA163="Yes"),OFFSET('Water Data'!$F$9,0,10*ROW('Water Data'!F157)),NA())</f>
        <v>#N/A</v>
      </c>
      <c r="M163" s="89" t="e">
        <f ca="true">+IF(AND(ISNUMBER(OFFSET('Water Data'!$G$4,0,10*ROW('Water Data'!G157))),'Data Summary'!CB163="Yes"),100-OFFSET('Water Data'!$G$4,0,10*ROW('Water Data'!G157)),NA())</f>
        <v>#N/A</v>
      </c>
      <c r="N163" s="89" t="e">
        <f ca="true">+IF(AND(ISNUMBER(OFFSET('Water Data'!$G$6,0,10*ROW('Water Data'!G157))),'Data Summary'!CC163="Yes"),OFFSET('Water Data'!$G$6,0,10*ROW('Water Data'!G157)),NA())</f>
        <v>#N/A</v>
      </c>
      <c r="O163" s="89" t="e">
        <f ca="true">+IF(AND(ISNUMBER(OFFSET('Water Data'!$G$9,0,10*ROW('Water Data'!G157))),'Data Summary'!CD163="Yes"),OFFSET('Water Data'!$G$9,0,10*ROW('Water Data'!G157)),NA())</f>
        <v>#N/A</v>
      </c>
      <c r="P163" s="89" t="e">
        <f ca="true">+IF(AND(ISNUMBER(OFFSET('Water Data'!$H$4,0,10*ROW('Water Data'!H157))),'Data Summary'!CE163="Yes"),100-OFFSET('Water Data'!$H$4,0,10*ROW('Water Data'!H157)),NA())</f>
        <v>#N/A</v>
      </c>
      <c r="Q163" s="89" t="e">
        <f ca="true">+IF(AND(ISNUMBER(OFFSET('Water Data'!$H$6,0,10*ROW('Water Data'!H157))),'Data Summary'!CF163="Yes"),OFFSET('Water Data'!$H$6,0,10*ROW('Water Data'!H157)),NA())</f>
        <v>#N/A</v>
      </c>
      <c r="R163" s="89" t="e">
        <f ca="true">+IF(AND(ISNUMBER(OFFSET('Water Data'!$H$9,0,10*ROW('Water Data'!H157))),'Data Summary'!CG163="Yes"),OFFSET('Water Data'!$H$9,0,10*ROW('Water Data'!H157)),NA())</f>
        <v>#N/A</v>
      </c>
      <c r="S163" s="89" t="e">
        <f ca="true">+IF(AND(ISNUMBER(OFFSET('Water Data'!$I$4,0,10*ROW('Water Data'!I157))),'Data Summary'!CH163="Yes"),100-OFFSET('Water Data'!$I$4,0,10*ROW('Water Data'!I157)),NA())</f>
        <v>#N/A</v>
      </c>
      <c r="T163" s="89" t="e">
        <f ca="true">+IF(AND(ISNUMBER(OFFSET('Water Data'!$I$6,0,10*ROW('Water Data'!I157))),'Data Summary'!CI163="Yes"),OFFSET('Water Data'!$I$6,0,10*ROW('Water Data'!I157)),NA())</f>
        <v>#N/A</v>
      </c>
      <c r="U163" s="89" t="e">
        <f ca="true">+IF(AND(ISNUMBER(OFFSET('Water Data'!$I$9,0,10*ROW('Water Data'!I157))),'Data Summary'!CJ163="Yes"),OFFSET('Water Data'!$I$9,0,10*ROW('Water Data'!I157)),NA())</f>
        <v>#N/A</v>
      </c>
      <c r="V163" s="90" t="e">
        <f ca="true">+IF(AND(ISNUMBER(OFFSET('Sanitation Data'!$D$4,0,10*ROW('Sanitation Data'!D157))),'Data Summary'!CK163="Yes"),100-OFFSET('Sanitation Data'!$D$4,0,10*ROW('Sanitation Data'!D157)),NA())</f>
        <v>#N/A</v>
      </c>
      <c r="W163" s="90" t="e">
        <f ca="true">+IF(AND(ISNUMBER(OFFSET('Sanitation Data'!$D$6,0,10*ROW('Sanitation Data'!D157))),'Data Summary'!CL163="Yes"),OFFSET('Sanitation Data'!$D$6,0,10*ROW('Sanitation Data'!D157)),NA())</f>
        <v>#N/A</v>
      </c>
      <c r="X163" s="90" t="e">
        <f ca="true">+IF(AND(ISNUMBER(OFFSET('Sanitation Data'!$D$10,0,10*ROW('Sanitation Data'!D157))),'Data Summary'!CM163="Yes"),OFFSET('Sanitation Data'!$D$10,0,10*ROW('Sanitation Data'!D157)),NA())</f>
        <v>#N/A</v>
      </c>
      <c r="Y163" s="90" t="e">
        <f ca="true">+IF(AND(ISNUMBER(OFFSET('Sanitation Data'!$D$11,0,10*ROW('Sanitation Data'!D157))),'Data Summary'!CN163="Yes"),OFFSET('Sanitation Data'!$D$11,0,10*ROW('Sanitation Data'!D157)),NA())</f>
        <v>#N/A</v>
      </c>
      <c r="Z163" s="90" t="e">
        <f ca="true">+IF(AND(ISNUMBER(OFFSET('Sanitation Data'!$D$12,0,10*ROW('Sanitation Data'!D157))),'Data Summary'!CO163="Yes"),OFFSET('Sanitation Data'!$D$12,0,10*ROW('Sanitation Data'!D157)),NA())</f>
        <v>#N/A</v>
      </c>
      <c r="AA163" s="90" t="e">
        <f ca="true">+IF(AND(ISNUMBER(OFFSET('Sanitation Data'!$E$4,0,10*ROW('Sanitation Data'!E157))),'Data Summary'!CP163="Yes"),100-OFFSET('Sanitation Data'!$E$4,0,10*ROW('Sanitation Data'!E157)),NA())</f>
        <v>#N/A</v>
      </c>
      <c r="AB163" s="90" t="e">
        <f ca="true">+IF(AND(ISNUMBER(OFFSET('Sanitation Data'!$E$6,0,10*ROW('Sanitation Data'!E157))),'Data Summary'!CQ163="Yes"),OFFSET('Sanitation Data'!$E$6,0,10*ROW('Sanitation Data'!E157)),NA())</f>
        <v>#N/A</v>
      </c>
      <c r="AC163" s="90" t="e">
        <f ca="true">+IF(AND(ISNUMBER(OFFSET('Sanitation Data'!$E$10,0,10*ROW('Sanitation Data'!E157))),'Data Summary'!CR163="Yes"),OFFSET('Sanitation Data'!$E$10,0,10*ROW('Sanitation Data'!E157)),NA())</f>
        <v>#N/A</v>
      </c>
      <c r="AD163" s="90" t="e">
        <f ca="true">+IF(AND(ISNUMBER(OFFSET('Sanitation Data'!$E$11,0,10*ROW('Sanitation Data'!E157))),'Data Summary'!CS163="Yes"),OFFSET('Sanitation Data'!$E$11,0,10*ROW('Sanitation Data'!E157)),NA())</f>
        <v>#N/A</v>
      </c>
      <c r="AE163" s="90" t="e">
        <f ca="true">+IF(AND(ISNUMBER(OFFSET('Sanitation Data'!$E$12,0,10*ROW('Sanitation Data'!E157))),'Data Summary'!CT163="Yes"),OFFSET('Sanitation Data'!$E$12,0,10*ROW('Sanitation Data'!E157)),NA())</f>
        <v>#N/A</v>
      </c>
      <c r="AF163" s="90" t="e">
        <f ca="true">+IF(AND(ISNUMBER(OFFSET('Sanitation Data'!$F$4,0,10*ROW('Sanitation Data'!F157))),'Data Summary'!CU163="Yes"),100-OFFSET('Sanitation Data'!$F$4,0,10*ROW('Sanitation Data'!F157)),NA())</f>
        <v>#N/A</v>
      </c>
      <c r="AG163" s="90" t="e">
        <f ca="true">+IF(AND(ISNUMBER(OFFSET('Sanitation Data'!$F$6,0,10*ROW('Sanitation Data'!F157))),'Data Summary'!CV163="Yes"),OFFSET('Sanitation Data'!$F$6,0,10*ROW('Sanitation Data'!F157)),NA())</f>
        <v>#N/A</v>
      </c>
      <c r="AH163" s="90" t="e">
        <f ca="true">+IF(AND(ISNUMBER(OFFSET('Sanitation Data'!$F$10,0,10*ROW('Sanitation Data'!F157))),'Data Summary'!CW163="Yes"),OFFSET('Sanitation Data'!$F$10,0,10*ROW('Sanitation Data'!F157)),NA())</f>
        <v>#N/A</v>
      </c>
      <c r="AI163" s="90" t="e">
        <f ca="true">+IF(AND(ISNUMBER(OFFSET('Sanitation Data'!$F$11,0,10*ROW('Sanitation Data'!F157))),'Data Summary'!CX163="Yes"),OFFSET('Sanitation Data'!$F$11,0,10*ROW('Sanitation Data'!F157)),NA())</f>
        <v>#N/A</v>
      </c>
      <c r="AJ163" s="90" t="e">
        <f ca="true">+IF(AND(ISNUMBER(OFFSET('Sanitation Data'!$F$12,0,10*ROW('Sanitation Data'!F157))),'Data Summary'!CY163="Yes"),OFFSET('Sanitation Data'!$F$12,0,10*ROW('Sanitation Data'!F157)),NA())</f>
        <v>#N/A</v>
      </c>
      <c r="AK163" s="90" t="e">
        <f ca="true">+IF(AND(ISNUMBER(OFFSET('Sanitation Data'!$G$4,0,10*ROW('Sanitation Data'!G157))),'Data Summary'!CZ163="Yes"),100-OFFSET('Sanitation Data'!$G$4,0,10*ROW('Sanitation Data'!G157)),NA())</f>
        <v>#N/A</v>
      </c>
      <c r="AL163" s="90" t="e">
        <f ca="true">+IF(AND(ISNUMBER(OFFSET('Sanitation Data'!$G$6,0,10*ROW('Sanitation Data'!G157))),'Data Summary'!DA163="Yes"),OFFSET('Sanitation Data'!$G$6,0,10*ROW('Sanitation Data'!G157)),NA())</f>
        <v>#N/A</v>
      </c>
      <c r="AM163" s="90" t="e">
        <f ca="true">+IF(AND(ISNUMBER(OFFSET('Sanitation Data'!$G$10,0,10*ROW('Sanitation Data'!G157))),'Data Summary'!DB163="Yes"),OFFSET('Sanitation Data'!$G$10,0,10*ROW('Sanitation Data'!G157)),NA())</f>
        <v>#N/A</v>
      </c>
      <c r="AN163" s="90" t="e">
        <f ca="true">+IF(AND(ISNUMBER(OFFSET('Sanitation Data'!$G$11,0,10*ROW('Sanitation Data'!G157))),'Data Summary'!DC163="Yes"),OFFSET('Sanitation Data'!$G$11,0,10*ROW('Sanitation Data'!G157)),NA())</f>
        <v>#N/A</v>
      </c>
      <c r="AO163" s="90" t="e">
        <f ca="true">+IF(AND(ISNUMBER(OFFSET('Sanitation Data'!$G$12,0,10*ROW('Sanitation Data'!G157))),'Data Summary'!DD163="Yes"),OFFSET('Sanitation Data'!$G$12,0,10*ROW('Sanitation Data'!G157)),NA())</f>
        <v>#N/A</v>
      </c>
      <c r="AP163" s="90" t="e">
        <f ca="true">+IF(AND(ISNUMBER(OFFSET('Sanitation Data'!$H$4,0,10*ROW('Sanitation Data'!H157))),'Data Summary'!DE163="Yes"),100-OFFSET('Sanitation Data'!$H$4,0,10*ROW('Sanitation Data'!H157)),NA())</f>
        <v>#N/A</v>
      </c>
      <c r="AQ163" s="90" t="e">
        <f ca="true">+IF(AND(ISNUMBER(OFFSET('Sanitation Data'!$H$6,0,10*ROW('Sanitation Data'!H157))),'Data Summary'!DF163="Yes"),OFFSET('Sanitation Data'!$H$6,0,10*ROW('Sanitation Data'!H157)),NA())</f>
        <v>#N/A</v>
      </c>
      <c r="AR163" s="90" t="e">
        <f ca="true">+IF(AND(ISNUMBER(OFFSET('Sanitation Data'!$H$10,0,10*ROW('Sanitation Data'!H157))),'Data Summary'!DG163="Yes"),OFFSET('Sanitation Data'!$H$10,0,10*ROW('Sanitation Data'!H157)),NA())</f>
        <v>#N/A</v>
      </c>
      <c r="AS163" s="90" t="e">
        <f ca="true">+IF(AND(ISNUMBER(OFFSET('Sanitation Data'!$H$11,0,10*ROW('Sanitation Data'!H157))),'Data Summary'!DH163="Yes"),OFFSET('Sanitation Data'!$H$11,0,10*ROW('Sanitation Data'!H157)),NA())</f>
        <v>#N/A</v>
      </c>
      <c r="AT163" s="90" t="e">
        <f ca="true">+IF(AND(ISNUMBER(OFFSET('Sanitation Data'!$H$12,0,10*ROW('Sanitation Data'!H157))),'Data Summary'!DI163="Yes"),OFFSET('Sanitation Data'!$H$12,0,10*ROW('Sanitation Data'!H157)),NA())</f>
        <v>#N/A</v>
      </c>
      <c r="AU163" s="90" t="e">
        <f ca="true">+IF(AND(ISNUMBER(OFFSET('Sanitation Data'!$I$4,0,10*ROW('Sanitation Data'!I157))),'Data Summary'!DJ163="Yes"),100-OFFSET('Sanitation Data'!$I$4,0,10*ROW('Sanitation Data'!I157)),NA())</f>
        <v>#N/A</v>
      </c>
      <c r="AV163" s="90" t="e">
        <f ca="true">+IF(AND(ISNUMBER(OFFSET('Sanitation Data'!$I$6,0,10*ROW('Sanitation Data'!I157))),'Data Summary'!DK163="Yes"),OFFSET('Sanitation Data'!$I$6,0,10*ROW('Sanitation Data'!I157)),NA())</f>
        <v>#N/A</v>
      </c>
      <c r="AW163" s="90" t="e">
        <f ca="true">+IF(AND(ISNUMBER(OFFSET('Sanitation Data'!$I$10,0,10*ROW('Sanitation Data'!I157))),'Data Summary'!DL163="Yes"),OFFSET('Sanitation Data'!$I$10,0,10*ROW('Sanitation Data'!I157)),NA())</f>
        <v>#N/A</v>
      </c>
      <c r="AX163" s="90" t="e">
        <f ca="true">+IF(AND(ISNUMBER(OFFSET('Sanitation Data'!$I$11,0,10*ROW('Sanitation Data'!I157))),'Data Summary'!DM163="Yes"),OFFSET('Sanitation Data'!$I$11,0,10*ROW('Sanitation Data'!I157)),NA())</f>
        <v>#N/A</v>
      </c>
      <c r="AY163" s="90" t="e">
        <f ca="true">+IF(AND(ISNUMBER(OFFSET('Sanitation Data'!$I$12,0,10*ROW('Sanitation Data'!I157))),'Data Summary'!DN163="Yes"),OFFSET('Sanitation Data'!$I$12,0,10*ROW('Sanitation Data'!I157)),NA())</f>
        <v>#N/A</v>
      </c>
      <c r="AZ163" s="91" t="e">
        <f ca="true">+IF(AND(ISNUMBER(OFFSET('Hygiene Data'!$D$5,0,10*ROW('Hygiene Data'!D157))),'Data Summary'!DO163="Yes"),OFFSET('Hygiene Data'!$D$5,0,10*ROW('Hygiene Data'!D157)),NA())</f>
        <v>#N/A</v>
      </c>
      <c r="BA163" s="91" t="e">
        <f ca="true">+IF(AND(ISNUMBER(OFFSET('Hygiene Data'!$D$7,0,10*ROW('Hygiene Data'!D157))),'Data Summary'!DP163="Yes"),OFFSET('Hygiene Data'!$D$7,0,10*ROW('Hygiene Data'!D157)),NA())</f>
        <v>#N/A</v>
      </c>
      <c r="BB163" s="91" t="e">
        <f ca="true">+IF(AND(ISNUMBER(OFFSET('Hygiene Data'!$D$9,0,10*ROW('Hygiene Data'!D157))),'Data Summary'!DQ163="Yes"),OFFSET('Hygiene Data'!$D$9,0,10*ROW('Hygiene Data'!D157)),NA())</f>
        <v>#N/A</v>
      </c>
      <c r="BC163" s="91" t="e">
        <f ca="true">+IF(AND(ISNUMBER(OFFSET('Hygiene Data'!$E$5,0,10*ROW('Hygiene Data'!E157))),'Data Summary'!DR163="Yes"),OFFSET('Hygiene Data'!$E$5,0,10*ROW('Hygiene Data'!E157)),NA())</f>
        <v>#N/A</v>
      </c>
      <c r="BD163" s="91" t="e">
        <f ca="true">+IF(AND(ISNUMBER(OFFSET('Hygiene Data'!$E$7,0,10*ROW('Hygiene Data'!E157))),'Data Summary'!DS163="Yes"),OFFSET('Hygiene Data'!$E$7,0,10*ROW('Hygiene Data'!E157)),NA())</f>
        <v>#N/A</v>
      </c>
      <c r="BE163" s="91" t="e">
        <f ca="true">+IF(AND(ISNUMBER(OFFSET('Hygiene Data'!$E$9,0,10*ROW('Hygiene Data'!E157))),'Data Summary'!DT163="Yes"),OFFSET('Hygiene Data'!$E$9,0,10*ROW('Hygiene Data'!E157)),NA())</f>
        <v>#N/A</v>
      </c>
      <c r="BF163" s="91" t="e">
        <f ca="true">+IF(AND(ISNUMBER(OFFSET('Hygiene Data'!$F$5,0,10*ROW('Hygiene Data'!F157))),'Data Summary'!DU163="Yes"),OFFSET('Hygiene Data'!$F$5,0,10*ROW('Hygiene Data'!F157)),NA())</f>
        <v>#N/A</v>
      </c>
      <c r="BG163" s="91" t="e">
        <f ca="true">+IF(AND(ISNUMBER(OFFSET('Hygiene Data'!$F$7,0,10*ROW('Hygiene Data'!F157))),'Data Summary'!DV163="Yes"),OFFSET('Hygiene Data'!$F$7,0,10*ROW('Hygiene Data'!F157)),NA())</f>
        <v>#N/A</v>
      </c>
      <c r="BH163" s="91" t="e">
        <f ca="true">+IF(AND(ISNUMBER(OFFSET('Hygiene Data'!$F$9,0,10*ROW('Hygiene Data'!F157))),'Data Summary'!DW163="Yes"),OFFSET('Hygiene Data'!$F$9,0,10*ROW('Hygiene Data'!F157)),NA())</f>
        <v>#N/A</v>
      </c>
      <c r="BI163" s="91" t="e">
        <f ca="true">+IF(AND(ISNUMBER(OFFSET('Hygiene Data'!$G$5,0,10*ROW('Hygiene Data'!G157))),'Data Summary'!DX163="Yes"),OFFSET('Hygiene Data'!$G$5,0,10*ROW('Hygiene Data'!G157)),NA())</f>
        <v>#N/A</v>
      </c>
      <c r="BJ163" s="91" t="e">
        <f ca="true">+IF(AND(ISNUMBER(OFFSET('Hygiene Data'!$G$7,0,10*ROW('Hygiene Data'!G157))),'Data Summary'!DY163="Yes"),OFFSET('Hygiene Data'!$G$7,0,10*ROW('Hygiene Data'!G157)),NA())</f>
        <v>#N/A</v>
      </c>
      <c r="BK163" s="91" t="e">
        <f ca="true">+IF(AND(ISNUMBER(OFFSET('Hygiene Data'!$G$9,0,10*ROW('Hygiene Data'!G157))),'Data Summary'!DZ163="Yes"),OFFSET('Hygiene Data'!$G$9,0,10*ROW('Hygiene Data'!G157)),NA())</f>
        <v>#N/A</v>
      </c>
      <c r="BL163" s="91" t="e">
        <f ca="true">+IF(AND(ISNUMBER(OFFSET('Hygiene Data'!$H$5,0,10*ROW('Hygiene Data'!H157))),'Data Summary'!EA163="Yes"),OFFSET('Hygiene Data'!$H$5,0,10*ROW('Hygiene Data'!H157)),NA())</f>
        <v>#N/A</v>
      </c>
      <c r="BM163" s="91" t="e">
        <f ca="true">+IF(AND(ISNUMBER(OFFSET('Hygiene Data'!$H$7,0,10*ROW('Hygiene Data'!H157))),'Data Summary'!EB163="Yes"),OFFSET('Hygiene Data'!$H$7,0,10*ROW('Hygiene Data'!H157)),NA())</f>
        <v>#N/A</v>
      </c>
      <c r="BN163" s="91" t="e">
        <f ca="true">+IF(AND(ISNUMBER(OFFSET('Hygiene Data'!$H$9,0,10*ROW('Hygiene Data'!H157))),'Data Summary'!EC163="Yes"),OFFSET('Hygiene Data'!$H$9,0,10*ROW('Hygiene Data'!H157)),NA())</f>
        <v>#N/A</v>
      </c>
      <c r="BO163" s="91" t="e">
        <f ca="true">+IF(AND(ISNUMBER(OFFSET('Hygiene Data'!$I$5,0,10*ROW('Hygiene Data'!I157))),'Data Summary'!ED163="Yes"),OFFSET('Hygiene Data'!$I$5,0,10*ROW('Hygiene Data'!I157)),NA())</f>
        <v>#N/A</v>
      </c>
      <c r="BP163" s="91" t="e">
        <f ca="true">+IF(AND(ISNUMBER(OFFSET('Hygiene Data'!$I$7,0,10*ROW('Hygiene Data'!I157))),'Data Summary'!EE163="Yes"),OFFSET('Hygiene Data'!$I$7,0,10*ROW('Hygiene Data'!I157)),NA())</f>
        <v>#N/A</v>
      </c>
      <c r="BQ163" s="91" t="e">
        <f ca="true">+IF(AND(ISNUMBER(OFFSET('Hygiene Data'!$I$9,0,10*ROW('Hygiene Data'!I157))),'Data Summary'!EF163="Yes"),OFFSET('Hygiene Data'!$I$9,0,10*ROW('Hygiene Data'!I157)),NA())</f>
        <v>#N/A</v>
      </c>
    </row>
    <row xmlns:x14ac="http://schemas.microsoft.com/office/spreadsheetml/2009/9/ac" r="164" x14ac:dyDescent="0.2">
      <c r="A164" s="350" t="e">
        <f ca="true">+RIGHT('Data Summary'!A164,LEN('Data Summary'!A164)-9)</f>
        <v>#VALUE!</v>
      </c>
      <c r="B164" s="35" t="str">
        <f ca="true">+IF(ISTEXT('Data Summary'!B164),'Data Summary'!B164,"")</f>
        <v/>
      </c>
      <c r="C164" s="349" t="e">
        <f ca="true">+VALUE('Data Summary'!C164)</f>
        <v>#VALUE!</v>
      </c>
      <c r="D164" s="89" t="e">
        <f ca="true">+IF(AND(ISNUMBER(OFFSET('Water Data'!$D$4,0,10*ROW('Water Data'!D158))),'Data Summary'!BS164="Yes"),100-OFFSET('Water Data'!$D$4,0,10*ROW('Water Data'!D158)),NA())</f>
        <v>#N/A</v>
      </c>
      <c r="E164" s="89" t="e">
        <f ca="true">+IF(AND(ISNUMBER(OFFSET('Water Data'!$D$6,0,10*ROW('Water Data'!D158))),'Data Summary'!BT164="Yes"),OFFSET('Water Data'!$D$6,0,10*ROW('Water Data'!D158)),NA())</f>
        <v>#N/A</v>
      </c>
      <c r="F164" s="89" t="e">
        <f ca="true">+IF(AND(ISNUMBER(OFFSET('Water Data'!$D$9,0,10*ROW('Water Data'!D158))),'Data Summary'!BU164="Yes"),OFFSET('Water Data'!$D$9,0,10*ROW('Water Data'!D158)),NA())</f>
        <v>#N/A</v>
      </c>
      <c r="G164" s="89" t="e">
        <f ca="true">+IF(AND(ISNUMBER(OFFSET('Water Data'!$E$4,0,10*ROW('Water Data'!E158))),'Data Summary'!BV164="Yes"),100-OFFSET('Water Data'!$E$4,0,10*ROW('Water Data'!E158)),NA())</f>
        <v>#N/A</v>
      </c>
      <c r="H164" s="89" t="e">
        <f ca="true">+IF(AND(ISNUMBER(OFFSET('Water Data'!$E$6,0,10*ROW('Water Data'!E158))),'Data Summary'!BW164="Yes"),OFFSET('Water Data'!$E$6,0,10*ROW('Water Data'!E158)),NA())</f>
        <v>#N/A</v>
      </c>
      <c r="I164" s="89" t="e">
        <f ca="true">+IF(AND(ISNUMBER(OFFSET('Water Data'!$E$9,0,10*ROW('Water Data'!E158))),'Data Summary'!BX164="Yes"),OFFSET('Water Data'!$E$9,0,10*ROW('Water Data'!E158)),NA())</f>
        <v>#N/A</v>
      </c>
      <c r="J164" s="89" t="e">
        <f ca="true">+IF(AND(ISNUMBER(OFFSET('Water Data'!$F$4,0,10*ROW('Water Data'!F158))),'Data Summary'!BY164="Yes"),100-OFFSET('Water Data'!$F$4,0,10*ROW('Water Data'!F158)),NA())</f>
        <v>#N/A</v>
      </c>
      <c r="K164" s="89" t="e">
        <f ca="true">+IF(AND(ISNUMBER(OFFSET('Water Data'!$F$6,0,10*ROW('Water Data'!F158))),'Data Summary'!BZ164="Yes"),OFFSET('Water Data'!$F$6,0,10*ROW('Water Data'!F158)),NA())</f>
        <v>#N/A</v>
      </c>
      <c r="L164" s="89" t="e">
        <f ca="true">+IF(AND(ISNUMBER(OFFSET('Water Data'!$F$9,0,10*ROW('Water Data'!F158))),'Data Summary'!CA164="Yes"),OFFSET('Water Data'!$F$9,0,10*ROW('Water Data'!F158)),NA())</f>
        <v>#N/A</v>
      </c>
      <c r="M164" s="89" t="e">
        <f ca="true">+IF(AND(ISNUMBER(OFFSET('Water Data'!$G$4,0,10*ROW('Water Data'!G158))),'Data Summary'!CB164="Yes"),100-OFFSET('Water Data'!$G$4,0,10*ROW('Water Data'!G158)),NA())</f>
        <v>#N/A</v>
      </c>
      <c r="N164" s="89" t="e">
        <f ca="true">+IF(AND(ISNUMBER(OFFSET('Water Data'!$G$6,0,10*ROW('Water Data'!G158))),'Data Summary'!CC164="Yes"),OFFSET('Water Data'!$G$6,0,10*ROW('Water Data'!G158)),NA())</f>
        <v>#N/A</v>
      </c>
      <c r="O164" s="89" t="e">
        <f ca="true">+IF(AND(ISNUMBER(OFFSET('Water Data'!$G$9,0,10*ROW('Water Data'!G158))),'Data Summary'!CD164="Yes"),OFFSET('Water Data'!$G$9,0,10*ROW('Water Data'!G158)),NA())</f>
        <v>#N/A</v>
      </c>
      <c r="P164" s="89" t="e">
        <f ca="true">+IF(AND(ISNUMBER(OFFSET('Water Data'!$H$4,0,10*ROW('Water Data'!H158))),'Data Summary'!CE164="Yes"),100-OFFSET('Water Data'!$H$4,0,10*ROW('Water Data'!H158)),NA())</f>
        <v>#N/A</v>
      </c>
      <c r="Q164" s="89" t="e">
        <f ca="true">+IF(AND(ISNUMBER(OFFSET('Water Data'!$H$6,0,10*ROW('Water Data'!H158))),'Data Summary'!CF164="Yes"),OFFSET('Water Data'!$H$6,0,10*ROW('Water Data'!H158)),NA())</f>
        <v>#N/A</v>
      </c>
      <c r="R164" s="89" t="e">
        <f ca="true">+IF(AND(ISNUMBER(OFFSET('Water Data'!$H$9,0,10*ROW('Water Data'!H158))),'Data Summary'!CG164="Yes"),OFFSET('Water Data'!$H$9,0,10*ROW('Water Data'!H158)),NA())</f>
        <v>#N/A</v>
      </c>
      <c r="S164" s="89" t="e">
        <f ca="true">+IF(AND(ISNUMBER(OFFSET('Water Data'!$I$4,0,10*ROW('Water Data'!I158))),'Data Summary'!CH164="Yes"),100-OFFSET('Water Data'!$I$4,0,10*ROW('Water Data'!I158)),NA())</f>
        <v>#N/A</v>
      </c>
      <c r="T164" s="89" t="e">
        <f ca="true">+IF(AND(ISNUMBER(OFFSET('Water Data'!$I$6,0,10*ROW('Water Data'!I158))),'Data Summary'!CI164="Yes"),OFFSET('Water Data'!$I$6,0,10*ROW('Water Data'!I158)),NA())</f>
        <v>#N/A</v>
      </c>
      <c r="U164" s="89" t="e">
        <f ca="true">+IF(AND(ISNUMBER(OFFSET('Water Data'!$I$9,0,10*ROW('Water Data'!I158))),'Data Summary'!CJ164="Yes"),OFFSET('Water Data'!$I$9,0,10*ROW('Water Data'!I158)),NA())</f>
        <v>#N/A</v>
      </c>
      <c r="V164" s="90" t="e">
        <f ca="true">+IF(AND(ISNUMBER(OFFSET('Sanitation Data'!$D$4,0,10*ROW('Sanitation Data'!D158))),'Data Summary'!CK164="Yes"),100-OFFSET('Sanitation Data'!$D$4,0,10*ROW('Sanitation Data'!D158)),NA())</f>
        <v>#N/A</v>
      </c>
      <c r="W164" s="90" t="e">
        <f ca="true">+IF(AND(ISNUMBER(OFFSET('Sanitation Data'!$D$6,0,10*ROW('Sanitation Data'!D158))),'Data Summary'!CL164="Yes"),OFFSET('Sanitation Data'!$D$6,0,10*ROW('Sanitation Data'!D158)),NA())</f>
        <v>#N/A</v>
      </c>
      <c r="X164" s="90" t="e">
        <f ca="true">+IF(AND(ISNUMBER(OFFSET('Sanitation Data'!$D$10,0,10*ROW('Sanitation Data'!D158))),'Data Summary'!CM164="Yes"),OFFSET('Sanitation Data'!$D$10,0,10*ROW('Sanitation Data'!D158)),NA())</f>
        <v>#N/A</v>
      </c>
      <c r="Y164" s="90" t="e">
        <f ca="true">+IF(AND(ISNUMBER(OFFSET('Sanitation Data'!$D$11,0,10*ROW('Sanitation Data'!D158))),'Data Summary'!CN164="Yes"),OFFSET('Sanitation Data'!$D$11,0,10*ROW('Sanitation Data'!D158)),NA())</f>
        <v>#N/A</v>
      </c>
      <c r="Z164" s="90" t="e">
        <f ca="true">+IF(AND(ISNUMBER(OFFSET('Sanitation Data'!$D$12,0,10*ROW('Sanitation Data'!D158))),'Data Summary'!CO164="Yes"),OFFSET('Sanitation Data'!$D$12,0,10*ROW('Sanitation Data'!D158)),NA())</f>
        <v>#N/A</v>
      </c>
      <c r="AA164" s="90" t="e">
        <f ca="true">+IF(AND(ISNUMBER(OFFSET('Sanitation Data'!$E$4,0,10*ROW('Sanitation Data'!E158))),'Data Summary'!CP164="Yes"),100-OFFSET('Sanitation Data'!$E$4,0,10*ROW('Sanitation Data'!E158)),NA())</f>
        <v>#N/A</v>
      </c>
      <c r="AB164" s="90" t="e">
        <f ca="true">+IF(AND(ISNUMBER(OFFSET('Sanitation Data'!$E$6,0,10*ROW('Sanitation Data'!E158))),'Data Summary'!CQ164="Yes"),OFFSET('Sanitation Data'!$E$6,0,10*ROW('Sanitation Data'!E158)),NA())</f>
        <v>#N/A</v>
      </c>
      <c r="AC164" s="90" t="e">
        <f ca="true">+IF(AND(ISNUMBER(OFFSET('Sanitation Data'!$E$10,0,10*ROW('Sanitation Data'!E158))),'Data Summary'!CR164="Yes"),OFFSET('Sanitation Data'!$E$10,0,10*ROW('Sanitation Data'!E158)),NA())</f>
        <v>#N/A</v>
      </c>
      <c r="AD164" s="90" t="e">
        <f ca="true">+IF(AND(ISNUMBER(OFFSET('Sanitation Data'!$E$11,0,10*ROW('Sanitation Data'!E158))),'Data Summary'!CS164="Yes"),OFFSET('Sanitation Data'!$E$11,0,10*ROW('Sanitation Data'!E158)),NA())</f>
        <v>#N/A</v>
      </c>
      <c r="AE164" s="90" t="e">
        <f ca="true">+IF(AND(ISNUMBER(OFFSET('Sanitation Data'!$E$12,0,10*ROW('Sanitation Data'!E158))),'Data Summary'!CT164="Yes"),OFFSET('Sanitation Data'!$E$12,0,10*ROW('Sanitation Data'!E158)),NA())</f>
        <v>#N/A</v>
      </c>
      <c r="AF164" s="90" t="e">
        <f ca="true">+IF(AND(ISNUMBER(OFFSET('Sanitation Data'!$F$4,0,10*ROW('Sanitation Data'!F158))),'Data Summary'!CU164="Yes"),100-OFFSET('Sanitation Data'!$F$4,0,10*ROW('Sanitation Data'!F158)),NA())</f>
        <v>#N/A</v>
      </c>
      <c r="AG164" s="90" t="e">
        <f ca="true">+IF(AND(ISNUMBER(OFFSET('Sanitation Data'!$F$6,0,10*ROW('Sanitation Data'!F158))),'Data Summary'!CV164="Yes"),OFFSET('Sanitation Data'!$F$6,0,10*ROW('Sanitation Data'!F158)),NA())</f>
        <v>#N/A</v>
      </c>
      <c r="AH164" s="90" t="e">
        <f ca="true">+IF(AND(ISNUMBER(OFFSET('Sanitation Data'!$F$10,0,10*ROW('Sanitation Data'!F158))),'Data Summary'!CW164="Yes"),OFFSET('Sanitation Data'!$F$10,0,10*ROW('Sanitation Data'!F158)),NA())</f>
        <v>#N/A</v>
      </c>
      <c r="AI164" s="90" t="e">
        <f ca="true">+IF(AND(ISNUMBER(OFFSET('Sanitation Data'!$F$11,0,10*ROW('Sanitation Data'!F158))),'Data Summary'!CX164="Yes"),OFFSET('Sanitation Data'!$F$11,0,10*ROW('Sanitation Data'!F158)),NA())</f>
        <v>#N/A</v>
      </c>
      <c r="AJ164" s="90" t="e">
        <f ca="true">+IF(AND(ISNUMBER(OFFSET('Sanitation Data'!$F$12,0,10*ROW('Sanitation Data'!F158))),'Data Summary'!CY164="Yes"),OFFSET('Sanitation Data'!$F$12,0,10*ROW('Sanitation Data'!F158)),NA())</f>
        <v>#N/A</v>
      </c>
      <c r="AK164" s="90" t="e">
        <f ca="true">+IF(AND(ISNUMBER(OFFSET('Sanitation Data'!$G$4,0,10*ROW('Sanitation Data'!G158))),'Data Summary'!CZ164="Yes"),100-OFFSET('Sanitation Data'!$G$4,0,10*ROW('Sanitation Data'!G158)),NA())</f>
        <v>#N/A</v>
      </c>
      <c r="AL164" s="90" t="e">
        <f ca="true">+IF(AND(ISNUMBER(OFFSET('Sanitation Data'!$G$6,0,10*ROW('Sanitation Data'!G158))),'Data Summary'!DA164="Yes"),OFFSET('Sanitation Data'!$G$6,0,10*ROW('Sanitation Data'!G158)),NA())</f>
        <v>#N/A</v>
      </c>
      <c r="AM164" s="90" t="e">
        <f ca="true">+IF(AND(ISNUMBER(OFFSET('Sanitation Data'!$G$10,0,10*ROW('Sanitation Data'!G158))),'Data Summary'!DB164="Yes"),OFFSET('Sanitation Data'!$G$10,0,10*ROW('Sanitation Data'!G158)),NA())</f>
        <v>#N/A</v>
      </c>
      <c r="AN164" s="90" t="e">
        <f ca="true">+IF(AND(ISNUMBER(OFFSET('Sanitation Data'!$G$11,0,10*ROW('Sanitation Data'!G158))),'Data Summary'!DC164="Yes"),OFFSET('Sanitation Data'!$G$11,0,10*ROW('Sanitation Data'!G158)),NA())</f>
        <v>#N/A</v>
      </c>
      <c r="AO164" s="90" t="e">
        <f ca="true">+IF(AND(ISNUMBER(OFFSET('Sanitation Data'!$G$12,0,10*ROW('Sanitation Data'!G158))),'Data Summary'!DD164="Yes"),OFFSET('Sanitation Data'!$G$12,0,10*ROW('Sanitation Data'!G158)),NA())</f>
        <v>#N/A</v>
      </c>
      <c r="AP164" s="90" t="e">
        <f ca="true">+IF(AND(ISNUMBER(OFFSET('Sanitation Data'!$H$4,0,10*ROW('Sanitation Data'!H158))),'Data Summary'!DE164="Yes"),100-OFFSET('Sanitation Data'!$H$4,0,10*ROW('Sanitation Data'!H158)),NA())</f>
        <v>#N/A</v>
      </c>
      <c r="AQ164" s="90" t="e">
        <f ca="true">+IF(AND(ISNUMBER(OFFSET('Sanitation Data'!$H$6,0,10*ROW('Sanitation Data'!H158))),'Data Summary'!DF164="Yes"),OFFSET('Sanitation Data'!$H$6,0,10*ROW('Sanitation Data'!H158)),NA())</f>
        <v>#N/A</v>
      </c>
      <c r="AR164" s="90" t="e">
        <f ca="true">+IF(AND(ISNUMBER(OFFSET('Sanitation Data'!$H$10,0,10*ROW('Sanitation Data'!H158))),'Data Summary'!DG164="Yes"),OFFSET('Sanitation Data'!$H$10,0,10*ROW('Sanitation Data'!H158)),NA())</f>
        <v>#N/A</v>
      </c>
      <c r="AS164" s="90" t="e">
        <f ca="true">+IF(AND(ISNUMBER(OFFSET('Sanitation Data'!$H$11,0,10*ROW('Sanitation Data'!H158))),'Data Summary'!DH164="Yes"),OFFSET('Sanitation Data'!$H$11,0,10*ROW('Sanitation Data'!H158)),NA())</f>
        <v>#N/A</v>
      </c>
      <c r="AT164" s="90" t="e">
        <f ca="true">+IF(AND(ISNUMBER(OFFSET('Sanitation Data'!$H$12,0,10*ROW('Sanitation Data'!H158))),'Data Summary'!DI164="Yes"),OFFSET('Sanitation Data'!$H$12,0,10*ROW('Sanitation Data'!H158)),NA())</f>
        <v>#N/A</v>
      </c>
      <c r="AU164" s="90" t="e">
        <f ca="true">+IF(AND(ISNUMBER(OFFSET('Sanitation Data'!$I$4,0,10*ROW('Sanitation Data'!I158))),'Data Summary'!DJ164="Yes"),100-OFFSET('Sanitation Data'!$I$4,0,10*ROW('Sanitation Data'!I158)),NA())</f>
        <v>#N/A</v>
      </c>
      <c r="AV164" s="90" t="e">
        <f ca="true">+IF(AND(ISNUMBER(OFFSET('Sanitation Data'!$I$6,0,10*ROW('Sanitation Data'!I158))),'Data Summary'!DK164="Yes"),OFFSET('Sanitation Data'!$I$6,0,10*ROW('Sanitation Data'!I158)),NA())</f>
        <v>#N/A</v>
      </c>
      <c r="AW164" s="90" t="e">
        <f ca="true">+IF(AND(ISNUMBER(OFFSET('Sanitation Data'!$I$10,0,10*ROW('Sanitation Data'!I158))),'Data Summary'!DL164="Yes"),OFFSET('Sanitation Data'!$I$10,0,10*ROW('Sanitation Data'!I158)),NA())</f>
        <v>#N/A</v>
      </c>
      <c r="AX164" s="90" t="e">
        <f ca="true">+IF(AND(ISNUMBER(OFFSET('Sanitation Data'!$I$11,0,10*ROW('Sanitation Data'!I158))),'Data Summary'!DM164="Yes"),OFFSET('Sanitation Data'!$I$11,0,10*ROW('Sanitation Data'!I158)),NA())</f>
        <v>#N/A</v>
      </c>
      <c r="AY164" s="90" t="e">
        <f ca="true">+IF(AND(ISNUMBER(OFFSET('Sanitation Data'!$I$12,0,10*ROW('Sanitation Data'!I158))),'Data Summary'!DN164="Yes"),OFFSET('Sanitation Data'!$I$12,0,10*ROW('Sanitation Data'!I158)),NA())</f>
        <v>#N/A</v>
      </c>
      <c r="AZ164" s="91" t="e">
        <f ca="true">+IF(AND(ISNUMBER(OFFSET('Hygiene Data'!$D$5,0,10*ROW('Hygiene Data'!D158))),'Data Summary'!DO164="Yes"),OFFSET('Hygiene Data'!$D$5,0,10*ROW('Hygiene Data'!D158)),NA())</f>
        <v>#N/A</v>
      </c>
      <c r="BA164" s="91" t="e">
        <f ca="true">+IF(AND(ISNUMBER(OFFSET('Hygiene Data'!$D$7,0,10*ROW('Hygiene Data'!D158))),'Data Summary'!DP164="Yes"),OFFSET('Hygiene Data'!$D$7,0,10*ROW('Hygiene Data'!D158)),NA())</f>
        <v>#N/A</v>
      </c>
      <c r="BB164" s="91" t="e">
        <f ca="true">+IF(AND(ISNUMBER(OFFSET('Hygiene Data'!$D$9,0,10*ROW('Hygiene Data'!D158))),'Data Summary'!DQ164="Yes"),OFFSET('Hygiene Data'!$D$9,0,10*ROW('Hygiene Data'!D158)),NA())</f>
        <v>#N/A</v>
      </c>
      <c r="BC164" s="91" t="e">
        <f ca="true">+IF(AND(ISNUMBER(OFFSET('Hygiene Data'!$E$5,0,10*ROW('Hygiene Data'!E158))),'Data Summary'!DR164="Yes"),OFFSET('Hygiene Data'!$E$5,0,10*ROW('Hygiene Data'!E158)),NA())</f>
        <v>#N/A</v>
      </c>
      <c r="BD164" s="91" t="e">
        <f ca="true">+IF(AND(ISNUMBER(OFFSET('Hygiene Data'!$E$7,0,10*ROW('Hygiene Data'!E158))),'Data Summary'!DS164="Yes"),OFFSET('Hygiene Data'!$E$7,0,10*ROW('Hygiene Data'!E158)),NA())</f>
        <v>#N/A</v>
      </c>
      <c r="BE164" s="91" t="e">
        <f ca="true">+IF(AND(ISNUMBER(OFFSET('Hygiene Data'!$E$9,0,10*ROW('Hygiene Data'!E158))),'Data Summary'!DT164="Yes"),OFFSET('Hygiene Data'!$E$9,0,10*ROW('Hygiene Data'!E158)),NA())</f>
        <v>#N/A</v>
      </c>
      <c r="BF164" s="91" t="e">
        <f ca="true">+IF(AND(ISNUMBER(OFFSET('Hygiene Data'!$F$5,0,10*ROW('Hygiene Data'!F158))),'Data Summary'!DU164="Yes"),OFFSET('Hygiene Data'!$F$5,0,10*ROW('Hygiene Data'!F158)),NA())</f>
        <v>#N/A</v>
      </c>
      <c r="BG164" s="91" t="e">
        <f ca="true">+IF(AND(ISNUMBER(OFFSET('Hygiene Data'!$F$7,0,10*ROW('Hygiene Data'!F158))),'Data Summary'!DV164="Yes"),OFFSET('Hygiene Data'!$F$7,0,10*ROW('Hygiene Data'!F158)),NA())</f>
        <v>#N/A</v>
      </c>
      <c r="BH164" s="91" t="e">
        <f ca="true">+IF(AND(ISNUMBER(OFFSET('Hygiene Data'!$F$9,0,10*ROW('Hygiene Data'!F158))),'Data Summary'!DW164="Yes"),OFFSET('Hygiene Data'!$F$9,0,10*ROW('Hygiene Data'!F158)),NA())</f>
        <v>#N/A</v>
      </c>
      <c r="BI164" s="91" t="e">
        <f ca="true">+IF(AND(ISNUMBER(OFFSET('Hygiene Data'!$G$5,0,10*ROW('Hygiene Data'!G158))),'Data Summary'!DX164="Yes"),OFFSET('Hygiene Data'!$G$5,0,10*ROW('Hygiene Data'!G158)),NA())</f>
        <v>#N/A</v>
      </c>
      <c r="BJ164" s="91" t="e">
        <f ca="true">+IF(AND(ISNUMBER(OFFSET('Hygiene Data'!$G$7,0,10*ROW('Hygiene Data'!G158))),'Data Summary'!DY164="Yes"),OFFSET('Hygiene Data'!$G$7,0,10*ROW('Hygiene Data'!G158)),NA())</f>
        <v>#N/A</v>
      </c>
      <c r="BK164" s="91" t="e">
        <f ca="true">+IF(AND(ISNUMBER(OFFSET('Hygiene Data'!$G$9,0,10*ROW('Hygiene Data'!G158))),'Data Summary'!DZ164="Yes"),OFFSET('Hygiene Data'!$G$9,0,10*ROW('Hygiene Data'!G158)),NA())</f>
        <v>#N/A</v>
      </c>
      <c r="BL164" s="91" t="e">
        <f ca="true">+IF(AND(ISNUMBER(OFFSET('Hygiene Data'!$H$5,0,10*ROW('Hygiene Data'!H158))),'Data Summary'!EA164="Yes"),OFFSET('Hygiene Data'!$H$5,0,10*ROW('Hygiene Data'!H158)),NA())</f>
        <v>#N/A</v>
      </c>
      <c r="BM164" s="91" t="e">
        <f ca="true">+IF(AND(ISNUMBER(OFFSET('Hygiene Data'!$H$7,0,10*ROW('Hygiene Data'!H158))),'Data Summary'!EB164="Yes"),OFFSET('Hygiene Data'!$H$7,0,10*ROW('Hygiene Data'!H158)),NA())</f>
        <v>#N/A</v>
      </c>
      <c r="BN164" s="91" t="e">
        <f ca="true">+IF(AND(ISNUMBER(OFFSET('Hygiene Data'!$H$9,0,10*ROW('Hygiene Data'!H158))),'Data Summary'!EC164="Yes"),OFFSET('Hygiene Data'!$H$9,0,10*ROW('Hygiene Data'!H158)),NA())</f>
        <v>#N/A</v>
      </c>
      <c r="BO164" s="91" t="e">
        <f ca="true">+IF(AND(ISNUMBER(OFFSET('Hygiene Data'!$I$5,0,10*ROW('Hygiene Data'!I158))),'Data Summary'!ED164="Yes"),OFFSET('Hygiene Data'!$I$5,0,10*ROW('Hygiene Data'!I158)),NA())</f>
        <v>#N/A</v>
      </c>
      <c r="BP164" s="91" t="e">
        <f ca="true">+IF(AND(ISNUMBER(OFFSET('Hygiene Data'!$I$7,0,10*ROW('Hygiene Data'!I158))),'Data Summary'!EE164="Yes"),OFFSET('Hygiene Data'!$I$7,0,10*ROW('Hygiene Data'!I158)),NA())</f>
        <v>#N/A</v>
      </c>
      <c r="BQ164" s="91" t="e">
        <f ca="true">+IF(AND(ISNUMBER(OFFSET('Hygiene Data'!$I$9,0,10*ROW('Hygiene Data'!I158))),'Data Summary'!EF164="Yes"),OFFSET('Hygiene Data'!$I$9,0,10*ROW('Hygiene Data'!I158)),NA())</f>
        <v>#N/A</v>
      </c>
    </row>
    <row xmlns:x14ac="http://schemas.microsoft.com/office/spreadsheetml/2009/9/ac" r="165" x14ac:dyDescent="0.2">
      <c r="A165" s="350" t="e">
        <f ca="true">+RIGHT('Data Summary'!A165,LEN('Data Summary'!A165)-9)</f>
        <v>#VALUE!</v>
      </c>
      <c r="B165" s="35" t="str">
        <f ca="true">+IF(ISTEXT('Data Summary'!B165),'Data Summary'!B165,"")</f>
        <v/>
      </c>
      <c r="C165" s="349" t="e">
        <f ca="true">+VALUE('Data Summary'!C165)</f>
        <v>#VALUE!</v>
      </c>
      <c r="D165" s="89" t="e">
        <f ca="true">+IF(AND(ISNUMBER(OFFSET('Water Data'!$D$4,0,10*ROW('Water Data'!D159))),'Data Summary'!BS165="Yes"),100-OFFSET('Water Data'!$D$4,0,10*ROW('Water Data'!D159)),NA())</f>
        <v>#N/A</v>
      </c>
      <c r="E165" s="89" t="e">
        <f ca="true">+IF(AND(ISNUMBER(OFFSET('Water Data'!$D$6,0,10*ROW('Water Data'!D159))),'Data Summary'!BT165="Yes"),OFFSET('Water Data'!$D$6,0,10*ROW('Water Data'!D159)),NA())</f>
        <v>#N/A</v>
      </c>
      <c r="F165" s="89" t="e">
        <f ca="true">+IF(AND(ISNUMBER(OFFSET('Water Data'!$D$9,0,10*ROW('Water Data'!D159))),'Data Summary'!BU165="Yes"),OFFSET('Water Data'!$D$9,0,10*ROW('Water Data'!D159)),NA())</f>
        <v>#N/A</v>
      </c>
      <c r="G165" s="89" t="e">
        <f ca="true">+IF(AND(ISNUMBER(OFFSET('Water Data'!$E$4,0,10*ROW('Water Data'!E159))),'Data Summary'!BV165="Yes"),100-OFFSET('Water Data'!$E$4,0,10*ROW('Water Data'!E159)),NA())</f>
        <v>#N/A</v>
      </c>
      <c r="H165" s="89" t="e">
        <f ca="true">+IF(AND(ISNUMBER(OFFSET('Water Data'!$E$6,0,10*ROW('Water Data'!E159))),'Data Summary'!BW165="Yes"),OFFSET('Water Data'!$E$6,0,10*ROW('Water Data'!E159)),NA())</f>
        <v>#N/A</v>
      </c>
      <c r="I165" s="89" t="e">
        <f ca="true">+IF(AND(ISNUMBER(OFFSET('Water Data'!$E$9,0,10*ROW('Water Data'!E159))),'Data Summary'!BX165="Yes"),OFFSET('Water Data'!$E$9,0,10*ROW('Water Data'!E159)),NA())</f>
        <v>#N/A</v>
      </c>
      <c r="J165" s="89" t="e">
        <f ca="true">+IF(AND(ISNUMBER(OFFSET('Water Data'!$F$4,0,10*ROW('Water Data'!F159))),'Data Summary'!BY165="Yes"),100-OFFSET('Water Data'!$F$4,0,10*ROW('Water Data'!F159)),NA())</f>
        <v>#N/A</v>
      </c>
      <c r="K165" s="89" t="e">
        <f ca="true">+IF(AND(ISNUMBER(OFFSET('Water Data'!$F$6,0,10*ROW('Water Data'!F159))),'Data Summary'!BZ165="Yes"),OFFSET('Water Data'!$F$6,0,10*ROW('Water Data'!F159)),NA())</f>
        <v>#N/A</v>
      </c>
      <c r="L165" s="89" t="e">
        <f ca="true">+IF(AND(ISNUMBER(OFFSET('Water Data'!$F$9,0,10*ROW('Water Data'!F159))),'Data Summary'!CA165="Yes"),OFFSET('Water Data'!$F$9,0,10*ROW('Water Data'!F159)),NA())</f>
        <v>#N/A</v>
      </c>
      <c r="M165" s="89" t="e">
        <f ca="true">+IF(AND(ISNUMBER(OFFSET('Water Data'!$G$4,0,10*ROW('Water Data'!G159))),'Data Summary'!CB165="Yes"),100-OFFSET('Water Data'!$G$4,0,10*ROW('Water Data'!G159)),NA())</f>
        <v>#N/A</v>
      </c>
      <c r="N165" s="89" t="e">
        <f ca="true">+IF(AND(ISNUMBER(OFFSET('Water Data'!$G$6,0,10*ROW('Water Data'!G159))),'Data Summary'!CC165="Yes"),OFFSET('Water Data'!$G$6,0,10*ROW('Water Data'!G159)),NA())</f>
        <v>#N/A</v>
      </c>
      <c r="O165" s="89" t="e">
        <f ca="true">+IF(AND(ISNUMBER(OFFSET('Water Data'!$G$9,0,10*ROW('Water Data'!G159))),'Data Summary'!CD165="Yes"),OFFSET('Water Data'!$G$9,0,10*ROW('Water Data'!G159)),NA())</f>
        <v>#N/A</v>
      </c>
      <c r="P165" s="89" t="e">
        <f ca="true">+IF(AND(ISNUMBER(OFFSET('Water Data'!$H$4,0,10*ROW('Water Data'!H159))),'Data Summary'!CE165="Yes"),100-OFFSET('Water Data'!$H$4,0,10*ROW('Water Data'!H159)),NA())</f>
        <v>#N/A</v>
      </c>
      <c r="Q165" s="89" t="e">
        <f ca="true">+IF(AND(ISNUMBER(OFFSET('Water Data'!$H$6,0,10*ROW('Water Data'!H159))),'Data Summary'!CF165="Yes"),OFFSET('Water Data'!$H$6,0,10*ROW('Water Data'!H159)),NA())</f>
        <v>#N/A</v>
      </c>
      <c r="R165" s="89" t="e">
        <f ca="true">+IF(AND(ISNUMBER(OFFSET('Water Data'!$H$9,0,10*ROW('Water Data'!H159))),'Data Summary'!CG165="Yes"),OFFSET('Water Data'!$H$9,0,10*ROW('Water Data'!H159)),NA())</f>
        <v>#N/A</v>
      </c>
      <c r="S165" s="89" t="e">
        <f ca="true">+IF(AND(ISNUMBER(OFFSET('Water Data'!$I$4,0,10*ROW('Water Data'!I159))),'Data Summary'!CH165="Yes"),100-OFFSET('Water Data'!$I$4,0,10*ROW('Water Data'!I159)),NA())</f>
        <v>#N/A</v>
      </c>
      <c r="T165" s="89" t="e">
        <f ca="true">+IF(AND(ISNUMBER(OFFSET('Water Data'!$I$6,0,10*ROW('Water Data'!I159))),'Data Summary'!CI165="Yes"),OFFSET('Water Data'!$I$6,0,10*ROW('Water Data'!I159)),NA())</f>
        <v>#N/A</v>
      </c>
      <c r="U165" s="89" t="e">
        <f ca="true">+IF(AND(ISNUMBER(OFFSET('Water Data'!$I$9,0,10*ROW('Water Data'!I159))),'Data Summary'!CJ165="Yes"),OFFSET('Water Data'!$I$9,0,10*ROW('Water Data'!I159)),NA())</f>
        <v>#N/A</v>
      </c>
      <c r="V165" s="90" t="e">
        <f ca="true">+IF(AND(ISNUMBER(OFFSET('Sanitation Data'!$D$4,0,10*ROW('Sanitation Data'!D159))),'Data Summary'!CK165="Yes"),100-OFFSET('Sanitation Data'!$D$4,0,10*ROW('Sanitation Data'!D159)),NA())</f>
        <v>#N/A</v>
      </c>
      <c r="W165" s="90" t="e">
        <f ca="true">+IF(AND(ISNUMBER(OFFSET('Sanitation Data'!$D$6,0,10*ROW('Sanitation Data'!D159))),'Data Summary'!CL165="Yes"),OFFSET('Sanitation Data'!$D$6,0,10*ROW('Sanitation Data'!D159)),NA())</f>
        <v>#N/A</v>
      </c>
      <c r="X165" s="90" t="e">
        <f ca="true">+IF(AND(ISNUMBER(OFFSET('Sanitation Data'!$D$10,0,10*ROW('Sanitation Data'!D159))),'Data Summary'!CM165="Yes"),OFFSET('Sanitation Data'!$D$10,0,10*ROW('Sanitation Data'!D159)),NA())</f>
        <v>#N/A</v>
      </c>
      <c r="Y165" s="90" t="e">
        <f ca="true">+IF(AND(ISNUMBER(OFFSET('Sanitation Data'!$D$11,0,10*ROW('Sanitation Data'!D159))),'Data Summary'!CN165="Yes"),OFFSET('Sanitation Data'!$D$11,0,10*ROW('Sanitation Data'!D159)),NA())</f>
        <v>#N/A</v>
      </c>
      <c r="Z165" s="90" t="e">
        <f ca="true">+IF(AND(ISNUMBER(OFFSET('Sanitation Data'!$D$12,0,10*ROW('Sanitation Data'!D159))),'Data Summary'!CO165="Yes"),OFFSET('Sanitation Data'!$D$12,0,10*ROW('Sanitation Data'!D159)),NA())</f>
        <v>#N/A</v>
      </c>
      <c r="AA165" s="90" t="e">
        <f ca="true">+IF(AND(ISNUMBER(OFFSET('Sanitation Data'!$E$4,0,10*ROW('Sanitation Data'!E159))),'Data Summary'!CP165="Yes"),100-OFFSET('Sanitation Data'!$E$4,0,10*ROW('Sanitation Data'!E159)),NA())</f>
        <v>#N/A</v>
      </c>
      <c r="AB165" s="90" t="e">
        <f ca="true">+IF(AND(ISNUMBER(OFFSET('Sanitation Data'!$E$6,0,10*ROW('Sanitation Data'!E159))),'Data Summary'!CQ165="Yes"),OFFSET('Sanitation Data'!$E$6,0,10*ROW('Sanitation Data'!E159)),NA())</f>
        <v>#N/A</v>
      </c>
      <c r="AC165" s="90" t="e">
        <f ca="true">+IF(AND(ISNUMBER(OFFSET('Sanitation Data'!$E$10,0,10*ROW('Sanitation Data'!E159))),'Data Summary'!CR165="Yes"),OFFSET('Sanitation Data'!$E$10,0,10*ROW('Sanitation Data'!E159)),NA())</f>
        <v>#N/A</v>
      </c>
      <c r="AD165" s="90" t="e">
        <f ca="true">+IF(AND(ISNUMBER(OFFSET('Sanitation Data'!$E$11,0,10*ROW('Sanitation Data'!E159))),'Data Summary'!CS165="Yes"),OFFSET('Sanitation Data'!$E$11,0,10*ROW('Sanitation Data'!E159)),NA())</f>
        <v>#N/A</v>
      </c>
      <c r="AE165" s="90" t="e">
        <f ca="true">+IF(AND(ISNUMBER(OFFSET('Sanitation Data'!$E$12,0,10*ROW('Sanitation Data'!E159))),'Data Summary'!CT165="Yes"),OFFSET('Sanitation Data'!$E$12,0,10*ROW('Sanitation Data'!E159)),NA())</f>
        <v>#N/A</v>
      </c>
      <c r="AF165" s="90" t="e">
        <f ca="true">+IF(AND(ISNUMBER(OFFSET('Sanitation Data'!$F$4,0,10*ROW('Sanitation Data'!F159))),'Data Summary'!CU165="Yes"),100-OFFSET('Sanitation Data'!$F$4,0,10*ROW('Sanitation Data'!F159)),NA())</f>
        <v>#N/A</v>
      </c>
      <c r="AG165" s="90" t="e">
        <f ca="true">+IF(AND(ISNUMBER(OFFSET('Sanitation Data'!$F$6,0,10*ROW('Sanitation Data'!F159))),'Data Summary'!CV165="Yes"),OFFSET('Sanitation Data'!$F$6,0,10*ROW('Sanitation Data'!F159)),NA())</f>
        <v>#N/A</v>
      </c>
      <c r="AH165" s="90" t="e">
        <f ca="true">+IF(AND(ISNUMBER(OFFSET('Sanitation Data'!$F$10,0,10*ROW('Sanitation Data'!F159))),'Data Summary'!CW165="Yes"),OFFSET('Sanitation Data'!$F$10,0,10*ROW('Sanitation Data'!F159)),NA())</f>
        <v>#N/A</v>
      </c>
      <c r="AI165" s="90" t="e">
        <f ca="true">+IF(AND(ISNUMBER(OFFSET('Sanitation Data'!$F$11,0,10*ROW('Sanitation Data'!F159))),'Data Summary'!CX165="Yes"),OFFSET('Sanitation Data'!$F$11,0,10*ROW('Sanitation Data'!F159)),NA())</f>
        <v>#N/A</v>
      </c>
      <c r="AJ165" s="90" t="e">
        <f ca="true">+IF(AND(ISNUMBER(OFFSET('Sanitation Data'!$F$12,0,10*ROW('Sanitation Data'!F159))),'Data Summary'!CY165="Yes"),OFFSET('Sanitation Data'!$F$12,0,10*ROW('Sanitation Data'!F159)),NA())</f>
        <v>#N/A</v>
      </c>
      <c r="AK165" s="90" t="e">
        <f ca="true">+IF(AND(ISNUMBER(OFFSET('Sanitation Data'!$G$4,0,10*ROW('Sanitation Data'!G159))),'Data Summary'!CZ165="Yes"),100-OFFSET('Sanitation Data'!$G$4,0,10*ROW('Sanitation Data'!G159)),NA())</f>
        <v>#N/A</v>
      </c>
      <c r="AL165" s="90" t="e">
        <f ca="true">+IF(AND(ISNUMBER(OFFSET('Sanitation Data'!$G$6,0,10*ROW('Sanitation Data'!G159))),'Data Summary'!DA165="Yes"),OFFSET('Sanitation Data'!$G$6,0,10*ROW('Sanitation Data'!G159)),NA())</f>
        <v>#N/A</v>
      </c>
      <c r="AM165" s="90" t="e">
        <f ca="true">+IF(AND(ISNUMBER(OFFSET('Sanitation Data'!$G$10,0,10*ROW('Sanitation Data'!G159))),'Data Summary'!DB165="Yes"),OFFSET('Sanitation Data'!$G$10,0,10*ROW('Sanitation Data'!G159)),NA())</f>
        <v>#N/A</v>
      </c>
      <c r="AN165" s="90" t="e">
        <f ca="true">+IF(AND(ISNUMBER(OFFSET('Sanitation Data'!$G$11,0,10*ROW('Sanitation Data'!G159))),'Data Summary'!DC165="Yes"),OFFSET('Sanitation Data'!$G$11,0,10*ROW('Sanitation Data'!G159)),NA())</f>
        <v>#N/A</v>
      </c>
      <c r="AO165" s="90" t="e">
        <f ca="true">+IF(AND(ISNUMBER(OFFSET('Sanitation Data'!$G$12,0,10*ROW('Sanitation Data'!G159))),'Data Summary'!DD165="Yes"),OFFSET('Sanitation Data'!$G$12,0,10*ROW('Sanitation Data'!G159)),NA())</f>
        <v>#N/A</v>
      </c>
      <c r="AP165" s="90" t="e">
        <f ca="true">+IF(AND(ISNUMBER(OFFSET('Sanitation Data'!$H$4,0,10*ROW('Sanitation Data'!H159))),'Data Summary'!DE165="Yes"),100-OFFSET('Sanitation Data'!$H$4,0,10*ROW('Sanitation Data'!H159)),NA())</f>
        <v>#N/A</v>
      </c>
      <c r="AQ165" s="90" t="e">
        <f ca="true">+IF(AND(ISNUMBER(OFFSET('Sanitation Data'!$H$6,0,10*ROW('Sanitation Data'!H159))),'Data Summary'!DF165="Yes"),OFFSET('Sanitation Data'!$H$6,0,10*ROW('Sanitation Data'!H159)),NA())</f>
        <v>#N/A</v>
      </c>
      <c r="AR165" s="90" t="e">
        <f ca="true">+IF(AND(ISNUMBER(OFFSET('Sanitation Data'!$H$10,0,10*ROW('Sanitation Data'!H159))),'Data Summary'!DG165="Yes"),OFFSET('Sanitation Data'!$H$10,0,10*ROW('Sanitation Data'!H159)),NA())</f>
        <v>#N/A</v>
      </c>
      <c r="AS165" s="90" t="e">
        <f ca="true">+IF(AND(ISNUMBER(OFFSET('Sanitation Data'!$H$11,0,10*ROW('Sanitation Data'!H159))),'Data Summary'!DH165="Yes"),OFFSET('Sanitation Data'!$H$11,0,10*ROW('Sanitation Data'!H159)),NA())</f>
        <v>#N/A</v>
      </c>
      <c r="AT165" s="90" t="e">
        <f ca="true">+IF(AND(ISNUMBER(OFFSET('Sanitation Data'!$H$12,0,10*ROW('Sanitation Data'!H159))),'Data Summary'!DI165="Yes"),OFFSET('Sanitation Data'!$H$12,0,10*ROW('Sanitation Data'!H159)),NA())</f>
        <v>#N/A</v>
      </c>
      <c r="AU165" s="90" t="e">
        <f ca="true">+IF(AND(ISNUMBER(OFFSET('Sanitation Data'!$I$4,0,10*ROW('Sanitation Data'!I159))),'Data Summary'!DJ165="Yes"),100-OFFSET('Sanitation Data'!$I$4,0,10*ROW('Sanitation Data'!I159)),NA())</f>
        <v>#N/A</v>
      </c>
      <c r="AV165" s="90" t="e">
        <f ca="true">+IF(AND(ISNUMBER(OFFSET('Sanitation Data'!$I$6,0,10*ROW('Sanitation Data'!I159))),'Data Summary'!DK165="Yes"),OFFSET('Sanitation Data'!$I$6,0,10*ROW('Sanitation Data'!I159)),NA())</f>
        <v>#N/A</v>
      </c>
      <c r="AW165" s="90" t="e">
        <f ca="true">+IF(AND(ISNUMBER(OFFSET('Sanitation Data'!$I$10,0,10*ROW('Sanitation Data'!I159))),'Data Summary'!DL165="Yes"),OFFSET('Sanitation Data'!$I$10,0,10*ROW('Sanitation Data'!I159)),NA())</f>
        <v>#N/A</v>
      </c>
      <c r="AX165" s="90" t="e">
        <f ca="true">+IF(AND(ISNUMBER(OFFSET('Sanitation Data'!$I$11,0,10*ROW('Sanitation Data'!I159))),'Data Summary'!DM165="Yes"),OFFSET('Sanitation Data'!$I$11,0,10*ROW('Sanitation Data'!I159)),NA())</f>
        <v>#N/A</v>
      </c>
      <c r="AY165" s="90" t="e">
        <f ca="true">+IF(AND(ISNUMBER(OFFSET('Sanitation Data'!$I$12,0,10*ROW('Sanitation Data'!I159))),'Data Summary'!DN165="Yes"),OFFSET('Sanitation Data'!$I$12,0,10*ROW('Sanitation Data'!I159)),NA())</f>
        <v>#N/A</v>
      </c>
      <c r="AZ165" s="91" t="e">
        <f ca="true">+IF(AND(ISNUMBER(OFFSET('Hygiene Data'!$D$5,0,10*ROW('Hygiene Data'!D159))),'Data Summary'!DO165="Yes"),OFFSET('Hygiene Data'!$D$5,0,10*ROW('Hygiene Data'!D159)),NA())</f>
        <v>#N/A</v>
      </c>
      <c r="BA165" s="91" t="e">
        <f ca="true">+IF(AND(ISNUMBER(OFFSET('Hygiene Data'!$D$7,0,10*ROW('Hygiene Data'!D159))),'Data Summary'!DP165="Yes"),OFFSET('Hygiene Data'!$D$7,0,10*ROW('Hygiene Data'!D159)),NA())</f>
        <v>#N/A</v>
      </c>
      <c r="BB165" s="91" t="e">
        <f ca="true">+IF(AND(ISNUMBER(OFFSET('Hygiene Data'!$D$9,0,10*ROW('Hygiene Data'!D159))),'Data Summary'!DQ165="Yes"),OFFSET('Hygiene Data'!$D$9,0,10*ROW('Hygiene Data'!D159)),NA())</f>
        <v>#N/A</v>
      </c>
      <c r="BC165" s="91" t="e">
        <f ca="true">+IF(AND(ISNUMBER(OFFSET('Hygiene Data'!$E$5,0,10*ROW('Hygiene Data'!E159))),'Data Summary'!DR165="Yes"),OFFSET('Hygiene Data'!$E$5,0,10*ROW('Hygiene Data'!E159)),NA())</f>
        <v>#N/A</v>
      </c>
      <c r="BD165" s="91" t="e">
        <f ca="true">+IF(AND(ISNUMBER(OFFSET('Hygiene Data'!$E$7,0,10*ROW('Hygiene Data'!E159))),'Data Summary'!DS165="Yes"),OFFSET('Hygiene Data'!$E$7,0,10*ROW('Hygiene Data'!E159)),NA())</f>
        <v>#N/A</v>
      </c>
      <c r="BE165" s="91" t="e">
        <f ca="true">+IF(AND(ISNUMBER(OFFSET('Hygiene Data'!$E$9,0,10*ROW('Hygiene Data'!E159))),'Data Summary'!DT165="Yes"),OFFSET('Hygiene Data'!$E$9,0,10*ROW('Hygiene Data'!E159)),NA())</f>
        <v>#N/A</v>
      </c>
      <c r="BF165" s="91" t="e">
        <f ca="true">+IF(AND(ISNUMBER(OFFSET('Hygiene Data'!$F$5,0,10*ROW('Hygiene Data'!F159))),'Data Summary'!DU165="Yes"),OFFSET('Hygiene Data'!$F$5,0,10*ROW('Hygiene Data'!F159)),NA())</f>
        <v>#N/A</v>
      </c>
      <c r="BG165" s="91" t="e">
        <f ca="true">+IF(AND(ISNUMBER(OFFSET('Hygiene Data'!$F$7,0,10*ROW('Hygiene Data'!F159))),'Data Summary'!DV165="Yes"),OFFSET('Hygiene Data'!$F$7,0,10*ROW('Hygiene Data'!F159)),NA())</f>
        <v>#N/A</v>
      </c>
      <c r="BH165" s="91" t="e">
        <f ca="true">+IF(AND(ISNUMBER(OFFSET('Hygiene Data'!$F$9,0,10*ROW('Hygiene Data'!F159))),'Data Summary'!DW165="Yes"),OFFSET('Hygiene Data'!$F$9,0,10*ROW('Hygiene Data'!F159)),NA())</f>
        <v>#N/A</v>
      </c>
      <c r="BI165" s="91" t="e">
        <f ca="true">+IF(AND(ISNUMBER(OFFSET('Hygiene Data'!$G$5,0,10*ROW('Hygiene Data'!G159))),'Data Summary'!DX165="Yes"),OFFSET('Hygiene Data'!$G$5,0,10*ROW('Hygiene Data'!G159)),NA())</f>
        <v>#N/A</v>
      </c>
      <c r="BJ165" s="91" t="e">
        <f ca="true">+IF(AND(ISNUMBER(OFFSET('Hygiene Data'!$G$7,0,10*ROW('Hygiene Data'!G159))),'Data Summary'!DY165="Yes"),OFFSET('Hygiene Data'!$G$7,0,10*ROW('Hygiene Data'!G159)),NA())</f>
        <v>#N/A</v>
      </c>
      <c r="BK165" s="91" t="e">
        <f ca="true">+IF(AND(ISNUMBER(OFFSET('Hygiene Data'!$G$9,0,10*ROW('Hygiene Data'!G159))),'Data Summary'!DZ165="Yes"),OFFSET('Hygiene Data'!$G$9,0,10*ROW('Hygiene Data'!G159)),NA())</f>
        <v>#N/A</v>
      </c>
      <c r="BL165" s="91" t="e">
        <f ca="true">+IF(AND(ISNUMBER(OFFSET('Hygiene Data'!$H$5,0,10*ROW('Hygiene Data'!H159))),'Data Summary'!EA165="Yes"),OFFSET('Hygiene Data'!$H$5,0,10*ROW('Hygiene Data'!H159)),NA())</f>
        <v>#N/A</v>
      </c>
      <c r="BM165" s="91" t="e">
        <f ca="true">+IF(AND(ISNUMBER(OFFSET('Hygiene Data'!$H$7,0,10*ROW('Hygiene Data'!H159))),'Data Summary'!EB165="Yes"),OFFSET('Hygiene Data'!$H$7,0,10*ROW('Hygiene Data'!H159)),NA())</f>
        <v>#N/A</v>
      </c>
      <c r="BN165" s="91" t="e">
        <f ca="true">+IF(AND(ISNUMBER(OFFSET('Hygiene Data'!$H$9,0,10*ROW('Hygiene Data'!H159))),'Data Summary'!EC165="Yes"),OFFSET('Hygiene Data'!$H$9,0,10*ROW('Hygiene Data'!H159)),NA())</f>
        <v>#N/A</v>
      </c>
      <c r="BO165" s="91" t="e">
        <f ca="true">+IF(AND(ISNUMBER(OFFSET('Hygiene Data'!$I$5,0,10*ROW('Hygiene Data'!I159))),'Data Summary'!ED165="Yes"),OFFSET('Hygiene Data'!$I$5,0,10*ROW('Hygiene Data'!I159)),NA())</f>
        <v>#N/A</v>
      </c>
      <c r="BP165" s="91" t="e">
        <f ca="true">+IF(AND(ISNUMBER(OFFSET('Hygiene Data'!$I$7,0,10*ROW('Hygiene Data'!I159))),'Data Summary'!EE165="Yes"),OFFSET('Hygiene Data'!$I$7,0,10*ROW('Hygiene Data'!I159)),NA())</f>
        <v>#N/A</v>
      </c>
      <c r="BQ165" s="91" t="e">
        <f ca="true">+IF(AND(ISNUMBER(OFFSET('Hygiene Data'!$I$9,0,10*ROW('Hygiene Data'!I159))),'Data Summary'!EF165="Yes"),OFFSET('Hygiene Data'!$I$9,0,10*ROW('Hygiene Data'!I159)),NA())</f>
        <v>#N/A</v>
      </c>
    </row>
    <row xmlns:x14ac="http://schemas.microsoft.com/office/spreadsheetml/2009/9/ac" r="166" x14ac:dyDescent="0.2">
      <c r="A166" s="350" t="e">
        <f ca="true">+RIGHT('Data Summary'!A166,LEN('Data Summary'!A166)-9)</f>
        <v>#VALUE!</v>
      </c>
      <c r="B166" s="35" t="str">
        <f ca="true">+IF(ISTEXT('Data Summary'!B166),'Data Summary'!B166,"")</f>
        <v/>
      </c>
      <c r="C166" s="349" t="e">
        <f ca="true">+VALUE('Data Summary'!C166)</f>
        <v>#VALUE!</v>
      </c>
      <c r="D166" s="89" t="e">
        <f ca="true">+IF(AND(ISNUMBER(OFFSET('Water Data'!$D$4,0,10*ROW('Water Data'!D160))),'Data Summary'!BS166="Yes"),100-OFFSET('Water Data'!$D$4,0,10*ROW('Water Data'!D160)),NA())</f>
        <v>#N/A</v>
      </c>
      <c r="E166" s="89" t="e">
        <f ca="true">+IF(AND(ISNUMBER(OFFSET('Water Data'!$D$6,0,10*ROW('Water Data'!D160))),'Data Summary'!BT166="Yes"),OFFSET('Water Data'!$D$6,0,10*ROW('Water Data'!D160)),NA())</f>
        <v>#N/A</v>
      </c>
      <c r="F166" s="89" t="e">
        <f ca="true">+IF(AND(ISNUMBER(OFFSET('Water Data'!$D$9,0,10*ROW('Water Data'!D160))),'Data Summary'!BU166="Yes"),OFFSET('Water Data'!$D$9,0,10*ROW('Water Data'!D160)),NA())</f>
        <v>#N/A</v>
      </c>
      <c r="G166" s="89" t="e">
        <f ca="true">+IF(AND(ISNUMBER(OFFSET('Water Data'!$E$4,0,10*ROW('Water Data'!E160))),'Data Summary'!BV166="Yes"),100-OFFSET('Water Data'!$E$4,0,10*ROW('Water Data'!E160)),NA())</f>
        <v>#N/A</v>
      </c>
      <c r="H166" s="89" t="e">
        <f ca="true">+IF(AND(ISNUMBER(OFFSET('Water Data'!$E$6,0,10*ROW('Water Data'!E160))),'Data Summary'!BW166="Yes"),OFFSET('Water Data'!$E$6,0,10*ROW('Water Data'!E160)),NA())</f>
        <v>#N/A</v>
      </c>
      <c r="I166" s="89" t="e">
        <f ca="true">+IF(AND(ISNUMBER(OFFSET('Water Data'!$E$9,0,10*ROW('Water Data'!E160))),'Data Summary'!BX166="Yes"),OFFSET('Water Data'!$E$9,0,10*ROW('Water Data'!E160)),NA())</f>
        <v>#N/A</v>
      </c>
      <c r="J166" s="89" t="e">
        <f ca="true">+IF(AND(ISNUMBER(OFFSET('Water Data'!$F$4,0,10*ROW('Water Data'!F160))),'Data Summary'!BY166="Yes"),100-OFFSET('Water Data'!$F$4,0,10*ROW('Water Data'!F160)),NA())</f>
        <v>#N/A</v>
      </c>
      <c r="K166" s="89" t="e">
        <f ca="true">+IF(AND(ISNUMBER(OFFSET('Water Data'!$F$6,0,10*ROW('Water Data'!F160))),'Data Summary'!BZ166="Yes"),OFFSET('Water Data'!$F$6,0,10*ROW('Water Data'!F160)),NA())</f>
        <v>#N/A</v>
      </c>
      <c r="L166" s="89" t="e">
        <f ca="true">+IF(AND(ISNUMBER(OFFSET('Water Data'!$F$9,0,10*ROW('Water Data'!F160))),'Data Summary'!CA166="Yes"),OFFSET('Water Data'!$F$9,0,10*ROW('Water Data'!F160)),NA())</f>
        <v>#N/A</v>
      </c>
      <c r="M166" s="89" t="e">
        <f ca="true">+IF(AND(ISNUMBER(OFFSET('Water Data'!$G$4,0,10*ROW('Water Data'!G160))),'Data Summary'!CB166="Yes"),100-OFFSET('Water Data'!$G$4,0,10*ROW('Water Data'!G160)),NA())</f>
        <v>#N/A</v>
      </c>
      <c r="N166" s="89" t="e">
        <f ca="true">+IF(AND(ISNUMBER(OFFSET('Water Data'!$G$6,0,10*ROW('Water Data'!G160))),'Data Summary'!CC166="Yes"),OFFSET('Water Data'!$G$6,0,10*ROW('Water Data'!G160)),NA())</f>
        <v>#N/A</v>
      </c>
      <c r="O166" s="89" t="e">
        <f ca="true">+IF(AND(ISNUMBER(OFFSET('Water Data'!$G$9,0,10*ROW('Water Data'!G160))),'Data Summary'!CD166="Yes"),OFFSET('Water Data'!$G$9,0,10*ROW('Water Data'!G160)),NA())</f>
        <v>#N/A</v>
      </c>
      <c r="P166" s="89" t="e">
        <f ca="true">+IF(AND(ISNUMBER(OFFSET('Water Data'!$H$4,0,10*ROW('Water Data'!H160))),'Data Summary'!CE166="Yes"),100-OFFSET('Water Data'!$H$4,0,10*ROW('Water Data'!H160)),NA())</f>
        <v>#N/A</v>
      </c>
      <c r="Q166" s="89" t="e">
        <f ca="true">+IF(AND(ISNUMBER(OFFSET('Water Data'!$H$6,0,10*ROW('Water Data'!H160))),'Data Summary'!CF166="Yes"),OFFSET('Water Data'!$H$6,0,10*ROW('Water Data'!H160)),NA())</f>
        <v>#N/A</v>
      </c>
      <c r="R166" s="89" t="e">
        <f ca="true">+IF(AND(ISNUMBER(OFFSET('Water Data'!$H$9,0,10*ROW('Water Data'!H160))),'Data Summary'!CG166="Yes"),OFFSET('Water Data'!$H$9,0,10*ROW('Water Data'!H160)),NA())</f>
        <v>#N/A</v>
      </c>
      <c r="S166" s="89" t="e">
        <f ca="true">+IF(AND(ISNUMBER(OFFSET('Water Data'!$I$4,0,10*ROW('Water Data'!I160))),'Data Summary'!CH166="Yes"),100-OFFSET('Water Data'!$I$4,0,10*ROW('Water Data'!I160)),NA())</f>
        <v>#N/A</v>
      </c>
      <c r="T166" s="89" t="e">
        <f ca="true">+IF(AND(ISNUMBER(OFFSET('Water Data'!$I$6,0,10*ROW('Water Data'!I160))),'Data Summary'!CI166="Yes"),OFFSET('Water Data'!$I$6,0,10*ROW('Water Data'!I160)),NA())</f>
        <v>#N/A</v>
      </c>
      <c r="U166" s="89" t="e">
        <f ca="true">+IF(AND(ISNUMBER(OFFSET('Water Data'!$I$9,0,10*ROW('Water Data'!I160))),'Data Summary'!CJ166="Yes"),OFFSET('Water Data'!$I$9,0,10*ROW('Water Data'!I160)),NA())</f>
        <v>#N/A</v>
      </c>
      <c r="V166" s="90" t="e">
        <f ca="true">+IF(AND(ISNUMBER(OFFSET('Sanitation Data'!$D$4,0,10*ROW('Sanitation Data'!D160))),'Data Summary'!CK166="Yes"),100-OFFSET('Sanitation Data'!$D$4,0,10*ROW('Sanitation Data'!D160)),NA())</f>
        <v>#N/A</v>
      </c>
      <c r="W166" s="90" t="e">
        <f ca="true">+IF(AND(ISNUMBER(OFFSET('Sanitation Data'!$D$6,0,10*ROW('Sanitation Data'!D160))),'Data Summary'!CL166="Yes"),OFFSET('Sanitation Data'!$D$6,0,10*ROW('Sanitation Data'!D160)),NA())</f>
        <v>#N/A</v>
      </c>
      <c r="X166" s="90" t="e">
        <f ca="true">+IF(AND(ISNUMBER(OFFSET('Sanitation Data'!$D$10,0,10*ROW('Sanitation Data'!D160))),'Data Summary'!CM166="Yes"),OFFSET('Sanitation Data'!$D$10,0,10*ROW('Sanitation Data'!D160)),NA())</f>
        <v>#N/A</v>
      </c>
      <c r="Y166" s="90" t="e">
        <f ca="true">+IF(AND(ISNUMBER(OFFSET('Sanitation Data'!$D$11,0,10*ROW('Sanitation Data'!D160))),'Data Summary'!CN166="Yes"),OFFSET('Sanitation Data'!$D$11,0,10*ROW('Sanitation Data'!D160)),NA())</f>
        <v>#N/A</v>
      </c>
      <c r="Z166" s="90" t="e">
        <f ca="true">+IF(AND(ISNUMBER(OFFSET('Sanitation Data'!$D$12,0,10*ROW('Sanitation Data'!D160))),'Data Summary'!CO166="Yes"),OFFSET('Sanitation Data'!$D$12,0,10*ROW('Sanitation Data'!D160)),NA())</f>
        <v>#N/A</v>
      </c>
      <c r="AA166" s="90" t="e">
        <f ca="true">+IF(AND(ISNUMBER(OFFSET('Sanitation Data'!$E$4,0,10*ROW('Sanitation Data'!E160))),'Data Summary'!CP166="Yes"),100-OFFSET('Sanitation Data'!$E$4,0,10*ROW('Sanitation Data'!E160)),NA())</f>
        <v>#N/A</v>
      </c>
      <c r="AB166" s="90" t="e">
        <f ca="true">+IF(AND(ISNUMBER(OFFSET('Sanitation Data'!$E$6,0,10*ROW('Sanitation Data'!E160))),'Data Summary'!CQ166="Yes"),OFFSET('Sanitation Data'!$E$6,0,10*ROW('Sanitation Data'!E160)),NA())</f>
        <v>#N/A</v>
      </c>
      <c r="AC166" s="90" t="e">
        <f ca="true">+IF(AND(ISNUMBER(OFFSET('Sanitation Data'!$E$10,0,10*ROW('Sanitation Data'!E160))),'Data Summary'!CR166="Yes"),OFFSET('Sanitation Data'!$E$10,0,10*ROW('Sanitation Data'!E160)),NA())</f>
        <v>#N/A</v>
      </c>
      <c r="AD166" s="90" t="e">
        <f ca="true">+IF(AND(ISNUMBER(OFFSET('Sanitation Data'!$E$11,0,10*ROW('Sanitation Data'!E160))),'Data Summary'!CS166="Yes"),OFFSET('Sanitation Data'!$E$11,0,10*ROW('Sanitation Data'!E160)),NA())</f>
        <v>#N/A</v>
      </c>
      <c r="AE166" s="90" t="e">
        <f ca="true">+IF(AND(ISNUMBER(OFFSET('Sanitation Data'!$E$12,0,10*ROW('Sanitation Data'!E160))),'Data Summary'!CT166="Yes"),OFFSET('Sanitation Data'!$E$12,0,10*ROW('Sanitation Data'!E160)),NA())</f>
        <v>#N/A</v>
      </c>
      <c r="AF166" s="90" t="e">
        <f ca="true">+IF(AND(ISNUMBER(OFFSET('Sanitation Data'!$F$4,0,10*ROW('Sanitation Data'!F160))),'Data Summary'!CU166="Yes"),100-OFFSET('Sanitation Data'!$F$4,0,10*ROW('Sanitation Data'!F160)),NA())</f>
        <v>#N/A</v>
      </c>
      <c r="AG166" s="90" t="e">
        <f ca="true">+IF(AND(ISNUMBER(OFFSET('Sanitation Data'!$F$6,0,10*ROW('Sanitation Data'!F160))),'Data Summary'!CV166="Yes"),OFFSET('Sanitation Data'!$F$6,0,10*ROW('Sanitation Data'!F160)),NA())</f>
        <v>#N/A</v>
      </c>
      <c r="AH166" s="90" t="e">
        <f ca="true">+IF(AND(ISNUMBER(OFFSET('Sanitation Data'!$F$10,0,10*ROW('Sanitation Data'!F160))),'Data Summary'!CW166="Yes"),OFFSET('Sanitation Data'!$F$10,0,10*ROW('Sanitation Data'!F160)),NA())</f>
        <v>#N/A</v>
      </c>
      <c r="AI166" s="90" t="e">
        <f ca="true">+IF(AND(ISNUMBER(OFFSET('Sanitation Data'!$F$11,0,10*ROW('Sanitation Data'!F160))),'Data Summary'!CX166="Yes"),OFFSET('Sanitation Data'!$F$11,0,10*ROW('Sanitation Data'!F160)),NA())</f>
        <v>#N/A</v>
      </c>
      <c r="AJ166" s="90" t="e">
        <f ca="true">+IF(AND(ISNUMBER(OFFSET('Sanitation Data'!$F$12,0,10*ROW('Sanitation Data'!F160))),'Data Summary'!CY166="Yes"),OFFSET('Sanitation Data'!$F$12,0,10*ROW('Sanitation Data'!F160)),NA())</f>
        <v>#N/A</v>
      </c>
      <c r="AK166" s="90" t="e">
        <f ca="true">+IF(AND(ISNUMBER(OFFSET('Sanitation Data'!$G$4,0,10*ROW('Sanitation Data'!G160))),'Data Summary'!CZ166="Yes"),100-OFFSET('Sanitation Data'!$G$4,0,10*ROW('Sanitation Data'!G160)),NA())</f>
        <v>#N/A</v>
      </c>
      <c r="AL166" s="90" t="e">
        <f ca="true">+IF(AND(ISNUMBER(OFFSET('Sanitation Data'!$G$6,0,10*ROW('Sanitation Data'!G160))),'Data Summary'!DA166="Yes"),OFFSET('Sanitation Data'!$G$6,0,10*ROW('Sanitation Data'!G160)),NA())</f>
        <v>#N/A</v>
      </c>
      <c r="AM166" s="90" t="e">
        <f ca="true">+IF(AND(ISNUMBER(OFFSET('Sanitation Data'!$G$10,0,10*ROW('Sanitation Data'!G160))),'Data Summary'!DB166="Yes"),OFFSET('Sanitation Data'!$G$10,0,10*ROW('Sanitation Data'!G160)),NA())</f>
        <v>#N/A</v>
      </c>
      <c r="AN166" s="90" t="e">
        <f ca="true">+IF(AND(ISNUMBER(OFFSET('Sanitation Data'!$G$11,0,10*ROW('Sanitation Data'!G160))),'Data Summary'!DC166="Yes"),OFFSET('Sanitation Data'!$G$11,0,10*ROW('Sanitation Data'!G160)),NA())</f>
        <v>#N/A</v>
      </c>
      <c r="AO166" s="90" t="e">
        <f ca="true">+IF(AND(ISNUMBER(OFFSET('Sanitation Data'!$G$12,0,10*ROW('Sanitation Data'!G160))),'Data Summary'!DD166="Yes"),OFFSET('Sanitation Data'!$G$12,0,10*ROW('Sanitation Data'!G160)),NA())</f>
        <v>#N/A</v>
      </c>
      <c r="AP166" s="90" t="e">
        <f ca="true">+IF(AND(ISNUMBER(OFFSET('Sanitation Data'!$H$4,0,10*ROW('Sanitation Data'!H160))),'Data Summary'!DE166="Yes"),100-OFFSET('Sanitation Data'!$H$4,0,10*ROW('Sanitation Data'!H160)),NA())</f>
        <v>#N/A</v>
      </c>
      <c r="AQ166" s="90" t="e">
        <f ca="true">+IF(AND(ISNUMBER(OFFSET('Sanitation Data'!$H$6,0,10*ROW('Sanitation Data'!H160))),'Data Summary'!DF166="Yes"),OFFSET('Sanitation Data'!$H$6,0,10*ROW('Sanitation Data'!H160)),NA())</f>
        <v>#N/A</v>
      </c>
      <c r="AR166" s="90" t="e">
        <f ca="true">+IF(AND(ISNUMBER(OFFSET('Sanitation Data'!$H$10,0,10*ROW('Sanitation Data'!H160))),'Data Summary'!DG166="Yes"),OFFSET('Sanitation Data'!$H$10,0,10*ROW('Sanitation Data'!H160)),NA())</f>
        <v>#N/A</v>
      </c>
      <c r="AS166" s="90" t="e">
        <f ca="true">+IF(AND(ISNUMBER(OFFSET('Sanitation Data'!$H$11,0,10*ROW('Sanitation Data'!H160))),'Data Summary'!DH166="Yes"),OFFSET('Sanitation Data'!$H$11,0,10*ROW('Sanitation Data'!H160)),NA())</f>
        <v>#N/A</v>
      </c>
      <c r="AT166" s="90" t="e">
        <f ca="true">+IF(AND(ISNUMBER(OFFSET('Sanitation Data'!$H$12,0,10*ROW('Sanitation Data'!H160))),'Data Summary'!DI166="Yes"),OFFSET('Sanitation Data'!$H$12,0,10*ROW('Sanitation Data'!H160)),NA())</f>
        <v>#N/A</v>
      </c>
      <c r="AU166" s="90" t="e">
        <f ca="true">+IF(AND(ISNUMBER(OFFSET('Sanitation Data'!$I$4,0,10*ROW('Sanitation Data'!I160))),'Data Summary'!DJ166="Yes"),100-OFFSET('Sanitation Data'!$I$4,0,10*ROW('Sanitation Data'!I160)),NA())</f>
        <v>#N/A</v>
      </c>
      <c r="AV166" s="90" t="e">
        <f ca="true">+IF(AND(ISNUMBER(OFFSET('Sanitation Data'!$I$6,0,10*ROW('Sanitation Data'!I160))),'Data Summary'!DK166="Yes"),OFFSET('Sanitation Data'!$I$6,0,10*ROW('Sanitation Data'!I160)),NA())</f>
        <v>#N/A</v>
      </c>
      <c r="AW166" s="90" t="e">
        <f ca="true">+IF(AND(ISNUMBER(OFFSET('Sanitation Data'!$I$10,0,10*ROW('Sanitation Data'!I160))),'Data Summary'!DL166="Yes"),OFFSET('Sanitation Data'!$I$10,0,10*ROW('Sanitation Data'!I160)),NA())</f>
        <v>#N/A</v>
      </c>
      <c r="AX166" s="90" t="e">
        <f ca="true">+IF(AND(ISNUMBER(OFFSET('Sanitation Data'!$I$11,0,10*ROW('Sanitation Data'!I160))),'Data Summary'!DM166="Yes"),OFFSET('Sanitation Data'!$I$11,0,10*ROW('Sanitation Data'!I160)),NA())</f>
        <v>#N/A</v>
      </c>
      <c r="AY166" s="90" t="e">
        <f ca="true">+IF(AND(ISNUMBER(OFFSET('Sanitation Data'!$I$12,0,10*ROW('Sanitation Data'!I160))),'Data Summary'!DN166="Yes"),OFFSET('Sanitation Data'!$I$12,0,10*ROW('Sanitation Data'!I160)),NA())</f>
        <v>#N/A</v>
      </c>
      <c r="AZ166" s="91" t="e">
        <f ca="true">+IF(AND(ISNUMBER(OFFSET('Hygiene Data'!$D$5,0,10*ROW('Hygiene Data'!D160))),'Data Summary'!DO166="Yes"),OFFSET('Hygiene Data'!$D$5,0,10*ROW('Hygiene Data'!D160)),NA())</f>
        <v>#N/A</v>
      </c>
      <c r="BA166" s="91" t="e">
        <f ca="true">+IF(AND(ISNUMBER(OFFSET('Hygiene Data'!$D$7,0,10*ROW('Hygiene Data'!D160))),'Data Summary'!DP166="Yes"),OFFSET('Hygiene Data'!$D$7,0,10*ROW('Hygiene Data'!D160)),NA())</f>
        <v>#N/A</v>
      </c>
      <c r="BB166" s="91" t="e">
        <f ca="true">+IF(AND(ISNUMBER(OFFSET('Hygiene Data'!$D$9,0,10*ROW('Hygiene Data'!D160))),'Data Summary'!DQ166="Yes"),OFFSET('Hygiene Data'!$D$9,0,10*ROW('Hygiene Data'!D160)),NA())</f>
        <v>#N/A</v>
      </c>
      <c r="BC166" s="91" t="e">
        <f ca="true">+IF(AND(ISNUMBER(OFFSET('Hygiene Data'!$E$5,0,10*ROW('Hygiene Data'!E160))),'Data Summary'!DR166="Yes"),OFFSET('Hygiene Data'!$E$5,0,10*ROW('Hygiene Data'!E160)),NA())</f>
        <v>#N/A</v>
      </c>
      <c r="BD166" s="91" t="e">
        <f ca="true">+IF(AND(ISNUMBER(OFFSET('Hygiene Data'!$E$7,0,10*ROW('Hygiene Data'!E160))),'Data Summary'!DS166="Yes"),OFFSET('Hygiene Data'!$E$7,0,10*ROW('Hygiene Data'!E160)),NA())</f>
        <v>#N/A</v>
      </c>
      <c r="BE166" s="91" t="e">
        <f ca="true">+IF(AND(ISNUMBER(OFFSET('Hygiene Data'!$E$9,0,10*ROW('Hygiene Data'!E160))),'Data Summary'!DT166="Yes"),OFFSET('Hygiene Data'!$E$9,0,10*ROW('Hygiene Data'!E160)),NA())</f>
        <v>#N/A</v>
      </c>
      <c r="BF166" s="91" t="e">
        <f ca="true">+IF(AND(ISNUMBER(OFFSET('Hygiene Data'!$F$5,0,10*ROW('Hygiene Data'!F160))),'Data Summary'!DU166="Yes"),OFFSET('Hygiene Data'!$F$5,0,10*ROW('Hygiene Data'!F160)),NA())</f>
        <v>#N/A</v>
      </c>
      <c r="BG166" s="91" t="e">
        <f ca="true">+IF(AND(ISNUMBER(OFFSET('Hygiene Data'!$F$7,0,10*ROW('Hygiene Data'!F160))),'Data Summary'!DV166="Yes"),OFFSET('Hygiene Data'!$F$7,0,10*ROW('Hygiene Data'!F160)),NA())</f>
        <v>#N/A</v>
      </c>
      <c r="BH166" s="91" t="e">
        <f ca="true">+IF(AND(ISNUMBER(OFFSET('Hygiene Data'!$F$9,0,10*ROW('Hygiene Data'!F160))),'Data Summary'!DW166="Yes"),OFFSET('Hygiene Data'!$F$9,0,10*ROW('Hygiene Data'!F160)),NA())</f>
        <v>#N/A</v>
      </c>
      <c r="BI166" s="91" t="e">
        <f ca="true">+IF(AND(ISNUMBER(OFFSET('Hygiene Data'!$G$5,0,10*ROW('Hygiene Data'!G160))),'Data Summary'!DX166="Yes"),OFFSET('Hygiene Data'!$G$5,0,10*ROW('Hygiene Data'!G160)),NA())</f>
        <v>#N/A</v>
      </c>
      <c r="BJ166" s="91" t="e">
        <f ca="true">+IF(AND(ISNUMBER(OFFSET('Hygiene Data'!$G$7,0,10*ROW('Hygiene Data'!G160))),'Data Summary'!DY166="Yes"),OFFSET('Hygiene Data'!$G$7,0,10*ROW('Hygiene Data'!G160)),NA())</f>
        <v>#N/A</v>
      </c>
      <c r="BK166" s="91" t="e">
        <f ca="true">+IF(AND(ISNUMBER(OFFSET('Hygiene Data'!$G$9,0,10*ROW('Hygiene Data'!G160))),'Data Summary'!DZ166="Yes"),OFFSET('Hygiene Data'!$G$9,0,10*ROW('Hygiene Data'!G160)),NA())</f>
        <v>#N/A</v>
      </c>
      <c r="BL166" s="91" t="e">
        <f ca="true">+IF(AND(ISNUMBER(OFFSET('Hygiene Data'!$H$5,0,10*ROW('Hygiene Data'!H160))),'Data Summary'!EA166="Yes"),OFFSET('Hygiene Data'!$H$5,0,10*ROW('Hygiene Data'!H160)),NA())</f>
        <v>#N/A</v>
      </c>
      <c r="BM166" s="91" t="e">
        <f ca="true">+IF(AND(ISNUMBER(OFFSET('Hygiene Data'!$H$7,0,10*ROW('Hygiene Data'!H160))),'Data Summary'!EB166="Yes"),OFFSET('Hygiene Data'!$H$7,0,10*ROW('Hygiene Data'!H160)),NA())</f>
        <v>#N/A</v>
      </c>
      <c r="BN166" s="91" t="e">
        <f ca="true">+IF(AND(ISNUMBER(OFFSET('Hygiene Data'!$H$9,0,10*ROW('Hygiene Data'!H160))),'Data Summary'!EC166="Yes"),OFFSET('Hygiene Data'!$H$9,0,10*ROW('Hygiene Data'!H160)),NA())</f>
        <v>#N/A</v>
      </c>
      <c r="BO166" s="91" t="e">
        <f ca="true">+IF(AND(ISNUMBER(OFFSET('Hygiene Data'!$I$5,0,10*ROW('Hygiene Data'!I160))),'Data Summary'!ED166="Yes"),OFFSET('Hygiene Data'!$I$5,0,10*ROW('Hygiene Data'!I160)),NA())</f>
        <v>#N/A</v>
      </c>
      <c r="BP166" s="91" t="e">
        <f ca="true">+IF(AND(ISNUMBER(OFFSET('Hygiene Data'!$I$7,0,10*ROW('Hygiene Data'!I160))),'Data Summary'!EE166="Yes"),OFFSET('Hygiene Data'!$I$7,0,10*ROW('Hygiene Data'!I160)),NA())</f>
        <v>#N/A</v>
      </c>
      <c r="BQ166" s="91" t="e">
        <f ca="true">+IF(AND(ISNUMBER(OFFSET('Hygiene Data'!$I$9,0,10*ROW('Hygiene Data'!I160))),'Data Summary'!EF166="Yes"),OFFSET('Hygiene Data'!$I$9,0,10*ROW('Hygiene Data'!I160)),NA())</f>
        <v>#N/A</v>
      </c>
    </row>
    <row xmlns:x14ac="http://schemas.microsoft.com/office/spreadsheetml/2009/9/ac" r="167" x14ac:dyDescent="0.2">
      <c r="A167" s="350" t="e">
        <f ca="true">+RIGHT('Data Summary'!A167,LEN('Data Summary'!A167)-9)</f>
        <v>#VALUE!</v>
      </c>
      <c r="B167" s="35" t="str">
        <f ca="true">+IF(ISTEXT('Data Summary'!B167),'Data Summary'!B167,"")</f>
        <v/>
      </c>
      <c r="C167" s="349" t="e">
        <f ca="true">+VALUE('Data Summary'!C167)</f>
        <v>#VALUE!</v>
      </c>
      <c r="D167" s="89" t="e">
        <f ca="true">+IF(AND(ISNUMBER(OFFSET('Water Data'!$D$4,0,10*ROW('Water Data'!D161))),'Data Summary'!BS167="Yes"),100-OFFSET('Water Data'!$D$4,0,10*ROW('Water Data'!D161)),NA())</f>
        <v>#N/A</v>
      </c>
      <c r="E167" s="89" t="e">
        <f ca="true">+IF(AND(ISNUMBER(OFFSET('Water Data'!$D$6,0,10*ROW('Water Data'!D161))),'Data Summary'!BT167="Yes"),OFFSET('Water Data'!$D$6,0,10*ROW('Water Data'!D161)),NA())</f>
        <v>#N/A</v>
      </c>
      <c r="F167" s="89" t="e">
        <f ca="true">+IF(AND(ISNUMBER(OFFSET('Water Data'!$D$9,0,10*ROW('Water Data'!D161))),'Data Summary'!BU167="Yes"),OFFSET('Water Data'!$D$9,0,10*ROW('Water Data'!D161)),NA())</f>
        <v>#N/A</v>
      </c>
      <c r="G167" s="89" t="e">
        <f ca="true">+IF(AND(ISNUMBER(OFFSET('Water Data'!$E$4,0,10*ROW('Water Data'!E161))),'Data Summary'!BV167="Yes"),100-OFFSET('Water Data'!$E$4,0,10*ROW('Water Data'!E161)),NA())</f>
        <v>#N/A</v>
      </c>
      <c r="H167" s="89" t="e">
        <f ca="true">+IF(AND(ISNUMBER(OFFSET('Water Data'!$E$6,0,10*ROW('Water Data'!E161))),'Data Summary'!BW167="Yes"),OFFSET('Water Data'!$E$6,0,10*ROW('Water Data'!E161)),NA())</f>
        <v>#N/A</v>
      </c>
      <c r="I167" s="89" t="e">
        <f ca="true">+IF(AND(ISNUMBER(OFFSET('Water Data'!$E$9,0,10*ROW('Water Data'!E161))),'Data Summary'!BX167="Yes"),OFFSET('Water Data'!$E$9,0,10*ROW('Water Data'!E161)),NA())</f>
        <v>#N/A</v>
      </c>
      <c r="J167" s="89" t="e">
        <f ca="true">+IF(AND(ISNUMBER(OFFSET('Water Data'!$F$4,0,10*ROW('Water Data'!F161))),'Data Summary'!BY167="Yes"),100-OFFSET('Water Data'!$F$4,0,10*ROW('Water Data'!F161)),NA())</f>
        <v>#N/A</v>
      </c>
      <c r="K167" s="89" t="e">
        <f ca="true">+IF(AND(ISNUMBER(OFFSET('Water Data'!$F$6,0,10*ROW('Water Data'!F161))),'Data Summary'!BZ167="Yes"),OFFSET('Water Data'!$F$6,0,10*ROW('Water Data'!F161)),NA())</f>
        <v>#N/A</v>
      </c>
      <c r="L167" s="89" t="e">
        <f ca="true">+IF(AND(ISNUMBER(OFFSET('Water Data'!$F$9,0,10*ROW('Water Data'!F161))),'Data Summary'!CA167="Yes"),OFFSET('Water Data'!$F$9,0,10*ROW('Water Data'!F161)),NA())</f>
        <v>#N/A</v>
      </c>
      <c r="M167" s="89" t="e">
        <f ca="true">+IF(AND(ISNUMBER(OFFSET('Water Data'!$G$4,0,10*ROW('Water Data'!G161))),'Data Summary'!CB167="Yes"),100-OFFSET('Water Data'!$G$4,0,10*ROW('Water Data'!G161)),NA())</f>
        <v>#N/A</v>
      </c>
      <c r="N167" s="89" t="e">
        <f ca="true">+IF(AND(ISNUMBER(OFFSET('Water Data'!$G$6,0,10*ROW('Water Data'!G161))),'Data Summary'!CC167="Yes"),OFFSET('Water Data'!$G$6,0,10*ROW('Water Data'!G161)),NA())</f>
        <v>#N/A</v>
      </c>
      <c r="O167" s="89" t="e">
        <f ca="true">+IF(AND(ISNUMBER(OFFSET('Water Data'!$G$9,0,10*ROW('Water Data'!G161))),'Data Summary'!CD167="Yes"),OFFSET('Water Data'!$G$9,0,10*ROW('Water Data'!G161)),NA())</f>
        <v>#N/A</v>
      </c>
      <c r="P167" s="89" t="e">
        <f ca="true">+IF(AND(ISNUMBER(OFFSET('Water Data'!$H$4,0,10*ROW('Water Data'!H161))),'Data Summary'!CE167="Yes"),100-OFFSET('Water Data'!$H$4,0,10*ROW('Water Data'!H161)),NA())</f>
        <v>#N/A</v>
      </c>
      <c r="Q167" s="89" t="e">
        <f ca="true">+IF(AND(ISNUMBER(OFFSET('Water Data'!$H$6,0,10*ROW('Water Data'!H161))),'Data Summary'!CF167="Yes"),OFFSET('Water Data'!$H$6,0,10*ROW('Water Data'!H161)),NA())</f>
        <v>#N/A</v>
      </c>
      <c r="R167" s="89" t="e">
        <f ca="true">+IF(AND(ISNUMBER(OFFSET('Water Data'!$H$9,0,10*ROW('Water Data'!H161))),'Data Summary'!CG167="Yes"),OFFSET('Water Data'!$H$9,0,10*ROW('Water Data'!H161)),NA())</f>
        <v>#N/A</v>
      </c>
      <c r="S167" s="89" t="e">
        <f ca="true">+IF(AND(ISNUMBER(OFFSET('Water Data'!$I$4,0,10*ROW('Water Data'!I161))),'Data Summary'!CH167="Yes"),100-OFFSET('Water Data'!$I$4,0,10*ROW('Water Data'!I161)),NA())</f>
        <v>#N/A</v>
      </c>
      <c r="T167" s="89" t="e">
        <f ca="true">+IF(AND(ISNUMBER(OFFSET('Water Data'!$I$6,0,10*ROW('Water Data'!I161))),'Data Summary'!CI167="Yes"),OFFSET('Water Data'!$I$6,0,10*ROW('Water Data'!I161)),NA())</f>
        <v>#N/A</v>
      </c>
      <c r="U167" s="89" t="e">
        <f ca="true">+IF(AND(ISNUMBER(OFFSET('Water Data'!$I$9,0,10*ROW('Water Data'!I161))),'Data Summary'!CJ167="Yes"),OFFSET('Water Data'!$I$9,0,10*ROW('Water Data'!I161)),NA())</f>
        <v>#N/A</v>
      </c>
      <c r="V167" s="90" t="e">
        <f ca="true">+IF(AND(ISNUMBER(OFFSET('Sanitation Data'!$D$4,0,10*ROW('Sanitation Data'!D161))),'Data Summary'!CK167="Yes"),100-OFFSET('Sanitation Data'!$D$4,0,10*ROW('Sanitation Data'!D161)),NA())</f>
        <v>#N/A</v>
      </c>
      <c r="W167" s="90" t="e">
        <f ca="true">+IF(AND(ISNUMBER(OFFSET('Sanitation Data'!$D$6,0,10*ROW('Sanitation Data'!D161))),'Data Summary'!CL167="Yes"),OFFSET('Sanitation Data'!$D$6,0,10*ROW('Sanitation Data'!D161)),NA())</f>
        <v>#N/A</v>
      </c>
      <c r="X167" s="90" t="e">
        <f ca="true">+IF(AND(ISNUMBER(OFFSET('Sanitation Data'!$D$10,0,10*ROW('Sanitation Data'!D161))),'Data Summary'!CM167="Yes"),OFFSET('Sanitation Data'!$D$10,0,10*ROW('Sanitation Data'!D161)),NA())</f>
        <v>#N/A</v>
      </c>
      <c r="Y167" s="90" t="e">
        <f ca="true">+IF(AND(ISNUMBER(OFFSET('Sanitation Data'!$D$11,0,10*ROW('Sanitation Data'!D161))),'Data Summary'!CN167="Yes"),OFFSET('Sanitation Data'!$D$11,0,10*ROW('Sanitation Data'!D161)),NA())</f>
        <v>#N/A</v>
      </c>
      <c r="Z167" s="90" t="e">
        <f ca="true">+IF(AND(ISNUMBER(OFFSET('Sanitation Data'!$D$12,0,10*ROW('Sanitation Data'!D161))),'Data Summary'!CO167="Yes"),OFFSET('Sanitation Data'!$D$12,0,10*ROW('Sanitation Data'!D161)),NA())</f>
        <v>#N/A</v>
      </c>
      <c r="AA167" s="90" t="e">
        <f ca="true">+IF(AND(ISNUMBER(OFFSET('Sanitation Data'!$E$4,0,10*ROW('Sanitation Data'!E161))),'Data Summary'!CP167="Yes"),100-OFFSET('Sanitation Data'!$E$4,0,10*ROW('Sanitation Data'!E161)),NA())</f>
        <v>#N/A</v>
      </c>
      <c r="AB167" s="90" t="e">
        <f ca="true">+IF(AND(ISNUMBER(OFFSET('Sanitation Data'!$E$6,0,10*ROW('Sanitation Data'!E161))),'Data Summary'!CQ167="Yes"),OFFSET('Sanitation Data'!$E$6,0,10*ROW('Sanitation Data'!E161)),NA())</f>
        <v>#N/A</v>
      </c>
      <c r="AC167" s="90" t="e">
        <f ca="true">+IF(AND(ISNUMBER(OFFSET('Sanitation Data'!$E$10,0,10*ROW('Sanitation Data'!E161))),'Data Summary'!CR167="Yes"),OFFSET('Sanitation Data'!$E$10,0,10*ROW('Sanitation Data'!E161)),NA())</f>
        <v>#N/A</v>
      </c>
      <c r="AD167" s="90" t="e">
        <f ca="true">+IF(AND(ISNUMBER(OFFSET('Sanitation Data'!$E$11,0,10*ROW('Sanitation Data'!E161))),'Data Summary'!CS167="Yes"),OFFSET('Sanitation Data'!$E$11,0,10*ROW('Sanitation Data'!E161)),NA())</f>
        <v>#N/A</v>
      </c>
      <c r="AE167" s="90" t="e">
        <f ca="true">+IF(AND(ISNUMBER(OFFSET('Sanitation Data'!$E$12,0,10*ROW('Sanitation Data'!E161))),'Data Summary'!CT167="Yes"),OFFSET('Sanitation Data'!$E$12,0,10*ROW('Sanitation Data'!E161)),NA())</f>
        <v>#N/A</v>
      </c>
      <c r="AF167" s="90" t="e">
        <f ca="true">+IF(AND(ISNUMBER(OFFSET('Sanitation Data'!$F$4,0,10*ROW('Sanitation Data'!F161))),'Data Summary'!CU167="Yes"),100-OFFSET('Sanitation Data'!$F$4,0,10*ROW('Sanitation Data'!F161)),NA())</f>
        <v>#N/A</v>
      </c>
      <c r="AG167" s="90" t="e">
        <f ca="true">+IF(AND(ISNUMBER(OFFSET('Sanitation Data'!$F$6,0,10*ROW('Sanitation Data'!F161))),'Data Summary'!CV167="Yes"),OFFSET('Sanitation Data'!$F$6,0,10*ROW('Sanitation Data'!F161)),NA())</f>
        <v>#N/A</v>
      </c>
      <c r="AH167" s="90" t="e">
        <f ca="true">+IF(AND(ISNUMBER(OFFSET('Sanitation Data'!$F$10,0,10*ROW('Sanitation Data'!F161))),'Data Summary'!CW167="Yes"),OFFSET('Sanitation Data'!$F$10,0,10*ROW('Sanitation Data'!F161)),NA())</f>
        <v>#N/A</v>
      </c>
      <c r="AI167" s="90" t="e">
        <f ca="true">+IF(AND(ISNUMBER(OFFSET('Sanitation Data'!$F$11,0,10*ROW('Sanitation Data'!F161))),'Data Summary'!CX167="Yes"),OFFSET('Sanitation Data'!$F$11,0,10*ROW('Sanitation Data'!F161)),NA())</f>
        <v>#N/A</v>
      </c>
      <c r="AJ167" s="90" t="e">
        <f ca="true">+IF(AND(ISNUMBER(OFFSET('Sanitation Data'!$F$12,0,10*ROW('Sanitation Data'!F161))),'Data Summary'!CY167="Yes"),OFFSET('Sanitation Data'!$F$12,0,10*ROW('Sanitation Data'!F161)),NA())</f>
        <v>#N/A</v>
      </c>
      <c r="AK167" s="90" t="e">
        <f ca="true">+IF(AND(ISNUMBER(OFFSET('Sanitation Data'!$G$4,0,10*ROW('Sanitation Data'!G161))),'Data Summary'!CZ167="Yes"),100-OFFSET('Sanitation Data'!$G$4,0,10*ROW('Sanitation Data'!G161)),NA())</f>
        <v>#N/A</v>
      </c>
      <c r="AL167" s="90" t="e">
        <f ca="true">+IF(AND(ISNUMBER(OFFSET('Sanitation Data'!$G$6,0,10*ROW('Sanitation Data'!G161))),'Data Summary'!DA167="Yes"),OFFSET('Sanitation Data'!$G$6,0,10*ROW('Sanitation Data'!G161)),NA())</f>
        <v>#N/A</v>
      </c>
      <c r="AM167" s="90" t="e">
        <f ca="true">+IF(AND(ISNUMBER(OFFSET('Sanitation Data'!$G$10,0,10*ROW('Sanitation Data'!G161))),'Data Summary'!DB167="Yes"),OFFSET('Sanitation Data'!$G$10,0,10*ROW('Sanitation Data'!G161)),NA())</f>
        <v>#N/A</v>
      </c>
      <c r="AN167" s="90" t="e">
        <f ca="true">+IF(AND(ISNUMBER(OFFSET('Sanitation Data'!$G$11,0,10*ROW('Sanitation Data'!G161))),'Data Summary'!DC167="Yes"),OFFSET('Sanitation Data'!$G$11,0,10*ROW('Sanitation Data'!G161)),NA())</f>
        <v>#N/A</v>
      </c>
      <c r="AO167" s="90" t="e">
        <f ca="true">+IF(AND(ISNUMBER(OFFSET('Sanitation Data'!$G$12,0,10*ROW('Sanitation Data'!G161))),'Data Summary'!DD167="Yes"),OFFSET('Sanitation Data'!$G$12,0,10*ROW('Sanitation Data'!G161)),NA())</f>
        <v>#N/A</v>
      </c>
      <c r="AP167" s="90" t="e">
        <f ca="true">+IF(AND(ISNUMBER(OFFSET('Sanitation Data'!$H$4,0,10*ROW('Sanitation Data'!H161))),'Data Summary'!DE167="Yes"),100-OFFSET('Sanitation Data'!$H$4,0,10*ROW('Sanitation Data'!H161)),NA())</f>
        <v>#N/A</v>
      </c>
      <c r="AQ167" s="90" t="e">
        <f ca="true">+IF(AND(ISNUMBER(OFFSET('Sanitation Data'!$H$6,0,10*ROW('Sanitation Data'!H161))),'Data Summary'!DF167="Yes"),OFFSET('Sanitation Data'!$H$6,0,10*ROW('Sanitation Data'!H161)),NA())</f>
        <v>#N/A</v>
      </c>
      <c r="AR167" s="90" t="e">
        <f ca="true">+IF(AND(ISNUMBER(OFFSET('Sanitation Data'!$H$10,0,10*ROW('Sanitation Data'!H161))),'Data Summary'!DG167="Yes"),OFFSET('Sanitation Data'!$H$10,0,10*ROW('Sanitation Data'!H161)),NA())</f>
        <v>#N/A</v>
      </c>
      <c r="AS167" s="90" t="e">
        <f ca="true">+IF(AND(ISNUMBER(OFFSET('Sanitation Data'!$H$11,0,10*ROW('Sanitation Data'!H161))),'Data Summary'!DH167="Yes"),OFFSET('Sanitation Data'!$H$11,0,10*ROW('Sanitation Data'!H161)),NA())</f>
        <v>#N/A</v>
      </c>
      <c r="AT167" s="90" t="e">
        <f ca="true">+IF(AND(ISNUMBER(OFFSET('Sanitation Data'!$H$12,0,10*ROW('Sanitation Data'!H161))),'Data Summary'!DI167="Yes"),OFFSET('Sanitation Data'!$H$12,0,10*ROW('Sanitation Data'!H161)),NA())</f>
        <v>#N/A</v>
      </c>
      <c r="AU167" s="90" t="e">
        <f ca="true">+IF(AND(ISNUMBER(OFFSET('Sanitation Data'!$I$4,0,10*ROW('Sanitation Data'!I161))),'Data Summary'!DJ167="Yes"),100-OFFSET('Sanitation Data'!$I$4,0,10*ROW('Sanitation Data'!I161)),NA())</f>
        <v>#N/A</v>
      </c>
      <c r="AV167" s="90" t="e">
        <f ca="true">+IF(AND(ISNUMBER(OFFSET('Sanitation Data'!$I$6,0,10*ROW('Sanitation Data'!I161))),'Data Summary'!DK167="Yes"),OFFSET('Sanitation Data'!$I$6,0,10*ROW('Sanitation Data'!I161)),NA())</f>
        <v>#N/A</v>
      </c>
      <c r="AW167" s="90" t="e">
        <f ca="true">+IF(AND(ISNUMBER(OFFSET('Sanitation Data'!$I$10,0,10*ROW('Sanitation Data'!I161))),'Data Summary'!DL167="Yes"),OFFSET('Sanitation Data'!$I$10,0,10*ROW('Sanitation Data'!I161)),NA())</f>
        <v>#N/A</v>
      </c>
      <c r="AX167" s="90" t="e">
        <f ca="true">+IF(AND(ISNUMBER(OFFSET('Sanitation Data'!$I$11,0,10*ROW('Sanitation Data'!I161))),'Data Summary'!DM167="Yes"),OFFSET('Sanitation Data'!$I$11,0,10*ROW('Sanitation Data'!I161)),NA())</f>
        <v>#N/A</v>
      </c>
      <c r="AY167" s="90" t="e">
        <f ca="true">+IF(AND(ISNUMBER(OFFSET('Sanitation Data'!$I$12,0,10*ROW('Sanitation Data'!I161))),'Data Summary'!DN167="Yes"),OFFSET('Sanitation Data'!$I$12,0,10*ROW('Sanitation Data'!I161)),NA())</f>
        <v>#N/A</v>
      </c>
      <c r="AZ167" s="91" t="e">
        <f ca="true">+IF(AND(ISNUMBER(OFFSET('Hygiene Data'!$D$5,0,10*ROW('Hygiene Data'!D161))),'Data Summary'!DO167="Yes"),OFFSET('Hygiene Data'!$D$5,0,10*ROW('Hygiene Data'!D161)),NA())</f>
        <v>#N/A</v>
      </c>
      <c r="BA167" s="91" t="e">
        <f ca="true">+IF(AND(ISNUMBER(OFFSET('Hygiene Data'!$D$7,0,10*ROW('Hygiene Data'!D161))),'Data Summary'!DP167="Yes"),OFFSET('Hygiene Data'!$D$7,0,10*ROW('Hygiene Data'!D161)),NA())</f>
        <v>#N/A</v>
      </c>
      <c r="BB167" s="91" t="e">
        <f ca="true">+IF(AND(ISNUMBER(OFFSET('Hygiene Data'!$D$9,0,10*ROW('Hygiene Data'!D161))),'Data Summary'!DQ167="Yes"),OFFSET('Hygiene Data'!$D$9,0,10*ROW('Hygiene Data'!D161)),NA())</f>
        <v>#N/A</v>
      </c>
      <c r="BC167" s="91" t="e">
        <f ca="true">+IF(AND(ISNUMBER(OFFSET('Hygiene Data'!$E$5,0,10*ROW('Hygiene Data'!E161))),'Data Summary'!DR167="Yes"),OFFSET('Hygiene Data'!$E$5,0,10*ROW('Hygiene Data'!E161)),NA())</f>
        <v>#N/A</v>
      </c>
      <c r="BD167" s="91" t="e">
        <f ca="true">+IF(AND(ISNUMBER(OFFSET('Hygiene Data'!$E$7,0,10*ROW('Hygiene Data'!E161))),'Data Summary'!DS167="Yes"),OFFSET('Hygiene Data'!$E$7,0,10*ROW('Hygiene Data'!E161)),NA())</f>
        <v>#N/A</v>
      </c>
      <c r="BE167" s="91" t="e">
        <f ca="true">+IF(AND(ISNUMBER(OFFSET('Hygiene Data'!$E$9,0,10*ROW('Hygiene Data'!E161))),'Data Summary'!DT167="Yes"),OFFSET('Hygiene Data'!$E$9,0,10*ROW('Hygiene Data'!E161)),NA())</f>
        <v>#N/A</v>
      </c>
      <c r="BF167" s="91" t="e">
        <f ca="true">+IF(AND(ISNUMBER(OFFSET('Hygiene Data'!$F$5,0,10*ROW('Hygiene Data'!F161))),'Data Summary'!DU167="Yes"),OFFSET('Hygiene Data'!$F$5,0,10*ROW('Hygiene Data'!F161)),NA())</f>
        <v>#N/A</v>
      </c>
      <c r="BG167" s="91" t="e">
        <f ca="true">+IF(AND(ISNUMBER(OFFSET('Hygiene Data'!$F$7,0,10*ROW('Hygiene Data'!F161))),'Data Summary'!DV167="Yes"),OFFSET('Hygiene Data'!$F$7,0,10*ROW('Hygiene Data'!F161)),NA())</f>
        <v>#N/A</v>
      </c>
      <c r="BH167" s="91" t="e">
        <f ca="true">+IF(AND(ISNUMBER(OFFSET('Hygiene Data'!$F$9,0,10*ROW('Hygiene Data'!F161))),'Data Summary'!DW167="Yes"),OFFSET('Hygiene Data'!$F$9,0,10*ROW('Hygiene Data'!F161)),NA())</f>
        <v>#N/A</v>
      </c>
      <c r="BI167" s="91" t="e">
        <f ca="true">+IF(AND(ISNUMBER(OFFSET('Hygiene Data'!$G$5,0,10*ROW('Hygiene Data'!G161))),'Data Summary'!DX167="Yes"),OFFSET('Hygiene Data'!$G$5,0,10*ROW('Hygiene Data'!G161)),NA())</f>
        <v>#N/A</v>
      </c>
      <c r="BJ167" s="91" t="e">
        <f ca="true">+IF(AND(ISNUMBER(OFFSET('Hygiene Data'!$G$7,0,10*ROW('Hygiene Data'!G161))),'Data Summary'!DY167="Yes"),OFFSET('Hygiene Data'!$G$7,0,10*ROW('Hygiene Data'!G161)),NA())</f>
        <v>#N/A</v>
      </c>
      <c r="BK167" s="91" t="e">
        <f ca="true">+IF(AND(ISNUMBER(OFFSET('Hygiene Data'!$G$9,0,10*ROW('Hygiene Data'!G161))),'Data Summary'!DZ167="Yes"),OFFSET('Hygiene Data'!$G$9,0,10*ROW('Hygiene Data'!G161)),NA())</f>
        <v>#N/A</v>
      </c>
      <c r="BL167" s="91" t="e">
        <f ca="true">+IF(AND(ISNUMBER(OFFSET('Hygiene Data'!$H$5,0,10*ROW('Hygiene Data'!H161))),'Data Summary'!EA167="Yes"),OFFSET('Hygiene Data'!$H$5,0,10*ROW('Hygiene Data'!H161)),NA())</f>
        <v>#N/A</v>
      </c>
      <c r="BM167" s="91" t="e">
        <f ca="true">+IF(AND(ISNUMBER(OFFSET('Hygiene Data'!$H$7,0,10*ROW('Hygiene Data'!H161))),'Data Summary'!EB167="Yes"),OFFSET('Hygiene Data'!$H$7,0,10*ROW('Hygiene Data'!H161)),NA())</f>
        <v>#N/A</v>
      </c>
      <c r="BN167" s="91" t="e">
        <f ca="true">+IF(AND(ISNUMBER(OFFSET('Hygiene Data'!$H$9,0,10*ROW('Hygiene Data'!H161))),'Data Summary'!EC167="Yes"),OFFSET('Hygiene Data'!$H$9,0,10*ROW('Hygiene Data'!H161)),NA())</f>
        <v>#N/A</v>
      </c>
      <c r="BO167" s="91" t="e">
        <f ca="true">+IF(AND(ISNUMBER(OFFSET('Hygiene Data'!$I$5,0,10*ROW('Hygiene Data'!I161))),'Data Summary'!ED167="Yes"),OFFSET('Hygiene Data'!$I$5,0,10*ROW('Hygiene Data'!I161)),NA())</f>
        <v>#N/A</v>
      </c>
      <c r="BP167" s="91" t="e">
        <f ca="true">+IF(AND(ISNUMBER(OFFSET('Hygiene Data'!$I$7,0,10*ROW('Hygiene Data'!I161))),'Data Summary'!EE167="Yes"),OFFSET('Hygiene Data'!$I$7,0,10*ROW('Hygiene Data'!I161)),NA())</f>
        <v>#N/A</v>
      </c>
      <c r="BQ167" s="91" t="e">
        <f ca="true">+IF(AND(ISNUMBER(OFFSET('Hygiene Data'!$I$9,0,10*ROW('Hygiene Data'!I161))),'Data Summary'!EF167="Yes"),OFFSET('Hygiene Data'!$I$9,0,10*ROW('Hygiene Data'!I161)),NA())</f>
        <v>#N/A</v>
      </c>
    </row>
    <row xmlns:x14ac="http://schemas.microsoft.com/office/spreadsheetml/2009/9/ac" r="168" x14ac:dyDescent="0.2">
      <c r="A168" s="350" t="e">
        <f ca="true">+RIGHT('Data Summary'!A168,LEN('Data Summary'!A168)-9)</f>
        <v>#VALUE!</v>
      </c>
      <c r="B168" s="35" t="str">
        <f ca="true">+IF(ISTEXT('Data Summary'!B168),'Data Summary'!B168,"")</f>
        <v/>
      </c>
      <c r="C168" s="349" t="e">
        <f ca="true">+VALUE('Data Summary'!C168)</f>
        <v>#VALUE!</v>
      </c>
      <c r="D168" s="89" t="e">
        <f ca="true">+IF(AND(ISNUMBER(OFFSET('Water Data'!$D$4,0,10*ROW('Water Data'!D162))),'Data Summary'!BS168="Yes"),100-OFFSET('Water Data'!$D$4,0,10*ROW('Water Data'!D162)),NA())</f>
        <v>#N/A</v>
      </c>
      <c r="E168" s="89" t="e">
        <f ca="true">+IF(AND(ISNUMBER(OFFSET('Water Data'!$D$6,0,10*ROW('Water Data'!D162))),'Data Summary'!BT168="Yes"),OFFSET('Water Data'!$D$6,0,10*ROW('Water Data'!D162)),NA())</f>
        <v>#N/A</v>
      </c>
      <c r="F168" s="89" t="e">
        <f ca="true">+IF(AND(ISNUMBER(OFFSET('Water Data'!$D$9,0,10*ROW('Water Data'!D162))),'Data Summary'!BU168="Yes"),OFFSET('Water Data'!$D$9,0,10*ROW('Water Data'!D162)),NA())</f>
        <v>#N/A</v>
      </c>
      <c r="G168" s="89" t="e">
        <f ca="true">+IF(AND(ISNUMBER(OFFSET('Water Data'!$E$4,0,10*ROW('Water Data'!E162))),'Data Summary'!BV168="Yes"),100-OFFSET('Water Data'!$E$4,0,10*ROW('Water Data'!E162)),NA())</f>
        <v>#N/A</v>
      </c>
      <c r="H168" s="89" t="e">
        <f ca="true">+IF(AND(ISNUMBER(OFFSET('Water Data'!$E$6,0,10*ROW('Water Data'!E162))),'Data Summary'!BW168="Yes"),OFFSET('Water Data'!$E$6,0,10*ROW('Water Data'!E162)),NA())</f>
        <v>#N/A</v>
      </c>
      <c r="I168" s="89" t="e">
        <f ca="true">+IF(AND(ISNUMBER(OFFSET('Water Data'!$E$9,0,10*ROW('Water Data'!E162))),'Data Summary'!BX168="Yes"),OFFSET('Water Data'!$E$9,0,10*ROW('Water Data'!E162)),NA())</f>
        <v>#N/A</v>
      </c>
      <c r="J168" s="89" t="e">
        <f ca="true">+IF(AND(ISNUMBER(OFFSET('Water Data'!$F$4,0,10*ROW('Water Data'!F162))),'Data Summary'!BY168="Yes"),100-OFFSET('Water Data'!$F$4,0,10*ROW('Water Data'!F162)),NA())</f>
        <v>#N/A</v>
      </c>
      <c r="K168" s="89" t="e">
        <f ca="true">+IF(AND(ISNUMBER(OFFSET('Water Data'!$F$6,0,10*ROW('Water Data'!F162))),'Data Summary'!BZ168="Yes"),OFFSET('Water Data'!$F$6,0,10*ROW('Water Data'!F162)),NA())</f>
        <v>#N/A</v>
      </c>
      <c r="L168" s="89" t="e">
        <f ca="true">+IF(AND(ISNUMBER(OFFSET('Water Data'!$F$9,0,10*ROW('Water Data'!F162))),'Data Summary'!CA168="Yes"),OFFSET('Water Data'!$F$9,0,10*ROW('Water Data'!F162)),NA())</f>
        <v>#N/A</v>
      </c>
      <c r="M168" s="89" t="e">
        <f ca="true">+IF(AND(ISNUMBER(OFFSET('Water Data'!$G$4,0,10*ROW('Water Data'!G162))),'Data Summary'!CB168="Yes"),100-OFFSET('Water Data'!$G$4,0,10*ROW('Water Data'!G162)),NA())</f>
        <v>#N/A</v>
      </c>
      <c r="N168" s="89" t="e">
        <f ca="true">+IF(AND(ISNUMBER(OFFSET('Water Data'!$G$6,0,10*ROW('Water Data'!G162))),'Data Summary'!CC168="Yes"),OFFSET('Water Data'!$G$6,0,10*ROW('Water Data'!G162)),NA())</f>
        <v>#N/A</v>
      </c>
      <c r="O168" s="89" t="e">
        <f ca="true">+IF(AND(ISNUMBER(OFFSET('Water Data'!$G$9,0,10*ROW('Water Data'!G162))),'Data Summary'!CD168="Yes"),OFFSET('Water Data'!$G$9,0,10*ROW('Water Data'!G162)),NA())</f>
        <v>#N/A</v>
      </c>
      <c r="P168" s="89" t="e">
        <f ca="true">+IF(AND(ISNUMBER(OFFSET('Water Data'!$H$4,0,10*ROW('Water Data'!H162))),'Data Summary'!CE168="Yes"),100-OFFSET('Water Data'!$H$4,0,10*ROW('Water Data'!H162)),NA())</f>
        <v>#N/A</v>
      </c>
      <c r="Q168" s="89" t="e">
        <f ca="true">+IF(AND(ISNUMBER(OFFSET('Water Data'!$H$6,0,10*ROW('Water Data'!H162))),'Data Summary'!CF168="Yes"),OFFSET('Water Data'!$H$6,0,10*ROW('Water Data'!H162)),NA())</f>
        <v>#N/A</v>
      </c>
      <c r="R168" s="89" t="e">
        <f ca="true">+IF(AND(ISNUMBER(OFFSET('Water Data'!$H$9,0,10*ROW('Water Data'!H162))),'Data Summary'!CG168="Yes"),OFFSET('Water Data'!$H$9,0,10*ROW('Water Data'!H162)),NA())</f>
        <v>#N/A</v>
      </c>
      <c r="S168" s="89" t="e">
        <f ca="true">+IF(AND(ISNUMBER(OFFSET('Water Data'!$I$4,0,10*ROW('Water Data'!I162))),'Data Summary'!CH168="Yes"),100-OFFSET('Water Data'!$I$4,0,10*ROW('Water Data'!I162)),NA())</f>
        <v>#N/A</v>
      </c>
      <c r="T168" s="89" t="e">
        <f ca="true">+IF(AND(ISNUMBER(OFFSET('Water Data'!$I$6,0,10*ROW('Water Data'!I162))),'Data Summary'!CI168="Yes"),OFFSET('Water Data'!$I$6,0,10*ROW('Water Data'!I162)),NA())</f>
        <v>#N/A</v>
      </c>
      <c r="U168" s="89" t="e">
        <f ca="true">+IF(AND(ISNUMBER(OFFSET('Water Data'!$I$9,0,10*ROW('Water Data'!I162))),'Data Summary'!CJ168="Yes"),OFFSET('Water Data'!$I$9,0,10*ROW('Water Data'!I162)),NA())</f>
        <v>#N/A</v>
      </c>
      <c r="V168" s="90" t="e">
        <f ca="true">+IF(AND(ISNUMBER(OFFSET('Sanitation Data'!$D$4,0,10*ROW('Sanitation Data'!D162))),'Data Summary'!CK168="Yes"),100-OFFSET('Sanitation Data'!$D$4,0,10*ROW('Sanitation Data'!D162)),NA())</f>
        <v>#N/A</v>
      </c>
      <c r="W168" s="90" t="e">
        <f ca="true">+IF(AND(ISNUMBER(OFFSET('Sanitation Data'!$D$6,0,10*ROW('Sanitation Data'!D162))),'Data Summary'!CL168="Yes"),OFFSET('Sanitation Data'!$D$6,0,10*ROW('Sanitation Data'!D162)),NA())</f>
        <v>#N/A</v>
      </c>
      <c r="X168" s="90" t="e">
        <f ca="true">+IF(AND(ISNUMBER(OFFSET('Sanitation Data'!$D$10,0,10*ROW('Sanitation Data'!D162))),'Data Summary'!CM168="Yes"),OFFSET('Sanitation Data'!$D$10,0,10*ROW('Sanitation Data'!D162)),NA())</f>
        <v>#N/A</v>
      </c>
      <c r="Y168" s="90" t="e">
        <f ca="true">+IF(AND(ISNUMBER(OFFSET('Sanitation Data'!$D$11,0,10*ROW('Sanitation Data'!D162))),'Data Summary'!CN168="Yes"),OFFSET('Sanitation Data'!$D$11,0,10*ROW('Sanitation Data'!D162)),NA())</f>
        <v>#N/A</v>
      </c>
      <c r="Z168" s="90" t="e">
        <f ca="true">+IF(AND(ISNUMBER(OFFSET('Sanitation Data'!$D$12,0,10*ROW('Sanitation Data'!D162))),'Data Summary'!CO168="Yes"),OFFSET('Sanitation Data'!$D$12,0,10*ROW('Sanitation Data'!D162)),NA())</f>
        <v>#N/A</v>
      </c>
      <c r="AA168" s="90" t="e">
        <f ca="true">+IF(AND(ISNUMBER(OFFSET('Sanitation Data'!$E$4,0,10*ROW('Sanitation Data'!E162))),'Data Summary'!CP168="Yes"),100-OFFSET('Sanitation Data'!$E$4,0,10*ROW('Sanitation Data'!E162)),NA())</f>
        <v>#N/A</v>
      </c>
      <c r="AB168" s="90" t="e">
        <f ca="true">+IF(AND(ISNUMBER(OFFSET('Sanitation Data'!$E$6,0,10*ROW('Sanitation Data'!E162))),'Data Summary'!CQ168="Yes"),OFFSET('Sanitation Data'!$E$6,0,10*ROW('Sanitation Data'!E162)),NA())</f>
        <v>#N/A</v>
      </c>
      <c r="AC168" s="90" t="e">
        <f ca="true">+IF(AND(ISNUMBER(OFFSET('Sanitation Data'!$E$10,0,10*ROW('Sanitation Data'!E162))),'Data Summary'!CR168="Yes"),OFFSET('Sanitation Data'!$E$10,0,10*ROW('Sanitation Data'!E162)),NA())</f>
        <v>#N/A</v>
      </c>
      <c r="AD168" s="90" t="e">
        <f ca="true">+IF(AND(ISNUMBER(OFFSET('Sanitation Data'!$E$11,0,10*ROW('Sanitation Data'!E162))),'Data Summary'!CS168="Yes"),OFFSET('Sanitation Data'!$E$11,0,10*ROW('Sanitation Data'!E162)),NA())</f>
        <v>#N/A</v>
      </c>
      <c r="AE168" s="90" t="e">
        <f ca="true">+IF(AND(ISNUMBER(OFFSET('Sanitation Data'!$E$12,0,10*ROW('Sanitation Data'!E162))),'Data Summary'!CT168="Yes"),OFFSET('Sanitation Data'!$E$12,0,10*ROW('Sanitation Data'!E162)),NA())</f>
        <v>#N/A</v>
      </c>
      <c r="AF168" s="90" t="e">
        <f ca="true">+IF(AND(ISNUMBER(OFFSET('Sanitation Data'!$F$4,0,10*ROW('Sanitation Data'!F162))),'Data Summary'!CU168="Yes"),100-OFFSET('Sanitation Data'!$F$4,0,10*ROW('Sanitation Data'!F162)),NA())</f>
        <v>#N/A</v>
      </c>
      <c r="AG168" s="90" t="e">
        <f ca="true">+IF(AND(ISNUMBER(OFFSET('Sanitation Data'!$F$6,0,10*ROW('Sanitation Data'!F162))),'Data Summary'!CV168="Yes"),OFFSET('Sanitation Data'!$F$6,0,10*ROW('Sanitation Data'!F162)),NA())</f>
        <v>#N/A</v>
      </c>
      <c r="AH168" s="90" t="e">
        <f ca="true">+IF(AND(ISNUMBER(OFFSET('Sanitation Data'!$F$10,0,10*ROW('Sanitation Data'!F162))),'Data Summary'!CW168="Yes"),OFFSET('Sanitation Data'!$F$10,0,10*ROW('Sanitation Data'!F162)),NA())</f>
        <v>#N/A</v>
      </c>
      <c r="AI168" s="90" t="e">
        <f ca="true">+IF(AND(ISNUMBER(OFFSET('Sanitation Data'!$F$11,0,10*ROW('Sanitation Data'!F162))),'Data Summary'!CX168="Yes"),OFFSET('Sanitation Data'!$F$11,0,10*ROW('Sanitation Data'!F162)),NA())</f>
        <v>#N/A</v>
      </c>
      <c r="AJ168" s="90" t="e">
        <f ca="true">+IF(AND(ISNUMBER(OFFSET('Sanitation Data'!$F$12,0,10*ROW('Sanitation Data'!F162))),'Data Summary'!CY168="Yes"),OFFSET('Sanitation Data'!$F$12,0,10*ROW('Sanitation Data'!F162)),NA())</f>
        <v>#N/A</v>
      </c>
      <c r="AK168" s="90" t="e">
        <f ca="true">+IF(AND(ISNUMBER(OFFSET('Sanitation Data'!$G$4,0,10*ROW('Sanitation Data'!G162))),'Data Summary'!CZ168="Yes"),100-OFFSET('Sanitation Data'!$G$4,0,10*ROW('Sanitation Data'!G162)),NA())</f>
        <v>#N/A</v>
      </c>
      <c r="AL168" s="90" t="e">
        <f ca="true">+IF(AND(ISNUMBER(OFFSET('Sanitation Data'!$G$6,0,10*ROW('Sanitation Data'!G162))),'Data Summary'!DA168="Yes"),OFFSET('Sanitation Data'!$G$6,0,10*ROW('Sanitation Data'!G162)),NA())</f>
        <v>#N/A</v>
      </c>
      <c r="AM168" s="90" t="e">
        <f ca="true">+IF(AND(ISNUMBER(OFFSET('Sanitation Data'!$G$10,0,10*ROW('Sanitation Data'!G162))),'Data Summary'!DB168="Yes"),OFFSET('Sanitation Data'!$G$10,0,10*ROW('Sanitation Data'!G162)),NA())</f>
        <v>#N/A</v>
      </c>
      <c r="AN168" s="90" t="e">
        <f ca="true">+IF(AND(ISNUMBER(OFFSET('Sanitation Data'!$G$11,0,10*ROW('Sanitation Data'!G162))),'Data Summary'!DC168="Yes"),OFFSET('Sanitation Data'!$G$11,0,10*ROW('Sanitation Data'!G162)),NA())</f>
        <v>#N/A</v>
      </c>
      <c r="AO168" s="90" t="e">
        <f ca="true">+IF(AND(ISNUMBER(OFFSET('Sanitation Data'!$G$12,0,10*ROW('Sanitation Data'!G162))),'Data Summary'!DD168="Yes"),OFFSET('Sanitation Data'!$G$12,0,10*ROW('Sanitation Data'!G162)),NA())</f>
        <v>#N/A</v>
      </c>
      <c r="AP168" s="90" t="e">
        <f ca="true">+IF(AND(ISNUMBER(OFFSET('Sanitation Data'!$H$4,0,10*ROW('Sanitation Data'!H162))),'Data Summary'!DE168="Yes"),100-OFFSET('Sanitation Data'!$H$4,0,10*ROW('Sanitation Data'!H162)),NA())</f>
        <v>#N/A</v>
      </c>
      <c r="AQ168" s="90" t="e">
        <f ca="true">+IF(AND(ISNUMBER(OFFSET('Sanitation Data'!$H$6,0,10*ROW('Sanitation Data'!H162))),'Data Summary'!DF168="Yes"),OFFSET('Sanitation Data'!$H$6,0,10*ROW('Sanitation Data'!H162)),NA())</f>
        <v>#N/A</v>
      </c>
      <c r="AR168" s="90" t="e">
        <f ca="true">+IF(AND(ISNUMBER(OFFSET('Sanitation Data'!$H$10,0,10*ROW('Sanitation Data'!H162))),'Data Summary'!DG168="Yes"),OFFSET('Sanitation Data'!$H$10,0,10*ROW('Sanitation Data'!H162)),NA())</f>
        <v>#N/A</v>
      </c>
      <c r="AS168" s="90" t="e">
        <f ca="true">+IF(AND(ISNUMBER(OFFSET('Sanitation Data'!$H$11,0,10*ROW('Sanitation Data'!H162))),'Data Summary'!DH168="Yes"),OFFSET('Sanitation Data'!$H$11,0,10*ROW('Sanitation Data'!H162)),NA())</f>
        <v>#N/A</v>
      </c>
      <c r="AT168" s="90" t="e">
        <f ca="true">+IF(AND(ISNUMBER(OFFSET('Sanitation Data'!$H$12,0,10*ROW('Sanitation Data'!H162))),'Data Summary'!DI168="Yes"),OFFSET('Sanitation Data'!$H$12,0,10*ROW('Sanitation Data'!H162)),NA())</f>
        <v>#N/A</v>
      </c>
      <c r="AU168" s="90" t="e">
        <f ca="true">+IF(AND(ISNUMBER(OFFSET('Sanitation Data'!$I$4,0,10*ROW('Sanitation Data'!I162))),'Data Summary'!DJ168="Yes"),100-OFFSET('Sanitation Data'!$I$4,0,10*ROW('Sanitation Data'!I162)),NA())</f>
        <v>#N/A</v>
      </c>
      <c r="AV168" s="90" t="e">
        <f ca="true">+IF(AND(ISNUMBER(OFFSET('Sanitation Data'!$I$6,0,10*ROW('Sanitation Data'!I162))),'Data Summary'!DK168="Yes"),OFFSET('Sanitation Data'!$I$6,0,10*ROW('Sanitation Data'!I162)),NA())</f>
        <v>#N/A</v>
      </c>
      <c r="AW168" s="90" t="e">
        <f ca="true">+IF(AND(ISNUMBER(OFFSET('Sanitation Data'!$I$10,0,10*ROW('Sanitation Data'!I162))),'Data Summary'!DL168="Yes"),OFFSET('Sanitation Data'!$I$10,0,10*ROW('Sanitation Data'!I162)),NA())</f>
        <v>#N/A</v>
      </c>
      <c r="AX168" s="90" t="e">
        <f ca="true">+IF(AND(ISNUMBER(OFFSET('Sanitation Data'!$I$11,0,10*ROW('Sanitation Data'!I162))),'Data Summary'!DM168="Yes"),OFFSET('Sanitation Data'!$I$11,0,10*ROW('Sanitation Data'!I162)),NA())</f>
        <v>#N/A</v>
      </c>
      <c r="AY168" s="90" t="e">
        <f ca="true">+IF(AND(ISNUMBER(OFFSET('Sanitation Data'!$I$12,0,10*ROW('Sanitation Data'!I162))),'Data Summary'!DN168="Yes"),OFFSET('Sanitation Data'!$I$12,0,10*ROW('Sanitation Data'!I162)),NA())</f>
        <v>#N/A</v>
      </c>
      <c r="AZ168" s="91" t="e">
        <f ca="true">+IF(AND(ISNUMBER(OFFSET('Hygiene Data'!$D$5,0,10*ROW('Hygiene Data'!D162))),'Data Summary'!DO168="Yes"),OFFSET('Hygiene Data'!$D$5,0,10*ROW('Hygiene Data'!D162)),NA())</f>
        <v>#N/A</v>
      </c>
      <c r="BA168" s="91" t="e">
        <f ca="true">+IF(AND(ISNUMBER(OFFSET('Hygiene Data'!$D$7,0,10*ROW('Hygiene Data'!D162))),'Data Summary'!DP168="Yes"),OFFSET('Hygiene Data'!$D$7,0,10*ROW('Hygiene Data'!D162)),NA())</f>
        <v>#N/A</v>
      </c>
      <c r="BB168" s="91" t="e">
        <f ca="true">+IF(AND(ISNUMBER(OFFSET('Hygiene Data'!$D$9,0,10*ROW('Hygiene Data'!D162))),'Data Summary'!DQ168="Yes"),OFFSET('Hygiene Data'!$D$9,0,10*ROW('Hygiene Data'!D162)),NA())</f>
        <v>#N/A</v>
      </c>
      <c r="BC168" s="91" t="e">
        <f ca="true">+IF(AND(ISNUMBER(OFFSET('Hygiene Data'!$E$5,0,10*ROW('Hygiene Data'!E162))),'Data Summary'!DR168="Yes"),OFFSET('Hygiene Data'!$E$5,0,10*ROW('Hygiene Data'!E162)),NA())</f>
        <v>#N/A</v>
      </c>
      <c r="BD168" s="91" t="e">
        <f ca="true">+IF(AND(ISNUMBER(OFFSET('Hygiene Data'!$E$7,0,10*ROW('Hygiene Data'!E162))),'Data Summary'!DS168="Yes"),OFFSET('Hygiene Data'!$E$7,0,10*ROW('Hygiene Data'!E162)),NA())</f>
        <v>#N/A</v>
      </c>
      <c r="BE168" s="91" t="e">
        <f ca="true">+IF(AND(ISNUMBER(OFFSET('Hygiene Data'!$E$9,0,10*ROW('Hygiene Data'!E162))),'Data Summary'!DT168="Yes"),OFFSET('Hygiene Data'!$E$9,0,10*ROW('Hygiene Data'!E162)),NA())</f>
        <v>#N/A</v>
      </c>
      <c r="BF168" s="91" t="e">
        <f ca="true">+IF(AND(ISNUMBER(OFFSET('Hygiene Data'!$F$5,0,10*ROW('Hygiene Data'!F162))),'Data Summary'!DU168="Yes"),OFFSET('Hygiene Data'!$F$5,0,10*ROW('Hygiene Data'!F162)),NA())</f>
        <v>#N/A</v>
      </c>
      <c r="BG168" s="91" t="e">
        <f ca="true">+IF(AND(ISNUMBER(OFFSET('Hygiene Data'!$F$7,0,10*ROW('Hygiene Data'!F162))),'Data Summary'!DV168="Yes"),OFFSET('Hygiene Data'!$F$7,0,10*ROW('Hygiene Data'!F162)),NA())</f>
        <v>#N/A</v>
      </c>
      <c r="BH168" s="91" t="e">
        <f ca="true">+IF(AND(ISNUMBER(OFFSET('Hygiene Data'!$F$9,0,10*ROW('Hygiene Data'!F162))),'Data Summary'!DW168="Yes"),OFFSET('Hygiene Data'!$F$9,0,10*ROW('Hygiene Data'!F162)),NA())</f>
        <v>#N/A</v>
      </c>
      <c r="BI168" s="91" t="e">
        <f ca="true">+IF(AND(ISNUMBER(OFFSET('Hygiene Data'!$G$5,0,10*ROW('Hygiene Data'!G162))),'Data Summary'!DX168="Yes"),OFFSET('Hygiene Data'!$G$5,0,10*ROW('Hygiene Data'!G162)),NA())</f>
        <v>#N/A</v>
      </c>
      <c r="BJ168" s="91" t="e">
        <f ca="true">+IF(AND(ISNUMBER(OFFSET('Hygiene Data'!$G$7,0,10*ROW('Hygiene Data'!G162))),'Data Summary'!DY168="Yes"),OFFSET('Hygiene Data'!$G$7,0,10*ROW('Hygiene Data'!G162)),NA())</f>
        <v>#N/A</v>
      </c>
      <c r="BK168" s="91" t="e">
        <f ca="true">+IF(AND(ISNUMBER(OFFSET('Hygiene Data'!$G$9,0,10*ROW('Hygiene Data'!G162))),'Data Summary'!DZ168="Yes"),OFFSET('Hygiene Data'!$G$9,0,10*ROW('Hygiene Data'!G162)),NA())</f>
        <v>#N/A</v>
      </c>
      <c r="BL168" s="91" t="e">
        <f ca="true">+IF(AND(ISNUMBER(OFFSET('Hygiene Data'!$H$5,0,10*ROW('Hygiene Data'!H162))),'Data Summary'!EA168="Yes"),OFFSET('Hygiene Data'!$H$5,0,10*ROW('Hygiene Data'!H162)),NA())</f>
        <v>#N/A</v>
      </c>
      <c r="BM168" s="91" t="e">
        <f ca="true">+IF(AND(ISNUMBER(OFFSET('Hygiene Data'!$H$7,0,10*ROW('Hygiene Data'!H162))),'Data Summary'!EB168="Yes"),OFFSET('Hygiene Data'!$H$7,0,10*ROW('Hygiene Data'!H162)),NA())</f>
        <v>#N/A</v>
      </c>
      <c r="BN168" s="91" t="e">
        <f ca="true">+IF(AND(ISNUMBER(OFFSET('Hygiene Data'!$H$9,0,10*ROW('Hygiene Data'!H162))),'Data Summary'!EC168="Yes"),OFFSET('Hygiene Data'!$H$9,0,10*ROW('Hygiene Data'!H162)),NA())</f>
        <v>#N/A</v>
      </c>
      <c r="BO168" s="91" t="e">
        <f ca="true">+IF(AND(ISNUMBER(OFFSET('Hygiene Data'!$I$5,0,10*ROW('Hygiene Data'!I162))),'Data Summary'!ED168="Yes"),OFFSET('Hygiene Data'!$I$5,0,10*ROW('Hygiene Data'!I162)),NA())</f>
        <v>#N/A</v>
      </c>
      <c r="BP168" s="91" t="e">
        <f ca="true">+IF(AND(ISNUMBER(OFFSET('Hygiene Data'!$I$7,0,10*ROW('Hygiene Data'!I162))),'Data Summary'!EE168="Yes"),OFFSET('Hygiene Data'!$I$7,0,10*ROW('Hygiene Data'!I162)),NA())</f>
        <v>#N/A</v>
      </c>
      <c r="BQ168" s="91" t="e">
        <f ca="true">+IF(AND(ISNUMBER(OFFSET('Hygiene Data'!$I$9,0,10*ROW('Hygiene Data'!I162))),'Data Summary'!EF168="Yes"),OFFSET('Hygiene Data'!$I$9,0,10*ROW('Hygiene Data'!I162)),NA())</f>
        <v>#N/A</v>
      </c>
    </row>
    <row xmlns:x14ac="http://schemas.microsoft.com/office/spreadsheetml/2009/9/ac" r="169" x14ac:dyDescent="0.2">
      <c r="A169" s="350" t="e">
        <f ca="true">+RIGHT('Data Summary'!A169,LEN('Data Summary'!A169)-9)</f>
        <v>#VALUE!</v>
      </c>
      <c r="B169" s="35" t="str">
        <f ca="true">+IF(ISTEXT('Data Summary'!B169),'Data Summary'!B169,"")</f>
        <v/>
      </c>
      <c r="C169" s="349" t="e">
        <f ca="true">+VALUE('Data Summary'!C169)</f>
        <v>#VALUE!</v>
      </c>
      <c r="D169" s="89" t="e">
        <f ca="true">+IF(AND(ISNUMBER(OFFSET('Water Data'!$D$4,0,10*ROW('Water Data'!D163))),'Data Summary'!BS169="Yes"),100-OFFSET('Water Data'!$D$4,0,10*ROW('Water Data'!D163)),NA())</f>
        <v>#N/A</v>
      </c>
      <c r="E169" s="89" t="e">
        <f ca="true">+IF(AND(ISNUMBER(OFFSET('Water Data'!$D$6,0,10*ROW('Water Data'!D163))),'Data Summary'!BT169="Yes"),OFFSET('Water Data'!$D$6,0,10*ROW('Water Data'!D163)),NA())</f>
        <v>#N/A</v>
      </c>
      <c r="F169" s="89" t="e">
        <f ca="true">+IF(AND(ISNUMBER(OFFSET('Water Data'!$D$9,0,10*ROW('Water Data'!D163))),'Data Summary'!BU169="Yes"),OFFSET('Water Data'!$D$9,0,10*ROW('Water Data'!D163)),NA())</f>
        <v>#N/A</v>
      </c>
      <c r="G169" s="89" t="e">
        <f ca="true">+IF(AND(ISNUMBER(OFFSET('Water Data'!$E$4,0,10*ROW('Water Data'!E163))),'Data Summary'!BV169="Yes"),100-OFFSET('Water Data'!$E$4,0,10*ROW('Water Data'!E163)),NA())</f>
        <v>#N/A</v>
      </c>
      <c r="H169" s="89" t="e">
        <f ca="true">+IF(AND(ISNUMBER(OFFSET('Water Data'!$E$6,0,10*ROW('Water Data'!E163))),'Data Summary'!BW169="Yes"),OFFSET('Water Data'!$E$6,0,10*ROW('Water Data'!E163)),NA())</f>
        <v>#N/A</v>
      </c>
      <c r="I169" s="89" t="e">
        <f ca="true">+IF(AND(ISNUMBER(OFFSET('Water Data'!$E$9,0,10*ROW('Water Data'!E163))),'Data Summary'!BX169="Yes"),OFFSET('Water Data'!$E$9,0,10*ROW('Water Data'!E163)),NA())</f>
        <v>#N/A</v>
      </c>
      <c r="J169" s="89" t="e">
        <f ca="true">+IF(AND(ISNUMBER(OFFSET('Water Data'!$F$4,0,10*ROW('Water Data'!F163))),'Data Summary'!BY169="Yes"),100-OFFSET('Water Data'!$F$4,0,10*ROW('Water Data'!F163)),NA())</f>
        <v>#N/A</v>
      </c>
      <c r="K169" s="89" t="e">
        <f ca="true">+IF(AND(ISNUMBER(OFFSET('Water Data'!$F$6,0,10*ROW('Water Data'!F163))),'Data Summary'!BZ169="Yes"),OFFSET('Water Data'!$F$6,0,10*ROW('Water Data'!F163)),NA())</f>
        <v>#N/A</v>
      </c>
      <c r="L169" s="89" t="e">
        <f ca="true">+IF(AND(ISNUMBER(OFFSET('Water Data'!$F$9,0,10*ROW('Water Data'!F163))),'Data Summary'!CA169="Yes"),OFFSET('Water Data'!$F$9,0,10*ROW('Water Data'!F163)),NA())</f>
        <v>#N/A</v>
      </c>
      <c r="M169" s="89" t="e">
        <f ca="true">+IF(AND(ISNUMBER(OFFSET('Water Data'!$G$4,0,10*ROW('Water Data'!G163))),'Data Summary'!CB169="Yes"),100-OFFSET('Water Data'!$G$4,0,10*ROW('Water Data'!G163)),NA())</f>
        <v>#N/A</v>
      </c>
      <c r="N169" s="89" t="e">
        <f ca="true">+IF(AND(ISNUMBER(OFFSET('Water Data'!$G$6,0,10*ROW('Water Data'!G163))),'Data Summary'!CC169="Yes"),OFFSET('Water Data'!$G$6,0,10*ROW('Water Data'!G163)),NA())</f>
        <v>#N/A</v>
      </c>
      <c r="O169" s="89" t="e">
        <f ca="true">+IF(AND(ISNUMBER(OFFSET('Water Data'!$G$9,0,10*ROW('Water Data'!G163))),'Data Summary'!CD169="Yes"),OFFSET('Water Data'!$G$9,0,10*ROW('Water Data'!G163)),NA())</f>
        <v>#N/A</v>
      </c>
      <c r="P169" s="89" t="e">
        <f ca="true">+IF(AND(ISNUMBER(OFFSET('Water Data'!$H$4,0,10*ROW('Water Data'!H163))),'Data Summary'!CE169="Yes"),100-OFFSET('Water Data'!$H$4,0,10*ROW('Water Data'!H163)),NA())</f>
        <v>#N/A</v>
      </c>
      <c r="Q169" s="89" t="e">
        <f ca="true">+IF(AND(ISNUMBER(OFFSET('Water Data'!$H$6,0,10*ROW('Water Data'!H163))),'Data Summary'!CF169="Yes"),OFFSET('Water Data'!$H$6,0,10*ROW('Water Data'!H163)),NA())</f>
        <v>#N/A</v>
      </c>
      <c r="R169" s="89" t="e">
        <f ca="true">+IF(AND(ISNUMBER(OFFSET('Water Data'!$H$9,0,10*ROW('Water Data'!H163))),'Data Summary'!CG169="Yes"),OFFSET('Water Data'!$H$9,0,10*ROW('Water Data'!H163)),NA())</f>
        <v>#N/A</v>
      </c>
      <c r="S169" s="89" t="e">
        <f ca="true">+IF(AND(ISNUMBER(OFFSET('Water Data'!$I$4,0,10*ROW('Water Data'!I163))),'Data Summary'!CH169="Yes"),100-OFFSET('Water Data'!$I$4,0,10*ROW('Water Data'!I163)),NA())</f>
        <v>#N/A</v>
      </c>
      <c r="T169" s="89" t="e">
        <f ca="true">+IF(AND(ISNUMBER(OFFSET('Water Data'!$I$6,0,10*ROW('Water Data'!I163))),'Data Summary'!CI169="Yes"),OFFSET('Water Data'!$I$6,0,10*ROW('Water Data'!I163)),NA())</f>
        <v>#N/A</v>
      </c>
      <c r="U169" s="89" t="e">
        <f ca="true">+IF(AND(ISNUMBER(OFFSET('Water Data'!$I$9,0,10*ROW('Water Data'!I163))),'Data Summary'!CJ169="Yes"),OFFSET('Water Data'!$I$9,0,10*ROW('Water Data'!I163)),NA())</f>
        <v>#N/A</v>
      </c>
      <c r="V169" s="90" t="e">
        <f ca="true">+IF(AND(ISNUMBER(OFFSET('Sanitation Data'!$D$4,0,10*ROW('Sanitation Data'!D163))),'Data Summary'!CK169="Yes"),100-OFFSET('Sanitation Data'!$D$4,0,10*ROW('Sanitation Data'!D163)),NA())</f>
        <v>#N/A</v>
      </c>
      <c r="W169" s="90" t="e">
        <f ca="true">+IF(AND(ISNUMBER(OFFSET('Sanitation Data'!$D$6,0,10*ROW('Sanitation Data'!D163))),'Data Summary'!CL169="Yes"),OFFSET('Sanitation Data'!$D$6,0,10*ROW('Sanitation Data'!D163)),NA())</f>
        <v>#N/A</v>
      </c>
      <c r="X169" s="90" t="e">
        <f ca="true">+IF(AND(ISNUMBER(OFFSET('Sanitation Data'!$D$10,0,10*ROW('Sanitation Data'!D163))),'Data Summary'!CM169="Yes"),OFFSET('Sanitation Data'!$D$10,0,10*ROW('Sanitation Data'!D163)),NA())</f>
        <v>#N/A</v>
      </c>
      <c r="Y169" s="90" t="e">
        <f ca="true">+IF(AND(ISNUMBER(OFFSET('Sanitation Data'!$D$11,0,10*ROW('Sanitation Data'!D163))),'Data Summary'!CN169="Yes"),OFFSET('Sanitation Data'!$D$11,0,10*ROW('Sanitation Data'!D163)),NA())</f>
        <v>#N/A</v>
      </c>
      <c r="Z169" s="90" t="e">
        <f ca="true">+IF(AND(ISNUMBER(OFFSET('Sanitation Data'!$D$12,0,10*ROW('Sanitation Data'!D163))),'Data Summary'!CO169="Yes"),OFFSET('Sanitation Data'!$D$12,0,10*ROW('Sanitation Data'!D163)),NA())</f>
        <v>#N/A</v>
      </c>
      <c r="AA169" s="90" t="e">
        <f ca="true">+IF(AND(ISNUMBER(OFFSET('Sanitation Data'!$E$4,0,10*ROW('Sanitation Data'!E163))),'Data Summary'!CP169="Yes"),100-OFFSET('Sanitation Data'!$E$4,0,10*ROW('Sanitation Data'!E163)),NA())</f>
        <v>#N/A</v>
      </c>
      <c r="AB169" s="90" t="e">
        <f ca="true">+IF(AND(ISNUMBER(OFFSET('Sanitation Data'!$E$6,0,10*ROW('Sanitation Data'!E163))),'Data Summary'!CQ169="Yes"),OFFSET('Sanitation Data'!$E$6,0,10*ROW('Sanitation Data'!E163)),NA())</f>
        <v>#N/A</v>
      </c>
      <c r="AC169" s="90" t="e">
        <f ca="true">+IF(AND(ISNUMBER(OFFSET('Sanitation Data'!$E$10,0,10*ROW('Sanitation Data'!E163))),'Data Summary'!CR169="Yes"),OFFSET('Sanitation Data'!$E$10,0,10*ROW('Sanitation Data'!E163)),NA())</f>
        <v>#N/A</v>
      </c>
      <c r="AD169" s="90" t="e">
        <f ca="true">+IF(AND(ISNUMBER(OFFSET('Sanitation Data'!$E$11,0,10*ROW('Sanitation Data'!E163))),'Data Summary'!CS169="Yes"),OFFSET('Sanitation Data'!$E$11,0,10*ROW('Sanitation Data'!E163)),NA())</f>
        <v>#N/A</v>
      </c>
      <c r="AE169" s="90" t="e">
        <f ca="true">+IF(AND(ISNUMBER(OFFSET('Sanitation Data'!$E$12,0,10*ROW('Sanitation Data'!E163))),'Data Summary'!CT169="Yes"),OFFSET('Sanitation Data'!$E$12,0,10*ROW('Sanitation Data'!E163)),NA())</f>
        <v>#N/A</v>
      </c>
      <c r="AF169" s="90" t="e">
        <f ca="true">+IF(AND(ISNUMBER(OFFSET('Sanitation Data'!$F$4,0,10*ROW('Sanitation Data'!F163))),'Data Summary'!CU169="Yes"),100-OFFSET('Sanitation Data'!$F$4,0,10*ROW('Sanitation Data'!F163)),NA())</f>
        <v>#N/A</v>
      </c>
      <c r="AG169" s="90" t="e">
        <f ca="true">+IF(AND(ISNUMBER(OFFSET('Sanitation Data'!$F$6,0,10*ROW('Sanitation Data'!F163))),'Data Summary'!CV169="Yes"),OFFSET('Sanitation Data'!$F$6,0,10*ROW('Sanitation Data'!F163)),NA())</f>
        <v>#N/A</v>
      </c>
      <c r="AH169" s="90" t="e">
        <f ca="true">+IF(AND(ISNUMBER(OFFSET('Sanitation Data'!$F$10,0,10*ROW('Sanitation Data'!F163))),'Data Summary'!CW169="Yes"),OFFSET('Sanitation Data'!$F$10,0,10*ROW('Sanitation Data'!F163)),NA())</f>
        <v>#N/A</v>
      </c>
      <c r="AI169" s="90" t="e">
        <f ca="true">+IF(AND(ISNUMBER(OFFSET('Sanitation Data'!$F$11,0,10*ROW('Sanitation Data'!F163))),'Data Summary'!CX169="Yes"),OFFSET('Sanitation Data'!$F$11,0,10*ROW('Sanitation Data'!F163)),NA())</f>
        <v>#N/A</v>
      </c>
      <c r="AJ169" s="90" t="e">
        <f ca="true">+IF(AND(ISNUMBER(OFFSET('Sanitation Data'!$F$12,0,10*ROW('Sanitation Data'!F163))),'Data Summary'!CY169="Yes"),OFFSET('Sanitation Data'!$F$12,0,10*ROW('Sanitation Data'!F163)),NA())</f>
        <v>#N/A</v>
      </c>
      <c r="AK169" s="90" t="e">
        <f ca="true">+IF(AND(ISNUMBER(OFFSET('Sanitation Data'!$G$4,0,10*ROW('Sanitation Data'!G163))),'Data Summary'!CZ169="Yes"),100-OFFSET('Sanitation Data'!$G$4,0,10*ROW('Sanitation Data'!G163)),NA())</f>
        <v>#N/A</v>
      </c>
      <c r="AL169" s="90" t="e">
        <f ca="true">+IF(AND(ISNUMBER(OFFSET('Sanitation Data'!$G$6,0,10*ROW('Sanitation Data'!G163))),'Data Summary'!DA169="Yes"),OFFSET('Sanitation Data'!$G$6,0,10*ROW('Sanitation Data'!G163)),NA())</f>
        <v>#N/A</v>
      </c>
      <c r="AM169" s="90" t="e">
        <f ca="true">+IF(AND(ISNUMBER(OFFSET('Sanitation Data'!$G$10,0,10*ROW('Sanitation Data'!G163))),'Data Summary'!DB169="Yes"),OFFSET('Sanitation Data'!$G$10,0,10*ROW('Sanitation Data'!G163)),NA())</f>
        <v>#N/A</v>
      </c>
      <c r="AN169" s="90" t="e">
        <f ca="true">+IF(AND(ISNUMBER(OFFSET('Sanitation Data'!$G$11,0,10*ROW('Sanitation Data'!G163))),'Data Summary'!DC169="Yes"),OFFSET('Sanitation Data'!$G$11,0,10*ROW('Sanitation Data'!G163)),NA())</f>
        <v>#N/A</v>
      </c>
      <c r="AO169" s="90" t="e">
        <f ca="true">+IF(AND(ISNUMBER(OFFSET('Sanitation Data'!$G$12,0,10*ROW('Sanitation Data'!G163))),'Data Summary'!DD169="Yes"),OFFSET('Sanitation Data'!$G$12,0,10*ROW('Sanitation Data'!G163)),NA())</f>
        <v>#N/A</v>
      </c>
      <c r="AP169" s="90" t="e">
        <f ca="true">+IF(AND(ISNUMBER(OFFSET('Sanitation Data'!$H$4,0,10*ROW('Sanitation Data'!H163))),'Data Summary'!DE169="Yes"),100-OFFSET('Sanitation Data'!$H$4,0,10*ROW('Sanitation Data'!H163)),NA())</f>
        <v>#N/A</v>
      </c>
      <c r="AQ169" s="90" t="e">
        <f ca="true">+IF(AND(ISNUMBER(OFFSET('Sanitation Data'!$H$6,0,10*ROW('Sanitation Data'!H163))),'Data Summary'!DF169="Yes"),OFFSET('Sanitation Data'!$H$6,0,10*ROW('Sanitation Data'!H163)),NA())</f>
        <v>#N/A</v>
      </c>
      <c r="AR169" s="90" t="e">
        <f ca="true">+IF(AND(ISNUMBER(OFFSET('Sanitation Data'!$H$10,0,10*ROW('Sanitation Data'!H163))),'Data Summary'!DG169="Yes"),OFFSET('Sanitation Data'!$H$10,0,10*ROW('Sanitation Data'!H163)),NA())</f>
        <v>#N/A</v>
      </c>
      <c r="AS169" s="90" t="e">
        <f ca="true">+IF(AND(ISNUMBER(OFFSET('Sanitation Data'!$H$11,0,10*ROW('Sanitation Data'!H163))),'Data Summary'!DH169="Yes"),OFFSET('Sanitation Data'!$H$11,0,10*ROW('Sanitation Data'!H163)),NA())</f>
        <v>#N/A</v>
      </c>
      <c r="AT169" s="90" t="e">
        <f ca="true">+IF(AND(ISNUMBER(OFFSET('Sanitation Data'!$H$12,0,10*ROW('Sanitation Data'!H163))),'Data Summary'!DI169="Yes"),OFFSET('Sanitation Data'!$H$12,0,10*ROW('Sanitation Data'!H163)),NA())</f>
        <v>#N/A</v>
      </c>
      <c r="AU169" s="90" t="e">
        <f ca="true">+IF(AND(ISNUMBER(OFFSET('Sanitation Data'!$I$4,0,10*ROW('Sanitation Data'!I163))),'Data Summary'!DJ169="Yes"),100-OFFSET('Sanitation Data'!$I$4,0,10*ROW('Sanitation Data'!I163)),NA())</f>
        <v>#N/A</v>
      </c>
      <c r="AV169" s="90" t="e">
        <f ca="true">+IF(AND(ISNUMBER(OFFSET('Sanitation Data'!$I$6,0,10*ROW('Sanitation Data'!I163))),'Data Summary'!DK169="Yes"),OFFSET('Sanitation Data'!$I$6,0,10*ROW('Sanitation Data'!I163)),NA())</f>
        <v>#N/A</v>
      </c>
      <c r="AW169" s="90" t="e">
        <f ca="true">+IF(AND(ISNUMBER(OFFSET('Sanitation Data'!$I$10,0,10*ROW('Sanitation Data'!I163))),'Data Summary'!DL169="Yes"),OFFSET('Sanitation Data'!$I$10,0,10*ROW('Sanitation Data'!I163)),NA())</f>
        <v>#N/A</v>
      </c>
      <c r="AX169" s="90" t="e">
        <f ca="true">+IF(AND(ISNUMBER(OFFSET('Sanitation Data'!$I$11,0,10*ROW('Sanitation Data'!I163))),'Data Summary'!DM169="Yes"),OFFSET('Sanitation Data'!$I$11,0,10*ROW('Sanitation Data'!I163)),NA())</f>
        <v>#N/A</v>
      </c>
      <c r="AY169" s="90" t="e">
        <f ca="true">+IF(AND(ISNUMBER(OFFSET('Sanitation Data'!$I$12,0,10*ROW('Sanitation Data'!I163))),'Data Summary'!DN169="Yes"),OFFSET('Sanitation Data'!$I$12,0,10*ROW('Sanitation Data'!I163)),NA())</f>
        <v>#N/A</v>
      </c>
      <c r="AZ169" s="91" t="e">
        <f ca="true">+IF(AND(ISNUMBER(OFFSET('Hygiene Data'!$D$5,0,10*ROW('Hygiene Data'!D163))),'Data Summary'!DO169="Yes"),OFFSET('Hygiene Data'!$D$5,0,10*ROW('Hygiene Data'!D163)),NA())</f>
        <v>#N/A</v>
      </c>
      <c r="BA169" s="91" t="e">
        <f ca="true">+IF(AND(ISNUMBER(OFFSET('Hygiene Data'!$D$7,0,10*ROW('Hygiene Data'!D163))),'Data Summary'!DP169="Yes"),OFFSET('Hygiene Data'!$D$7,0,10*ROW('Hygiene Data'!D163)),NA())</f>
        <v>#N/A</v>
      </c>
      <c r="BB169" s="91" t="e">
        <f ca="true">+IF(AND(ISNUMBER(OFFSET('Hygiene Data'!$D$9,0,10*ROW('Hygiene Data'!D163))),'Data Summary'!DQ169="Yes"),OFFSET('Hygiene Data'!$D$9,0,10*ROW('Hygiene Data'!D163)),NA())</f>
        <v>#N/A</v>
      </c>
      <c r="BC169" s="91" t="e">
        <f ca="true">+IF(AND(ISNUMBER(OFFSET('Hygiene Data'!$E$5,0,10*ROW('Hygiene Data'!E163))),'Data Summary'!DR169="Yes"),OFFSET('Hygiene Data'!$E$5,0,10*ROW('Hygiene Data'!E163)),NA())</f>
        <v>#N/A</v>
      </c>
      <c r="BD169" s="91" t="e">
        <f ca="true">+IF(AND(ISNUMBER(OFFSET('Hygiene Data'!$E$7,0,10*ROW('Hygiene Data'!E163))),'Data Summary'!DS169="Yes"),OFFSET('Hygiene Data'!$E$7,0,10*ROW('Hygiene Data'!E163)),NA())</f>
        <v>#N/A</v>
      </c>
      <c r="BE169" s="91" t="e">
        <f ca="true">+IF(AND(ISNUMBER(OFFSET('Hygiene Data'!$E$9,0,10*ROW('Hygiene Data'!E163))),'Data Summary'!DT169="Yes"),OFFSET('Hygiene Data'!$E$9,0,10*ROW('Hygiene Data'!E163)),NA())</f>
        <v>#N/A</v>
      </c>
      <c r="BF169" s="91" t="e">
        <f ca="true">+IF(AND(ISNUMBER(OFFSET('Hygiene Data'!$F$5,0,10*ROW('Hygiene Data'!F163))),'Data Summary'!DU169="Yes"),OFFSET('Hygiene Data'!$F$5,0,10*ROW('Hygiene Data'!F163)),NA())</f>
        <v>#N/A</v>
      </c>
      <c r="BG169" s="91" t="e">
        <f ca="true">+IF(AND(ISNUMBER(OFFSET('Hygiene Data'!$F$7,0,10*ROW('Hygiene Data'!F163))),'Data Summary'!DV169="Yes"),OFFSET('Hygiene Data'!$F$7,0,10*ROW('Hygiene Data'!F163)),NA())</f>
        <v>#N/A</v>
      </c>
      <c r="BH169" s="91" t="e">
        <f ca="true">+IF(AND(ISNUMBER(OFFSET('Hygiene Data'!$F$9,0,10*ROW('Hygiene Data'!F163))),'Data Summary'!DW169="Yes"),OFFSET('Hygiene Data'!$F$9,0,10*ROW('Hygiene Data'!F163)),NA())</f>
        <v>#N/A</v>
      </c>
      <c r="BI169" s="91" t="e">
        <f ca="true">+IF(AND(ISNUMBER(OFFSET('Hygiene Data'!$G$5,0,10*ROW('Hygiene Data'!G163))),'Data Summary'!DX169="Yes"),OFFSET('Hygiene Data'!$G$5,0,10*ROW('Hygiene Data'!G163)),NA())</f>
        <v>#N/A</v>
      </c>
      <c r="BJ169" s="91" t="e">
        <f ca="true">+IF(AND(ISNUMBER(OFFSET('Hygiene Data'!$G$7,0,10*ROW('Hygiene Data'!G163))),'Data Summary'!DY169="Yes"),OFFSET('Hygiene Data'!$G$7,0,10*ROW('Hygiene Data'!G163)),NA())</f>
        <v>#N/A</v>
      </c>
      <c r="BK169" s="91" t="e">
        <f ca="true">+IF(AND(ISNUMBER(OFFSET('Hygiene Data'!$G$9,0,10*ROW('Hygiene Data'!G163))),'Data Summary'!DZ169="Yes"),OFFSET('Hygiene Data'!$G$9,0,10*ROW('Hygiene Data'!G163)),NA())</f>
        <v>#N/A</v>
      </c>
      <c r="BL169" s="91" t="e">
        <f ca="true">+IF(AND(ISNUMBER(OFFSET('Hygiene Data'!$H$5,0,10*ROW('Hygiene Data'!H163))),'Data Summary'!EA169="Yes"),OFFSET('Hygiene Data'!$H$5,0,10*ROW('Hygiene Data'!H163)),NA())</f>
        <v>#N/A</v>
      </c>
      <c r="BM169" s="91" t="e">
        <f ca="true">+IF(AND(ISNUMBER(OFFSET('Hygiene Data'!$H$7,0,10*ROW('Hygiene Data'!H163))),'Data Summary'!EB169="Yes"),OFFSET('Hygiene Data'!$H$7,0,10*ROW('Hygiene Data'!H163)),NA())</f>
        <v>#N/A</v>
      </c>
      <c r="BN169" s="91" t="e">
        <f ca="true">+IF(AND(ISNUMBER(OFFSET('Hygiene Data'!$H$9,0,10*ROW('Hygiene Data'!H163))),'Data Summary'!EC169="Yes"),OFFSET('Hygiene Data'!$H$9,0,10*ROW('Hygiene Data'!H163)),NA())</f>
        <v>#N/A</v>
      </c>
      <c r="BO169" s="91" t="e">
        <f ca="true">+IF(AND(ISNUMBER(OFFSET('Hygiene Data'!$I$5,0,10*ROW('Hygiene Data'!I163))),'Data Summary'!ED169="Yes"),OFFSET('Hygiene Data'!$I$5,0,10*ROW('Hygiene Data'!I163)),NA())</f>
        <v>#N/A</v>
      </c>
      <c r="BP169" s="91" t="e">
        <f ca="true">+IF(AND(ISNUMBER(OFFSET('Hygiene Data'!$I$7,0,10*ROW('Hygiene Data'!I163))),'Data Summary'!EE169="Yes"),OFFSET('Hygiene Data'!$I$7,0,10*ROW('Hygiene Data'!I163)),NA())</f>
        <v>#N/A</v>
      </c>
      <c r="BQ169" s="91" t="e">
        <f ca="true">+IF(AND(ISNUMBER(OFFSET('Hygiene Data'!$I$9,0,10*ROW('Hygiene Data'!I163))),'Data Summary'!EF169="Yes"),OFFSET('Hygiene Data'!$I$9,0,10*ROW('Hygiene Data'!I163)),NA())</f>
        <v>#N/A</v>
      </c>
    </row>
    <row xmlns:x14ac="http://schemas.microsoft.com/office/spreadsheetml/2009/9/ac" r="170" x14ac:dyDescent="0.2">
      <c r="A170" s="350" t="e">
        <f ca="true">+RIGHT('Data Summary'!A170,LEN('Data Summary'!A170)-9)</f>
        <v>#VALUE!</v>
      </c>
      <c r="B170" s="35" t="str">
        <f ca="true">+IF(ISTEXT('Data Summary'!B170),'Data Summary'!B170,"")</f>
        <v/>
      </c>
      <c r="C170" s="349" t="e">
        <f ca="true">+VALUE('Data Summary'!C170)</f>
        <v>#VALUE!</v>
      </c>
      <c r="D170" s="89" t="e">
        <f ca="true">+IF(AND(ISNUMBER(OFFSET('Water Data'!$D$4,0,10*ROW('Water Data'!D164))),'Data Summary'!BS170="Yes"),100-OFFSET('Water Data'!$D$4,0,10*ROW('Water Data'!D164)),NA())</f>
        <v>#N/A</v>
      </c>
      <c r="E170" s="89" t="e">
        <f ca="true">+IF(AND(ISNUMBER(OFFSET('Water Data'!$D$6,0,10*ROW('Water Data'!D164))),'Data Summary'!BT170="Yes"),OFFSET('Water Data'!$D$6,0,10*ROW('Water Data'!D164)),NA())</f>
        <v>#N/A</v>
      </c>
      <c r="F170" s="89" t="e">
        <f ca="true">+IF(AND(ISNUMBER(OFFSET('Water Data'!$D$9,0,10*ROW('Water Data'!D164))),'Data Summary'!BU170="Yes"),OFFSET('Water Data'!$D$9,0,10*ROW('Water Data'!D164)),NA())</f>
        <v>#N/A</v>
      </c>
      <c r="G170" s="89" t="e">
        <f ca="true">+IF(AND(ISNUMBER(OFFSET('Water Data'!$E$4,0,10*ROW('Water Data'!E164))),'Data Summary'!BV170="Yes"),100-OFFSET('Water Data'!$E$4,0,10*ROW('Water Data'!E164)),NA())</f>
        <v>#N/A</v>
      </c>
      <c r="H170" s="89" t="e">
        <f ca="true">+IF(AND(ISNUMBER(OFFSET('Water Data'!$E$6,0,10*ROW('Water Data'!E164))),'Data Summary'!BW170="Yes"),OFFSET('Water Data'!$E$6,0,10*ROW('Water Data'!E164)),NA())</f>
        <v>#N/A</v>
      </c>
      <c r="I170" s="89" t="e">
        <f ca="true">+IF(AND(ISNUMBER(OFFSET('Water Data'!$E$9,0,10*ROW('Water Data'!E164))),'Data Summary'!BX170="Yes"),OFFSET('Water Data'!$E$9,0,10*ROW('Water Data'!E164)),NA())</f>
        <v>#N/A</v>
      </c>
      <c r="J170" s="89" t="e">
        <f ca="true">+IF(AND(ISNUMBER(OFFSET('Water Data'!$F$4,0,10*ROW('Water Data'!F164))),'Data Summary'!BY170="Yes"),100-OFFSET('Water Data'!$F$4,0,10*ROW('Water Data'!F164)),NA())</f>
        <v>#N/A</v>
      </c>
      <c r="K170" s="89" t="e">
        <f ca="true">+IF(AND(ISNUMBER(OFFSET('Water Data'!$F$6,0,10*ROW('Water Data'!F164))),'Data Summary'!BZ170="Yes"),OFFSET('Water Data'!$F$6,0,10*ROW('Water Data'!F164)),NA())</f>
        <v>#N/A</v>
      </c>
      <c r="L170" s="89" t="e">
        <f ca="true">+IF(AND(ISNUMBER(OFFSET('Water Data'!$F$9,0,10*ROW('Water Data'!F164))),'Data Summary'!CA170="Yes"),OFFSET('Water Data'!$F$9,0,10*ROW('Water Data'!F164)),NA())</f>
        <v>#N/A</v>
      </c>
      <c r="M170" s="89" t="e">
        <f ca="true">+IF(AND(ISNUMBER(OFFSET('Water Data'!$G$4,0,10*ROW('Water Data'!G164))),'Data Summary'!CB170="Yes"),100-OFFSET('Water Data'!$G$4,0,10*ROW('Water Data'!G164)),NA())</f>
        <v>#N/A</v>
      </c>
      <c r="N170" s="89" t="e">
        <f ca="true">+IF(AND(ISNUMBER(OFFSET('Water Data'!$G$6,0,10*ROW('Water Data'!G164))),'Data Summary'!CC170="Yes"),OFFSET('Water Data'!$G$6,0,10*ROW('Water Data'!G164)),NA())</f>
        <v>#N/A</v>
      </c>
      <c r="O170" s="89" t="e">
        <f ca="true">+IF(AND(ISNUMBER(OFFSET('Water Data'!$G$9,0,10*ROW('Water Data'!G164))),'Data Summary'!CD170="Yes"),OFFSET('Water Data'!$G$9,0,10*ROW('Water Data'!G164)),NA())</f>
        <v>#N/A</v>
      </c>
      <c r="P170" s="89" t="e">
        <f ca="true">+IF(AND(ISNUMBER(OFFSET('Water Data'!$H$4,0,10*ROW('Water Data'!H164))),'Data Summary'!CE170="Yes"),100-OFFSET('Water Data'!$H$4,0,10*ROW('Water Data'!H164)),NA())</f>
        <v>#N/A</v>
      </c>
      <c r="Q170" s="89" t="e">
        <f ca="true">+IF(AND(ISNUMBER(OFFSET('Water Data'!$H$6,0,10*ROW('Water Data'!H164))),'Data Summary'!CF170="Yes"),OFFSET('Water Data'!$H$6,0,10*ROW('Water Data'!H164)),NA())</f>
        <v>#N/A</v>
      </c>
      <c r="R170" s="89" t="e">
        <f ca="true">+IF(AND(ISNUMBER(OFFSET('Water Data'!$H$9,0,10*ROW('Water Data'!H164))),'Data Summary'!CG170="Yes"),OFFSET('Water Data'!$H$9,0,10*ROW('Water Data'!H164)),NA())</f>
        <v>#N/A</v>
      </c>
      <c r="S170" s="89" t="e">
        <f ca="true">+IF(AND(ISNUMBER(OFFSET('Water Data'!$I$4,0,10*ROW('Water Data'!I164))),'Data Summary'!CH170="Yes"),100-OFFSET('Water Data'!$I$4,0,10*ROW('Water Data'!I164)),NA())</f>
        <v>#N/A</v>
      </c>
      <c r="T170" s="89" t="e">
        <f ca="true">+IF(AND(ISNUMBER(OFFSET('Water Data'!$I$6,0,10*ROW('Water Data'!I164))),'Data Summary'!CI170="Yes"),OFFSET('Water Data'!$I$6,0,10*ROW('Water Data'!I164)),NA())</f>
        <v>#N/A</v>
      </c>
      <c r="U170" s="89" t="e">
        <f ca="true">+IF(AND(ISNUMBER(OFFSET('Water Data'!$I$9,0,10*ROW('Water Data'!I164))),'Data Summary'!CJ170="Yes"),OFFSET('Water Data'!$I$9,0,10*ROW('Water Data'!I164)),NA())</f>
        <v>#N/A</v>
      </c>
      <c r="V170" s="90" t="e">
        <f ca="true">+IF(AND(ISNUMBER(OFFSET('Sanitation Data'!$D$4,0,10*ROW('Sanitation Data'!D164))),'Data Summary'!CK170="Yes"),100-OFFSET('Sanitation Data'!$D$4,0,10*ROW('Sanitation Data'!D164)),NA())</f>
        <v>#N/A</v>
      </c>
      <c r="W170" s="90" t="e">
        <f ca="true">+IF(AND(ISNUMBER(OFFSET('Sanitation Data'!$D$6,0,10*ROW('Sanitation Data'!D164))),'Data Summary'!CL170="Yes"),OFFSET('Sanitation Data'!$D$6,0,10*ROW('Sanitation Data'!D164)),NA())</f>
        <v>#N/A</v>
      </c>
      <c r="X170" s="90" t="e">
        <f ca="true">+IF(AND(ISNUMBER(OFFSET('Sanitation Data'!$D$10,0,10*ROW('Sanitation Data'!D164))),'Data Summary'!CM170="Yes"),OFFSET('Sanitation Data'!$D$10,0,10*ROW('Sanitation Data'!D164)),NA())</f>
        <v>#N/A</v>
      </c>
      <c r="Y170" s="90" t="e">
        <f ca="true">+IF(AND(ISNUMBER(OFFSET('Sanitation Data'!$D$11,0,10*ROW('Sanitation Data'!D164))),'Data Summary'!CN170="Yes"),OFFSET('Sanitation Data'!$D$11,0,10*ROW('Sanitation Data'!D164)),NA())</f>
        <v>#N/A</v>
      </c>
      <c r="Z170" s="90" t="e">
        <f ca="true">+IF(AND(ISNUMBER(OFFSET('Sanitation Data'!$D$12,0,10*ROW('Sanitation Data'!D164))),'Data Summary'!CO170="Yes"),OFFSET('Sanitation Data'!$D$12,0,10*ROW('Sanitation Data'!D164)),NA())</f>
        <v>#N/A</v>
      </c>
      <c r="AA170" s="90" t="e">
        <f ca="true">+IF(AND(ISNUMBER(OFFSET('Sanitation Data'!$E$4,0,10*ROW('Sanitation Data'!E164))),'Data Summary'!CP170="Yes"),100-OFFSET('Sanitation Data'!$E$4,0,10*ROW('Sanitation Data'!E164)),NA())</f>
        <v>#N/A</v>
      </c>
      <c r="AB170" s="90" t="e">
        <f ca="true">+IF(AND(ISNUMBER(OFFSET('Sanitation Data'!$E$6,0,10*ROW('Sanitation Data'!E164))),'Data Summary'!CQ170="Yes"),OFFSET('Sanitation Data'!$E$6,0,10*ROW('Sanitation Data'!E164)),NA())</f>
        <v>#N/A</v>
      </c>
      <c r="AC170" s="90" t="e">
        <f ca="true">+IF(AND(ISNUMBER(OFFSET('Sanitation Data'!$E$10,0,10*ROW('Sanitation Data'!E164))),'Data Summary'!CR170="Yes"),OFFSET('Sanitation Data'!$E$10,0,10*ROW('Sanitation Data'!E164)),NA())</f>
        <v>#N/A</v>
      </c>
      <c r="AD170" s="90" t="e">
        <f ca="true">+IF(AND(ISNUMBER(OFFSET('Sanitation Data'!$E$11,0,10*ROW('Sanitation Data'!E164))),'Data Summary'!CS170="Yes"),OFFSET('Sanitation Data'!$E$11,0,10*ROW('Sanitation Data'!E164)),NA())</f>
        <v>#N/A</v>
      </c>
      <c r="AE170" s="90" t="e">
        <f ca="true">+IF(AND(ISNUMBER(OFFSET('Sanitation Data'!$E$12,0,10*ROW('Sanitation Data'!E164))),'Data Summary'!CT170="Yes"),OFFSET('Sanitation Data'!$E$12,0,10*ROW('Sanitation Data'!E164)),NA())</f>
        <v>#N/A</v>
      </c>
      <c r="AF170" s="90" t="e">
        <f ca="true">+IF(AND(ISNUMBER(OFFSET('Sanitation Data'!$F$4,0,10*ROW('Sanitation Data'!F164))),'Data Summary'!CU170="Yes"),100-OFFSET('Sanitation Data'!$F$4,0,10*ROW('Sanitation Data'!F164)),NA())</f>
        <v>#N/A</v>
      </c>
      <c r="AG170" s="90" t="e">
        <f ca="true">+IF(AND(ISNUMBER(OFFSET('Sanitation Data'!$F$6,0,10*ROW('Sanitation Data'!F164))),'Data Summary'!CV170="Yes"),OFFSET('Sanitation Data'!$F$6,0,10*ROW('Sanitation Data'!F164)),NA())</f>
        <v>#N/A</v>
      </c>
      <c r="AH170" s="90" t="e">
        <f ca="true">+IF(AND(ISNUMBER(OFFSET('Sanitation Data'!$F$10,0,10*ROW('Sanitation Data'!F164))),'Data Summary'!CW170="Yes"),OFFSET('Sanitation Data'!$F$10,0,10*ROW('Sanitation Data'!F164)),NA())</f>
        <v>#N/A</v>
      </c>
      <c r="AI170" s="90" t="e">
        <f ca="true">+IF(AND(ISNUMBER(OFFSET('Sanitation Data'!$F$11,0,10*ROW('Sanitation Data'!F164))),'Data Summary'!CX170="Yes"),OFFSET('Sanitation Data'!$F$11,0,10*ROW('Sanitation Data'!F164)),NA())</f>
        <v>#N/A</v>
      </c>
      <c r="AJ170" s="90" t="e">
        <f ca="true">+IF(AND(ISNUMBER(OFFSET('Sanitation Data'!$F$12,0,10*ROW('Sanitation Data'!F164))),'Data Summary'!CY170="Yes"),OFFSET('Sanitation Data'!$F$12,0,10*ROW('Sanitation Data'!F164)),NA())</f>
        <v>#N/A</v>
      </c>
      <c r="AK170" s="90" t="e">
        <f ca="true">+IF(AND(ISNUMBER(OFFSET('Sanitation Data'!$G$4,0,10*ROW('Sanitation Data'!G164))),'Data Summary'!CZ170="Yes"),100-OFFSET('Sanitation Data'!$G$4,0,10*ROW('Sanitation Data'!G164)),NA())</f>
        <v>#N/A</v>
      </c>
      <c r="AL170" s="90" t="e">
        <f ca="true">+IF(AND(ISNUMBER(OFFSET('Sanitation Data'!$G$6,0,10*ROW('Sanitation Data'!G164))),'Data Summary'!DA170="Yes"),OFFSET('Sanitation Data'!$G$6,0,10*ROW('Sanitation Data'!G164)),NA())</f>
        <v>#N/A</v>
      </c>
      <c r="AM170" s="90" t="e">
        <f ca="true">+IF(AND(ISNUMBER(OFFSET('Sanitation Data'!$G$10,0,10*ROW('Sanitation Data'!G164))),'Data Summary'!DB170="Yes"),OFFSET('Sanitation Data'!$G$10,0,10*ROW('Sanitation Data'!G164)),NA())</f>
        <v>#N/A</v>
      </c>
      <c r="AN170" s="90" t="e">
        <f ca="true">+IF(AND(ISNUMBER(OFFSET('Sanitation Data'!$G$11,0,10*ROW('Sanitation Data'!G164))),'Data Summary'!DC170="Yes"),OFFSET('Sanitation Data'!$G$11,0,10*ROW('Sanitation Data'!G164)),NA())</f>
        <v>#N/A</v>
      </c>
      <c r="AO170" s="90" t="e">
        <f ca="true">+IF(AND(ISNUMBER(OFFSET('Sanitation Data'!$G$12,0,10*ROW('Sanitation Data'!G164))),'Data Summary'!DD170="Yes"),OFFSET('Sanitation Data'!$G$12,0,10*ROW('Sanitation Data'!G164)),NA())</f>
        <v>#N/A</v>
      </c>
      <c r="AP170" s="90" t="e">
        <f ca="true">+IF(AND(ISNUMBER(OFFSET('Sanitation Data'!$H$4,0,10*ROW('Sanitation Data'!H164))),'Data Summary'!DE170="Yes"),100-OFFSET('Sanitation Data'!$H$4,0,10*ROW('Sanitation Data'!H164)),NA())</f>
        <v>#N/A</v>
      </c>
      <c r="AQ170" s="90" t="e">
        <f ca="true">+IF(AND(ISNUMBER(OFFSET('Sanitation Data'!$H$6,0,10*ROW('Sanitation Data'!H164))),'Data Summary'!DF170="Yes"),OFFSET('Sanitation Data'!$H$6,0,10*ROW('Sanitation Data'!H164)),NA())</f>
        <v>#N/A</v>
      </c>
      <c r="AR170" s="90" t="e">
        <f ca="true">+IF(AND(ISNUMBER(OFFSET('Sanitation Data'!$H$10,0,10*ROW('Sanitation Data'!H164))),'Data Summary'!DG170="Yes"),OFFSET('Sanitation Data'!$H$10,0,10*ROW('Sanitation Data'!H164)),NA())</f>
        <v>#N/A</v>
      </c>
      <c r="AS170" s="90" t="e">
        <f ca="true">+IF(AND(ISNUMBER(OFFSET('Sanitation Data'!$H$11,0,10*ROW('Sanitation Data'!H164))),'Data Summary'!DH170="Yes"),OFFSET('Sanitation Data'!$H$11,0,10*ROW('Sanitation Data'!H164)),NA())</f>
        <v>#N/A</v>
      </c>
      <c r="AT170" s="90" t="e">
        <f ca="true">+IF(AND(ISNUMBER(OFFSET('Sanitation Data'!$H$12,0,10*ROW('Sanitation Data'!H164))),'Data Summary'!DI170="Yes"),OFFSET('Sanitation Data'!$H$12,0,10*ROW('Sanitation Data'!H164)),NA())</f>
        <v>#N/A</v>
      </c>
      <c r="AU170" s="90" t="e">
        <f ca="true">+IF(AND(ISNUMBER(OFFSET('Sanitation Data'!$I$4,0,10*ROW('Sanitation Data'!I164))),'Data Summary'!DJ170="Yes"),100-OFFSET('Sanitation Data'!$I$4,0,10*ROW('Sanitation Data'!I164)),NA())</f>
        <v>#N/A</v>
      </c>
      <c r="AV170" s="90" t="e">
        <f ca="true">+IF(AND(ISNUMBER(OFFSET('Sanitation Data'!$I$6,0,10*ROW('Sanitation Data'!I164))),'Data Summary'!DK170="Yes"),OFFSET('Sanitation Data'!$I$6,0,10*ROW('Sanitation Data'!I164)),NA())</f>
        <v>#N/A</v>
      </c>
      <c r="AW170" s="90" t="e">
        <f ca="true">+IF(AND(ISNUMBER(OFFSET('Sanitation Data'!$I$10,0,10*ROW('Sanitation Data'!I164))),'Data Summary'!DL170="Yes"),OFFSET('Sanitation Data'!$I$10,0,10*ROW('Sanitation Data'!I164)),NA())</f>
        <v>#N/A</v>
      </c>
      <c r="AX170" s="90" t="e">
        <f ca="true">+IF(AND(ISNUMBER(OFFSET('Sanitation Data'!$I$11,0,10*ROW('Sanitation Data'!I164))),'Data Summary'!DM170="Yes"),OFFSET('Sanitation Data'!$I$11,0,10*ROW('Sanitation Data'!I164)),NA())</f>
        <v>#N/A</v>
      </c>
      <c r="AY170" s="90" t="e">
        <f ca="true">+IF(AND(ISNUMBER(OFFSET('Sanitation Data'!$I$12,0,10*ROW('Sanitation Data'!I164))),'Data Summary'!DN170="Yes"),OFFSET('Sanitation Data'!$I$12,0,10*ROW('Sanitation Data'!I164)),NA())</f>
        <v>#N/A</v>
      </c>
      <c r="AZ170" s="91" t="e">
        <f ca="true">+IF(AND(ISNUMBER(OFFSET('Hygiene Data'!$D$5,0,10*ROW('Hygiene Data'!D164))),'Data Summary'!DO170="Yes"),OFFSET('Hygiene Data'!$D$5,0,10*ROW('Hygiene Data'!D164)),NA())</f>
        <v>#N/A</v>
      </c>
      <c r="BA170" s="91" t="e">
        <f ca="true">+IF(AND(ISNUMBER(OFFSET('Hygiene Data'!$D$7,0,10*ROW('Hygiene Data'!D164))),'Data Summary'!DP170="Yes"),OFFSET('Hygiene Data'!$D$7,0,10*ROW('Hygiene Data'!D164)),NA())</f>
        <v>#N/A</v>
      </c>
      <c r="BB170" s="91" t="e">
        <f ca="true">+IF(AND(ISNUMBER(OFFSET('Hygiene Data'!$D$9,0,10*ROW('Hygiene Data'!D164))),'Data Summary'!DQ170="Yes"),OFFSET('Hygiene Data'!$D$9,0,10*ROW('Hygiene Data'!D164)),NA())</f>
        <v>#N/A</v>
      </c>
      <c r="BC170" s="91" t="e">
        <f ca="true">+IF(AND(ISNUMBER(OFFSET('Hygiene Data'!$E$5,0,10*ROW('Hygiene Data'!E164))),'Data Summary'!DR170="Yes"),OFFSET('Hygiene Data'!$E$5,0,10*ROW('Hygiene Data'!E164)),NA())</f>
        <v>#N/A</v>
      </c>
      <c r="BD170" s="91" t="e">
        <f ca="true">+IF(AND(ISNUMBER(OFFSET('Hygiene Data'!$E$7,0,10*ROW('Hygiene Data'!E164))),'Data Summary'!DS170="Yes"),OFFSET('Hygiene Data'!$E$7,0,10*ROW('Hygiene Data'!E164)),NA())</f>
        <v>#N/A</v>
      </c>
      <c r="BE170" s="91" t="e">
        <f ca="true">+IF(AND(ISNUMBER(OFFSET('Hygiene Data'!$E$9,0,10*ROW('Hygiene Data'!E164))),'Data Summary'!DT170="Yes"),OFFSET('Hygiene Data'!$E$9,0,10*ROW('Hygiene Data'!E164)),NA())</f>
        <v>#N/A</v>
      </c>
      <c r="BF170" s="91" t="e">
        <f ca="true">+IF(AND(ISNUMBER(OFFSET('Hygiene Data'!$F$5,0,10*ROW('Hygiene Data'!F164))),'Data Summary'!DU170="Yes"),OFFSET('Hygiene Data'!$F$5,0,10*ROW('Hygiene Data'!F164)),NA())</f>
        <v>#N/A</v>
      </c>
      <c r="BG170" s="91" t="e">
        <f ca="true">+IF(AND(ISNUMBER(OFFSET('Hygiene Data'!$F$7,0,10*ROW('Hygiene Data'!F164))),'Data Summary'!DV170="Yes"),OFFSET('Hygiene Data'!$F$7,0,10*ROW('Hygiene Data'!F164)),NA())</f>
        <v>#N/A</v>
      </c>
      <c r="BH170" s="91" t="e">
        <f ca="true">+IF(AND(ISNUMBER(OFFSET('Hygiene Data'!$F$9,0,10*ROW('Hygiene Data'!F164))),'Data Summary'!DW170="Yes"),OFFSET('Hygiene Data'!$F$9,0,10*ROW('Hygiene Data'!F164)),NA())</f>
        <v>#N/A</v>
      </c>
      <c r="BI170" s="91" t="e">
        <f ca="true">+IF(AND(ISNUMBER(OFFSET('Hygiene Data'!$G$5,0,10*ROW('Hygiene Data'!G164))),'Data Summary'!DX170="Yes"),OFFSET('Hygiene Data'!$G$5,0,10*ROW('Hygiene Data'!G164)),NA())</f>
        <v>#N/A</v>
      </c>
      <c r="BJ170" s="91" t="e">
        <f ca="true">+IF(AND(ISNUMBER(OFFSET('Hygiene Data'!$G$7,0,10*ROW('Hygiene Data'!G164))),'Data Summary'!DY170="Yes"),OFFSET('Hygiene Data'!$G$7,0,10*ROW('Hygiene Data'!G164)),NA())</f>
        <v>#N/A</v>
      </c>
      <c r="BK170" s="91" t="e">
        <f ca="true">+IF(AND(ISNUMBER(OFFSET('Hygiene Data'!$G$9,0,10*ROW('Hygiene Data'!G164))),'Data Summary'!DZ170="Yes"),OFFSET('Hygiene Data'!$G$9,0,10*ROW('Hygiene Data'!G164)),NA())</f>
        <v>#N/A</v>
      </c>
      <c r="BL170" s="91" t="e">
        <f ca="true">+IF(AND(ISNUMBER(OFFSET('Hygiene Data'!$H$5,0,10*ROW('Hygiene Data'!H164))),'Data Summary'!EA170="Yes"),OFFSET('Hygiene Data'!$H$5,0,10*ROW('Hygiene Data'!H164)),NA())</f>
        <v>#N/A</v>
      </c>
      <c r="BM170" s="91" t="e">
        <f ca="true">+IF(AND(ISNUMBER(OFFSET('Hygiene Data'!$H$7,0,10*ROW('Hygiene Data'!H164))),'Data Summary'!EB170="Yes"),OFFSET('Hygiene Data'!$H$7,0,10*ROW('Hygiene Data'!H164)),NA())</f>
        <v>#N/A</v>
      </c>
      <c r="BN170" s="91" t="e">
        <f ca="true">+IF(AND(ISNUMBER(OFFSET('Hygiene Data'!$H$9,0,10*ROW('Hygiene Data'!H164))),'Data Summary'!EC170="Yes"),OFFSET('Hygiene Data'!$H$9,0,10*ROW('Hygiene Data'!H164)),NA())</f>
        <v>#N/A</v>
      </c>
      <c r="BO170" s="91" t="e">
        <f ca="true">+IF(AND(ISNUMBER(OFFSET('Hygiene Data'!$I$5,0,10*ROW('Hygiene Data'!I164))),'Data Summary'!ED170="Yes"),OFFSET('Hygiene Data'!$I$5,0,10*ROW('Hygiene Data'!I164)),NA())</f>
        <v>#N/A</v>
      </c>
      <c r="BP170" s="91" t="e">
        <f ca="true">+IF(AND(ISNUMBER(OFFSET('Hygiene Data'!$I$7,0,10*ROW('Hygiene Data'!I164))),'Data Summary'!EE170="Yes"),OFFSET('Hygiene Data'!$I$7,0,10*ROW('Hygiene Data'!I164)),NA())</f>
        <v>#N/A</v>
      </c>
      <c r="BQ170" s="91" t="e">
        <f ca="true">+IF(AND(ISNUMBER(OFFSET('Hygiene Data'!$I$9,0,10*ROW('Hygiene Data'!I164))),'Data Summary'!EF170="Yes"),OFFSET('Hygiene Data'!$I$9,0,10*ROW('Hygiene Data'!I164)),NA())</f>
        <v>#N/A</v>
      </c>
    </row>
    <row xmlns:x14ac="http://schemas.microsoft.com/office/spreadsheetml/2009/9/ac" r="171" x14ac:dyDescent="0.2">
      <c r="A171" s="350" t="e">
        <f ca="true">+RIGHT('Data Summary'!A171,LEN('Data Summary'!A171)-9)</f>
        <v>#VALUE!</v>
      </c>
      <c r="B171" s="35" t="str">
        <f ca="true">+IF(ISTEXT('Data Summary'!B171),'Data Summary'!B171,"")</f>
        <v/>
      </c>
      <c r="C171" s="349" t="e">
        <f ca="true">+VALUE('Data Summary'!C171)</f>
        <v>#VALUE!</v>
      </c>
      <c r="D171" s="89" t="e">
        <f ca="true">+IF(AND(ISNUMBER(OFFSET('Water Data'!$D$4,0,10*ROW('Water Data'!D165))),'Data Summary'!BS171="Yes"),100-OFFSET('Water Data'!$D$4,0,10*ROW('Water Data'!D165)),NA())</f>
        <v>#N/A</v>
      </c>
      <c r="E171" s="89" t="e">
        <f ca="true">+IF(AND(ISNUMBER(OFFSET('Water Data'!$D$6,0,10*ROW('Water Data'!D165))),'Data Summary'!BT171="Yes"),OFFSET('Water Data'!$D$6,0,10*ROW('Water Data'!D165)),NA())</f>
        <v>#N/A</v>
      </c>
      <c r="F171" s="89" t="e">
        <f ca="true">+IF(AND(ISNUMBER(OFFSET('Water Data'!$D$9,0,10*ROW('Water Data'!D165))),'Data Summary'!BU171="Yes"),OFFSET('Water Data'!$D$9,0,10*ROW('Water Data'!D165)),NA())</f>
        <v>#N/A</v>
      </c>
      <c r="G171" s="89" t="e">
        <f ca="true">+IF(AND(ISNUMBER(OFFSET('Water Data'!$E$4,0,10*ROW('Water Data'!E165))),'Data Summary'!BV171="Yes"),100-OFFSET('Water Data'!$E$4,0,10*ROW('Water Data'!E165)),NA())</f>
        <v>#N/A</v>
      </c>
      <c r="H171" s="89" t="e">
        <f ca="true">+IF(AND(ISNUMBER(OFFSET('Water Data'!$E$6,0,10*ROW('Water Data'!E165))),'Data Summary'!BW171="Yes"),OFFSET('Water Data'!$E$6,0,10*ROW('Water Data'!E165)),NA())</f>
        <v>#N/A</v>
      </c>
      <c r="I171" s="89" t="e">
        <f ca="true">+IF(AND(ISNUMBER(OFFSET('Water Data'!$E$9,0,10*ROW('Water Data'!E165))),'Data Summary'!BX171="Yes"),OFFSET('Water Data'!$E$9,0,10*ROW('Water Data'!E165)),NA())</f>
        <v>#N/A</v>
      </c>
      <c r="J171" s="89" t="e">
        <f ca="true">+IF(AND(ISNUMBER(OFFSET('Water Data'!$F$4,0,10*ROW('Water Data'!F165))),'Data Summary'!BY171="Yes"),100-OFFSET('Water Data'!$F$4,0,10*ROW('Water Data'!F165)),NA())</f>
        <v>#N/A</v>
      </c>
      <c r="K171" s="89" t="e">
        <f ca="true">+IF(AND(ISNUMBER(OFFSET('Water Data'!$F$6,0,10*ROW('Water Data'!F165))),'Data Summary'!BZ171="Yes"),OFFSET('Water Data'!$F$6,0,10*ROW('Water Data'!F165)),NA())</f>
        <v>#N/A</v>
      </c>
      <c r="L171" s="89" t="e">
        <f ca="true">+IF(AND(ISNUMBER(OFFSET('Water Data'!$F$9,0,10*ROW('Water Data'!F165))),'Data Summary'!CA171="Yes"),OFFSET('Water Data'!$F$9,0,10*ROW('Water Data'!F165)),NA())</f>
        <v>#N/A</v>
      </c>
      <c r="M171" s="89" t="e">
        <f ca="true">+IF(AND(ISNUMBER(OFFSET('Water Data'!$G$4,0,10*ROW('Water Data'!G165))),'Data Summary'!CB171="Yes"),100-OFFSET('Water Data'!$G$4,0,10*ROW('Water Data'!G165)),NA())</f>
        <v>#N/A</v>
      </c>
      <c r="N171" s="89" t="e">
        <f ca="true">+IF(AND(ISNUMBER(OFFSET('Water Data'!$G$6,0,10*ROW('Water Data'!G165))),'Data Summary'!CC171="Yes"),OFFSET('Water Data'!$G$6,0,10*ROW('Water Data'!G165)),NA())</f>
        <v>#N/A</v>
      </c>
      <c r="O171" s="89" t="e">
        <f ca="true">+IF(AND(ISNUMBER(OFFSET('Water Data'!$G$9,0,10*ROW('Water Data'!G165))),'Data Summary'!CD171="Yes"),OFFSET('Water Data'!$G$9,0,10*ROW('Water Data'!G165)),NA())</f>
        <v>#N/A</v>
      </c>
      <c r="P171" s="89" t="e">
        <f ca="true">+IF(AND(ISNUMBER(OFFSET('Water Data'!$H$4,0,10*ROW('Water Data'!H165))),'Data Summary'!CE171="Yes"),100-OFFSET('Water Data'!$H$4,0,10*ROW('Water Data'!H165)),NA())</f>
        <v>#N/A</v>
      </c>
      <c r="Q171" s="89" t="e">
        <f ca="true">+IF(AND(ISNUMBER(OFFSET('Water Data'!$H$6,0,10*ROW('Water Data'!H165))),'Data Summary'!CF171="Yes"),OFFSET('Water Data'!$H$6,0,10*ROW('Water Data'!H165)),NA())</f>
        <v>#N/A</v>
      </c>
      <c r="R171" s="89" t="e">
        <f ca="true">+IF(AND(ISNUMBER(OFFSET('Water Data'!$H$9,0,10*ROW('Water Data'!H165))),'Data Summary'!CG171="Yes"),OFFSET('Water Data'!$H$9,0,10*ROW('Water Data'!H165)),NA())</f>
        <v>#N/A</v>
      </c>
      <c r="S171" s="89" t="e">
        <f ca="true">+IF(AND(ISNUMBER(OFFSET('Water Data'!$I$4,0,10*ROW('Water Data'!I165))),'Data Summary'!CH171="Yes"),100-OFFSET('Water Data'!$I$4,0,10*ROW('Water Data'!I165)),NA())</f>
        <v>#N/A</v>
      </c>
      <c r="T171" s="89" t="e">
        <f ca="true">+IF(AND(ISNUMBER(OFFSET('Water Data'!$I$6,0,10*ROW('Water Data'!I165))),'Data Summary'!CI171="Yes"),OFFSET('Water Data'!$I$6,0,10*ROW('Water Data'!I165)),NA())</f>
        <v>#N/A</v>
      </c>
      <c r="U171" s="89" t="e">
        <f ca="true">+IF(AND(ISNUMBER(OFFSET('Water Data'!$I$9,0,10*ROW('Water Data'!I165))),'Data Summary'!CJ171="Yes"),OFFSET('Water Data'!$I$9,0,10*ROW('Water Data'!I165)),NA())</f>
        <v>#N/A</v>
      </c>
      <c r="V171" s="90" t="e">
        <f ca="true">+IF(AND(ISNUMBER(OFFSET('Sanitation Data'!$D$4,0,10*ROW('Sanitation Data'!D165))),'Data Summary'!CK171="Yes"),100-OFFSET('Sanitation Data'!$D$4,0,10*ROW('Sanitation Data'!D165)),NA())</f>
        <v>#N/A</v>
      </c>
      <c r="W171" s="90" t="e">
        <f ca="true">+IF(AND(ISNUMBER(OFFSET('Sanitation Data'!$D$6,0,10*ROW('Sanitation Data'!D165))),'Data Summary'!CL171="Yes"),OFFSET('Sanitation Data'!$D$6,0,10*ROW('Sanitation Data'!D165)),NA())</f>
        <v>#N/A</v>
      </c>
      <c r="X171" s="90" t="e">
        <f ca="true">+IF(AND(ISNUMBER(OFFSET('Sanitation Data'!$D$10,0,10*ROW('Sanitation Data'!D165))),'Data Summary'!CM171="Yes"),OFFSET('Sanitation Data'!$D$10,0,10*ROW('Sanitation Data'!D165)),NA())</f>
        <v>#N/A</v>
      </c>
      <c r="Y171" s="90" t="e">
        <f ca="true">+IF(AND(ISNUMBER(OFFSET('Sanitation Data'!$D$11,0,10*ROW('Sanitation Data'!D165))),'Data Summary'!CN171="Yes"),OFFSET('Sanitation Data'!$D$11,0,10*ROW('Sanitation Data'!D165)),NA())</f>
        <v>#N/A</v>
      </c>
      <c r="Z171" s="90" t="e">
        <f ca="true">+IF(AND(ISNUMBER(OFFSET('Sanitation Data'!$D$12,0,10*ROW('Sanitation Data'!D165))),'Data Summary'!CO171="Yes"),OFFSET('Sanitation Data'!$D$12,0,10*ROW('Sanitation Data'!D165)),NA())</f>
        <v>#N/A</v>
      </c>
      <c r="AA171" s="90" t="e">
        <f ca="true">+IF(AND(ISNUMBER(OFFSET('Sanitation Data'!$E$4,0,10*ROW('Sanitation Data'!E165))),'Data Summary'!CP171="Yes"),100-OFFSET('Sanitation Data'!$E$4,0,10*ROW('Sanitation Data'!E165)),NA())</f>
        <v>#N/A</v>
      </c>
      <c r="AB171" s="90" t="e">
        <f ca="true">+IF(AND(ISNUMBER(OFFSET('Sanitation Data'!$E$6,0,10*ROW('Sanitation Data'!E165))),'Data Summary'!CQ171="Yes"),OFFSET('Sanitation Data'!$E$6,0,10*ROW('Sanitation Data'!E165)),NA())</f>
        <v>#N/A</v>
      </c>
      <c r="AC171" s="90" t="e">
        <f ca="true">+IF(AND(ISNUMBER(OFFSET('Sanitation Data'!$E$10,0,10*ROW('Sanitation Data'!E165))),'Data Summary'!CR171="Yes"),OFFSET('Sanitation Data'!$E$10,0,10*ROW('Sanitation Data'!E165)),NA())</f>
        <v>#N/A</v>
      </c>
      <c r="AD171" s="90" t="e">
        <f ca="true">+IF(AND(ISNUMBER(OFFSET('Sanitation Data'!$E$11,0,10*ROW('Sanitation Data'!E165))),'Data Summary'!CS171="Yes"),OFFSET('Sanitation Data'!$E$11,0,10*ROW('Sanitation Data'!E165)),NA())</f>
        <v>#N/A</v>
      </c>
      <c r="AE171" s="90" t="e">
        <f ca="true">+IF(AND(ISNUMBER(OFFSET('Sanitation Data'!$E$12,0,10*ROW('Sanitation Data'!E165))),'Data Summary'!CT171="Yes"),OFFSET('Sanitation Data'!$E$12,0,10*ROW('Sanitation Data'!E165)),NA())</f>
        <v>#N/A</v>
      </c>
      <c r="AF171" s="90" t="e">
        <f ca="true">+IF(AND(ISNUMBER(OFFSET('Sanitation Data'!$F$4,0,10*ROW('Sanitation Data'!F165))),'Data Summary'!CU171="Yes"),100-OFFSET('Sanitation Data'!$F$4,0,10*ROW('Sanitation Data'!F165)),NA())</f>
        <v>#N/A</v>
      </c>
      <c r="AG171" s="90" t="e">
        <f ca="true">+IF(AND(ISNUMBER(OFFSET('Sanitation Data'!$F$6,0,10*ROW('Sanitation Data'!F165))),'Data Summary'!CV171="Yes"),OFFSET('Sanitation Data'!$F$6,0,10*ROW('Sanitation Data'!F165)),NA())</f>
        <v>#N/A</v>
      </c>
      <c r="AH171" s="90" t="e">
        <f ca="true">+IF(AND(ISNUMBER(OFFSET('Sanitation Data'!$F$10,0,10*ROW('Sanitation Data'!F165))),'Data Summary'!CW171="Yes"),OFFSET('Sanitation Data'!$F$10,0,10*ROW('Sanitation Data'!F165)),NA())</f>
        <v>#N/A</v>
      </c>
      <c r="AI171" s="90" t="e">
        <f ca="true">+IF(AND(ISNUMBER(OFFSET('Sanitation Data'!$F$11,0,10*ROW('Sanitation Data'!F165))),'Data Summary'!CX171="Yes"),OFFSET('Sanitation Data'!$F$11,0,10*ROW('Sanitation Data'!F165)),NA())</f>
        <v>#N/A</v>
      </c>
      <c r="AJ171" s="90" t="e">
        <f ca="true">+IF(AND(ISNUMBER(OFFSET('Sanitation Data'!$F$12,0,10*ROW('Sanitation Data'!F165))),'Data Summary'!CY171="Yes"),OFFSET('Sanitation Data'!$F$12,0,10*ROW('Sanitation Data'!F165)),NA())</f>
        <v>#N/A</v>
      </c>
      <c r="AK171" s="90" t="e">
        <f ca="true">+IF(AND(ISNUMBER(OFFSET('Sanitation Data'!$G$4,0,10*ROW('Sanitation Data'!G165))),'Data Summary'!CZ171="Yes"),100-OFFSET('Sanitation Data'!$G$4,0,10*ROW('Sanitation Data'!G165)),NA())</f>
        <v>#N/A</v>
      </c>
      <c r="AL171" s="90" t="e">
        <f ca="true">+IF(AND(ISNUMBER(OFFSET('Sanitation Data'!$G$6,0,10*ROW('Sanitation Data'!G165))),'Data Summary'!DA171="Yes"),OFFSET('Sanitation Data'!$G$6,0,10*ROW('Sanitation Data'!G165)),NA())</f>
        <v>#N/A</v>
      </c>
      <c r="AM171" s="90" t="e">
        <f ca="true">+IF(AND(ISNUMBER(OFFSET('Sanitation Data'!$G$10,0,10*ROW('Sanitation Data'!G165))),'Data Summary'!DB171="Yes"),OFFSET('Sanitation Data'!$G$10,0,10*ROW('Sanitation Data'!G165)),NA())</f>
        <v>#N/A</v>
      </c>
      <c r="AN171" s="90" t="e">
        <f ca="true">+IF(AND(ISNUMBER(OFFSET('Sanitation Data'!$G$11,0,10*ROW('Sanitation Data'!G165))),'Data Summary'!DC171="Yes"),OFFSET('Sanitation Data'!$G$11,0,10*ROW('Sanitation Data'!G165)),NA())</f>
        <v>#N/A</v>
      </c>
      <c r="AO171" s="90" t="e">
        <f ca="true">+IF(AND(ISNUMBER(OFFSET('Sanitation Data'!$G$12,0,10*ROW('Sanitation Data'!G165))),'Data Summary'!DD171="Yes"),OFFSET('Sanitation Data'!$G$12,0,10*ROW('Sanitation Data'!G165)),NA())</f>
        <v>#N/A</v>
      </c>
      <c r="AP171" s="90" t="e">
        <f ca="true">+IF(AND(ISNUMBER(OFFSET('Sanitation Data'!$H$4,0,10*ROW('Sanitation Data'!H165))),'Data Summary'!DE171="Yes"),100-OFFSET('Sanitation Data'!$H$4,0,10*ROW('Sanitation Data'!H165)),NA())</f>
        <v>#N/A</v>
      </c>
      <c r="AQ171" s="90" t="e">
        <f ca="true">+IF(AND(ISNUMBER(OFFSET('Sanitation Data'!$H$6,0,10*ROW('Sanitation Data'!H165))),'Data Summary'!DF171="Yes"),OFFSET('Sanitation Data'!$H$6,0,10*ROW('Sanitation Data'!H165)),NA())</f>
        <v>#N/A</v>
      </c>
      <c r="AR171" s="90" t="e">
        <f ca="true">+IF(AND(ISNUMBER(OFFSET('Sanitation Data'!$H$10,0,10*ROW('Sanitation Data'!H165))),'Data Summary'!DG171="Yes"),OFFSET('Sanitation Data'!$H$10,0,10*ROW('Sanitation Data'!H165)),NA())</f>
        <v>#N/A</v>
      </c>
      <c r="AS171" s="90" t="e">
        <f ca="true">+IF(AND(ISNUMBER(OFFSET('Sanitation Data'!$H$11,0,10*ROW('Sanitation Data'!H165))),'Data Summary'!DH171="Yes"),OFFSET('Sanitation Data'!$H$11,0,10*ROW('Sanitation Data'!H165)),NA())</f>
        <v>#N/A</v>
      </c>
      <c r="AT171" s="90" t="e">
        <f ca="true">+IF(AND(ISNUMBER(OFFSET('Sanitation Data'!$H$12,0,10*ROW('Sanitation Data'!H165))),'Data Summary'!DI171="Yes"),OFFSET('Sanitation Data'!$H$12,0,10*ROW('Sanitation Data'!H165)),NA())</f>
        <v>#N/A</v>
      </c>
      <c r="AU171" s="90" t="e">
        <f ca="true">+IF(AND(ISNUMBER(OFFSET('Sanitation Data'!$I$4,0,10*ROW('Sanitation Data'!I165))),'Data Summary'!DJ171="Yes"),100-OFFSET('Sanitation Data'!$I$4,0,10*ROW('Sanitation Data'!I165)),NA())</f>
        <v>#N/A</v>
      </c>
      <c r="AV171" s="90" t="e">
        <f ca="true">+IF(AND(ISNUMBER(OFFSET('Sanitation Data'!$I$6,0,10*ROW('Sanitation Data'!I165))),'Data Summary'!DK171="Yes"),OFFSET('Sanitation Data'!$I$6,0,10*ROW('Sanitation Data'!I165)),NA())</f>
        <v>#N/A</v>
      </c>
      <c r="AW171" s="90" t="e">
        <f ca="true">+IF(AND(ISNUMBER(OFFSET('Sanitation Data'!$I$10,0,10*ROW('Sanitation Data'!I165))),'Data Summary'!DL171="Yes"),OFFSET('Sanitation Data'!$I$10,0,10*ROW('Sanitation Data'!I165)),NA())</f>
        <v>#N/A</v>
      </c>
      <c r="AX171" s="90" t="e">
        <f ca="true">+IF(AND(ISNUMBER(OFFSET('Sanitation Data'!$I$11,0,10*ROW('Sanitation Data'!I165))),'Data Summary'!DM171="Yes"),OFFSET('Sanitation Data'!$I$11,0,10*ROW('Sanitation Data'!I165)),NA())</f>
        <v>#N/A</v>
      </c>
      <c r="AY171" s="90" t="e">
        <f ca="true">+IF(AND(ISNUMBER(OFFSET('Sanitation Data'!$I$12,0,10*ROW('Sanitation Data'!I165))),'Data Summary'!DN171="Yes"),OFFSET('Sanitation Data'!$I$12,0,10*ROW('Sanitation Data'!I165)),NA())</f>
        <v>#N/A</v>
      </c>
      <c r="AZ171" s="91" t="e">
        <f ca="true">+IF(AND(ISNUMBER(OFFSET('Hygiene Data'!$D$5,0,10*ROW('Hygiene Data'!D165))),'Data Summary'!DO171="Yes"),OFFSET('Hygiene Data'!$D$5,0,10*ROW('Hygiene Data'!D165)),NA())</f>
        <v>#N/A</v>
      </c>
      <c r="BA171" s="91" t="e">
        <f ca="true">+IF(AND(ISNUMBER(OFFSET('Hygiene Data'!$D$7,0,10*ROW('Hygiene Data'!D165))),'Data Summary'!DP171="Yes"),OFFSET('Hygiene Data'!$D$7,0,10*ROW('Hygiene Data'!D165)),NA())</f>
        <v>#N/A</v>
      </c>
      <c r="BB171" s="91" t="e">
        <f ca="true">+IF(AND(ISNUMBER(OFFSET('Hygiene Data'!$D$9,0,10*ROW('Hygiene Data'!D165))),'Data Summary'!DQ171="Yes"),OFFSET('Hygiene Data'!$D$9,0,10*ROW('Hygiene Data'!D165)),NA())</f>
        <v>#N/A</v>
      </c>
      <c r="BC171" s="91" t="e">
        <f ca="true">+IF(AND(ISNUMBER(OFFSET('Hygiene Data'!$E$5,0,10*ROW('Hygiene Data'!E165))),'Data Summary'!DR171="Yes"),OFFSET('Hygiene Data'!$E$5,0,10*ROW('Hygiene Data'!E165)),NA())</f>
        <v>#N/A</v>
      </c>
      <c r="BD171" s="91" t="e">
        <f ca="true">+IF(AND(ISNUMBER(OFFSET('Hygiene Data'!$E$7,0,10*ROW('Hygiene Data'!E165))),'Data Summary'!DS171="Yes"),OFFSET('Hygiene Data'!$E$7,0,10*ROW('Hygiene Data'!E165)),NA())</f>
        <v>#N/A</v>
      </c>
      <c r="BE171" s="91" t="e">
        <f ca="true">+IF(AND(ISNUMBER(OFFSET('Hygiene Data'!$E$9,0,10*ROW('Hygiene Data'!E165))),'Data Summary'!DT171="Yes"),OFFSET('Hygiene Data'!$E$9,0,10*ROW('Hygiene Data'!E165)),NA())</f>
        <v>#N/A</v>
      </c>
      <c r="BF171" s="91" t="e">
        <f ca="true">+IF(AND(ISNUMBER(OFFSET('Hygiene Data'!$F$5,0,10*ROW('Hygiene Data'!F165))),'Data Summary'!DU171="Yes"),OFFSET('Hygiene Data'!$F$5,0,10*ROW('Hygiene Data'!F165)),NA())</f>
        <v>#N/A</v>
      </c>
      <c r="BG171" s="91" t="e">
        <f ca="true">+IF(AND(ISNUMBER(OFFSET('Hygiene Data'!$F$7,0,10*ROW('Hygiene Data'!F165))),'Data Summary'!DV171="Yes"),OFFSET('Hygiene Data'!$F$7,0,10*ROW('Hygiene Data'!F165)),NA())</f>
        <v>#N/A</v>
      </c>
      <c r="BH171" s="91" t="e">
        <f ca="true">+IF(AND(ISNUMBER(OFFSET('Hygiene Data'!$F$9,0,10*ROW('Hygiene Data'!F165))),'Data Summary'!DW171="Yes"),OFFSET('Hygiene Data'!$F$9,0,10*ROW('Hygiene Data'!F165)),NA())</f>
        <v>#N/A</v>
      </c>
      <c r="BI171" s="91" t="e">
        <f ca="true">+IF(AND(ISNUMBER(OFFSET('Hygiene Data'!$G$5,0,10*ROW('Hygiene Data'!G165))),'Data Summary'!DX171="Yes"),OFFSET('Hygiene Data'!$G$5,0,10*ROW('Hygiene Data'!G165)),NA())</f>
        <v>#N/A</v>
      </c>
      <c r="BJ171" s="91" t="e">
        <f ca="true">+IF(AND(ISNUMBER(OFFSET('Hygiene Data'!$G$7,0,10*ROW('Hygiene Data'!G165))),'Data Summary'!DY171="Yes"),OFFSET('Hygiene Data'!$G$7,0,10*ROW('Hygiene Data'!G165)),NA())</f>
        <v>#N/A</v>
      </c>
      <c r="BK171" s="91" t="e">
        <f ca="true">+IF(AND(ISNUMBER(OFFSET('Hygiene Data'!$G$9,0,10*ROW('Hygiene Data'!G165))),'Data Summary'!DZ171="Yes"),OFFSET('Hygiene Data'!$G$9,0,10*ROW('Hygiene Data'!G165)),NA())</f>
        <v>#N/A</v>
      </c>
      <c r="BL171" s="91" t="e">
        <f ca="true">+IF(AND(ISNUMBER(OFFSET('Hygiene Data'!$H$5,0,10*ROW('Hygiene Data'!H165))),'Data Summary'!EA171="Yes"),OFFSET('Hygiene Data'!$H$5,0,10*ROW('Hygiene Data'!H165)),NA())</f>
        <v>#N/A</v>
      </c>
      <c r="BM171" s="91" t="e">
        <f ca="true">+IF(AND(ISNUMBER(OFFSET('Hygiene Data'!$H$7,0,10*ROW('Hygiene Data'!H165))),'Data Summary'!EB171="Yes"),OFFSET('Hygiene Data'!$H$7,0,10*ROW('Hygiene Data'!H165)),NA())</f>
        <v>#N/A</v>
      </c>
      <c r="BN171" s="91" t="e">
        <f ca="true">+IF(AND(ISNUMBER(OFFSET('Hygiene Data'!$H$9,0,10*ROW('Hygiene Data'!H165))),'Data Summary'!EC171="Yes"),OFFSET('Hygiene Data'!$H$9,0,10*ROW('Hygiene Data'!H165)),NA())</f>
        <v>#N/A</v>
      </c>
      <c r="BO171" s="91" t="e">
        <f ca="true">+IF(AND(ISNUMBER(OFFSET('Hygiene Data'!$I$5,0,10*ROW('Hygiene Data'!I165))),'Data Summary'!ED171="Yes"),OFFSET('Hygiene Data'!$I$5,0,10*ROW('Hygiene Data'!I165)),NA())</f>
        <v>#N/A</v>
      </c>
      <c r="BP171" s="91" t="e">
        <f ca="true">+IF(AND(ISNUMBER(OFFSET('Hygiene Data'!$I$7,0,10*ROW('Hygiene Data'!I165))),'Data Summary'!EE171="Yes"),OFFSET('Hygiene Data'!$I$7,0,10*ROW('Hygiene Data'!I165)),NA())</f>
        <v>#N/A</v>
      </c>
      <c r="BQ171" s="91" t="e">
        <f ca="true">+IF(AND(ISNUMBER(OFFSET('Hygiene Data'!$I$9,0,10*ROW('Hygiene Data'!I165))),'Data Summary'!EF171="Yes"),OFFSET('Hygiene Data'!$I$9,0,10*ROW('Hygiene Data'!I165)),NA())</f>
        <v>#N/A</v>
      </c>
    </row>
    <row xmlns:x14ac="http://schemas.microsoft.com/office/spreadsheetml/2009/9/ac" r="172" x14ac:dyDescent="0.2">
      <c r="A172" s="350" t="e">
        <f ca="true">+RIGHT('Data Summary'!A172,LEN('Data Summary'!A172)-9)</f>
        <v>#VALUE!</v>
      </c>
      <c r="B172" s="35" t="str">
        <f ca="true">+IF(ISTEXT('Data Summary'!B172),'Data Summary'!B172,"")</f>
        <v/>
      </c>
      <c r="C172" s="349" t="e">
        <f ca="true">+VALUE('Data Summary'!C172)</f>
        <v>#VALUE!</v>
      </c>
      <c r="D172" s="89" t="e">
        <f ca="true">+IF(AND(ISNUMBER(OFFSET('Water Data'!$D$4,0,10*ROW('Water Data'!D166))),'Data Summary'!BS172="Yes"),100-OFFSET('Water Data'!$D$4,0,10*ROW('Water Data'!D166)),NA())</f>
        <v>#N/A</v>
      </c>
      <c r="E172" s="89" t="e">
        <f ca="true">+IF(AND(ISNUMBER(OFFSET('Water Data'!$D$6,0,10*ROW('Water Data'!D166))),'Data Summary'!BT172="Yes"),OFFSET('Water Data'!$D$6,0,10*ROW('Water Data'!D166)),NA())</f>
        <v>#N/A</v>
      </c>
      <c r="F172" s="89" t="e">
        <f ca="true">+IF(AND(ISNUMBER(OFFSET('Water Data'!$D$9,0,10*ROW('Water Data'!D166))),'Data Summary'!BU172="Yes"),OFFSET('Water Data'!$D$9,0,10*ROW('Water Data'!D166)),NA())</f>
        <v>#N/A</v>
      </c>
      <c r="G172" s="89" t="e">
        <f ca="true">+IF(AND(ISNUMBER(OFFSET('Water Data'!$E$4,0,10*ROW('Water Data'!E166))),'Data Summary'!BV172="Yes"),100-OFFSET('Water Data'!$E$4,0,10*ROW('Water Data'!E166)),NA())</f>
        <v>#N/A</v>
      </c>
      <c r="H172" s="89" t="e">
        <f ca="true">+IF(AND(ISNUMBER(OFFSET('Water Data'!$E$6,0,10*ROW('Water Data'!E166))),'Data Summary'!BW172="Yes"),OFFSET('Water Data'!$E$6,0,10*ROW('Water Data'!E166)),NA())</f>
        <v>#N/A</v>
      </c>
      <c r="I172" s="89" t="e">
        <f ca="true">+IF(AND(ISNUMBER(OFFSET('Water Data'!$E$9,0,10*ROW('Water Data'!E166))),'Data Summary'!BX172="Yes"),OFFSET('Water Data'!$E$9,0,10*ROW('Water Data'!E166)),NA())</f>
        <v>#N/A</v>
      </c>
      <c r="J172" s="89" t="e">
        <f ca="true">+IF(AND(ISNUMBER(OFFSET('Water Data'!$F$4,0,10*ROW('Water Data'!F166))),'Data Summary'!BY172="Yes"),100-OFFSET('Water Data'!$F$4,0,10*ROW('Water Data'!F166)),NA())</f>
        <v>#N/A</v>
      </c>
      <c r="K172" s="89" t="e">
        <f ca="true">+IF(AND(ISNUMBER(OFFSET('Water Data'!$F$6,0,10*ROW('Water Data'!F166))),'Data Summary'!BZ172="Yes"),OFFSET('Water Data'!$F$6,0,10*ROW('Water Data'!F166)),NA())</f>
        <v>#N/A</v>
      </c>
      <c r="L172" s="89" t="e">
        <f ca="true">+IF(AND(ISNUMBER(OFFSET('Water Data'!$F$9,0,10*ROW('Water Data'!F166))),'Data Summary'!CA172="Yes"),OFFSET('Water Data'!$F$9,0,10*ROW('Water Data'!F166)),NA())</f>
        <v>#N/A</v>
      </c>
      <c r="M172" s="89" t="e">
        <f ca="true">+IF(AND(ISNUMBER(OFFSET('Water Data'!$G$4,0,10*ROW('Water Data'!G166))),'Data Summary'!CB172="Yes"),100-OFFSET('Water Data'!$G$4,0,10*ROW('Water Data'!G166)),NA())</f>
        <v>#N/A</v>
      </c>
      <c r="N172" s="89" t="e">
        <f ca="true">+IF(AND(ISNUMBER(OFFSET('Water Data'!$G$6,0,10*ROW('Water Data'!G166))),'Data Summary'!CC172="Yes"),OFFSET('Water Data'!$G$6,0,10*ROW('Water Data'!G166)),NA())</f>
        <v>#N/A</v>
      </c>
      <c r="O172" s="89" t="e">
        <f ca="true">+IF(AND(ISNUMBER(OFFSET('Water Data'!$G$9,0,10*ROW('Water Data'!G166))),'Data Summary'!CD172="Yes"),OFFSET('Water Data'!$G$9,0,10*ROW('Water Data'!G166)),NA())</f>
        <v>#N/A</v>
      </c>
      <c r="P172" s="89" t="e">
        <f ca="true">+IF(AND(ISNUMBER(OFFSET('Water Data'!$H$4,0,10*ROW('Water Data'!H166))),'Data Summary'!CE172="Yes"),100-OFFSET('Water Data'!$H$4,0,10*ROW('Water Data'!H166)),NA())</f>
        <v>#N/A</v>
      </c>
      <c r="Q172" s="89" t="e">
        <f ca="true">+IF(AND(ISNUMBER(OFFSET('Water Data'!$H$6,0,10*ROW('Water Data'!H166))),'Data Summary'!CF172="Yes"),OFFSET('Water Data'!$H$6,0,10*ROW('Water Data'!H166)),NA())</f>
        <v>#N/A</v>
      </c>
      <c r="R172" s="89" t="e">
        <f ca="true">+IF(AND(ISNUMBER(OFFSET('Water Data'!$H$9,0,10*ROW('Water Data'!H166))),'Data Summary'!CG172="Yes"),OFFSET('Water Data'!$H$9,0,10*ROW('Water Data'!H166)),NA())</f>
        <v>#N/A</v>
      </c>
      <c r="S172" s="89" t="e">
        <f ca="true">+IF(AND(ISNUMBER(OFFSET('Water Data'!$I$4,0,10*ROW('Water Data'!I166))),'Data Summary'!CH172="Yes"),100-OFFSET('Water Data'!$I$4,0,10*ROW('Water Data'!I166)),NA())</f>
        <v>#N/A</v>
      </c>
      <c r="T172" s="89" t="e">
        <f ca="true">+IF(AND(ISNUMBER(OFFSET('Water Data'!$I$6,0,10*ROW('Water Data'!I166))),'Data Summary'!CI172="Yes"),OFFSET('Water Data'!$I$6,0,10*ROW('Water Data'!I166)),NA())</f>
        <v>#N/A</v>
      </c>
      <c r="U172" s="89" t="e">
        <f ca="true">+IF(AND(ISNUMBER(OFFSET('Water Data'!$I$9,0,10*ROW('Water Data'!I166))),'Data Summary'!CJ172="Yes"),OFFSET('Water Data'!$I$9,0,10*ROW('Water Data'!I166)),NA())</f>
        <v>#N/A</v>
      </c>
      <c r="V172" s="90" t="e">
        <f ca="true">+IF(AND(ISNUMBER(OFFSET('Sanitation Data'!$D$4,0,10*ROW('Sanitation Data'!D166))),'Data Summary'!CK172="Yes"),100-OFFSET('Sanitation Data'!$D$4,0,10*ROW('Sanitation Data'!D166)),NA())</f>
        <v>#N/A</v>
      </c>
      <c r="W172" s="90" t="e">
        <f ca="true">+IF(AND(ISNUMBER(OFFSET('Sanitation Data'!$D$6,0,10*ROW('Sanitation Data'!D166))),'Data Summary'!CL172="Yes"),OFFSET('Sanitation Data'!$D$6,0,10*ROW('Sanitation Data'!D166)),NA())</f>
        <v>#N/A</v>
      </c>
      <c r="X172" s="90" t="e">
        <f ca="true">+IF(AND(ISNUMBER(OFFSET('Sanitation Data'!$D$10,0,10*ROW('Sanitation Data'!D166))),'Data Summary'!CM172="Yes"),OFFSET('Sanitation Data'!$D$10,0,10*ROW('Sanitation Data'!D166)),NA())</f>
        <v>#N/A</v>
      </c>
      <c r="Y172" s="90" t="e">
        <f ca="true">+IF(AND(ISNUMBER(OFFSET('Sanitation Data'!$D$11,0,10*ROW('Sanitation Data'!D166))),'Data Summary'!CN172="Yes"),OFFSET('Sanitation Data'!$D$11,0,10*ROW('Sanitation Data'!D166)),NA())</f>
        <v>#N/A</v>
      </c>
      <c r="Z172" s="90" t="e">
        <f ca="true">+IF(AND(ISNUMBER(OFFSET('Sanitation Data'!$D$12,0,10*ROW('Sanitation Data'!D166))),'Data Summary'!CO172="Yes"),OFFSET('Sanitation Data'!$D$12,0,10*ROW('Sanitation Data'!D166)),NA())</f>
        <v>#N/A</v>
      </c>
      <c r="AA172" s="90" t="e">
        <f ca="true">+IF(AND(ISNUMBER(OFFSET('Sanitation Data'!$E$4,0,10*ROW('Sanitation Data'!E166))),'Data Summary'!CP172="Yes"),100-OFFSET('Sanitation Data'!$E$4,0,10*ROW('Sanitation Data'!E166)),NA())</f>
        <v>#N/A</v>
      </c>
      <c r="AB172" s="90" t="e">
        <f ca="true">+IF(AND(ISNUMBER(OFFSET('Sanitation Data'!$E$6,0,10*ROW('Sanitation Data'!E166))),'Data Summary'!CQ172="Yes"),OFFSET('Sanitation Data'!$E$6,0,10*ROW('Sanitation Data'!E166)),NA())</f>
        <v>#N/A</v>
      </c>
      <c r="AC172" s="90" t="e">
        <f ca="true">+IF(AND(ISNUMBER(OFFSET('Sanitation Data'!$E$10,0,10*ROW('Sanitation Data'!E166))),'Data Summary'!CR172="Yes"),OFFSET('Sanitation Data'!$E$10,0,10*ROW('Sanitation Data'!E166)),NA())</f>
        <v>#N/A</v>
      </c>
      <c r="AD172" s="90" t="e">
        <f ca="true">+IF(AND(ISNUMBER(OFFSET('Sanitation Data'!$E$11,0,10*ROW('Sanitation Data'!E166))),'Data Summary'!CS172="Yes"),OFFSET('Sanitation Data'!$E$11,0,10*ROW('Sanitation Data'!E166)),NA())</f>
        <v>#N/A</v>
      </c>
      <c r="AE172" s="90" t="e">
        <f ca="true">+IF(AND(ISNUMBER(OFFSET('Sanitation Data'!$E$12,0,10*ROW('Sanitation Data'!E166))),'Data Summary'!CT172="Yes"),OFFSET('Sanitation Data'!$E$12,0,10*ROW('Sanitation Data'!E166)),NA())</f>
        <v>#N/A</v>
      </c>
      <c r="AF172" s="90" t="e">
        <f ca="true">+IF(AND(ISNUMBER(OFFSET('Sanitation Data'!$F$4,0,10*ROW('Sanitation Data'!F166))),'Data Summary'!CU172="Yes"),100-OFFSET('Sanitation Data'!$F$4,0,10*ROW('Sanitation Data'!F166)),NA())</f>
        <v>#N/A</v>
      </c>
      <c r="AG172" s="90" t="e">
        <f ca="true">+IF(AND(ISNUMBER(OFFSET('Sanitation Data'!$F$6,0,10*ROW('Sanitation Data'!F166))),'Data Summary'!CV172="Yes"),OFFSET('Sanitation Data'!$F$6,0,10*ROW('Sanitation Data'!F166)),NA())</f>
        <v>#N/A</v>
      </c>
      <c r="AH172" s="90" t="e">
        <f ca="true">+IF(AND(ISNUMBER(OFFSET('Sanitation Data'!$F$10,0,10*ROW('Sanitation Data'!F166))),'Data Summary'!CW172="Yes"),OFFSET('Sanitation Data'!$F$10,0,10*ROW('Sanitation Data'!F166)),NA())</f>
        <v>#N/A</v>
      </c>
      <c r="AI172" s="90" t="e">
        <f ca="true">+IF(AND(ISNUMBER(OFFSET('Sanitation Data'!$F$11,0,10*ROW('Sanitation Data'!F166))),'Data Summary'!CX172="Yes"),OFFSET('Sanitation Data'!$F$11,0,10*ROW('Sanitation Data'!F166)),NA())</f>
        <v>#N/A</v>
      </c>
      <c r="AJ172" s="90" t="e">
        <f ca="true">+IF(AND(ISNUMBER(OFFSET('Sanitation Data'!$F$12,0,10*ROW('Sanitation Data'!F166))),'Data Summary'!CY172="Yes"),OFFSET('Sanitation Data'!$F$12,0,10*ROW('Sanitation Data'!F166)),NA())</f>
        <v>#N/A</v>
      </c>
      <c r="AK172" s="90" t="e">
        <f ca="true">+IF(AND(ISNUMBER(OFFSET('Sanitation Data'!$G$4,0,10*ROW('Sanitation Data'!G166))),'Data Summary'!CZ172="Yes"),100-OFFSET('Sanitation Data'!$G$4,0,10*ROW('Sanitation Data'!G166)),NA())</f>
        <v>#N/A</v>
      </c>
      <c r="AL172" s="90" t="e">
        <f ca="true">+IF(AND(ISNUMBER(OFFSET('Sanitation Data'!$G$6,0,10*ROW('Sanitation Data'!G166))),'Data Summary'!DA172="Yes"),OFFSET('Sanitation Data'!$G$6,0,10*ROW('Sanitation Data'!G166)),NA())</f>
        <v>#N/A</v>
      </c>
      <c r="AM172" s="90" t="e">
        <f ca="true">+IF(AND(ISNUMBER(OFFSET('Sanitation Data'!$G$10,0,10*ROW('Sanitation Data'!G166))),'Data Summary'!DB172="Yes"),OFFSET('Sanitation Data'!$G$10,0,10*ROW('Sanitation Data'!G166)),NA())</f>
        <v>#N/A</v>
      </c>
      <c r="AN172" s="90" t="e">
        <f ca="true">+IF(AND(ISNUMBER(OFFSET('Sanitation Data'!$G$11,0,10*ROW('Sanitation Data'!G166))),'Data Summary'!DC172="Yes"),OFFSET('Sanitation Data'!$G$11,0,10*ROW('Sanitation Data'!G166)),NA())</f>
        <v>#N/A</v>
      </c>
      <c r="AO172" s="90" t="e">
        <f ca="true">+IF(AND(ISNUMBER(OFFSET('Sanitation Data'!$G$12,0,10*ROW('Sanitation Data'!G166))),'Data Summary'!DD172="Yes"),OFFSET('Sanitation Data'!$G$12,0,10*ROW('Sanitation Data'!G166)),NA())</f>
        <v>#N/A</v>
      </c>
      <c r="AP172" s="90" t="e">
        <f ca="true">+IF(AND(ISNUMBER(OFFSET('Sanitation Data'!$H$4,0,10*ROW('Sanitation Data'!H166))),'Data Summary'!DE172="Yes"),100-OFFSET('Sanitation Data'!$H$4,0,10*ROW('Sanitation Data'!H166)),NA())</f>
        <v>#N/A</v>
      </c>
      <c r="AQ172" s="90" t="e">
        <f ca="true">+IF(AND(ISNUMBER(OFFSET('Sanitation Data'!$H$6,0,10*ROW('Sanitation Data'!H166))),'Data Summary'!DF172="Yes"),OFFSET('Sanitation Data'!$H$6,0,10*ROW('Sanitation Data'!H166)),NA())</f>
        <v>#N/A</v>
      </c>
      <c r="AR172" s="90" t="e">
        <f ca="true">+IF(AND(ISNUMBER(OFFSET('Sanitation Data'!$H$10,0,10*ROW('Sanitation Data'!H166))),'Data Summary'!DG172="Yes"),OFFSET('Sanitation Data'!$H$10,0,10*ROW('Sanitation Data'!H166)),NA())</f>
        <v>#N/A</v>
      </c>
      <c r="AS172" s="90" t="e">
        <f ca="true">+IF(AND(ISNUMBER(OFFSET('Sanitation Data'!$H$11,0,10*ROW('Sanitation Data'!H166))),'Data Summary'!DH172="Yes"),OFFSET('Sanitation Data'!$H$11,0,10*ROW('Sanitation Data'!H166)),NA())</f>
        <v>#N/A</v>
      </c>
      <c r="AT172" s="90" t="e">
        <f ca="true">+IF(AND(ISNUMBER(OFFSET('Sanitation Data'!$H$12,0,10*ROW('Sanitation Data'!H166))),'Data Summary'!DI172="Yes"),OFFSET('Sanitation Data'!$H$12,0,10*ROW('Sanitation Data'!H166)),NA())</f>
        <v>#N/A</v>
      </c>
      <c r="AU172" s="90" t="e">
        <f ca="true">+IF(AND(ISNUMBER(OFFSET('Sanitation Data'!$I$4,0,10*ROW('Sanitation Data'!I166))),'Data Summary'!DJ172="Yes"),100-OFFSET('Sanitation Data'!$I$4,0,10*ROW('Sanitation Data'!I166)),NA())</f>
        <v>#N/A</v>
      </c>
      <c r="AV172" s="90" t="e">
        <f ca="true">+IF(AND(ISNUMBER(OFFSET('Sanitation Data'!$I$6,0,10*ROW('Sanitation Data'!I166))),'Data Summary'!DK172="Yes"),OFFSET('Sanitation Data'!$I$6,0,10*ROW('Sanitation Data'!I166)),NA())</f>
        <v>#N/A</v>
      </c>
      <c r="AW172" s="90" t="e">
        <f ca="true">+IF(AND(ISNUMBER(OFFSET('Sanitation Data'!$I$10,0,10*ROW('Sanitation Data'!I166))),'Data Summary'!DL172="Yes"),OFFSET('Sanitation Data'!$I$10,0,10*ROW('Sanitation Data'!I166)),NA())</f>
        <v>#N/A</v>
      </c>
      <c r="AX172" s="90" t="e">
        <f ca="true">+IF(AND(ISNUMBER(OFFSET('Sanitation Data'!$I$11,0,10*ROW('Sanitation Data'!I166))),'Data Summary'!DM172="Yes"),OFFSET('Sanitation Data'!$I$11,0,10*ROW('Sanitation Data'!I166)),NA())</f>
        <v>#N/A</v>
      </c>
      <c r="AY172" s="90" t="e">
        <f ca="true">+IF(AND(ISNUMBER(OFFSET('Sanitation Data'!$I$12,0,10*ROW('Sanitation Data'!I166))),'Data Summary'!DN172="Yes"),OFFSET('Sanitation Data'!$I$12,0,10*ROW('Sanitation Data'!I166)),NA())</f>
        <v>#N/A</v>
      </c>
      <c r="AZ172" s="91" t="e">
        <f ca="true">+IF(AND(ISNUMBER(OFFSET('Hygiene Data'!$D$5,0,10*ROW('Hygiene Data'!D166))),'Data Summary'!DO172="Yes"),OFFSET('Hygiene Data'!$D$5,0,10*ROW('Hygiene Data'!D166)),NA())</f>
        <v>#N/A</v>
      </c>
      <c r="BA172" s="91" t="e">
        <f ca="true">+IF(AND(ISNUMBER(OFFSET('Hygiene Data'!$D$7,0,10*ROW('Hygiene Data'!D166))),'Data Summary'!DP172="Yes"),OFFSET('Hygiene Data'!$D$7,0,10*ROW('Hygiene Data'!D166)),NA())</f>
        <v>#N/A</v>
      </c>
      <c r="BB172" s="91" t="e">
        <f ca="true">+IF(AND(ISNUMBER(OFFSET('Hygiene Data'!$D$9,0,10*ROW('Hygiene Data'!D166))),'Data Summary'!DQ172="Yes"),OFFSET('Hygiene Data'!$D$9,0,10*ROW('Hygiene Data'!D166)),NA())</f>
        <v>#N/A</v>
      </c>
      <c r="BC172" s="91" t="e">
        <f ca="true">+IF(AND(ISNUMBER(OFFSET('Hygiene Data'!$E$5,0,10*ROW('Hygiene Data'!E166))),'Data Summary'!DR172="Yes"),OFFSET('Hygiene Data'!$E$5,0,10*ROW('Hygiene Data'!E166)),NA())</f>
        <v>#N/A</v>
      </c>
      <c r="BD172" s="91" t="e">
        <f ca="true">+IF(AND(ISNUMBER(OFFSET('Hygiene Data'!$E$7,0,10*ROW('Hygiene Data'!E166))),'Data Summary'!DS172="Yes"),OFFSET('Hygiene Data'!$E$7,0,10*ROW('Hygiene Data'!E166)),NA())</f>
        <v>#N/A</v>
      </c>
      <c r="BE172" s="91" t="e">
        <f ca="true">+IF(AND(ISNUMBER(OFFSET('Hygiene Data'!$E$9,0,10*ROW('Hygiene Data'!E166))),'Data Summary'!DT172="Yes"),OFFSET('Hygiene Data'!$E$9,0,10*ROW('Hygiene Data'!E166)),NA())</f>
        <v>#N/A</v>
      </c>
      <c r="BF172" s="91" t="e">
        <f ca="true">+IF(AND(ISNUMBER(OFFSET('Hygiene Data'!$F$5,0,10*ROW('Hygiene Data'!F166))),'Data Summary'!DU172="Yes"),OFFSET('Hygiene Data'!$F$5,0,10*ROW('Hygiene Data'!F166)),NA())</f>
        <v>#N/A</v>
      </c>
      <c r="BG172" s="91" t="e">
        <f ca="true">+IF(AND(ISNUMBER(OFFSET('Hygiene Data'!$F$7,0,10*ROW('Hygiene Data'!F166))),'Data Summary'!DV172="Yes"),OFFSET('Hygiene Data'!$F$7,0,10*ROW('Hygiene Data'!F166)),NA())</f>
        <v>#N/A</v>
      </c>
      <c r="BH172" s="91" t="e">
        <f ca="true">+IF(AND(ISNUMBER(OFFSET('Hygiene Data'!$F$9,0,10*ROW('Hygiene Data'!F166))),'Data Summary'!DW172="Yes"),OFFSET('Hygiene Data'!$F$9,0,10*ROW('Hygiene Data'!F166)),NA())</f>
        <v>#N/A</v>
      </c>
      <c r="BI172" s="91" t="e">
        <f ca="true">+IF(AND(ISNUMBER(OFFSET('Hygiene Data'!$G$5,0,10*ROW('Hygiene Data'!G166))),'Data Summary'!DX172="Yes"),OFFSET('Hygiene Data'!$G$5,0,10*ROW('Hygiene Data'!G166)),NA())</f>
        <v>#N/A</v>
      </c>
      <c r="BJ172" s="91" t="e">
        <f ca="true">+IF(AND(ISNUMBER(OFFSET('Hygiene Data'!$G$7,0,10*ROW('Hygiene Data'!G166))),'Data Summary'!DY172="Yes"),OFFSET('Hygiene Data'!$G$7,0,10*ROW('Hygiene Data'!G166)),NA())</f>
        <v>#N/A</v>
      </c>
      <c r="BK172" s="91" t="e">
        <f ca="true">+IF(AND(ISNUMBER(OFFSET('Hygiene Data'!$G$9,0,10*ROW('Hygiene Data'!G166))),'Data Summary'!DZ172="Yes"),OFFSET('Hygiene Data'!$G$9,0,10*ROW('Hygiene Data'!G166)),NA())</f>
        <v>#N/A</v>
      </c>
      <c r="BL172" s="91" t="e">
        <f ca="true">+IF(AND(ISNUMBER(OFFSET('Hygiene Data'!$H$5,0,10*ROW('Hygiene Data'!H166))),'Data Summary'!EA172="Yes"),OFFSET('Hygiene Data'!$H$5,0,10*ROW('Hygiene Data'!H166)),NA())</f>
        <v>#N/A</v>
      </c>
      <c r="BM172" s="91" t="e">
        <f ca="true">+IF(AND(ISNUMBER(OFFSET('Hygiene Data'!$H$7,0,10*ROW('Hygiene Data'!H166))),'Data Summary'!EB172="Yes"),OFFSET('Hygiene Data'!$H$7,0,10*ROW('Hygiene Data'!H166)),NA())</f>
        <v>#N/A</v>
      </c>
      <c r="BN172" s="91" t="e">
        <f ca="true">+IF(AND(ISNUMBER(OFFSET('Hygiene Data'!$H$9,0,10*ROW('Hygiene Data'!H166))),'Data Summary'!EC172="Yes"),OFFSET('Hygiene Data'!$H$9,0,10*ROW('Hygiene Data'!H166)),NA())</f>
        <v>#N/A</v>
      </c>
      <c r="BO172" s="91" t="e">
        <f ca="true">+IF(AND(ISNUMBER(OFFSET('Hygiene Data'!$I$5,0,10*ROW('Hygiene Data'!I166))),'Data Summary'!ED172="Yes"),OFFSET('Hygiene Data'!$I$5,0,10*ROW('Hygiene Data'!I166)),NA())</f>
        <v>#N/A</v>
      </c>
      <c r="BP172" s="91" t="e">
        <f ca="true">+IF(AND(ISNUMBER(OFFSET('Hygiene Data'!$I$7,0,10*ROW('Hygiene Data'!I166))),'Data Summary'!EE172="Yes"),OFFSET('Hygiene Data'!$I$7,0,10*ROW('Hygiene Data'!I166)),NA())</f>
        <v>#N/A</v>
      </c>
      <c r="BQ172" s="91" t="e">
        <f ca="true">+IF(AND(ISNUMBER(OFFSET('Hygiene Data'!$I$9,0,10*ROW('Hygiene Data'!I166))),'Data Summary'!EF172="Yes"),OFFSET('Hygiene Data'!$I$9,0,10*ROW('Hygiene Data'!I166)),NA())</f>
        <v>#N/A</v>
      </c>
    </row>
    <row xmlns:x14ac="http://schemas.microsoft.com/office/spreadsheetml/2009/9/ac" r="173" x14ac:dyDescent="0.2">
      <c r="A173" s="350" t="e">
        <f ca="true">+RIGHT('Data Summary'!A173,LEN('Data Summary'!A173)-9)</f>
        <v>#VALUE!</v>
      </c>
      <c r="B173" s="35" t="str">
        <f ca="true">+IF(ISTEXT('Data Summary'!B173),'Data Summary'!B173,"")</f>
        <v/>
      </c>
      <c r="C173" s="349" t="e">
        <f ca="true">+VALUE('Data Summary'!C173)</f>
        <v>#VALUE!</v>
      </c>
      <c r="D173" s="89" t="e">
        <f ca="true">+IF(AND(ISNUMBER(OFFSET('Water Data'!$D$4,0,10*ROW('Water Data'!D167))),'Data Summary'!BS173="Yes"),100-OFFSET('Water Data'!$D$4,0,10*ROW('Water Data'!D167)),NA())</f>
        <v>#N/A</v>
      </c>
      <c r="E173" s="89" t="e">
        <f ca="true">+IF(AND(ISNUMBER(OFFSET('Water Data'!$D$6,0,10*ROW('Water Data'!D167))),'Data Summary'!BT173="Yes"),OFFSET('Water Data'!$D$6,0,10*ROW('Water Data'!D167)),NA())</f>
        <v>#N/A</v>
      </c>
      <c r="F173" s="89" t="e">
        <f ca="true">+IF(AND(ISNUMBER(OFFSET('Water Data'!$D$9,0,10*ROW('Water Data'!D167))),'Data Summary'!BU173="Yes"),OFFSET('Water Data'!$D$9,0,10*ROW('Water Data'!D167)),NA())</f>
        <v>#N/A</v>
      </c>
      <c r="G173" s="89" t="e">
        <f ca="true">+IF(AND(ISNUMBER(OFFSET('Water Data'!$E$4,0,10*ROW('Water Data'!E167))),'Data Summary'!BV173="Yes"),100-OFFSET('Water Data'!$E$4,0,10*ROW('Water Data'!E167)),NA())</f>
        <v>#N/A</v>
      </c>
      <c r="H173" s="89" t="e">
        <f ca="true">+IF(AND(ISNUMBER(OFFSET('Water Data'!$E$6,0,10*ROW('Water Data'!E167))),'Data Summary'!BW173="Yes"),OFFSET('Water Data'!$E$6,0,10*ROW('Water Data'!E167)),NA())</f>
        <v>#N/A</v>
      </c>
      <c r="I173" s="89" t="e">
        <f ca="true">+IF(AND(ISNUMBER(OFFSET('Water Data'!$E$9,0,10*ROW('Water Data'!E167))),'Data Summary'!BX173="Yes"),OFFSET('Water Data'!$E$9,0,10*ROW('Water Data'!E167)),NA())</f>
        <v>#N/A</v>
      </c>
      <c r="J173" s="89" t="e">
        <f ca="true">+IF(AND(ISNUMBER(OFFSET('Water Data'!$F$4,0,10*ROW('Water Data'!F167))),'Data Summary'!BY173="Yes"),100-OFFSET('Water Data'!$F$4,0,10*ROW('Water Data'!F167)),NA())</f>
        <v>#N/A</v>
      </c>
      <c r="K173" s="89" t="e">
        <f ca="true">+IF(AND(ISNUMBER(OFFSET('Water Data'!$F$6,0,10*ROW('Water Data'!F167))),'Data Summary'!BZ173="Yes"),OFFSET('Water Data'!$F$6,0,10*ROW('Water Data'!F167)),NA())</f>
        <v>#N/A</v>
      </c>
      <c r="L173" s="89" t="e">
        <f ca="true">+IF(AND(ISNUMBER(OFFSET('Water Data'!$F$9,0,10*ROW('Water Data'!F167))),'Data Summary'!CA173="Yes"),OFFSET('Water Data'!$F$9,0,10*ROW('Water Data'!F167)),NA())</f>
        <v>#N/A</v>
      </c>
      <c r="M173" s="89" t="e">
        <f ca="true">+IF(AND(ISNUMBER(OFFSET('Water Data'!$G$4,0,10*ROW('Water Data'!G167))),'Data Summary'!CB173="Yes"),100-OFFSET('Water Data'!$G$4,0,10*ROW('Water Data'!G167)),NA())</f>
        <v>#N/A</v>
      </c>
      <c r="N173" s="89" t="e">
        <f ca="true">+IF(AND(ISNUMBER(OFFSET('Water Data'!$G$6,0,10*ROW('Water Data'!G167))),'Data Summary'!CC173="Yes"),OFFSET('Water Data'!$G$6,0,10*ROW('Water Data'!G167)),NA())</f>
        <v>#N/A</v>
      </c>
      <c r="O173" s="89" t="e">
        <f ca="true">+IF(AND(ISNUMBER(OFFSET('Water Data'!$G$9,0,10*ROW('Water Data'!G167))),'Data Summary'!CD173="Yes"),OFFSET('Water Data'!$G$9,0,10*ROW('Water Data'!G167)),NA())</f>
        <v>#N/A</v>
      </c>
      <c r="P173" s="89" t="e">
        <f ca="true">+IF(AND(ISNUMBER(OFFSET('Water Data'!$H$4,0,10*ROW('Water Data'!H167))),'Data Summary'!CE173="Yes"),100-OFFSET('Water Data'!$H$4,0,10*ROW('Water Data'!H167)),NA())</f>
        <v>#N/A</v>
      </c>
      <c r="Q173" s="89" t="e">
        <f ca="true">+IF(AND(ISNUMBER(OFFSET('Water Data'!$H$6,0,10*ROW('Water Data'!H167))),'Data Summary'!CF173="Yes"),OFFSET('Water Data'!$H$6,0,10*ROW('Water Data'!H167)),NA())</f>
        <v>#N/A</v>
      </c>
      <c r="R173" s="89" t="e">
        <f ca="true">+IF(AND(ISNUMBER(OFFSET('Water Data'!$H$9,0,10*ROW('Water Data'!H167))),'Data Summary'!CG173="Yes"),OFFSET('Water Data'!$H$9,0,10*ROW('Water Data'!H167)),NA())</f>
        <v>#N/A</v>
      </c>
      <c r="S173" s="89" t="e">
        <f ca="true">+IF(AND(ISNUMBER(OFFSET('Water Data'!$I$4,0,10*ROW('Water Data'!I167))),'Data Summary'!CH173="Yes"),100-OFFSET('Water Data'!$I$4,0,10*ROW('Water Data'!I167)),NA())</f>
        <v>#N/A</v>
      </c>
      <c r="T173" s="89" t="e">
        <f ca="true">+IF(AND(ISNUMBER(OFFSET('Water Data'!$I$6,0,10*ROW('Water Data'!I167))),'Data Summary'!CI173="Yes"),OFFSET('Water Data'!$I$6,0,10*ROW('Water Data'!I167)),NA())</f>
        <v>#N/A</v>
      </c>
      <c r="U173" s="89" t="e">
        <f ca="true">+IF(AND(ISNUMBER(OFFSET('Water Data'!$I$9,0,10*ROW('Water Data'!I167))),'Data Summary'!CJ173="Yes"),OFFSET('Water Data'!$I$9,0,10*ROW('Water Data'!I167)),NA())</f>
        <v>#N/A</v>
      </c>
      <c r="V173" s="90" t="e">
        <f ca="true">+IF(AND(ISNUMBER(OFFSET('Sanitation Data'!$D$4,0,10*ROW('Sanitation Data'!D167))),'Data Summary'!CK173="Yes"),100-OFFSET('Sanitation Data'!$D$4,0,10*ROW('Sanitation Data'!D167)),NA())</f>
        <v>#N/A</v>
      </c>
      <c r="W173" s="90" t="e">
        <f ca="true">+IF(AND(ISNUMBER(OFFSET('Sanitation Data'!$D$6,0,10*ROW('Sanitation Data'!D167))),'Data Summary'!CL173="Yes"),OFFSET('Sanitation Data'!$D$6,0,10*ROW('Sanitation Data'!D167)),NA())</f>
        <v>#N/A</v>
      </c>
      <c r="X173" s="90" t="e">
        <f ca="true">+IF(AND(ISNUMBER(OFFSET('Sanitation Data'!$D$10,0,10*ROW('Sanitation Data'!D167))),'Data Summary'!CM173="Yes"),OFFSET('Sanitation Data'!$D$10,0,10*ROW('Sanitation Data'!D167)),NA())</f>
        <v>#N/A</v>
      </c>
      <c r="Y173" s="90" t="e">
        <f ca="true">+IF(AND(ISNUMBER(OFFSET('Sanitation Data'!$D$11,0,10*ROW('Sanitation Data'!D167))),'Data Summary'!CN173="Yes"),OFFSET('Sanitation Data'!$D$11,0,10*ROW('Sanitation Data'!D167)),NA())</f>
        <v>#N/A</v>
      </c>
      <c r="Z173" s="90" t="e">
        <f ca="true">+IF(AND(ISNUMBER(OFFSET('Sanitation Data'!$D$12,0,10*ROW('Sanitation Data'!D167))),'Data Summary'!CO173="Yes"),OFFSET('Sanitation Data'!$D$12,0,10*ROW('Sanitation Data'!D167)),NA())</f>
        <v>#N/A</v>
      </c>
      <c r="AA173" s="90" t="e">
        <f ca="true">+IF(AND(ISNUMBER(OFFSET('Sanitation Data'!$E$4,0,10*ROW('Sanitation Data'!E167))),'Data Summary'!CP173="Yes"),100-OFFSET('Sanitation Data'!$E$4,0,10*ROW('Sanitation Data'!E167)),NA())</f>
        <v>#N/A</v>
      </c>
      <c r="AB173" s="90" t="e">
        <f ca="true">+IF(AND(ISNUMBER(OFFSET('Sanitation Data'!$E$6,0,10*ROW('Sanitation Data'!E167))),'Data Summary'!CQ173="Yes"),OFFSET('Sanitation Data'!$E$6,0,10*ROW('Sanitation Data'!E167)),NA())</f>
        <v>#N/A</v>
      </c>
      <c r="AC173" s="90" t="e">
        <f ca="true">+IF(AND(ISNUMBER(OFFSET('Sanitation Data'!$E$10,0,10*ROW('Sanitation Data'!E167))),'Data Summary'!CR173="Yes"),OFFSET('Sanitation Data'!$E$10,0,10*ROW('Sanitation Data'!E167)),NA())</f>
        <v>#N/A</v>
      </c>
      <c r="AD173" s="90" t="e">
        <f ca="true">+IF(AND(ISNUMBER(OFFSET('Sanitation Data'!$E$11,0,10*ROW('Sanitation Data'!E167))),'Data Summary'!CS173="Yes"),OFFSET('Sanitation Data'!$E$11,0,10*ROW('Sanitation Data'!E167)),NA())</f>
        <v>#N/A</v>
      </c>
      <c r="AE173" s="90" t="e">
        <f ca="true">+IF(AND(ISNUMBER(OFFSET('Sanitation Data'!$E$12,0,10*ROW('Sanitation Data'!E167))),'Data Summary'!CT173="Yes"),OFFSET('Sanitation Data'!$E$12,0,10*ROW('Sanitation Data'!E167)),NA())</f>
        <v>#N/A</v>
      </c>
      <c r="AF173" s="90" t="e">
        <f ca="true">+IF(AND(ISNUMBER(OFFSET('Sanitation Data'!$F$4,0,10*ROW('Sanitation Data'!F167))),'Data Summary'!CU173="Yes"),100-OFFSET('Sanitation Data'!$F$4,0,10*ROW('Sanitation Data'!F167)),NA())</f>
        <v>#N/A</v>
      </c>
      <c r="AG173" s="90" t="e">
        <f ca="true">+IF(AND(ISNUMBER(OFFSET('Sanitation Data'!$F$6,0,10*ROW('Sanitation Data'!F167))),'Data Summary'!CV173="Yes"),OFFSET('Sanitation Data'!$F$6,0,10*ROW('Sanitation Data'!F167)),NA())</f>
        <v>#N/A</v>
      </c>
      <c r="AH173" s="90" t="e">
        <f ca="true">+IF(AND(ISNUMBER(OFFSET('Sanitation Data'!$F$10,0,10*ROW('Sanitation Data'!F167))),'Data Summary'!CW173="Yes"),OFFSET('Sanitation Data'!$F$10,0,10*ROW('Sanitation Data'!F167)),NA())</f>
        <v>#N/A</v>
      </c>
      <c r="AI173" s="90" t="e">
        <f ca="true">+IF(AND(ISNUMBER(OFFSET('Sanitation Data'!$F$11,0,10*ROW('Sanitation Data'!F167))),'Data Summary'!CX173="Yes"),OFFSET('Sanitation Data'!$F$11,0,10*ROW('Sanitation Data'!F167)),NA())</f>
        <v>#N/A</v>
      </c>
      <c r="AJ173" s="90" t="e">
        <f ca="true">+IF(AND(ISNUMBER(OFFSET('Sanitation Data'!$F$12,0,10*ROW('Sanitation Data'!F167))),'Data Summary'!CY173="Yes"),OFFSET('Sanitation Data'!$F$12,0,10*ROW('Sanitation Data'!F167)),NA())</f>
        <v>#N/A</v>
      </c>
      <c r="AK173" s="90" t="e">
        <f ca="true">+IF(AND(ISNUMBER(OFFSET('Sanitation Data'!$G$4,0,10*ROW('Sanitation Data'!G167))),'Data Summary'!CZ173="Yes"),100-OFFSET('Sanitation Data'!$G$4,0,10*ROW('Sanitation Data'!G167)),NA())</f>
        <v>#N/A</v>
      </c>
      <c r="AL173" s="90" t="e">
        <f ca="true">+IF(AND(ISNUMBER(OFFSET('Sanitation Data'!$G$6,0,10*ROW('Sanitation Data'!G167))),'Data Summary'!DA173="Yes"),OFFSET('Sanitation Data'!$G$6,0,10*ROW('Sanitation Data'!G167)),NA())</f>
        <v>#N/A</v>
      </c>
      <c r="AM173" s="90" t="e">
        <f ca="true">+IF(AND(ISNUMBER(OFFSET('Sanitation Data'!$G$10,0,10*ROW('Sanitation Data'!G167))),'Data Summary'!DB173="Yes"),OFFSET('Sanitation Data'!$G$10,0,10*ROW('Sanitation Data'!G167)),NA())</f>
        <v>#N/A</v>
      </c>
      <c r="AN173" s="90" t="e">
        <f ca="true">+IF(AND(ISNUMBER(OFFSET('Sanitation Data'!$G$11,0,10*ROW('Sanitation Data'!G167))),'Data Summary'!DC173="Yes"),OFFSET('Sanitation Data'!$G$11,0,10*ROW('Sanitation Data'!G167)),NA())</f>
        <v>#N/A</v>
      </c>
      <c r="AO173" s="90" t="e">
        <f ca="true">+IF(AND(ISNUMBER(OFFSET('Sanitation Data'!$G$12,0,10*ROW('Sanitation Data'!G167))),'Data Summary'!DD173="Yes"),OFFSET('Sanitation Data'!$G$12,0,10*ROW('Sanitation Data'!G167)),NA())</f>
        <v>#N/A</v>
      </c>
      <c r="AP173" s="90" t="e">
        <f ca="true">+IF(AND(ISNUMBER(OFFSET('Sanitation Data'!$H$4,0,10*ROW('Sanitation Data'!H167))),'Data Summary'!DE173="Yes"),100-OFFSET('Sanitation Data'!$H$4,0,10*ROW('Sanitation Data'!H167)),NA())</f>
        <v>#N/A</v>
      </c>
      <c r="AQ173" s="90" t="e">
        <f ca="true">+IF(AND(ISNUMBER(OFFSET('Sanitation Data'!$H$6,0,10*ROW('Sanitation Data'!H167))),'Data Summary'!DF173="Yes"),OFFSET('Sanitation Data'!$H$6,0,10*ROW('Sanitation Data'!H167)),NA())</f>
        <v>#N/A</v>
      </c>
      <c r="AR173" s="90" t="e">
        <f ca="true">+IF(AND(ISNUMBER(OFFSET('Sanitation Data'!$H$10,0,10*ROW('Sanitation Data'!H167))),'Data Summary'!DG173="Yes"),OFFSET('Sanitation Data'!$H$10,0,10*ROW('Sanitation Data'!H167)),NA())</f>
        <v>#N/A</v>
      </c>
      <c r="AS173" s="90" t="e">
        <f ca="true">+IF(AND(ISNUMBER(OFFSET('Sanitation Data'!$H$11,0,10*ROW('Sanitation Data'!H167))),'Data Summary'!DH173="Yes"),OFFSET('Sanitation Data'!$H$11,0,10*ROW('Sanitation Data'!H167)),NA())</f>
        <v>#N/A</v>
      </c>
      <c r="AT173" s="90" t="e">
        <f ca="true">+IF(AND(ISNUMBER(OFFSET('Sanitation Data'!$H$12,0,10*ROW('Sanitation Data'!H167))),'Data Summary'!DI173="Yes"),OFFSET('Sanitation Data'!$H$12,0,10*ROW('Sanitation Data'!H167)),NA())</f>
        <v>#N/A</v>
      </c>
      <c r="AU173" s="90" t="e">
        <f ca="true">+IF(AND(ISNUMBER(OFFSET('Sanitation Data'!$I$4,0,10*ROW('Sanitation Data'!I167))),'Data Summary'!DJ173="Yes"),100-OFFSET('Sanitation Data'!$I$4,0,10*ROW('Sanitation Data'!I167)),NA())</f>
        <v>#N/A</v>
      </c>
      <c r="AV173" s="90" t="e">
        <f ca="true">+IF(AND(ISNUMBER(OFFSET('Sanitation Data'!$I$6,0,10*ROW('Sanitation Data'!I167))),'Data Summary'!DK173="Yes"),OFFSET('Sanitation Data'!$I$6,0,10*ROW('Sanitation Data'!I167)),NA())</f>
        <v>#N/A</v>
      </c>
      <c r="AW173" s="90" t="e">
        <f ca="true">+IF(AND(ISNUMBER(OFFSET('Sanitation Data'!$I$10,0,10*ROW('Sanitation Data'!I167))),'Data Summary'!DL173="Yes"),OFFSET('Sanitation Data'!$I$10,0,10*ROW('Sanitation Data'!I167)),NA())</f>
        <v>#N/A</v>
      </c>
      <c r="AX173" s="90" t="e">
        <f ca="true">+IF(AND(ISNUMBER(OFFSET('Sanitation Data'!$I$11,0,10*ROW('Sanitation Data'!I167))),'Data Summary'!DM173="Yes"),OFFSET('Sanitation Data'!$I$11,0,10*ROW('Sanitation Data'!I167)),NA())</f>
        <v>#N/A</v>
      </c>
      <c r="AY173" s="90" t="e">
        <f ca="true">+IF(AND(ISNUMBER(OFFSET('Sanitation Data'!$I$12,0,10*ROW('Sanitation Data'!I167))),'Data Summary'!DN173="Yes"),OFFSET('Sanitation Data'!$I$12,0,10*ROW('Sanitation Data'!I167)),NA())</f>
        <v>#N/A</v>
      </c>
      <c r="AZ173" s="91" t="e">
        <f ca="true">+IF(AND(ISNUMBER(OFFSET('Hygiene Data'!$D$5,0,10*ROW('Hygiene Data'!D167))),'Data Summary'!DO173="Yes"),OFFSET('Hygiene Data'!$D$5,0,10*ROW('Hygiene Data'!D167)),NA())</f>
        <v>#N/A</v>
      </c>
      <c r="BA173" s="91" t="e">
        <f ca="true">+IF(AND(ISNUMBER(OFFSET('Hygiene Data'!$D$7,0,10*ROW('Hygiene Data'!D167))),'Data Summary'!DP173="Yes"),OFFSET('Hygiene Data'!$D$7,0,10*ROW('Hygiene Data'!D167)),NA())</f>
        <v>#N/A</v>
      </c>
      <c r="BB173" s="91" t="e">
        <f ca="true">+IF(AND(ISNUMBER(OFFSET('Hygiene Data'!$D$9,0,10*ROW('Hygiene Data'!D167))),'Data Summary'!DQ173="Yes"),OFFSET('Hygiene Data'!$D$9,0,10*ROW('Hygiene Data'!D167)),NA())</f>
        <v>#N/A</v>
      </c>
      <c r="BC173" s="91" t="e">
        <f ca="true">+IF(AND(ISNUMBER(OFFSET('Hygiene Data'!$E$5,0,10*ROW('Hygiene Data'!E167))),'Data Summary'!DR173="Yes"),OFFSET('Hygiene Data'!$E$5,0,10*ROW('Hygiene Data'!E167)),NA())</f>
        <v>#N/A</v>
      </c>
      <c r="BD173" s="91" t="e">
        <f ca="true">+IF(AND(ISNUMBER(OFFSET('Hygiene Data'!$E$7,0,10*ROW('Hygiene Data'!E167))),'Data Summary'!DS173="Yes"),OFFSET('Hygiene Data'!$E$7,0,10*ROW('Hygiene Data'!E167)),NA())</f>
        <v>#N/A</v>
      </c>
      <c r="BE173" s="91" t="e">
        <f ca="true">+IF(AND(ISNUMBER(OFFSET('Hygiene Data'!$E$9,0,10*ROW('Hygiene Data'!E167))),'Data Summary'!DT173="Yes"),OFFSET('Hygiene Data'!$E$9,0,10*ROW('Hygiene Data'!E167)),NA())</f>
        <v>#N/A</v>
      </c>
      <c r="BF173" s="91" t="e">
        <f ca="true">+IF(AND(ISNUMBER(OFFSET('Hygiene Data'!$F$5,0,10*ROW('Hygiene Data'!F167))),'Data Summary'!DU173="Yes"),OFFSET('Hygiene Data'!$F$5,0,10*ROW('Hygiene Data'!F167)),NA())</f>
        <v>#N/A</v>
      </c>
      <c r="BG173" s="91" t="e">
        <f ca="true">+IF(AND(ISNUMBER(OFFSET('Hygiene Data'!$F$7,0,10*ROW('Hygiene Data'!F167))),'Data Summary'!DV173="Yes"),OFFSET('Hygiene Data'!$F$7,0,10*ROW('Hygiene Data'!F167)),NA())</f>
        <v>#N/A</v>
      </c>
      <c r="BH173" s="91" t="e">
        <f ca="true">+IF(AND(ISNUMBER(OFFSET('Hygiene Data'!$F$9,0,10*ROW('Hygiene Data'!F167))),'Data Summary'!DW173="Yes"),OFFSET('Hygiene Data'!$F$9,0,10*ROW('Hygiene Data'!F167)),NA())</f>
        <v>#N/A</v>
      </c>
      <c r="BI173" s="91" t="e">
        <f ca="true">+IF(AND(ISNUMBER(OFFSET('Hygiene Data'!$G$5,0,10*ROW('Hygiene Data'!G167))),'Data Summary'!DX173="Yes"),OFFSET('Hygiene Data'!$G$5,0,10*ROW('Hygiene Data'!G167)),NA())</f>
        <v>#N/A</v>
      </c>
      <c r="BJ173" s="91" t="e">
        <f ca="true">+IF(AND(ISNUMBER(OFFSET('Hygiene Data'!$G$7,0,10*ROW('Hygiene Data'!G167))),'Data Summary'!DY173="Yes"),OFFSET('Hygiene Data'!$G$7,0,10*ROW('Hygiene Data'!G167)),NA())</f>
        <v>#N/A</v>
      </c>
      <c r="BK173" s="91" t="e">
        <f ca="true">+IF(AND(ISNUMBER(OFFSET('Hygiene Data'!$G$9,0,10*ROW('Hygiene Data'!G167))),'Data Summary'!DZ173="Yes"),OFFSET('Hygiene Data'!$G$9,0,10*ROW('Hygiene Data'!G167)),NA())</f>
        <v>#N/A</v>
      </c>
      <c r="BL173" s="91" t="e">
        <f ca="true">+IF(AND(ISNUMBER(OFFSET('Hygiene Data'!$H$5,0,10*ROW('Hygiene Data'!H167))),'Data Summary'!EA173="Yes"),OFFSET('Hygiene Data'!$H$5,0,10*ROW('Hygiene Data'!H167)),NA())</f>
        <v>#N/A</v>
      </c>
      <c r="BM173" s="91" t="e">
        <f ca="true">+IF(AND(ISNUMBER(OFFSET('Hygiene Data'!$H$7,0,10*ROW('Hygiene Data'!H167))),'Data Summary'!EB173="Yes"),OFFSET('Hygiene Data'!$H$7,0,10*ROW('Hygiene Data'!H167)),NA())</f>
        <v>#N/A</v>
      </c>
      <c r="BN173" s="91" t="e">
        <f ca="true">+IF(AND(ISNUMBER(OFFSET('Hygiene Data'!$H$9,0,10*ROW('Hygiene Data'!H167))),'Data Summary'!EC173="Yes"),OFFSET('Hygiene Data'!$H$9,0,10*ROW('Hygiene Data'!H167)),NA())</f>
        <v>#N/A</v>
      </c>
      <c r="BO173" s="91" t="e">
        <f ca="true">+IF(AND(ISNUMBER(OFFSET('Hygiene Data'!$I$5,0,10*ROW('Hygiene Data'!I167))),'Data Summary'!ED173="Yes"),OFFSET('Hygiene Data'!$I$5,0,10*ROW('Hygiene Data'!I167)),NA())</f>
        <v>#N/A</v>
      </c>
      <c r="BP173" s="91" t="e">
        <f ca="true">+IF(AND(ISNUMBER(OFFSET('Hygiene Data'!$I$7,0,10*ROW('Hygiene Data'!I167))),'Data Summary'!EE173="Yes"),OFFSET('Hygiene Data'!$I$7,0,10*ROW('Hygiene Data'!I167)),NA())</f>
        <v>#N/A</v>
      </c>
      <c r="BQ173" s="91" t="e">
        <f ca="true">+IF(AND(ISNUMBER(OFFSET('Hygiene Data'!$I$9,0,10*ROW('Hygiene Data'!I167))),'Data Summary'!EF173="Yes"),OFFSET('Hygiene Data'!$I$9,0,10*ROW('Hygiene Data'!I167)),NA())</f>
        <v>#N/A</v>
      </c>
    </row>
    <row xmlns:x14ac="http://schemas.microsoft.com/office/spreadsheetml/2009/9/ac" r="174" x14ac:dyDescent="0.2">
      <c r="A174" s="350" t="e">
        <f ca="true">+RIGHT('Data Summary'!A174,LEN('Data Summary'!A174)-9)</f>
        <v>#VALUE!</v>
      </c>
      <c r="B174" s="35" t="str">
        <f ca="true">+IF(ISTEXT('Data Summary'!B174),'Data Summary'!B174,"")</f>
        <v/>
      </c>
      <c r="C174" s="349" t="e">
        <f ca="true">+VALUE('Data Summary'!C174)</f>
        <v>#VALUE!</v>
      </c>
      <c r="D174" s="89" t="e">
        <f ca="true">+IF(AND(ISNUMBER(OFFSET('Water Data'!$D$4,0,10*ROW('Water Data'!D168))),'Data Summary'!BS174="Yes"),100-OFFSET('Water Data'!$D$4,0,10*ROW('Water Data'!D168)),NA())</f>
        <v>#N/A</v>
      </c>
      <c r="E174" s="89" t="e">
        <f ca="true">+IF(AND(ISNUMBER(OFFSET('Water Data'!$D$6,0,10*ROW('Water Data'!D168))),'Data Summary'!BT174="Yes"),OFFSET('Water Data'!$D$6,0,10*ROW('Water Data'!D168)),NA())</f>
        <v>#N/A</v>
      </c>
      <c r="F174" s="89" t="e">
        <f ca="true">+IF(AND(ISNUMBER(OFFSET('Water Data'!$D$9,0,10*ROW('Water Data'!D168))),'Data Summary'!BU174="Yes"),OFFSET('Water Data'!$D$9,0,10*ROW('Water Data'!D168)),NA())</f>
        <v>#N/A</v>
      </c>
      <c r="G174" s="89" t="e">
        <f ca="true">+IF(AND(ISNUMBER(OFFSET('Water Data'!$E$4,0,10*ROW('Water Data'!E168))),'Data Summary'!BV174="Yes"),100-OFFSET('Water Data'!$E$4,0,10*ROW('Water Data'!E168)),NA())</f>
        <v>#N/A</v>
      </c>
      <c r="H174" s="89" t="e">
        <f ca="true">+IF(AND(ISNUMBER(OFFSET('Water Data'!$E$6,0,10*ROW('Water Data'!E168))),'Data Summary'!BW174="Yes"),OFFSET('Water Data'!$E$6,0,10*ROW('Water Data'!E168)),NA())</f>
        <v>#N/A</v>
      </c>
      <c r="I174" s="89" t="e">
        <f ca="true">+IF(AND(ISNUMBER(OFFSET('Water Data'!$E$9,0,10*ROW('Water Data'!E168))),'Data Summary'!BX174="Yes"),OFFSET('Water Data'!$E$9,0,10*ROW('Water Data'!E168)),NA())</f>
        <v>#N/A</v>
      </c>
      <c r="J174" s="89" t="e">
        <f ca="true">+IF(AND(ISNUMBER(OFFSET('Water Data'!$F$4,0,10*ROW('Water Data'!F168))),'Data Summary'!BY174="Yes"),100-OFFSET('Water Data'!$F$4,0,10*ROW('Water Data'!F168)),NA())</f>
        <v>#N/A</v>
      </c>
      <c r="K174" s="89" t="e">
        <f ca="true">+IF(AND(ISNUMBER(OFFSET('Water Data'!$F$6,0,10*ROW('Water Data'!F168))),'Data Summary'!BZ174="Yes"),OFFSET('Water Data'!$F$6,0,10*ROW('Water Data'!F168)),NA())</f>
        <v>#N/A</v>
      </c>
      <c r="L174" s="89" t="e">
        <f ca="true">+IF(AND(ISNUMBER(OFFSET('Water Data'!$F$9,0,10*ROW('Water Data'!F168))),'Data Summary'!CA174="Yes"),OFFSET('Water Data'!$F$9,0,10*ROW('Water Data'!F168)),NA())</f>
        <v>#N/A</v>
      </c>
      <c r="M174" s="89" t="e">
        <f ca="true">+IF(AND(ISNUMBER(OFFSET('Water Data'!$G$4,0,10*ROW('Water Data'!G168))),'Data Summary'!CB174="Yes"),100-OFFSET('Water Data'!$G$4,0,10*ROW('Water Data'!G168)),NA())</f>
        <v>#N/A</v>
      </c>
      <c r="N174" s="89" t="e">
        <f ca="true">+IF(AND(ISNUMBER(OFFSET('Water Data'!$G$6,0,10*ROW('Water Data'!G168))),'Data Summary'!CC174="Yes"),OFFSET('Water Data'!$G$6,0,10*ROW('Water Data'!G168)),NA())</f>
        <v>#N/A</v>
      </c>
      <c r="O174" s="89" t="e">
        <f ca="true">+IF(AND(ISNUMBER(OFFSET('Water Data'!$G$9,0,10*ROW('Water Data'!G168))),'Data Summary'!CD174="Yes"),OFFSET('Water Data'!$G$9,0,10*ROW('Water Data'!G168)),NA())</f>
        <v>#N/A</v>
      </c>
      <c r="P174" s="89" t="e">
        <f ca="true">+IF(AND(ISNUMBER(OFFSET('Water Data'!$H$4,0,10*ROW('Water Data'!H168))),'Data Summary'!CE174="Yes"),100-OFFSET('Water Data'!$H$4,0,10*ROW('Water Data'!H168)),NA())</f>
        <v>#N/A</v>
      </c>
      <c r="Q174" s="89" t="e">
        <f ca="true">+IF(AND(ISNUMBER(OFFSET('Water Data'!$H$6,0,10*ROW('Water Data'!H168))),'Data Summary'!CF174="Yes"),OFFSET('Water Data'!$H$6,0,10*ROW('Water Data'!H168)),NA())</f>
        <v>#N/A</v>
      </c>
      <c r="R174" s="89" t="e">
        <f ca="true">+IF(AND(ISNUMBER(OFFSET('Water Data'!$H$9,0,10*ROW('Water Data'!H168))),'Data Summary'!CG174="Yes"),OFFSET('Water Data'!$H$9,0,10*ROW('Water Data'!H168)),NA())</f>
        <v>#N/A</v>
      </c>
      <c r="S174" s="89" t="e">
        <f ca="true">+IF(AND(ISNUMBER(OFFSET('Water Data'!$I$4,0,10*ROW('Water Data'!I168))),'Data Summary'!CH174="Yes"),100-OFFSET('Water Data'!$I$4,0,10*ROW('Water Data'!I168)),NA())</f>
        <v>#N/A</v>
      </c>
      <c r="T174" s="89" t="e">
        <f ca="true">+IF(AND(ISNUMBER(OFFSET('Water Data'!$I$6,0,10*ROW('Water Data'!I168))),'Data Summary'!CI174="Yes"),OFFSET('Water Data'!$I$6,0,10*ROW('Water Data'!I168)),NA())</f>
        <v>#N/A</v>
      </c>
      <c r="U174" s="89" t="e">
        <f ca="true">+IF(AND(ISNUMBER(OFFSET('Water Data'!$I$9,0,10*ROW('Water Data'!I168))),'Data Summary'!CJ174="Yes"),OFFSET('Water Data'!$I$9,0,10*ROW('Water Data'!I168)),NA())</f>
        <v>#N/A</v>
      </c>
      <c r="V174" s="90" t="e">
        <f ca="true">+IF(AND(ISNUMBER(OFFSET('Sanitation Data'!$D$4,0,10*ROW('Sanitation Data'!D168))),'Data Summary'!CK174="Yes"),100-OFFSET('Sanitation Data'!$D$4,0,10*ROW('Sanitation Data'!D168)),NA())</f>
        <v>#N/A</v>
      </c>
      <c r="W174" s="90" t="e">
        <f ca="true">+IF(AND(ISNUMBER(OFFSET('Sanitation Data'!$D$6,0,10*ROW('Sanitation Data'!D168))),'Data Summary'!CL174="Yes"),OFFSET('Sanitation Data'!$D$6,0,10*ROW('Sanitation Data'!D168)),NA())</f>
        <v>#N/A</v>
      </c>
      <c r="X174" s="90" t="e">
        <f ca="true">+IF(AND(ISNUMBER(OFFSET('Sanitation Data'!$D$10,0,10*ROW('Sanitation Data'!D168))),'Data Summary'!CM174="Yes"),OFFSET('Sanitation Data'!$D$10,0,10*ROW('Sanitation Data'!D168)),NA())</f>
        <v>#N/A</v>
      </c>
      <c r="Y174" s="90" t="e">
        <f ca="true">+IF(AND(ISNUMBER(OFFSET('Sanitation Data'!$D$11,0,10*ROW('Sanitation Data'!D168))),'Data Summary'!CN174="Yes"),OFFSET('Sanitation Data'!$D$11,0,10*ROW('Sanitation Data'!D168)),NA())</f>
        <v>#N/A</v>
      </c>
      <c r="Z174" s="90" t="e">
        <f ca="true">+IF(AND(ISNUMBER(OFFSET('Sanitation Data'!$D$12,0,10*ROW('Sanitation Data'!D168))),'Data Summary'!CO174="Yes"),OFFSET('Sanitation Data'!$D$12,0,10*ROW('Sanitation Data'!D168)),NA())</f>
        <v>#N/A</v>
      </c>
      <c r="AA174" s="90" t="e">
        <f ca="true">+IF(AND(ISNUMBER(OFFSET('Sanitation Data'!$E$4,0,10*ROW('Sanitation Data'!E168))),'Data Summary'!CP174="Yes"),100-OFFSET('Sanitation Data'!$E$4,0,10*ROW('Sanitation Data'!E168)),NA())</f>
        <v>#N/A</v>
      </c>
      <c r="AB174" s="90" t="e">
        <f ca="true">+IF(AND(ISNUMBER(OFFSET('Sanitation Data'!$E$6,0,10*ROW('Sanitation Data'!E168))),'Data Summary'!CQ174="Yes"),OFFSET('Sanitation Data'!$E$6,0,10*ROW('Sanitation Data'!E168)),NA())</f>
        <v>#N/A</v>
      </c>
      <c r="AC174" s="90" t="e">
        <f ca="true">+IF(AND(ISNUMBER(OFFSET('Sanitation Data'!$E$10,0,10*ROW('Sanitation Data'!E168))),'Data Summary'!CR174="Yes"),OFFSET('Sanitation Data'!$E$10,0,10*ROW('Sanitation Data'!E168)),NA())</f>
        <v>#N/A</v>
      </c>
      <c r="AD174" s="90" t="e">
        <f ca="true">+IF(AND(ISNUMBER(OFFSET('Sanitation Data'!$E$11,0,10*ROW('Sanitation Data'!E168))),'Data Summary'!CS174="Yes"),OFFSET('Sanitation Data'!$E$11,0,10*ROW('Sanitation Data'!E168)),NA())</f>
        <v>#N/A</v>
      </c>
      <c r="AE174" s="90" t="e">
        <f ca="true">+IF(AND(ISNUMBER(OFFSET('Sanitation Data'!$E$12,0,10*ROW('Sanitation Data'!E168))),'Data Summary'!CT174="Yes"),OFFSET('Sanitation Data'!$E$12,0,10*ROW('Sanitation Data'!E168)),NA())</f>
        <v>#N/A</v>
      </c>
      <c r="AF174" s="90" t="e">
        <f ca="true">+IF(AND(ISNUMBER(OFFSET('Sanitation Data'!$F$4,0,10*ROW('Sanitation Data'!F168))),'Data Summary'!CU174="Yes"),100-OFFSET('Sanitation Data'!$F$4,0,10*ROW('Sanitation Data'!F168)),NA())</f>
        <v>#N/A</v>
      </c>
      <c r="AG174" s="90" t="e">
        <f ca="true">+IF(AND(ISNUMBER(OFFSET('Sanitation Data'!$F$6,0,10*ROW('Sanitation Data'!F168))),'Data Summary'!CV174="Yes"),OFFSET('Sanitation Data'!$F$6,0,10*ROW('Sanitation Data'!F168)),NA())</f>
        <v>#N/A</v>
      </c>
      <c r="AH174" s="90" t="e">
        <f ca="true">+IF(AND(ISNUMBER(OFFSET('Sanitation Data'!$F$10,0,10*ROW('Sanitation Data'!F168))),'Data Summary'!CW174="Yes"),OFFSET('Sanitation Data'!$F$10,0,10*ROW('Sanitation Data'!F168)),NA())</f>
        <v>#N/A</v>
      </c>
      <c r="AI174" s="90" t="e">
        <f ca="true">+IF(AND(ISNUMBER(OFFSET('Sanitation Data'!$F$11,0,10*ROW('Sanitation Data'!F168))),'Data Summary'!CX174="Yes"),OFFSET('Sanitation Data'!$F$11,0,10*ROW('Sanitation Data'!F168)),NA())</f>
        <v>#N/A</v>
      </c>
      <c r="AJ174" s="90" t="e">
        <f ca="true">+IF(AND(ISNUMBER(OFFSET('Sanitation Data'!$F$12,0,10*ROW('Sanitation Data'!F168))),'Data Summary'!CY174="Yes"),OFFSET('Sanitation Data'!$F$12,0,10*ROW('Sanitation Data'!F168)),NA())</f>
        <v>#N/A</v>
      </c>
      <c r="AK174" s="90" t="e">
        <f ca="true">+IF(AND(ISNUMBER(OFFSET('Sanitation Data'!$G$4,0,10*ROW('Sanitation Data'!G168))),'Data Summary'!CZ174="Yes"),100-OFFSET('Sanitation Data'!$G$4,0,10*ROW('Sanitation Data'!G168)),NA())</f>
        <v>#N/A</v>
      </c>
      <c r="AL174" s="90" t="e">
        <f ca="true">+IF(AND(ISNUMBER(OFFSET('Sanitation Data'!$G$6,0,10*ROW('Sanitation Data'!G168))),'Data Summary'!DA174="Yes"),OFFSET('Sanitation Data'!$G$6,0,10*ROW('Sanitation Data'!G168)),NA())</f>
        <v>#N/A</v>
      </c>
      <c r="AM174" s="90" t="e">
        <f ca="true">+IF(AND(ISNUMBER(OFFSET('Sanitation Data'!$G$10,0,10*ROW('Sanitation Data'!G168))),'Data Summary'!DB174="Yes"),OFFSET('Sanitation Data'!$G$10,0,10*ROW('Sanitation Data'!G168)),NA())</f>
        <v>#N/A</v>
      </c>
      <c r="AN174" s="90" t="e">
        <f ca="true">+IF(AND(ISNUMBER(OFFSET('Sanitation Data'!$G$11,0,10*ROW('Sanitation Data'!G168))),'Data Summary'!DC174="Yes"),OFFSET('Sanitation Data'!$G$11,0,10*ROW('Sanitation Data'!G168)),NA())</f>
        <v>#N/A</v>
      </c>
      <c r="AO174" s="90" t="e">
        <f ca="true">+IF(AND(ISNUMBER(OFFSET('Sanitation Data'!$G$12,0,10*ROW('Sanitation Data'!G168))),'Data Summary'!DD174="Yes"),OFFSET('Sanitation Data'!$G$12,0,10*ROW('Sanitation Data'!G168)),NA())</f>
        <v>#N/A</v>
      </c>
      <c r="AP174" s="90" t="e">
        <f ca="true">+IF(AND(ISNUMBER(OFFSET('Sanitation Data'!$H$4,0,10*ROW('Sanitation Data'!H168))),'Data Summary'!DE174="Yes"),100-OFFSET('Sanitation Data'!$H$4,0,10*ROW('Sanitation Data'!H168)),NA())</f>
        <v>#N/A</v>
      </c>
      <c r="AQ174" s="90" t="e">
        <f ca="true">+IF(AND(ISNUMBER(OFFSET('Sanitation Data'!$H$6,0,10*ROW('Sanitation Data'!H168))),'Data Summary'!DF174="Yes"),OFFSET('Sanitation Data'!$H$6,0,10*ROW('Sanitation Data'!H168)),NA())</f>
        <v>#N/A</v>
      </c>
      <c r="AR174" s="90" t="e">
        <f ca="true">+IF(AND(ISNUMBER(OFFSET('Sanitation Data'!$H$10,0,10*ROW('Sanitation Data'!H168))),'Data Summary'!DG174="Yes"),OFFSET('Sanitation Data'!$H$10,0,10*ROW('Sanitation Data'!H168)),NA())</f>
        <v>#N/A</v>
      </c>
      <c r="AS174" s="90" t="e">
        <f ca="true">+IF(AND(ISNUMBER(OFFSET('Sanitation Data'!$H$11,0,10*ROW('Sanitation Data'!H168))),'Data Summary'!DH174="Yes"),OFFSET('Sanitation Data'!$H$11,0,10*ROW('Sanitation Data'!H168)),NA())</f>
        <v>#N/A</v>
      </c>
      <c r="AT174" s="90" t="e">
        <f ca="true">+IF(AND(ISNUMBER(OFFSET('Sanitation Data'!$H$12,0,10*ROW('Sanitation Data'!H168))),'Data Summary'!DI174="Yes"),OFFSET('Sanitation Data'!$H$12,0,10*ROW('Sanitation Data'!H168)),NA())</f>
        <v>#N/A</v>
      </c>
      <c r="AU174" s="90" t="e">
        <f ca="true">+IF(AND(ISNUMBER(OFFSET('Sanitation Data'!$I$4,0,10*ROW('Sanitation Data'!I168))),'Data Summary'!DJ174="Yes"),100-OFFSET('Sanitation Data'!$I$4,0,10*ROW('Sanitation Data'!I168)),NA())</f>
        <v>#N/A</v>
      </c>
      <c r="AV174" s="90" t="e">
        <f ca="true">+IF(AND(ISNUMBER(OFFSET('Sanitation Data'!$I$6,0,10*ROW('Sanitation Data'!I168))),'Data Summary'!DK174="Yes"),OFFSET('Sanitation Data'!$I$6,0,10*ROW('Sanitation Data'!I168)),NA())</f>
        <v>#N/A</v>
      </c>
      <c r="AW174" s="90" t="e">
        <f ca="true">+IF(AND(ISNUMBER(OFFSET('Sanitation Data'!$I$10,0,10*ROW('Sanitation Data'!I168))),'Data Summary'!DL174="Yes"),OFFSET('Sanitation Data'!$I$10,0,10*ROW('Sanitation Data'!I168)),NA())</f>
        <v>#N/A</v>
      </c>
      <c r="AX174" s="90" t="e">
        <f ca="true">+IF(AND(ISNUMBER(OFFSET('Sanitation Data'!$I$11,0,10*ROW('Sanitation Data'!I168))),'Data Summary'!DM174="Yes"),OFFSET('Sanitation Data'!$I$11,0,10*ROW('Sanitation Data'!I168)),NA())</f>
        <v>#N/A</v>
      </c>
      <c r="AY174" s="90" t="e">
        <f ca="true">+IF(AND(ISNUMBER(OFFSET('Sanitation Data'!$I$12,0,10*ROW('Sanitation Data'!I168))),'Data Summary'!DN174="Yes"),OFFSET('Sanitation Data'!$I$12,0,10*ROW('Sanitation Data'!I168)),NA())</f>
        <v>#N/A</v>
      </c>
      <c r="AZ174" s="91" t="e">
        <f ca="true">+IF(AND(ISNUMBER(OFFSET('Hygiene Data'!$D$5,0,10*ROW('Hygiene Data'!D168))),'Data Summary'!DO174="Yes"),OFFSET('Hygiene Data'!$D$5,0,10*ROW('Hygiene Data'!D168)),NA())</f>
        <v>#N/A</v>
      </c>
      <c r="BA174" s="91" t="e">
        <f ca="true">+IF(AND(ISNUMBER(OFFSET('Hygiene Data'!$D$7,0,10*ROW('Hygiene Data'!D168))),'Data Summary'!DP174="Yes"),OFFSET('Hygiene Data'!$D$7,0,10*ROW('Hygiene Data'!D168)),NA())</f>
        <v>#N/A</v>
      </c>
      <c r="BB174" s="91" t="e">
        <f ca="true">+IF(AND(ISNUMBER(OFFSET('Hygiene Data'!$D$9,0,10*ROW('Hygiene Data'!D168))),'Data Summary'!DQ174="Yes"),OFFSET('Hygiene Data'!$D$9,0,10*ROW('Hygiene Data'!D168)),NA())</f>
        <v>#N/A</v>
      </c>
      <c r="BC174" s="91" t="e">
        <f ca="true">+IF(AND(ISNUMBER(OFFSET('Hygiene Data'!$E$5,0,10*ROW('Hygiene Data'!E168))),'Data Summary'!DR174="Yes"),OFFSET('Hygiene Data'!$E$5,0,10*ROW('Hygiene Data'!E168)),NA())</f>
        <v>#N/A</v>
      </c>
      <c r="BD174" s="91" t="e">
        <f ca="true">+IF(AND(ISNUMBER(OFFSET('Hygiene Data'!$E$7,0,10*ROW('Hygiene Data'!E168))),'Data Summary'!DS174="Yes"),OFFSET('Hygiene Data'!$E$7,0,10*ROW('Hygiene Data'!E168)),NA())</f>
        <v>#N/A</v>
      </c>
      <c r="BE174" s="91" t="e">
        <f ca="true">+IF(AND(ISNUMBER(OFFSET('Hygiene Data'!$E$9,0,10*ROW('Hygiene Data'!E168))),'Data Summary'!DT174="Yes"),OFFSET('Hygiene Data'!$E$9,0,10*ROW('Hygiene Data'!E168)),NA())</f>
        <v>#N/A</v>
      </c>
      <c r="BF174" s="91" t="e">
        <f ca="true">+IF(AND(ISNUMBER(OFFSET('Hygiene Data'!$F$5,0,10*ROW('Hygiene Data'!F168))),'Data Summary'!DU174="Yes"),OFFSET('Hygiene Data'!$F$5,0,10*ROW('Hygiene Data'!F168)),NA())</f>
        <v>#N/A</v>
      </c>
      <c r="BG174" s="91" t="e">
        <f ca="true">+IF(AND(ISNUMBER(OFFSET('Hygiene Data'!$F$7,0,10*ROW('Hygiene Data'!F168))),'Data Summary'!DV174="Yes"),OFFSET('Hygiene Data'!$F$7,0,10*ROW('Hygiene Data'!F168)),NA())</f>
        <v>#N/A</v>
      </c>
      <c r="BH174" s="91" t="e">
        <f ca="true">+IF(AND(ISNUMBER(OFFSET('Hygiene Data'!$F$9,0,10*ROW('Hygiene Data'!F168))),'Data Summary'!DW174="Yes"),OFFSET('Hygiene Data'!$F$9,0,10*ROW('Hygiene Data'!F168)),NA())</f>
        <v>#N/A</v>
      </c>
      <c r="BI174" s="91" t="e">
        <f ca="true">+IF(AND(ISNUMBER(OFFSET('Hygiene Data'!$G$5,0,10*ROW('Hygiene Data'!G168))),'Data Summary'!DX174="Yes"),OFFSET('Hygiene Data'!$G$5,0,10*ROW('Hygiene Data'!G168)),NA())</f>
        <v>#N/A</v>
      </c>
      <c r="BJ174" s="91" t="e">
        <f ca="true">+IF(AND(ISNUMBER(OFFSET('Hygiene Data'!$G$7,0,10*ROW('Hygiene Data'!G168))),'Data Summary'!DY174="Yes"),OFFSET('Hygiene Data'!$G$7,0,10*ROW('Hygiene Data'!G168)),NA())</f>
        <v>#N/A</v>
      </c>
      <c r="BK174" s="91" t="e">
        <f ca="true">+IF(AND(ISNUMBER(OFFSET('Hygiene Data'!$G$9,0,10*ROW('Hygiene Data'!G168))),'Data Summary'!DZ174="Yes"),OFFSET('Hygiene Data'!$G$9,0,10*ROW('Hygiene Data'!G168)),NA())</f>
        <v>#N/A</v>
      </c>
      <c r="BL174" s="91" t="e">
        <f ca="true">+IF(AND(ISNUMBER(OFFSET('Hygiene Data'!$H$5,0,10*ROW('Hygiene Data'!H168))),'Data Summary'!EA174="Yes"),OFFSET('Hygiene Data'!$H$5,0,10*ROW('Hygiene Data'!H168)),NA())</f>
        <v>#N/A</v>
      </c>
      <c r="BM174" s="91" t="e">
        <f ca="true">+IF(AND(ISNUMBER(OFFSET('Hygiene Data'!$H$7,0,10*ROW('Hygiene Data'!H168))),'Data Summary'!EB174="Yes"),OFFSET('Hygiene Data'!$H$7,0,10*ROW('Hygiene Data'!H168)),NA())</f>
        <v>#N/A</v>
      </c>
      <c r="BN174" s="91" t="e">
        <f ca="true">+IF(AND(ISNUMBER(OFFSET('Hygiene Data'!$H$9,0,10*ROW('Hygiene Data'!H168))),'Data Summary'!EC174="Yes"),OFFSET('Hygiene Data'!$H$9,0,10*ROW('Hygiene Data'!H168)),NA())</f>
        <v>#N/A</v>
      </c>
      <c r="BO174" s="91" t="e">
        <f ca="true">+IF(AND(ISNUMBER(OFFSET('Hygiene Data'!$I$5,0,10*ROW('Hygiene Data'!I168))),'Data Summary'!ED174="Yes"),OFFSET('Hygiene Data'!$I$5,0,10*ROW('Hygiene Data'!I168)),NA())</f>
        <v>#N/A</v>
      </c>
      <c r="BP174" s="91" t="e">
        <f ca="true">+IF(AND(ISNUMBER(OFFSET('Hygiene Data'!$I$7,0,10*ROW('Hygiene Data'!I168))),'Data Summary'!EE174="Yes"),OFFSET('Hygiene Data'!$I$7,0,10*ROW('Hygiene Data'!I168)),NA())</f>
        <v>#N/A</v>
      </c>
      <c r="BQ174" s="91" t="e">
        <f ca="true">+IF(AND(ISNUMBER(OFFSET('Hygiene Data'!$I$9,0,10*ROW('Hygiene Data'!I168))),'Data Summary'!EF174="Yes"),OFFSET('Hygiene Data'!$I$9,0,10*ROW('Hygiene Data'!I168)),NA())</f>
        <v>#N/A</v>
      </c>
    </row>
    <row xmlns:x14ac="http://schemas.microsoft.com/office/spreadsheetml/2009/9/ac" r="175" x14ac:dyDescent="0.2">
      <c r="A175" s="350" t="e">
        <f ca="true">+RIGHT('Data Summary'!A175,LEN('Data Summary'!A175)-9)</f>
        <v>#VALUE!</v>
      </c>
      <c r="B175" s="35" t="str">
        <f ca="true">+IF(ISTEXT('Data Summary'!B175),'Data Summary'!B175,"")</f>
        <v/>
      </c>
      <c r="C175" s="349" t="e">
        <f ca="true">+VALUE('Data Summary'!C175)</f>
        <v>#VALUE!</v>
      </c>
      <c r="D175" s="89" t="e">
        <f ca="true">+IF(AND(ISNUMBER(OFFSET('Water Data'!$D$4,0,10*ROW('Water Data'!D169))),'Data Summary'!BS175="Yes"),100-OFFSET('Water Data'!$D$4,0,10*ROW('Water Data'!D169)),NA())</f>
        <v>#N/A</v>
      </c>
      <c r="E175" s="89" t="e">
        <f ca="true">+IF(AND(ISNUMBER(OFFSET('Water Data'!$D$6,0,10*ROW('Water Data'!D169))),'Data Summary'!BT175="Yes"),OFFSET('Water Data'!$D$6,0,10*ROW('Water Data'!D169)),NA())</f>
        <v>#N/A</v>
      </c>
      <c r="F175" s="89" t="e">
        <f ca="true">+IF(AND(ISNUMBER(OFFSET('Water Data'!$D$9,0,10*ROW('Water Data'!D169))),'Data Summary'!BU175="Yes"),OFFSET('Water Data'!$D$9,0,10*ROW('Water Data'!D169)),NA())</f>
        <v>#N/A</v>
      </c>
      <c r="G175" s="89" t="e">
        <f ca="true">+IF(AND(ISNUMBER(OFFSET('Water Data'!$E$4,0,10*ROW('Water Data'!E169))),'Data Summary'!BV175="Yes"),100-OFFSET('Water Data'!$E$4,0,10*ROW('Water Data'!E169)),NA())</f>
        <v>#N/A</v>
      </c>
      <c r="H175" s="89" t="e">
        <f ca="true">+IF(AND(ISNUMBER(OFFSET('Water Data'!$E$6,0,10*ROW('Water Data'!E169))),'Data Summary'!BW175="Yes"),OFFSET('Water Data'!$E$6,0,10*ROW('Water Data'!E169)),NA())</f>
        <v>#N/A</v>
      </c>
      <c r="I175" s="89" t="e">
        <f ca="true">+IF(AND(ISNUMBER(OFFSET('Water Data'!$E$9,0,10*ROW('Water Data'!E169))),'Data Summary'!BX175="Yes"),OFFSET('Water Data'!$E$9,0,10*ROW('Water Data'!E169)),NA())</f>
        <v>#N/A</v>
      </c>
      <c r="J175" s="89" t="e">
        <f ca="true">+IF(AND(ISNUMBER(OFFSET('Water Data'!$F$4,0,10*ROW('Water Data'!F169))),'Data Summary'!BY175="Yes"),100-OFFSET('Water Data'!$F$4,0,10*ROW('Water Data'!F169)),NA())</f>
        <v>#N/A</v>
      </c>
      <c r="K175" s="89" t="e">
        <f ca="true">+IF(AND(ISNUMBER(OFFSET('Water Data'!$F$6,0,10*ROW('Water Data'!F169))),'Data Summary'!BZ175="Yes"),OFFSET('Water Data'!$F$6,0,10*ROW('Water Data'!F169)),NA())</f>
        <v>#N/A</v>
      </c>
      <c r="L175" s="89" t="e">
        <f ca="true">+IF(AND(ISNUMBER(OFFSET('Water Data'!$F$9,0,10*ROW('Water Data'!F169))),'Data Summary'!CA175="Yes"),OFFSET('Water Data'!$F$9,0,10*ROW('Water Data'!F169)),NA())</f>
        <v>#N/A</v>
      </c>
      <c r="M175" s="89" t="e">
        <f ca="true">+IF(AND(ISNUMBER(OFFSET('Water Data'!$G$4,0,10*ROW('Water Data'!G169))),'Data Summary'!CB175="Yes"),100-OFFSET('Water Data'!$G$4,0,10*ROW('Water Data'!G169)),NA())</f>
        <v>#N/A</v>
      </c>
      <c r="N175" s="89" t="e">
        <f ca="true">+IF(AND(ISNUMBER(OFFSET('Water Data'!$G$6,0,10*ROW('Water Data'!G169))),'Data Summary'!CC175="Yes"),OFFSET('Water Data'!$G$6,0,10*ROW('Water Data'!G169)),NA())</f>
        <v>#N/A</v>
      </c>
      <c r="O175" s="89" t="e">
        <f ca="true">+IF(AND(ISNUMBER(OFFSET('Water Data'!$G$9,0,10*ROW('Water Data'!G169))),'Data Summary'!CD175="Yes"),OFFSET('Water Data'!$G$9,0,10*ROW('Water Data'!G169)),NA())</f>
        <v>#N/A</v>
      </c>
      <c r="P175" s="89" t="e">
        <f ca="true">+IF(AND(ISNUMBER(OFFSET('Water Data'!$H$4,0,10*ROW('Water Data'!H169))),'Data Summary'!CE175="Yes"),100-OFFSET('Water Data'!$H$4,0,10*ROW('Water Data'!H169)),NA())</f>
        <v>#N/A</v>
      </c>
      <c r="Q175" s="89" t="e">
        <f ca="true">+IF(AND(ISNUMBER(OFFSET('Water Data'!$H$6,0,10*ROW('Water Data'!H169))),'Data Summary'!CF175="Yes"),OFFSET('Water Data'!$H$6,0,10*ROW('Water Data'!H169)),NA())</f>
        <v>#N/A</v>
      </c>
      <c r="R175" s="89" t="e">
        <f ca="true">+IF(AND(ISNUMBER(OFFSET('Water Data'!$H$9,0,10*ROW('Water Data'!H169))),'Data Summary'!CG175="Yes"),OFFSET('Water Data'!$H$9,0,10*ROW('Water Data'!H169)),NA())</f>
        <v>#N/A</v>
      </c>
      <c r="S175" s="89" t="e">
        <f ca="true">+IF(AND(ISNUMBER(OFFSET('Water Data'!$I$4,0,10*ROW('Water Data'!I169))),'Data Summary'!CH175="Yes"),100-OFFSET('Water Data'!$I$4,0,10*ROW('Water Data'!I169)),NA())</f>
        <v>#N/A</v>
      </c>
      <c r="T175" s="89" t="e">
        <f ca="true">+IF(AND(ISNUMBER(OFFSET('Water Data'!$I$6,0,10*ROW('Water Data'!I169))),'Data Summary'!CI175="Yes"),OFFSET('Water Data'!$I$6,0,10*ROW('Water Data'!I169)),NA())</f>
        <v>#N/A</v>
      </c>
      <c r="U175" s="89" t="e">
        <f ca="true">+IF(AND(ISNUMBER(OFFSET('Water Data'!$I$9,0,10*ROW('Water Data'!I169))),'Data Summary'!CJ175="Yes"),OFFSET('Water Data'!$I$9,0,10*ROW('Water Data'!I169)),NA())</f>
        <v>#N/A</v>
      </c>
      <c r="V175" s="90" t="e">
        <f ca="true">+IF(AND(ISNUMBER(OFFSET('Sanitation Data'!$D$4,0,10*ROW('Sanitation Data'!D169))),'Data Summary'!CK175="Yes"),100-OFFSET('Sanitation Data'!$D$4,0,10*ROW('Sanitation Data'!D169)),NA())</f>
        <v>#N/A</v>
      </c>
      <c r="W175" s="90" t="e">
        <f ca="true">+IF(AND(ISNUMBER(OFFSET('Sanitation Data'!$D$6,0,10*ROW('Sanitation Data'!D169))),'Data Summary'!CL175="Yes"),OFFSET('Sanitation Data'!$D$6,0,10*ROW('Sanitation Data'!D169)),NA())</f>
        <v>#N/A</v>
      </c>
      <c r="X175" s="90" t="e">
        <f ca="true">+IF(AND(ISNUMBER(OFFSET('Sanitation Data'!$D$10,0,10*ROW('Sanitation Data'!D169))),'Data Summary'!CM175="Yes"),OFFSET('Sanitation Data'!$D$10,0,10*ROW('Sanitation Data'!D169)),NA())</f>
        <v>#N/A</v>
      </c>
      <c r="Y175" s="90" t="e">
        <f ca="true">+IF(AND(ISNUMBER(OFFSET('Sanitation Data'!$D$11,0,10*ROW('Sanitation Data'!D169))),'Data Summary'!CN175="Yes"),OFFSET('Sanitation Data'!$D$11,0,10*ROW('Sanitation Data'!D169)),NA())</f>
        <v>#N/A</v>
      </c>
      <c r="Z175" s="90" t="e">
        <f ca="true">+IF(AND(ISNUMBER(OFFSET('Sanitation Data'!$D$12,0,10*ROW('Sanitation Data'!D169))),'Data Summary'!CO175="Yes"),OFFSET('Sanitation Data'!$D$12,0,10*ROW('Sanitation Data'!D169)),NA())</f>
        <v>#N/A</v>
      </c>
      <c r="AA175" s="90" t="e">
        <f ca="true">+IF(AND(ISNUMBER(OFFSET('Sanitation Data'!$E$4,0,10*ROW('Sanitation Data'!E169))),'Data Summary'!CP175="Yes"),100-OFFSET('Sanitation Data'!$E$4,0,10*ROW('Sanitation Data'!E169)),NA())</f>
        <v>#N/A</v>
      </c>
      <c r="AB175" s="90" t="e">
        <f ca="true">+IF(AND(ISNUMBER(OFFSET('Sanitation Data'!$E$6,0,10*ROW('Sanitation Data'!E169))),'Data Summary'!CQ175="Yes"),OFFSET('Sanitation Data'!$E$6,0,10*ROW('Sanitation Data'!E169)),NA())</f>
        <v>#N/A</v>
      </c>
      <c r="AC175" s="90" t="e">
        <f ca="true">+IF(AND(ISNUMBER(OFFSET('Sanitation Data'!$E$10,0,10*ROW('Sanitation Data'!E169))),'Data Summary'!CR175="Yes"),OFFSET('Sanitation Data'!$E$10,0,10*ROW('Sanitation Data'!E169)),NA())</f>
        <v>#N/A</v>
      </c>
      <c r="AD175" s="90" t="e">
        <f ca="true">+IF(AND(ISNUMBER(OFFSET('Sanitation Data'!$E$11,0,10*ROW('Sanitation Data'!E169))),'Data Summary'!CS175="Yes"),OFFSET('Sanitation Data'!$E$11,0,10*ROW('Sanitation Data'!E169)),NA())</f>
        <v>#N/A</v>
      </c>
      <c r="AE175" s="90" t="e">
        <f ca="true">+IF(AND(ISNUMBER(OFFSET('Sanitation Data'!$E$12,0,10*ROW('Sanitation Data'!E169))),'Data Summary'!CT175="Yes"),OFFSET('Sanitation Data'!$E$12,0,10*ROW('Sanitation Data'!E169)),NA())</f>
        <v>#N/A</v>
      </c>
      <c r="AF175" s="90" t="e">
        <f ca="true">+IF(AND(ISNUMBER(OFFSET('Sanitation Data'!$F$4,0,10*ROW('Sanitation Data'!F169))),'Data Summary'!CU175="Yes"),100-OFFSET('Sanitation Data'!$F$4,0,10*ROW('Sanitation Data'!F169)),NA())</f>
        <v>#N/A</v>
      </c>
      <c r="AG175" s="90" t="e">
        <f ca="true">+IF(AND(ISNUMBER(OFFSET('Sanitation Data'!$F$6,0,10*ROW('Sanitation Data'!F169))),'Data Summary'!CV175="Yes"),OFFSET('Sanitation Data'!$F$6,0,10*ROW('Sanitation Data'!F169)),NA())</f>
        <v>#N/A</v>
      </c>
      <c r="AH175" s="90" t="e">
        <f ca="true">+IF(AND(ISNUMBER(OFFSET('Sanitation Data'!$F$10,0,10*ROW('Sanitation Data'!F169))),'Data Summary'!CW175="Yes"),OFFSET('Sanitation Data'!$F$10,0,10*ROW('Sanitation Data'!F169)),NA())</f>
        <v>#N/A</v>
      </c>
      <c r="AI175" s="90" t="e">
        <f ca="true">+IF(AND(ISNUMBER(OFFSET('Sanitation Data'!$F$11,0,10*ROW('Sanitation Data'!F169))),'Data Summary'!CX175="Yes"),OFFSET('Sanitation Data'!$F$11,0,10*ROW('Sanitation Data'!F169)),NA())</f>
        <v>#N/A</v>
      </c>
      <c r="AJ175" s="90" t="e">
        <f ca="true">+IF(AND(ISNUMBER(OFFSET('Sanitation Data'!$F$12,0,10*ROW('Sanitation Data'!F169))),'Data Summary'!CY175="Yes"),OFFSET('Sanitation Data'!$F$12,0,10*ROW('Sanitation Data'!F169)),NA())</f>
        <v>#N/A</v>
      </c>
      <c r="AK175" s="90" t="e">
        <f ca="true">+IF(AND(ISNUMBER(OFFSET('Sanitation Data'!$G$4,0,10*ROW('Sanitation Data'!G169))),'Data Summary'!CZ175="Yes"),100-OFFSET('Sanitation Data'!$G$4,0,10*ROW('Sanitation Data'!G169)),NA())</f>
        <v>#N/A</v>
      </c>
      <c r="AL175" s="90" t="e">
        <f ca="true">+IF(AND(ISNUMBER(OFFSET('Sanitation Data'!$G$6,0,10*ROW('Sanitation Data'!G169))),'Data Summary'!DA175="Yes"),OFFSET('Sanitation Data'!$G$6,0,10*ROW('Sanitation Data'!G169)),NA())</f>
        <v>#N/A</v>
      </c>
      <c r="AM175" s="90" t="e">
        <f ca="true">+IF(AND(ISNUMBER(OFFSET('Sanitation Data'!$G$10,0,10*ROW('Sanitation Data'!G169))),'Data Summary'!DB175="Yes"),OFFSET('Sanitation Data'!$G$10,0,10*ROW('Sanitation Data'!G169)),NA())</f>
        <v>#N/A</v>
      </c>
      <c r="AN175" s="90" t="e">
        <f ca="true">+IF(AND(ISNUMBER(OFFSET('Sanitation Data'!$G$11,0,10*ROW('Sanitation Data'!G169))),'Data Summary'!DC175="Yes"),OFFSET('Sanitation Data'!$G$11,0,10*ROW('Sanitation Data'!G169)),NA())</f>
        <v>#N/A</v>
      </c>
      <c r="AO175" s="90" t="e">
        <f ca="true">+IF(AND(ISNUMBER(OFFSET('Sanitation Data'!$G$12,0,10*ROW('Sanitation Data'!G169))),'Data Summary'!DD175="Yes"),OFFSET('Sanitation Data'!$G$12,0,10*ROW('Sanitation Data'!G169)),NA())</f>
        <v>#N/A</v>
      </c>
      <c r="AP175" s="90" t="e">
        <f ca="true">+IF(AND(ISNUMBER(OFFSET('Sanitation Data'!$H$4,0,10*ROW('Sanitation Data'!H169))),'Data Summary'!DE175="Yes"),100-OFFSET('Sanitation Data'!$H$4,0,10*ROW('Sanitation Data'!H169)),NA())</f>
        <v>#N/A</v>
      </c>
      <c r="AQ175" s="90" t="e">
        <f ca="true">+IF(AND(ISNUMBER(OFFSET('Sanitation Data'!$H$6,0,10*ROW('Sanitation Data'!H169))),'Data Summary'!DF175="Yes"),OFFSET('Sanitation Data'!$H$6,0,10*ROW('Sanitation Data'!H169)),NA())</f>
        <v>#N/A</v>
      </c>
      <c r="AR175" s="90" t="e">
        <f ca="true">+IF(AND(ISNUMBER(OFFSET('Sanitation Data'!$H$10,0,10*ROW('Sanitation Data'!H169))),'Data Summary'!DG175="Yes"),OFFSET('Sanitation Data'!$H$10,0,10*ROW('Sanitation Data'!H169)),NA())</f>
        <v>#N/A</v>
      </c>
      <c r="AS175" s="90" t="e">
        <f ca="true">+IF(AND(ISNUMBER(OFFSET('Sanitation Data'!$H$11,0,10*ROW('Sanitation Data'!H169))),'Data Summary'!DH175="Yes"),OFFSET('Sanitation Data'!$H$11,0,10*ROW('Sanitation Data'!H169)),NA())</f>
        <v>#N/A</v>
      </c>
      <c r="AT175" s="90" t="e">
        <f ca="true">+IF(AND(ISNUMBER(OFFSET('Sanitation Data'!$H$12,0,10*ROW('Sanitation Data'!H169))),'Data Summary'!DI175="Yes"),OFFSET('Sanitation Data'!$H$12,0,10*ROW('Sanitation Data'!H169)),NA())</f>
        <v>#N/A</v>
      </c>
      <c r="AU175" s="90" t="e">
        <f ca="true">+IF(AND(ISNUMBER(OFFSET('Sanitation Data'!$I$4,0,10*ROW('Sanitation Data'!I169))),'Data Summary'!DJ175="Yes"),100-OFFSET('Sanitation Data'!$I$4,0,10*ROW('Sanitation Data'!I169)),NA())</f>
        <v>#N/A</v>
      </c>
      <c r="AV175" s="90" t="e">
        <f ca="true">+IF(AND(ISNUMBER(OFFSET('Sanitation Data'!$I$6,0,10*ROW('Sanitation Data'!I169))),'Data Summary'!DK175="Yes"),OFFSET('Sanitation Data'!$I$6,0,10*ROW('Sanitation Data'!I169)),NA())</f>
        <v>#N/A</v>
      </c>
      <c r="AW175" s="90" t="e">
        <f ca="true">+IF(AND(ISNUMBER(OFFSET('Sanitation Data'!$I$10,0,10*ROW('Sanitation Data'!I169))),'Data Summary'!DL175="Yes"),OFFSET('Sanitation Data'!$I$10,0,10*ROW('Sanitation Data'!I169)),NA())</f>
        <v>#N/A</v>
      </c>
      <c r="AX175" s="90" t="e">
        <f ca="true">+IF(AND(ISNUMBER(OFFSET('Sanitation Data'!$I$11,0,10*ROW('Sanitation Data'!I169))),'Data Summary'!DM175="Yes"),OFFSET('Sanitation Data'!$I$11,0,10*ROW('Sanitation Data'!I169)),NA())</f>
        <v>#N/A</v>
      </c>
      <c r="AY175" s="90" t="e">
        <f ca="true">+IF(AND(ISNUMBER(OFFSET('Sanitation Data'!$I$12,0,10*ROW('Sanitation Data'!I169))),'Data Summary'!DN175="Yes"),OFFSET('Sanitation Data'!$I$12,0,10*ROW('Sanitation Data'!I169)),NA())</f>
        <v>#N/A</v>
      </c>
      <c r="AZ175" s="91" t="e">
        <f ca="true">+IF(AND(ISNUMBER(OFFSET('Hygiene Data'!$D$5,0,10*ROW('Hygiene Data'!D169))),'Data Summary'!DO175="Yes"),OFFSET('Hygiene Data'!$D$5,0,10*ROW('Hygiene Data'!D169)),NA())</f>
        <v>#N/A</v>
      </c>
      <c r="BA175" s="91" t="e">
        <f ca="true">+IF(AND(ISNUMBER(OFFSET('Hygiene Data'!$D$7,0,10*ROW('Hygiene Data'!D169))),'Data Summary'!DP175="Yes"),OFFSET('Hygiene Data'!$D$7,0,10*ROW('Hygiene Data'!D169)),NA())</f>
        <v>#N/A</v>
      </c>
      <c r="BB175" s="91" t="e">
        <f ca="true">+IF(AND(ISNUMBER(OFFSET('Hygiene Data'!$D$9,0,10*ROW('Hygiene Data'!D169))),'Data Summary'!DQ175="Yes"),OFFSET('Hygiene Data'!$D$9,0,10*ROW('Hygiene Data'!D169)),NA())</f>
        <v>#N/A</v>
      </c>
      <c r="BC175" s="91" t="e">
        <f ca="true">+IF(AND(ISNUMBER(OFFSET('Hygiene Data'!$E$5,0,10*ROW('Hygiene Data'!E169))),'Data Summary'!DR175="Yes"),OFFSET('Hygiene Data'!$E$5,0,10*ROW('Hygiene Data'!E169)),NA())</f>
        <v>#N/A</v>
      </c>
      <c r="BD175" s="91" t="e">
        <f ca="true">+IF(AND(ISNUMBER(OFFSET('Hygiene Data'!$E$7,0,10*ROW('Hygiene Data'!E169))),'Data Summary'!DS175="Yes"),OFFSET('Hygiene Data'!$E$7,0,10*ROW('Hygiene Data'!E169)),NA())</f>
        <v>#N/A</v>
      </c>
      <c r="BE175" s="91" t="e">
        <f ca="true">+IF(AND(ISNUMBER(OFFSET('Hygiene Data'!$E$9,0,10*ROW('Hygiene Data'!E169))),'Data Summary'!DT175="Yes"),OFFSET('Hygiene Data'!$E$9,0,10*ROW('Hygiene Data'!E169)),NA())</f>
        <v>#N/A</v>
      </c>
      <c r="BF175" s="91" t="e">
        <f ca="true">+IF(AND(ISNUMBER(OFFSET('Hygiene Data'!$F$5,0,10*ROW('Hygiene Data'!F169))),'Data Summary'!DU175="Yes"),OFFSET('Hygiene Data'!$F$5,0,10*ROW('Hygiene Data'!F169)),NA())</f>
        <v>#N/A</v>
      </c>
      <c r="BG175" s="91" t="e">
        <f ca="true">+IF(AND(ISNUMBER(OFFSET('Hygiene Data'!$F$7,0,10*ROW('Hygiene Data'!F169))),'Data Summary'!DV175="Yes"),OFFSET('Hygiene Data'!$F$7,0,10*ROW('Hygiene Data'!F169)),NA())</f>
        <v>#N/A</v>
      </c>
      <c r="BH175" s="91" t="e">
        <f ca="true">+IF(AND(ISNUMBER(OFFSET('Hygiene Data'!$F$9,0,10*ROW('Hygiene Data'!F169))),'Data Summary'!DW175="Yes"),OFFSET('Hygiene Data'!$F$9,0,10*ROW('Hygiene Data'!F169)),NA())</f>
        <v>#N/A</v>
      </c>
      <c r="BI175" s="91" t="e">
        <f ca="true">+IF(AND(ISNUMBER(OFFSET('Hygiene Data'!$G$5,0,10*ROW('Hygiene Data'!G169))),'Data Summary'!DX175="Yes"),OFFSET('Hygiene Data'!$G$5,0,10*ROW('Hygiene Data'!G169)),NA())</f>
        <v>#N/A</v>
      </c>
      <c r="BJ175" s="91" t="e">
        <f ca="true">+IF(AND(ISNUMBER(OFFSET('Hygiene Data'!$G$7,0,10*ROW('Hygiene Data'!G169))),'Data Summary'!DY175="Yes"),OFFSET('Hygiene Data'!$G$7,0,10*ROW('Hygiene Data'!G169)),NA())</f>
        <v>#N/A</v>
      </c>
      <c r="BK175" s="91" t="e">
        <f ca="true">+IF(AND(ISNUMBER(OFFSET('Hygiene Data'!$G$9,0,10*ROW('Hygiene Data'!G169))),'Data Summary'!DZ175="Yes"),OFFSET('Hygiene Data'!$G$9,0,10*ROW('Hygiene Data'!G169)),NA())</f>
        <v>#N/A</v>
      </c>
      <c r="BL175" s="91" t="e">
        <f ca="true">+IF(AND(ISNUMBER(OFFSET('Hygiene Data'!$H$5,0,10*ROW('Hygiene Data'!H169))),'Data Summary'!EA175="Yes"),OFFSET('Hygiene Data'!$H$5,0,10*ROW('Hygiene Data'!H169)),NA())</f>
        <v>#N/A</v>
      </c>
      <c r="BM175" s="91" t="e">
        <f ca="true">+IF(AND(ISNUMBER(OFFSET('Hygiene Data'!$H$7,0,10*ROW('Hygiene Data'!H169))),'Data Summary'!EB175="Yes"),OFFSET('Hygiene Data'!$H$7,0,10*ROW('Hygiene Data'!H169)),NA())</f>
        <v>#N/A</v>
      </c>
      <c r="BN175" s="91" t="e">
        <f ca="true">+IF(AND(ISNUMBER(OFFSET('Hygiene Data'!$H$9,0,10*ROW('Hygiene Data'!H169))),'Data Summary'!EC175="Yes"),OFFSET('Hygiene Data'!$H$9,0,10*ROW('Hygiene Data'!H169)),NA())</f>
        <v>#N/A</v>
      </c>
      <c r="BO175" s="91" t="e">
        <f ca="true">+IF(AND(ISNUMBER(OFFSET('Hygiene Data'!$I$5,0,10*ROW('Hygiene Data'!I169))),'Data Summary'!ED175="Yes"),OFFSET('Hygiene Data'!$I$5,0,10*ROW('Hygiene Data'!I169)),NA())</f>
        <v>#N/A</v>
      </c>
      <c r="BP175" s="91" t="e">
        <f ca="true">+IF(AND(ISNUMBER(OFFSET('Hygiene Data'!$I$7,0,10*ROW('Hygiene Data'!I169))),'Data Summary'!EE175="Yes"),OFFSET('Hygiene Data'!$I$7,0,10*ROW('Hygiene Data'!I169)),NA())</f>
        <v>#N/A</v>
      </c>
      <c r="BQ175" s="91" t="e">
        <f ca="true">+IF(AND(ISNUMBER(OFFSET('Hygiene Data'!$I$9,0,10*ROW('Hygiene Data'!I169))),'Data Summary'!EF175="Yes"),OFFSET('Hygiene Data'!$I$9,0,10*ROW('Hygiene Data'!I169)),NA())</f>
        <v>#N/A</v>
      </c>
    </row>
    <row xmlns:x14ac="http://schemas.microsoft.com/office/spreadsheetml/2009/9/ac" r="176" x14ac:dyDescent="0.2">
      <c r="A176" s="350" t="e">
        <f ca="true">+RIGHT('Data Summary'!A176,LEN('Data Summary'!A176)-9)</f>
        <v>#VALUE!</v>
      </c>
      <c r="B176" s="35" t="str">
        <f ca="true">+IF(ISTEXT('Data Summary'!B176),'Data Summary'!B176,"")</f>
        <v/>
      </c>
      <c r="C176" s="349" t="e">
        <f ca="true">+VALUE('Data Summary'!C176)</f>
        <v>#VALUE!</v>
      </c>
      <c r="D176" s="89" t="e">
        <f ca="true">+IF(AND(ISNUMBER(OFFSET('Water Data'!$D$4,0,10*ROW('Water Data'!D170))),'Data Summary'!BS176="Yes"),100-OFFSET('Water Data'!$D$4,0,10*ROW('Water Data'!D170)),NA())</f>
        <v>#N/A</v>
      </c>
      <c r="E176" s="89" t="e">
        <f ca="true">+IF(AND(ISNUMBER(OFFSET('Water Data'!$D$6,0,10*ROW('Water Data'!D170))),'Data Summary'!BT176="Yes"),OFFSET('Water Data'!$D$6,0,10*ROW('Water Data'!D170)),NA())</f>
        <v>#N/A</v>
      </c>
      <c r="F176" s="89" t="e">
        <f ca="true">+IF(AND(ISNUMBER(OFFSET('Water Data'!$D$9,0,10*ROW('Water Data'!D170))),'Data Summary'!BU176="Yes"),OFFSET('Water Data'!$D$9,0,10*ROW('Water Data'!D170)),NA())</f>
        <v>#N/A</v>
      </c>
      <c r="G176" s="89" t="e">
        <f ca="true">+IF(AND(ISNUMBER(OFFSET('Water Data'!$E$4,0,10*ROW('Water Data'!E170))),'Data Summary'!BV176="Yes"),100-OFFSET('Water Data'!$E$4,0,10*ROW('Water Data'!E170)),NA())</f>
        <v>#N/A</v>
      </c>
      <c r="H176" s="89" t="e">
        <f ca="true">+IF(AND(ISNUMBER(OFFSET('Water Data'!$E$6,0,10*ROW('Water Data'!E170))),'Data Summary'!BW176="Yes"),OFFSET('Water Data'!$E$6,0,10*ROW('Water Data'!E170)),NA())</f>
        <v>#N/A</v>
      </c>
      <c r="I176" s="89" t="e">
        <f ca="true">+IF(AND(ISNUMBER(OFFSET('Water Data'!$E$9,0,10*ROW('Water Data'!E170))),'Data Summary'!BX176="Yes"),OFFSET('Water Data'!$E$9,0,10*ROW('Water Data'!E170)),NA())</f>
        <v>#N/A</v>
      </c>
      <c r="J176" s="89" t="e">
        <f ca="true">+IF(AND(ISNUMBER(OFFSET('Water Data'!$F$4,0,10*ROW('Water Data'!F170))),'Data Summary'!BY176="Yes"),100-OFFSET('Water Data'!$F$4,0,10*ROW('Water Data'!F170)),NA())</f>
        <v>#N/A</v>
      </c>
      <c r="K176" s="89" t="e">
        <f ca="true">+IF(AND(ISNUMBER(OFFSET('Water Data'!$F$6,0,10*ROW('Water Data'!F170))),'Data Summary'!BZ176="Yes"),OFFSET('Water Data'!$F$6,0,10*ROW('Water Data'!F170)),NA())</f>
        <v>#N/A</v>
      </c>
      <c r="L176" s="89" t="e">
        <f ca="true">+IF(AND(ISNUMBER(OFFSET('Water Data'!$F$9,0,10*ROW('Water Data'!F170))),'Data Summary'!CA176="Yes"),OFFSET('Water Data'!$F$9,0,10*ROW('Water Data'!F170)),NA())</f>
        <v>#N/A</v>
      </c>
      <c r="M176" s="89" t="e">
        <f ca="true">+IF(AND(ISNUMBER(OFFSET('Water Data'!$G$4,0,10*ROW('Water Data'!G170))),'Data Summary'!CB176="Yes"),100-OFFSET('Water Data'!$G$4,0,10*ROW('Water Data'!G170)),NA())</f>
        <v>#N/A</v>
      </c>
      <c r="N176" s="89" t="e">
        <f ca="true">+IF(AND(ISNUMBER(OFFSET('Water Data'!$G$6,0,10*ROW('Water Data'!G170))),'Data Summary'!CC176="Yes"),OFFSET('Water Data'!$G$6,0,10*ROW('Water Data'!G170)),NA())</f>
        <v>#N/A</v>
      </c>
      <c r="O176" s="89" t="e">
        <f ca="true">+IF(AND(ISNUMBER(OFFSET('Water Data'!$G$9,0,10*ROW('Water Data'!G170))),'Data Summary'!CD176="Yes"),OFFSET('Water Data'!$G$9,0,10*ROW('Water Data'!G170)),NA())</f>
        <v>#N/A</v>
      </c>
      <c r="P176" s="89" t="e">
        <f ca="true">+IF(AND(ISNUMBER(OFFSET('Water Data'!$H$4,0,10*ROW('Water Data'!H170))),'Data Summary'!CE176="Yes"),100-OFFSET('Water Data'!$H$4,0,10*ROW('Water Data'!H170)),NA())</f>
        <v>#N/A</v>
      </c>
      <c r="Q176" s="89" t="e">
        <f ca="true">+IF(AND(ISNUMBER(OFFSET('Water Data'!$H$6,0,10*ROW('Water Data'!H170))),'Data Summary'!CF176="Yes"),OFFSET('Water Data'!$H$6,0,10*ROW('Water Data'!H170)),NA())</f>
        <v>#N/A</v>
      </c>
      <c r="R176" s="89" t="e">
        <f ca="true">+IF(AND(ISNUMBER(OFFSET('Water Data'!$H$9,0,10*ROW('Water Data'!H170))),'Data Summary'!CG176="Yes"),OFFSET('Water Data'!$H$9,0,10*ROW('Water Data'!H170)),NA())</f>
        <v>#N/A</v>
      </c>
      <c r="S176" s="89" t="e">
        <f ca="true">+IF(AND(ISNUMBER(OFFSET('Water Data'!$I$4,0,10*ROW('Water Data'!I170))),'Data Summary'!CH176="Yes"),100-OFFSET('Water Data'!$I$4,0,10*ROW('Water Data'!I170)),NA())</f>
        <v>#N/A</v>
      </c>
      <c r="T176" s="89" t="e">
        <f ca="true">+IF(AND(ISNUMBER(OFFSET('Water Data'!$I$6,0,10*ROW('Water Data'!I170))),'Data Summary'!CI176="Yes"),OFFSET('Water Data'!$I$6,0,10*ROW('Water Data'!I170)),NA())</f>
        <v>#N/A</v>
      </c>
      <c r="U176" s="89" t="e">
        <f ca="true">+IF(AND(ISNUMBER(OFFSET('Water Data'!$I$9,0,10*ROW('Water Data'!I170))),'Data Summary'!CJ176="Yes"),OFFSET('Water Data'!$I$9,0,10*ROW('Water Data'!I170)),NA())</f>
        <v>#N/A</v>
      </c>
      <c r="V176" s="90" t="e">
        <f ca="true">+IF(AND(ISNUMBER(OFFSET('Sanitation Data'!$D$4,0,10*ROW('Sanitation Data'!D170))),'Data Summary'!CK176="Yes"),100-OFFSET('Sanitation Data'!$D$4,0,10*ROW('Sanitation Data'!D170)),NA())</f>
        <v>#N/A</v>
      </c>
      <c r="W176" s="90" t="e">
        <f ca="true">+IF(AND(ISNUMBER(OFFSET('Sanitation Data'!$D$6,0,10*ROW('Sanitation Data'!D170))),'Data Summary'!CL176="Yes"),OFFSET('Sanitation Data'!$D$6,0,10*ROW('Sanitation Data'!D170)),NA())</f>
        <v>#N/A</v>
      </c>
      <c r="X176" s="90" t="e">
        <f ca="true">+IF(AND(ISNUMBER(OFFSET('Sanitation Data'!$D$10,0,10*ROW('Sanitation Data'!D170))),'Data Summary'!CM176="Yes"),OFFSET('Sanitation Data'!$D$10,0,10*ROW('Sanitation Data'!D170)),NA())</f>
        <v>#N/A</v>
      </c>
      <c r="Y176" s="90" t="e">
        <f ca="true">+IF(AND(ISNUMBER(OFFSET('Sanitation Data'!$D$11,0,10*ROW('Sanitation Data'!D170))),'Data Summary'!CN176="Yes"),OFFSET('Sanitation Data'!$D$11,0,10*ROW('Sanitation Data'!D170)),NA())</f>
        <v>#N/A</v>
      </c>
      <c r="Z176" s="90" t="e">
        <f ca="true">+IF(AND(ISNUMBER(OFFSET('Sanitation Data'!$D$12,0,10*ROW('Sanitation Data'!D170))),'Data Summary'!CO176="Yes"),OFFSET('Sanitation Data'!$D$12,0,10*ROW('Sanitation Data'!D170)),NA())</f>
        <v>#N/A</v>
      </c>
      <c r="AA176" s="90" t="e">
        <f ca="true">+IF(AND(ISNUMBER(OFFSET('Sanitation Data'!$E$4,0,10*ROW('Sanitation Data'!E170))),'Data Summary'!CP176="Yes"),100-OFFSET('Sanitation Data'!$E$4,0,10*ROW('Sanitation Data'!E170)),NA())</f>
        <v>#N/A</v>
      </c>
      <c r="AB176" s="90" t="e">
        <f ca="true">+IF(AND(ISNUMBER(OFFSET('Sanitation Data'!$E$6,0,10*ROW('Sanitation Data'!E170))),'Data Summary'!CQ176="Yes"),OFFSET('Sanitation Data'!$E$6,0,10*ROW('Sanitation Data'!E170)),NA())</f>
        <v>#N/A</v>
      </c>
      <c r="AC176" s="90" t="e">
        <f ca="true">+IF(AND(ISNUMBER(OFFSET('Sanitation Data'!$E$10,0,10*ROW('Sanitation Data'!E170))),'Data Summary'!CR176="Yes"),OFFSET('Sanitation Data'!$E$10,0,10*ROW('Sanitation Data'!E170)),NA())</f>
        <v>#N/A</v>
      </c>
      <c r="AD176" s="90" t="e">
        <f ca="true">+IF(AND(ISNUMBER(OFFSET('Sanitation Data'!$E$11,0,10*ROW('Sanitation Data'!E170))),'Data Summary'!CS176="Yes"),OFFSET('Sanitation Data'!$E$11,0,10*ROW('Sanitation Data'!E170)),NA())</f>
        <v>#N/A</v>
      </c>
      <c r="AE176" s="90" t="e">
        <f ca="true">+IF(AND(ISNUMBER(OFFSET('Sanitation Data'!$E$12,0,10*ROW('Sanitation Data'!E170))),'Data Summary'!CT176="Yes"),OFFSET('Sanitation Data'!$E$12,0,10*ROW('Sanitation Data'!E170)),NA())</f>
        <v>#N/A</v>
      </c>
      <c r="AF176" s="90" t="e">
        <f ca="true">+IF(AND(ISNUMBER(OFFSET('Sanitation Data'!$F$4,0,10*ROW('Sanitation Data'!F170))),'Data Summary'!CU176="Yes"),100-OFFSET('Sanitation Data'!$F$4,0,10*ROW('Sanitation Data'!F170)),NA())</f>
        <v>#N/A</v>
      </c>
      <c r="AG176" s="90" t="e">
        <f ca="true">+IF(AND(ISNUMBER(OFFSET('Sanitation Data'!$F$6,0,10*ROW('Sanitation Data'!F170))),'Data Summary'!CV176="Yes"),OFFSET('Sanitation Data'!$F$6,0,10*ROW('Sanitation Data'!F170)),NA())</f>
        <v>#N/A</v>
      </c>
      <c r="AH176" s="90" t="e">
        <f ca="true">+IF(AND(ISNUMBER(OFFSET('Sanitation Data'!$F$10,0,10*ROW('Sanitation Data'!F170))),'Data Summary'!CW176="Yes"),OFFSET('Sanitation Data'!$F$10,0,10*ROW('Sanitation Data'!F170)),NA())</f>
        <v>#N/A</v>
      </c>
      <c r="AI176" s="90" t="e">
        <f ca="true">+IF(AND(ISNUMBER(OFFSET('Sanitation Data'!$F$11,0,10*ROW('Sanitation Data'!F170))),'Data Summary'!CX176="Yes"),OFFSET('Sanitation Data'!$F$11,0,10*ROW('Sanitation Data'!F170)),NA())</f>
        <v>#N/A</v>
      </c>
      <c r="AJ176" s="90" t="e">
        <f ca="true">+IF(AND(ISNUMBER(OFFSET('Sanitation Data'!$F$12,0,10*ROW('Sanitation Data'!F170))),'Data Summary'!CY176="Yes"),OFFSET('Sanitation Data'!$F$12,0,10*ROW('Sanitation Data'!F170)),NA())</f>
        <v>#N/A</v>
      </c>
      <c r="AK176" s="90" t="e">
        <f ca="true">+IF(AND(ISNUMBER(OFFSET('Sanitation Data'!$G$4,0,10*ROW('Sanitation Data'!G170))),'Data Summary'!CZ176="Yes"),100-OFFSET('Sanitation Data'!$G$4,0,10*ROW('Sanitation Data'!G170)),NA())</f>
        <v>#N/A</v>
      </c>
      <c r="AL176" s="90" t="e">
        <f ca="true">+IF(AND(ISNUMBER(OFFSET('Sanitation Data'!$G$6,0,10*ROW('Sanitation Data'!G170))),'Data Summary'!DA176="Yes"),OFFSET('Sanitation Data'!$G$6,0,10*ROW('Sanitation Data'!G170)),NA())</f>
        <v>#N/A</v>
      </c>
      <c r="AM176" s="90" t="e">
        <f ca="true">+IF(AND(ISNUMBER(OFFSET('Sanitation Data'!$G$10,0,10*ROW('Sanitation Data'!G170))),'Data Summary'!DB176="Yes"),OFFSET('Sanitation Data'!$G$10,0,10*ROW('Sanitation Data'!G170)),NA())</f>
        <v>#N/A</v>
      </c>
      <c r="AN176" s="90" t="e">
        <f ca="true">+IF(AND(ISNUMBER(OFFSET('Sanitation Data'!$G$11,0,10*ROW('Sanitation Data'!G170))),'Data Summary'!DC176="Yes"),OFFSET('Sanitation Data'!$G$11,0,10*ROW('Sanitation Data'!G170)),NA())</f>
        <v>#N/A</v>
      </c>
      <c r="AO176" s="90" t="e">
        <f ca="true">+IF(AND(ISNUMBER(OFFSET('Sanitation Data'!$G$12,0,10*ROW('Sanitation Data'!G170))),'Data Summary'!DD176="Yes"),OFFSET('Sanitation Data'!$G$12,0,10*ROW('Sanitation Data'!G170)),NA())</f>
        <v>#N/A</v>
      </c>
      <c r="AP176" s="90" t="e">
        <f ca="true">+IF(AND(ISNUMBER(OFFSET('Sanitation Data'!$H$4,0,10*ROW('Sanitation Data'!H170))),'Data Summary'!DE176="Yes"),100-OFFSET('Sanitation Data'!$H$4,0,10*ROW('Sanitation Data'!H170)),NA())</f>
        <v>#N/A</v>
      </c>
      <c r="AQ176" s="90" t="e">
        <f ca="true">+IF(AND(ISNUMBER(OFFSET('Sanitation Data'!$H$6,0,10*ROW('Sanitation Data'!H170))),'Data Summary'!DF176="Yes"),OFFSET('Sanitation Data'!$H$6,0,10*ROW('Sanitation Data'!H170)),NA())</f>
        <v>#N/A</v>
      </c>
      <c r="AR176" s="90" t="e">
        <f ca="true">+IF(AND(ISNUMBER(OFFSET('Sanitation Data'!$H$10,0,10*ROW('Sanitation Data'!H170))),'Data Summary'!DG176="Yes"),OFFSET('Sanitation Data'!$H$10,0,10*ROW('Sanitation Data'!H170)),NA())</f>
        <v>#N/A</v>
      </c>
      <c r="AS176" s="90" t="e">
        <f ca="true">+IF(AND(ISNUMBER(OFFSET('Sanitation Data'!$H$11,0,10*ROW('Sanitation Data'!H170))),'Data Summary'!DH176="Yes"),OFFSET('Sanitation Data'!$H$11,0,10*ROW('Sanitation Data'!H170)),NA())</f>
        <v>#N/A</v>
      </c>
      <c r="AT176" s="90" t="e">
        <f ca="true">+IF(AND(ISNUMBER(OFFSET('Sanitation Data'!$H$12,0,10*ROW('Sanitation Data'!H170))),'Data Summary'!DI176="Yes"),OFFSET('Sanitation Data'!$H$12,0,10*ROW('Sanitation Data'!H170)),NA())</f>
        <v>#N/A</v>
      </c>
      <c r="AU176" s="90" t="e">
        <f ca="true">+IF(AND(ISNUMBER(OFFSET('Sanitation Data'!$I$4,0,10*ROW('Sanitation Data'!I170))),'Data Summary'!DJ176="Yes"),100-OFFSET('Sanitation Data'!$I$4,0,10*ROW('Sanitation Data'!I170)),NA())</f>
        <v>#N/A</v>
      </c>
      <c r="AV176" s="90" t="e">
        <f ca="true">+IF(AND(ISNUMBER(OFFSET('Sanitation Data'!$I$6,0,10*ROW('Sanitation Data'!I170))),'Data Summary'!DK176="Yes"),OFFSET('Sanitation Data'!$I$6,0,10*ROW('Sanitation Data'!I170)),NA())</f>
        <v>#N/A</v>
      </c>
      <c r="AW176" s="90" t="e">
        <f ca="true">+IF(AND(ISNUMBER(OFFSET('Sanitation Data'!$I$10,0,10*ROW('Sanitation Data'!I170))),'Data Summary'!DL176="Yes"),OFFSET('Sanitation Data'!$I$10,0,10*ROW('Sanitation Data'!I170)),NA())</f>
        <v>#N/A</v>
      </c>
      <c r="AX176" s="90" t="e">
        <f ca="true">+IF(AND(ISNUMBER(OFFSET('Sanitation Data'!$I$11,0,10*ROW('Sanitation Data'!I170))),'Data Summary'!DM176="Yes"),OFFSET('Sanitation Data'!$I$11,0,10*ROW('Sanitation Data'!I170)),NA())</f>
        <v>#N/A</v>
      </c>
      <c r="AY176" s="90" t="e">
        <f ca="true">+IF(AND(ISNUMBER(OFFSET('Sanitation Data'!$I$12,0,10*ROW('Sanitation Data'!I170))),'Data Summary'!DN176="Yes"),OFFSET('Sanitation Data'!$I$12,0,10*ROW('Sanitation Data'!I170)),NA())</f>
        <v>#N/A</v>
      </c>
      <c r="AZ176" s="91" t="e">
        <f ca="true">+IF(AND(ISNUMBER(OFFSET('Hygiene Data'!$D$5,0,10*ROW('Hygiene Data'!D170))),'Data Summary'!DO176="Yes"),OFFSET('Hygiene Data'!$D$5,0,10*ROW('Hygiene Data'!D170)),NA())</f>
        <v>#N/A</v>
      </c>
      <c r="BA176" s="91" t="e">
        <f ca="true">+IF(AND(ISNUMBER(OFFSET('Hygiene Data'!$D$7,0,10*ROW('Hygiene Data'!D170))),'Data Summary'!DP176="Yes"),OFFSET('Hygiene Data'!$D$7,0,10*ROW('Hygiene Data'!D170)),NA())</f>
        <v>#N/A</v>
      </c>
      <c r="BB176" s="91" t="e">
        <f ca="true">+IF(AND(ISNUMBER(OFFSET('Hygiene Data'!$D$9,0,10*ROW('Hygiene Data'!D170))),'Data Summary'!DQ176="Yes"),OFFSET('Hygiene Data'!$D$9,0,10*ROW('Hygiene Data'!D170)),NA())</f>
        <v>#N/A</v>
      </c>
      <c r="BC176" s="91" t="e">
        <f ca="true">+IF(AND(ISNUMBER(OFFSET('Hygiene Data'!$E$5,0,10*ROW('Hygiene Data'!E170))),'Data Summary'!DR176="Yes"),OFFSET('Hygiene Data'!$E$5,0,10*ROW('Hygiene Data'!E170)),NA())</f>
        <v>#N/A</v>
      </c>
      <c r="BD176" s="91" t="e">
        <f ca="true">+IF(AND(ISNUMBER(OFFSET('Hygiene Data'!$E$7,0,10*ROW('Hygiene Data'!E170))),'Data Summary'!DS176="Yes"),OFFSET('Hygiene Data'!$E$7,0,10*ROW('Hygiene Data'!E170)),NA())</f>
        <v>#N/A</v>
      </c>
      <c r="BE176" s="91" t="e">
        <f ca="true">+IF(AND(ISNUMBER(OFFSET('Hygiene Data'!$E$9,0,10*ROW('Hygiene Data'!E170))),'Data Summary'!DT176="Yes"),OFFSET('Hygiene Data'!$E$9,0,10*ROW('Hygiene Data'!E170)),NA())</f>
        <v>#N/A</v>
      </c>
      <c r="BF176" s="91" t="e">
        <f ca="true">+IF(AND(ISNUMBER(OFFSET('Hygiene Data'!$F$5,0,10*ROW('Hygiene Data'!F170))),'Data Summary'!DU176="Yes"),OFFSET('Hygiene Data'!$F$5,0,10*ROW('Hygiene Data'!F170)),NA())</f>
        <v>#N/A</v>
      </c>
      <c r="BG176" s="91" t="e">
        <f ca="true">+IF(AND(ISNUMBER(OFFSET('Hygiene Data'!$F$7,0,10*ROW('Hygiene Data'!F170))),'Data Summary'!DV176="Yes"),OFFSET('Hygiene Data'!$F$7,0,10*ROW('Hygiene Data'!F170)),NA())</f>
        <v>#N/A</v>
      </c>
      <c r="BH176" s="91" t="e">
        <f ca="true">+IF(AND(ISNUMBER(OFFSET('Hygiene Data'!$F$9,0,10*ROW('Hygiene Data'!F170))),'Data Summary'!DW176="Yes"),OFFSET('Hygiene Data'!$F$9,0,10*ROW('Hygiene Data'!F170)),NA())</f>
        <v>#N/A</v>
      </c>
      <c r="BI176" s="91" t="e">
        <f ca="true">+IF(AND(ISNUMBER(OFFSET('Hygiene Data'!$G$5,0,10*ROW('Hygiene Data'!G170))),'Data Summary'!DX176="Yes"),OFFSET('Hygiene Data'!$G$5,0,10*ROW('Hygiene Data'!G170)),NA())</f>
        <v>#N/A</v>
      </c>
      <c r="BJ176" s="91" t="e">
        <f ca="true">+IF(AND(ISNUMBER(OFFSET('Hygiene Data'!$G$7,0,10*ROW('Hygiene Data'!G170))),'Data Summary'!DY176="Yes"),OFFSET('Hygiene Data'!$G$7,0,10*ROW('Hygiene Data'!G170)),NA())</f>
        <v>#N/A</v>
      </c>
      <c r="BK176" s="91" t="e">
        <f ca="true">+IF(AND(ISNUMBER(OFFSET('Hygiene Data'!$G$9,0,10*ROW('Hygiene Data'!G170))),'Data Summary'!DZ176="Yes"),OFFSET('Hygiene Data'!$G$9,0,10*ROW('Hygiene Data'!G170)),NA())</f>
        <v>#N/A</v>
      </c>
      <c r="BL176" s="91" t="e">
        <f ca="true">+IF(AND(ISNUMBER(OFFSET('Hygiene Data'!$H$5,0,10*ROW('Hygiene Data'!H170))),'Data Summary'!EA176="Yes"),OFFSET('Hygiene Data'!$H$5,0,10*ROW('Hygiene Data'!H170)),NA())</f>
        <v>#N/A</v>
      </c>
      <c r="BM176" s="91" t="e">
        <f ca="true">+IF(AND(ISNUMBER(OFFSET('Hygiene Data'!$H$7,0,10*ROW('Hygiene Data'!H170))),'Data Summary'!EB176="Yes"),OFFSET('Hygiene Data'!$H$7,0,10*ROW('Hygiene Data'!H170)),NA())</f>
        <v>#N/A</v>
      </c>
      <c r="BN176" s="91" t="e">
        <f ca="true">+IF(AND(ISNUMBER(OFFSET('Hygiene Data'!$H$9,0,10*ROW('Hygiene Data'!H170))),'Data Summary'!EC176="Yes"),OFFSET('Hygiene Data'!$H$9,0,10*ROW('Hygiene Data'!H170)),NA())</f>
        <v>#N/A</v>
      </c>
      <c r="BO176" s="91" t="e">
        <f ca="true">+IF(AND(ISNUMBER(OFFSET('Hygiene Data'!$I$5,0,10*ROW('Hygiene Data'!I170))),'Data Summary'!ED176="Yes"),OFFSET('Hygiene Data'!$I$5,0,10*ROW('Hygiene Data'!I170)),NA())</f>
        <v>#N/A</v>
      </c>
      <c r="BP176" s="91" t="e">
        <f ca="true">+IF(AND(ISNUMBER(OFFSET('Hygiene Data'!$I$7,0,10*ROW('Hygiene Data'!I170))),'Data Summary'!EE176="Yes"),OFFSET('Hygiene Data'!$I$7,0,10*ROW('Hygiene Data'!I170)),NA())</f>
        <v>#N/A</v>
      </c>
      <c r="BQ176" s="91" t="e">
        <f ca="true">+IF(AND(ISNUMBER(OFFSET('Hygiene Data'!$I$9,0,10*ROW('Hygiene Data'!I170))),'Data Summary'!EF176="Yes"),OFFSET('Hygiene Data'!$I$9,0,10*ROW('Hygiene Data'!I170)),NA())</f>
        <v>#N/A</v>
      </c>
    </row>
    <row xmlns:x14ac="http://schemas.microsoft.com/office/spreadsheetml/2009/9/ac" r="177" x14ac:dyDescent="0.2">
      <c r="A177" s="350" t="e">
        <f ca="true">+RIGHT('Data Summary'!A177,LEN('Data Summary'!A177)-9)</f>
        <v>#VALUE!</v>
      </c>
      <c r="B177" s="35" t="str">
        <f ca="true">+IF(ISTEXT('Data Summary'!B177),'Data Summary'!B177,"")</f>
        <v/>
      </c>
      <c r="C177" s="349" t="e">
        <f ca="true">+VALUE('Data Summary'!C177)</f>
        <v>#VALUE!</v>
      </c>
      <c r="D177" s="89" t="e">
        <f ca="true">+IF(AND(ISNUMBER(OFFSET('Water Data'!$D$4,0,10*ROW('Water Data'!D171))),'Data Summary'!BS177="Yes"),100-OFFSET('Water Data'!$D$4,0,10*ROW('Water Data'!D171)),NA())</f>
        <v>#N/A</v>
      </c>
      <c r="E177" s="89" t="e">
        <f ca="true">+IF(AND(ISNUMBER(OFFSET('Water Data'!$D$6,0,10*ROW('Water Data'!D171))),'Data Summary'!BT177="Yes"),OFFSET('Water Data'!$D$6,0,10*ROW('Water Data'!D171)),NA())</f>
        <v>#N/A</v>
      </c>
      <c r="F177" s="89" t="e">
        <f ca="true">+IF(AND(ISNUMBER(OFFSET('Water Data'!$D$9,0,10*ROW('Water Data'!D171))),'Data Summary'!BU177="Yes"),OFFSET('Water Data'!$D$9,0,10*ROW('Water Data'!D171)),NA())</f>
        <v>#N/A</v>
      </c>
      <c r="G177" s="89" t="e">
        <f ca="true">+IF(AND(ISNUMBER(OFFSET('Water Data'!$E$4,0,10*ROW('Water Data'!E171))),'Data Summary'!BV177="Yes"),100-OFFSET('Water Data'!$E$4,0,10*ROW('Water Data'!E171)),NA())</f>
        <v>#N/A</v>
      </c>
      <c r="H177" s="89" t="e">
        <f ca="true">+IF(AND(ISNUMBER(OFFSET('Water Data'!$E$6,0,10*ROW('Water Data'!E171))),'Data Summary'!BW177="Yes"),OFFSET('Water Data'!$E$6,0,10*ROW('Water Data'!E171)),NA())</f>
        <v>#N/A</v>
      </c>
      <c r="I177" s="89" t="e">
        <f ca="true">+IF(AND(ISNUMBER(OFFSET('Water Data'!$E$9,0,10*ROW('Water Data'!E171))),'Data Summary'!BX177="Yes"),OFFSET('Water Data'!$E$9,0,10*ROW('Water Data'!E171)),NA())</f>
        <v>#N/A</v>
      </c>
      <c r="J177" s="89" t="e">
        <f ca="true">+IF(AND(ISNUMBER(OFFSET('Water Data'!$F$4,0,10*ROW('Water Data'!F171))),'Data Summary'!BY177="Yes"),100-OFFSET('Water Data'!$F$4,0,10*ROW('Water Data'!F171)),NA())</f>
        <v>#N/A</v>
      </c>
      <c r="K177" s="89" t="e">
        <f ca="true">+IF(AND(ISNUMBER(OFFSET('Water Data'!$F$6,0,10*ROW('Water Data'!F171))),'Data Summary'!BZ177="Yes"),OFFSET('Water Data'!$F$6,0,10*ROW('Water Data'!F171)),NA())</f>
        <v>#N/A</v>
      </c>
      <c r="L177" s="89" t="e">
        <f ca="true">+IF(AND(ISNUMBER(OFFSET('Water Data'!$F$9,0,10*ROW('Water Data'!F171))),'Data Summary'!CA177="Yes"),OFFSET('Water Data'!$F$9,0,10*ROW('Water Data'!F171)),NA())</f>
        <v>#N/A</v>
      </c>
      <c r="M177" s="89" t="e">
        <f ca="true">+IF(AND(ISNUMBER(OFFSET('Water Data'!$G$4,0,10*ROW('Water Data'!G171))),'Data Summary'!CB177="Yes"),100-OFFSET('Water Data'!$G$4,0,10*ROW('Water Data'!G171)),NA())</f>
        <v>#N/A</v>
      </c>
      <c r="N177" s="89" t="e">
        <f ca="true">+IF(AND(ISNUMBER(OFFSET('Water Data'!$G$6,0,10*ROW('Water Data'!G171))),'Data Summary'!CC177="Yes"),OFFSET('Water Data'!$G$6,0,10*ROW('Water Data'!G171)),NA())</f>
        <v>#N/A</v>
      </c>
      <c r="O177" s="89" t="e">
        <f ca="true">+IF(AND(ISNUMBER(OFFSET('Water Data'!$G$9,0,10*ROW('Water Data'!G171))),'Data Summary'!CD177="Yes"),OFFSET('Water Data'!$G$9,0,10*ROW('Water Data'!G171)),NA())</f>
        <v>#N/A</v>
      </c>
      <c r="P177" s="89" t="e">
        <f ca="true">+IF(AND(ISNUMBER(OFFSET('Water Data'!$H$4,0,10*ROW('Water Data'!H171))),'Data Summary'!CE177="Yes"),100-OFFSET('Water Data'!$H$4,0,10*ROW('Water Data'!H171)),NA())</f>
        <v>#N/A</v>
      </c>
      <c r="Q177" s="89" t="e">
        <f ca="true">+IF(AND(ISNUMBER(OFFSET('Water Data'!$H$6,0,10*ROW('Water Data'!H171))),'Data Summary'!CF177="Yes"),OFFSET('Water Data'!$H$6,0,10*ROW('Water Data'!H171)),NA())</f>
        <v>#N/A</v>
      </c>
      <c r="R177" s="89" t="e">
        <f ca="true">+IF(AND(ISNUMBER(OFFSET('Water Data'!$H$9,0,10*ROW('Water Data'!H171))),'Data Summary'!CG177="Yes"),OFFSET('Water Data'!$H$9,0,10*ROW('Water Data'!H171)),NA())</f>
        <v>#N/A</v>
      </c>
      <c r="S177" s="89" t="e">
        <f ca="true">+IF(AND(ISNUMBER(OFFSET('Water Data'!$I$4,0,10*ROW('Water Data'!I171))),'Data Summary'!CH177="Yes"),100-OFFSET('Water Data'!$I$4,0,10*ROW('Water Data'!I171)),NA())</f>
        <v>#N/A</v>
      </c>
      <c r="T177" s="89" t="e">
        <f ca="true">+IF(AND(ISNUMBER(OFFSET('Water Data'!$I$6,0,10*ROW('Water Data'!I171))),'Data Summary'!CI177="Yes"),OFFSET('Water Data'!$I$6,0,10*ROW('Water Data'!I171)),NA())</f>
        <v>#N/A</v>
      </c>
      <c r="U177" s="89" t="e">
        <f ca="true">+IF(AND(ISNUMBER(OFFSET('Water Data'!$I$9,0,10*ROW('Water Data'!I171))),'Data Summary'!CJ177="Yes"),OFFSET('Water Data'!$I$9,0,10*ROW('Water Data'!I171)),NA())</f>
        <v>#N/A</v>
      </c>
      <c r="V177" s="90" t="e">
        <f ca="true">+IF(AND(ISNUMBER(OFFSET('Sanitation Data'!$D$4,0,10*ROW('Sanitation Data'!D171))),'Data Summary'!CK177="Yes"),100-OFFSET('Sanitation Data'!$D$4,0,10*ROW('Sanitation Data'!D171)),NA())</f>
        <v>#N/A</v>
      </c>
      <c r="W177" s="90" t="e">
        <f ca="true">+IF(AND(ISNUMBER(OFFSET('Sanitation Data'!$D$6,0,10*ROW('Sanitation Data'!D171))),'Data Summary'!CL177="Yes"),OFFSET('Sanitation Data'!$D$6,0,10*ROW('Sanitation Data'!D171)),NA())</f>
        <v>#N/A</v>
      </c>
      <c r="X177" s="90" t="e">
        <f ca="true">+IF(AND(ISNUMBER(OFFSET('Sanitation Data'!$D$10,0,10*ROW('Sanitation Data'!D171))),'Data Summary'!CM177="Yes"),OFFSET('Sanitation Data'!$D$10,0,10*ROW('Sanitation Data'!D171)),NA())</f>
        <v>#N/A</v>
      </c>
      <c r="Y177" s="90" t="e">
        <f ca="true">+IF(AND(ISNUMBER(OFFSET('Sanitation Data'!$D$11,0,10*ROW('Sanitation Data'!D171))),'Data Summary'!CN177="Yes"),OFFSET('Sanitation Data'!$D$11,0,10*ROW('Sanitation Data'!D171)),NA())</f>
        <v>#N/A</v>
      </c>
      <c r="Z177" s="90" t="e">
        <f ca="true">+IF(AND(ISNUMBER(OFFSET('Sanitation Data'!$D$12,0,10*ROW('Sanitation Data'!D171))),'Data Summary'!CO177="Yes"),OFFSET('Sanitation Data'!$D$12,0,10*ROW('Sanitation Data'!D171)),NA())</f>
        <v>#N/A</v>
      </c>
      <c r="AA177" s="90" t="e">
        <f ca="true">+IF(AND(ISNUMBER(OFFSET('Sanitation Data'!$E$4,0,10*ROW('Sanitation Data'!E171))),'Data Summary'!CP177="Yes"),100-OFFSET('Sanitation Data'!$E$4,0,10*ROW('Sanitation Data'!E171)),NA())</f>
        <v>#N/A</v>
      </c>
      <c r="AB177" s="90" t="e">
        <f ca="true">+IF(AND(ISNUMBER(OFFSET('Sanitation Data'!$E$6,0,10*ROW('Sanitation Data'!E171))),'Data Summary'!CQ177="Yes"),OFFSET('Sanitation Data'!$E$6,0,10*ROW('Sanitation Data'!E171)),NA())</f>
        <v>#N/A</v>
      </c>
      <c r="AC177" s="90" t="e">
        <f ca="true">+IF(AND(ISNUMBER(OFFSET('Sanitation Data'!$E$10,0,10*ROW('Sanitation Data'!E171))),'Data Summary'!CR177="Yes"),OFFSET('Sanitation Data'!$E$10,0,10*ROW('Sanitation Data'!E171)),NA())</f>
        <v>#N/A</v>
      </c>
      <c r="AD177" s="90" t="e">
        <f ca="true">+IF(AND(ISNUMBER(OFFSET('Sanitation Data'!$E$11,0,10*ROW('Sanitation Data'!E171))),'Data Summary'!CS177="Yes"),OFFSET('Sanitation Data'!$E$11,0,10*ROW('Sanitation Data'!E171)),NA())</f>
        <v>#N/A</v>
      </c>
      <c r="AE177" s="90" t="e">
        <f ca="true">+IF(AND(ISNUMBER(OFFSET('Sanitation Data'!$E$12,0,10*ROW('Sanitation Data'!E171))),'Data Summary'!CT177="Yes"),OFFSET('Sanitation Data'!$E$12,0,10*ROW('Sanitation Data'!E171)),NA())</f>
        <v>#N/A</v>
      </c>
      <c r="AF177" s="90" t="e">
        <f ca="true">+IF(AND(ISNUMBER(OFFSET('Sanitation Data'!$F$4,0,10*ROW('Sanitation Data'!F171))),'Data Summary'!CU177="Yes"),100-OFFSET('Sanitation Data'!$F$4,0,10*ROW('Sanitation Data'!F171)),NA())</f>
        <v>#N/A</v>
      </c>
      <c r="AG177" s="90" t="e">
        <f ca="true">+IF(AND(ISNUMBER(OFFSET('Sanitation Data'!$F$6,0,10*ROW('Sanitation Data'!F171))),'Data Summary'!CV177="Yes"),OFFSET('Sanitation Data'!$F$6,0,10*ROW('Sanitation Data'!F171)),NA())</f>
        <v>#N/A</v>
      </c>
      <c r="AH177" s="90" t="e">
        <f ca="true">+IF(AND(ISNUMBER(OFFSET('Sanitation Data'!$F$10,0,10*ROW('Sanitation Data'!F171))),'Data Summary'!CW177="Yes"),OFFSET('Sanitation Data'!$F$10,0,10*ROW('Sanitation Data'!F171)),NA())</f>
        <v>#N/A</v>
      </c>
      <c r="AI177" s="90" t="e">
        <f ca="true">+IF(AND(ISNUMBER(OFFSET('Sanitation Data'!$F$11,0,10*ROW('Sanitation Data'!F171))),'Data Summary'!CX177="Yes"),OFFSET('Sanitation Data'!$F$11,0,10*ROW('Sanitation Data'!F171)),NA())</f>
        <v>#N/A</v>
      </c>
      <c r="AJ177" s="90" t="e">
        <f ca="true">+IF(AND(ISNUMBER(OFFSET('Sanitation Data'!$F$12,0,10*ROW('Sanitation Data'!F171))),'Data Summary'!CY177="Yes"),OFFSET('Sanitation Data'!$F$12,0,10*ROW('Sanitation Data'!F171)),NA())</f>
        <v>#N/A</v>
      </c>
      <c r="AK177" s="90" t="e">
        <f ca="true">+IF(AND(ISNUMBER(OFFSET('Sanitation Data'!$G$4,0,10*ROW('Sanitation Data'!G171))),'Data Summary'!CZ177="Yes"),100-OFFSET('Sanitation Data'!$G$4,0,10*ROW('Sanitation Data'!G171)),NA())</f>
        <v>#N/A</v>
      </c>
      <c r="AL177" s="90" t="e">
        <f ca="true">+IF(AND(ISNUMBER(OFFSET('Sanitation Data'!$G$6,0,10*ROW('Sanitation Data'!G171))),'Data Summary'!DA177="Yes"),OFFSET('Sanitation Data'!$G$6,0,10*ROW('Sanitation Data'!G171)),NA())</f>
        <v>#N/A</v>
      </c>
      <c r="AM177" s="90" t="e">
        <f ca="true">+IF(AND(ISNUMBER(OFFSET('Sanitation Data'!$G$10,0,10*ROW('Sanitation Data'!G171))),'Data Summary'!DB177="Yes"),OFFSET('Sanitation Data'!$G$10,0,10*ROW('Sanitation Data'!G171)),NA())</f>
        <v>#N/A</v>
      </c>
      <c r="AN177" s="90" t="e">
        <f ca="true">+IF(AND(ISNUMBER(OFFSET('Sanitation Data'!$G$11,0,10*ROW('Sanitation Data'!G171))),'Data Summary'!DC177="Yes"),OFFSET('Sanitation Data'!$G$11,0,10*ROW('Sanitation Data'!G171)),NA())</f>
        <v>#N/A</v>
      </c>
      <c r="AO177" s="90" t="e">
        <f ca="true">+IF(AND(ISNUMBER(OFFSET('Sanitation Data'!$G$12,0,10*ROW('Sanitation Data'!G171))),'Data Summary'!DD177="Yes"),OFFSET('Sanitation Data'!$G$12,0,10*ROW('Sanitation Data'!G171)),NA())</f>
        <v>#N/A</v>
      </c>
      <c r="AP177" s="90" t="e">
        <f ca="true">+IF(AND(ISNUMBER(OFFSET('Sanitation Data'!$H$4,0,10*ROW('Sanitation Data'!H171))),'Data Summary'!DE177="Yes"),100-OFFSET('Sanitation Data'!$H$4,0,10*ROW('Sanitation Data'!H171)),NA())</f>
        <v>#N/A</v>
      </c>
      <c r="AQ177" s="90" t="e">
        <f ca="true">+IF(AND(ISNUMBER(OFFSET('Sanitation Data'!$H$6,0,10*ROW('Sanitation Data'!H171))),'Data Summary'!DF177="Yes"),OFFSET('Sanitation Data'!$H$6,0,10*ROW('Sanitation Data'!H171)),NA())</f>
        <v>#N/A</v>
      </c>
      <c r="AR177" s="90" t="e">
        <f ca="true">+IF(AND(ISNUMBER(OFFSET('Sanitation Data'!$H$10,0,10*ROW('Sanitation Data'!H171))),'Data Summary'!DG177="Yes"),OFFSET('Sanitation Data'!$H$10,0,10*ROW('Sanitation Data'!H171)),NA())</f>
        <v>#N/A</v>
      </c>
      <c r="AS177" s="90" t="e">
        <f ca="true">+IF(AND(ISNUMBER(OFFSET('Sanitation Data'!$H$11,0,10*ROW('Sanitation Data'!H171))),'Data Summary'!DH177="Yes"),OFFSET('Sanitation Data'!$H$11,0,10*ROW('Sanitation Data'!H171)),NA())</f>
        <v>#N/A</v>
      </c>
      <c r="AT177" s="90" t="e">
        <f ca="true">+IF(AND(ISNUMBER(OFFSET('Sanitation Data'!$H$12,0,10*ROW('Sanitation Data'!H171))),'Data Summary'!DI177="Yes"),OFFSET('Sanitation Data'!$H$12,0,10*ROW('Sanitation Data'!H171)),NA())</f>
        <v>#N/A</v>
      </c>
      <c r="AU177" s="90" t="e">
        <f ca="true">+IF(AND(ISNUMBER(OFFSET('Sanitation Data'!$I$4,0,10*ROW('Sanitation Data'!I171))),'Data Summary'!DJ177="Yes"),100-OFFSET('Sanitation Data'!$I$4,0,10*ROW('Sanitation Data'!I171)),NA())</f>
        <v>#N/A</v>
      </c>
      <c r="AV177" s="90" t="e">
        <f ca="true">+IF(AND(ISNUMBER(OFFSET('Sanitation Data'!$I$6,0,10*ROW('Sanitation Data'!I171))),'Data Summary'!DK177="Yes"),OFFSET('Sanitation Data'!$I$6,0,10*ROW('Sanitation Data'!I171)),NA())</f>
        <v>#N/A</v>
      </c>
      <c r="AW177" s="90" t="e">
        <f ca="true">+IF(AND(ISNUMBER(OFFSET('Sanitation Data'!$I$10,0,10*ROW('Sanitation Data'!I171))),'Data Summary'!DL177="Yes"),OFFSET('Sanitation Data'!$I$10,0,10*ROW('Sanitation Data'!I171)),NA())</f>
        <v>#N/A</v>
      </c>
      <c r="AX177" s="90" t="e">
        <f ca="true">+IF(AND(ISNUMBER(OFFSET('Sanitation Data'!$I$11,0,10*ROW('Sanitation Data'!I171))),'Data Summary'!DM177="Yes"),OFFSET('Sanitation Data'!$I$11,0,10*ROW('Sanitation Data'!I171)),NA())</f>
        <v>#N/A</v>
      </c>
      <c r="AY177" s="90" t="e">
        <f ca="true">+IF(AND(ISNUMBER(OFFSET('Sanitation Data'!$I$12,0,10*ROW('Sanitation Data'!I171))),'Data Summary'!DN177="Yes"),OFFSET('Sanitation Data'!$I$12,0,10*ROW('Sanitation Data'!I171)),NA())</f>
        <v>#N/A</v>
      </c>
      <c r="AZ177" s="91" t="e">
        <f ca="true">+IF(AND(ISNUMBER(OFFSET('Hygiene Data'!$D$5,0,10*ROW('Hygiene Data'!D171))),'Data Summary'!DO177="Yes"),OFFSET('Hygiene Data'!$D$5,0,10*ROW('Hygiene Data'!D171)),NA())</f>
        <v>#N/A</v>
      </c>
      <c r="BA177" s="91" t="e">
        <f ca="true">+IF(AND(ISNUMBER(OFFSET('Hygiene Data'!$D$7,0,10*ROW('Hygiene Data'!D171))),'Data Summary'!DP177="Yes"),OFFSET('Hygiene Data'!$D$7,0,10*ROW('Hygiene Data'!D171)),NA())</f>
        <v>#N/A</v>
      </c>
      <c r="BB177" s="91" t="e">
        <f ca="true">+IF(AND(ISNUMBER(OFFSET('Hygiene Data'!$D$9,0,10*ROW('Hygiene Data'!D171))),'Data Summary'!DQ177="Yes"),OFFSET('Hygiene Data'!$D$9,0,10*ROW('Hygiene Data'!D171)),NA())</f>
        <v>#N/A</v>
      </c>
      <c r="BC177" s="91" t="e">
        <f ca="true">+IF(AND(ISNUMBER(OFFSET('Hygiene Data'!$E$5,0,10*ROW('Hygiene Data'!E171))),'Data Summary'!DR177="Yes"),OFFSET('Hygiene Data'!$E$5,0,10*ROW('Hygiene Data'!E171)),NA())</f>
        <v>#N/A</v>
      </c>
      <c r="BD177" s="91" t="e">
        <f ca="true">+IF(AND(ISNUMBER(OFFSET('Hygiene Data'!$E$7,0,10*ROW('Hygiene Data'!E171))),'Data Summary'!DS177="Yes"),OFFSET('Hygiene Data'!$E$7,0,10*ROW('Hygiene Data'!E171)),NA())</f>
        <v>#N/A</v>
      </c>
      <c r="BE177" s="91" t="e">
        <f ca="true">+IF(AND(ISNUMBER(OFFSET('Hygiene Data'!$E$9,0,10*ROW('Hygiene Data'!E171))),'Data Summary'!DT177="Yes"),OFFSET('Hygiene Data'!$E$9,0,10*ROW('Hygiene Data'!E171)),NA())</f>
        <v>#N/A</v>
      </c>
      <c r="BF177" s="91" t="e">
        <f ca="true">+IF(AND(ISNUMBER(OFFSET('Hygiene Data'!$F$5,0,10*ROW('Hygiene Data'!F171))),'Data Summary'!DU177="Yes"),OFFSET('Hygiene Data'!$F$5,0,10*ROW('Hygiene Data'!F171)),NA())</f>
        <v>#N/A</v>
      </c>
      <c r="BG177" s="91" t="e">
        <f ca="true">+IF(AND(ISNUMBER(OFFSET('Hygiene Data'!$F$7,0,10*ROW('Hygiene Data'!F171))),'Data Summary'!DV177="Yes"),OFFSET('Hygiene Data'!$F$7,0,10*ROW('Hygiene Data'!F171)),NA())</f>
        <v>#N/A</v>
      </c>
      <c r="BH177" s="91" t="e">
        <f ca="true">+IF(AND(ISNUMBER(OFFSET('Hygiene Data'!$F$9,0,10*ROW('Hygiene Data'!F171))),'Data Summary'!DW177="Yes"),OFFSET('Hygiene Data'!$F$9,0,10*ROW('Hygiene Data'!F171)),NA())</f>
        <v>#N/A</v>
      </c>
      <c r="BI177" s="91" t="e">
        <f ca="true">+IF(AND(ISNUMBER(OFFSET('Hygiene Data'!$G$5,0,10*ROW('Hygiene Data'!G171))),'Data Summary'!DX177="Yes"),OFFSET('Hygiene Data'!$G$5,0,10*ROW('Hygiene Data'!G171)),NA())</f>
        <v>#N/A</v>
      </c>
      <c r="BJ177" s="91" t="e">
        <f ca="true">+IF(AND(ISNUMBER(OFFSET('Hygiene Data'!$G$7,0,10*ROW('Hygiene Data'!G171))),'Data Summary'!DY177="Yes"),OFFSET('Hygiene Data'!$G$7,0,10*ROW('Hygiene Data'!G171)),NA())</f>
        <v>#N/A</v>
      </c>
      <c r="BK177" s="91" t="e">
        <f ca="true">+IF(AND(ISNUMBER(OFFSET('Hygiene Data'!$G$9,0,10*ROW('Hygiene Data'!G171))),'Data Summary'!DZ177="Yes"),OFFSET('Hygiene Data'!$G$9,0,10*ROW('Hygiene Data'!G171)),NA())</f>
        <v>#N/A</v>
      </c>
      <c r="BL177" s="91" t="e">
        <f ca="true">+IF(AND(ISNUMBER(OFFSET('Hygiene Data'!$H$5,0,10*ROW('Hygiene Data'!H171))),'Data Summary'!EA177="Yes"),OFFSET('Hygiene Data'!$H$5,0,10*ROW('Hygiene Data'!H171)),NA())</f>
        <v>#N/A</v>
      </c>
      <c r="BM177" s="91" t="e">
        <f ca="true">+IF(AND(ISNUMBER(OFFSET('Hygiene Data'!$H$7,0,10*ROW('Hygiene Data'!H171))),'Data Summary'!EB177="Yes"),OFFSET('Hygiene Data'!$H$7,0,10*ROW('Hygiene Data'!H171)),NA())</f>
        <v>#N/A</v>
      </c>
      <c r="BN177" s="91" t="e">
        <f ca="true">+IF(AND(ISNUMBER(OFFSET('Hygiene Data'!$H$9,0,10*ROW('Hygiene Data'!H171))),'Data Summary'!EC177="Yes"),OFFSET('Hygiene Data'!$H$9,0,10*ROW('Hygiene Data'!H171)),NA())</f>
        <v>#N/A</v>
      </c>
      <c r="BO177" s="91" t="e">
        <f ca="true">+IF(AND(ISNUMBER(OFFSET('Hygiene Data'!$I$5,0,10*ROW('Hygiene Data'!I171))),'Data Summary'!ED177="Yes"),OFFSET('Hygiene Data'!$I$5,0,10*ROW('Hygiene Data'!I171)),NA())</f>
        <v>#N/A</v>
      </c>
      <c r="BP177" s="91" t="e">
        <f ca="true">+IF(AND(ISNUMBER(OFFSET('Hygiene Data'!$I$7,0,10*ROW('Hygiene Data'!I171))),'Data Summary'!EE177="Yes"),OFFSET('Hygiene Data'!$I$7,0,10*ROW('Hygiene Data'!I171)),NA())</f>
        <v>#N/A</v>
      </c>
      <c r="BQ177" s="91" t="e">
        <f ca="true">+IF(AND(ISNUMBER(OFFSET('Hygiene Data'!$I$9,0,10*ROW('Hygiene Data'!I171))),'Data Summary'!EF177="Yes"),OFFSET('Hygiene Data'!$I$9,0,10*ROW('Hygiene Data'!I171)),NA())</f>
        <v>#N/A</v>
      </c>
    </row>
    <row xmlns:x14ac="http://schemas.microsoft.com/office/spreadsheetml/2009/9/ac" r="178" x14ac:dyDescent="0.2">
      <c r="A178" s="350" t="e">
        <f ca="true">+RIGHT('Data Summary'!A178,LEN('Data Summary'!A178)-9)</f>
        <v>#VALUE!</v>
      </c>
      <c r="B178" s="35" t="str">
        <f ca="true">+IF(ISTEXT('Data Summary'!B178),'Data Summary'!B178,"")</f>
        <v/>
      </c>
      <c r="C178" s="349" t="e">
        <f ca="true">+VALUE('Data Summary'!C178)</f>
        <v>#VALUE!</v>
      </c>
      <c r="D178" s="89" t="e">
        <f ca="true">+IF(AND(ISNUMBER(OFFSET('Water Data'!$D$4,0,10*ROW('Water Data'!D172))),'Data Summary'!BS178="Yes"),100-OFFSET('Water Data'!$D$4,0,10*ROW('Water Data'!D172)),NA())</f>
        <v>#N/A</v>
      </c>
      <c r="E178" s="89" t="e">
        <f ca="true">+IF(AND(ISNUMBER(OFFSET('Water Data'!$D$6,0,10*ROW('Water Data'!D172))),'Data Summary'!BT178="Yes"),OFFSET('Water Data'!$D$6,0,10*ROW('Water Data'!D172)),NA())</f>
        <v>#N/A</v>
      </c>
      <c r="F178" s="89" t="e">
        <f ca="true">+IF(AND(ISNUMBER(OFFSET('Water Data'!$D$9,0,10*ROW('Water Data'!D172))),'Data Summary'!BU178="Yes"),OFFSET('Water Data'!$D$9,0,10*ROW('Water Data'!D172)),NA())</f>
        <v>#N/A</v>
      </c>
      <c r="G178" s="89" t="e">
        <f ca="true">+IF(AND(ISNUMBER(OFFSET('Water Data'!$E$4,0,10*ROW('Water Data'!E172))),'Data Summary'!BV178="Yes"),100-OFFSET('Water Data'!$E$4,0,10*ROW('Water Data'!E172)),NA())</f>
        <v>#N/A</v>
      </c>
      <c r="H178" s="89" t="e">
        <f ca="true">+IF(AND(ISNUMBER(OFFSET('Water Data'!$E$6,0,10*ROW('Water Data'!E172))),'Data Summary'!BW178="Yes"),OFFSET('Water Data'!$E$6,0,10*ROW('Water Data'!E172)),NA())</f>
        <v>#N/A</v>
      </c>
      <c r="I178" s="89" t="e">
        <f ca="true">+IF(AND(ISNUMBER(OFFSET('Water Data'!$E$9,0,10*ROW('Water Data'!E172))),'Data Summary'!BX178="Yes"),OFFSET('Water Data'!$E$9,0,10*ROW('Water Data'!E172)),NA())</f>
        <v>#N/A</v>
      </c>
      <c r="J178" s="89" t="e">
        <f ca="true">+IF(AND(ISNUMBER(OFFSET('Water Data'!$F$4,0,10*ROW('Water Data'!F172))),'Data Summary'!BY178="Yes"),100-OFFSET('Water Data'!$F$4,0,10*ROW('Water Data'!F172)),NA())</f>
        <v>#N/A</v>
      </c>
      <c r="K178" s="89" t="e">
        <f ca="true">+IF(AND(ISNUMBER(OFFSET('Water Data'!$F$6,0,10*ROW('Water Data'!F172))),'Data Summary'!BZ178="Yes"),OFFSET('Water Data'!$F$6,0,10*ROW('Water Data'!F172)),NA())</f>
        <v>#N/A</v>
      </c>
      <c r="L178" s="89" t="e">
        <f ca="true">+IF(AND(ISNUMBER(OFFSET('Water Data'!$F$9,0,10*ROW('Water Data'!F172))),'Data Summary'!CA178="Yes"),OFFSET('Water Data'!$F$9,0,10*ROW('Water Data'!F172)),NA())</f>
        <v>#N/A</v>
      </c>
      <c r="M178" s="89" t="e">
        <f ca="true">+IF(AND(ISNUMBER(OFFSET('Water Data'!$G$4,0,10*ROW('Water Data'!G172))),'Data Summary'!CB178="Yes"),100-OFFSET('Water Data'!$G$4,0,10*ROW('Water Data'!G172)),NA())</f>
        <v>#N/A</v>
      </c>
      <c r="N178" s="89" t="e">
        <f ca="true">+IF(AND(ISNUMBER(OFFSET('Water Data'!$G$6,0,10*ROW('Water Data'!G172))),'Data Summary'!CC178="Yes"),OFFSET('Water Data'!$G$6,0,10*ROW('Water Data'!G172)),NA())</f>
        <v>#N/A</v>
      </c>
      <c r="O178" s="89" t="e">
        <f ca="true">+IF(AND(ISNUMBER(OFFSET('Water Data'!$G$9,0,10*ROW('Water Data'!G172))),'Data Summary'!CD178="Yes"),OFFSET('Water Data'!$G$9,0,10*ROW('Water Data'!G172)),NA())</f>
        <v>#N/A</v>
      </c>
      <c r="P178" s="89" t="e">
        <f ca="true">+IF(AND(ISNUMBER(OFFSET('Water Data'!$H$4,0,10*ROW('Water Data'!H172))),'Data Summary'!CE178="Yes"),100-OFFSET('Water Data'!$H$4,0,10*ROW('Water Data'!H172)),NA())</f>
        <v>#N/A</v>
      </c>
      <c r="Q178" s="89" t="e">
        <f ca="true">+IF(AND(ISNUMBER(OFFSET('Water Data'!$H$6,0,10*ROW('Water Data'!H172))),'Data Summary'!CF178="Yes"),OFFSET('Water Data'!$H$6,0,10*ROW('Water Data'!H172)),NA())</f>
        <v>#N/A</v>
      </c>
      <c r="R178" s="89" t="e">
        <f ca="true">+IF(AND(ISNUMBER(OFFSET('Water Data'!$H$9,0,10*ROW('Water Data'!H172))),'Data Summary'!CG178="Yes"),OFFSET('Water Data'!$H$9,0,10*ROW('Water Data'!H172)),NA())</f>
        <v>#N/A</v>
      </c>
      <c r="S178" s="89" t="e">
        <f ca="true">+IF(AND(ISNUMBER(OFFSET('Water Data'!$I$4,0,10*ROW('Water Data'!I172))),'Data Summary'!CH178="Yes"),100-OFFSET('Water Data'!$I$4,0,10*ROW('Water Data'!I172)),NA())</f>
        <v>#N/A</v>
      </c>
      <c r="T178" s="89" t="e">
        <f ca="true">+IF(AND(ISNUMBER(OFFSET('Water Data'!$I$6,0,10*ROW('Water Data'!I172))),'Data Summary'!CI178="Yes"),OFFSET('Water Data'!$I$6,0,10*ROW('Water Data'!I172)),NA())</f>
        <v>#N/A</v>
      </c>
      <c r="U178" s="89" t="e">
        <f ca="true">+IF(AND(ISNUMBER(OFFSET('Water Data'!$I$9,0,10*ROW('Water Data'!I172))),'Data Summary'!CJ178="Yes"),OFFSET('Water Data'!$I$9,0,10*ROW('Water Data'!I172)),NA())</f>
        <v>#N/A</v>
      </c>
      <c r="V178" s="90" t="e">
        <f ca="true">+IF(AND(ISNUMBER(OFFSET('Sanitation Data'!$D$4,0,10*ROW('Sanitation Data'!D172))),'Data Summary'!CK178="Yes"),100-OFFSET('Sanitation Data'!$D$4,0,10*ROW('Sanitation Data'!D172)),NA())</f>
        <v>#N/A</v>
      </c>
      <c r="W178" s="90" t="e">
        <f ca="true">+IF(AND(ISNUMBER(OFFSET('Sanitation Data'!$D$6,0,10*ROW('Sanitation Data'!D172))),'Data Summary'!CL178="Yes"),OFFSET('Sanitation Data'!$D$6,0,10*ROW('Sanitation Data'!D172)),NA())</f>
        <v>#N/A</v>
      </c>
      <c r="X178" s="90" t="e">
        <f ca="true">+IF(AND(ISNUMBER(OFFSET('Sanitation Data'!$D$10,0,10*ROW('Sanitation Data'!D172))),'Data Summary'!CM178="Yes"),OFFSET('Sanitation Data'!$D$10,0,10*ROW('Sanitation Data'!D172)),NA())</f>
        <v>#N/A</v>
      </c>
      <c r="Y178" s="90" t="e">
        <f ca="true">+IF(AND(ISNUMBER(OFFSET('Sanitation Data'!$D$11,0,10*ROW('Sanitation Data'!D172))),'Data Summary'!CN178="Yes"),OFFSET('Sanitation Data'!$D$11,0,10*ROW('Sanitation Data'!D172)),NA())</f>
        <v>#N/A</v>
      </c>
      <c r="Z178" s="90" t="e">
        <f ca="true">+IF(AND(ISNUMBER(OFFSET('Sanitation Data'!$D$12,0,10*ROW('Sanitation Data'!D172))),'Data Summary'!CO178="Yes"),OFFSET('Sanitation Data'!$D$12,0,10*ROW('Sanitation Data'!D172)),NA())</f>
        <v>#N/A</v>
      </c>
      <c r="AA178" s="90" t="e">
        <f ca="true">+IF(AND(ISNUMBER(OFFSET('Sanitation Data'!$E$4,0,10*ROW('Sanitation Data'!E172))),'Data Summary'!CP178="Yes"),100-OFFSET('Sanitation Data'!$E$4,0,10*ROW('Sanitation Data'!E172)),NA())</f>
        <v>#N/A</v>
      </c>
      <c r="AB178" s="90" t="e">
        <f ca="true">+IF(AND(ISNUMBER(OFFSET('Sanitation Data'!$E$6,0,10*ROW('Sanitation Data'!E172))),'Data Summary'!CQ178="Yes"),OFFSET('Sanitation Data'!$E$6,0,10*ROW('Sanitation Data'!E172)),NA())</f>
        <v>#N/A</v>
      </c>
      <c r="AC178" s="90" t="e">
        <f ca="true">+IF(AND(ISNUMBER(OFFSET('Sanitation Data'!$E$10,0,10*ROW('Sanitation Data'!E172))),'Data Summary'!CR178="Yes"),OFFSET('Sanitation Data'!$E$10,0,10*ROW('Sanitation Data'!E172)),NA())</f>
        <v>#N/A</v>
      </c>
      <c r="AD178" s="90" t="e">
        <f ca="true">+IF(AND(ISNUMBER(OFFSET('Sanitation Data'!$E$11,0,10*ROW('Sanitation Data'!E172))),'Data Summary'!CS178="Yes"),OFFSET('Sanitation Data'!$E$11,0,10*ROW('Sanitation Data'!E172)),NA())</f>
        <v>#N/A</v>
      </c>
      <c r="AE178" s="90" t="e">
        <f ca="true">+IF(AND(ISNUMBER(OFFSET('Sanitation Data'!$E$12,0,10*ROW('Sanitation Data'!E172))),'Data Summary'!CT178="Yes"),OFFSET('Sanitation Data'!$E$12,0,10*ROW('Sanitation Data'!E172)),NA())</f>
        <v>#N/A</v>
      </c>
      <c r="AF178" s="90" t="e">
        <f ca="true">+IF(AND(ISNUMBER(OFFSET('Sanitation Data'!$F$4,0,10*ROW('Sanitation Data'!F172))),'Data Summary'!CU178="Yes"),100-OFFSET('Sanitation Data'!$F$4,0,10*ROW('Sanitation Data'!F172)),NA())</f>
        <v>#N/A</v>
      </c>
      <c r="AG178" s="90" t="e">
        <f ca="true">+IF(AND(ISNUMBER(OFFSET('Sanitation Data'!$F$6,0,10*ROW('Sanitation Data'!F172))),'Data Summary'!CV178="Yes"),OFFSET('Sanitation Data'!$F$6,0,10*ROW('Sanitation Data'!F172)),NA())</f>
        <v>#N/A</v>
      </c>
      <c r="AH178" s="90" t="e">
        <f ca="true">+IF(AND(ISNUMBER(OFFSET('Sanitation Data'!$F$10,0,10*ROW('Sanitation Data'!F172))),'Data Summary'!CW178="Yes"),OFFSET('Sanitation Data'!$F$10,0,10*ROW('Sanitation Data'!F172)),NA())</f>
        <v>#N/A</v>
      </c>
      <c r="AI178" s="90" t="e">
        <f ca="true">+IF(AND(ISNUMBER(OFFSET('Sanitation Data'!$F$11,0,10*ROW('Sanitation Data'!F172))),'Data Summary'!CX178="Yes"),OFFSET('Sanitation Data'!$F$11,0,10*ROW('Sanitation Data'!F172)),NA())</f>
        <v>#N/A</v>
      </c>
      <c r="AJ178" s="90" t="e">
        <f ca="true">+IF(AND(ISNUMBER(OFFSET('Sanitation Data'!$F$12,0,10*ROW('Sanitation Data'!F172))),'Data Summary'!CY178="Yes"),OFFSET('Sanitation Data'!$F$12,0,10*ROW('Sanitation Data'!F172)),NA())</f>
        <v>#N/A</v>
      </c>
      <c r="AK178" s="90" t="e">
        <f ca="true">+IF(AND(ISNUMBER(OFFSET('Sanitation Data'!$G$4,0,10*ROW('Sanitation Data'!G172))),'Data Summary'!CZ178="Yes"),100-OFFSET('Sanitation Data'!$G$4,0,10*ROW('Sanitation Data'!G172)),NA())</f>
        <v>#N/A</v>
      </c>
      <c r="AL178" s="90" t="e">
        <f ca="true">+IF(AND(ISNUMBER(OFFSET('Sanitation Data'!$G$6,0,10*ROW('Sanitation Data'!G172))),'Data Summary'!DA178="Yes"),OFFSET('Sanitation Data'!$G$6,0,10*ROW('Sanitation Data'!G172)),NA())</f>
        <v>#N/A</v>
      </c>
      <c r="AM178" s="90" t="e">
        <f ca="true">+IF(AND(ISNUMBER(OFFSET('Sanitation Data'!$G$10,0,10*ROW('Sanitation Data'!G172))),'Data Summary'!DB178="Yes"),OFFSET('Sanitation Data'!$G$10,0,10*ROW('Sanitation Data'!G172)),NA())</f>
        <v>#N/A</v>
      </c>
      <c r="AN178" s="90" t="e">
        <f ca="true">+IF(AND(ISNUMBER(OFFSET('Sanitation Data'!$G$11,0,10*ROW('Sanitation Data'!G172))),'Data Summary'!DC178="Yes"),OFFSET('Sanitation Data'!$G$11,0,10*ROW('Sanitation Data'!G172)),NA())</f>
        <v>#N/A</v>
      </c>
      <c r="AO178" s="90" t="e">
        <f ca="true">+IF(AND(ISNUMBER(OFFSET('Sanitation Data'!$G$12,0,10*ROW('Sanitation Data'!G172))),'Data Summary'!DD178="Yes"),OFFSET('Sanitation Data'!$G$12,0,10*ROW('Sanitation Data'!G172)),NA())</f>
        <v>#N/A</v>
      </c>
      <c r="AP178" s="90" t="e">
        <f ca="true">+IF(AND(ISNUMBER(OFFSET('Sanitation Data'!$H$4,0,10*ROW('Sanitation Data'!H172))),'Data Summary'!DE178="Yes"),100-OFFSET('Sanitation Data'!$H$4,0,10*ROW('Sanitation Data'!H172)),NA())</f>
        <v>#N/A</v>
      </c>
      <c r="AQ178" s="90" t="e">
        <f ca="true">+IF(AND(ISNUMBER(OFFSET('Sanitation Data'!$H$6,0,10*ROW('Sanitation Data'!H172))),'Data Summary'!DF178="Yes"),OFFSET('Sanitation Data'!$H$6,0,10*ROW('Sanitation Data'!H172)),NA())</f>
        <v>#N/A</v>
      </c>
      <c r="AR178" s="90" t="e">
        <f ca="true">+IF(AND(ISNUMBER(OFFSET('Sanitation Data'!$H$10,0,10*ROW('Sanitation Data'!H172))),'Data Summary'!DG178="Yes"),OFFSET('Sanitation Data'!$H$10,0,10*ROW('Sanitation Data'!H172)),NA())</f>
        <v>#N/A</v>
      </c>
      <c r="AS178" s="90" t="e">
        <f ca="true">+IF(AND(ISNUMBER(OFFSET('Sanitation Data'!$H$11,0,10*ROW('Sanitation Data'!H172))),'Data Summary'!DH178="Yes"),OFFSET('Sanitation Data'!$H$11,0,10*ROW('Sanitation Data'!H172)),NA())</f>
        <v>#N/A</v>
      </c>
      <c r="AT178" s="90" t="e">
        <f ca="true">+IF(AND(ISNUMBER(OFFSET('Sanitation Data'!$H$12,0,10*ROW('Sanitation Data'!H172))),'Data Summary'!DI178="Yes"),OFFSET('Sanitation Data'!$H$12,0,10*ROW('Sanitation Data'!H172)),NA())</f>
        <v>#N/A</v>
      </c>
      <c r="AU178" s="90" t="e">
        <f ca="true">+IF(AND(ISNUMBER(OFFSET('Sanitation Data'!$I$4,0,10*ROW('Sanitation Data'!I172))),'Data Summary'!DJ178="Yes"),100-OFFSET('Sanitation Data'!$I$4,0,10*ROW('Sanitation Data'!I172)),NA())</f>
        <v>#N/A</v>
      </c>
      <c r="AV178" s="90" t="e">
        <f ca="true">+IF(AND(ISNUMBER(OFFSET('Sanitation Data'!$I$6,0,10*ROW('Sanitation Data'!I172))),'Data Summary'!DK178="Yes"),OFFSET('Sanitation Data'!$I$6,0,10*ROW('Sanitation Data'!I172)),NA())</f>
        <v>#N/A</v>
      </c>
      <c r="AW178" s="90" t="e">
        <f ca="true">+IF(AND(ISNUMBER(OFFSET('Sanitation Data'!$I$10,0,10*ROW('Sanitation Data'!I172))),'Data Summary'!DL178="Yes"),OFFSET('Sanitation Data'!$I$10,0,10*ROW('Sanitation Data'!I172)),NA())</f>
        <v>#N/A</v>
      </c>
      <c r="AX178" s="90" t="e">
        <f ca="true">+IF(AND(ISNUMBER(OFFSET('Sanitation Data'!$I$11,0,10*ROW('Sanitation Data'!I172))),'Data Summary'!DM178="Yes"),OFFSET('Sanitation Data'!$I$11,0,10*ROW('Sanitation Data'!I172)),NA())</f>
        <v>#N/A</v>
      </c>
      <c r="AY178" s="90" t="e">
        <f ca="true">+IF(AND(ISNUMBER(OFFSET('Sanitation Data'!$I$12,0,10*ROW('Sanitation Data'!I172))),'Data Summary'!DN178="Yes"),OFFSET('Sanitation Data'!$I$12,0,10*ROW('Sanitation Data'!I172)),NA())</f>
        <v>#N/A</v>
      </c>
      <c r="AZ178" s="91" t="e">
        <f ca="true">+IF(AND(ISNUMBER(OFFSET('Hygiene Data'!$D$5,0,10*ROW('Hygiene Data'!D172))),'Data Summary'!DO178="Yes"),OFFSET('Hygiene Data'!$D$5,0,10*ROW('Hygiene Data'!D172)),NA())</f>
        <v>#N/A</v>
      </c>
      <c r="BA178" s="91" t="e">
        <f ca="true">+IF(AND(ISNUMBER(OFFSET('Hygiene Data'!$D$7,0,10*ROW('Hygiene Data'!D172))),'Data Summary'!DP178="Yes"),OFFSET('Hygiene Data'!$D$7,0,10*ROW('Hygiene Data'!D172)),NA())</f>
        <v>#N/A</v>
      </c>
      <c r="BB178" s="91" t="e">
        <f ca="true">+IF(AND(ISNUMBER(OFFSET('Hygiene Data'!$D$9,0,10*ROW('Hygiene Data'!D172))),'Data Summary'!DQ178="Yes"),OFFSET('Hygiene Data'!$D$9,0,10*ROW('Hygiene Data'!D172)),NA())</f>
        <v>#N/A</v>
      </c>
      <c r="BC178" s="91" t="e">
        <f ca="true">+IF(AND(ISNUMBER(OFFSET('Hygiene Data'!$E$5,0,10*ROW('Hygiene Data'!E172))),'Data Summary'!DR178="Yes"),OFFSET('Hygiene Data'!$E$5,0,10*ROW('Hygiene Data'!E172)),NA())</f>
        <v>#N/A</v>
      </c>
      <c r="BD178" s="91" t="e">
        <f ca="true">+IF(AND(ISNUMBER(OFFSET('Hygiene Data'!$E$7,0,10*ROW('Hygiene Data'!E172))),'Data Summary'!DS178="Yes"),OFFSET('Hygiene Data'!$E$7,0,10*ROW('Hygiene Data'!E172)),NA())</f>
        <v>#N/A</v>
      </c>
      <c r="BE178" s="91" t="e">
        <f ca="true">+IF(AND(ISNUMBER(OFFSET('Hygiene Data'!$E$9,0,10*ROW('Hygiene Data'!E172))),'Data Summary'!DT178="Yes"),OFFSET('Hygiene Data'!$E$9,0,10*ROW('Hygiene Data'!E172)),NA())</f>
        <v>#N/A</v>
      </c>
      <c r="BF178" s="91" t="e">
        <f ca="true">+IF(AND(ISNUMBER(OFFSET('Hygiene Data'!$F$5,0,10*ROW('Hygiene Data'!F172))),'Data Summary'!DU178="Yes"),OFFSET('Hygiene Data'!$F$5,0,10*ROW('Hygiene Data'!F172)),NA())</f>
        <v>#N/A</v>
      </c>
      <c r="BG178" s="91" t="e">
        <f ca="true">+IF(AND(ISNUMBER(OFFSET('Hygiene Data'!$F$7,0,10*ROW('Hygiene Data'!F172))),'Data Summary'!DV178="Yes"),OFFSET('Hygiene Data'!$F$7,0,10*ROW('Hygiene Data'!F172)),NA())</f>
        <v>#N/A</v>
      </c>
      <c r="BH178" s="91" t="e">
        <f ca="true">+IF(AND(ISNUMBER(OFFSET('Hygiene Data'!$F$9,0,10*ROW('Hygiene Data'!F172))),'Data Summary'!DW178="Yes"),OFFSET('Hygiene Data'!$F$9,0,10*ROW('Hygiene Data'!F172)),NA())</f>
        <v>#N/A</v>
      </c>
      <c r="BI178" s="91" t="e">
        <f ca="true">+IF(AND(ISNUMBER(OFFSET('Hygiene Data'!$G$5,0,10*ROW('Hygiene Data'!G172))),'Data Summary'!DX178="Yes"),OFFSET('Hygiene Data'!$G$5,0,10*ROW('Hygiene Data'!G172)),NA())</f>
        <v>#N/A</v>
      </c>
      <c r="BJ178" s="91" t="e">
        <f ca="true">+IF(AND(ISNUMBER(OFFSET('Hygiene Data'!$G$7,0,10*ROW('Hygiene Data'!G172))),'Data Summary'!DY178="Yes"),OFFSET('Hygiene Data'!$G$7,0,10*ROW('Hygiene Data'!G172)),NA())</f>
        <v>#N/A</v>
      </c>
      <c r="BK178" s="91" t="e">
        <f ca="true">+IF(AND(ISNUMBER(OFFSET('Hygiene Data'!$G$9,0,10*ROW('Hygiene Data'!G172))),'Data Summary'!DZ178="Yes"),OFFSET('Hygiene Data'!$G$9,0,10*ROW('Hygiene Data'!G172)),NA())</f>
        <v>#N/A</v>
      </c>
      <c r="BL178" s="91" t="e">
        <f ca="true">+IF(AND(ISNUMBER(OFFSET('Hygiene Data'!$H$5,0,10*ROW('Hygiene Data'!H172))),'Data Summary'!EA178="Yes"),OFFSET('Hygiene Data'!$H$5,0,10*ROW('Hygiene Data'!H172)),NA())</f>
        <v>#N/A</v>
      </c>
      <c r="BM178" s="91" t="e">
        <f ca="true">+IF(AND(ISNUMBER(OFFSET('Hygiene Data'!$H$7,0,10*ROW('Hygiene Data'!H172))),'Data Summary'!EB178="Yes"),OFFSET('Hygiene Data'!$H$7,0,10*ROW('Hygiene Data'!H172)),NA())</f>
        <v>#N/A</v>
      </c>
      <c r="BN178" s="91" t="e">
        <f ca="true">+IF(AND(ISNUMBER(OFFSET('Hygiene Data'!$H$9,0,10*ROW('Hygiene Data'!H172))),'Data Summary'!EC178="Yes"),OFFSET('Hygiene Data'!$H$9,0,10*ROW('Hygiene Data'!H172)),NA())</f>
        <v>#N/A</v>
      </c>
      <c r="BO178" s="91" t="e">
        <f ca="true">+IF(AND(ISNUMBER(OFFSET('Hygiene Data'!$I$5,0,10*ROW('Hygiene Data'!I172))),'Data Summary'!ED178="Yes"),OFFSET('Hygiene Data'!$I$5,0,10*ROW('Hygiene Data'!I172)),NA())</f>
        <v>#N/A</v>
      </c>
      <c r="BP178" s="91" t="e">
        <f ca="true">+IF(AND(ISNUMBER(OFFSET('Hygiene Data'!$I$7,0,10*ROW('Hygiene Data'!I172))),'Data Summary'!EE178="Yes"),OFFSET('Hygiene Data'!$I$7,0,10*ROW('Hygiene Data'!I172)),NA())</f>
        <v>#N/A</v>
      </c>
      <c r="BQ178" s="91" t="e">
        <f ca="true">+IF(AND(ISNUMBER(OFFSET('Hygiene Data'!$I$9,0,10*ROW('Hygiene Data'!I172))),'Data Summary'!EF178="Yes"),OFFSET('Hygiene Data'!$I$9,0,10*ROW('Hygiene Data'!I172)),NA())</f>
        <v>#N/A</v>
      </c>
    </row>
    <row xmlns:x14ac="http://schemas.microsoft.com/office/spreadsheetml/2009/9/ac" r="179" x14ac:dyDescent="0.2">
      <c r="A179" s="350" t="e">
        <f ca="true">+RIGHT('Data Summary'!A179,LEN('Data Summary'!A179)-9)</f>
        <v>#VALUE!</v>
      </c>
      <c r="B179" s="35" t="str">
        <f ca="true">+IF(ISTEXT('Data Summary'!B179),'Data Summary'!B179,"")</f>
        <v/>
      </c>
      <c r="C179" s="349" t="e">
        <f ca="true">+VALUE('Data Summary'!C179)</f>
        <v>#VALUE!</v>
      </c>
      <c r="D179" s="89" t="e">
        <f ca="true">+IF(AND(ISNUMBER(OFFSET('Water Data'!$D$4,0,10*ROW('Water Data'!D173))),'Data Summary'!BS179="Yes"),100-OFFSET('Water Data'!$D$4,0,10*ROW('Water Data'!D173)),NA())</f>
        <v>#N/A</v>
      </c>
      <c r="E179" s="89" t="e">
        <f ca="true">+IF(AND(ISNUMBER(OFFSET('Water Data'!$D$6,0,10*ROW('Water Data'!D173))),'Data Summary'!BT179="Yes"),OFFSET('Water Data'!$D$6,0,10*ROW('Water Data'!D173)),NA())</f>
        <v>#N/A</v>
      </c>
      <c r="F179" s="89" t="e">
        <f ca="true">+IF(AND(ISNUMBER(OFFSET('Water Data'!$D$9,0,10*ROW('Water Data'!D173))),'Data Summary'!BU179="Yes"),OFFSET('Water Data'!$D$9,0,10*ROW('Water Data'!D173)),NA())</f>
        <v>#N/A</v>
      </c>
      <c r="G179" s="89" t="e">
        <f ca="true">+IF(AND(ISNUMBER(OFFSET('Water Data'!$E$4,0,10*ROW('Water Data'!E173))),'Data Summary'!BV179="Yes"),100-OFFSET('Water Data'!$E$4,0,10*ROW('Water Data'!E173)),NA())</f>
        <v>#N/A</v>
      </c>
      <c r="H179" s="89" t="e">
        <f ca="true">+IF(AND(ISNUMBER(OFFSET('Water Data'!$E$6,0,10*ROW('Water Data'!E173))),'Data Summary'!BW179="Yes"),OFFSET('Water Data'!$E$6,0,10*ROW('Water Data'!E173)),NA())</f>
        <v>#N/A</v>
      </c>
      <c r="I179" s="89" t="e">
        <f ca="true">+IF(AND(ISNUMBER(OFFSET('Water Data'!$E$9,0,10*ROW('Water Data'!E173))),'Data Summary'!BX179="Yes"),OFFSET('Water Data'!$E$9,0,10*ROW('Water Data'!E173)),NA())</f>
        <v>#N/A</v>
      </c>
      <c r="J179" s="89" t="e">
        <f ca="true">+IF(AND(ISNUMBER(OFFSET('Water Data'!$F$4,0,10*ROW('Water Data'!F173))),'Data Summary'!BY179="Yes"),100-OFFSET('Water Data'!$F$4,0,10*ROW('Water Data'!F173)),NA())</f>
        <v>#N/A</v>
      </c>
      <c r="K179" s="89" t="e">
        <f ca="true">+IF(AND(ISNUMBER(OFFSET('Water Data'!$F$6,0,10*ROW('Water Data'!F173))),'Data Summary'!BZ179="Yes"),OFFSET('Water Data'!$F$6,0,10*ROW('Water Data'!F173)),NA())</f>
        <v>#N/A</v>
      </c>
      <c r="L179" s="89" t="e">
        <f ca="true">+IF(AND(ISNUMBER(OFFSET('Water Data'!$F$9,0,10*ROW('Water Data'!F173))),'Data Summary'!CA179="Yes"),OFFSET('Water Data'!$F$9,0,10*ROW('Water Data'!F173)),NA())</f>
        <v>#N/A</v>
      </c>
      <c r="M179" s="89" t="e">
        <f ca="true">+IF(AND(ISNUMBER(OFFSET('Water Data'!$G$4,0,10*ROW('Water Data'!G173))),'Data Summary'!CB179="Yes"),100-OFFSET('Water Data'!$G$4,0,10*ROW('Water Data'!G173)),NA())</f>
        <v>#N/A</v>
      </c>
      <c r="N179" s="89" t="e">
        <f ca="true">+IF(AND(ISNUMBER(OFFSET('Water Data'!$G$6,0,10*ROW('Water Data'!G173))),'Data Summary'!CC179="Yes"),OFFSET('Water Data'!$G$6,0,10*ROW('Water Data'!G173)),NA())</f>
        <v>#N/A</v>
      </c>
      <c r="O179" s="89" t="e">
        <f ca="true">+IF(AND(ISNUMBER(OFFSET('Water Data'!$G$9,0,10*ROW('Water Data'!G173))),'Data Summary'!CD179="Yes"),OFFSET('Water Data'!$G$9,0,10*ROW('Water Data'!G173)),NA())</f>
        <v>#N/A</v>
      </c>
      <c r="P179" s="89" t="e">
        <f ca="true">+IF(AND(ISNUMBER(OFFSET('Water Data'!$H$4,0,10*ROW('Water Data'!H173))),'Data Summary'!CE179="Yes"),100-OFFSET('Water Data'!$H$4,0,10*ROW('Water Data'!H173)),NA())</f>
        <v>#N/A</v>
      </c>
      <c r="Q179" s="89" t="e">
        <f ca="true">+IF(AND(ISNUMBER(OFFSET('Water Data'!$H$6,0,10*ROW('Water Data'!H173))),'Data Summary'!CF179="Yes"),OFFSET('Water Data'!$H$6,0,10*ROW('Water Data'!H173)),NA())</f>
        <v>#N/A</v>
      </c>
      <c r="R179" s="89" t="e">
        <f ca="true">+IF(AND(ISNUMBER(OFFSET('Water Data'!$H$9,0,10*ROW('Water Data'!H173))),'Data Summary'!CG179="Yes"),OFFSET('Water Data'!$H$9,0,10*ROW('Water Data'!H173)),NA())</f>
        <v>#N/A</v>
      </c>
      <c r="S179" s="89" t="e">
        <f ca="true">+IF(AND(ISNUMBER(OFFSET('Water Data'!$I$4,0,10*ROW('Water Data'!I173))),'Data Summary'!CH179="Yes"),100-OFFSET('Water Data'!$I$4,0,10*ROW('Water Data'!I173)),NA())</f>
        <v>#N/A</v>
      </c>
      <c r="T179" s="89" t="e">
        <f ca="true">+IF(AND(ISNUMBER(OFFSET('Water Data'!$I$6,0,10*ROW('Water Data'!I173))),'Data Summary'!CI179="Yes"),OFFSET('Water Data'!$I$6,0,10*ROW('Water Data'!I173)),NA())</f>
        <v>#N/A</v>
      </c>
      <c r="U179" s="89" t="e">
        <f ca="true">+IF(AND(ISNUMBER(OFFSET('Water Data'!$I$9,0,10*ROW('Water Data'!I173))),'Data Summary'!CJ179="Yes"),OFFSET('Water Data'!$I$9,0,10*ROW('Water Data'!I173)),NA())</f>
        <v>#N/A</v>
      </c>
      <c r="V179" s="90" t="e">
        <f ca="true">+IF(AND(ISNUMBER(OFFSET('Sanitation Data'!$D$4,0,10*ROW('Sanitation Data'!D173))),'Data Summary'!CK179="Yes"),100-OFFSET('Sanitation Data'!$D$4,0,10*ROW('Sanitation Data'!D173)),NA())</f>
        <v>#N/A</v>
      </c>
      <c r="W179" s="90" t="e">
        <f ca="true">+IF(AND(ISNUMBER(OFFSET('Sanitation Data'!$D$6,0,10*ROW('Sanitation Data'!D173))),'Data Summary'!CL179="Yes"),OFFSET('Sanitation Data'!$D$6,0,10*ROW('Sanitation Data'!D173)),NA())</f>
        <v>#N/A</v>
      </c>
      <c r="X179" s="90" t="e">
        <f ca="true">+IF(AND(ISNUMBER(OFFSET('Sanitation Data'!$D$10,0,10*ROW('Sanitation Data'!D173))),'Data Summary'!CM179="Yes"),OFFSET('Sanitation Data'!$D$10,0,10*ROW('Sanitation Data'!D173)),NA())</f>
        <v>#N/A</v>
      </c>
      <c r="Y179" s="90" t="e">
        <f ca="true">+IF(AND(ISNUMBER(OFFSET('Sanitation Data'!$D$11,0,10*ROW('Sanitation Data'!D173))),'Data Summary'!CN179="Yes"),OFFSET('Sanitation Data'!$D$11,0,10*ROW('Sanitation Data'!D173)),NA())</f>
        <v>#N/A</v>
      </c>
      <c r="Z179" s="90" t="e">
        <f ca="true">+IF(AND(ISNUMBER(OFFSET('Sanitation Data'!$D$12,0,10*ROW('Sanitation Data'!D173))),'Data Summary'!CO179="Yes"),OFFSET('Sanitation Data'!$D$12,0,10*ROW('Sanitation Data'!D173)),NA())</f>
        <v>#N/A</v>
      </c>
      <c r="AA179" s="90" t="e">
        <f ca="true">+IF(AND(ISNUMBER(OFFSET('Sanitation Data'!$E$4,0,10*ROW('Sanitation Data'!E173))),'Data Summary'!CP179="Yes"),100-OFFSET('Sanitation Data'!$E$4,0,10*ROW('Sanitation Data'!E173)),NA())</f>
        <v>#N/A</v>
      </c>
      <c r="AB179" s="90" t="e">
        <f ca="true">+IF(AND(ISNUMBER(OFFSET('Sanitation Data'!$E$6,0,10*ROW('Sanitation Data'!E173))),'Data Summary'!CQ179="Yes"),OFFSET('Sanitation Data'!$E$6,0,10*ROW('Sanitation Data'!E173)),NA())</f>
        <v>#N/A</v>
      </c>
      <c r="AC179" s="90" t="e">
        <f ca="true">+IF(AND(ISNUMBER(OFFSET('Sanitation Data'!$E$10,0,10*ROW('Sanitation Data'!E173))),'Data Summary'!CR179="Yes"),OFFSET('Sanitation Data'!$E$10,0,10*ROW('Sanitation Data'!E173)),NA())</f>
        <v>#N/A</v>
      </c>
      <c r="AD179" s="90" t="e">
        <f ca="true">+IF(AND(ISNUMBER(OFFSET('Sanitation Data'!$E$11,0,10*ROW('Sanitation Data'!E173))),'Data Summary'!CS179="Yes"),OFFSET('Sanitation Data'!$E$11,0,10*ROW('Sanitation Data'!E173)),NA())</f>
        <v>#N/A</v>
      </c>
      <c r="AE179" s="90" t="e">
        <f ca="true">+IF(AND(ISNUMBER(OFFSET('Sanitation Data'!$E$12,0,10*ROW('Sanitation Data'!E173))),'Data Summary'!CT179="Yes"),OFFSET('Sanitation Data'!$E$12,0,10*ROW('Sanitation Data'!E173)),NA())</f>
        <v>#N/A</v>
      </c>
      <c r="AF179" s="90" t="e">
        <f ca="true">+IF(AND(ISNUMBER(OFFSET('Sanitation Data'!$F$4,0,10*ROW('Sanitation Data'!F173))),'Data Summary'!CU179="Yes"),100-OFFSET('Sanitation Data'!$F$4,0,10*ROW('Sanitation Data'!F173)),NA())</f>
        <v>#N/A</v>
      </c>
      <c r="AG179" s="90" t="e">
        <f ca="true">+IF(AND(ISNUMBER(OFFSET('Sanitation Data'!$F$6,0,10*ROW('Sanitation Data'!F173))),'Data Summary'!CV179="Yes"),OFFSET('Sanitation Data'!$F$6,0,10*ROW('Sanitation Data'!F173)),NA())</f>
        <v>#N/A</v>
      </c>
      <c r="AH179" s="90" t="e">
        <f ca="true">+IF(AND(ISNUMBER(OFFSET('Sanitation Data'!$F$10,0,10*ROW('Sanitation Data'!F173))),'Data Summary'!CW179="Yes"),OFFSET('Sanitation Data'!$F$10,0,10*ROW('Sanitation Data'!F173)),NA())</f>
        <v>#N/A</v>
      </c>
      <c r="AI179" s="90" t="e">
        <f ca="true">+IF(AND(ISNUMBER(OFFSET('Sanitation Data'!$F$11,0,10*ROW('Sanitation Data'!F173))),'Data Summary'!CX179="Yes"),OFFSET('Sanitation Data'!$F$11,0,10*ROW('Sanitation Data'!F173)),NA())</f>
        <v>#N/A</v>
      </c>
      <c r="AJ179" s="90" t="e">
        <f ca="true">+IF(AND(ISNUMBER(OFFSET('Sanitation Data'!$F$12,0,10*ROW('Sanitation Data'!F173))),'Data Summary'!CY179="Yes"),OFFSET('Sanitation Data'!$F$12,0,10*ROW('Sanitation Data'!F173)),NA())</f>
        <v>#N/A</v>
      </c>
      <c r="AK179" s="90" t="e">
        <f ca="true">+IF(AND(ISNUMBER(OFFSET('Sanitation Data'!$G$4,0,10*ROW('Sanitation Data'!G173))),'Data Summary'!CZ179="Yes"),100-OFFSET('Sanitation Data'!$G$4,0,10*ROW('Sanitation Data'!G173)),NA())</f>
        <v>#N/A</v>
      </c>
      <c r="AL179" s="90" t="e">
        <f ca="true">+IF(AND(ISNUMBER(OFFSET('Sanitation Data'!$G$6,0,10*ROW('Sanitation Data'!G173))),'Data Summary'!DA179="Yes"),OFFSET('Sanitation Data'!$G$6,0,10*ROW('Sanitation Data'!G173)),NA())</f>
        <v>#N/A</v>
      </c>
      <c r="AM179" s="90" t="e">
        <f ca="true">+IF(AND(ISNUMBER(OFFSET('Sanitation Data'!$G$10,0,10*ROW('Sanitation Data'!G173))),'Data Summary'!DB179="Yes"),OFFSET('Sanitation Data'!$G$10,0,10*ROW('Sanitation Data'!G173)),NA())</f>
        <v>#N/A</v>
      </c>
      <c r="AN179" s="90" t="e">
        <f ca="true">+IF(AND(ISNUMBER(OFFSET('Sanitation Data'!$G$11,0,10*ROW('Sanitation Data'!G173))),'Data Summary'!DC179="Yes"),OFFSET('Sanitation Data'!$G$11,0,10*ROW('Sanitation Data'!G173)),NA())</f>
        <v>#N/A</v>
      </c>
      <c r="AO179" s="90" t="e">
        <f ca="true">+IF(AND(ISNUMBER(OFFSET('Sanitation Data'!$G$12,0,10*ROW('Sanitation Data'!G173))),'Data Summary'!DD179="Yes"),OFFSET('Sanitation Data'!$G$12,0,10*ROW('Sanitation Data'!G173)),NA())</f>
        <v>#N/A</v>
      </c>
      <c r="AP179" s="90" t="e">
        <f ca="true">+IF(AND(ISNUMBER(OFFSET('Sanitation Data'!$H$4,0,10*ROW('Sanitation Data'!H173))),'Data Summary'!DE179="Yes"),100-OFFSET('Sanitation Data'!$H$4,0,10*ROW('Sanitation Data'!H173)),NA())</f>
        <v>#N/A</v>
      </c>
      <c r="AQ179" s="90" t="e">
        <f ca="true">+IF(AND(ISNUMBER(OFFSET('Sanitation Data'!$H$6,0,10*ROW('Sanitation Data'!H173))),'Data Summary'!DF179="Yes"),OFFSET('Sanitation Data'!$H$6,0,10*ROW('Sanitation Data'!H173)),NA())</f>
        <v>#N/A</v>
      </c>
      <c r="AR179" s="90" t="e">
        <f ca="true">+IF(AND(ISNUMBER(OFFSET('Sanitation Data'!$H$10,0,10*ROW('Sanitation Data'!H173))),'Data Summary'!DG179="Yes"),OFFSET('Sanitation Data'!$H$10,0,10*ROW('Sanitation Data'!H173)),NA())</f>
        <v>#N/A</v>
      </c>
      <c r="AS179" s="90" t="e">
        <f ca="true">+IF(AND(ISNUMBER(OFFSET('Sanitation Data'!$H$11,0,10*ROW('Sanitation Data'!H173))),'Data Summary'!DH179="Yes"),OFFSET('Sanitation Data'!$H$11,0,10*ROW('Sanitation Data'!H173)),NA())</f>
        <v>#N/A</v>
      </c>
      <c r="AT179" s="90" t="e">
        <f ca="true">+IF(AND(ISNUMBER(OFFSET('Sanitation Data'!$H$12,0,10*ROW('Sanitation Data'!H173))),'Data Summary'!DI179="Yes"),OFFSET('Sanitation Data'!$H$12,0,10*ROW('Sanitation Data'!H173)),NA())</f>
        <v>#N/A</v>
      </c>
      <c r="AU179" s="90" t="e">
        <f ca="true">+IF(AND(ISNUMBER(OFFSET('Sanitation Data'!$I$4,0,10*ROW('Sanitation Data'!I173))),'Data Summary'!DJ179="Yes"),100-OFFSET('Sanitation Data'!$I$4,0,10*ROW('Sanitation Data'!I173)),NA())</f>
        <v>#N/A</v>
      </c>
      <c r="AV179" s="90" t="e">
        <f ca="true">+IF(AND(ISNUMBER(OFFSET('Sanitation Data'!$I$6,0,10*ROW('Sanitation Data'!I173))),'Data Summary'!DK179="Yes"),OFFSET('Sanitation Data'!$I$6,0,10*ROW('Sanitation Data'!I173)),NA())</f>
        <v>#N/A</v>
      </c>
      <c r="AW179" s="90" t="e">
        <f ca="true">+IF(AND(ISNUMBER(OFFSET('Sanitation Data'!$I$10,0,10*ROW('Sanitation Data'!I173))),'Data Summary'!DL179="Yes"),OFFSET('Sanitation Data'!$I$10,0,10*ROW('Sanitation Data'!I173)),NA())</f>
        <v>#N/A</v>
      </c>
      <c r="AX179" s="90" t="e">
        <f ca="true">+IF(AND(ISNUMBER(OFFSET('Sanitation Data'!$I$11,0,10*ROW('Sanitation Data'!I173))),'Data Summary'!DM179="Yes"),OFFSET('Sanitation Data'!$I$11,0,10*ROW('Sanitation Data'!I173)),NA())</f>
        <v>#N/A</v>
      </c>
      <c r="AY179" s="90" t="e">
        <f ca="true">+IF(AND(ISNUMBER(OFFSET('Sanitation Data'!$I$12,0,10*ROW('Sanitation Data'!I173))),'Data Summary'!DN179="Yes"),OFFSET('Sanitation Data'!$I$12,0,10*ROW('Sanitation Data'!I173)),NA())</f>
        <v>#N/A</v>
      </c>
      <c r="AZ179" s="91" t="e">
        <f ca="true">+IF(AND(ISNUMBER(OFFSET('Hygiene Data'!$D$5,0,10*ROW('Hygiene Data'!D173))),'Data Summary'!DO179="Yes"),OFFSET('Hygiene Data'!$D$5,0,10*ROW('Hygiene Data'!D173)),NA())</f>
        <v>#N/A</v>
      </c>
      <c r="BA179" s="91" t="e">
        <f ca="true">+IF(AND(ISNUMBER(OFFSET('Hygiene Data'!$D$7,0,10*ROW('Hygiene Data'!D173))),'Data Summary'!DP179="Yes"),OFFSET('Hygiene Data'!$D$7,0,10*ROW('Hygiene Data'!D173)),NA())</f>
        <v>#N/A</v>
      </c>
      <c r="BB179" s="91" t="e">
        <f ca="true">+IF(AND(ISNUMBER(OFFSET('Hygiene Data'!$D$9,0,10*ROW('Hygiene Data'!D173))),'Data Summary'!DQ179="Yes"),OFFSET('Hygiene Data'!$D$9,0,10*ROW('Hygiene Data'!D173)),NA())</f>
        <v>#N/A</v>
      </c>
      <c r="BC179" s="91" t="e">
        <f ca="true">+IF(AND(ISNUMBER(OFFSET('Hygiene Data'!$E$5,0,10*ROW('Hygiene Data'!E173))),'Data Summary'!DR179="Yes"),OFFSET('Hygiene Data'!$E$5,0,10*ROW('Hygiene Data'!E173)),NA())</f>
        <v>#N/A</v>
      </c>
      <c r="BD179" s="91" t="e">
        <f ca="true">+IF(AND(ISNUMBER(OFFSET('Hygiene Data'!$E$7,0,10*ROW('Hygiene Data'!E173))),'Data Summary'!DS179="Yes"),OFFSET('Hygiene Data'!$E$7,0,10*ROW('Hygiene Data'!E173)),NA())</f>
        <v>#N/A</v>
      </c>
      <c r="BE179" s="91" t="e">
        <f ca="true">+IF(AND(ISNUMBER(OFFSET('Hygiene Data'!$E$9,0,10*ROW('Hygiene Data'!E173))),'Data Summary'!DT179="Yes"),OFFSET('Hygiene Data'!$E$9,0,10*ROW('Hygiene Data'!E173)),NA())</f>
        <v>#N/A</v>
      </c>
      <c r="BF179" s="91" t="e">
        <f ca="true">+IF(AND(ISNUMBER(OFFSET('Hygiene Data'!$F$5,0,10*ROW('Hygiene Data'!F173))),'Data Summary'!DU179="Yes"),OFFSET('Hygiene Data'!$F$5,0,10*ROW('Hygiene Data'!F173)),NA())</f>
        <v>#N/A</v>
      </c>
      <c r="BG179" s="91" t="e">
        <f ca="true">+IF(AND(ISNUMBER(OFFSET('Hygiene Data'!$F$7,0,10*ROW('Hygiene Data'!F173))),'Data Summary'!DV179="Yes"),OFFSET('Hygiene Data'!$F$7,0,10*ROW('Hygiene Data'!F173)),NA())</f>
        <v>#N/A</v>
      </c>
      <c r="BH179" s="91" t="e">
        <f ca="true">+IF(AND(ISNUMBER(OFFSET('Hygiene Data'!$F$9,0,10*ROW('Hygiene Data'!F173))),'Data Summary'!DW179="Yes"),OFFSET('Hygiene Data'!$F$9,0,10*ROW('Hygiene Data'!F173)),NA())</f>
        <v>#N/A</v>
      </c>
      <c r="BI179" s="91" t="e">
        <f ca="true">+IF(AND(ISNUMBER(OFFSET('Hygiene Data'!$G$5,0,10*ROW('Hygiene Data'!G173))),'Data Summary'!DX179="Yes"),OFFSET('Hygiene Data'!$G$5,0,10*ROW('Hygiene Data'!G173)),NA())</f>
        <v>#N/A</v>
      </c>
      <c r="BJ179" s="91" t="e">
        <f ca="true">+IF(AND(ISNUMBER(OFFSET('Hygiene Data'!$G$7,0,10*ROW('Hygiene Data'!G173))),'Data Summary'!DY179="Yes"),OFFSET('Hygiene Data'!$G$7,0,10*ROW('Hygiene Data'!G173)),NA())</f>
        <v>#N/A</v>
      </c>
      <c r="BK179" s="91" t="e">
        <f ca="true">+IF(AND(ISNUMBER(OFFSET('Hygiene Data'!$G$9,0,10*ROW('Hygiene Data'!G173))),'Data Summary'!DZ179="Yes"),OFFSET('Hygiene Data'!$G$9,0,10*ROW('Hygiene Data'!G173)),NA())</f>
        <v>#N/A</v>
      </c>
      <c r="BL179" s="91" t="e">
        <f ca="true">+IF(AND(ISNUMBER(OFFSET('Hygiene Data'!$H$5,0,10*ROW('Hygiene Data'!H173))),'Data Summary'!EA179="Yes"),OFFSET('Hygiene Data'!$H$5,0,10*ROW('Hygiene Data'!H173)),NA())</f>
        <v>#N/A</v>
      </c>
      <c r="BM179" s="91" t="e">
        <f ca="true">+IF(AND(ISNUMBER(OFFSET('Hygiene Data'!$H$7,0,10*ROW('Hygiene Data'!H173))),'Data Summary'!EB179="Yes"),OFFSET('Hygiene Data'!$H$7,0,10*ROW('Hygiene Data'!H173)),NA())</f>
        <v>#N/A</v>
      </c>
      <c r="BN179" s="91" t="e">
        <f ca="true">+IF(AND(ISNUMBER(OFFSET('Hygiene Data'!$H$9,0,10*ROW('Hygiene Data'!H173))),'Data Summary'!EC179="Yes"),OFFSET('Hygiene Data'!$H$9,0,10*ROW('Hygiene Data'!H173)),NA())</f>
        <v>#N/A</v>
      </c>
      <c r="BO179" s="91" t="e">
        <f ca="true">+IF(AND(ISNUMBER(OFFSET('Hygiene Data'!$I$5,0,10*ROW('Hygiene Data'!I173))),'Data Summary'!ED179="Yes"),OFFSET('Hygiene Data'!$I$5,0,10*ROW('Hygiene Data'!I173)),NA())</f>
        <v>#N/A</v>
      </c>
      <c r="BP179" s="91" t="e">
        <f ca="true">+IF(AND(ISNUMBER(OFFSET('Hygiene Data'!$I$7,0,10*ROW('Hygiene Data'!I173))),'Data Summary'!EE179="Yes"),OFFSET('Hygiene Data'!$I$7,0,10*ROW('Hygiene Data'!I173)),NA())</f>
        <v>#N/A</v>
      </c>
      <c r="BQ179" s="91" t="e">
        <f ca="true">+IF(AND(ISNUMBER(OFFSET('Hygiene Data'!$I$9,0,10*ROW('Hygiene Data'!I173))),'Data Summary'!EF179="Yes"),OFFSET('Hygiene Data'!$I$9,0,10*ROW('Hygiene Data'!I173)),NA())</f>
        <v>#N/A</v>
      </c>
    </row>
    <row xmlns:x14ac="http://schemas.microsoft.com/office/spreadsheetml/2009/9/ac" r="180" x14ac:dyDescent="0.2">
      <c r="A180" s="350" t="e">
        <f ca="true">+RIGHT('Data Summary'!A180,LEN('Data Summary'!A180)-9)</f>
        <v>#VALUE!</v>
      </c>
      <c r="B180" s="35" t="str">
        <f ca="true">+IF(ISTEXT('Data Summary'!B180),'Data Summary'!B180,"")</f>
        <v/>
      </c>
      <c r="C180" s="349" t="e">
        <f ca="true">+VALUE('Data Summary'!C180)</f>
        <v>#VALUE!</v>
      </c>
      <c r="D180" s="89" t="e">
        <f ca="true">+IF(AND(ISNUMBER(OFFSET('Water Data'!$D$4,0,10*ROW('Water Data'!D174))),'Data Summary'!BS180="Yes"),100-OFFSET('Water Data'!$D$4,0,10*ROW('Water Data'!D174)),NA())</f>
        <v>#N/A</v>
      </c>
      <c r="E180" s="89" t="e">
        <f ca="true">+IF(AND(ISNUMBER(OFFSET('Water Data'!$D$6,0,10*ROW('Water Data'!D174))),'Data Summary'!BT180="Yes"),OFFSET('Water Data'!$D$6,0,10*ROW('Water Data'!D174)),NA())</f>
        <v>#N/A</v>
      </c>
      <c r="F180" s="89" t="e">
        <f ca="true">+IF(AND(ISNUMBER(OFFSET('Water Data'!$D$9,0,10*ROW('Water Data'!D174))),'Data Summary'!BU180="Yes"),OFFSET('Water Data'!$D$9,0,10*ROW('Water Data'!D174)),NA())</f>
        <v>#N/A</v>
      </c>
      <c r="G180" s="89" t="e">
        <f ca="true">+IF(AND(ISNUMBER(OFFSET('Water Data'!$E$4,0,10*ROW('Water Data'!E174))),'Data Summary'!BV180="Yes"),100-OFFSET('Water Data'!$E$4,0,10*ROW('Water Data'!E174)),NA())</f>
        <v>#N/A</v>
      </c>
      <c r="H180" s="89" t="e">
        <f ca="true">+IF(AND(ISNUMBER(OFFSET('Water Data'!$E$6,0,10*ROW('Water Data'!E174))),'Data Summary'!BW180="Yes"),OFFSET('Water Data'!$E$6,0,10*ROW('Water Data'!E174)),NA())</f>
        <v>#N/A</v>
      </c>
      <c r="I180" s="89" t="e">
        <f ca="true">+IF(AND(ISNUMBER(OFFSET('Water Data'!$E$9,0,10*ROW('Water Data'!E174))),'Data Summary'!BX180="Yes"),OFFSET('Water Data'!$E$9,0,10*ROW('Water Data'!E174)),NA())</f>
        <v>#N/A</v>
      </c>
      <c r="J180" s="89" t="e">
        <f ca="true">+IF(AND(ISNUMBER(OFFSET('Water Data'!$F$4,0,10*ROW('Water Data'!F174))),'Data Summary'!BY180="Yes"),100-OFFSET('Water Data'!$F$4,0,10*ROW('Water Data'!F174)),NA())</f>
        <v>#N/A</v>
      </c>
      <c r="K180" s="89" t="e">
        <f ca="true">+IF(AND(ISNUMBER(OFFSET('Water Data'!$F$6,0,10*ROW('Water Data'!F174))),'Data Summary'!BZ180="Yes"),OFFSET('Water Data'!$F$6,0,10*ROW('Water Data'!F174)),NA())</f>
        <v>#N/A</v>
      </c>
      <c r="L180" s="89" t="e">
        <f ca="true">+IF(AND(ISNUMBER(OFFSET('Water Data'!$F$9,0,10*ROW('Water Data'!F174))),'Data Summary'!CA180="Yes"),OFFSET('Water Data'!$F$9,0,10*ROW('Water Data'!F174)),NA())</f>
        <v>#N/A</v>
      </c>
      <c r="M180" s="89" t="e">
        <f ca="true">+IF(AND(ISNUMBER(OFFSET('Water Data'!$G$4,0,10*ROW('Water Data'!G174))),'Data Summary'!CB180="Yes"),100-OFFSET('Water Data'!$G$4,0,10*ROW('Water Data'!G174)),NA())</f>
        <v>#N/A</v>
      </c>
      <c r="N180" s="89" t="e">
        <f ca="true">+IF(AND(ISNUMBER(OFFSET('Water Data'!$G$6,0,10*ROW('Water Data'!G174))),'Data Summary'!CC180="Yes"),OFFSET('Water Data'!$G$6,0,10*ROW('Water Data'!G174)),NA())</f>
        <v>#N/A</v>
      </c>
      <c r="O180" s="89" t="e">
        <f ca="true">+IF(AND(ISNUMBER(OFFSET('Water Data'!$G$9,0,10*ROW('Water Data'!G174))),'Data Summary'!CD180="Yes"),OFFSET('Water Data'!$G$9,0,10*ROW('Water Data'!G174)),NA())</f>
        <v>#N/A</v>
      </c>
      <c r="P180" s="89" t="e">
        <f ca="true">+IF(AND(ISNUMBER(OFFSET('Water Data'!$H$4,0,10*ROW('Water Data'!H174))),'Data Summary'!CE180="Yes"),100-OFFSET('Water Data'!$H$4,0,10*ROW('Water Data'!H174)),NA())</f>
        <v>#N/A</v>
      </c>
      <c r="Q180" s="89" t="e">
        <f ca="true">+IF(AND(ISNUMBER(OFFSET('Water Data'!$H$6,0,10*ROW('Water Data'!H174))),'Data Summary'!CF180="Yes"),OFFSET('Water Data'!$H$6,0,10*ROW('Water Data'!H174)),NA())</f>
        <v>#N/A</v>
      </c>
      <c r="R180" s="89" t="e">
        <f ca="true">+IF(AND(ISNUMBER(OFFSET('Water Data'!$H$9,0,10*ROW('Water Data'!H174))),'Data Summary'!CG180="Yes"),OFFSET('Water Data'!$H$9,0,10*ROW('Water Data'!H174)),NA())</f>
        <v>#N/A</v>
      </c>
      <c r="S180" s="89" t="e">
        <f ca="true">+IF(AND(ISNUMBER(OFFSET('Water Data'!$I$4,0,10*ROW('Water Data'!I174))),'Data Summary'!CH180="Yes"),100-OFFSET('Water Data'!$I$4,0,10*ROW('Water Data'!I174)),NA())</f>
        <v>#N/A</v>
      </c>
      <c r="T180" s="89" t="e">
        <f ca="true">+IF(AND(ISNUMBER(OFFSET('Water Data'!$I$6,0,10*ROW('Water Data'!I174))),'Data Summary'!CI180="Yes"),OFFSET('Water Data'!$I$6,0,10*ROW('Water Data'!I174)),NA())</f>
        <v>#N/A</v>
      </c>
      <c r="U180" s="89" t="e">
        <f ca="true">+IF(AND(ISNUMBER(OFFSET('Water Data'!$I$9,0,10*ROW('Water Data'!I174))),'Data Summary'!CJ180="Yes"),OFFSET('Water Data'!$I$9,0,10*ROW('Water Data'!I174)),NA())</f>
        <v>#N/A</v>
      </c>
      <c r="V180" s="90" t="e">
        <f ca="true">+IF(AND(ISNUMBER(OFFSET('Sanitation Data'!$D$4,0,10*ROW('Sanitation Data'!D174))),'Data Summary'!CK180="Yes"),100-OFFSET('Sanitation Data'!$D$4,0,10*ROW('Sanitation Data'!D174)),NA())</f>
        <v>#N/A</v>
      </c>
      <c r="W180" s="90" t="e">
        <f ca="true">+IF(AND(ISNUMBER(OFFSET('Sanitation Data'!$D$6,0,10*ROW('Sanitation Data'!D174))),'Data Summary'!CL180="Yes"),OFFSET('Sanitation Data'!$D$6,0,10*ROW('Sanitation Data'!D174)),NA())</f>
        <v>#N/A</v>
      </c>
      <c r="X180" s="90" t="e">
        <f ca="true">+IF(AND(ISNUMBER(OFFSET('Sanitation Data'!$D$10,0,10*ROW('Sanitation Data'!D174))),'Data Summary'!CM180="Yes"),OFFSET('Sanitation Data'!$D$10,0,10*ROW('Sanitation Data'!D174)),NA())</f>
        <v>#N/A</v>
      </c>
      <c r="Y180" s="90" t="e">
        <f ca="true">+IF(AND(ISNUMBER(OFFSET('Sanitation Data'!$D$11,0,10*ROW('Sanitation Data'!D174))),'Data Summary'!CN180="Yes"),OFFSET('Sanitation Data'!$D$11,0,10*ROW('Sanitation Data'!D174)),NA())</f>
        <v>#N/A</v>
      </c>
      <c r="Z180" s="90" t="e">
        <f ca="true">+IF(AND(ISNUMBER(OFFSET('Sanitation Data'!$D$12,0,10*ROW('Sanitation Data'!D174))),'Data Summary'!CO180="Yes"),OFFSET('Sanitation Data'!$D$12,0,10*ROW('Sanitation Data'!D174)),NA())</f>
        <v>#N/A</v>
      </c>
      <c r="AA180" s="90" t="e">
        <f ca="true">+IF(AND(ISNUMBER(OFFSET('Sanitation Data'!$E$4,0,10*ROW('Sanitation Data'!E174))),'Data Summary'!CP180="Yes"),100-OFFSET('Sanitation Data'!$E$4,0,10*ROW('Sanitation Data'!E174)),NA())</f>
        <v>#N/A</v>
      </c>
      <c r="AB180" s="90" t="e">
        <f ca="true">+IF(AND(ISNUMBER(OFFSET('Sanitation Data'!$E$6,0,10*ROW('Sanitation Data'!E174))),'Data Summary'!CQ180="Yes"),OFFSET('Sanitation Data'!$E$6,0,10*ROW('Sanitation Data'!E174)),NA())</f>
        <v>#N/A</v>
      </c>
      <c r="AC180" s="90" t="e">
        <f ca="true">+IF(AND(ISNUMBER(OFFSET('Sanitation Data'!$E$10,0,10*ROW('Sanitation Data'!E174))),'Data Summary'!CR180="Yes"),OFFSET('Sanitation Data'!$E$10,0,10*ROW('Sanitation Data'!E174)),NA())</f>
        <v>#N/A</v>
      </c>
      <c r="AD180" s="90" t="e">
        <f ca="true">+IF(AND(ISNUMBER(OFFSET('Sanitation Data'!$E$11,0,10*ROW('Sanitation Data'!E174))),'Data Summary'!CS180="Yes"),OFFSET('Sanitation Data'!$E$11,0,10*ROW('Sanitation Data'!E174)),NA())</f>
        <v>#N/A</v>
      </c>
      <c r="AE180" s="90" t="e">
        <f ca="true">+IF(AND(ISNUMBER(OFFSET('Sanitation Data'!$E$12,0,10*ROW('Sanitation Data'!E174))),'Data Summary'!CT180="Yes"),OFFSET('Sanitation Data'!$E$12,0,10*ROW('Sanitation Data'!E174)),NA())</f>
        <v>#N/A</v>
      </c>
      <c r="AF180" s="90" t="e">
        <f ca="true">+IF(AND(ISNUMBER(OFFSET('Sanitation Data'!$F$4,0,10*ROW('Sanitation Data'!F174))),'Data Summary'!CU180="Yes"),100-OFFSET('Sanitation Data'!$F$4,0,10*ROW('Sanitation Data'!F174)),NA())</f>
        <v>#N/A</v>
      </c>
      <c r="AG180" s="90" t="e">
        <f ca="true">+IF(AND(ISNUMBER(OFFSET('Sanitation Data'!$F$6,0,10*ROW('Sanitation Data'!F174))),'Data Summary'!CV180="Yes"),OFFSET('Sanitation Data'!$F$6,0,10*ROW('Sanitation Data'!F174)),NA())</f>
        <v>#N/A</v>
      </c>
      <c r="AH180" s="90" t="e">
        <f ca="true">+IF(AND(ISNUMBER(OFFSET('Sanitation Data'!$F$10,0,10*ROW('Sanitation Data'!F174))),'Data Summary'!CW180="Yes"),OFFSET('Sanitation Data'!$F$10,0,10*ROW('Sanitation Data'!F174)),NA())</f>
        <v>#N/A</v>
      </c>
      <c r="AI180" s="90" t="e">
        <f ca="true">+IF(AND(ISNUMBER(OFFSET('Sanitation Data'!$F$11,0,10*ROW('Sanitation Data'!F174))),'Data Summary'!CX180="Yes"),OFFSET('Sanitation Data'!$F$11,0,10*ROW('Sanitation Data'!F174)),NA())</f>
        <v>#N/A</v>
      </c>
      <c r="AJ180" s="90" t="e">
        <f ca="true">+IF(AND(ISNUMBER(OFFSET('Sanitation Data'!$F$12,0,10*ROW('Sanitation Data'!F174))),'Data Summary'!CY180="Yes"),OFFSET('Sanitation Data'!$F$12,0,10*ROW('Sanitation Data'!F174)),NA())</f>
        <v>#N/A</v>
      </c>
      <c r="AK180" s="90" t="e">
        <f ca="true">+IF(AND(ISNUMBER(OFFSET('Sanitation Data'!$G$4,0,10*ROW('Sanitation Data'!G174))),'Data Summary'!CZ180="Yes"),100-OFFSET('Sanitation Data'!$G$4,0,10*ROW('Sanitation Data'!G174)),NA())</f>
        <v>#N/A</v>
      </c>
      <c r="AL180" s="90" t="e">
        <f ca="true">+IF(AND(ISNUMBER(OFFSET('Sanitation Data'!$G$6,0,10*ROW('Sanitation Data'!G174))),'Data Summary'!DA180="Yes"),OFFSET('Sanitation Data'!$G$6,0,10*ROW('Sanitation Data'!G174)),NA())</f>
        <v>#N/A</v>
      </c>
      <c r="AM180" s="90" t="e">
        <f ca="true">+IF(AND(ISNUMBER(OFFSET('Sanitation Data'!$G$10,0,10*ROW('Sanitation Data'!G174))),'Data Summary'!DB180="Yes"),OFFSET('Sanitation Data'!$G$10,0,10*ROW('Sanitation Data'!G174)),NA())</f>
        <v>#N/A</v>
      </c>
      <c r="AN180" s="90" t="e">
        <f ca="true">+IF(AND(ISNUMBER(OFFSET('Sanitation Data'!$G$11,0,10*ROW('Sanitation Data'!G174))),'Data Summary'!DC180="Yes"),OFFSET('Sanitation Data'!$G$11,0,10*ROW('Sanitation Data'!G174)),NA())</f>
        <v>#N/A</v>
      </c>
      <c r="AO180" s="90" t="e">
        <f ca="true">+IF(AND(ISNUMBER(OFFSET('Sanitation Data'!$G$12,0,10*ROW('Sanitation Data'!G174))),'Data Summary'!DD180="Yes"),OFFSET('Sanitation Data'!$G$12,0,10*ROW('Sanitation Data'!G174)),NA())</f>
        <v>#N/A</v>
      </c>
      <c r="AP180" s="90" t="e">
        <f ca="true">+IF(AND(ISNUMBER(OFFSET('Sanitation Data'!$H$4,0,10*ROW('Sanitation Data'!H174))),'Data Summary'!DE180="Yes"),100-OFFSET('Sanitation Data'!$H$4,0,10*ROW('Sanitation Data'!H174)),NA())</f>
        <v>#N/A</v>
      </c>
      <c r="AQ180" s="90" t="e">
        <f ca="true">+IF(AND(ISNUMBER(OFFSET('Sanitation Data'!$H$6,0,10*ROW('Sanitation Data'!H174))),'Data Summary'!DF180="Yes"),OFFSET('Sanitation Data'!$H$6,0,10*ROW('Sanitation Data'!H174)),NA())</f>
        <v>#N/A</v>
      </c>
      <c r="AR180" s="90" t="e">
        <f ca="true">+IF(AND(ISNUMBER(OFFSET('Sanitation Data'!$H$10,0,10*ROW('Sanitation Data'!H174))),'Data Summary'!DG180="Yes"),OFFSET('Sanitation Data'!$H$10,0,10*ROW('Sanitation Data'!H174)),NA())</f>
        <v>#N/A</v>
      </c>
      <c r="AS180" s="90" t="e">
        <f ca="true">+IF(AND(ISNUMBER(OFFSET('Sanitation Data'!$H$11,0,10*ROW('Sanitation Data'!H174))),'Data Summary'!DH180="Yes"),OFFSET('Sanitation Data'!$H$11,0,10*ROW('Sanitation Data'!H174)),NA())</f>
        <v>#N/A</v>
      </c>
      <c r="AT180" s="90" t="e">
        <f ca="true">+IF(AND(ISNUMBER(OFFSET('Sanitation Data'!$H$12,0,10*ROW('Sanitation Data'!H174))),'Data Summary'!DI180="Yes"),OFFSET('Sanitation Data'!$H$12,0,10*ROW('Sanitation Data'!H174)),NA())</f>
        <v>#N/A</v>
      </c>
      <c r="AU180" s="90" t="e">
        <f ca="true">+IF(AND(ISNUMBER(OFFSET('Sanitation Data'!$I$4,0,10*ROW('Sanitation Data'!I174))),'Data Summary'!DJ180="Yes"),100-OFFSET('Sanitation Data'!$I$4,0,10*ROW('Sanitation Data'!I174)),NA())</f>
        <v>#N/A</v>
      </c>
      <c r="AV180" s="90" t="e">
        <f ca="true">+IF(AND(ISNUMBER(OFFSET('Sanitation Data'!$I$6,0,10*ROW('Sanitation Data'!I174))),'Data Summary'!DK180="Yes"),OFFSET('Sanitation Data'!$I$6,0,10*ROW('Sanitation Data'!I174)),NA())</f>
        <v>#N/A</v>
      </c>
      <c r="AW180" s="90" t="e">
        <f ca="true">+IF(AND(ISNUMBER(OFFSET('Sanitation Data'!$I$10,0,10*ROW('Sanitation Data'!I174))),'Data Summary'!DL180="Yes"),OFFSET('Sanitation Data'!$I$10,0,10*ROW('Sanitation Data'!I174)),NA())</f>
        <v>#N/A</v>
      </c>
      <c r="AX180" s="90" t="e">
        <f ca="true">+IF(AND(ISNUMBER(OFFSET('Sanitation Data'!$I$11,0,10*ROW('Sanitation Data'!I174))),'Data Summary'!DM180="Yes"),OFFSET('Sanitation Data'!$I$11,0,10*ROW('Sanitation Data'!I174)),NA())</f>
        <v>#N/A</v>
      </c>
      <c r="AY180" s="90" t="e">
        <f ca="true">+IF(AND(ISNUMBER(OFFSET('Sanitation Data'!$I$12,0,10*ROW('Sanitation Data'!I174))),'Data Summary'!DN180="Yes"),OFFSET('Sanitation Data'!$I$12,0,10*ROW('Sanitation Data'!I174)),NA())</f>
        <v>#N/A</v>
      </c>
      <c r="AZ180" s="91" t="e">
        <f ca="true">+IF(AND(ISNUMBER(OFFSET('Hygiene Data'!$D$5,0,10*ROW('Hygiene Data'!D174))),'Data Summary'!DO180="Yes"),OFFSET('Hygiene Data'!$D$5,0,10*ROW('Hygiene Data'!D174)),NA())</f>
        <v>#N/A</v>
      </c>
      <c r="BA180" s="91" t="e">
        <f ca="true">+IF(AND(ISNUMBER(OFFSET('Hygiene Data'!$D$7,0,10*ROW('Hygiene Data'!D174))),'Data Summary'!DP180="Yes"),OFFSET('Hygiene Data'!$D$7,0,10*ROW('Hygiene Data'!D174)),NA())</f>
        <v>#N/A</v>
      </c>
      <c r="BB180" s="91" t="e">
        <f ca="true">+IF(AND(ISNUMBER(OFFSET('Hygiene Data'!$D$9,0,10*ROW('Hygiene Data'!D174))),'Data Summary'!DQ180="Yes"),OFFSET('Hygiene Data'!$D$9,0,10*ROW('Hygiene Data'!D174)),NA())</f>
        <v>#N/A</v>
      </c>
      <c r="BC180" s="91" t="e">
        <f ca="true">+IF(AND(ISNUMBER(OFFSET('Hygiene Data'!$E$5,0,10*ROW('Hygiene Data'!E174))),'Data Summary'!DR180="Yes"),OFFSET('Hygiene Data'!$E$5,0,10*ROW('Hygiene Data'!E174)),NA())</f>
        <v>#N/A</v>
      </c>
      <c r="BD180" s="91" t="e">
        <f ca="true">+IF(AND(ISNUMBER(OFFSET('Hygiene Data'!$E$7,0,10*ROW('Hygiene Data'!E174))),'Data Summary'!DS180="Yes"),OFFSET('Hygiene Data'!$E$7,0,10*ROW('Hygiene Data'!E174)),NA())</f>
        <v>#N/A</v>
      </c>
      <c r="BE180" s="91" t="e">
        <f ca="true">+IF(AND(ISNUMBER(OFFSET('Hygiene Data'!$E$9,0,10*ROW('Hygiene Data'!E174))),'Data Summary'!DT180="Yes"),OFFSET('Hygiene Data'!$E$9,0,10*ROW('Hygiene Data'!E174)),NA())</f>
        <v>#N/A</v>
      </c>
      <c r="BF180" s="91" t="e">
        <f ca="true">+IF(AND(ISNUMBER(OFFSET('Hygiene Data'!$F$5,0,10*ROW('Hygiene Data'!F174))),'Data Summary'!DU180="Yes"),OFFSET('Hygiene Data'!$F$5,0,10*ROW('Hygiene Data'!F174)),NA())</f>
        <v>#N/A</v>
      </c>
      <c r="BG180" s="91" t="e">
        <f ca="true">+IF(AND(ISNUMBER(OFFSET('Hygiene Data'!$F$7,0,10*ROW('Hygiene Data'!F174))),'Data Summary'!DV180="Yes"),OFFSET('Hygiene Data'!$F$7,0,10*ROW('Hygiene Data'!F174)),NA())</f>
        <v>#N/A</v>
      </c>
      <c r="BH180" s="91" t="e">
        <f ca="true">+IF(AND(ISNUMBER(OFFSET('Hygiene Data'!$F$9,0,10*ROW('Hygiene Data'!F174))),'Data Summary'!DW180="Yes"),OFFSET('Hygiene Data'!$F$9,0,10*ROW('Hygiene Data'!F174)),NA())</f>
        <v>#N/A</v>
      </c>
      <c r="BI180" s="91" t="e">
        <f ca="true">+IF(AND(ISNUMBER(OFFSET('Hygiene Data'!$G$5,0,10*ROW('Hygiene Data'!G174))),'Data Summary'!DX180="Yes"),OFFSET('Hygiene Data'!$G$5,0,10*ROW('Hygiene Data'!G174)),NA())</f>
        <v>#N/A</v>
      </c>
      <c r="BJ180" s="91" t="e">
        <f ca="true">+IF(AND(ISNUMBER(OFFSET('Hygiene Data'!$G$7,0,10*ROW('Hygiene Data'!G174))),'Data Summary'!DY180="Yes"),OFFSET('Hygiene Data'!$G$7,0,10*ROW('Hygiene Data'!G174)),NA())</f>
        <v>#N/A</v>
      </c>
      <c r="BK180" s="91" t="e">
        <f ca="true">+IF(AND(ISNUMBER(OFFSET('Hygiene Data'!$G$9,0,10*ROW('Hygiene Data'!G174))),'Data Summary'!DZ180="Yes"),OFFSET('Hygiene Data'!$G$9,0,10*ROW('Hygiene Data'!G174)),NA())</f>
        <v>#N/A</v>
      </c>
      <c r="BL180" s="91" t="e">
        <f ca="true">+IF(AND(ISNUMBER(OFFSET('Hygiene Data'!$H$5,0,10*ROW('Hygiene Data'!H174))),'Data Summary'!EA180="Yes"),OFFSET('Hygiene Data'!$H$5,0,10*ROW('Hygiene Data'!H174)),NA())</f>
        <v>#N/A</v>
      </c>
      <c r="BM180" s="91" t="e">
        <f ca="true">+IF(AND(ISNUMBER(OFFSET('Hygiene Data'!$H$7,0,10*ROW('Hygiene Data'!H174))),'Data Summary'!EB180="Yes"),OFFSET('Hygiene Data'!$H$7,0,10*ROW('Hygiene Data'!H174)),NA())</f>
        <v>#N/A</v>
      </c>
      <c r="BN180" s="91" t="e">
        <f ca="true">+IF(AND(ISNUMBER(OFFSET('Hygiene Data'!$H$9,0,10*ROW('Hygiene Data'!H174))),'Data Summary'!EC180="Yes"),OFFSET('Hygiene Data'!$H$9,0,10*ROW('Hygiene Data'!H174)),NA())</f>
        <v>#N/A</v>
      </c>
      <c r="BO180" s="91" t="e">
        <f ca="true">+IF(AND(ISNUMBER(OFFSET('Hygiene Data'!$I$5,0,10*ROW('Hygiene Data'!I174))),'Data Summary'!ED180="Yes"),OFFSET('Hygiene Data'!$I$5,0,10*ROW('Hygiene Data'!I174)),NA())</f>
        <v>#N/A</v>
      </c>
      <c r="BP180" s="91" t="e">
        <f ca="true">+IF(AND(ISNUMBER(OFFSET('Hygiene Data'!$I$7,0,10*ROW('Hygiene Data'!I174))),'Data Summary'!EE180="Yes"),OFFSET('Hygiene Data'!$I$7,0,10*ROW('Hygiene Data'!I174)),NA())</f>
        <v>#N/A</v>
      </c>
      <c r="BQ180" s="91" t="e">
        <f ca="true">+IF(AND(ISNUMBER(OFFSET('Hygiene Data'!$I$9,0,10*ROW('Hygiene Data'!I174))),'Data Summary'!EF180="Yes"),OFFSET('Hygiene Data'!$I$9,0,10*ROW('Hygiene Data'!I174)),NA())</f>
        <v>#N/A</v>
      </c>
    </row>
    <row xmlns:x14ac="http://schemas.microsoft.com/office/spreadsheetml/2009/9/ac" r="181" x14ac:dyDescent="0.2">
      <c r="A181" s="350" t="e">
        <f ca="true">+RIGHT('Data Summary'!A181,LEN('Data Summary'!A181)-9)</f>
        <v>#VALUE!</v>
      </c>
      <c r="B181" s="35" t="str">
        <f ca="true">+IF(ISTEXT('Data Summary'!B181),'Data Summary'!B181,"")</f>
        <v/>
      </c>
      <c r="C181" s="349" t="e">
        <f ca="true">+VALUE('Data Summary'!C181)</f>
        <v>#VALUE!</v>
      </c>
      <c r="D181" s="89" t="e">
        <f ca="true">+IF(AND(ISNUMBER(OFFSET('Water Data'!$D$4,0,10*ROW('Water Data'!D175))),'Data Summary'!BS181="Yes"),100-OFFSET('Water Data'!$D$4,0,10*ROW('Water Data'!D175)),NA())</f>
        <v>#N/A</v>
      </c>
      <c r="E181" s="89" t="e">
        <f ca="true">+IF(AND(ISNUMBER(OFFSET('Water Data'!$D$6,0,10*ROW('Water Data'!D175))),'Data Summary'!BT181="Yes"),OFFSET('Water Data'!$D$6,0,10*ROW('Water Data'!D175)),NA())</f>
        <v>#N/A</v>
      </c>
      <c r="F181" s="89" t="e">
        <f ca="true">+IF(AND(ISNUMBER(OFFSET('Water Data'!$D$9,0,10*ROW('Water Data'!D175))),'Data Summary'!BU181="Yes"),OFFSET('Water Data'!$D$9,0,10*ROW('Water Data'!D175)),NA())</f>
        <v>#N/A</v>
      </c>
      <c r="G181" s="89" t="e">
        <f ca="true">+IF(AND(ISNUMBER(OFFSET('Water Data'!$E$4,0,10*ROW('Water Data'!E175))),'Data Summary'!BV181="Yes"),100-OFFSET('Water Data'!$E$4,0,10*ROW('Water Data'!E175)),NA())</f>
        <v>#N/A</v>
      </c>
      <c r="H181" s="89" t="e">
        <f ca="true">+IF(AND(ISNUMBER(OFFSET('Water Data'!$E$6,0,10*ROW('Water Data'!E175))),'Data Summary'!BW181="Yes"),OFFSET('Water Data'!$E$6,0,10*ROW('Water Data'!E175)),NA())</f>
        <v>#N/A</v>
      </c>
      <c r="I181" s="89" t="e">
        <f ca="true">+IF(AND(ISNUMBER(OFFSET('Water Data'!$E$9,0,10*ROW('Water Data'!E175))),'Data Summary'!BX181="Yes"),OFFSET('Water Data'!$E$9,0,10*ROW('Water Data'!E175)),NA())</f>
        <v>#N/A</v>
      </c>
      <c r="J181" s="89" t="e">
        <f ca="true">+IF(AND(ISNUMBER(OFFSET('Water Data'!$F$4,0,10*ROW('Water Data'!F175))),'Data Summary'!BY181="Yes"),100-OFFSET('Water Data'!$F$4,0,10*ROW('Water Data'!F175)),NA())</f>
        <v>#N/A</v>
      </c>
      <c r="K181" s="89" t="e">
        <f ca="true">+IF(AND(ISNUMBER(OFFSET('Water Data'!$F$6,0,10*ROW('Water Data'!F175))),'Data Summary'!BZ181="Yes"),OFFSET('Water Data'!$F$6,0,10*ROW('Water Data'!F175)),NA())</f>
        <v>#N/A</v>
      </c>
      <c r="L181" s="89" t="e">
        <f ca="true">+IF(AND(ISNUMBER(OFFSET('Water Data'!$F$9,0,10*ROW('Water Data'!F175))),'Data Summary'!CA181="Yes"),OFFSET('Water Data'!$F$9,0,10*ROW('Water Data'!F175)),NA())</f>
        <v>#N/A</v>
      </c>
      <c r="M181" s="89" t="e">
        <f ca="true">+IF(AND(ISNUMBER(OFFSET('Water Data'!$G$4,0,10*ROW('Water Data'!G175))),'Data Summary'!CB181="Yes"),100-OFFSET('Water Data'!$G$4,0,10*ROW('Water Data'!G175)),NA())</f>
        <v>#N/A</v>
      </c>
      <c r="N181" s="89" t="e">
        <f ca="true">+IF(AND(ISNUMBER(OFFSET('Water Data'!$G$6,0,10*ROW('Water Data'!G175))),'Data Summary'!CC181="Yes"),OFFSET('Water Data'!$G$6,0,10*ROW('Water Data'!G175)),NA())</f>
        <v>#N/A</v>
      </c>
      <c r="O181" s="89" t="e">
        <f ca="true">+IF(AND(ISNUMBER(OFFSET('Water Data'!$G$9,0,10*ROW('Water Data'!G175))),'Data Summary'!CD181="Yes"),OFFSET('Water Data'!$G$9,0,10*ROW('Water Data'!G175)),NA())</f>
        <v>#N/A</v>
      </c>
      <c r="P181" s="89" t="e">
        <f ca="true">+IF(AND(ISNUMBER(OFFSET('Water Data'!$H$4,0,10*ROW('Water Data'!H175))),'Data Summary'!CE181="Yes"),100-OFFSET('Water Data'!$H$4,0,10*ROW('Water Data'!H175)),NA())</f>
        <v>#N/A</v>
      </c>
      <c r="Q181" s="89" t="e">
        <f ca="true">+IF(AND(ISNUMBER(OFFSET('Water Data'!$H$6,0,10*ROW('Water Data'!H175))),'Data Summary'!CF181="Yes"),OFFSET('Water Data'!$H$6,0,10*ROW('Water Data'!H175)),NA())</f>
        <v>#N/A</v>
      </c>
      <c r="R181" s="89" t="e">
        <f ca="true">+IF(AND(ISNUMBER(OFFSET('Water Data'!$H$9,0,10*ROW('Water Data'!H175))),'Data Summary'!CG181="Yes"),OFFSET('Water Data'!$H$9,0,10*ROW('Water Data'!H175)),NA())</f>
        <v>#N/A</v>
      </c>
      <c r="S181" s="89" t="e">
        <f ca="true">+IF(AND(ISNUMBER(OFFSET('Water Data'!$I$4,0,10*ROW('Water Data'!I175))),'Data Summary'!CH181="Yes"),100-OFFSET('Water Data'!$I$4,0,10*ROW('Water Data'!I175)),NA())</f>
        <v>#N/A</v>
      </c>
      <c r="T181" s="89" t="e">
        <f ca="true">+IF(AND(ISNUMBER(OFFSET('Water Data'!$I$6,0,10*ROW('Water Data'!I175))),'Data Summary'!CI181="Yes"),OFFSET('Water Data'!$I$6,0,10*ROW('Water Data'!I175)),NA())</f>
        <v>#N/A</v>
      </c>
      <c r="U181" s="89" t="e">
        <f ca="true">+IF(AND(ISNUMBER(OFFSET('Water Data'!$I$9,0,10*ROW('Water Data'!I175))),'Data Summary'!CJ181="Yes"),OFFSET('Water Data'!$I$9,0,10*ROW('Water Data'!I175)),NA())</f>
        <v>#N/A</v>
      </c>
      <c r="V181" s="90" t="e">
        <f ca="true">+IF(AND(ISNUMBER(OFFSET('Sanitation Data'!$D$4,0,10*ROW('Sanitation Data'!D175))),'Data Summary'!CK181="Yes"),100-OFFSET('Sanitation Data'!$D$4,0,10*ROW('Sanitation Data'!D175)),NA())</f>
        <v>#N/A</v>
      </c>
      <c r="W181" s="90" t="e">
        <f ca="true">+IF(AND(ISNUMBER(OFFSET('Sanitation Data'!$D$6,0,10*ROW('Sanitation Data'!D175))),'Data Summary'!CL181="Yes"),OFFSET('Sanitation Data'!$D$6,0,10*ROW('Sanitation Data'!D175)),NA())</f>
        <v>#N/A</v>
      </c>
      <c r="X181" s="90" t="e">
        <f ca="true">+IF(AND(ISNUMBER(OFFSET('Sanitation Data'!$D$10,0,10*ROW('Sanitation Data'!D175))),'Data Summary'!CM181="Yes"),OFFSET('Sanitation Data'!$D$10,0,10*ROW('Sanitation Data'!D175)),NA())</f>
        <v>#N/A</v>
      </c>
      <c r="Y181" s="90" t="e">
        <f ca="true">+IF(AND(ISNUMBER(OFFSET('Sanitation Data'!$D$11,0,10*ROW('Sanitation Data'!D175))),'Data Summary'!CN181="Yes"),OFFSET('Sanitation Data'!$D$11,0,10*ROW('Sanitation Data'!D175)),NA())</f>
        <v>#N/A</v>
      </c>
      <c r="Z181" s="90" t="e">
        <f ca="true">+IF(AND(ISNUMBER(OFFSET('Sanitation Data'!$D$12,0,10*ROW('Sanitation Data'!D175))),'Data Summary'!CO181="Yes"),OFFSET('Sanitation Data'!$D$12,0,10*ROW('Sanitation Data'!D175)),NA())</f>
        <v>#N/A</v>
      </c>
      <c r="AA181" s="90" t="e">
        <f ca="true">+IF(AND(ISNUMBER(OFFSET('Sanitation Data'!$E$4,0,10*ROW('Sanitation Data'!E175))),'Data Summary'!CP181="Yes"),100-OFFSET('Sanitation Data'!$E$4,0,10*ROW('Sanitation Data'!E175)),NA())</f>
        <v>#N/A</v>
      </c>
      <c r="AB181" s="90" t="e">
        <f ca="true">+IF(AND(ISNUMBER(OFFSET('Sanitation Data'!$E$6,0,10*ROW('Sanitation Data'!E175))),'Data Summary'!CQ181="Yes"),OFFSET('Sanitation Data'!$E$6,0,10*ROW('Sanitation Data'!E175)),NA())</f>
        <v>#N/A</v>
      </c>
      <c r="AC181" s="90" t="e">
        <f ca="true">+IF(AND(ISNUMBER(OFFSET('Sanitation Data'!$E$10,0,10*ROW('Sanitation Data'!E175))),'Data Summary'!CR181="Yes"),OFFSET('Sanitation Data'!$E$10,0,10*ROW('Sanitation Data'!E175)),NA())</f>
        <v>#N/A</v>
      </c>
      <c r="AD181" s="90" t="e">
        <f ca="true">+IF(AND(ISNUMBER(OFFSET('Sanitation Data'!$E$11,0,10*ROW('Sanitation Data'!E175))),'Data Summary'!CS181="Yes"),OFFSET('Sanitation Data'!$E$11,0,10*ROW('Sanitation Data'!E175)),NA())</f>
        <v>#N/A</v>
      </c>
      <c r="AE181" s="90" t="e">
        <f ca="true">+IF(AND(ISNUMBER(OFFSET('Sanitation Data'!$E$12,0,10*ROW('Sanitation Data'!E175))),'Data Summary'!CT181="Yes"),OFFSET('Sanitation Data'!$E$12,0,10*ROW('Sanitation Data'!E175)),NA())</f>
        <v>#N/A</v>
      </c>
      <c r="AF181" s="90" t="e">
        <f ca="true">+IF(AND(ISNUMBER(OFFSET('Sanitation Data'!$F$4,0,10*ROW('Sanitation Data'!F175))),'Data Summary'!CU181="Yes"),100-OFFSET('Sanitation Data'!$F$4,0,10*ROW('Sanitation Data'!F175)),NA())</f>
        <v>#N/A</v>
      </c>
      <c r="AG181" s="90" t="e">
        <f ca="true">+IF(AND(ISNUMBER(OFFSET('Sanitation Data'!$F$6,0,10*ROW('Sanitation Data'!F175))),'Data Summary'!CV181="Yes"),OFFSET('Sanitation Data'!$F$6,0,10*ROW('Sanitation Data'!F175)),NA())</f>
        <v>#N/A</v>
      </c>
      <c r="AH181" s="90" t="e">
        <f ca="true">+IF(AND(ISNUMBER(OFFSET('Sanitation Data'!$F$10,0,10*ROW('Sanitation Data'!F175))),'Data Summary'!CW181="Yes"),OFFSET('Sanitation Data'!$F$10,0,10*ROW('Sanitation Data'!F175)),NA())</f>
        <v>#N/A</v>
      </c>
      <c r="AI181" s="90" t="e">
        <f ca="true">+IF(AND(ISNUMBER(OFFSET('Sanitation Data'!$F$11,0,10*ROW('Sanitation Data'!F175))),'Data Summary'!CX181="Yes"),OFFSET('Sanitation Data'!$F$11,0,10*ROW('Sanitation Data'!F175)),NA())</f>
        <v>#N/A</v>
      </c>
      <c r="AJ181" s="90" t="e">
        <f ca="true">+IF(AND(ISNUMBER(OFFSET('Sanitation Data'!$F$12,0,10*ROW('Sanitation Data'!F175))),'Data Summary'!CY181="Yes"),OFFSET('Sanitation Data'!$F$12,0,10*ROW('Sanitation Data'!F175)),NA())</f>
        <v>#N/A</v>
      </c>
      <c r="AK181" s="90" t="e">
        <f ca="true">+IF(AND(ISNUMBER(OFFSET('Sanitation Data'!$G$4,0,10*ROW('Sanitation Data'!G175))),'Data Summary'!CZ181="Yes"),100-OFFSET('Sanitation Data'!$G$4,0,10*ROW('Sanitation Data'!G175)),NA())</f>
        <v>#N/A</v>
      </c>
      <c r="AL181" s="90" t="e">
        <f ca="true">+IF(AND(ISNUMBER(OFFSET('Sanitation Data'!$G$6,0,10*ROW('Sanitation Data'!G175))),'Data Summary'!DA181="Yes"),OFFSET('Sanitation Data'!$G$6,0,10*ROW('Sanitation Data'!G175)),NA())</f>
        <v>#N/A</v>
      </c>
      <c r="AM181" s="90" t="e">
        <f ca="true">+IF(AND(ISNUMBER(OFFSET('Sanitation Data'!$G$10,0,10*ROW('Sanitation Data'!G175))),'Data Summary'!DB181="Yes"),OFFSET('Sanitation Data'!$G$10,0,10*ROW('Sanitation Data'!G175)),NA())</f>
        <v>#N/A</v>
      </c>
      <c r="AN181" s="90" t="e">
        <f ca="true">+IF(AND(ISNUMBER(OFFSET('Sanitation Data'!$G$11,0,10*ROW('Sanitation Data'!G175))),'Data Summary'!DC181="Yes"),OFFSET('Sanitation Data'!$G$11,0,10*ROW('Sanitation Data'!G175)),NA())</f>
        <v>#N/A</v>
      </c>
      <c r="AO181" s="90" t="e">
        <f ca="true">+IF(AND(ISNUMBER(OFFSET('Sanitation Data'!$G$12,0,10*ROW('Sanitation Data'!G175))),'Data Summary'!DD181="Yes"),OFFSET('Sanitation Data'!$G$12,0,10*ROW('Sanitation Data'!G175)),NA())</f>
        <v>#N/A</v>
      </c>
      <c r="AP181" s="90" t="e">
        <f ca="true">+IF(AND(ISNUMBER(OFFSET('Sanitation Data'!$H$4,0,10*ROW('Sanitation Data'!H175))),'Data Summary'!DE181="Yes"),100-OFFSET('Sanitation Data'!$H$4,0,10*ROW('Sanitation Data'!H175)),NA())</f>
        <v>#N/A</v>
      </c>
      <c r="AQ181" s="90" t="e">
        <f ca="true">+IF(AND(ISNUMBER(OFFSET('Sanitation Data'!$H$6,0,10*ROW('Sanitation Data'!H175))),'Data Summary'!DF181="Yes"),OFFSET('Sanitation Data'!$H$6,0,10*ROW('Sanitation Data'!H175)),NA())</f>
        <v>#N/A</v>
      </c>
      <c r="AR181" s="90" t="e">
        <f ca="true">+IF(AND(ISNUMBER(OFFSET('Sanitation Data'!$H$10,0,10*ROW('Sanitation Data'!H175))),'Data Summary'!DG181="Yes"),OFFSET('Sanitation Data'!$H$10,0,10*ROW('Sanitation Data'!H175)),NA())</f>
        <v>#N/A</v>
      </c>
      <c r="AS181" s="90" t="e">
        <f ca="true">+IF(AND(ISNUMBER(OFFSET('Sanitation Data'!$H$11,0,10*ROW('Sanitation Data'!H175))),'Data Summary'!DH181="Yes"),OFFSET('Sanitation Data'!$H$11,0,10*ROW('Sanitation Data'!H175)),NA())</f>
        <v>#N/A</v>
      </c>
      <c r="AT181" s="90" t="e">
        <f ca="true">+IF(AND(ISNUMBER(OFFSET('Sanitation Data'!$H$12,0,10*ROW('Sanitation Data'!H175))),'Data Summary'!DI181="Yes"),OFFSET('Sanitation Data'!$H$12,0,10*ROW('Sanitation Data'!H175)),NA())</f>
        <v>#N/A</v>
      </c>
      <c r="AU181" s="90" t="e">
        <f ca="true">+IF(AND(ISNUMBER(OFFSET('Sanitation Data'!$I$4,0,10*ROW('Sanitation Data'!I175))),'Data Summary'!DJ181="Yes"),100-OFFSET('Sanitation Data'!$I$4,0,10*ROW('Sanitation Data'!I175)),NA())</f>
        <v>#N/A</v>
      </c>
      <c r="AV181" s="90" t="e">
        <f ca="true">+IF(AND(ISNUMBER(OFFSET('Sanitation Data'!$I$6,0,10*ROW('Sanitation Data'!I175))),'Data Summary'!DK181="Yes"),OFFSET('Sanitation Data'!$I$6,0,10*ROW('Sanitation Data'!I175)),NA())</f>
        <v>#N/A</v>
      </c>
      <c r="AW181" s="90" t="e">
        <f ca="true">+IF(AND(ISNUMBER(OFFSET('Sanitation Data'!$I$10,0,10*ROW('Sanitation Data'!I175))),'Data Summary'!DL181="Yes"),OFFSET('Sanitation Data'!$I$10,0,10*ROW('Sanitation Data'!I175)),NA())</f>
        <v>#N/A</v>
      </c>
      <c r="AX181" s="90" t="e">
        <f ca="true">+IF(AND(ISNUMBER(OFFSET('Sanitation Data'!$I$11,0,10*ROW('Sanitation Data'!I175))),'Data Summary'!DM181="Yes"),OFFSET('Sanitation Data'!$I$11,0,10*ROW('Sanitation Data'!I175)),NA())</f>
        <v>#N/A</v>
      </c>
      <c r="AY181" s="90" t="e">
        <f ca="true">+IF(AND(ISNUMBER(OFFSET('Sanitation Data'!$I$12,0,10*ROW('Sanitation Data'!I175))),'Data Summary'!DN181="Yes"),OFFSET('Sanitation Data'!$I$12,0,10*ROW('Sanitation Data'!I175)),NA())</f>
        <v>#N/A</v>
      </c>
      <c r="AZ181" s="91" t="e">
        <f ca="true">+IF(AND(ISNUMBER(OFFSET('Hygiene Data'!$D$5,0,10*ROW('Hygiene Data'!D175))),'Data Summary'!DO181="Yes"),OFFSET('Hygiene Data'!$D$5,0,10*ROW('Hygiene Data'!D175)),NA())</f>
        <v>#N/A</v>
      </c>
      <c r="BA181" s="91" t="e">
        <f ca="true">+IF(AND(ISNUMBER(OFFSET('Hygiene Data'!$D$7,0,10*ROW('Hygiene Data'!D175))),'Data Summary'!DP181="Yes"),OFFSET('Hygiene Data'!$D$7,0,10*ROW('Hygiene Data'!D175)),NA())</f>
        <v>#N/A</v>
      </c>
      <c r="BB181" s="91" t="e">
        <f ca="true">+IF(AND(ISNUMBER(OFFSET('Hygiene Data'!$D$9,0,10*ROW('Hygiene Data'!D175))),'Data Summary'!DQ181="Yes"),OFFSET('Hygiene Data'!$D$9,0,10*ROW('Hygiene Data'!D175)),NA())</f>
        <v>#N/A</v>
      </c>
      <c r="BC181" s="91" t="e">
        <f ca="true">+IF(AND(ISNUMBER(OFFSET('Hygiene Data'!$E$5,0,10*ROW('Hygiene Data'!E175))),'Data Summary'!DR181="Yes"),OFFSET('Hygiene Data'!$E$5,0,10*ROW('Hygiene Data'!E175)),NA())</f>
        <v>#N/A</v>
      </c>
      <c r="BD181" s="91" t="e">
        <f ca="true">+IF(AND(ISNUMBER(OFFSET('Hygiene Data'!$E$7,0,10*ROW('Hygiene Data'!E175))),'Data Summary'!DS181="Yes"),OFFSET('Hygiene Data'!$E$7,0,10*ROW('Hygiene Data'!E175)),NA())</f>
        <v>#N/A</v>
      </c>
      <c r="BE181" s="91" t="e">
        <f ca="true">+IF(AND(ISNUMBER(OFFSET('Hygiene Data'!$E$9,0,10*ROW('Hygiene Data'!E175))),'Data Summary'!DT181="Yes"),OFFSET('Hygiene Data'!$E$9,0,10*ROW('Hygiene Data'!E175)),NA())</f>
        <v>#N/A</v>
      </c>
      <c r="BF181" s="91" t="e">
        <f ca="true">+IF(AND(ISNUMBER(OFFSET('Hygiene Data'!$F$5,0,10*ROW('Hygiene Data'!F175))),'Data Summary'!DU181="Yes"),OFFSET('Hygiene Data'!$F$5,0,10*ROW('Hygiene Data'!F175)),NA())</f>
        <v>#N/A</v>
      </c>
      <c r="BG181" s="91" t="e">
        <f ca="true">+IF(AND(ISNUMBER(OFFSET('Hygiene Data'!$F$7,0,10*ROW('Hygiene Data'!F175))),'Data Summary'!DV181="Yes"),OFFSET('Hygiene Data'!$F$7,0,10*ROW('Hygiene Data'!F175)),NA())</f>
        <v>#N/A</v>
      </c>
      <c r="BH181" s="91" t="e">
        <f ca="true">+IF(AND(ISNUMBER(OFFSET('Hygiene Data'!$F$9,0,10*ROW('Hygiene Data'!F175))),'Data Summary'!DW181="Yes"),OFFSET('Hygiene Data'!$F$9,0,10*ROW('Hygiene Data'!F175)),NA())</f>
        <v>#N/A</v>
      </c>
      <c r="BI181" s="91" t="e">
        <f ca="true">+IF(AND(ISNUMBER(OFFSET('Hygiene Data'!$G$5,0,10*ROW('Hygiene Data'!G175))),'Data Summary'!DX181="Yes"),OFFSET('Hygiene Data'!$G$5,0,10*ROW('Hygiene Data'!G175)),NA())</f>
        <v>#N/A</v>
      </c>
      <c r="BJ181" s="91" t="e">
        <f ca="true">+IF(AND(ISNUMBER(OFFSET('Hygiene Data'!$G$7,0,10*ROW('Hygiene Data'!G175))),'Data Summary'!DY181="Yes"),OFFSET('Hygiene Data'!$G$7,0,10*ROW('Hygiene Data'!G175)),NA())</f>
        <v>#N/A</v>
      </c>
      <c r="BK181" s="91" t="e">
        <f ca="true">+IF(AND(ISNUMBER(OFFSET('Hygiene Data'!$G$9,0,10*ROW('Hygiene Data'!G175))),'Data Summary'!DZ181="Yes"),OFFSET('Hygiene Data'!$G$9,0,10*ROW('Hygiene Data'!G175)),NA())</f>
        <v>#N/A</v>
      </c>
      <c r="BL181" s="91" t="e">
        <f ca="true">+IF(AND(ISNUMBER(OFFSET('Hygiene Data'!$H$5,0,10*ROW('Hygiene Data'!H175))),'Data Summary'!EA181="Yes"),OFFSET('Hygiene Data'!$H$5,0,10*ROW('Hygiene Data'!H175)),NA())</f>
        <v>#N/A</v>
      </c>
      <c r="BM181" s="91" t="e">
        <f ca="true">+IF(AND(ISNUMBER(OFFSET('Hygiene Data'!$H$7,0,10*ROW('Hygiene Data'!H175))),'Data Summary'!EB181="Yes"),OFFSET('Hygiene Data'!$H$7,0,10*ROW('Hygiene Data'!H175)),NA())</f>
        <v>#N/A</v>
      </c>
      <c r="BN181" s="91" t="e">
        <f ca="true">+IF(AND(ISNUMBER(OFFSET('Hygiene Data'!$H$9,0,10*ROW('Hygiene Data'!H175))),'Data Summary'!EC181="Yes"),OFFSET('Hygiene Data'!$H$9,0,10*ROW('Hygiene Data'!H175)),NA())</f>
        <v>#N/A</v>
      </c>
      <c r="BO181" s="91" t="e">
        <f ca="true">+IF(AND(ISNUMBER(OFFSET('Hygiene Data'!$I$5,0,10*ROW('Hygiene Data'!I175))),'Data Summary'!ED181="Yes"),OFFSET('Hygiene Data'!$I$5,0,10*ROW('Hygiene Data'!I175)),NA())</f>
        <v>#N/A</v>
      </c>
      <c r="BP181" s="91" t="e">
        <f ca="true">+IF(AND(ISNUMBER(OFFSET('Hygiene Data'!$I$7,0,10*ROW('Hygiene Data'!I175))),'Data Summary'!EE181="Yes"),OFFSET('Hygiene Data'!$I$7,0,10*ROW('Hygiene Data'!I175)),NA())</f>
        <v>#N/A</v>
      </c>
      <c r="BQ181" s="91" t="e">
        <f ca="true">+IF(AND(ISNUMBER(OFFSET('Hygiene Data'!$I$9,0,10*ROW('Hygiene Data'!I175))),'Data Summary'!EF181="Yes"),OFFSET('Hygiene Data'!$I$9,0,10*ROW('Hygiene Data'!I175)),NA())</f>
        <v>#N/A</v>
      </c>
    </row>
    <row xmlns:x14ac="http://schemas.microsoft.com/office/spreadsheetml/2009/9/ac" r="182" x14ac:dyDescent="0.2">
      <c r="A182" s="350" t="e">
        <f ca="true">+RIGHT('Data Summary'!A182,LEN('Data Summary'!A182)-9)</f>
        <v>#VALUE!</v>
      </c>
      <c r="B182" s="35" t="str">
        <f ca="true">+IF(ISTEXT('Data Summary'!B182),'Data Summary'!B182,"")</f>
        <v/>
      </c>
      <c r="C182" s="349" t="e">
        <f ca="true">+VALUE('Data Summary'!C182)</f>
        <v>#VALUE!</v>
      </c>
      <c r="D182" s="89" t="e">
        <f ca="true">+IF(AND(ISNUMBER(OFFSET('Water Data'!$D$4,0,10*ROW('Water Data'!D176))),'Data Summary'!BS182="Yes"),100-OFFSET('Water Data'!$D$4,0,10*ROW('Water Data'!D176)),NA())</f>
        <v>#N/A</v>
      </c>
      <c r="E182" s="89" t="e">
        <f ca="true">+IF(AND(ISNUMBER(OFFSET('Water Data'!$D$6,0,10*ROW('Water Data'!D176))),'Data Summary'!BT182="Yes"),OFFSET('Water Data'!$D$6,0,10*ROW('Water Data'!D176)),NA())</f>
        <v>#N/A</v>
      </c>
      <c r="F182" s="89" t="e">
        <f ca="true">+IF(AND(ISNUMBER(OFFSET('Water Data'!$D$9,0,10*ROW('Water Data'!D176))),'Data Summary'!BU182="Yes"),OFFSET('Water Data'!$D$9,0,10*ROW('Water Data'!D176)),NA())</f>
        <v>#N/A</v>
      </c>
      <c r="G182" s="89" t="e">
        <f ca="true">+IF(AND(ISNUMBER(OFFSET('Water Data'!$E$4,0,10*ROW('Water Data'!E176))),'Data Summary'!BV182="Yes"),100-OFFSET('Water Data'!$E$4,0,10*ROW('Water Data'!E176)),NA())</f>
        <v>#N/A</v>
      </c>
      <c r="H182" s="89" t="e">
        <f ca="true">+IF(AND(ISNUMBER(OFFSET('Water Data'!$E$6,0,10*ROW('Water Data'!E176))),'Data Summary'!BW182="Yes"),OFFSET('Water Data'!$E$6,0,10*ROW('Water Data'!E176)),NA())</f>
        <v>#N/A</v>
      </c>
      <c r="I182" s="89" t="e">
        <f ca="true">+IF(AND(ISNUMBER(OFFSET('Water Data'!$E$9,0,10*ROW('Water Data'!E176))),'Data Summary'!BX182="Yes"),OFFSET('Water Data'!$E$9,0,10*ROW('Water Data'!E176)),NA())</f>
        <v>#N/A</v>
      </c>
      <c r="J182" s="89" t="e">
        <f ca="true">+IF(AND(ISNUMBER(OFFSET('Water Data'!$F$4,0,10*ROW('Water Data'!F176))),'Data Summary'!BY182="Yes"),100-OFFSET('Water Data'!$F$4,0,10*ROW('Water Data'!F176)),NA())</f>
        <v>#N/A</v>
      </c>
      <c r="K182" s="89" t="e">
        <f ca="true">+IF(AND(ISNUMBER(OFFSET('Water Data'!$F$6,0,10*ROW('Water Data'!F176))),'Data Summary'!BZ182="Yes"),OFFSET('Water Data'!$F$6,0,10*ROW('Water Data'!F176)),NA())</f>
        <v>#N/A</v>
      </c>
      <c r="L182" s="89" t="e">
        <f ca="true">+IF(AND(ISNUMBER(OFFSET('Water Data'!$F$9,0,10*ROW('Water Data'!F176))),'Data Summary'!CA182="Yes"),OFFSET('Water Data'!$F$9,0,10*ROW('Water Data'!F176)),NA())</f>
        <v>#N/A</v>
      </c>
      <c r="M182" s="89" t="e">
        <f ca="true">+IF(AND(ISNUMBER(OFFSET('Water Data'!$G$4,0,10*ROW('Water Data'!G176))),'Data Summary'!CB182="Yes"),100-OFFSET('Water Data'!$G$4,0,10*ROW('Water Data'!G176)),NA())</f>
        <v>#N/A</v>
      </c>
      <c r="N182" s="89" t="e">
        <f ca="true">+IF(AND(ISNUMBER(OFFSET('Water Data'!$G$6,0,10*ROW('Water Data'!G176))),'Data Summary'!CC182="Yes"),OFFSET('Water Data'!$G$6,0,10*ROW('Water Data'!G176)),NA())</f>
        <v>#N/A</v>
      </c>
      <c r="O182" s="89" t="e">
        <f ca="true">+IF(AND(ISNUMBER(OFFSET('Water Data'!$G$9,0,10*ROW('Water Data'!G176))),'Data Summary'!CD182="Yes"),OFFSET('Water Data'!$G$9,0,10*ROW('Water Data'!G176)),NA())</f>
        <v>#N/A</v>
      </c>
      <c r="P182" s="89" t="e">
        <f ca="true">+IF(AND(ISNUMBER(OFFSET('Water Data'!$H$4,0,10*ROW('Water Data'!H176))),'Data Summary'!CE182="Yes"),100-OFFSET('Water Data'!$H$4,0,10*ROW('Water Data'!H176)),NA())</f>
        <v>#N/A</v>
      </c>
      <c r="Q182" s="89" t="e">
        <f ca="true">+IF(AND(ISNUMBER(OFFSET('Water Data'!$H$6,0,10*ROW('Water Data'!H176))),'Data Summary'!CF182="Yes"),OFFSET('Water Data'!$H$6,0,10*ROW('Water Data'!H176)),NA())</f>
        <v>#N/A</v>
      </c>
      <c r="R182" s="89" t="e">
        <f ca="true">+IF(AND(ISNUMBER(OFFSET('Water Data'!$H$9,0,10*ROW('Water Data'!H176))),'Data Summary'!CG182="Yes"),OFFSET('Water Data'!$H$9,0,10*ROW('Water Data'!H176)),NA())</f>
        <v>#N/A</v>
      </c>
      <c r="S182" s="89" t="e">
        <f ca="true">+IF(AND(ISNUMBER(OFFSET('Water Data'!$I$4,0,10*ROW('Water Data'!I176))),'Data Summary'!CH182="Yes"),100-OFFSET('Water Data'!$I$4,0,10*ROW('Water Data'!I176)),NA())</f>
        <v>#N/A</v>
      </c>
      <c r="T182" s="89" t="e">
        <f ca="true">+IF(AND(ISNUMBER(OFFSET('Water Data'!$I$6,0,10*ROW('Water Data'!I176))),'Data Summary'!CI182="Yes"),OFFSET('Water Data'!$I$6,0,10*ROW('Water Data'!I176)),NA())</f>
        <v>#N/A</v>
      </c>
      <c r="U182" s="89" t="e">
        <f ca="true">+IF(AND(ISNUMBER(OFFSET('Water Data'!$I$9,0,10*ROW('Water Data'!I176))),'Data Summary'!CJ182="Yes"),OFFSET('Water Data'!$I$9,0,10*ROW('Water Data'!I176)),NA())</f>
        <v>#N/A</v>
      </c>
      <c r="V182" s="90" t="e">
        <f ca="true">+IF(AND(ISNUMBER(OFFSET('Sanitation Data'!$D$4,0,10*ROW('Sanitation Data'!D176))),'Data Summary'!CK182="Yes"),100-OFFSET('Sanitation Data'!$D$4,0,10*ROW('Sanitation Data'!D176)),NA())</f>
        <v>#N/A</v>
      </c>
      <c r="W182" s="90" t="e">
        <f ca="true">+IF(AND(ISNUMBER(OFFSET('Sanitation Data'!$D$6,0,10*ROW('Sanitation Data'!D176))),'Data Summary'!CL182="Yes"),OFFSET('Sanitation Data'!$D$6,0,10*ROW('Sanitation Data'!D176)),NA())</f>
        <v>#N/A</v>
      </c>
      <c r="X182" s="90" t="e">
        <f ca="true">+IF(AND(ISNUMBER(OFFSET('Sanitation Data'!$D$10,0,10*ROW('Sanitation Data'!D176))),'Data Summary'!CM182="Yes"),OFFSET('Sanitation Data'!$D$10,0,10*ROW('Sanitation Data'!D176)),NA())</f>
        <v>#N/A</v>
      </c>
      <c r="Y182" s="90" t="e">
        <f ca="true">+IF(AND(ISNUMBER(OFFSET('Sanitation Data'!$D$11,0,10*ROW('Sanitation Data'!D176))),'Data Summary'!CN182="Yes"),OFFSET('Sanitation Data'!$D$11,0,10*ROW('Sanitation Data'!D176)),NA())</f>
        <v>#N/A</v>
      </c>
      <c r="Z182" s="90" t="e">
        <f ca="true">+IF(AND(ISNUMBER(OFFSET('Sanitation Data'!$D$12,0,10*ROW('Sanitation Data'!D176))),'Data Summary'!CO182="Yes"),OFFSET('Sanitation Data'!$D$12,0,10*ROW('Sanitation Data'!D176)),NA())</f>
        <v>#N/A</v>
      </c>
      <c r="AA182" s="90" t="e">
        <f ca="true">+IF(AND(ISNUMBER(OFFSET('Sanitation Data'!$E$4,0,10*ROW('Sanitation Data'!E176))),'Data Summary'!CP182="Yes"),100-OFFSET('Sanitation Data'!$E$4,0,10*ROW('Sanitation Data'!E176)),NA())</f>
        <v>#N/A</v>
      </c>
      <c r="AB182" s="90" t="e">
        <f ca="true">+IF(AND(ISNUMBER(OFFSET('Sanitation Data'!$E$6,0,10*ROW('Sanitation Data'!E176))),'Data Summary'!CQ182="Yes"),OFFSET('Sanitation Data'!$E$6,0,10*ROW('Sanitation Data'!E176)),NA())</f>
        <v>#N/A</v>
      </c>
      <c r="AC182" s="90" t="e">
        <f ca="true">+IF(AND(ISNUMBER(OFFSET('Sanitation Data'!$E$10,0,10*ROW('Sanitation Data'!E176))),'Data Summary'!CR182="Yes"),OFFSET('Sanitation Data'!$E$10,0,10*ROW('Sanitation Data'!E176)),NA())</f>
        <v>#N/A</v>
      </c>
      <c r="AD182" s="90" t="e">
        <f ca="true">+IF(AND(ISNUMBER(OFFSET('Sanitation Data'!$E$11,0,10*ROW('Sanitation Data'!E176))),'Data Summary'!CS182="Yes"),OFFSET('Sanitation Data'!$E$11,0,10*ROW('Sanitation Data'!E176)),NA())</f>
        <v>#N/A</v>
      </c>
      <c r="AE182" s="90" t="e">
        <f ca="true">+IF(AND(ISNUMBER(OFFSET('Sanitation Data'!$E$12,0,10*ROW('Sanitation Data'!E176))),'Data Summary'!CT182="Yes"),OFFSET('Sanitation Data'!$E$12,0,10*ROW('Sanitation Data'!E176)),NA())</f>
        <v>#N/A</v>
      </c>
      <c r="AF182" s="90" t="e">
        <f ca="true">+IF(AND(ISNUMBER(OFFSET('Sanitation Data'!$F$4,0,10*ROW('Sanitation Data'!F176))),'Data Summary'!CU182="Yes"),100-OFFSET('Sanitation Data'!$F$4,0,10*ROW('Sanitation Data'!F176)),NA())</f>
        <v>#N/A</v>
      </c>
      <c r="AG182" s="90" t="e">
        <f ca="true">+IF(AND(ISNUMBER(OFFSET('Sanitation Data'!$F$6,0,10*ROW('Sanitation Data'!F176))),'Data Summary'!CV182="Yes"),OFFSET('Sanitation Data'!$F$6,0,10*ROW('Sanitation Data'!F176)),NA())</f>
        <v>#N/A</v>
      </c>
      <c r="AH182" s="90" t="e">
        <f ca="true">+IF(AND(ISNUMBER(OFFSET('Sanitation Data'!$F$10,0,10*ROW('Sanitation Data'!F176))),'Data Summary'!CW182="Yes"),OFFSET('Sanitation Data'!$F$10,0,10*ROW('Sanitation Data'!F176)),NA())</f>
        <v>#N/A</v>
      </c>
      <c r="AI182" s="90" t="e">
        <f ca="true">+IF(AND(ISNUMBER(OFFSET('Sanitation Data'!$F$11,0,10*ROW('Sanitation Data'!F176))),'Data Summary'!CX182="Yes"),OFFSET('Sanitation Data'!$F$11,0,10*ROW('Sanitation Data'!F176)),NA())</f>
        <v>#N/A</v>
      </c>
      <c r="AJ182" s="90" t="e">
        <f ca="true">+IF(AND(ISNUMBER(OFFSET('Sanitation Data'!$F$12,0,10*ROW('Sanitation Data'!F176))),'Data Summary'!CY182="Yes"),OFFSET('Sanitation Data'!$F$12,0,10*ROW('Sanitation Data'!F176)),NA())</f>
        <v>#N/A</v>
      </c>
      <c r="AK182" s="90" t="e">
        <f ca="true">+IF(AND(ISNUMBER(OFFSET('Sanitation Data'!$G$4,0,10*ROW('Sanitation Data'!G176))),'Data Summary'!CZ182="Yes"),100-OFFSET('Sanitation Data'!$G$4,0,10*ROW('Sanitation Data'!G176)),NA())</f>
        <v>#N/A</v>
      </c>
      <c r="AL182" s="90" t="e">
        <f ca="true">+IF(AND(ISNUMBER(OFFSET('Sanitation Data'!$G$6,0,10*ROW('Sanitation Data'!G176))),'Data Summary'!DA182="Yes"),OFFSET('Sanitation Data'!$G$6,0,10*ROW('Sanitation Data'!G176)),NA())</f>
        <v>#N/A</v>
      </c>
      <c r="AM182" s="90" t="e">
        <f ca="true">+IF(AND(ISNUMBER(OFFSET('Sanitation Data'!$G$10,0,10*ROW('Sanitation Data'!G176))),'Data Summary'!DB182="Yes"),OFFSET('Sanitation Data'!$G$10,0,10*ROW('Sanitation Data'!G176)),NA())</f>
        <v>#N/A</v>
      </c>
      <c r="AN182" s="90" t="e">
        <f ca="true">+IF(AND(ISNUMBER(OFFSET('Sanitation Data'!$G$11,0,10*ROW('Sanitation Data'!G176))),'Data Summary'!DC182="Yes"),OFFSET('Sanitation Data'!$G$11,0,10*ROW('Sanitation Data'!G176)),NA())</f>
        <v>#N/A</v>
      </c>
      <c r="AO182" s="90" t="e">
        <f ca="true">+IF(AND(ISNUMBER(OFFSET('Sanitation Data'!$G$12,0,10*ROW('Sanitation Data'!G176))),'Data Summary'!DD182="Yes"),OFFSET('Sanitation Data'!$G$12,0,10*ROW('Sanitation Data'!G176)),NA())</f>
        <v>#N/A</v>
      </c>
      <c r="AP182" s="90" t="e">
        <f ca="true">+IF(AND(ISNUMBER(OFFSET('Sanitation Data'!$H$4,0,10*ROW('Sanitation Data'!H176))),'Data Summary'!DE182="Yes"),100-OFFSET('Sanitation Data'!$H$4,0,10*ROW('Sanitation Data'!H176)),NA())</f>
        <v>#N/A</v>
      </c>
      <c r="AQ182" s="90" t="e">
        <f ca="true">+IF(AND(ISNUMBER(OFFSET('Sanitation Data'!$H$6,0,10*ROW('Sanitation Data'!H176))),'Data Summary'!DF182="Yes"),OFFSET('Sanitation Data'!$H$6,0,10*ROW('Sanitation Data'!H176)),NA())</f>
        <v>#N/A</v>
      </c>
      <c r="AR182" s="90" t="e">
        <f ca="true">+IF(AND(ISNUMBER(OFFSET('Sanitation Data'!$H$10,0,10*ROW('Sanitation Data'!H176))),'Data Summary'!DG182="Yes"),OFFSET('Sanitation Data'!$H$10,0,10*ROW('Sanitation Data'!H176)),NA())</f>
        <v>#N/A</v>
      </c>
      <c r="AS182" s="90" t="e">
        <f ca="true">+IF(AND(ISNUMBER(OFFSET('Sanitation Data'!$H$11,0,10*ROW('Sanitation Data'!H176))),'Data Summary'!DH182="Yes"),OFFSET('Sanitation Data'!$H$11,0,10*ROW('Sanitation Data'!H176)),NA())</f>
        <v>#N/A</v>
      </c>
      <c r="AT182" s="90" t="e">
        <f ca="true">+IF(AND(ISNUMBER(OFFSET('Sanitation Data'!$H$12,0,10*ROW('Sanitation Data'!H176))),'Data Summary'!DI182="Yes"),OFFSET('Sanitation Data'!$H$12,0,10*ROW('Sanitation Data'!H176)),NA())</f>
        <v>#N/A</v>
      </c>
      <c r="AU182" s="90" t="e">
        <f ca="true">+IF(AND(ISNUMBER(OFFSET('Sanitation Data'!$I$4,0,10*ROW('Sanitation Data'!I176))),'Data Summary'!DJ182="Yes"),100-OFFSET('Sanitation Data'!$I$4,0,10*ROW('Sanitation Data'!I176)),NA())</f>
        <v>#N/A</v>
      </c>
      <c r="AV182" s="90" t="e">
        <f ca="true">+IF(AND(ISNUMBER(OFFSET('Sanitation Data'!$I$6,0,10*ROW('Sanitation Data'!I176))),'Data Summary'!DK182="Yes"),OFFSET('Sanitation Data'!$I$6,0,10*ROW('Sanitation Data'!I176)),NA())</f>
        <v>#N/A</v>
      </c>
      <c r="AW182" s="90" t="e">
        <f ca="true">+IF(AND(ISNUMBER(OFFSET('Sanitation Data'!$I$10,0,10*ROW('Sanitation Data'!I176))),'Data Summary'!DL182="Yes"),OFFSET('Sanitation Data'!$I$10,0,10*ROW('Sanitation Data'!I176)),NA())</f>
        <v>#N/A</v>
      </c>
      <c r="AX182" s="90" t="e">
        <f ca="true">+IF(AND(ISNUMBER(OFFSET('Sanitation Data'!$I$11,0,10*ROW('Sanitation Data'!I176))),'Data Summary'!DM182="Yes"),OFFSET('Sanitation Data'!$I$11,0,10*ROW('Sanitation Data'!I176)),NA())</f>
        <v>#N/A</v>
      </c>
      <c r="AY182" s="90" t="e">
        <f ca="true">+IF(AND(ISNUMBER(OFFSET('Sanitation Data'!$I$12,0,10*ROW('Sanitation Data'!I176))),'Data Summary'!DN182="Yes"),OFFSET('Sanitation Data'!$I$12,0,10*ROW('Sanitation Data'!I176)),NA())</f>
        <v>#N/A</v>
      </c>
      <c r="AZ182" s="91" t="e">
        <f ca="true">+IF(AND(ISNUMBER(OFFSET('Hygiene Data'!$D$5,0,10*ROW('Hygiene Data'!D176))),'Data Summary'!DO182="Yes"),OFFSET('Hygiene Data'!$D$5,0,10*ROW('Hygiene Data'!D176)),NA())</f>
        <v>#N/A</v>
      </c>
      <c r="BA182" s="91" t="e">
        <f ca="true">+IF(AND(ISNUMBER(OFFSET('Hygiene Data'!$D$7,0,10*ROW('Hygiene Data'!D176))),'Data Summary'!DP182="Yes"),OFFSET('Hygiene Data'!$D$7,0,10*ROW('Hygiene Data'!D176)),NA())</f>
        <v>#N/A</v>
      </c>
      <c r="BB182" s="91" t="e">
        <f ca="true">+IF(AND(ISNUMBER(OFFSET('Hygiene Data'!$D$9,0,10*ROW('Hygiene Data'!D176))),'Data Summary'!DQ182="Yes"),OFFSET('Hygiene Data'!$D$9,0,10*ROW('Hygiene Data'!D176)),NA())</f>
        <v>#N/A</v>
      </c>
      <c r="BC182" s="91" t="e">
        <f ca="true">+IF(AND(ISNUMBER(OFFSET('Hygiene Data'!$E$5,0,10*ROW('Hygiene Data'!E176))),'Data Summary'!DR182="Yes"),OFFSET('Hygiene Data'!$E$5,0,10*ROW('Hygiene Data'!E176)),NA())</f>
        <v>#N/A</v>
      </c>
      <c r="BD182" s="91" t="e">
        <f ca="true">+IF(AND(ISNUMBER(OFFSET('Hygiene Data'!$E$7,0,10*ROW('Hygiene Data'!E176))),'Data Summary'!DS182="Yes"),OFFSET('Hygiene Data'!$E$7,0,10*ROW('Hygiene Data'!E176)),NA())</f>
        <v>#N/A</v>
      </c>
      <c r="BE182" s="91" t="e">
        <f ca="true">+IF(AND(ISNUMBER(OFFSET('Hygiene Data'!$E$9,0,10*ROW('Hygiene Data'!E176))),'Data Summary'!DT182="Yes"),OFFSET('Hygiene Data'!$E$9,0,10*ROW('Hygiene Data'!E176)),NA())</f>
        <v>#N/A</v>
      </c>
      <c r="BF182" s="91" t="e">
        <f ca="true">+IF(AND(ISNUMBER(OFFSET('Hygiene Data'!$F$5,0,10*ROW('Hygiene Data'!F176))),'Data Summary'!DU182="Yes"),OFFSET('Hygiene Data'!$F$5,0,10*ROW('Hygiene Data'!F176)),NA())</f>
        <v>#N/A</v>
      </c>
      <c r="BG182" s="91" t="e">
        <f ca="true">+IF(AND(ISNUMBER(OFFSET('Hygiene Data'!$F$7,0,10*ROW('Hygiene Data'!F176))),'Data Summary'!DV182="Yes"),OFFSET('Hygiene Data'!$F$7,0,10*ROW('Hygiene Data'!F176)),NA())</f>
        <v>#N/A</v>
      </c>
      <c r="BH182" s="91" t="e">
        <f ca="true">+IF(AND(ISNUMBER(OFFSET('Hygiene Data'!$F$9,0,10*ROW('Hygiene Data'!F176))),'Data Summary'!DW182="Yes"),OFFSET('Hygiene Data'!$F$9,0,10*ROW('Hygiene Data'!F176)),NA())</f>
        <v>#N/A</v>
      </c>
      <c r="BI182" s="91" t="e">
        <f ca="true">+IF(AND(ISNUMBER(OFFSET('Hygiene Data'!$G$5,0,10*ROW('Hygiene Data'!G176))),'Data Summary'!DX182="Yes"),OFFSET('Hygiene Data'!$G$5,0,10*ROW('Hygiene Data'!G176)),NA())</f>
        <v>#N/A</v>
      </c>
      <c r="BJ182" s="91" t="e">
        <f ca="true">+IF(AND(ISNUMBER(OFFSET('Hygiene Data'!$G$7,0,10*ROW('Hygiene Data'!G176))),'Data Summary'!DY182="Yes"),OFFSET('Hygiene Data'!$G$7,0,10*ROW('Hygiene Data'!G176)),NA())</f>
        <v>#N/A</v>
      </c>
      <c r="BK182" s="91" t="e">
        <f ca="true">+IF(AND(ISNUMBER(OFFSET('Hygiene Data'!$G$9,0,10*ROW('Hygiene Data'!G176))),'Data Summary'!DZ182="Yes"),OFFSET('Hygiene Data'!$G$9,0,10*ROW('Hygiene Data'!G176)),NA())</f>
        <v>#N/A</v>
      </c>
      <c r="BL182" s="91" t="e">
        <f ca="true">+IF(AND(ISNUMBER(OFFSET('Hygiene Data'!$H$5,0,10*ROW('Hygiene Data'!H176))),'Data Summary'!EA182="Yes"),OFFSET('Hygiene Data'!$H$5,0,10*ROW('Hygiene Data'!H176)),NA())</f>
        <v>#N/A</v>
      </c>
      <c r="BM182" s="91" t="e">
        <f ca="true">+IF(AND(ISNUMBER(OFFSET('Hygiene Data'!$H$7,0,10*ROW('Hygiene Data'!H176))),'Data Summary'!EB182="Yes"),OFFSET('Hygiene Data'!$H$7,0,10*ROW('Hygiene Data'!H176)),NA())</f>
        <v>#N/A</v>
      </c>
      <c r="BN182" s="91" t="e">
        <f ca="true">+IF(AND(ISNUMBER(OFFSET('Hygiene Data'!$H$9,0,10*ROW('Hygiene Data'!H176))),'Data Summary'!EC182="Yes"),OFFSET('Hygiene Data'!$H$9,0,10*ROW('Hygiene Data'!H176)),NA())</f>
        <v>#N/A</v>
      </c>
      <c r="BO182" s="91" t="e">
        <f ca="true">+IF(AND(ISNUMBER(OFFSET('Hygiene Data'!$I$5,0,10*ROW('Hygiene Data'!I176))),'Data Summary'!ED182="Yes"),OFFSET('Hygiene Data'!$I$5,0,10*ROW('Hygiene Data'!I176)),NA())</f>
        <v>#N/A</v>
      </c>
      <c r="BP182" s="91" t="e">
        <f ca="true">+IF(AND(ISNUMBER(OFFSET('Hygiene Data'!$I$7,0,10*ROW('Hygiene Data'!I176))),'Data Summary'!EE182="Yes"),OFFSET('Hygiene Data'!$I$7,0,10*ROW('Hygiene Data'!I176)),NA())</f>
        <v>#N/A</v>
      </c>
      <c r="BQ182" s="91" t="e">
        <f ca="true">+IF(AND(ISNUMBER(OFFSET('Hygiene Data'!$I$9,0,10*ROW('Hygiene Data'!I176))),'Data Summary'!EF182="Yes"),OFFSET('Hygiene Data'!$I$9,0,10*ROW('Hygiene Data'!I176)),NA())</f>
        <v>#N/A</v>
      </c>
    </row>
    <row xmlns:x14ac="http://schemas.microsoft.com/office/spreadsheetml/2009/9/ac" r="183" x14ac:dyDescent="0.2">
      <c r="A183" s="350" t="e">
        <f ca="true">+RIGHT('Data Summary'!A183,LEN('Data Summary'!A183)-9)</f>
        <v>#VALUE!</v>
      </c>
      <c r="B183" s="35" t="str">
        <f ca="true">+IF(ISTEXT('Data Summary'!B183),'Data Summary'!B183,"")</f>
        <v/>
      </c>
      <c r="C183" s="349" t="e">
        <f ca="true">+VALUE('Data Summary'!C183)</f>
        <v>#VALUE!</v>
      </c>
      <c r="D183" s="89" t="e">
        <f ca="true">+IF(AND(ISNUMBER(OFFSET('Water Data'!$D$4,0,10*ROW('Water Data'!D177))),'Data Summary'!BS183="Yes"),100-OFFSET('Water Data'!$D$4,0,10*ROW('Water Data'!D177)),NA())</f>
        <v>#N/A</v>
      </c>
      <c r="E183" s="89" t="e">
        <f ca="true">+IF(AND(ISNUMBER(OFFSET('Water Data'!$D$6,0,10*ROW('Water Data'!D177))),'Data Summary'!BT183="Yes"),OFFSET('Water Data'!$D$6,0,10*ROW('Water Data'!D177)),NA())</f>
        <v>#N/A</v>
      </c>
      <c r="F183" s="89" t="e">
        <f ca="true">+IF(AND(ISNUMBER(OFFSET('Water Data'!$D$9,0,10*ROW('Water Data'!D177))),'Data Summary'!BU183="Yes"),OFFSET('Water Data'!$D$9,0,10*ROW('Water Data'!D177)),NA())</f>
        <v>#N/A</v>
      </c>
      <c r="G183" s="89" t="e">
        <f ca="true">+IF(AND(ISNUMBER(OFFSET('Water Data'!$E$4,0,10*ROW('Water Data'!E177))),'Data Summary'!BV183="Yes"),100-OFFSET('Water Data'!$E$4,0,10*ROW('Water Data'!E177)),NA())</f>
        <v>#N/A</v>
      </c>
      <c r="H183" s="89" t="e">
        <f ca="true">+IF(AND(ISNUMBER(OFFSET('Water Data'!$E$6,0,10*ROW('Water Data'!E177))),'Data Summary'!BW183="Yes"),OFFSET('Water Data'!$E$6,0,10*ROW('Water Data'!E177)),NA())</f>
        <v>#N/A</v>
      </c>
      <c r="I183" s="89" t="e">
        <f ca="true">+IF(AND(ISNUMBER(OFFSET('Water Data'!$E$9,0,10*ROW('Water Data'!E177))),'Data Summary'!BX183="Yes"),OFFSET('Water Data'!$E$9,0,10*ROW('Water Data'!E177)),NA())</f>
        <v>#N/A</v>
      </c>
      <c r="J183" s="89" t="e">
        <f ca="true">+IF(AND(ISNUMBER(OFFSET('Water Data'!$F$4,0,10*ROW('Water Data'!F177))),'Data Summary'!BY183="Yes"),100-OFFSET('Water Data'!$F$4,0,10*ROW('Water Data'!F177)),NA())</f>
        <v>#N/A</v>
      </c>
      <c r="K183" s="89" t="e">
        <f ca="true">+IF(AND(ISNUMBER(OFFSET('Water Data'!$F$6,0,10*ROW('Water Data'!F177))),'Data Summary'!BZ183="Yes"),OFFSET('Water Data'!$F$6,0,10*ROW('Water Data'!F177)),NA())</f>
        <v>#N/A</v>
      </c>
      <c r="L183" s="89" t="e">
        <f ca="true">+IF(AND(ISNUMBER(OFFSET('Water Data'!$F$9,0,10*ROW('Water Data'!F177))),'Data Summary'!CA183="Yes"),OFFSET('Water Data'!$F$9,0,10*ROW('Water Data'!F177)),NA())</f>
        <v>#N/A</v>
      </c>
      <c r="M183" s="89" t="e">
        <f ca="true">+IF(AND(ISNUMBER(OFFSET('Water Data'!$G$4,0,10*ROW('Water Data'!G177))),'Data Summary'!CB183="Yes"),100-OFFSET('Water Data'!$G$4,0,10*ROW('Water Data'!G177)),NA())</f>
        <v>#N/A</v>
      </c>
      <c r="N183" s="89" t="e">
        <f ca="true">+IF(AND(ISNUMBER(OFFSET('Water Data'!$G$6,0,10*ROW('Water Data'!G177))),'Data Summary'!CC183="Yes"),OFFSET('Water Data'!$G$6,0,10*ROW('Water Data'!G177)),NA())</f>
        <v>#N/A</v>
      </c>
      <c r="O183" s="89" t="e">
        <f ca="true">+IF(AND(ISNUMBER(OFFSET('Water Data'!$G$9,0,10*ROW('Water Data'!G177))),'Data Summary'!CD183="Yes"),OFFSET('Water Data'!$G$9,0,10*ROW('Water Data'!G177)),NA())</f>
        <v>#N/A</v>
      </c>
      <c r="P183" s="89" t="e">
        <f ca="true">+IF(AND(ISNUMBER(OFFSET('Water Data'!$H$4,0,10*ROW('Water Data'!H177))),'Data Summary'!CE183="Yes"),100-OFFSET('Water Data'!$H$4,0,10*ROW('Water Data'!H177)),NA())</f>
        <v>#N/A</v>
      </c>
      <c r="Q183" s="89" t="e">
        <f ca="true">+IF(AND(ISNUMBER(OFFSET('Water Data'!$H$6,0,10*ROW('Water Data'!H177))),'Data Summary'!CF183="Yes"),OFFSET('Water Data'!$H$6,0,10*ROW('Water Data'!H177)),NA())</f>
        <v>#N/A</v>
      </c>
      <c r="R183" s="89" t="e">
        <f ca="true">+IF(AND(ISNUMBER(OFFSET('Water Data'!$H$9,0,10*ROW('Water Data'!H177))),'Data Summary'!CG183="Yes"),OFFSET('Water Data'!$H$9,0,10*ROW('Water Data'!H177)),NA())</f>
        <v>#N/A</v>
      </c>
      <c r="S183" s="89" t="e">
        <f ca="true">+IF(AND(ISNUMBER(OFFSET('Water Data'!$I$4,0,10*ROW('Water Data'!I177))),'Data Summary'!CH183="Yes"),100-OFFSET('Water Data'!$I$4,0,10*ROW('Water Data'!I177)),NA())</f>
        <v>#N/A</v>
      </c>
      <c r="T183" s="89" t="e">
        <f ca="true">+IF(AND(ISNUMBER(OFFSET('Water Data'!$I$6,0,10*ROW('Water Data'!I177))),'Data Summary'!CI183="Yes"),OFFSET('Water Data'!$I$6,0,10*ROW('Water Data'!I177)),NA())</f>
        <v>#N/A</v>
      </c>
      <c r="U183" s="89" t="e">
        <f ca="true">+IF(AND(ISNUMBER(OFFSET('Water Data'!$I$9,0,10*ROW('Water Data'!I177))),'Data Summary'!CJ183="Yes"),OFFSET('Water Data'!$I$9,0,10*ROW('Water Data'!I177)),NA())</f>
        <v>#N/A</v>
      </c>
      <c r="V183" s="90" t="e">
        <f ca="true">+IF(AND(ISNUMBER(OFFSET('Sanitation Data'!$D$4,0,10*ROW('Sanitation Data'!D177))),'Data Summary'!CK183="Yes"),100-OFFSET('Sanitation Data'!$D$4,0,10*ROW('Sanitation Data'!D177)),NA())</f>
        <v>#N/A</v>
      </c>
      <c r="W183" s="90" t="e">
        <f ca="true">+IF(AND(ISNUMBER(OFFSET('Sanitation Data'!$D$6,0,10*ROW('Sanitation Data'!D177))),'Data Summary'!CL183="Yes"),OFFSET('Sanitation Data'!$D$6,0,10*ROW('Sanitation Data'!D177)),NA())</f>
        <v>#N/A</v>
      </c>
      <c r="X183" s="90" t="e">
        <f ca="true">+IF(AND(ISNUMBER(OFFSET('Sanitation Data'!$D$10,0,10*ROW('Sanitation Data'!D177))),'Data Summary'!CM183="Yes"),OFFSET('Sanitation Data'!$D$10,0,10*ROW('Sanitation Data'!D177)),NA())</f>
        <v>#N/A</v>
      </c>
      <c r="Y183" s="90" t="e">
        <f ca="true">+IF(AND(ISNUMBER(OFFSET('Sanitation Data'!$D$11,0,10*ROW('Sanitation Data'!D177))),'Data Summary'!CN183="Yes"),OFFSET('Sanitation Data'!$D$11,0,10*ROW('Sanitation Data'!D177)),NA())</f>
        <v>#N/A</v>
      </c>
      <c r="Z183" s="90" t="e">
        <f ca="true">+IF(AND(ISNUMBER(OFFSET('Sanitation Data'!$D$12,0,10*ROW('Sanitation Data'!D177))),'Data Summary'!CO183="Yes"),OFFSET('Sanitation Data'!$D$12,0,10*ROW('Sanitation Data'!D177)),NA())</f>
        <v>#N/A</v>
      </c>
      <c r="AA183" s="90" t="e">
        <f ca="true">+IF(AND(ISNUMBER(OFFSET('Sanitation Data'!$E$4,0,10*ROW('Sanitation Data'!E177))),'Data Summary'!CP183="Yes"),100-OFFSET('Sanitation Data'!$E$4,0,10*ROW('Sanitation Data'!E177)),NA())</f>
        <v>#N/A</v>
      </c>
      <c r="AB183" s="90" t="e">
        <f ca="true">+IF(AND(ISNUMBER(OFFSET('Sanitation Data'!$E$6,0,10*ROW('Sanitation Data'!E177))),'Data Summary'!CQ183="Yes"),OFFSET('Sanitation Data'!$E$6,0,10*ROW('Sanitation Data'!E177)),NA())</f>
        <v>#N/A</v>
      </c>
      <c r="AC183" s="90" t="e">
        <f ca="true">+IF(AND(ISNUMBER(OFFSET('Sanitation Data'!$E$10,0,10*ROW('Sanitation Data'!E177))),'Data Summary'!CR183="Yes"),OFFSET('Sanitation Data'!$E$10,0,10*ROW('Sanitation Data'!E177)),NA())</f>
        <v>#N/A</v>
      </c>
      <c r="AD183" s="90" t="e">
        <f ca="true">+IF(AND(ISNUMBER(OFFSET('Sanitation Data'!$E$11,0,10*ROW('Sanitation Data'!E177))),'Data Summary'!CS183="Yes"),OFFSET('Sanitation Data'!$E$11,0,10*ROW('Sanitation Data'!E177)),NA())</f>
        <v>#N/A</v>
      </c>
      <c r="AE183" s="90" t="e">
        <f ca="true">+IF(AND(ISNUMBER(OFFSET('Sanitation Data'!$E$12,0,10*ROW('Sanitation Data'!E177))),'Data Summary'!CT183="Yes"),OFFSET('Sanitation Data'!$E$12,0,10*ROW('Sanitation Data'!E177)),NA())</f>
        <v>#N/A</v>
      </c>
      <c r="AF183" s="90" t="e">
        <f ca="true">+IF(AND(ISNUMBER(OFFSET('Sanitation Data'!$F$4,0,10*ROW('Sanitation Data'!F177))),'Data Summary'!CU183="Yes"),100-OFFSET('Sanitation Data'!$F$4,0,10*ROW('Sanitation Data'!F177)),NA())</f>
        <v>#N/A</v>
      </c>
      <c r="AG183" s="90" t="e">
        <f ca="true">+IF(AND(ISNUMBER(OFFSET('Sanitation Data'!$F$6,0,10*ROW('Sanitation Data'!F177))),'Data Summary'!CV183="Yes"),OFFSET('Sanitation Data'!$F$6,0,10*ROW('Sanitation Data'!F177)),NA())</f>
        <v>#N/A</v>
      </c>
      <c r="AH183" s="90" t="e">
        <f ca="true">+IF(AND(ISNUMBER(OFFSET('Sanitation Data'!$F$10,0,10*ROW('Sanitation Data'!F177))),'Data Summary'!CW183="Yes"),OFFSET('Sanitation Data'!$F$10,0,10*ROW('Sanitation Data'!F177)),NA())</f>
        <v>#N/A</v>
      </c>
      <c r="AI183" s="90" t="e">
        <f ca="true">+IF(AND(ISNUMBER(OFFSET('Sanitation Data'!$F$11,0,10*ROW('Sanitation Data'!F177))),'Data Summary'!CX183="Yes"),OFFSET('Sanitation Data'!$F$11,0,10*ROW('Sanitation Data'!F177)),NA())</f>
        <v>#N/A</v>
      </c>
      <c r="AJ183" s="90" t="e">
        <f ca="true">+IF(AND(ISNUMBER(OFFSET('Sanitation Data'!$F$12,0,10*ROW('Sanitation Data'!F177))),'Data Summary'!CY183="Yes"),OFFSET('Sanitation Data'!$F$12,0,10*ROW('Sanitation Data'!F177)),NA())</f>
        <v>#N/A</v>
      </c>
      <c r="AK183" s="90" t="e">
        <f ca="true">+IF(AND(ISNUMBER(OFFSET('Sanitation Data'!$G$4,0,10*ROW('Sanitation Data'!G177))),'Data Summary'!CZ183="Yes"),100-OFFSET('Sanitation Data'!$G$4,0,10*ROW('Sanitation Data'!G177)),NA())</f>
        <v>#N/A</v>
      </c>
      <c r="AL183" s="90" t="e">
        <f ca="true">+IF(AND(ISNUMBER(OFFSET('Sanitation Data'!$G$6,0,10*ROW('Sanitation Data'!G177))),'Data Summary'!DA183="Yes"),OFFSET('Sanitation Data'!$G$6,0,10*ROW('Sanitation Data'!G177)),NA())</f>
        <v>#N/A</v>
      </c>
      <c r="AM183" s="90" t="e">
        <f ca="true">+IF(AND(ISNUMBER(OFFSET('Sanitation Data'!$G$10,0,10*ROW('Sanitation Data'!G177))),'Data Summary'!DB183="Yes"),OFFSET('Sanitation Data'!$G$10,0,10*ROW('Sanitation Data'!G177)),NA())</f>
        <v>#N/A</v>
      </c>
      <c r="AN183" s="90" t="e">
        <f ca="true">+IF(AND(ISNUMBER(OFFSET('Sanitation Data'!$G$11,0,10*ROW('Sanitation Data'!G177))),'Data Summary'!DC183="Yes"),OFFSET('Sanitation Data'!$G$11,0,10*ROW('Sanitation Data'!G177)),NA())</f>
        <v>#N/A</v>
      </c>
      <c r="AO183" s="90" t="e">
        <f ca="true">+IF(AND(ISNUMBER(OFFSET('Sanitation Data'!$G$12,0,10*ROW('Sanitation Data'!G177))),'Data Summary'!DD183="Yes"),OFFSET('Sanitation Data'!$G$12,0,10*ROW('Sanitation Data'!G177)),NA())</f>
        <v>#N/A</v>
      </c>
      <c r="AP183" s="90" t="e">
        <f ca="true">+IF(AND(ISNUMBER(OFFSET('Sanitation Data'!$H$4,0,10*ROW('Sanitation Data'!H177))),'Data Summary'!DE183="Yes"),100-OFFSET('Sanitation Data'!$H$4,0,10*ROW('Sanitation Data'!H177)),NA())</f>
        <v>#N/A</v>
      </c>
      <c r="AQ183" s="90" t="e">
        <f ca="true">+IF(AND(ISNUMBER(OFFSET('Sanitation Data'!$H$6,0,10*ROW('Sanitation Data'!H177))),'Data Summary'!DF183="Yes"),OFFSET('Sanitation Data'!$H$6,0,10*ROW('Sanitation Data'!H177)),NA())</f>
        <v>#N/A</v>
      </c>
      <c r="AR183" s="90" t="e">
        <f ca="true">+IF(AND(ISNUMBER(OFFSET('Sanitation Data'!$H$10,0,10*ROW('Sanitation Data'!H177))),'Data Summary'!DG183="Yes"),OFFSET('Sanitation Data'!$H$10,0,10*ROW('Sanitation Data'!H177)),NA())</f>
        <v>#N/A</v>
      </c>
      <c r="AS183" s="90" t="e">
        <f ca="true">+IF(AND(ISNUMBER(OFFSET('Sanitation Data'!$H$11,0,10*ROW('Sanitation Data'!H177))),'Data Summary'!DH183="Yes"),OFFSET('Sanitation Data'!$H$11,0,10*ROW('Sanitation Data'!H177)),NA())</f>
        <v>#N/A</v>
      </c>
      <c r="AT183" s="90" t="e">
        <f ca="true">+IF(AND(ISNUMBER(OFFSET('Sanitation Data'!$H$12,0,10*ROW('Sanitation Data'!H177))),'Data Summary'!DI183="Yes"),OFFSET('Sanitation Data'!$H$12,0,10*ROW('Sanitation Data'!H177)),NA())</f>
        <v>#N/A</v>
      </c>
      <c r="AU183" s="90" t="e">
        <f ca="true">+IF(AND(ISNUMBER(OFFSET('Sanitation Data'!$I$4,0,10*ROW('Sanitation Data'!I177))),'Data Summary'!DJ183="Yes"),100-OFFSET('Sanitation Data'!$I$4,0,10*ROW('Sanitation Data'!I177)),NA())</f>
        <v>#N/A</v>
      </c>
      <c r="AV183" s="90" t="e">
        <f ca="true">+IF(AND(ISNUMBER(OFFSET('Sanitation Data'!$I$6,0,10*ROW('Sanitation Data'!I177))),'Data Summary'!DK183="Yes"),OFFSET('Sanitation Data'!$I$6,0,10*ROW('Sanitation Data'!I177)),NA())</f>
        <v>#N/A</v>
      </c>
      <c r="AW183" s="90" t="e">
        <f ca="true">+IF(AND(ISNUMBER(OFFSET('Sanitation Data'!$I$10,0,10*ROW('Sanitation Data'!I177))),'Data Summary'!DL183="Yes"),OFFSET('Sanitation Data'!$I$10,0,10*ROW('Sanitation Data'!I177)),NA())</f>
        <v>#N/A</v>
      </c>
      <c r="AX183" s="90" t="e">
        <f ca="true">+IF(AND(ISNUMBER(OFFSET('Sanitation Data'!$I$11,0,10*ROW('Sanitation Data'!I177))),'Data Summary'!DM183="Yes"),OFFSET('Sanitation Data'!$I$11,0,10*ROW('Sanitation Data'!I177)),NA())</f>
        <v>#N/A</v>
      </c>
      <c r="AY183" s="90" t="e">
        <f ca="true">+IF(AND(ISNUMBER(OFFSET('Sanitation Data'!$I$12,0,10*ROW('Sanitation Data'!I177))),'Data Summary'!DN183="Yes"),OFFSET('Sanitation Data'!$I$12,0,10*ROW('Sanitation Data'!I177)),NA())</f>
        <v>#N/A</v>
      </c>
      <c r="AZ183" s="91" t="e">
        <f ca="true">+IF(AND(ISNUMBER(OFFSET('Hygiene Data'!$D$5,0,10*ROW('Hygiene Data'!D177))),'Data Summary'!DO183="Yes"),OFFSET('Hygiene Data'!$D$5,0,10*ROW('Hygiene Data'!D177)),NA())</f>
        <v>#N/A</v>
      </c>
      <c r="BA183" s="91" t="e">
        <f ca="true">+IF(AND(ISNUMBER(OFFSET('Hygiene Data'!$D$7,0,10*ROW('Hygiene Data'!D177))),'Data Summary'!DP183="Yes"),OFFSET('Hygiene Data'!$D$7,0,10*ROW('Hygiene Data'!D177)),NA())</f>
        <v>#N/A</v>
      </c>
      <c r="BB183" s="91" t="e">
        <f ca="true">+IF(AND(ISNUMBER(OFFSET('Hygiene Data'!$D$9,0,10*ROW('Hygiene Data'!D177))),'Data Summary'!DQ183="Yes"),OFFSET('Hygiene Data'!$D$9,0,10*ROW('Hygiene Data'!D177)),NA())</f>
        <v>#N/A</v>
      </c>
      <c r="BC183" s="91" t="e">
        <f ca="true">+IF(AND(ISNUMBER(OFFSET('Hygiene Data'!$E$5,0,10*ROW('Hygiene Data'!E177))),'Data Summary'!DR183="Yes"),OFFSET('Hygiene Data'!$E$5,0,10*ROW('Hygiene Data'!E177)),NA())</f>
        <v>#N/A</v>
      </c>
      <c r="BD183" s="91" t="e">
        <f ca="true">+IF(AND(ISNUMBER(OFFSET('Hygiene Data'!$E$7,0,10*ROW('Hygiene Data'!E177))),'Data Summary'!DS183="Yes"),OFFSET('Hygiene Data'!$E$7,0,10*ROW('Hygiene Data'!E177)),NA())</f>
        <v>#N/A</v>
      </c>
      <c r="BE183" s="91" t="e">
        <f ca="true">+IF(AND(ISNUMBER(OFFSET('Hygiene Data'!$E$9,0,10*ROW('Hygiene Data'!E177))),'Data Summary'!DT183="Yes"),OFFSET('Hygiene Data'!$E$9,0,10*ROW('Hygiene Data'!E177)),NA())</f>
        <v>#N/A</v>
      </c>
      <c r="BF183" s="91" t="e">
        <f ca="true">+IF(AND(ISNUMBER(OFFSET('Hygiene Data'!$F$5,0,10*ROW('Hygiene Data'!F177))),'Data Summary'!DU183="Yes"),OFFSET('Hygiene Data'!$F$5,0,10*ROW('Hygiene Data'!F177)),NA())</f>
        <v>#N/A</v>
      </c>
      <c r="BG183" s="91" t="e">
        <f ca="true">+IF(AND(ISNUMBER(OFFSET('Hygiene Data'!$F$7,0,10*ROW('Hygiene Data'!F177))),'Data Summary'!DV183="Yes"),OFFSET('Hygiene Data'!$F$7,0,10*ROW('Hygiene Data'!F177)),NA())</f>
        <v>#N/A</v>
      </c>
      <c r="BH183" s="91" t="e">
        <f ca="true">+IF(AND(ISNUMBER(OFFSET('Hygiene Data'!$F$9,0,10*ROW('Hygiene Data'!F177))),'Data Summary'!DW183="Yes"),OFFSET('Hygiene Data'!$F$9,0,10*ROW('Hygiene Data'!F177)),NA())</f>
        <v>#N/A</v>
      </c>
      <c r="BI183" s="91" t="e">
        <f ca="true">+IF(AND(ISNUMBER(OFFSET('Hygiene Data'!$G$5,0,10*ROW('Hygiene Data'!G177))),'Data Summary'!DX183="Yes"),OFFSET('Hygiene Data'!$G$5,0,10*ROW('Hygiene Data'!G177)),NA())</f>
        <v>#N/A</v>
      </c>
      <c r="BJ183" s="91" t="e">
        <f ca="true">+IF(AND(ISNUMBER(OFFSET('Hygiene Data'!$G$7,0,10*ROW('Hygiene Data'!G177))),'Data Summary'!DY183="Yes"),OFFSET('Hygiene Data'!$G$7,0,10*ROW('Hygiene Data'!G177)),NA())</f>
        <v>#N/A</v>
      </c>
      <c r="BK183" s="91" t="e">
        <f ca="true">+IF(AND(ISNUMBER(OFFSET('Hygiene Data'!$G$9,0,10*ROW('Hygiene Data'!G177))),'Data Summary'!DZ183="Yes"),OFFSET('Hygiene Data'!$G$9,0,10*ROW('Hygiene Data'!G177)),NA())</f>
        <v>#N/A</v>
      </c>
      <c r="BL183" s="91" t="e">
        <f ca="true">+IF(AND(ISNUMBER(OFFSET('Hygiene Data'!$H$5,0,10*ROW('Hygiene Data'!H177))),'Data Summary'!EA183="Yes"),OFFSET('Hygiene Data'!$H$5,0,10*ROW('Hygiene Data'!H177)),NA())</f>
        <v>#N/A</v>
      </c>
      <c r="BM183" s="91" t="e">
        <f ca="true">+IF(AND(ISNUMBER(OFFSET('Hygiene Data'!$H$7,0,10*ROW('Hygiene Data'!H177))),'Data Summary'!EB183="Yes"),OFFSET('Hygiene Data'!$H$7,0,10*ROW('Hygiene Data'!H177)),NA())</f>
        <v>#N/A</v>
      </c>
      <c r="BN183" s="91" t="e">
        <f ca="true">+IF(AND(ISNUMBER(OFFSET('Hygiene Data'!$H$9,0,10*ROW('Hygiene Data'!H177))),'Data Summary'!EC183="Yes"),OFFSET('Hygiene Data'!$H$9,0,10*ROW('Hygiene Data'!H177)),NA())</f>
        <v>#N/A</v>
      </c>
      <c r="BO183" s="91" t="e">
        <f ca="true">+IF(AND(ISNUMBER(OFFSET('Hygiene Data'!$I$5,0,10*ROW('Hygiene Data'!I177))),'Data Summary'!ED183="Yes"),OFFSET('Hygiene Data'!$I$5,0,10*ROW('Hygiene Data'!I177)),NA())</f>
        <v>#N/A</v>
      </c>
      <c r="BP183" s="91" t="e">
        <f ca="true">+IF(AND(ISNUMBER(OFFSET('Hygiene Data'!$I$7,0,10*ROW('Hygiene Data'!I177))),'Data Summary'!EE183="Yes"),OFFSET('Hygiene Data'!$I$7,0,10*ROW('Hygiene Data'!I177)),NA())</f>
        <v>#N/A</v>
      </c>
      <c r="BQ183" s="91" t="e">
        <f ca="true">+IF(AND(ISNUMBER(OFFSET('Hygiene Data'!$I$9,0,10*ROW('Hygiene Data'!I177))),'Data Summary'!EF183="Yes"),OFFSET('Hygiene Data'!$I$9,0,10*ROW('Hygiene Data'!I177)),NA())</f>
        <v>#N/A</v>
      </c>
    </row>
    <row xmlns:x14ac="http://schemas.microsoft.com/office/spreadsheetml/2009/9/ac" r="184" x14ac:dyDescent="0.2">
      <c r="A184" s="350" t="e">
        <f ca="true">+RIGHT('Data Summary'!A184,LEN('Data Summary'!A184)-9)</f>
        <v>#VALUE!</v>
      </c>
      <c r="B184" s="35" t="str">
        <f ca="true">+IF(ISTEXT('Data Summary'!B184),'Data Summary'!B184,"")</f>
        <v/>
      </c>
      <c r="C184" s="349" t="e">
        <f ca="true">+VALUE('Data Summary'!C184)</f>
        <v>#VALUE!</v>
      </c>
      <c r="D184" s="89" t="e">
        <f ca="true">+IF(AND(ISNUMBER(OFFSET('Water Data'!$D$4,0,10*ROW('Water Data'!D178))),'Data Summary'!BS184="Yes"),100-OFFSET('Water Data'!$D$4,0,10*ROW('Water Data'!D178)),NA())</f>
        <v>#N/A</v>
      </c>
      <c r="E184" s="89" t="e">
        <f ca="true">+IF(AND(ISNUMBER(OFFSET('Water Data'!$D$6,0,10*ROW('Water Data'!D178))),'Data Summary'!BT184="Yes"),OFFSET('Water Data'!$D$6,0,10*ROW('Water Data'!D178)),NA())</f>
        <v>#N/A</v>
      </c>
      <c r="F184" s="89" t="e">
        <f ca="true">+IF(AND(ISNUMBER(OFFSET('Water Data'!$D$9,0,10*ROW('Water Data'!D178))),'Data Summary'!BU184="Yes"),OFFSET('Water Data'!$D$9,0,10*ROW('Water Data'!D178)),NA())</f>
        <v>#N/A</v>
      </c>
      <c r="G184" s="89" t="e">
        <f ca="true">+IF(AND(ISNUMBER(OFFSET('Water Data'!$E$4,0,10*ROW('Water Data'!E178))),'Data Summary'!BV184="Yes"),100-OFFSET('Water Data'!$E$4,0,10*ROW('Water Data'!E178)),NA())</f>
        <v>#N/A</v>
      </c>
      <c r="H184" s="89" t="e">
        <f ca="true">+IF(AND(ISNUMBER(OFFSET('Water Data'!$E$6,0,10*ROW('Water Data'!E178))),'Data Summary'!BW184="Yes"),OFFSET('Water Data'!$E$6,0,10*ROW('Water Data'!E178)),NA())</f>
        <v>#N/A</v>
      </c>
      <c r="I184" s="89" t="e">
        <f ca="true">+IF(AND(ISNUMBER(OFFSET('Water Data'!$E$9,0,10*ROW('Water Data'!E178))),'Data Summary'!BX184="Yes"),OFFSET('Water Data'!$E$9,0,10*ROW('Water Data'!E178)),NA())</f>
        <v>#N/A</v>
      </c>
      <c r="J184" s="89" t="e">
        <f ca="true">+IF(AND(ISNUMBER(OFFSET('Water Data'!$F$4,0,10*ROW('Water Data'!F178))),'Data Summary'!BY184="Yes"),100-OFFSET('Water Data'!$F$4,0,10*ROW('Water Data'!F178)),NA())</f>
        <v>#N/A</v>
      </c>
      <c r="K184" s="89" t="e">
        <f ca="true">+IF(AND(ISNUMBER(OFFSET('Water Data'!$F$6,0,10*ROW('Water Data'!F178))),'Data Summary'!BZ184="Yes"),OFFSET('Water Data'!$F$6,0,10*ROW('Water Data'!F178)),NA())</f>
        <v>#N/A</v>
      </c>
      <c r="L184" s="89" t="e">
        <f ca="true">+IF(AND(ISNUMBER(OFFSET('Water Data'!$F$9,0,10*ROW('Water Data'!F178))),'Data Summary'!CA184="Yes"),OFFSET('Water Data'!$F$9,0,10*ROW('Water Data'!F178)),NA())</f>
        <v>#N/A</v>
      </c>
      <c r="M184" s="89" t="e">
        <f ca="true">+IF(AND(ISNUMBER(OFFSET('Water Data'!$G$4,0,10*ROW('Water Data'!G178))),'Data Summary'!CB184="Yes"),100-OFFSET('Water Data'!$G$4,0,10*ROW('Water Data'!G178)),NA())</f>
        <v>#N/A</v>
      </c>
      <c r="N184" s="89" t="e">
        <f ca="true">+IF(AND(ISNUMBER(OFFSET('Water Data'!$G$6,0,10*ROW('Water Data'!G178))),'Data Summary'!CC184="Yes"),OFFSET('Water Data'!$G$6,0,10*ROW('Water Data'!G178)),NA())</f>
        <v>#N/A</v>
      </c>
      <c r="O184" s="89" t="e">
        <f ca="true">+IF(AND(ISNUMBER(OFFSET('Water Data'!$G$9,0,10*ROW('Water Data'!G178))),'Data Summary'!CD184="Yes"),OFFSET('Water Data'!$G$9,0,10*ROW('Water Data'!G178)),NA())</f>
        <v>#N/A</v>
      </c>
      <c r="P184" s="89" t="e">
        <f ca="true">+IF(AND(ISNUMBER(OFFSET('Water Data'!$H$4,0,10*ROW('Water Data'!H178))),'Data Summary'!CE184="Yes"),100-OFFSET('Water Data'!$H$4,0,10*ROW('Water Data'!H178)),NA())</f>
        <v>#N/A</v>
      </c>
      <c r="Q184" s="89" t="e">
        <f ca="true">+IF(AND(ISNUMBER(OFFSET('Water Data'!$H$6,0,10*ROW('Water Data'!H178))),'Data Summary'!CF184="Yes"),OFFSET('Water Data'!$H$6,0,10*ROW('Water Data'!H178)),NA())</f>
        <v>#N/A</v>
      </c>
      <c r="R184" s="89" t="e">
        <f ca="true">+IF(AND(ISNUMBER(OFFSET('Water Data'!$H$9,0,10*ROW('Water Data'!H178))),'Data Summary'!CG184="Yes"),OFFSET('Water Data'!$H$9,0,10*ROW('Water Data'!H178)),NA())</f>
        <v>#N/A</v>
      </c>
      <c r="S184" s="89" t="e">
        <f ca="true">+IF(AND(ISNUMBER(OFFSET('Water Data'!$I$4,0,10*ROW('Water Data'!I178))),'Data Summary'!CH184="Yes"),100-OFFSET('Water Data'!$I$4,0,10*ROW('Water Data'!I178)),NA())</f>
        <v>#N/A</v>
      </c>
      <c r="T184" s="89" t="e">
        <f ca="true">+IF(AND(ISNUMBER(OFFSET('Water Data'!$I$6,0,10*ROW('Water Data'!I178))),'Data Summary'!CI184="Yes"),OFFSET('Water Data'!$I$6,0,10*ROW('Water Data'!I178)),NA())</f>
        <v>#N/A</v>
      </c>
      <c r="U184" s="89" t="e">
        <f ca="true">+IF(AND(ISNUMBER(OFFSET('Water Data'!$I$9,0,10*ROW('Water Data'!I178))),'Data Summary'!CJ184="Yes"),OFFSET('Water Data'!$I$9,0,10*ROW('Water Data'!I178)),NA())</f>
        <v>#N/A</v>
      </c>
      <c r="V184" s="90" t="e">
        <f ca="true">+IF(AND(ISNUMBER(OFFSET('Sanitation Data'!$D$4,0,10*ROW('Sanitation Data'!D178))),'Data Summary'!CK184="Yes"),100-OFFSET('Sanitation Data'!$D$4,0,10*ROW('Sanitation Data'!D178)),NA())</f>
        <v>#N/A</v>
      </c>
      <c r="W184" s="90" t="e">
        <f ca="true">+IF(AND(ISNUMBER(OFFSET('Sanitation Data'!$D$6,0,10*ROW('Sanitation Data'!D178))),'Data Summary'!CL184="Yes"),OFFSET('Sanitation Data'!$D$6,0,10*ROW('Sanitation Data'!D178)),NA())</f>
        <v>#N/A</v>
      </c>
      <c r="X184" s="90" t="e">
        <f ca="true">+IF(AND(ISNUMBER(OFFSET('Sanitation Data'!$D$10,0,10*ROW('Sanitation Data'!D178))),'Data Summary'!CM184="Yes"),OFFSET('Sanitation Data'!$D$10,0,10*ROW('Sanitation Data'!D178)),NA())</f>
        <v>#N/A</v>
      </c>
      <c r="Y184" s="90" t="e">
        <f ca="true">+IF(AND(ISNUMBER(OFFSET('Sanitation Data'!$D$11,0,10*ROW('Sanitation Data'!D178))),'Data Summary'!CN184="Yes"),OFFSET('Sanitation Data'!$D$11,0,10*ROW('Sanitation Data'!D178)),NA())</f>
        <v>#N/A</v>
      </c>
      <c r="Z184" s="90" t="e">
        <f ca="true">+IF(AND(ISNUMBER(OFFSET('Sanitation Data'!$D$12,0,10*ROW('Sanitation Data'!D178))),'Data Summary'!CO184="Yes"),OFFSET('Sanitation Data'!$D$12,0,10*ROW('Sanitation Data'!D178)),NA())</f>
        <v>#N/A</v>
      </c>
      <c r="AA184" s="90" t="e">
        <f ca="true">+IF(AND(ISNUMBER(OFFSET('Sanitation Data'!$E$4,0,10*ROW('Sanitation Data'!E178))),'Data Summary'!CP184="Yes"),100-OFFSET('Sanitation Data'!$E$4,0,10*ROW('Sanitation Data'!E178)),NA())</f>
        <v>#N/A</v>
      </c>
      <c r="AB184" s="90" t="e">
        <f ca="true">+IF(AND(ISNUMBER(OFFSET('Sanitation Data'!$E$6,0,10*ROW('Sanitation Data'!E178))),'Data Summary'!CQ184="Yes"),OFFSET('Sanitation Data'!$E$6,0,10*ROW('Sanitation Data'!E178)),NA())</f>
        <v>#N/A</v>
      </c>
      <c r="AC184" s="90" t="e">
        <f ca="true">+IF(AND(ISNUMBER(OFFSET('Sanitation Data'!$E$10,0,10*ROW('Sanitation Data'!E178))),'Data Summary'!CR184="Yes"),OFFSET('Sanitation Data'!$E$10,0,10*ROW('Sanitation Data'!E178)),NA())</f>
        <v>#N/A</v>
      </c>
      <c r="AD184" s="90" t="e">
        <f ca="true">+IF(AND(ISNUMBER(OFFSET('Sanitation Data'!$E$11,0,10*ROW('Sanitation Data'!E178))),'Data Summary'!CS184="Yes"),OFFSET('Sanitation Data'!$E$11,0,10*ROW('Sanitation Data'!E178)),NA())</f>
        <v>#N/A</v>
      </c>
      <c r="AE184" s="90" t="e">
        <f ca="true">+IF(AND(ISNUMBER(OFFSET('Sanitation Data'!$E$12,0,10*ROW('Sanitation Data'!E178))),'Data Summary'!CT184="Yes"),OFFSET('Sanitation Data'!$E$12,0,10*ROW('Sanitation Data'!E178)),NA())</f>
        <v>#N/A</v>
      </c>
      <c r="AF184" s="90" t="e">
        <f ca="true">+IF(AND(ISNUMBER(OFFSET('Sanitation Data'!$F$4,0,10*ROW('Sanitation Data'!F178))),'Data Summary'!CU184="Yes"),100-OFFSET('Sanitation Data'!$F$4,0,10*ROW('Sanitation Data'!F178)),NA())</f>
        <v>#N/A</v>
      </c>
      <c r="AG184" s="90" t="e">
        <f ca="true">+IF(AND(ISNUMBER(OFFSET('Sanitation Data'!$F$6,0,10*ROW('Sanitation Data'!F178))),'Data Summary'!CV184="Yes"),OFFSET('Sanitation Data'!$F$6,0,10*ROW('Sanitation Data'!F178)),NA())</f>
        <v>#N/A</v>
      </c>
      <c r="AH184" s="90" t="e">
        <f ca="true">+IF(AND(ISNUMBER(OFFSET('Sanitation Data'!$F$10,0,10*ROW('Sanitation Data'!F178))),'Data Summary'!CW184="Yes"),OFFSET('Sanitation Data'!$F$10,0,10*ROW('Sanitation Data'!F178)),NA())</f>
        <v>#N/A</v>
      </c>
      <c r="AI184" s="90" t="e">
        <f ca="true">+IF(AND(ISNUMBER(OFFSET('Sanitation Data'!$F$11,0,10*ROW('Sanitation Data'!F178))),'Data Summary'!CX184="Yes"),OFFSET('Sanitation Data'!$F$11,0,10*ROW('Sanitation Data'!F178)),NA())</f>
        <v>#N/A</v>
      </c>
      <c r="AJ184" s="90" t="e">
        <f ca="true">+IF(AND(ISNUMBER(OFFSET('Sanitation Data'!$F$12,0,10*ROW('Sanitation Data'!F178))),'Data Summary'!CY184="Yes"),OFFSET('Sanitation Data'!$F$12,0,10*ROW('Sanitation Data'!F178)),NA())</f>
        <v>#N/A</v>
      </c>
      <c r="AK184" s="90" t="e">
        <f ca="true">+IF(AND(ISNUMBER(OFFSET('Sanitation Data'!$G$4,0,10*ROW('Sanitation Data'!G178))),'Data Summary'!CZ184="Yes"),100-OFFSET('Sanitation Data'!$G$4,0,10*ROW('Sanitation Data'!G178)),NA())</f>
        <v>#N/A</v>
      </c>
      <c r="AL184" s="90" t="e">
        <f ca="true">+IF(AND(ISNUMBER(OFFSET('Sanitation Data'!$G$6,0,10*ROW('Sanitation Data'!G178))),'Data Summary'!DA184="Yes"),OFFSET('Sanitation Data'!$G$6,0,10*ROW('Sanitation Data'!G178)),NA())</f>
        <v>#N/A</v>
      </c>
      <c r="AM184" s="90" t="e">
        <f ca="true">+IF(AND(ISNUMBER(OFFSET('Sanitation Data'!$G$10,0,10*ROW('Sanitation Data'!G178))),'Data Summary'!DB184="Yes"),OFFSET('Sanitation Data'!$G$10,0,10*ROW('Sanitation Data'!G178)),NA())</f>
        <v>#N/A</v>
      </c>
      <c r="AN184" s="90" t="e">
        <f ca="true">+IF(AND(ISNUMBER(OFFSET('Sanitation Data'!$G$11,0,10*ROW('Sanitation Data'!G178))),'Data Summary'!DC184="Yes"),OFFSET('Sanitation Data'!$G$11,0,10*ROW('Sanitation Data'!G178)),NA())</f>
        <v>#N/A</v>
      </c>
      <c r="AO184" s="90" t="e">
        <f ca="true">+IF(AND(ISNUMBER(OFFSET('Sanitation Data'!$G$12,0,10*ROW('Sanitation Data'!G178))),'Data Summary'!DD184="Yes"),OFFSET('Sanitation Data'!$G$12,0,10*ROW('Sanitation Data'!G178)),NA())</f>
        <v>#N/A</v>
      </c>
      <c r="AP184" s="90" t="e">
        <f ca="true">+IF(AND(ISNUMBER(OFFSET('Sanitation Data'!$H$4,0,10*ROW('Sanitation Data'!H178))),'Data Summary'!DE184="Yes"),100-OFFSET('Sanitation Data'!$H$4,0,10*ROW('Sanitation Data'!H178)),NA())</f>
        <v>#N/A</v>
      </c>
      <c r="AQ184" s="90" t="e">
        <f ca="true">+IF(AND(ISNUMBER(OFFSET('Sanitation Data'!$H$6,0,10*ROW('Sanitation Data'!H178))),'Data Summary'!DF184="Yes"),OFFSET('Sanitation Data'!$H$6,0,10*ROW('Sanitation Data'!H178)),NA())</f>
        <v>#N/A</v>
      </c>
      <c r="AR184" s="90" t="e">
        <f ca="true">+IF(AND(ISNUMBER(OFFSET('Sanitation Data'!$H$10,0,10*ROW('Sanitation Data'!H178))),'Data Summary'!DG184="Yes"),OFFSET('Sanitation Data'!$H$10,0,10*ROW('Sanitation Data'!H178)),NA())</f>
        <v>#N/A</v>
      </c>
      <c r="AS184" s="90" t="e">
        <f ca="true">+IF(AND(ISNUMBER(OFFSET('Sanitation Data'!$H$11,0,10*ROW('Sanitation Data'!H178))),'Data Summary'!DH184="Yes"),OFFSET('Sanitation Data'!$H$11,0,10*ROW('Sanitation Data'!H178)),NA())</f>
        <v>#N/A</v>
      </c>
      <c r="AT184" s="90" t="e">
        <f ca="true">+IF(AND(ISNUMBER(OFFSET('Sanitation Data'!$H$12,0,10*ROW('Sanitation Data'!H178))),'Data Summary'!DI184="Yes"),OFFSET('Sanitation Data'!$H$12,0,10*ROW('Sanitation Data'!H178)),NA())</f>
        <v>#N/A</v>
      </c>
      <c r="AU184" s="90" t="e">
        <f ca="true">+IF(AND(ISNUMBER(OFFSET('Sanitation Data'!$I$4,0,10*ROW('Sanitation Data'!I178))),'Data Summary'!DJ184="Yes"),100-OFFSET('Sanitation Data'!$I$4,0,10*ROW('Sanitation Data'!I178)),NA())</f>
        <v>#N/A</v>
      </c>
      <c r="AV184" s="90" t="e">
        <f ca="true">+IF(AND(ISNUMBER(OFFSET('Sanitation Data'!$I$6,0,10*ROW('Sanitation Data'!I178))),'Data Summary'!DK184="Yes"),OFFSET('Sanitation Data'!$I$6,0,10*ROW('Sanitation Data'!I178)),NA())</f>
        <v>#N/A</v>
      </c>
      <c r="AW184" s="90" t="e">
        <f ca="true">+IF(AND(ISNUMBER(OFFSET('Sanitation Data'!$I$10,0,10*ROW('Sanitation Data'!I178))),'Data Summary'!DL184="Yes"),OFFSET('Sanitation Data'!$I$10,0,10*ROW('Sanitation Data'!I178)),NA())</f>
        <v>#N/A</v>
      </c>
      <c r="AX184" s="90" t="e">
        <f ca="true">+IF(AND(ISNUMBER(OFFSET('Sanitation Data'!$I$11,0,10*ROW('Sanitation Data'!I178))),'Data Summary'!DM184="Yes"),OFFSET('Sanitation Data'!$I$11,0,10*ROW('Sanitation Data'!I178)),NA())</f>
        <v>#N/A</v>
      </c>
      <c r="AY184" s="90" t="e">
        <f ca="true">+IF(AND(ISNUMBER(OFFSET('Sanitation Data'!$I$12,0,10*ROW('Sanitation Data'!I178))),'Data Summary'!DN184="Yes"),OFFSET('Sanitation Data'!$I$12,0,10*ROW('Sanitation Data'!I178)),NA())</f>
        <v>#N/A</v>
      </c>
      <c r="AZ184" s="91" t="e">
        <f ca="true">+IF(AND(ISNUMBER(OFFSET('Hygiene Data'!$D$5,0,10*ROW('Hygiene Data'!D178))),'Data Summary'!DO184="Yes"),OFFSET('Hygiene Data'!$D$5,0,10*ROW('Hygiene Data'!D178)),NA())</f>
        <v>#N/A</v>
      </c>
      <c r="BA184" s="91" t="e">
        <f ca="true">+IF(AND(ISNUMBER(OFFSET('Hygiene Data'!$D$7,0,10*ROW('Hygiene Data'!D178))),'Data Summary'!DP184="Yes"),OFFSET('Hygiene Data'!$D$7,0,10*ROW('Hygiene Data'!D178)),NA())</f>
        <v>#N/A</v>
      </c>
      <c r="BB184" s="91" t="e">
        <f ca="true">+IF(AND(ISNUMBER(OFFSET('Hygiene Data'!$D$9,0,10*ROW('Hygiene Data'!D178))),'Data Summary'!DQ184="Yes"),OFFSET('Hygiene Data'!$D$9,0,10*ROW('Hygiene Data'!D178)),NA())</f>
        <v>#N/A</v>
      </c>
      <c r="BC184" s="91" t="e">
        <f ca="true">+IF(AND(ISNUMBER(OFFSET('Hygiene Data'!$E$5,0,10*ROW('Hygiene Data'!E178))),'Data Summary'!DR184="Yes"),OFFSET('Hygiene Data'!$E$5,0,10*ROW('Hygiene Data'!E178)),NA())</f>
        <v>#N/A</v>
      </c>
      <c r="BD184" s="91" t="e">
        <f ca="true">+IF(AND(ISNUMBER(OFFSET('Hygiene Data'!$E$7,0,10*ROW('Hygiene Data'!E178))),'Data Summary'!DS184="Yes"),OFFSET('Hygiene Data'!$E$7,0,10*ROW('Hygiene Data'!E178)),NA())</f>
        <v>#N/A</v>
      </c>
      <c r="BE184" s="91" t="e">
        <f ca="true">+IF(AND(ISNUMBER(OFFSET('Hygiene Data'!$E$9,0,10*ROW('Hygiene Data'!E178))),'Data Summary'!DT184="Yes"),OFFSET('Hygiene Data'!$E$9,0,10*ROW('Hygiene Data'!E178)),NA())</f>
        <v>#N/A</v>
      </c>
      <c r="BF184" s="91" t="e">
        <f ca="true">+IF(AND(ISNUMBER(OFFSET('Hygiene Data'!$F$5,0,10*ROW('Hygiene Data'!F178))),'Data Summary'!DU184="Yes"),OFFSET('Hygiene Data'!$F$5,0,10*ROW('Hygiene Data'!F178)),NA())</f>
        <v>#N/A</v>
      </c>
      <c r="BG184" s="91" t="e">
        <f ca="true">+IF(AND(ISNUMBER(OFFSET('Hygiene Data'!$F$7,0,10*ROW('Hygiene Data'!F178))),'Data Summary'!DV184="Yes"),OFFSET('Hygiene Data'!$F$7,0,10*ROW('Hygiene Data'!F178)),NA())</f>
        <v>#N/A</v>
      </c>
      <c r="BH184" s="91" t="e">
        <f ca="true">+IF(AND(ISNUMBER(OFFSET('Hygiene Data'!$F$9,0,10*ROW('Hygiene Data'!F178))),'Data Summary'!DW184="Yes"),OFFSET('Hygiene Data'!$F$9,0,10*ROW('Hygiene Data'!F178)),NA())</f>
        <v>#N/A</v>
      </c>
      <c r="BI184" s="91" t="e">
        <f ca="true">+IF(AND(ISNUMBER(OFFSET('Hygiene Data'!$G$5,0,10*ROW('Hygiene Data'!G178))),'Data Summary'!DX184="Yes"),OFFSET('Hygiene Data'!$G$5,0,10*ROW('Hygiene Data'!G178)),NA())</f>
        <v>#N/A</v>
      </c>
      <c r="BJ184" s="91" t="e">
        <f ca="true">+IF(AND(ISNUMBER(OFFSET('Hygiene Data'!$G$7,0,10*ROW('Hygiene Data'!G178))),'Data Summary'!DY184="Yes"),OFFSET('Hygiene Data'!$G$7,0,10*ROW('Hygiene Data'!G178)),NA())</f>
        <v>#N/A</v>
      </c>
      <c r="BK184" s="91" t="e">
        <f ca="true">+IF(AND(ISNUMBER(OFFSET('Hygiene Data'!$G$9,0,10*ROW('Hygiene Data'!G178))),'Data Summary'!DZ184="Yes"),OFFSET('Hygiene Data'!$G$9,0,10*ROW('Hygiene Data'!G178)),NA())</f>
        <v>#N/A</v>
      </c>
      <c r="BL184" s="91" t="e">
        <f ca="true">+IF(AND(ISNUMBER(OFFSET('Hygiene Data'!$H$5,0,10*ROW('Hygiene Data'!H178))),'Data Summary'!EA184="Yes"),OFFSET('Hygiene Data'!$H$5,0,10*ROW('Hygiene Data'!H178)),NA())</f>
        <v>#N/A</v>
      </c>
      <c r="BM184" s="91" t="e">
        <f ca="true">+IF(AND(ISNUMBER(OFFSET('Hygiene Data'!$H$7,0,10*ROW('Hygiene Data'!H178))),'Data Summary'!EB184="Yes"),OFFSET('Hygiene Data'!$H$7,0,10*ROW('Hygiene Data'!H178)),NA())</f>
        <v>#N/A</v>
      </c>
      <c r="BN184" s="91" t="e">
        <f ca="true">+IF(AND(ISNUMBER(OFFSET('Hygiene Data'!$H$9,0,10*ROW('Hygiene Data'!H178))),'Data Summary'!EC184="Yes"),OFFSET('Hygiene Data'!$H$9,0,10*ROW('Hygiene Data'!H178)),NA())</f>
        <v>#N/A</v>
      </c>
      <c r="BO184" s="91" t="e">
        <f ca="true">+IF(AND(ISNUMBER(OFFSET('Hygiene Data'!$I$5,0,10*ROW('Hygiene Data'!I178))),'Data Summary'!ED184="Yes"),OFFSET('Hygiene Data'!$I$5,0,10*ROW('Hygiene Data'!I178)),NA())</f>
        <v>#N/A</v>
      </c>
      <c r="BP184" s="91" t="e">
        <f ca="true">+IF(AND(ISNUMBER(OFFSET('Hygiene Data'!$I$7,0,10*ROW('Hygiene Data'!I178))),'Data Summary'!EE184="Yes"),OFFSET('Hygiene Data'!$I$7,0,10*ROW('Hygiene Data'!I178)),NA())</f>
        <v>#N/A</v>
      </c>
      <c r="BQ184" s="91" t="e">
        <f ca="true">+IF(AND(ISNUMBER(OFFSET('Hygiene Data'!$I$9,0,10*ROW('Hygiene Data'!I178))),'Data Summary'!EF184="Yes"),OFFSET('Hygiene Data'!$I$9,0,10*ROW('Hygiene Data'!I178)),NA())</f>
        <v>#N/A</v>
      </c>
    </row>
    <row xmlns:x14ac="http://schemas.microsoft.com/office/spreadsheetml/2009/9/ac" r="185" x14ac:dyDescent="0.2">
      <c r="A185" s="350" t="e">
        <f ca="true">+RIGHT('Data Summary'!A185,LEN('Data Summary'!A185)-9)</f>
        <v>#VALUE!</v>
      </c>
      <c r="B185" s="35" t="str">
        <f ca="true">+IF(ISTEXT('Data Summary'!B185),'Data Summary'!B185,"")</f>
        <v/>
      </c>
      <c r="C185" s="349" t="e">
        <f ca="true">+VALUE('Data Summary'!C185)</f>
        <v>#VALUE!</v>
      </c>
      <c r="D185" s="89" t="e">
        <f ca="true">+IF(AND(ISNUMBER(OFFSET('Water Data'!$D$4,0,10*ROW('Water Data'!D179))),'Data Summary'!BS185="Yes"),100-OFFSET('Water Data'!$D$4,0,10*ROW('Water Data'!D179)),NA())</f>
        <v>#N/A</v>
      </c>
      <c r="E185" s="89" t="e">
        <f ca="true">+IF(AND(ISNUMBER(OFFSET('Water Data'!$D$6,0,10*ROW('Water Data'!D179))),'Data Summary'!BT185="Yes"),OFFSET('Water Data'!$D$6,0,10*ROW('Water Data'!D179)),NA())</f>
        <v>#N/A</v>
      </c>
      <c r="F185" s="89" t="e">
        <f ca="true">+IF(AND(ISNUMBER(OFFSET('Water Data'!$D$9,0,10*ROW('Water Data'!D179))),'Data Summary'!BU185="Yes"),OFFSET('Water Data'!$D$9,0,10*ROW('Water Data'!D179)),NA())</f>
        <v>#N/A</v>
      </c>
      <c r="G185" s="89" t="e">
        <f ca="true">+IF(AND(ISNUMBER(OFFSET('Water Data'!$E$4,0,10*ROW('Water Data'!E179))),'Data Summary'!BV185="Yes"),100-OFFSET('Water Data'!$E$4,0,10*ROW('Water Data'!E179)),NA())</f>
        <v>#N/A</v>
      </c>
      <c r="H185" s="89" t="e">
        <f ca="true">+IF(AND(ISNUMBER(OFFSET('Water Data'!$E$6,0,10*ROW('Water Data'!E179))),'Data Summary'!BW185="Yes"),OFFSET('Water Data'!$E$6,0,10*ROW('Water Data'!E179)),NA())</f>
        <v>#N/A</v>
      </c>
      <c r="I185" s="89" t="e">
        <f ca="true">+IF(AND(ISNUMBER(OFFSET('Water Data'!$E$9,0,10*ROW('Water Data'!E179))),'Data Summary'!BX185="Yes"),OFFSET('Water Data'!$E$9,0,10*ROW('Water Data'!E179)),NA())</f>
        <v>#N/A</v>
      </c>
      <c r="J185" s="89" t="e">
        <f ca="true">+IF(AND(ISNUMBER(OFFSET('Water Data'!$F$4,0,10*ROW('Water Data'!F179))),'Data Summary'!BY185="Yes"),100-OFFSET('Water Data'!$F$4,0,10*ROW('Water Data'!F179)),NA())</f>
        <v>#N/A</v>
      </c>
      <c r="K185" s="89" t="e">
        <f ca="true">+IF(AND(ISNUMBER(OFFSET('Water Data'!$F$6,0,10*ROW('Water Data'!F179))),'Data Summary'!BZ185="Yes"),OFFSET('Water Data'!$F$6,0,10*ROW('Water Data'!F179)),NA())</f>
        <v>#N/A</v>
      </c>
      <c r="L185" s="89" t="e">
        <f ca="true">+IF(AND(ISNUMBER(OFFSET('Water Data'!$F$9,0,10*ROW('Water Data'!F179))),'Data Summary'!CA185="Yes"),OFFSET('Water Data'!$F$9,0,10*ROW('Water Data'!F179)),NA())</f>
        <v>#N/A</v>
      </c>
      <c r="M185" s="89" t="e">
        <f ca="true">+IF(AND(ISNUMBER(OFFSET('Water Data'!$G$4,0,10*ROW('Water Data'!G179))),'Data Summary'!CB185="Yes"),100-OFFSET('Water Data'!$G$4,0,10*ROW('Water Data'!G179)),NA())</f>
        <v>#N/A</v>
      </c>
      <c r="N185" s="89" t="e">
        <f ca="true">+IF(AND(ISNUMBER(OFFSET('Water Data'!$G$6,0,10*ROW('Water Data'!G179))),'Data Summary'!CC185="Yes"),OFFSET('Water Data'!$G$6,0,10*ROW('Water Data'!G179)),NA())</f>
        <v>#N/A</v>
      </c>
      <c r="O185" s="89" t="e">
        <f ca="true">+IF(AND(ISNUMBER(OFFSET('Water Data'!$G$9,0,10*ROW('Water Data'!G179))),'Data Summary'!CD185="Yes"),OFFSET('Water Data'!$G$9,0,10*ROW('Water Data'!G179)),NA())</f>
        <v>#N/A</v>
      </c>
      <c r="P185" s="89" t="e">
        <f ca="true">+IF(AND(ISNUMBER(OFFSET('Water Data'!$H$4,0,10*ROW('Water Data'!H179))),'Data Summary'!CE185="Yes"),100-OFFSET('Water Data'!$H$4,0,10*ROW('Water Data'!H179)),NA())</f>
        <v>#N/A</v>
      </c>
      <c r="Q185" s="89" t="e">
        <f ca="true">+IF(AND(ISNUMBER(OFFSET('Water Data'!$H$6,0,10*ROW('Water Data'!H179))),'Data Summary'!CF185="Yes"),OFFSET('Water Data'!$H$6,0,10*ROW('Water Data'!H179)),NA())</f>
        <v>#N/A</v>
      </c>
      <c r="R185" s="89" t="e">
        <f ca="true">+IF(AND(ISNUMBER(OFFSET('Water Data'!$H$9,0,10*ROW('Water Data'!H179))),'Data Summary'!CG185="Yes"),OFFSET('Water Data'!$H$9,0,10*ROW('Water Data'!H179)),NA())</f>
        <v>#N/A</v>
      </c>
      <c r="S185" s="89" t="e">
        <f ca="true">+IF(AND(ISNUMBER(OFFSET('Water Data'!$I$4,0,10*ROW('Water Data'!I179))),'Data Summary'!CH185="Yes"),100-OFFSET('Water Data'!$I$4,0,10*ROW('Water Data'!I179)),NA())</f>
        <v>#N/A</v>
      </c>
      <c r="T185" s="89" t="e">
        <f ca="true">+IF(AND(ISNUMBER(OFFSET('Water Data'!$I$6,0,10*ROW('Water Data'!I179))),'Data Summary'!CI185="Yes"),OFFSET('Water Data'!$I$6,0,10*ROW('Water Data'!I179)),NA())</f>
        <v>#N/A</v>
      </c>
      <c r="U185" s="89" t="e">
        <f ca="true">+IF(AND(ISNUMBER(OFFSET('Water Data'!$I$9,0,10*ROW('Water Data'!I179))),'Data Summary'!CJ185="Yes"),OFFSET('Water Data'!$I$9,0,10*ROW('Water Data'!I179)),NA())</f>
        <v>#N/A</v>
      </c>
      <c r="V185" s="90" t="e">
        <f ca="true">+IF(AND(ISNUMBER(OFFSET('Sanitation Data'!$D$4,0,10*ROW('Sanitation Data'!D179))),'Data Summary'!CK185="Yes"),100-OFFSET('Sanitation Data'!$D$4,0,10*ROW('Sanitation Data'!D179)),NA())</f>
        <v>#N/A</v>
      </c>
      <c r="W185" s="90" t="e">
        <f ca="true">+IF(AND(ISNUMBER(OFFSET('Sanitation Data'!$D$6,0,10*ROW('Sanitation Data'!D179))),'Data Summary'!CL185="Yes"),OFFSET('Sanitation Data'!$D$6,0,10*ROW('Sanitation Data'!D179)),NA())</f>
        <v>#N/A</v>
      </c>
      <c r="X185" s="90" t="e">
        <f ca="true">+IF(AND(ISNUMBER(OFFSET('Sanitation Data'!$D$10,0,10*ROW('Sanitation Data'!D179))),'Data Summary'!CM185="Yes"),OFFSET('Sanitation Data'!$D$10,0,10*ROW('Sanitation Data'!D179)),NA())</f>
        <v>#N/A</v>
      </c>
      <c r="Y185" s="90" t="e">
        <f ca="true">+IF(AND(ISNUMBER(OFFSET('Sanitation Data'!$D$11,0,10*ROW('Sanitation Data'!D179))),'Data Summary'!CN185="Yes"),OFFSET('Sanitation Data'!$D$11,0,10*ROW('Sanitation Data'!D179)),NA())</f>
        <v>#N/A</v>
      </c>
      <c r="Z185" s="90" t="e">
        <f ca="true">+IF(AND(ISNUMBER(OFFSET('Sanitation Data'!$D$12,0,10*ROW('Sanitation Data'!D179))),'Data Summary'!CO185="Yes"),OFFSET('Sanitation Data'!$D$12,0,10*ROW('Sanitation Data'!D179)),NA())</f>
        <v>#N/A</v>
      </c>
      <c r="AA185" s="90" t="e">
        <f ca="true">+IF(AND(ISNUMBER(OFFSET('Sanitation Data'!$E$4,0,10*ROW('Sanitation Data'!E179))),'Data Summary'!CP185="Yes"),100-OFFSET('Sanitation Data'!$E$4,0,10*ROW('Sanitation Data'!E179)),NA())</f>
        <v>#N/A</v>
      </c>
      <c r="AB185" s="90" t="e">
        <f ca="true">+IF(AND(ISNUMBER(OFFSET('Sanitation Data'!$E$6,0,10*ROW('Sanitation Data'!E179))),'Data Summary'!CQ185="Yes"),OFFSET('Sanitation Data'!$E$6,0,10*ROW('Sanitation Data'!E179)),NA())</f>
        <v>#N/A</v>
      </c>
      <c r="AC185" s="90" t="e">
        <f ca="true">+IF(AND(ISNUMBER(OFFSET('Sanitation Data'!$E$10,0,10*ROW('Sanitation Data'!E179))),'Data Summary'!CR185="Yes"),OFFSET('Sanitation Data'!$E$10,0,10*ROW('Sanitation Data'!E179)),NA())</f>
        <v>#N/A</v>
      </c>
      <c r="AD185" s="90" t="e">
        <f ca="true">+IF(AND(ISNUMBER(OFFSET('Sanitation Data'!$E$11,0,10*ROW('Sanitation Data'!E179))),'Data Summary'!CS185="Yes"),OFFSET('Sanitation Data'!$E$11,0,10*ROW('Sanitation Data'!E179)),NA())</f>
        <v>#N/A</v>
      </c>
      <c r="AE185" s="90" t="e">
        <f ca="true">+IF(AND(ISNUMBER(OFFSET('Sanitation Data'!$E$12,0,10*ROW('Sanitation Data'!E179))),'Data Summary'!CT185="Yes"),OFFSET('Sanitation Data'!$E$12,0,10*ROW('Sanitation Data'!E179)),NA())</f>
        <v>#N/A</v>
      </c>
      <c r="AF185" s="90" t="e">
        <f ca="true">+IF(AND(ISNUMBER(OFFSET('Sanitation Data'!$F$4,0,10*ROW('Sanitation Data'!F179))),'Data Summary'!CU185="Yes"),100-OFFSET('Sanitation Data'!$F$4,0,10*ROW('Sanitation Data'!F179)),NA())</f>
        <v>#N/A</v>
      </c>
      <c r="AG185" s="90" t="e">
        <f ca="true">+IF(AND(ISNUMBER(OFFSET('Sanitation Data'!$F$6,0,10*ROW('Sanitation Data'!F179))),'Data Summary'!CV185="Yes"),OFFSET('Sanitation Data'!$F$6,0,10*ROW('Sanitation Data'!F179)),NA())</f>
        <v>#N/A</v>
      </c>
      <c r="AH185" s="90" t="e">
        <f ca="true">+IF(AND(ISNUMBER(OFFSET('Sanitation Data'!$F$10,0,10*ROW('Sanitation Data'!F179))),'Data Summary'!CW185="Yes"),OFFSET('Sanitation Data'!$F$10,0,10*ROW('Sanitation Data'!F179)),NA())</f>
        <v>#N/A</v>
      </c>
      <c r="AI185" s="90" t="e">
        <f ca="true">+IF(AND(ISNUMBER(OFFSET('Sanitation Data'!$F$11,0,10*ROW('Sanitation Data'!F179))),'Data Summary'!CX185="Yes"),OFFSET('Sanitation Data'!$F$11,0,10*ROW('Sanitation Data'!F179)),NA())</f>
        <v>#N/A</v>
      </c>
      <c r="AJ185" s="90" t="e">
        <f ca="true">+IF(AND(ISNUMBER(OFFSET('Sanitation Data'!$F$12,0,10*ROW('Sanitation Data'!F179))),'Data Summary'!CY185="Yes"),OFFSET('Sanitation Data'!$F$12,0,10*ROW('Sanitation Data'!F179)),NA())</f>
        <v>#N/A</v>
      </c>
      <c r="AK185" s="90" t="e">
        <f ca="true">+IF(AND(ISNUMBER(OFFSET('Sanitation Data'!$G$4,0,10*ROW('Sanitation Data'!G179))),'Data Summary'!CZ185="Yes"),100-OFFSET('Sanitation Data'!$G$4,0,10*ROW('Sanitation Data'!G179)),NA())</f>
        <v>#N/A</v>
      </c>
      <c r="AL185" s="90" t="e">
        <f ca="true">+IF(AND(ISNUMBER(OFFSET('Sanitation Data'!$G$6,0,10*ROW('Sanitation Data'!G179))),'Data Summary'!DA185="Yes"),OFFSET('Sanitation Data'!$G$6,0,10*ROW('Sanitation Data'!G179)),NA())</f>
        <v>#N/A</v>
      </c>
      <c r="AM185" s="90" t="e">
        <f ca="true">+IF(AND(ISNUMBER(OFFSET('Sanitation Data'!$G$10,0,10*ROW('Sanitation Data'!G179))),'Data Summary'!DB185="Yes"),OFFSET('Sanitation Data'!$G$10,0,10*ROW('Sanitation Data'!G179)),NA())</f>
        <v>#N/A</v>
      </c>
      <c r="AN185" s="90" t="e">
        <f ca="true">+IF(AND(ISNUMBER(OFFSET('Sanitation Data'!$G$11,0,10*ROW('Sanitation Data'!G179))),'Data Summary'!DC185="Yes"),OFFSET('Sanitation Data'!$G$11,0,10*ROW('Sanitation Data'!G179)),NA())</f>
        <v>#N/A</v>
      </c>
      <c r="AO185" s="90" t="e">
        <f ca="true">+IF(AND(ISNUMBER(OFFSET('Sanitation Data'!$G$12,0,10*ROW('Sanitation Data'!G179))),'Data Summary'!DD185="Yes"),OFFSET('Sanitation Data'!$G$12,0,10*ROW('Sanitation Data'!G179)),NA())</f>
        <v>#N/A</v>
      </c>
      <c r="AP185" s="90" t="e">
        <f ca="true">+IF(AND(ISNUMBER(OFFSET('Sanitation Data'!$H$4,0,10*ROW('Sanitation Data'!H179))),'Data Summary'!DE185="Yes"),100-OFFSET('Sanitation Data'!$H$4,0,10*ROW('Sanitation Data'!H179)),NA())</f>
        <v>#N/A</v>
      </c>
      <c r="AQ185" s="90" t="e">
        <f ca="true">+IF(AND(ISNUMBER(OFFSET('Sanitation Data'!$H$6,0,10*ROW('Sanitation Data'!H179))),'Data Summary'!DF185="Yes"),OFFSET('Sanitation Data'!$H$6,0,10*ROW('Sanitation Data'!H179)),NA())</f>
        <v>#N/A</v>
      </c>
      <c r="AR185" s="90" t="e">
        <f ca="true">+IF(AND(ISNUMBER(OFFSET('Sanitation Data'!$H$10,0,10*ROW('Sanitation Data'!H179))),'Data Summary'!DG185="Yes"),OFFSET('Sanitation Data'!$H$10,0,10*ROW('Sanitation Data'!H179)),NA())</f>
        <v>#N/A</v>
      </c>
      <c r="AS185" s="90" t="e">
        <f ca="true">+IF(AND(ISNUMBER(OFFSET('Sanitation Data'!$H$11,0,10*ROW('Sanitation Data'!H179))),'Data Summary'!DH185="Yes"),OFFSET('Sanitation Data'!$H$11,0,10*ROW('Sanitation Data'!H179)),NA())</f>
        <v>#N/A</v>
      </c>
      <c r="AT185" s="90" t="e">
        <f ca="true">+IF(AND(ISNUMBER(OFFSET('Sanitation Data'!$H$12,0,10*ROW('Sanitation Data'!H179))),'Data Summary'!DI185="Yes"),OFFSET('Sanitation Data'!$H$12,0,10*ROW('Sanitation Data'!H179)),NA())</f>
        <v>#N/A</v>
      </c>
      <c r="AU185" s="90" t="e">
        <f ca="true">+IF(AND(ISNUMBER(OFFSET('Sanitation Data'!$I$4,0,10*ROW('Sanitation Data'!I179))),'Data Summary'!DJ185="Yes"),100-OFFSET('Sanitation Data'!$I$4,0,10*ROW('Sanitation Data'!I179)),NA())</f>
        <v>#N/A</v>
      </c>
      <c r="AV185" s="90" t="e">
        <f ca="true">+IF(AND(ISNUMBER(OFFSET('Sanitation Data'!$I$6,0,10*ROW('Sanitation Data'!I179))),'Data Summary'!DK185="Yes"),OFFSET('Sanitation Data'!$I$6,0,10*ROW('Sanitation Data'!I179)),NA())</f>
        <v>#N/A</v>
      </c>
      <c r="AW185" s="90" t="e">
        <f ca="true">+IF(AND(ISNUMBER(OFFSET('Sanitation Data'!$I$10,0,10*ROW('Sanitation Data'!I179))),'Data Summary'!DL185="Yes"),OFFSET('Sanitation Data'!$I$10,0,10*ROW('Sanitation Data'!I179)),NA())</f>
        <v>#N/A</v>
      </c>
      <c r="AX185" s="90" t="e">
        <f ca="true">+IF(AND(ISNUMBER(OFFSET('Sanitation Data'!$I$11,0,10*ROW('Sanitation Data'!I179))),'Data Summary'!DM185="Yes"),OFFSET('Sanitation Data'!$I$11,0,10*ROW('Sanitation Data'!I179)),NA())</f>
        <v>#N/A</v>
      </c>
      <c r="AY185" s="90" t="e">
        <f ca="true">+IF(AND(ISNUMBER(OFFSET('Sanitation Data'!$I$12,0,10*ROW('Sanitation Data'!I179))),'Data Summary'!DN185="Yes"),OFFSET('Sanitation Data'!$I$12,0,10*ROW('Sanitation Data'!I179)),NA())</f>
        <v>#N/A</v>
      </c>
      <c r="AZ185" s="91" t="e">
        <f ca="true">+IF(AND(ISNUMBER(OFFSET('Hygiene Data'!$D$5,0,10*ROW('Hygiene Data'!D179))),'Data Summary'!DO185="Yes"),OFFSET('Hygiene Data'!$D$5,0,10*ROW('Hygiene Data'!D179)),NA())</f>
        <v>#N/A</v>
      </c>
      <c r="BA185" s="91" t="e">
        <f ca="true">+IF(AND(ISNUMBER(OFFSET('Hygiene Data'!$D$7,0,10*ROW('Hygiene Data'!D179))),'Data Summary'!DP185="Yes"),OFFSET('Hygiene Data'!$D$7,0,10*ROW('Hygiene Data'!D179)),NA())</f>
        <v>#N/A</v>
      </c>
      <c r="BB185" s="91" t="e">
        <f ca="true">+IF(AND(ISNUMBER(OFFSET('Hygiene Data'!$D$9,0,10*ROW('Hygiene Data'!D179))),'Data Summary'!DQ185="Yes"),OFFSET('Hygiene Data'!$D$9,0,10*ROW('Hygiene Data'!D179)),NA())</f>
        <v>#N/A</v>
      </c>
      <c r="BC185" s="91" t="e">
        <f ca="true">+IF(AND(ISNUMBER(OFFSET('Hygiene Data'!$E$5,0,10*ROW('Hygiene Data'!E179))),'Data Summary'!DR185="Yes"),OFFSET('Hygiene Data'!$E$5,0,10*ROW('Hygiene Data'!E179)),NA())</f>
        <v>#N/A</v>
      </c>
      <c r="BD185" s="91" t="e">
        <f ca="true">+IF(AND(ISNUMBER(OFFSET('Hygiene Data'!$E$7,0,10*ROW('Hygiene Data'!E179))),'Data Summary'!DS185="Yes"),OFFSET('Hygiene Data'!$E$7,0,10*ROW('Hygiene Data'!E179)),NA())</f>
        <v>#N/A</v>
      </c>
      <c r="BE185" s="91" t="e">
        <f ca="true">+IF(AND(ISNUMBER(OFFSET('Hygiene Data'!$E$9,0,10*ROW('Hygiene Data'!E179))),'Data Summary'!DT185="Yes"),OFFSET('Hygiene Data'!$E$9,0,10*ROW('Hygiene Data'!E179)),NA())</f>
        <v>#N/A</v>
      </c>
      <c r="BF185" s="91" t="e">
        <f ca="true">+IF(AND(ISNUMBER(OFFSET('Hygiene Data'!$F$5,0,10*ROW('Hygiene Data'!F179))),'Data Summary'!DU185="Yes"),OFFSET('Hygiene Data'!$F$5,0,10*ROW('Hygiene Data'!F179)),NA())</f>
        <v>#N/A</v>
      </c>
      <c r="BG185" s="91" t="e">
        <f ca="true">+IF(AND(ISNUMBER(OFFSET('Hygiene Data'!$F$7,0,10*ROW('Hygiene Data'!F179))),'Data Summary'!DV185="Yes"),OFFSET('Hygiene Data'!$F$7,0,10*ROW('Hygiene Data'!F179)),NA())</f>
        <v>#N/A</v>
      </c>
      <c r="BH185" s="91" t="e">
        <f ca="true">+IF(AND(ISNUMBER(OFFSET('Hygiene Data'!$F$9,0,10*ROW('Hygiene Data'!F179))),'Data Summary'!DW185="Yes"),OFFSET('Hygiene Data'!$F$9,0,10*ROW('Hygiene Data'!F179)),NA())</f>
        <v>#N/A</v>
      </c>
      <c r="BI185" s="91" t="e">
        <f ca="true">+IF(AND(ISNUMBER(OFFSET('Hygiene Data'!$G$5,0,10*ROW('Hygiene Data'!G179))),'Data Summary'!DX185="Yes"),OFFSET('Hygiene Data'!$G$5,0,10*ROW('Hygiene Data'!G179)),NA())</f>
        <v>#N/A</v>
      </c>
      <c r="BJ185" s="91" t="e">
        <f ca="true">+IF(AND(ISNUMBER(OFFSET('Hygiene Data'!$G$7,0,10*ROW('Hygiene Data'!G179))),'Data Summary'!DY185="Yes"),OFFSET('Hygiene Data'!$G$7,0,10*ROW('Hygiene Data'!G179)),NA())</f>
        <v>#N/A</v>
      </c>
      <c r="BK185" s="91" t="e">
        <f ca="true">+IF(AND(ISNUMBER(OFFSET('Hygiene Data'!$G$9,0,10*ROW('Hygiene Data'!G179))),'Data Summary'!DZ185="Yes"),OFFSET('Hygiene Data'!$G$9,0,10*ROW('Hygiene Data'!G179)),NA())</f>
        <v>#N/A</v>
      </c>
      <c r="BL185" s="91" t="e">
        <f ca="true">+IF(AND(ISNUMBER(OFFSET('Hygiene Data'!$H$5,0,10*ROW('Hygiene Data'!H179))),'Data Summary'!EA185="Yes"),OFFSET('Hygiene Data'!$H$5,0,10*ROW('Hygiene Data'!H179)),NA())</f>
        <v>#N/A</v>
      </c>
      <c r="BM185" s="91" t="e">
        <f ca="true">+IF(AND(ISNUMBER(OFFSET('Hygiene Data'!$H$7,0,10*ROW('Hygiene Data'!H179))),'Data Summary'!EB185="Yes"),OFFSET('Hygiene Data'!$H$7,0,10*ROW('Hygiene Data'!H179)),NA())</f>
        <v>#N/A</v>
      </c>
      <c r="BN185" s="91" t="e">
        <f ca="true">+IF(AND(ISNUMBER(OFFSET('Hygiene Data'!$H$9,0,10*ROW('Hygiene Data'!H179))),'Data Summary'!EC185="Yes"),OFFSET('Hygiene Data'!$H$9,0,10*ROW('Hygiene Data'!H179)),NA())</f>
        <v>#N/A</v>
      </c>
      <c r="BO185" s="91" t="e">
        <f ca="true">+IF(AND(ISNUMBER(OFFSET('Hygiene Data'!$I$5,0,10*ROW('Hygiene Data'!I179))),'Data Summary'!ED185="Yes"),OFFSET('Hygiene Data'!$I$5,0,10*ROW('Hygiene Data'!I179)),NA())</f>
        <v>#N/A</v>
      </c>
      <c r="BP185" s="91" t="e">
        <f ca="true">+IF(AND(ISNUMBER(OFFSET('Hygiene Data'!$I$7,0,10*ROW('Hygiene Data'!I179))),'Data Summary'!EE185="Yes"),OFFSET('Hygiene Data'!$I$7,0,10*ROW('Hygiene Data'!I179)),NA())</f>
        <v>#N/A</v>
      </c>
      <c r="BQ185" s="91" t="e">
        <f ca="true">+IF(AND(ISNUMBER(OFFSET('Hygiene Data'!$I$9,0,10*ROW('Hygiene Data'!I179))),'Data Summary'!EF185="Yes"),OFFSET('Hygiene Data'!$I$9,0,10*ROW('Hygiene Data'!I179)),NA())</f>
        <v>#N/A</v>
      </c>
    </row>
    <row xmlns:x14ac="http://schemas.microsoft.com/office/spreadsheetml/2009/9/ac" r="186" x14ac:dyDescent="0.2">
      <c r="A186" s="350" t="e">
        <f ca="true">+RIGHT('Data Summary'!A186,LEN('Data Summary'!A186)-9)</f>
        <v>#VALUE!</v>
      </c>
      <c r="B186" s="35" t="str">
        <f ca="true">+IF(ISTEXT('Data Summary'!B186),'Data Summary'!B186,"")</f>
        <v/>
      </c>
      <c r="C186" s="349" t="e">
        <f ca="true">+VALUE('Data Summary'!C186)</f>
        <v>#VALUE!</v>
      </c>
      <c r="D186" s="89" t="e">
        <f ca="true">+IF(AND(ISNUMBER(OFFSET('Water Data'!$D$4,0,10*ROW('Water Data'!D180))),'Data Summary'!BS186="Yes"),100-OFFSET('Water Data'!$D$4,0,10*ROW('Water Data'!D180)),NA())</f>
        <v>#N/A</v>
      </c>
      <c r="E186" s="89" t="e">
        <f ca="true">+IF(AND(ISNUMBER(OFFSET('Water Data'!$D$6,0,10*ROW('Water Data'!D180))),'Data Summary'!BT186="Yes"),OFFSET('Water Data'!$D$6,0,10*ROW('Water Data'!D180)),NA())</f>
        <v>#N/A</v>
      </c>
      <c r="F186" s="89" t="e">
        <f ca="true">+IF(AND(ISNUMBER(OFFSET('Water Data'!$D$9,0,10*ROW('Water Data'!D180))),'Data Summary'!BU186="Yes"),OFFSET('Water Data'!$D$9,0,10*ROW('Water Data'!D180)),NA())</f>
        <v>#N/A</v>
      </c>
      <c r="G186" s="89" t="e">
        <f ca="true">+IF(AND(ISNUMBER(OFFSET('Water Data'!$E$4,0,10*ROW('Water Data'!E180))),'Data Summary'!BV186="Yes"),100-OFFSET('Water Data'!$E$4,0,10*ROW('Water Data'!E180)),NA())</f>
        <v>#N/A</v>
      </c>
      <c r="H186" s="89" t="e">
        <f ca="true">+IF(AND(ISNUMBER(OFFSET('Water Data'!$E$6,0,10*ROW('Water Data'!E180))),'Data Summary'!BW186="Yes"),OFFSET('Water Data'!$E$6,0,10*ROW('Water Data'!E180)),NA())</f>
        <v>#N/A</v>
      </c>
      <c r="I186" s="89" t="e">
        <f ca="true">+IF(AND(ISNUMBER(OFFSET('Water Data'!$E$9,0,10*ROW('Water Data'!E180))),'Data Summary'!BX186="Yes"),OFFSET('Water Data'!$E$9,0,10*ROW('Water Data'!E180)),NA())</f>
        <v>#N/A</v>
      </c>
      <c r="J186" s="89" t="e">
        <f ca="true">+IF(AND(ISNUMBER(OFFSET('Water Data'!$F$4,0,10*ROW('Water Data'!F180))),'Data Summary'!BY186="Yes"),100-OFFSET('Water Data'!$F$4,0,10*ROW('Water Data'!F180)),NA())</f>
        <v>#N/A</v>
      </c>
      <c r="K186" s="89" t="e">
        <f ca="true">+IF(AND(ISNUMBER(OFFSET('Water Data'!$F$6,0,10*ROW('Water Data'!F180))),'Data Summary'!BZ186="Yes"),OFFSET('Water Data'!$F$6,0,10*ROW('Water Data'!F180)),NA())</f>
        <v>#N/A</v>
      </c>
      <c r="L186" s="89" t="e">
        <f ca="true">+IF(AND(ISNUMBER(OFFSET('Water Data'!$F$9,0,10*ROW('Water Data'!F180))),'Data Summary'!CA186="Yes"),OFFSET('Water Data'!$F$9,0,10*ROW('Water Data'!F180)),NA())</f>
        <v>#N/A</v>
      </c>
      <c r="M186" s="89" t="e">
        <f ca="true">+IF(AND(ISNUMBER(OFFSET('Water Data'!$G$4,0,10*ROW('Water Data'!G180))),'Data Summary'!CB186="Yes"),100-OFFSET('Water Data'!$G$4,0,10*ROW('Water Data'!G180)),NA())</f>
        <v>#N/A</v>
      </c>
      <c r="N186" s="89" t="e">
        <f ca="true">+IF(AND(ISNUMBER(OFFSET('Water Data'!$G$6,0,10*ROW('Water Data'!G180))),'Data Summary'!CC186="Yes"),OFFSET('Water Data'!$G$6,0,10*ROW('Water Data'!G180)),NA())</f>
        <v>#N/A</v>
      </c>
      <c r="O186" s="89" t="e">
        <f ca="true">+IF(AND(ISNUMBER(OFFSET('Water Data'!$G$9,0,10*ROW('Water Data'!G180))),'Data Summary'!CD186="Yes"),OFFSET('Water Data'!$G$9,0,10*ROW('Water Data'!G180)),NA())</f>
        <v>#N/A</v>
      </c>
      <c r="P186" s="89" t="e">
        <f ca="true">+IF(AND(ISNUMBER(OFFSET('Water Data'!$H$4,0,10*ROW('Water Data'!H180))),'Data Summary'!CE186="Yes"),100-OFFSET('Water Data'!$H$4,0,10*ROW('Water Data'!H180)),NA())</f>
        <v>#N/A</v>
      </c>
      <c r="Q186" s="89" t="e">
        <f ca="true">+IF(AND(ISNUMBER(OFFSET('Water Data'!$H$6,0,10*ROW('Water Data'!H180))),'Data Summary'!CF186="Yes"),OFFSET('Water Data'!$H$6,0,10*ROW('Water Data'!H180)),NA())</f>
        <v>#N/A</v>
      </c>
      <c r="R186" s="89" t="e">
        <f ca="true">+IF(AND(ISNUMBER(OFFSET('Water Data'!$H$9,0,10*ROW('Water Data'!H180))),'Data Summary'!CG186="Yes"),OFFSET('Water Data'!$H$9,0,10*ROW('Water Data'!H180)),NA())</f>
        <v>#N/A</v>
      </c>
      <c r="S186" s="89" t="e">
        <f ca="true">+IF(AND(ISNUMBER(OFFSET('Water Data'!$I$4,0,10*ROW('Water Data'!I180))),'Data Summary'!CH186="Yes"),100-OFFSET('Water Data'!$I$4,0,10*ROW('Water Data'!I180)),NA())</f>
        <v>#N/A</v>
      </c>
      <c r="T186" s="89" t="e">
        <f ca="true">+IF(AND(ISNUMBER(OFFSET('Water Data'!$I$6,0,10*ROW('Water Data'!I180))),'Data Summary'!CI186="Yes"),OFFSET('Water Data'!$I$6,0,10*ROW('Water Data'!I180)),NA())</f>
        <v>#N/A</v>
      </c>
      <c r="U186" s="89" t="e">
        <f ca="true">+IF(AND(ISNUMBER(OFFSET('Water Data'!$I$9,0,10*ROW('Water Data'!I180))),'Data Summary'!CJ186="Yes"),OFFSET('Water Data'!$I$9,0,10*ROW('Water Data'!I180)),NA())</f>
        <v>#N/A</v>
      </c>
      <c r="V186" s="90" t="e">
        <f ca="true">+IF(AND(ISNUMBER(OFFSET('Sanitation Data'!$D$4,0,10*ROW('Sanitation Data'!D180))),'Data Summary'!CK186="Yes"),100-OFFSET('Sanitation Data'!$D$4,0,10*ROW('Sanitation Data'!D180)),NA())</f>
        <v>#N/A</v>
      </c>
      <c r="W186" s="90" t="e">
        <f ca="true">+IF(AND(ISNUMBER(OFFSET('Sanitation Data'!$D$6,0,10*ROW('Sanitation Data'!D180))),'Data Summary'!CL186="Yes"),OFFSET('Sanitation Data'!$D$6,0,10*ROW('Sanitation Data'!D180)),NA())</f>
        <v>#N/A</v>
      </c>
      <c r="X186" s="90" t="e">
        <f ca="true">+IF(AND(ISNUMBER(OFFSET('Sanitation Data'!$D$10,0,10*ROW('Sanitation Data'!D180))),'Data Summary'!CM186="Yes"),OFFSET('Sanitation Data'!$D$10,0,10*ROW('Sanitation Data'!D180)),NA())</f>
        <v>#N/A</v>
      </c>
      <c r="Y186" s="90" t="e">
        <f ca="true">+IF(AND(ISNUMBER(OFFSET('Sanitation Data'!$D$11,0,10*ROW('Sanitation Data'!D180))),'Data Summary'!CN186="Yes"),OFFSET('Sanitation Data'!$D$11,0,10*ROW('Sanitation Data'!D180)),NA())</f>
        <v>#N/A</v>
      </c>
      <c r="Z186" s="90" t="e">
        <f ca="true">+IF(AND(ISNUMBER(OFFSET('Sanitation Data'!$D$12,0,10*ROW('Sanitation Data'!D180))),'Data Summary'!CO186="Yes"),OFFSET('Sanitation Data'!$D$12,0,10*ROW('Sanitation Data'!D180)),NA())</f>
        <v>#N/A</v>
      </c>
      <c r="AA186" s="90" t="e">
        <f ca="true">+IF(AND(ISNUMBER(OFFSET('Sanitation Data'!$E$4,0,10*ROW('Sanitation Data'!E180))),'Data Summary'!CP186="Yes"),100-OFFSET('Sanitation Data'!$E$4,0,10*ROW('Sanitation Data'!E180)),NA())</f>
        <v>#N/A</v>
      </c>
      <c r="AB186" s="90" t="e">
        <f ca="true">+IF(AND(ISNUMBER(OFFSET('Sanitation Data'!$E$6,0,10*ROW('Sanitation Data'!E180))),'Data Summary'!CQ186="Yes"),OFFSET('Sanitation Data'!$E$6,0,10*ROW('Sanitation Data'!E180)),NA())</f>
        <v>#N/A</v>
      </c>
      <c r="AC186" s="90" t="e">
        <f ca="true">+IF(AND(ISNUMBER(OFFSET('Sanitation Data'!$E$10,0,10*ROW('Sanitation Data'!E180))),'Data Summary'!CR186="Yes"),OFFSET('Sanitation Data'!$E$10,0,10*ROW('Sanitation Data'!E180)),NA())</f>
        <v>#N/A</v>
      </c>
      <c r="AD186" s="90" t="e">
        <f ca="true">+IF(AND(ISNUMBER(OFFSET('Sanitation Data'!$E$11,0,10*ROW('Sanitation Data'!E180))),'Data Summary'!CS186="Yes"),OFFSET('Sanitation Data'!$E$11,0,10*ROW('Sanitation Data'!E180)),NA())</f>
        <v>#N/A</v>
      </c>
      <c r="AE186" s="90" t="e">
        <f ca="true">+IF(AND(ISNUMBER(OFFSET('Sanitation Data'!$E$12,0,10*ROW('Sanitation Data'!E180))),'Data Summary'!CT186="Yes"),OFFSET('Sanitation Data'!$E$12,0,10*ROW('Sanitation Data'!E180)),NA())</f>
        <v>#N/A</v>
      </c>
      <c r="AF186" s="90" t="e">
        <f ca="true">+IF(AND(ISNUMBER(OFFSET('Sanitation Data'!$F$4,0,10*ROW('Sanitation Data'!F180))),'Data Summary'!CU186="Yes"),100-OFFSET('Sanitation Data'!$F$4,0,10*ROW('Sanitation Data'!F180)),NA())</f>
        <v>#N/A</v>
      </c>
      <c r="AG186" s="90" t="e">
        <f ca="true">+IF(AND(ISNUMBER(OFFSET('Sanitation Data'!$F$6,0,10*ROW('Sanitation Data'!F180))),'Data Summary'!CV186="Yes"),OFFSET('Sanitation Data'!$F$6,0,10*ROW('Sanitation Data'!F180)),NA())</f>
        <v>#N/A</v>
      </c>
      <c r="AH186" s="90" t="e">
        <f ca="true">+IF(AND(ISNUMBER(OFFSET('Sanitation Data'!$F$10,0,10*ROW('Sanitation Data'!F180))),'Data Summary'!CW186="Yes"),OFFSET('Sanitation Data'!$F$10,0,10*ROW('Sanitation Data'!F180)),NA())</f>
        <v>#N/A</v>
      </c>
      <c r="AI186" s="90" t="e">
        <f ca="true">+IF(AND(ISNUMBER(OFFSET('Sanitation Data'!$F$11,0,10*ROW('Sanitation Data'!F180))),'Data Summary'!CX186="Yes"),OFFSET('Sanitation Data'!$F$11,0,10*ROW('Sanitation Data'!F180)),NA())</f>
        <v>#N/A</v>
      </c>
      <c r="AJ186" s="90" t="e">
        <f ca="true">+IF(AND(ISNUMBER(OFFSET('Sanitation Data'!$F$12,0,10*ROW('Sanitation Data'!F180))),'Data Summary'!CY186="Yes"),OFFSET('Sanitation Data'!$F$12,0,10*ROW('Sanitation Data'!F180)),NA())</f>
        <v>#N/A</v>
      </c>
      <c r="AK186" s="90" t="e">
        <f ca="true">+IF(AND(ISNUMBER(OFFSET('Sanitation Data'!$G$4,0,10*ROW('Sanitation Data'!G180))),'Data Summary'!CZ186="Yes"),100-OFFSET('Sanitation Data'!$G$4,0,10*ROW('Sanitation Data'!G180)),NA())</f>
        <v>#N/A</v>
      </c>
      <c r="AL186" s="90" t="e">
        <f ca="true">+IF(AND(ISNUMBER(OFFSET('Sanitation Data'!$G$6,0,10*ROW('Sanitation Data'!G180))),'Data Summary'!DA186="Yes"),OFFSET('Sanitation Data'!$G$6,0,10*ROW('Sanitation Data'!G180)),NA())</f>
        <v>#N/A</v>
      </c>
      <c r="AM186" s="90" t="e">
        <f ca="true">+IF(AND(ISNUMBER(OFFSET('Sanitation Data'!$G$10,0,10*ROW('Sanitation Data'!G180))),'Data Summary'!DB186="Yes"),OFFSET('Sanitation Data'!$G$10,0,10*ROW('Sanitation Data'!G180)),NA())</f>
        <v>#N/A</v>
      </c>
      <c r="AN186" s="90" t="e">
        <f ca="true">+IF(AND(ISNUMBER(OFFSET('Sanitation Data'!$G$11,0,10*ROW('Sanitation Data'!G180))),'Data Summary'!DC186="Yes"),OFFSET('Sanitation Data'!$G$11,0,10*ROW('Sanitation Data'!G180)),NA())</f>
        <v>#N/A</v>
      </c>
      <c r="AO186" s="90" t="e">
        <f ca="true">+IF(AND(ISNUMBER(OFFSET('Sanitation Data'!$G$12,0,10*ROW('Sanitation Data'!G180))),'Data Summary'!DD186="Yes"),OFFSET('Sanitation Data'!$G$12,0,10*ROW('Sanitation Data'!G180)),NA())</f>
        <v>#N/A</v>
      </c>
      <c r="AP186" s="90" t="e">
        <f ca="true">+IF(AND(ISNUMBER(OFFSET('Sanitation Data'!$H$4,0,10*ROW('Sanitation Data'!H180))),'Data Summary'!DE186="Yes"),100-OFFSET('Sanitation Data'!$H$4,0,10*ROW('Sanitation Data'!H180)),NA())</f>
        <v>#N/A</v>
      </c>
      <c r="AQ186" s="90" t="e">
        <f ca="true">+IF(AND(ISNUMBER(OFFSET('Sanitation Data'!$H$6,0,10*ROW('Sanitation Data'!H180))),'Data Summary'!DF186="Yes"),OFFSET('Sanitation Data'!$H$6,0,10*ROW('Sanitation Data'!H180)),NA())</f>
        <v>#N/A</v>
      </c>
      <c r="AR186" s="90" t="e">
        <f ca="true">+IF(AND(ISNUMBER(OFFSET('Sanitation Data'!$H$10,0,10*ROW('Sanitation Data'!H180))),'Data Summary'!DG186="Yes"),OFFSET('Sanitation Data'!$H$10,0,10*ROW('Sanitation Data'!H180)),NA())</f>
        <v>#N/A</v>
      </c>
      <c r="AS186" s="90" t="e">
        <f ca="true">+IF(AND(ISNUMBER(OFFSET('Sanitation Data'!$H$11,0,10*ROW('Sanitation Data'!H180))),'Data Summary'!DH186="Yes"),OFFSET('Sanitation Data'!$H$11,0,10*ROW('Sanitation Data'!H180)),NA())</f>
        <v>#N/A</v>
      </c>
      <c r="AT186" s="90" t="e">
        <f ca="true">+IF(AND(ISNUMBER(OFFSET('Sanitation Data'!$H$12,0,10*ROW('Sanitation Data'!H180))),'Data Summary'!DI186="Yes"),OFFSET('Sanitation Data'!$H$12,0,10*ROW('Sanitation Data'!H180)),NA())</f>
        <v>#N/A</v>
      </c>
      <c r="AU186" s="90" t="e">
        <f ca="true">+IF(AND(ISNUMBER(OFFSET('Sanitation Data'!$I$4,0,10*ROW('Sanitation Data'!I180))),'Data Summary'!DJ186="Yes"),100-OFFSET('Sanitation Data'!$I$4,0,10*ROW('Sanitation Data'!I180)),NA())</f>
        <v>#N/A</v>
      </c>
      <c r="AV186" s="90" t="e">
        <f ca="true">+IF(AND(ISNUMBER(OFFSET('Sanitation Data'!$I$6,0,10*ROW('Sanitation Data'!I180))),'Data Summary'!DK186="Yes"),OFFSET('Sanitation Data'!$I$6,0,10*ROW('Sanitation Data'!I180)),NA())</f>
        <v>#N/A</v>
      </c>
      <c r="AW186" s="90" t="e">
        <f ca="true">+IF(AND(ISNUMBER(OFFSET('Sanitation Data'!$I$10,0,10*ROW('Sanitation Data'!I180))),'Data Summary'!DL186="Yes"),OFFSET('Sanitation Data'!$I$10,0,10*ROW('Sanitation Data'!I180)),NA())</f>
        <v>#N/A</v>
      </c>
      <c r="AX186" s="90" t="e">
        <f ca="true">+IF(AND(ISNUMBER(OFFSET('Sanitation Data'!$I$11,0,10*ROW('Sanitation Data'!I180))),'Data Summary'!DM186="Yes"),OFFSET('Sanitation Data'!$I$11,0,10*ROW('Sanitation Data'!I180)),NA())</f>
        <v>#N/A</v>
      </c>
      <c r="AY186" s="90" t="e">
        <f ca="true">+IF(AND(ISNUMBER(OFFSET('Sanitation Data'!$I$12,0,10*ROW('Sanitation Data'!I180))),'Data Summary'!DN186="Yes"),OFFSET('Sanitation Data'!$I$12,0,10*ROW('Sanitation Data'!I180)),NA())</f>
        <v>#N/A</v>
      </c>
      <c r="AZ186" s="91" t="e">
        <f ca="true">+IF(AND(ISNUMBER(OFFSET('Hygiene Data'!$D$5,0,10*ROW('Hygiene Data'!D180))),'Data Summary'!DO186="Yes"),OFFSET('Hygiene Data'!$D$5,0,10*ROW('Hygiene Data'!D180)),NA())</f>
        <v>#N/A</v>
      </c>
      <c r="BA186" s="91" t="e">
        <f ca="true">+IF(AND(ISNUMBER(OFFSET('Hygiene Data'!$D$7,0,10*ROW('Hygiene Data'!D180))),'Data Summary'!DP186="Yes"),OFFSET('Hygiene Data'!$D$7,0,10*ROW('Hygiene Data'!D180)),NA())</f>
        <v>#N/A</v>
      </c>
      <c r="BB186" s="91" t="e">
        <f ca="true">+IF(AND(ISNUMBER(OFFSET('Hygiene Data'!$D$9,0,10*ROW('Hygiene Data'!D180))),'Data Summary'!DQ186="Yes"),OFFSET('Hygiene Data'!$D$9,0,10*ROW('Hygiene Data'!D180)),NA())</f>
        <v>#N/A</v>
      </c>
      <c r="BC186" s="91" t="e">
        <f ca="true">+IF(AND(ISNUMBER(OFFSET('Hygiene Data'!$E$5,0,10*ROW('Hygiene Data'!E180))),'Data Summary'!DR186="Yes"),OFFSET('Hygiene Data'!$E$5,0,10*ROW('Hygiene Data'!E180)),NA())</f>
        <v>#N/A</v>
      </c>
      <c r="BD186" s="91" t="e">
        <f ca="true">+IF(AND(ISNUMBER(OFFSET('Hygiene Data'!$E$7,0,10*ROW('Hygiene Data'!E180))),'Data Summary'!DS186="Yes"),OFFSET('Hygiene Data'!$E$7,0,10*ROW('Hygiene Data'!E180)),NA())</f>
        <v>#N/A</v>
      </c>
      <c r="BE186" s="91" t="e">
        <f ca="true">+IF(AND(ISNUMBER(OFFSET('Hygiene Data'!$E$9,0,10*ROW('Hygiene Data'!E180))),'Data Summary'!DT186="Yes"),OFFSET('Hygiene Data'!$E$9,0,10*ROW('Hygiene Data'!E180)),NA())</f>
        <v>#N/A</v>
      </c>
      <c r="BF186" s="91" t="e">
        <f ca="true">+IF(AND(ISNUMBER(OFFSET('Hygiene Data'!$F$5,0,10*ROW('Hygiene Data'!F180))),'Data Summary'!DU186="Yes"),OFFSET('Hygiene Data'!$F$5,0,10*ROW('Hygiene Data'!F180)),NA())</f>
        <v>#N/A</v>
      </c>
      <c r="BG186" s="91" t="e">
        <f ca="true">+IF(AND(ISNUMBER(OFFSET('Hygiene Data'!$F$7,0,10*ROW('Hygiene Data'!F180))),'Data Summary'!DV186="Yes"),OFFSET('Hygiene Data'!$F$7,0,10*ROW('Hygiene Data'!F180)),NA())</f>
        <v>#N/A</v>
      </c>
      <c r="BH186" s="91" t="e">
        <f ca="true">+IF(AND(ISNUMBER(OFFSET('Hygiene Data'!$F$9,0,10*ROW('Hygiene Data'!F180))),'Data Summary'!DW186="Yes"),OFFSET('Hygiene Data'!$F$9,0,10*ROW('Hygiene Data'!F180)),NA())</f>
        <v>#N/A</v>
      </c>
      <c r="BI186" s="91" t="e">
        <f ca="true">+IF(AND(ISNUMBER(OFFSET('Hygiene Data'!$G$5,0,10*ROW('Hygiene Data'!G180))),'Data Summary'!DX186="Yes"),OFFSET('Hygiene Data'!$G$5,0,10*ROW('Hygiene Data'!G180)),NA())</f>
        <v>#N/A</v>
      </c>
      <c r="BJ186" s="91" t="e">
        <f ca="true">+IF(AND(ISNUMBER(OFFSET('Hygiene Data'!$G$7,0,10*ROW('Hygiene Data'!G180))),'Data Summary'!DY186="Yes"),OFFSET('Hygiene Data'!$G$7,0,10*ROW('Hygiene Data'!G180)),NA())</f>
        <v>#N/A</v>
      </c>
      <c r="BK186" s="91" t="e">
        <f ca="true">+IF(AND(ISNUMBER(OFFSET('Hygiene Data'!$G$9,0,10*ROW('Hygiene Data'!G180))),'Data Summary'!DZ186="Yes"),OFFSET('Hygiene Data'!$G$9,0,10*ROW('Hygiene Data'!G180)),NA())</f>
        <v>#N/A</v>
      </c>
      <c r="BL186" s="91" t="e">
        <f ca="true">+IF(AND(ISNUMBER(OFFSET('Hygiene Data'!$H$5,0,10*ROW('Hygiene Data'!H180))),'Data Summary'!EA186="Yes"),OFFSET('Hygiene Data'!$H$5,0,10*ROW('Hygiene Data'!H180)),NA())</f>
        <v>#N/A</v>
      </c>
      <c r="BM186" s="91" t="e">
        <f ca="true">+IF(AND(ISNUMBER(OFFSET('Hygiene Data'!$H$7,0,10*ROW('Hygiene Data'!H180))),'Data Summary'!EB186="Yes"),OFFSET('Hygiene Data'!$H$7,0,10*ROW('Hygiene Data'!H180)),NA())</f>
        <v>#N/A</v>
      </c>
      <c r="BN186" s="91" t="e">
        <f ca="true">+IF(AND(ISNUMBER(OFFSET('Hygiene Data'!$H$9,0,10*ROW('Hygiene Data'!H180))),'Data Summary'!EC186="Yes"),OFFSET('Hygiene Data'!$H$9,0,10*ROW('Hygiene Data'!H180)),NA())</f>
        <v>#N/A</v>
      </c>
      <c r="BO186" s="91" t="e">
        <f ca="true">+IF(AND(ISNUMBER(OFFSET('Hygiene Data'!$I$5,0,10*ROW('Hygiene Data'!I180))),'Data Summary'!ED186="Yes"),OFFSET('Hygiene Data'!$I$5,0,10*ROW('Hygiene Data'!I180)),NA())</f>
        <v>#N/A</v>
      </c>
      <c r="BP186" s="91" t="e">
        <f ca="true">+IF(AND(ISNUMBER(OFFSET('Hygiene Data'!$I$7,0,10*ROW('Hygiene Data'!I180))),'Data Summary'!EE186="Yes"),OFFSET('Hygiene Data'!$I$7,0,10*ROW('Hygiene Data'!I180)),NA())</f>
        <v>#N/A</v>
      </c>
      <c r="BQ186" s="91" t="e">
        <f ca="true">+IF(AND(ISNUMBER(OFFSET('Hygiene Data'!$I$9,0,10*ROW('Hygiene Data'!I180))),'Data Summary'!EF186="Yes"),OFFSET('Hygiene Data'!$I$9,0,10*ROW('Hygiene Data'!I180)),NA())</f>
        <v>#N/A</v>
      </c>
    </row>
    <row xmlns:x14ac="http://schemas.microsoft.com/office/spreadsheetml/2009/9/ac" r="187" x14ac:dyDescent="0.2">
      <c r="A187" s="350" t="e">
        <f ca="true">+RIGHT('Data Summary'!A187,LEN('Data Summary'!A187)-9)</f>
        <v>#VALUE!</v>
      </c>
      <c r="B187" s="35" t="str">
        <f ca="true">+IF(ISTEXT('Data Summary'!B187),'Data Summary'!B187,"")</f>
        <v/>
      </c>
      <c r="C187" s="349" t="e">
        <f ca="true">+VALUE('Data Summary'!C187)</f>
        <v>#VALUE!</v>
      </c>
      <c r="D187" s="89" t="e">
        <f ca="true">+IF(AND(ISNUMBER(OFFSET('Water Data'!$D$4,0,10*ROW('Water Data'!D181))),'Data Summary'!BS187="Yes"),100-OFFSET('Water Data'!$D$4,0,10*ROW('Water Data'!D181)),NA())</f>
        <v>#N/A</v>
      </c>
      <c r="E187" s="89" t="e">
        <f ca="true">+IF(AND(ISNUMBER(OFFSET('Water Data'!$D$6,0,10*ROW('Water Data'!D181))),'Data Summary'!BT187="Yes"),OFFSET('Water Data'!$D$6,0,10*ROW('Water Data'!D181)),NA())</f>
        <v>#N/A</v>
      </c>
      <c r="F187" s="89" t="e">
        <f ca="true">+IF(AND(ISNUMBER(OFFSET('Water Data'!$D$9,0,10*ROW('Water Data'!D181))),'Data Summary'!BU187="Yes"),OFFSET('Water Data'!$D$9,0,10*ROW('Water Data'!D181)),NA())</f>
        <v>#N/A</v>
      </c>
      <c r="G187" s="89" t="e">
        <f ca="true">+IF(AND(ISNUMBER(OFFSET('Water Data'!$E$4,0,10*ROW('Water Data'!E181))),'Data Summary'!BV187="Yes"),100-OFFSET('Water Data'!$E$4,0,10*ROW('Water Data'!E181)),NA())</f>
        <v>#N/A</v>
      </c>
      <c r="H187" s="89" t="e">
        <f ca="true">+IF(AND(ISNUMBER(OFFSET('Water Data'!$E$6,0,10*ROW('Water Data'!E181))),'Data Summary'!BW187="Yes"),OFFSET('Water Data'!$E$6,0,10*ROW('Water Data'!E181)),NA())</f>
        <v>#N/A</v>
      </c>
      <c r="I187" s="89" t="e">
        <f ca="true">+IF(AND(ISNUMBER(OFFSET('Water Data'!$E$9,0,10*ROW('Water Data'!E181))),'Data Summary'!BX187="Yes"),OFFSET('Water Data'!$E$9,0,10*ROW('Water Data'!E181)),NA())</f>
        <v>#N/A</v>
      </c>
      <c r="J187" s="89" t="e">
        <f ca="true">+IF(AND(ISNUMBER(OFFSET('Water Data'!$F$4,0,10*ROW('Water Data'!F181))),'Data Summary'!BY187="Yes"),100-OFFSET('Water Data'!$F$4,0,10*ROW('Water Data'!F181)),NA())</f>
        <v>#N/A</v>
      </c>
      <c r="K187" s="89" t="e">
        <f ca="true">+IF(AND(ISNUMBER(OFFSET('Water Data'!$F$6,0,10*ROW('Water Data'!F181))),'Data Summary'!BZ187="Yes"),OFFSET('Water Data'!$F$6,0,10*ROW('Water Data'!F181)),NA())</f>
        <v>#N/A</v>
      </c>
      <c r="L187" s="89" t="e">
        <f ca="true">+IF(AND(ISNUMBER(OFFSET('Water Data'!$F$9,0,10*ROW('Water Data'!F181))),'Data Summary'!CA187="Yes"),OFFSET('Water Data'!$F$9,0,10*ROW('Water Data'!F181)),NA())</f>
        <v>#N/A</v>
      </c>
      <c r="M187" s="89" t="e">
        <f ca="true">+IF(AND(ISNUMBER(OFFSET('Water Data'!$G$4,0,10*ROW('Water Data'!G181))),'Data Summary'!CB187="Yes"),100-OFFSET('Water Data'!$G$4,0,10*ROW('Water Data'!G181)),NA())</f>
        <v>#N/A</v>
      </c>
      <c r="N187" s="89" t="e">
        <f ca="true">+IF(AND(ISNUMBER(OFFSET('Water Data'!$G$6,0,10*ROW('Water Data'!G181))),'Data Summary'!CC187="Yes"),OFFSET('Water Data'!$G$6,0,10*ROW('Water Data'!G181)),NA())</f>
        <v>#N/A</v>
      </c>
      <c r="O187" s="89" t="e">
        <f ca="true">+IF(AND(ISNUMBER(OFFSET('Water Data'!$G$9,0,10*ROW('Water Data'!G181))),'Data Summary'!CD187="Yes"),OFFSET('Water Data'!$G$9,0,10*ROW('Water Data'!G181)),NA())</f>
        <v>#N/A</v>
      </c>
      <c r="P187" s="89" t="e">
        <f ca="true">+IF(AND(ISNUMBER(OFFSET('Water Data'!$H$4,0,10*ROW('Water Data'!H181))),'Data Summary'!CE187="Yes"),100-OFFSET('Water Data'!$H$4,0,10*ROW('Water Data'!H181)),NA())</f>
        <v>#N/A</v>
      </c>
      <c r="Q187" s="89" t="e">
        <f ca="true">+IF(AND(ISNUMBER(OFFSET('Water Data'!$H$6,0,10*ROW('Water Data'!H181))),'Data Summary'!CF187="Yes"),OFFSET('Water Data'!$H$6,0,10*ROW('Water Data'!H181)),NA())</f>
        <v>#N/A</v>
      </c>
      <c r="R187" s="89" t="e">
        <f ca="true">+IF(AND(ISNUMBER(OFFSET('Water Data'!$H$9,0,10*ROW('Water Data'!H181))),'Data Summary'!CG187="Yes"),OFFSET('Water Data'!$H$9,0,10*ROW('Water Data'!H181)),NA())</f>
        <v>#N/A</v>
      </c>
      <c r="S187" s="89" t="e">
        <f ca="true">+IF(AND(ISNUMBER(OFFSET('Water Data'!$I$4,0,10*ROW('Water Data'!I181))),'Data Summary'!CH187="Yes"),100-OFFSET('Water Data'!$I$4,0,10*ROW('Water Data'!I181)),NA())</f>
        <v>#N/A</v>
      </c>
      <c r="T187" s="89" t="e">
        <f ca="true">+IF(AND(ISNUMBER(OFFSET('Water Data'!$I$6,0,10*ROW('Water Data'!I181))),'Data Summary'!CI187="Yes"),OFFSET('Water Data'!$I$6,0,10*ROW('Water Data'!I181)),NA())</f>
        <v>#N/A</v>
      </c>
      <c r="U187" s="89" t="e">
        <f ca="true">+IF(AND(ISNUMBER(OFFSET('Water Data'!$I$9,0,10*ROW('Water Data'!I181))),'Data Summary'!CJ187="Yes"),OFFSET('Water Data'!$I$9,0,10*ROW('Water Data'!I181)),NA())</f>
        <v>#N/A</v>
      </c>
      <c r="V187" s="90" t="e">
        <f ca="true">+IF(AND(ISNUMBER(OFFSET('Sanitation Data'!$D$4,0,10*ROW('Sanitation Data'!D181))),'Data Summary'!CK187="Yes"),100-OFFSET('Sanitation Data'!$D$4,0,10*ROW('Sanitation Data'!D181)),NA())</f>
        <v>#N/A</v>
      </c>
      <c r="W187" s="90" t="e">
        <f ca="true">+IF(AND(ISNUMBER(OFFSET('Sanitation Data'!$D$6,0,10*ROW('Sanitation Data'!D181))),'Data Summary'!CL187="Yes"),OFFSET('Sanitation Data'!$D$6,0,10*ROW('Sanitation Data'!D181)),NA())</f>
        <v>#N/A</v>
      </c>
      <c r="X187" s="90" t="e">
        <f ca="true">+IF(AND(ISNUMBER(OFFSET('Sanitation Data'!$D$10,0,10*ROW('Sanitation Data'!D181))),'Data Summary'!CM187="Yes"),OFFSET('Sanitation Data'!$D$10,0,10*ROW('Sanitation Data'!D181)),NA())</f>
        <v>#N/A</v>
      </c>
      <c r="Y187" s="90" t="e">
        <f ca="true">+IF(AND(ISNUMBER(OFFSET('Sanitation Data'!$D$11,0,10*ROW('Sanitation Data'!D181))),'Data Summary'!CN187="Yes"),OFFSET('Sanitation Data'!$D$11,0,10*ROW('Sanitation Data'!D181)),NA())</f>
        <v>#N/A</v>
      </c>
      <c r="Z187" s="90" t="e">
        <f ca="true">+IF(AND(ISNUMBER(OFFSET('Sanitation Data'!$D$12,0,10*ROW('Sanitation Data'!D181))),'Data Summary'!CO187="Yes"),OFFSET('Sanitation Data'!$D$12,0,10*ROW('Sanitation Data'!D181)),NA())</f>
        <v>#N/A</v>
      </c>
      <c r="AA187" s="90" t="e">
        <f ca="true">+IF(AND(ISNUMBER(OFFSET('Sanitation Data'!$E$4,0,10*ROW('Sanitation Data'!E181))),'Data Summary'!CP187="Yes"),100-OFFSET('Sanitation Data'!$E$4,0,10*ROW('Sanitation Data'!E181)),NA())</f>
        <v>#N/A</v>
      </c>
      <c r="AB187" s="90" t="e">
        <f ca="true">+IF(AND(ISNUMBER(OFFSET('Sanitation Data'!$E$6,0,10*ROW('Sanitation Data'!E181))),'Data Summary'!CQ187="Yes"),OFFSET('Sanitation Data'!$E$6,0,10*ROW('Sanitation Data'!E181)),NA())</f>
        <v>#N/A</v>
      </c>
      <c r="AC187" s="90" t="e">
        <f ca="true">+IF(AND(ISNUMBER(OFFSET('Sanitation Data'!$E$10,0,10*ROW('Sanitation Data'!E181))),'Data Summary'!CR187="Yes"),OFFSET('Sanitation Data'!$E$10,0,10*ROW('Sanitation Data'!E181)),NA())</f>
        <v>#N/A</v>
      </c>
      <c r="AD187" s="90" t="e">
        <f ca="true">+IF(AND(ISNUMBER(OFFSET('Sanitation Data'!$E$11,0,10*ROW('Sanitation Data'!E181))),'Data Summary'!CS187="Yes"),OFFSET('Sanitation Data'!$E$11,0,10*ROW('Sanitation Data'!E181)),NA())</f>
        <v>#N/A</v>
      </c>
      <c r="AE187" s="90" t="e">
        <f ca="true">+IF(AND(ISNUMBER(OFFSET('Sanitation Data'!$E$12,0,10*ROW('Sanitation Data'!E181))),'Data Summary'!CT187="Yes"),OFFSET('Sanitation Data'!$E$12,0,10*ROW('Sanitation Data'!E181)),NA())</f>
        <v>#N/A</v>
      </c>
      <c r="AF187" s="90" t="e">
        <f ca="true">+IF(AND(ISNUMBER(OFFSET('Sanitation Data'!$F$4,0,10*ROW('Sanitation Data'!F181))),'Data Summary'!CU187="Yes"),100-OFFSET('Sanitation Data'!$F$4,0,10*ROW('Sanitation Data'!F181)),NA())</f>
        <v>#N/A</v>
      </c>
      <c r="AG187" s="90" t="e">
        <f ca="true">+IF(AND(ISNUMBER(OFFSET('Sanitation Data'!$F$6,0,10*ROW('Sanitation Data'!F181))),'Data Summary'!CV187="Yes"),OFFSET('Sanitation Data'!$F$6,0,10*ROW('Sanitation Data'!F181)),NA())</f>
        <v>#N/A</v>
      </c>
      <c r="AH187" s="90" t="e">
        <f ca="true">+IF(AND(ISNUMBER(OFFSET('Sanitation Data'!$F$10,0,10*ROW('Sanitation Data'!F181))),'Data Summary'!CW187="Yes"),OFFSET('Sanitation Data'!$F$10,0,10*ROW('Sanitation Data'!F181)),NA())</f>
        <v>#N/A</v>
      </c>
      <c r="AI187" s="90" t="e">
        <f ca="true">+IF(AND(ISNUMBER(OFFSET('Sanitation Data'!$F$11,0,10*ROW('Sanitation Data'!F181))),'Data Summary'!CX187="Yes"),OFFSET('Sanitation Data'!$F$11,0,10*ROW('Sanitation Data'!F181)),NA())</f>
        <v>#N/A</v>
      </c>
      <c r="AJ187" s="90" t="e">
        <f ca="true">+IF(AND(ISNUMBER(OFFSET('Sanitation Data'!$F$12,0,10*ROW('Sanitation Data'!F181))),'Data Summary'!CY187="Yes"),OFFSET('Sanitation Data'!$F$12,0,10*ROW('Sanitation Data'!F181)),NA())</f>
        <v>#N/A</v>
      </c>
      <c r="AK187" s="90" t="e">
        <f ca="true">+IF(AND(ISNUMBER(OFFSET('Sanitation Data'!$G$4,0,10*ROW('Sanitation Data'!G181))),'Data Summary'!CZ187="Yes"),100-OFFSET('Sanitation Data'!$G$4,0,10*ROW('Sanitation Data'!G181)),NA())</f>
        <v>#N/A</v>
      </c>
      <c r="AL187" s="90" t="e">
        <f ca="true">+IF(AND(ISNUMBER(OFFSET('Sanitation Data'!$G$6,0,10*ROW('Sanitation Data'!G181))),'Data Summary'!DA187="Yes"),OFFSET('Sanitation Data'!$G$6,0,10*ROW('Sanitation Data'!G181)),NA())</f>
        <v>#N/A</v>
      </c>
      <c r="AM187" s="90" t="e">
        <f ca="true">+IF(AND(ISNUMBER(OFFSET('Sanitation Data'!$G$10,0,10*ROW('Sanitation Data'!G181))),'Data Summary'!DB187="Yes"),OFFSET('Sanitation Data'!$G$10,0,10*ROW('Sanitation Data'!G181)),NA())</f>
        <v>#N/A</v>
      </c>
      <c r="AN187" s="90" t="e">
        <f ca="true">+IF(AND(ISNUMBER(OFFSET('Sanitation Data'!$G$11,0,10*ROW('Sanitation Data'!G181))),'Data Summary'!DC187="Yes"),OFFSET('Sanitation Data'!$G$11,0,10*ROW('Sanitation Data'!G181)),NA())</f>
        <v>#N/A</v>
      </c>
      <c r="AO187" s="90" t="e">
        <f ca="true">+IF(AND(ISNUMBER(OFFSET('Sanitation Data'!$G$12,0,10*ROW('Sanitation Data'!G181))),'Data Summary'!DD187="Yes"),OFFSET('Sanitation Data'!$G$12,0,10*ROW('Sanitation Data'!G181)),NA())</f>
        <v>#N/A</v>
      </c>
      <c r="AP187" s="90" t="e">
        <f ca="true">+IF(AND(ISNUMBER(OFFSET('Sanitation Data'!$H$4,0,10*ROW('Sanitation Data'!H181))),'Data Summary'!DE187="Yes"),100-OFFSET('Sanitation Data'!$H$4,0,10*ROW('Sanitation Data'!H181)),NA())</f>
        <v>#N/A</v>
      </c>
      <c r="AQ187" s="90" t="e">
        <f ca="true">+IF(AND(ISNUMBER(OFFSET('Sanitation Data'!$H$6,0,10*ROW('Sanitation Data'!H181))),'Data Summary'!DF187="Yes"),OFFSET('Sanitation Data'!$H$6,0,10*ROW('Sanitation Data'!H181)),NA())</f>
        <v>#N/A</v>
      </c>
      <c r="AR187" s="90" t="e">
        <f ca="true">+IF(AND(ISNUMBER(OFFSET('Sanitation Data'!$H$10,0,10*ROW('Sanitation Data'!H181))),'Data Summary'!DG187="Yes"),OFFSET('Sanitation Data'!$H$10,0,10*ROW('Sanitation Data'!H181)),NA())</f>
        <v>#N/A</v>
      </c>
      <c r="AS187" s="90" t="e">
        <f ca="true">+IF(AND(ISNUMBER(OFFSET('Sanitation Data'!$H$11,0,10*ROW('Sanitation Data'!H181))),'Data Summary'!DH187="Yes"),OFFSET('Sanitation Data'!$H$11,0,10*ROW('Sanitation Data'!H181)),NA())</f>
        <v>#N/A</v>
      </c>
      <c r="AT187" s="90" t="e">
        <f ca="true">+IF(AND(ISNUMBER(OFFSET('Sanitation Data'!$H$12,0,10*ROW('Sanitation Data'!H181))),'Data Summary'!DI187="Yes"),OFFSET('Sanitation Data'!$H$12,0,10*ROW('Sanitation Data'!H181)),NA())</f>
        <v>#N/A</v>
      </c>
      <c r="AU187" s="90" t="e">
        <f ca="true">+IF(AND(ISNUMBER(OFFSET('Sanitation Data'!$I$4,0,10*ROW('Sanitation Data'!I181))),'Data Summary'!DJ187="Yes"),100-OFFSET('Sanitation Data'!$I$4,0,10*ROW('Sanitation Data'!I181)),NA())</f>
        <v>#N/A</v>
      </c>
      <c r="AV187" s="90" t="e">
        <f ca="true">+IF(AND(ISNUMBER(OFFSET('Sanitation Data'!$I$6,0,10*ROW('Sanitation Data'!I181))),'Data Summary'!DK187="Yes"),OFFSET('Sanitation Data'!$I$6,0,10*ROW('Sanitation Data'!I181)),NA())</f>
        <v>#N/A</v>
      </c>
      <c r="AW187" s="90" t="e">
        <f ca="true">+IF(AND(ISNUMBER(OFFSET('Sanitation Data'!$I$10,0,10*ROW('Sanitation Data'!I181))),'Data Summary'!DL187="Yes"),OFFSET('Sanitation Data'!$I$10,0,10*ROW('Sanitation Data'!I181)),NA())</f>
        <v>#N/A</v>
      </c>
      <c r="AX187" s="90" t="e">
        <f ca="true">+IF(AND(ISNUMBER(OFFSET('Sanitation Data'!$I$11,0,10*ROW('Sanitation Data'!I181))),'Data Summary'!DM187="Yes"),OFFSET('Sanitation Data'!$I$11,0,10*ROW('Sanitation Data'!I181)),NA())</f>
        <v>#N/A</v>
      </c>
      <c r="AY187" s="90" t="e">
        <f ca="true">+IF(AND(ISNUMBER(OFFSET('Sanitation Data'!$I$12,0,10*ROW('Sanitation Data'!I181))),'Data Summary'!DN187="Yes"),OFFSET('Sanitation Data'!$I$12,0,10*ROW('Sanitation Data'!I181)),NA())</f>
        <v>#N/A</v>
      </c>
      <c r="AZ187" s="91" t="e">
        <f ca="true">+IF(AND(ISNUMBER(OFFSET('Hygiene Data'!$D$5,0,10*ROW('Hygiene Data'!D181))),'Data Summary'!DO187="Yes"),OFFSET('Hygiene Data'!$D$5,0,10*ROW('Hygiene Data'!D181)),NA())</f>
        <v>#N/A</v>
      </c>
      <c r="BA187" s="91" t="e">
        <f ca="true">+IF(AND(ISNUMBER(OFFSET('Hygiene Data'!$D$7,0,10*ROW('Hygiene Data'!D181))),'Data Summary'!DP187="Yes"),OFFSET('Hygiene Data'!$D$7,0,10*ROW('Hygiene Data'!D181)),NA())</f>
        <v>#N/A</v>
      </c>
      <c r="BB187" s="91" t="e">
        <f ca="true">+IF(AND(ISNUMBER(OFFSET('Hygiene Data'!$D$9,0,10*ROW('Hygiene Data'!D181))),'Data Summary'!DQ187="Yes"),OFFSET('Hygiene Data'!$D$9,0,10*ROW('Hygiene Data'!D181)),NA())</f>
        <v>#N/A</v>
      </c>
      <c r="BC187" s="91" t="e">
        <f ca="true">+IF(AND(ISNUMBER(OFFSET('Hygiene Data'!$E$5,0,10*ROW('Hygiene Data'!E181))),'Data Summary'!DR187="Yes"),OFFSET('Hygiene Data'!$E$5,0,10*ROW('Hygiene Data'!E181)),NA())</f>
        <v>#N/A</v>
      </c>
      <c r="BD187" s="91" t="e">
        <f ca="true">+IF(AND(ISNUMBER(OFFSET('Hygiene Data'!$E$7,0,10*ROW('Hygiene Data'!E181))),'Data Summary'!DS187="Yes"),OFFSET('Hygiene Data'!$E$7,0,10*ROW('Hygiene Data'!E181)),NA())</f>
        <v>#N/A</v>
      </c>
      <c r="BE187" s="91" t="e">
        <f ca="true">+IF(AND(ISNUMBER(OFFSET('Hygiene Data'!$E$9,0,10*ROW('Hygiene Data'!E181))),'Data Summary'!DT187="Yes"),OFFSET('Hygiene Data'!$E$9,0,10*ROW('Hygiene Data'!E181)),NA())</f>
        <v>#N/A</v>
      </c>
      <c r="BF187" s="91" t="e">
        <f ca="true">+IF(AND(ISNUMBER(OFFSET('Hygiene Data'!$F$5,0,10*ROW('Hygiene Data'!F181))),'Data Summary'!DU187="Yes"),OFFSET('Hygiene Data'!$F$5,0,10*ROW('Hygiene Data'!F181)),NA())</f>
        <v>#N/A</v>
      </c>
      <c r="BG187" s="91" t="e">
        <f ca="true">+IF(AND(ISNUMBER(OFFSET('Hygiene Data'!$F$7,0,10*ROW('Hygiene Data'!F181))),'Data Summary'!DV187="Yes"),OFFSET('Hygiene Data'!$F$7,0,10*ROW('Hygiene Data'!F181)),NA())</f>
        <v>#N/A</v>
      </c>
      <c r="BH187" s="91" t="e">
        <f ca="true">+IF(AND(ISNUMBER(OFFSET('Hygiene Data'!$F$9,0,10*ROW('Hygiene Data'!F181))),'Data Summary'!DW187="Yes"),OFFSET('Hygiene Data'!$F$9,0,10*ROW('Hygiene Data'!F181)),NA())</f>
        <v>#N/A</v>
      </c>
      <c r="BI187" s="91" t="e">
        <f ca="true">+IF(AND(ISNUMBER(OFFSET('Hygiene Data'!$G$5,0,10*ROW('Hygiene Data'!G181))),'Data Summary'!DX187="Yes"),OFFSET('Hygiene Data'!$G$5,0,10*ROW('Hygiene Data'!G181)),NA())</f>
        <v>#N/A</v>
      </c>
      <c r="BJ187" s="91" t="e">
        <f ca="true">+IF(AND(ISNUMBER(OFFSET('Hygiene Data'!$G$7,0,10*ROW('Hygiene Data'!G181))),'Data Summary'!DY187="Yes"),OFFSET('Hygiene Data'!$G$7,0,10*ROW('Hygiene Data'!G181)),NA())</f>
        <v>#N/A</v>
      </c>
      <c r="BK187" s="91" t="e">
        <f ca="true">+IF(AND(ISNUMBER(OFFSET('Hygiene Data'!$G$9,0,10*ROW('Hygiene Data'!G181))),'Data Summary'!DZ187="Yes"),OFFSET('Hygiene Data'!$G$9,0,10*ROW('Hygiene Data'!G181)),NA())</f>
        <v>#N/A</v>
      </c>
      <c r="BL187" s="91" t="e">
        <f ca="true">+IF(AND(ISNUMBER(OFFSET('Hygiene Data'!$H$5,0,10*ROW('Hygiene Data'!H181))),'Data Summary'!EA187="Yes"),OFFSET('Hygiene Data'!$H$5,0,10*ROW('Hygiene Data'!H181)),NA())</f>
        <v>#N/A</v>
      </c>
      <c r="BM187" s="91" t="e">
        <f ca="true">+IF(AND(ISNUMBER(OFFSET('Hygiene Data'!$H$7,0,10*ROW('Hygiene Data'!H181))),'Data Summary'!EB187="Yes"),OFFSET('Hygiene Data'!$H$7,0,10*ROW('Hygiene Data'!H181)),NA())</f>
        <v>#N/A</v>
      </c>
      <c r="BN187" s="91" t="e">
        <f ca="true">+IF(AND(ISNUMBER(OFFSET('Hygiene Data'!$H$9,0,10*ROW('Hygiene Data'!H181))),'Data Summary'!EC187="Yes"),OFFSET('Hygiene Data'!$H$9,0,10*ROW('Hygiene Data'!H181)),NA())</f>
        <v>#N/A</v>
      </c>
      <c r="BO187" s="91" t="e">
        <f ca="true">+IF(AND(ISNUMBER(OFFSET('Hygiene Data'!$I$5,0,10*ROW('Hygiene Data'!I181))),'Data Summary'!ED187="Yes"),OFFSET('Hygiene Data'!$I$5,0,10*ROW('Hygiene Data'!I181)),NA())</f>
        <v>#N/A</v>
      </c>
      <c r="BP187" s="91" t="e">
        <f ca="true">+IF(AND(ISNUMBER(OFFSET('Hygiene Data'!$I$7,0,10*ROW('Hygiene Data'!I181))),'Data Summary'!EE187="Yes"),OFFSET('Hygiene Data'!$I$7,0,10*ROW('Hygiene Data'!I181)),NA())</f>
        <v>#N/A</v>
      </c>
      <c r="BQ187" s="91" t="e">
        <f ca="true">+IF(AND(ISNUMBER(OFFSET('Hygiene Data'!$I$9,0,10*ROW('Hygiene Data'!I181))),'Data Summary'!EF187="Yes"),OFFSET('Hygiene Data'!$I$9,0,10*ROW('Hygiene Data'!I181)),NA())</f>
        <v>#N/A</v>
      </c>
    </row>
    <row xmlns:x14ac="http://schemas.microsoft.com/office/spreadsheetml/2009/9/ac" r="188" x14ac:dyDescent="0.2">
      <c r="A188" s="350" t="e">
        <f ca="true">+RIGHT('Data Summary'!A188,LEN('Data Summary'!A188)-9)</f>
        <v>#VALUE!</v>
      </c>
      <c r="B188" s="35" t="str">
        <f ca="true">+IF(ISTEXT('Data Summary'!B188),'Data Summary'!B188,"")</f>
        <v/>
      </c>
      <c r="C188" s="349" t="e">
        <f ca="true">+VALUE('Data Summary'!C188)</f>
        <v>#VALUE!</v>
      </c>
      <c r="D188" s="89" t="e">
        <f ca="true">+IF(AND(ISNUMBER(OFFSET('Water Data'!$D$4,0,10*ROW('Water Data'!D182))),'Data Summary'!BS188="Yes"),100-OFFSET('Water Data'!$D$4,0,10*ROW('Water Data'!D182)),NA())</f>
        <v>#N/A</v>
      </c>
      <c r="E188" s="89" t="e">
        <f ca="true">+IF(AND(ISNUMBER(OFFSET('Water Data'!$D$6,0,10*ROW('Water Data'!D182))),'Data Summary'!BT188="Yes"),OFFSET('Water Data'!$D$6,0,10*ROW('Water Data'!D182)),NA())</f>
        <v>#N/A</v>
      </c>
      <c r="F188" s="89" t="e">
        <f ca="true">+IF(AND(ISNUMBER(OFFSET('Water Data'!$D$9,0,10*ROW('Water Data'!D182))),'Data Summary'!BU188="Yes"),OFFSET('Water Data'!$D$9,0,10*ROW('Water Data'!D182)),NA())</f>
        <v>#N/A</v>
      </c>
      <c r="G188" s="89" t="e">
        <f ca="true">+IF(AND(ISNUMBER(OFFSET('Water Data'!$E$4,0,10*ROW('Water Data'!E182))),'Data Summary'!BV188="Yes"),100-OFFSET('Water Data'!$E$4,0,10*ROW('Water Data'!E182)),NA())</f>
        <v>#N/A</v>
      </c>
      <c r="H188" s="89" t="e">
        <f ca="true">+IF(AND(ISNUMBER(OFFSET('Water Data'!$E$6,0,10*ROW('Water Data'!E182))),'Data Summary'!BW188="Yes"),OFFSET('Water Data'!$E$6,0,10*ROW('Water Data'!E182)),NA())</f>
        <v>#N/A</v>
      </c>
      <c r="I188" s="89" t="e">
        <f ca="true">+IF(AND(ISNUMBER(OFFSET('Water Data'!$E$9,0,10*ROW('Water Data'!E182))),'Data Summary'!BX188="Yes"),OFFSET('Water Data'!$E$9,0,10*ROW('Water Data'!E182)),NA())</f>
        <v>#N/A</v>
      </c>
      <c r="J188" s="89" t="e">
        <f ca="true">+IF(AND(ISNUMBER(OFFSET('Water Data'!$F$4,0,10*ROW('Water Data'!F182))),'Data Summary'!BY188="Yes"),100-OFFSET('Water Data'!$F$4,0,10*ROW('Water Data'!F182)),NA())</f>
        <v>#N/A</v>
      </c>
      <c r="K188" s="89" t="e">
        <f ca="true">+IF(AND(ISNUMBER(OFFSET('Water Data'!$F$6,0,10*ROW('Water Data'!F182))),'Data Summary'!BZ188="Yes"),OFFSET('Water Data'!$F$6,0,10*ROW('Water Data'!F182)),NA())</f>
        <v>#N/A</v>
      </c>
      <c r="L188" s="89" t="e">
        <f ca="true">+IF(AND(ISNUMBER(OFFSET('Water Data'!$F$9,0,10*ROW('Water Data'!F182))),'Data Summary'!CA188="Yes"),OFFSET('Water Data'!$F$9,0,10*ROW('Water Data'!F182)),NA())</f>
        <v>#N/A</v>
      </c>
      <c r="M188" s="89" t="e">
        <f ca="true">+IF(AND(ISNUMBER(OFFSET('Water Data'!$G$4,0,10*ROW('Water Data'!G182))),'Data Summary'!CB188="Yes"),100-OFFSET('Water Data'!$G$4,0,10*ROW('Water Data'!G182)),NA())</f>
        <v>#N/A</v>
      </c>
      <c r="N188" s="89" t="e">
        <f ca="true">+IF(AND(ISNUMBER(OFFSET('Water Data'!$G$6,0,10*ROW('Water Data'!G182))),'Data Summary'!CC188="Yes"),OFFSET('Water Data'!$G$6,0,10*ROW('Water Data'!G182)),NA())</f>
        <v>#N/A</v>
      </c>
      <c r="O188" s="89" t="e">
        <f ca="true">+IF(AND(ISNUMBER(OFFSET('Water Data'!$G$9,0,10*ROW('Water Data'!G182))),'Data Summary'!CD188="Yes"),OFFSET('Water Data'!$G$9,0,10*ROW('Water Data'!G182)),NA())</f>
        <v>#N/A</v>
      </c>
      <c r="P188" s="89" t="e">
        <f ca="true">+IF(AND(ISNUMBER(OFFSET('Water Data'!$H$4,0,10*ROW('Water Data'!H182))),'Data Summary'!CE188="Yes"),100-OFFSET('Water Data'!$H$4,0,10*ROW('Water Data'!H182)),NA())</f>
        <v>#N/A</v>
      </c>
      <c r="Q188" s="89" t="e">
        <f ca="true">+IF(AND(ISNUMBER(OFFSET('Water Data'!$H$6,0,10*ROW('Water Data'!H182))),'Data Summary'!CF188="Yes"),OFFSET('Water Data'!$H$6,0,10*ROW('Water Data'!H182)),NA())</f>
        <v>#N/A</v>
      </c>
      <c r="R188" s="89" t="e">
        <f ca="true">+IF(AND(ISNUMBER(OFFSET('Water Data'!$H$9,0,10*ROW('Water Data'!H182))),'Data Summary'!CG188="Yes"),OFFSET('Water Data'!$H$9,0,10*ROW('Water Data'!H182)),NA())</f>
        <v>#N/A</v>
      </c>
      <c r="S188" s="89" t="e">
        <f ca="true">+IF(AND(ISNUMBER(OFFSET('Water Data'!$I$4,0,10*ROW('Water Data'!I182))),'Data Summary'!CH188="Yes"),100-OFFSET('Water Data'!$I$4,0,10*ROW('Water Data'!I182)),NA())</f>
        <v>#N/A</v>
      </c>
      <c r="T188" s="89" t="e">
        <f ca="true">+IF(AND(ISNUMBER(OFFSET('Water Data'!$I$6,0,10*ROW('Water Data'!I182))),'Data Summary'!CI188="Yes"),OFFSET('Water Data'!$I$6,0,10*ROW('Water Data'!I182)),NA())</f>
        <v>#N/A</v>
      </c>
      <c r="U188" s="89" t="e">
        <f ca="true">+IF(AND(ISNUMBER(OFFSET('Water Data'!$I$9,0,10*ROW('Water Data'!I182))),'Data Summary'!CJ188="Yes"),OFFSET('Water Data'!$I$9,0,10*ROW('Water Data'!I182)),NA())</f>
        <v>#N/A</v>
      </c>
      <c r="V188" s="90" t="e">
        <f ca="true">+IF(AND(ISNUMBER(OFFSET('Sanitation Data'!$D$4,0,10*ROW('Sanitation Data'!D182))),'Data Summary'!CK188="Yes"),100-OFFSET('Sanitation Data'!$D$4,0,10*ROW('Sanitation Data'!D182)),NA())</f>
        <v>#N/A</v>
      </c>
      <c r="W188" s="90" t="e">
        <f ca="true">+IF(AND(ISNUMBER(OFFSET('Sanitation Data'!$D$6,0,10*ROW('Sanitation Data'!D182))),'Data Summary'!CL188="Yes"),OFFSET('Sanitation Data'!$D$6,0,10*ROW('Sanitation Data'!D182)),NA())</f>
        <v>#N/A</v>
      </c>
      <c r="X188" s="90" t="e">
        <f ca="true">+IF(AND(ISNUMBER(OFFSET('Sanitation Data'!$D$10,0,10*ROW('Sanitation Data'!D182))),'Data Summary'!CM188="Yes"),OFFSET('Sanitation Data'!$D$10,0,10*ROW('Sanitation Data'!D182)),NA())</f>
        <v>#N/A</v>
      </c>
      <c r="Y188" s="90" t="e">
        <f ca="true">+IF(AND(ISNUMBER(OFFSET('Sanitation Data'!$D$11,0,10*ROW('Sanitation Data'!D182))),'Data Summary'!CN188="Yes"),OFFSET('Sanitation Data'!$D$11,0,10*ROW('Sanitation Data'!D182)),NA())</f>
        <v>#N/A</v>
      </c>
      <c r="Z188" s="90" t="e">
        <f ca="true">+IF(AND(ISNUMBER(OFFSET('Sanitation Data'!$D$12,0,10*ROW('Sanitation Data'!D182))),'Data Summary'!CO188="Yes"),OFFSET('Sanitation Data'!$D$12,0,10*ROW('Sanitation Data'!D182)),NA())</f>
        <v>#N/A</v>
      </c>
      <c r="AA188" s="90" t="e">
        <f ca="true">+IF(AND(ISNUMBER(OFFSET('Sanitation Data'!$E$4,0,10*ROW('Sanitation Data'!E182))),'Data Summary'!CP188="Yes"),100-OFFSET('Sanitation Data'!$E$4,0,10*ROW('Sanitation Data'!E182)),NA())</f>
        <v>#N/A</v>
      </c>
      <c r="AB188" s="90" t="e">
        <f ca="true">+IF(AND(ISNUMBER(OFFSET('Sanitation Data'!$E$6,0,10*ROW('Sanitation Data'!E182))),'Data Summary'!CQ188="Yes"),OFFSET('Sanitation Data'!$E$6,0,10*ROW('Sanitation Data'!E182)),NA())</f>
        <v>#N/A</v>
      </c>
      <c r="AC188" s="90" t="e">
        <f ca="true">+IF(AND(ISNUMBER(OFFSET('Sanitation Data'!$E$10,0,10*ROW('Sanitation Data'!E182))),'Data Summary'!CR188="Yes"),OFFSET('Sanitation Data'!$E$10,0,10*ROW('Sanitation Data'!E182)),NA())</f>
        <v>#N/A</v>
      </c>
      <c r="AD188" s="90" t="e">
        <f ca="true">+IF(AND(ISNUMBER(OFFSET('Sanitation Data'!$E$11,0,10*ROW('Sanitation Data'!E182))),'Data Summary'!CS188="Yes"),OFFSET('Sanitation Data'!$E$11,0,10*ROW('Sanitation Data'!E182)),NA())</f>
        <v>#N/A</v>
      </c>
      <c r="AE188" s="90" t="e">
        <f ca="true">+IF(AND(ISNUMBER(OFFSET('Sanitation Data'!$E$12,0,10*ROW('Sanitation Data'!E182))),'Data Summary'!CT188="Yes"),OFFSET('Sanitation Data'!$E$12,0,10*ROW('Sanitation Data'!E182)),NA())</f>
        <v>#N/A</v>
      </c>
      <c r="AF188" s="90" t="e">
        <f ca="true">+IF(AND(ISNUMBER(OFFSET('Sanitation Data'!$F$4,0,10*ROW('Sanitation Data'!F182))),'Data Summary'!CU188="Yes"),100-OFFSET('Sanitation Data'!$F$4,0,10*ROW('Sanitation Data'!F182)),NA())</f>
        <v>#N/A</v>
      </c>
      <c r="AG188" s="90" t="e">
        <f ca="true">+IF(AND(ISNUMBER(OFFSET('Sanitation Data'!$F$6,0,10*ROW('Sanitation Data'!F182))),'Data Summary'!CV188="Yes"),OFFSET('Sanitation Data'!$F$6,0,10*ROW('Sanitation Data'!F182)),NA())</f>
        <v>#N/A</v>
      </c>
      <c r="AH188" s="90" t="e">
        <f ca="true">+IF(AND(ISNUMBER(OFFSET('Sanitation Data'!$F$10,0,10*ROW('Sanitation Data'!F182))),'Data Summary'!CW188="Yes"),OFFSET('Sanitation Data'!$F$10,0,10*ROW('Sanitation Data'!F182)),NA())</f>
        <v>#N/A</v>
      </c>
      <c r="AI188" s="90" t="e">
        <f ca="true">+IF(AND(ISNUMBER(OFFSET('Sanitation Data'!$F$11,0,10*ROW('Sanitation Data'!F182))),'Data Summary'!CX188="Yes"),OFFSET('Sanitation Data'!$F$11,0,10*ROW('Sanitation Data'!F182)),NA())</f>
        <v>#N/A</v>
      </c>
      <c r="AJ188" s="90" t="e">
        <f ca="true">+IF(AND(ISNUMBER(OFFSET('Sanitation Data'!$F$12,0,10*ROW('Sanitation Data'!F182))),'Data Summary'!CY188="Yes"),OFFSET('Sanitation Data'!$F$12,0,10*ROW('Sanitation Data'!F182)),NA())</f>
        <v>#N/A</v>
      </c>
      <c r="AK188" s="90" t="e">
        <f ca="true">+IF(AND(ISNUMBER(OFFSET('Sanitation Data'!$G$4,0,10*ROW('Sanitation Data'!G182))),'Data Summary'!CZ188="Yes"),100-OFFSET('Sanitation Data'!$G$4,0,10*ROW('Sanitation Data'!G182)),NA())</f>
        <v>#N/A</v>
      </c>
      <c r="AL188" s="90" t="e">
        <f ca="true">+IF(AND(ISNUMBER(OFFSET('Sanitation Data'!$G$6,0,10*ROW('Sanitation Data'!G182))),'Data Summary'!DA188="Yes"),OFFSET('Sanitation Data'!$G$6,0,10*ROW('Sanitation Data'!G182)),NA())</f>
        <v>#N/A</v>
      </c>
      <c r="AM188" s="90" t="e">
        <f ca="true">+IF(AND(ISNUMBER(OFFSET('Sanitation Data'!$G$10,0,10*ROW('Sanitation Data'!G182))),'Data Summary'!DB188="Yes"),OFFSET('Sanitation Data'!$G$10,0,10*ROW('Sanitation Data'!G182)),NA())</f>
        <v>#N/A</v>
      </c>
      <c r="AN188" s="90" t="e">
        <f ca="true">+IF(AND(ISNUMBER(OFFSET('Sanitation Data'!$G$11,0,10*ROW('Sanitation Data'!G182))),'Data Summary'!DC188="Yes"),OFFSET('Sanitation Data'!$G$11,0,10*ROW('Sanitation Data'!G182)),NA())</f>
        <v>#N/A</v>
      </c>
      <c r="AO188" s="90" t="e">
        <f ca="true">+IF(AND(ISNUMBER(OFFSET('Sanitation Data'!$G$12,0,10*ROW('Sanitation Data'!G182))),'Data Summary'!DD188="Yes"),OFFSET('Sanitation Data'!$G$12,0,10*ROW('Sanitation Data'!G182)),NA())</f>
        <v>#N/A</v>
      </c>
      <c r="AP188" s="90" t="e">
        <f ca="true">+IF(AND(ISNUMBER(OFFSET('Sanitation Data'!$H$4,0,10*ROW('Sanitation Data'!H182))),'Data Summary'!DE188="Yes"),100-OFFSET('Sanitation Data'!$H$4,0,10*ROW('Sanitation Data'!H182)),NA())</f>
        <v>#N/A</v>
      </c>
      <c r="AQ188" s="90" t="e">
        <f ca="true">+IF(AND(ISNUMBER(OFFSET('Sanitation Data'!$H$6,0,10*ROW('Sanitation Data'!H182))),'Data Summary'!DF188="Yes"),OFFSET('Sanitation Data'!$H$6,0,10*ROW('Sanitation Data'!H182)),NA())</f>
        <v>#N/A</v>
      </c>
      <c r="AR188" s="90" t="e">
        <f ca="true">+IF(AND(ISNUMBER(OFFSET('Sanitation Data'!$H$10,0,10*ROW('Sanitation Data'!H182))),'Data Summary'!DG188="Yes"),OFFSET('Sanitation Data'!$H$10,0,10*ROW('Sanitation Data'!H182)),NA())</f>
        <v>#N/A</v>
      </c>
      <c r="AS188" s="90" t="e">
        <f ca="true">+IF(AND(ISNUMBER(OFFSET('Sanitation Data'!$H$11,0,10*ROW('Sanitation Data'!H182))),'Data Summary'!DH188="Yes"),OFFSET('Sanitation Data'!$H$11,0,10*ROW('Sanitation Data'!H182)),NA())</f>
        <v>#N/A</v>
      </c>
      <c r="AT188" s="90" t="e">
        <f ca="true">+IF(AND(ISNUMBER(OFFSET('Sanitation Data'!$H$12,0,10*ROW('Sanitation Data'!H182))),'Data Summary'!DI188="Yes"),OFFSET('Sanitation Data'!$H$12,0,10*ROW('Sanitation Data'!H182)),NA())</f>
        <v>#N/A</v>
      </c>
      <c r="AU188" s="90" t="e">
        <f ca="true">+IF(AND(ISNUMBER(OFFSET('Sanitation Data'!$I$4,0,10*ROW('Sanitation Data'!I182))),'Data Summary'!DJ188="Yes"),100-OFFSET('Sanitation Data'!$I$4,0,10*ROW('Sanitation Data'!I182)),NA())</f>
        <v>#N/A</v>
      </c>
      <c r="AV188" s="90" t="e">
        <f ca="true">+IF(AND(ISNUMBER(OFFSET('Sanitation Data'!$I$6,0,10*ROW('Sanitation Data'!I182))),'Data Summary'!DK188="Yes"),OFFSET('Sanitation Data'!$I$6,0,10*ROW('Sanitation Data'!I182)),NA())</f>
        <v>#N/A</v>
      </c>
      <c r="AW188" s="90" t="e">
        <f ca="true">+IF(AND(ISNUMBER(OFFSET('Sanitation Data'!$I$10,0,10*ROW('Sanitation Data'!I182))),'Data Summary'!DL188="Yes"),OFFSET('Sanitation Data'!$I$10,0,10*ROW('Sanitation Data'!I182)),NA())</f>
        <v>#N/A</v>
      </c>
      <c r="AX188" s="90" t="e">
        <f ca="true">+IF(AND(ISNUMBER(OFFSET('Sanitation Data'!$I$11,0,10*ROW('Sanitation Data'!I182))),'Data Summary'!DM188="Yes"),OFFSET('Sanitation Data'!$I$11,0,10*ROW('Sanitation Data'!I182)),NA())</f>
        <v>#N/A</v>
      </c>
      <c r="AY188" s="90" t="e">
        <f ca="true">+IF(AND(ISNUMBER(OFFSET('Sanitation Data'!$I$12,0,10*ROW('Sanitation Data'!I182))),'Data Summary'!DN188="Yes"),OFFSET('Sanitation Data'!$I$12,0,10*ROW('Sanitation Data'!I182)),NA())</f>
        <v>#N/A</v>
      </c>
      <c r="AZ188" s="91" t="e">
        <f ca="true">+IF(AND(ISNUMBER(OFFSET('Hygiene Data'!$D$5,0,10*ROW('Hygiene Data'!D182))),'Data Summary'!DO188="Yes"),OFFSET('Hygiene Data'!$D$5,0,10*ROW('Hygiene Data'!D182)),NA())</f>
        <v>#N/A</v>
      </c>
      <c r="BA188" s="91" t="e">
        <f ca="true">+IF(AND(ISNUMBER(OFFSET('Hygiene Data'!$D$7,0,10*ROW('Hygiene Data'!D182))),'Data Summary'!DP188="Yes"),OFFSET('Hygiene Data'!$D$7,0,10*ROW('Hygiene Data'!D182)),NA())</f>
        <v>#N/A</v>
      </c>
      <c r="BB188" s="91" t="e">
        <f ca="true">+IF(AND(ISNUMBER(OFFSET('Hygiene Data'!$D$9,0,10*ROW('Hygiene Data'!D182))),'Data Summary'!DQ188="Yes"),OFFSET('Hygiene Data'!$D$9,0,10*ROW('Hygiene Data'!D182)),NA())</f>
        <v>#N/A</v>
      </c>
      <c r="BC188" s="91" t="e">
        <f ca="true">+IF(AND(ISNUMBER(OFFSET('Hygiene Data'!$E$5,0,10*ROW('Hygiene Data'!E182))),'Data Summary'!DR188="Yes"),OFFSET('Hygiene Data'!$E$5,0,10*ROW('Hygiene Data'!E182)),NA())</f>
        <v>#N/A</v>
      </c>
      <c r="BD188" s="91" t="e">
        <f ca="true">+IF(AND(ISNUMBER(OFFSET('Hygiene Data'!$E$7,0,10*ROW('Hygiene Data'!E182))),'Data Summary'!DS188="Yes"),OFFSET('Hygiene Data'!$E$7,0,10*ROW('Hygiene Data'!E182)),NA())</f>
        <v>#N/A</v>
      </c>
      <c r="BE188" s="91" t="e">
        <f ca="true">+IF(AND(ISNUMBER(OFFSET('Hygiene Data'!$E$9,0,10*ROW('Hygiene Data'!E182))),'Data Summary'!DT188="Yes"),OFFSET('Hygiene Data'!$E$9,0,10*ROW('Hygiene Data'!E182)),NA())</f>
        <v>#N/A</v>
      </c>
      <c r="BF188" s="91" t="e">
        <f ca="true">+IF(AND(ISNUMBER(OFFSET('Hygiene Data'!$F$5,0,10*ROW('Hygiene Data'!F182))),'Data Summary'!DU188="Yes"),OFFSET('Hygiene Data'!$F$5,0,10*ROW('Hygiene Data'!F182)),NA())</f>
        <v>#N/A</v>
      </c>
      <c r="BG188" s="91" t="e">
        <f ca="true">+IF(AND(ISNUMBER(OFFSET('Hygiene Data'!$F$7,0,10*ROW('Hygiene Data'!F182))),'Data Summary'!DV188="Yes"),OFFSET('Hygiene Data'!$F$7,0,10*ROW('Hygiene Data'!F182)),NA())</f>
        <v>#N/A</v>
      </c>
      <c r="BH188" s="91" t="e">
        <f ca="true">+IF(AND(ISNUMBER(OFFSET('Hygiene Data'!$F$9,0,10*ROW('Hygiene Data'!F182))),'Data Summary'!DW188="Yes"),OFFSET('Hygiene Data'!$F$9,0,10*ROW('Hygiene Data'!F182)),NA())</f>
        <v>#N/A</v>
      </c>
      <c r="BI188" s="91" t="e">
        <f ca="true">+IF(AND(ISNUMBER(OFFSET('Hygiene Data'!$G$5,0,10*ROW('Hygiene Data'!G182))),'Data Summary'!DX188="Yes"),OFFSET('Hygiene Data'!$G$5,0,10*ROW('Hygiene Data'!G182)),NA())</f>
        <v>#N/A</v>
      </c>
      <c r="BJ188" s="91" t="e">
        <f ca="true">+IF(AND(ISNUMBER(OFFSET('Hygiene Data'!$G$7,0,10*ROW('Hygiene Data'!G182))),'Data Summary'!DY188="Yes"),OFFSET('Hygiene Data'!$G$7,0,10*ROW('Hygiene Data'!G182)),NA())</f>
        <v>#N/A</v>
      </c>
      <c r="BK188" s="91" t="e">
        <f ca="true">+IF(AND(ISNUMBER(OFFSET('Hygiene Data'!$G$9,0,10*ROW('Hygiene Data'!G182))),'Data Summary'!DZ188="Yes"),OFFSET('Hygiene Data'!$G$9,0,10*ROW('Hygiene Data'!G182)),NA())</f>
        <v>#N/A</v>
      </c>
      <c r="BL188" s="91" t="e">
        <f ca="true">+IF(AND(ISNUMBER(OFFSET('Hygiene Data'!$H$5,0,10*ROW('Hygiene Data'!H182))),'Data Summary'!EA188="Yes"),OFFSET('Hygiene Data'!$H$5,0,10*ROW('Hygiene Data'!H182)),NA())</f>
        <v>#N/A</v>
      </c>
      <c r="BM188" s="91" t="e">
        <f ca="true">+IF(AND(ISNUMBER(OFFSET('Hygiene Data'!$H$7,0,10*ROW('Hygiene Data'!H182))),'Data Summary'!EB188="Yes"),OFFSET('Hygiene Data'!$H$7,0,10*ROW('Hygiene Data'!H182)),NA())</f>
        <v>#N/A</v>
      </c>
      <c r="BN188" s="91" t="e">
        <f ca="true">+IF(AND(ISNUMBER(OFFSET('Hygiene Data'!$H$9,0,10*ROW('Hygiene Data'!H182))),'Data Summary'!EC188="Yes"),OFFSET('Hygiene Data'!$H$9,0,10*ROW('Hygiene Data'!H182)),NA())</f>
        <v>#N/A</v>
      </c>
      <c r="BO188" s="91" t="e">
        <f ca="true">+IF(AND(ISNUMBER(OFFSET('Hygiene Data'!$I$5,0,10*ROW('Hygiene Data'!I182))),'Data Summary'!ED188="Yes"),OFFSET('Hygiene Data'!$I$5,0,10*ROW('Hygiene Data'!I182)),NA())</f>
        <v>#N/A</v>
      </c>
      <c r="BP188" s="91" t="e">
        <f ca="true">+IF(AND(ISNUMBER(OFFSET('Hygiene Data'!$I$7,0,10*ROW('Hygiene Data'!I182))),'Data Summary'!EE188="Yes"),OFFSET('Hygiene Data'!$I$7,0,10*ROW('Hygiene Data'!I182)),NA())</f>
        <v>#N/A</v>
      </c>
      <c r="BQ188" s="91" t="e">
        <f ca="true">+IF(AND(ISNUMBER(OFFSET('Hygiene Data'!$I$9,0,10*ROW('Hygiene Data'!I182))),'Data Summary'!EF188="Yes"),OFFSET('Hygiene Data'!$I$9,0,10*ROW('Hygiene Data'!I182)),NA())</f>
        <v>#N/A</v>
      </c>
    </row>
    <row xmlns:x14ac="http://schemas.microsoft.com/office/spreadsheetml/2009/9/ac" r="189" x14ac:dyDescent="0.2">
      <c r="A189" s="350" t="e">
        <f ca="true">+RIGHT('Data Summary'!A189,LEN('Data Summary'!A189)-9)</f>
        <v>#VALUE!</v>
      </c>
      <c r="B189" s="35" t="str">
        <f ca="true">+IF(ISTEXT('Data Summary'!B189),'Data Summary'!B189,"")</f>
        <v/>
      </c>
      <c r="C189" s="349" t="e">
        <f ca="true">+VALUE('Data Summary'!C189)</f>
        <v>#VALUE!</v>
      </c>
      <c r="D189" s="89" t="e">
        <f ca="true">+IF(AND(ISNUMBER(OFFSET('Water Data'!$D$4,0,10*ROW('Water Data'!D183))),'Data Summary'!BS189="Yes"),100-OFFSET('Water Data'!$D$4,0,10*ROW('Water Data'!D183)),NA())</f>
        <v>#N/A</v>
      </c>
      <c r="E189" s="89" t="e">
        <f ca="true">+IF(AND(ISNUMBER(OFFSET('Water Data'!$D$6,0,10*ROW('Water Data'!D183))),'Data Summary'!BT189="Yes"),OFFSET('Water Data'!$D$6,0,10*ROW('Water Data'!D183)),NA())</f>
        <v>#N/A</v>
      </c>
      <c r="F189" s="89" t="e">
        <f ca="true">+IF(AND(ISNUMBER(OFFSET('Water Data'!$D$9,0,10*ROW('Water Data'!D183))),'Data Summary'!BU189="Yes"),OFFSET('Water Data'!$D$9,0,10*ROW('Water Data'!D183)),NA())</f>
        <v>#N/A</v>
      </c>
      <c r="G189" s="89" t="e">
        <f ca="true">+IF(AND(ISNUMBER(OFFSET('Water Data'!$E$4,0,10*ROW('Water Data'!E183))),'Data Summary'!BV189="Yes"),100-OFFSET('Water Data'!$E$4,0,10*ROW('Water Data'!E183)),NA())</f>
        <v>#N/A</v>
      </c>
      <c r="H189" s="89" t="e">
        <f ca="true">+IF(AND(ISNUMBER(OFFSET('Water Data'!$E$6,0,10*ROW('Water Data'!E183))),'Data Summary'!BW189="Yes"),OFFSET('Water Data'!$E$6,0,10*ROW('Water Data'!E183)),NA())</f>
        <v>#N/A</v>
      </c>
      <c r="I189" s="89" t="e">
        <f ca="true">+IF(AND(ISNUMBER(OFFSET('Water Data'!$E$9,0,10*ROW('Water Data'!E183))),'Data Summary'!BX189="Yes"),OFFSET('Water Data'!$E$9,0,10*ROW('Water Data'!E183)),NA())</f>
        <v>#N/A</v>
      </c>
      <c r="J189" s="89" t="e">
        <f ca="true">+IF(AND(ISNUMBER(OFFSET('Water Data'!$F$4,0,10*ROW('Water Data'!F183))),'Data Summary'!BY189="Yes"),100-OFFSET('Water Data'!$F$4,0,10*ROW('Water Data'!F183)),NA())</f>
        <v>#N/A</v>
      </c>
      <c r="K189" s="89" t="e">
        <f ca="true">+IF(AND(ISNUMBER(OFFSET('Water Data'!$F$6,0,10*ROW('Water Data'!F183))),'Data Summary'!BZ189="Yes"),OFFSET('Water Data'!$F$6,0,10*ROW('Water Data'!F183)),NA())</f>
        <v>#N/A</v>
      </c>
      <c r="L189" s="89" t="e">
        <f ca="true">+IF(AND(ISNUMBER(OFFSET('Water Data'!$F$9,0,10*ROW('Water Data'!F183))),'Data Summary'!CA189="Yes"),OFFSET('Water Data'!$F$9,0,10*ROW('Water Data'!F183)),NA())</f>
        <v>#N/A</v>
      </c>
      <c r="M189" s="89" t="e">
        <f ca="true">+IF(AND(ISNUMBER(OFFSET('Water Data'!$G$4,0,10*ROW('Water Data'!G183))),'Data Summary'!CB189="Yes"),100-OFFSET('Water Data'!$G$4,0,10*ROW('Water Data'!G183)),NA())</f>
        <v>#N/A</v>
      </c>
      <c r="N189" s="89" t="e">
        <f ca="true">+IF(AND(ISNUMBER(OFFSET('Water Data'!$G$6,0,10*ROW('Water Data'!G183))),'Data Summary'!CC189="Yes"),OFFSET('Water Data'!$G$6,0,10*ROW('Water Data'!G183)),NA())</f>
        <v>#N/A</v>
      </c>
      <c r="O189" s="89" t="e">
        <f ca="true">+IF(AND(ISNUMBER(OFFSET('Water Data'!$G$9,0,10*ROW('Water Data'!G183))),'Data Summary'!CD189="Yes"),OFFSET('Water Data'!$G$9,0,10*ROW('Water Data'!G183)),NA())</f>
        <v>#N/A</v>
      </c>
      <c r="P189" s="89" t="e">
        <f ca="true">+IF(AND(ISNUMBER(OFFSET('Water Data'!$H$4,0,10*ROW('Water Data'!H183))),'Data Summary'!CE189="Yes"),100-OFFSET('Water Data'!$H$4,0,10*ROW('Water Data'!H183)),NA())</f>
        <v>#N/A</v>
      </c>
      <c r="Q189" s="89" t="e">
        <f ca="true">+IF(AND(ISNUMBER(OFFSET('Water Data'!$H$6,0,10*ROW('Water Data'!H183))),'Data Summary'!CF189="Yes"),OFFSET('Water Data'!$H$6,0,10*ROW('Water Data'!H183)),NA())</f>
        <v>#N/A</v>
      </c>
      <c r="R189" s="89" t="e">
        <f ca="true">+IF(AND(ISNUMBER(OFFSET('Water Data'!$H$9,0,10*ROW('Water Data'!H183))),'Data Summary'!CG189="Yes"),OFFSET('Water Data'!$H$9,0,10*ROW('Water Data'!H183)),NA())</f>
        <v>#N/A</v>
      </c>
      <c r="S189" s="89" t="e">
        <f ca="true">+IF(AND(ISNUMBER(OFFSET('Water Data'!$I$4,0,10*ROW('Water Data'!I183))),'Data Summary'!CH189="Yes"),100-OFFSET('Water Data'!$I$4,0,10*ROW('Water Data'!I183)),NA())</f>
        <v>#N/A</v>
      </c>
      <c r="T189" s="89" t="e">
        <f ca="true">+IF(AND(ISNUMBER(OFFSET('Water Data'!$I$6,0,10*ROW('Water Data'!I183))),'Data Summary'!CI189="Yes"),OFFSET('Water Data'!$I$6,0,10*ROW('Water Data'!I183)),NA())</f>
        <v>#N/A</v>
      </c>
      <c r="U189" s="89" t="e">
        <f ca="true">+IF(AND(ISNUMBER(OFFSET('Water Data'!$I$9,0,10*ROW('Water Data'!I183))),'Data Summary'!CJ189="Yes"),OFFSET('Water Data'!$I$9,0,10*ROW('Water Data'!I183)),NA())</f>
        <v>#N/A</v>
      </c>
      <c r="V189" s="90" t="e">
        <f ca="true">+IF(AND(ISNUMBER(OFFSET('Sanitation Data'!$D$4,0,10*ROW('Sanitation Data'!D183))),'Data Summary'!CK189="Yes"),100-OFFSET('Sanitation Data'!$D$4,0,10*ROW('Sanitation Data'!D183)),NA())</f>
        <v>#N/A</v>
      </c>
      <c r="W189" s="90" t="e">
        <f ca="true">+IF(AND(ISNUMBER(OFFSET('Sanitation Data'!$D$6,0,10*ROW('Sanitation Data'!D183))),'Data Summary'!CL189="Yes"),OFFSET('Sanitation Data'!$D$6,0,10*ROW('Sanitation Data'!D183)),NA())</f>
        <v>#N/A</v>
      </c>
      <c r="X189" s="90" t="e">
        <f ca="true">+IF(AND(ISNUMBER(OFFSET('Sanitation Data'!$D$10,0,10*ROW('Sanitation Data'!D183))),'Data Summary'!CM189="Yes"),OFFSET('Sanitation Data'!$D$10,0,10*ROW('Sanitation Data'!D183)),NA())</f>
        <v>#N/A</v>
      </c>
      <c r="Y189" s="90" t="e">
        <f ca="true">+IF(AND(ISNUMBER(OFFSET('Sanitation Data'!$D$11,0,10*ROW('Sanitation Data'!D183))),'Data Summary'!CN189="Yes"),OFFSET('Sanitation Data'!$D$11,0,10*ROW('Sanitation Data'!D183)),NA())</f>
        <v>#N/A</v>
      </c>
      <c r="Z189" s="90" t="e">
        <f ca="true">+IF(AND(ISNUMBER(OFFSET('Sanitation Data'!$D$12,0,10*ROW('Sanitation Data'!D183))),'Data Summary'!CO189="Yes"),OFFSET('Sanitation Data'!$D$12,0,10*ROW('Sanitation Data'!D183)),NA())</f>
        <v>#N/A</v>
      </c>
      <c r="AA189" s="90" t="e">
        <f ca="true">+IF(AND(ISNUMBER(OFFSET('Sanitation Data'!$E$4,0,10*ROW('Sanitation Data'!E183))),'Data Summary'!CP189="Yes"),100-OFFSET('Sanitation Data'!$E$4,0,10*ROW('Sanitation Data'!E183)),NA())</f>
        <v>#N/A</v>
      </c>
      <c r="AB189" s="90" t="e">
        <f ca="true">+IF(AND(ISNUMBER(OFFSET('Sanitation Data'!$E$6,0,10*ROW('Sanitation Data'!E183))),'Data Summary'!CQ189="Yes"),OFFSET('Sanitation Data'!$E$6,0,10*ROW('Sanitation Data'!E183)),NA())</f>
        <v>#N/A</v>
      </c>
      <c r="AC189" s="90" t="e">
        <f ca="true">+IF(AND(ISNUMBER(OFFSET('Sanitation Data'!$E$10,0,10*ROW('Sanitation Data'!E183))),'Data Summary'!CR189="Yes"),OFFSET('Sanitation Data'!$E$10,0,10*ROW('Sanitation Data'!E183)),NA())</f>
        <v>#N/A</v>
      </c>
      <c r="AD189" s="90" t="e">
        <f ca="true">+IF(AND(ISNUMBER(OFFSET('Sanitation Data'!$E$11,0,10*ROW('Sanitation Data'!E183))),'Data Summary'!CS189="Yes"),OFFSET('Sanitation Data'!$E$11,0,10*ROW('Sanitation Data'!E183)),NA())</f>
        <v>#N/A</v>
      </c>
      <c r="AE189" s="90" t="e">
        <f ca="true">+IF(AND(ISNUMBER(OFFSET('Sanitation Data'!$E$12,0,10*ROW('Sanitation Data'!E183))),'Data Summary'!CT189="Yes"),OFFSET('Sanitation Data'!$E$12,0,10*ROW('Sanitation Data'!E183)),NA())</f>
        <v>#N/A</v>
      </c>
      <c r="AF189" s="90" t="e">
        <f ca="true">+IF(AND(ISNUMBER(OFFSET('Sanitation Data'!$F$4,0,10*ROW('Sanitation Data'!F183))),'Data Summary'!CU189="Yes"),100-OFFSET('Sanitation Data'!$F$4,0,10*ROW('Sanitation Data'!F183)),NA())</f>
        <v>#N/A</v>
      </c>
      <c r="AG189" s="90" t="e">
        <f ca="true">+IF(AND(ISNUMBER(OFFSET('Sanitation Data'!$F$6,0,10*ROW('Sanitation Data'!F183))),'Data Summary'!CV189="Yes"),OFFSET('Sanitation Data'!$F$6,0,10*ROW('Sanitation Data'!F183)),NA())</f>
        <v>#N/A</v>
      </c>
      <c r="AH189" s="90" t="e">
        <f ca="true">+IF(AND(ISNUMBER(OFFSET('Sanitation Data'!$F$10,0,10*ROW('Sanitation Data'!F183))),'Data Summary'!CW189="Yes"),OFFSET('Sanitation Data'!$F$10,0,10*ROW('Sanitation Data'!F183)),NA())</f>
        <v>#N/A</v>
      </c>
      <c r="AI189" s="90" t="e">
        <f ca="true">+IF(AND(ISNUMBER(OFFSET('Sanitation Data'!$F$11,0,10*ROW('Sanitation Data'!F183))),'Data Summary'!CX189="Yes"),OFFSET('Sanitation Data'!$F$11,0,10*ROW('Sanitation Data'!F183)),NA())</f>
        <v>#N/A</v>
      </c>
      <c r="AJ189" s="90" t="e">
        <f ca="true">+IF(AND(ISNUMBER(OFFSET('Sanitation Data'!$F$12,0,10*ROW('Sanitation Data'!F183))),'Data Summary'!CY189="Yes"),OFFSET('Sanitation Data'!$F$12,0,10*ROW('Sanitation Data'!F183)),NA())</f>
        <v>#N/A</v>
      </c>
      <c r="AK189" s="90" t="e">
        <f ca="true">+IF(AND(ISNUMBER(OFFSET('Sanitation Data'!$G$4,0,10*ROW('Sanitation Data'!G183))),'Data Summary'!CZ189="Yes"),100-OFFSET('Sanitation Data'!$G$4,0,10*ROW('Sanitation Data'!G183)),NA())</f>
        <v>#N/A</v>
      </c>
      <c r="AL189" s="90" t="e">
        <f ca="true">+IF(AND(ISNUMBER(OFFSET('Sanitation Data'!$G$6,0,10*ROW('Sanitation Data'!G183))),'Data Summary'!DA189="Yes"),OFFSET('Sanitation Data'!$G$6,0,10*ROW('Sanitation Data'!G183)),NA())</f>
        <v>#N/A</v>
      </c>
      <c r="AM189" s="90" t="e">
        <f ca="true">+IF(AND(ISNUMBER(OFFSET('Sanitation Data'!$G$10,0,10*ROW('Sanitation Data'!G183))),'Data Summary'!DB189="Yes"),OFFSET('Sanitation Data'!$G$10,0,10*ROW('Sanitation Data'!G183)),NA())</f>
        <v>#N/A</v>
      </c>
      <c r="AN189" s="90" t="e">
        <f ca="true">+IF(AND(ISNUMBER(OFFSET('Sanitation Data'!$G$11,0,10*ROW('Sanitation Data'!G183))),'Data Summary'!DC189="Yes"),OFFSET('Sanitation Data'!$G$11,0,10*ROW('Sanitation Data'!G183)),NA())</f>
        <v>#N/A</v>
      </c>
      <c r="AO189" s="90" t="e">
        <f ca="true">+IF(AND(ISNUMBER(OFFSET('Sanitation Data'!$G$12,0,10*ROW('Sanitation Data'!G183))),'Data Summary'!DD189="Yes"),OFFSET('Sanitation Data'!$G$12,0,10*ROW('Sanitation Data'!G183)),NA())</f>
        <v>#N/A</v>
      </c>
      <c r="AP189" s="90" t="e">
        <f ca="true">+IF(AND(ISNUMBER(OFFSET('Sanitation Data'!$H$4,0,10*ROW('Sanitation Data'!H183))),'Data Summary'!DE189="Yes"),100-OFFSET('Sanitation Data'!$H$4,0,10*ROW('Sanitation Data'!H183)),NA())</f>
        <v>#N/A</v>
      </c>
      <c r="AQ189" s="90" t="e">
        <f ca="true">+IF(AND(ISNUMBER(OFFSET('Sanitation Data'!$H$6,0,10*ROW('Sanitation Data'!H183))),'Data Summary'!DF189="Yes"),OFFSET('Sanitation Data'!$H$6,0,10*ROW('Sanitation Data'!H183)),NA())</f>
        <v>#N/A</v>
      </c>
      <c r="AR189" s="90" t="e">
        <f ca="true">+IF(AND(ISNUMBER(OFFSET('Sanitation Data'!$H$10,0,10*ROW('Sanitation Data'!H183))),'Data Summary'!DG189="Yes"),OFFSET('Sanitation Data'!$H$10,0,10*ROW('Sanitation Data'!H183)),NA())</f>
        <v>#N/A</v>
      </c>
      <c r="AS189" s="90" t="e">
        <f ca="true">+IF(AND(ISNUMBER(OFFSET('Sanitation Data'!$H$11,0,10*ROW('Sanitation Data'!H183))),'Data Summary'!DH189="Yes"),OFFSET('Sanitation Data'!$H$11,0,10*ROW('Sanitation Data'!H183)),NA())</f>
        <v>#N/A</v>
      </c>
      <c r="AT189" s="90" t="e">
        <f ca="true">+IF(AND(ISNUMBER(OFFSET('Sanitation Data'!$H$12,0,10*ROW('Sanitation Data'!H183))),'Data Summary'!DI189="Yes"),OFFSET('Sanitation Data'!$H$12,0,10*ROW('Sanitation Data'!H183)),NA())</f>
        <v>#N/A</v>
      </c>
      <c r="AU189" s="90" t="e">
        <f ca="true">+IF(AND(ISNUMBER(OFFSET('Sanitation Data'!$I$4,0,10*ROW('Sanitation Data'!I183))),'Data Summary'!DJ189="Yes"),100-OFFSET('Sanitation Data'!$I$4,0,10*ROW('Sanitation Data'!I183)),NA())</f>
        <v>#N/A</v>
      </c>
      <c r="AV189" s="90" t="e">
        <f ca="true">+IF(AND(ISNUMBER(OFFSET('Sanitation Data'!$I$6,0,10*ROW('Sanitation Data'!I183))),'Data Summary'!DK189="Yes"),OFFSET('Sanitation Data'!$I$6,0,10*ROW('Sanitation Data'!I183)),NA())</f>
        <v>#N/A</v>
      </c>
      <c r="AW189" s="90" t="e">
        <f ca="true">+IF(AND(ISNUMBER(OFFSET('Sanitation Data'!$I$10,0,10*ROW('Sanitation Data'!I183))),'Data Summary'!DL189="Yes"),OFFSET('Sanitation Data'!$I$10,0,10*ROW('Sanitation Data'!I183)),NA())</f>
        <v>#N/A</v>
      </c>
      <c r="AX189" s="90" t="e">
        <f ca="true">+IF(AND(ISNUMBER(OFFSET('Sanitation Data'!$I$11,0,10*ROW('Sanitation Data'!I183))),'Data Summary'!DM189="Yes"),OFFSET('Sanitation Data'!$I$11,0,10*ROW('Sanitation Data'!I183)),NA())</f>
        <v>#N/A</v>
      </c>
      <c r="AY189" s="90" t="e">
        <f ca="true">+IF(AND(ISNUMBER(OFFSET('Sanitation Data'!$I$12,0,10*ROW('Sanitation Data'!I183))),'Data Summary'!DN189="Yes"),OFFSET('Sanitation Data'!$I$12,0,10*ROW('Sanitation Data'!I183)),NA())</f>
        <v>#N/A</v>
      </c>
      <c r="AZ189" s="91" t="e">
        <f ca="true">+IF(AND(ISNUMBER(OFFSET('Hygiene Data'!$D$5,0,10*ROW('Hygiene Data'!D183))),'Data Summary'!DO189="Yes"),OFFSET('Hygiene Data'!$D$5,0,10*ROW('Hygiene Data'!D183)),NA())</f>
        <v>#N/A</v>
      </c>
      <c r="BA189" s="91" t="e">
        <f ca="true">+IF(AND(ISNUMBER(OFFSET('Hygiene Data'!$D$7,0,10*ROW('Hygiene Data'!D183))),'Data Summary'!DP189="Yes"),OFFSET('Hygiene Data'!$D$7,0,10*ROW('Hygiene Data'!D183)),NA())</f>
        <v>#N/A</v>
      </c>
      <c r="BB189" s="91" t="e">
        <f ca="true">+IF(AND(ISNUMBER(OFFSET('Hygiene Data'!$D$9,0,10*ROW('Hygiene Data'!D183))),'Data Summary'!DQ189="Yes"),OFFSET('Hygiene Data'!$D$9,0,10*ROW('Hygiene Data'!D183)),NA())</f>
        <v>#N/A</v>
      </c>
      <c r="BC189" s="91" t="e">
        <f ca="true">+IF(AND(ISNUMBER(OFFSET('Hygiene Data'!$E$5,0,10*ROW('Hygiene Data'!E183))),'Data Summary'!DR189="Yes"),OFFSET('Hygiene Data'!$E$5,0,10*ROW('Hygiene Data'!E183)),NA())</f>
        <v>#N/A</v>
      </c>
      <c r="BD189" s="91" t="e">
        <f ca="true">+IF(AND(ISNUMBER(OFFSET('Hygiene Data'!$E$7,0,10*ROW('Hygiene Data'!E183))),'Data Summary'!DS189="Yes"),OFFSET('Hygiene Data'!$E$7,0,10*ROW('Hygiene Data'!E183)),NA())</f>
        <v>#N/A</v>
      </c>
      <c r="BE189" s="91" t="e">
        <f ca="true">+IF(AND(ISNUMBER(OFFSET('Hygiene Data'!$E$9,0,10*ROW('Hygiene Data'!E183))),'Data Summary'!DT189="Yes"),OFFSET('Hygiene Data'!$E$9,0,10*ROW('Hygiene Data'!E183)),NA())</f>
        <v>#N/A</v>
      </c>
      <c r="BF189" s="91" t="e">
        <f ca="true">+IF(AND(ISNUMBER(OFFSET('Hygiene Data'!$F$5,0,10*ROW('Hygiene Data'!F183))),'Data Summary'!DU189="Yes"),OFFSET('Hygiene Data'!$F$5,0,10*ROW('Hygiene Data'!F183)),NA())</f>
        <v>#N/A</v>
      </c>
      <c r="BG189" s="91" t="e">
        <f ca="true">+IF(AND(ISNUMBER(OFFSET('Hygiene Data'!$F$7,0,10*ROW('Hygiene Data'!F183))),'Data Summary'!DV189="Yes"),OFFSET('Hygiene Data'!$F$7,0,10*ROW('Hygiene Data'!F183)),NA())</f>
        <v>#N/A</v>
      </c>
      <c r="BH189" s="91" t="e">
        <f ca="true">+IF(AND(ISNUMBER(OFFSET('Hygiene Data'!$F$9,0,10*ROW('Hygiene Data'!F183))),'Data Summary'!DW189="Yes"),OFFSET('Hygiene Data'!$F$9,0,10*ROW('Hygiene Data'!F183)),NA())</f>
        <v>#N/A</v>
      </c>
      <c r="BI189" s="91" t="e">
        <f ca="true">+IF(AND(ISNUMBER(OFFSET('Hygiene Data'!$G$5,0,10*ROW('Hygiene Data'!G183))),'Data Summary'!DX189="Yes"),OFFSET('Hygiene Data'!$G$5,0,10*ROW('Hygiene Data'!G183)),NA())</f>
        <v>#N/A</v>
      </c>
      <c r="BJ189" s="91" t="e">
        <f ca="true">+IF(AND(ISNUMBER(OFFSET('Hygiene Data'!$G$7,0,10*ROW('Hygiene Data'!G183))),'Data Summary'!DY189="Yes"),OFFSET('Hygiene Data'!$G$7,0,10*ROW('Hygiene Data'!G183)),NA())</f>
        <v>#N/A</v>
      </c>
      <c r="BK189" s="91" t="e">
        <f ca="true">+IF(AND(ISNUMBER(OFFSET('Hygiene Data'!$G$9,0,10*ROW('Hygiene Data'!G183))),'Data Summary'!DZ189="Yes"),OFFSET('Hygiene Data'!$G$9,0,10*ROW('Hygiene Data'!G183)),NA())</f>
        <v>#N/A</v>
      </c>
      <c r="BL189" s="91" t="e">
        <f ca="true">+IF(AND(ISNUMBER(OFFSET('Hygiene Data'!$H$5,0,10*ROW('Hygiene Data'!H183))),'Data Summary'!EA189="Yes"),OFFSET('Hygiene Data'!$H$5,0,10*ROW('Hygiene Data'!H183)),NA())</f>
        <v>#N/A</v>
      </c>
      <c r="BM189" s="91" t="e">
        <f ca="true">+IF(AND(ISNUMBER(OFFSET('Hygiene Data'!$H$7,0,10*ROW('Hygiene Data'!H183))),'Data Summary'!EB189="Yes"),OFFSET('Hygiene Data'!$H$7,0,10*ROW('Hygiene Data'!H183)),NA())</f>
        <v>#N/A</v>
      </c>
      <c r="BN189" s="91" t="e">
        <f ca="true">+IF(AND(ISNUMBER(OFFSET('Hygiene Data'!$H$9,0,10*ROW('Hygiene Data'!H183))),'Data Summary'!EC189="Yes"),OFFSET('Hygiene Data'!$H$9,0,10*ROW('Hygiene Data'!H183)),NA())</f>
        <v>#N/A</v>
      </c>
      <c r="BO189" s="91" t="e">
        <f ca="true">+IF(AND(ISNUMBER(OFFSET('Hygiene Data'!$I$5,0,10*ROW('Hygiene Data'!I183))),'Data Summary'!ED189="Yes"),OFFSET('Hygiene Data'!$I$5,0,10*ROW('Hygiene Data'!I183)),NA())</f>
        <v>#N/A</v>
      </c>
      <c r="BP189" s="91" t="e">
        <f ca="true">+IF(AND(ISNUMBER(OFFSET('Hygiene Data'!$I$7,0,10*ROW('Hygiene Data'!I183))),'Data Summary'!EE189="Yes"),OFFSET('Hygiene Data'!$I$7,0,10*ROW('Hygiene Data'!I183)),NA())</f>
        <v>#N/A</v>
      </c>
      <c r="BQ189" s="91" t="e">
        <f ca="true">+IF(AND(ISNUMBER(OFFSET('Hygiene Data'!$I$9,0,10*ROW('Hygiene Data'!I183))),'Data Summary'!EF189="Yes"),OFFSET('Hygiene Data'!$I$9,0,10*ROW('Hygiene Data'!I183)),NA())</f>
        <v>#N/A</v>
      </c>
    </row>
    <row xmlns:x14ac="http://schemas.microsoft.com/office/spreadsheetml/2009/9/ac" r="190" x14ac:dyDescent="0.2">
      <c r="A190" s="350" t="e">
        <f ca="true">+RIGHT('Data Summary'!A190,LEN('Data Summary'!A190)-9)</f>
        <v>#VALUE!</v>
      </c>
      <c r="B190" s="35" t="str">
        <f ca="true">+IF(ISTEXT('Data Summary'!B190),'Data Summary'!B190,"")</f>
        <v/>
      </c>
      <c r="C190" s="349" t="e">
        <f ca="true">+VALUE('Data Summary'!C190)</f>
        <v>#VALUE!</v>
      </c>
      <c r="D190" s="89" t="e">
        <f ca="true">+IF(AND(ISNUMBER(OFFSET('Water Data'!$D$4,0,10*ROW('Water Data'!D184))),'Data Summary'!BS190="Yes"),100-OFFSET('Water Data'!$D$4,0,10*ROW('Water Data'!D184)),NA())</f>
        <v>#N/A</v>
      </c>
      <c r="E190" s="89" t="e">
        <f ca="true">+IF(AND(ISNUMBER(OFFSET('Water Data'!$D$6,0,10*ROW('Water Data'!D184))),'Data Summary'!BT190="Yes"),OFFSET('Water Data'!$D$6,0,10*ROW('Water Data'!D184)),NA())</f>
        <v>#N/A</v>
      </c>
      <c r="F190" s="89" t="e">
        <f ca="true">+IF(AND(ISNUMBER(OFFSET('Water Data'!$D$9,0,10*ROW('Water Data'!D184))),'Data Summary'!BU190="Yes"),OFFSET('Water Data'!$D$9,0,10*ROW('Water Data'!D184)),NA())</f>
        <v>#N/A</v>
      </c>
      <c r="G190" s="89" t="e">
        <f ca="true">+IF(AND(ISNUMBER(OFFSET('Water Data'!$E$4,0,10*ROW('Water Data'!E184))),'Data Summary'!BV190="Yes"),100-OFFSET('Water Data'!$E$4,0,10*ROW('Water Data'!E184)),NA())</f>
        <v>#N/A</v>
      </c>
      <c r="H190" s="89" t="e">
        <f ca="true">+IF(AND(ISNUMBER(OFFSET('Water Data'!$E$6,0,10*ROW('Water Data'!E184))),'Data Summary'!BW190="Yes"),OFFSET('Water Data'!$E$6,0,10*ROW('Water Data'!E184)),NA())</f>
        <v>#N/A</v>
      </c>
      <c r="I190" s="89" t="e">
        <f ca="true">+IF(AND(ISNUMBER(OFFSET('Water Data'!$E$9,0,10*ROW('Water Data'!E184))),'Data Summary'!BX190="Yes"),OFFSET('Water Data'!$E$9,0,10*ROW('Water Data'!E184)),NA())</f>
        <v>#N/A</v>
      </c>
      <c r="J190" s="89" t="e">
        <f ca="true">+IF(AND(ISNUMBER(OFFSET('Water Data'!$F$4,0,10*ROW('Water Data'!F184))),'Data Summary'!BY190="Yes"),100-OFFSET('Water Data'!$F$4,0,10*ROW('Water Data'!F184)),NA())</f>
        <v>#N/A</v>
      </c>
      <c r="K190" s="89" t="e">
        <f ca="true">+IF(AND(ISNUMBER(OFFSET('Water Data'!$F$6,0,10*ROW('Water Data'!F184))),'Data Summary'!BZ190="Yes"),OFFSET('Water Data'!$F$6,0,10*ROW('Water Data'!F184)),NA())</f>
        <v>#N/A</v>
      </c>
      <c r="L190" s="89" t="e">
        <f ca="true">+IF(AND(ISNUMBER(OFFSET('Water Data'!$F$9,0,10*ROW('Water Data'!F184))),'Data Summary'!CA190="Yes"),OFFSET('Water Data'!$F$9,0,10*ROW('Water Data'!F184)),NA())</f>
        <v>#N/A</v>
      </c>
      <c r="M190" s="89" t="e">
        <f ca="true">+IF(AND(ISNUMBER(OFFSET('Water Data'!$G$4,0,10*ROW('Water Data'!G184))),'Data Summary'!CB190="Yes"),100-OFFSET('Water Data'!$G$4,0,10*ROW('Water Data'!G184)),NA())</f>
        <v>#N/A</v>
      </c>
      <c r="N190" s="89" t="e">
        <f ca="true">+IF(AND(ISNUMBER(OFFSET('Water Data'!$G$6,0,10*ROW('Water Data'!G184))),'Data Summary'!CC190="Yes"),OFFSET('Water Data'!$G$6,0,10*ROW('Water Data'!G184)),NA())</f>
        <v>#N/A</v>
      </c>
      <c r="O190" s="89" t="e">
        <f ca="true">+IF(AND(ISNUMBER(OFFSET('Water Data'!$G$9,0,10*ROW('Water Data'!G184))),'Data Summary'!CD190="Yes"),OFFSET('Water Data'!$G$9,0,10*ROW('Water Data'!G184)),NA())</f>
        <v>#N/A</v>
      </c>
      <c r="P190" s="89" t="e">
        <f ca="true">+IF(AND(ISNUMBER(OFFSET('Water Data'!$H$4,0,10*ROW('Water Data'!H184))),'Data Summary'!CE190="Yes"),100-OFFSET('Water Data'!$H$4,0,10*ROW('Water Data'!H184)),NA())</f>
        <v>#N/A</v>
      </c>
      <c r="Q190" s="89" t="e">
        <f ca="true">+IF(AND(ISNUMBER(OFFSET('Water Data'!$H$6,0,10*ROW('Water Data'!H184))),'Data Summary'!CF190="Yes"),OFFSET('Water Data'!$H$6,0,10*ROW('Water Data'!H184)),NA())</f>
        <v>#N/A</v>
      </c>
      <c r="R190" s="89" t="e">
        <f ca="true">+IF(AND(ISNUMBER(OFFSET('Water Data'!$H$9,0,10*ROW('Water Data'!H184))),'Data Summary'!CG190="Yes"),OFFSET('Water Data'!$H$9,0,10*ROW('Water Data'!H184)),NA())</f>
        <v>#N/A</v>
      </c>
      <c r="S190" s="89" t="e">
        <f ca="true">+IF(AND(ISNUMBER(OFFSET('Water Data'!$I$4,0,10*ROW('Water Data'!I184))),'Data Summary'!CH190="Yes"),100-OFFSET('Water Data'!$I$4,0,10*ROW('Water Data'!I184)),NA())</f>
        <v>#N/A</v>
      </c>
      <c r="T190" s="89" t="e">
        <f ca="true">+IF(AND(ISNUMBER(OFFSET('Water Data'!$I$6,0,10*ROW('Water Data'!I184))),'Data Summary'!CI190="Yes"),OFFSET('Water Data'!$I$6,0,10*ROW('Water Data'!I184)),NA())</f>
        <v>#N/A</v>
      </c>
      <c r="U190" s="89" t="e">
        <f ca="true">+IF(AND(ISNUMBER(OFFSET('Water Data'!$I$9,0,10*ROW('Water Data'!I184))),'Data Summary'!CJ190="Yes"),OFFSET('Water Data'!$I$9,0,10*ROW('Water Data'!I184)),NA())</f>
        <v>#N/A</v>
      </c>
      <c r="V190" s="90" t="e">
        <f ca="true">+IF(AND(ISNUMBER(OFFSET('Sanitation Data'!$D$4,0,10*ROW('Sanitation Data'!D184))),'Data Summary'!CK190="Yes"),100-OFFSET('Sanitation Data'!$D$4,0,10*ROW('Sanitation Data'!D184)),NA())</f>
        <v>#N/A</v>
      </c>
      <c r="W190" s="90" t="e">
        <f ca="true">+IF(AND(ISNUMBER(OFFSET('Sanitation Data'!$D$6,0,10*ROW('Sanitation Data'!D184))),'Data Summary'!CL190="Yes"),OFFSET('Sanitation Data'!$D$6,0,10*ROW('Sanitation Data'!D184)),NA())</f>
        <v>#N/A</v>
      </c>
      <c r="X190" s="90" t="e">
        <f ca="true">+IF(AND(ISNUMBER(OFFSET('Sanitation Data'!$D$10,0,10*ROW('Sanitation Data'!D184))),'Data Summary'!CM190="Yes"),OFFSET('Sanitation Data'!$D$10,0,10*ROW('Sanitation Data'!D184)),NA())</f>
        <v>#N/A</v>
      </c>
      <c r="Y190" s="90" t="e">
        <f ca="true">+IF(AND(ISNUMBER(OFFSET('Sanitation Data'!$D$11,0,10*ROW('Sanitation Data'!D184))),'Data Summary'!CN190="Yes"),OFFSET('Sanitation Data'!$D$11,0,10*ROW('Sanitation Data'!D184)),NA())</f>
        <v>#N/A</v>
      </c>
      <c r="Z190" s="90" t="e">
        <f ca="true">+IF(AND(ISNUMBER(OFFSET('Sanitation Data'!$D$12,0,10*ROW('Sanitation Data'!D184))),'Data Summary'!CO190="Yes"),OFFSET('Sanitation Data'!$D$12,0,10*ROW('Sanitation Data'!D184)),NA())</f>
        <v>#N/A</v>
      </c>
      <c r="AA190" s="90" t="e">
        <f ca="true">+IF(AND(ISNUMBER(OFFSET('Sanitation Data'!$E$4,0,10*ROW('Sanitation Data'!E184))),'Data Summary'!CP190="Yes"),100-OFFSET('Sanitation Data'!$E$4,0,10*ROW('Sanitation Data'!E184)),NA())</f>
        <v>#N/A</v>
      </c>
      <c r="AB190" s="90" t="e">
        <f ca="true">+IF(AND(ISNUMBER(OFFSET('Sanitation Data'!$E$6,0,10*ROW('Sanitation Data'!E184))),'Data Summary'!CQ190="Yes"),OFFSET('Sanitation Data'!$E$6,0,10*ROW('Sanitation Data'!E184)),NA())</f>
        <v>#N/A</v>
      </c>
      <c r="AC190" s="90" t="e">
        <f ca="true">+IF(AND(ISNUMBER(OFFSET('Sanitation Data'!$E$10,0,10*ROW('Sanitation Data'!E184))),'Data Summary'!CR190="Yes"),OFFSET('Sanitation Data'!$E$10,0,10*ROW('Sanitation Data'!E184)),NA())</f>
        <v>#N/A</v>
      </c>
      <c r="AD190" s="90" t="e">
        <f ca="true">+IF(AND(ISNUMBER(OFFSET('Sanitation Data'!$E$11,0,10*ROW('Sanitation Data'!E184))),'Data Summary'!CS190="Yes"),OFFSET('Sanitation Data'!$E$11,0,10*ROW('Sanitation Data'!E184)),NA())</f>
        <v>#N/A</v>
      </c>
      <c r="AE190" s="90" t="e">
        <f ca="true">+IF(AND(ISNUMBER(OFFSET('Sanitation Data'!$E$12,0,10*ROW('Sanitation Data'!E184))),'Data Summary'!CT190="Yes"),OFFSET('Sanitation Data'!$E$12,0,10*ROW('Sanitation Data'!E184)),NA())</f>
        <v>#N/A</v>
      </c>
      <c r="AF190" s="90" t="e">
        <f ca="true">+IF(AND(ISNUMBER(OFFSET('Sanitation Data'!$F$4,0,10*ROW('Sanitation Data'!F184))),'Data Summary'!CU190="Yes"),100-OFFSET('Sanitation Data'!$F$4,0,10*ROW('Sanitation Data'!F184)),NA())</f>
        <v>#N/A</v>
      </c>
      <c r="AG190" s="90" t="e">
        <f ca="true">+IF(AND(ISNUMBER(OFFSET('Sanitation Data'!$F$6,0,10*ROW('Sanitation Data'!F184))),'Data Summary'!CV190="Yes"),OFFSET('Sanitation Data'!$F$6,0,10*ROW('Sanitation Data'!F184)),NA())</f>
        <v>#N/A</v>
      </c>
      <c r="AH190" s="90" t="e">
        <f ca="true">+IF(AND(ISNUMBER(OFFSET('Sanitation Data'!$F$10,0,10*ROW('Sanitation Data'!F184))),'Data Summary'!CW190="Yes"),OFFSET('Sanitation Data'!$F$10,0,10*ROW('Sanitation Data'!F184)),NA())</f>
        <v>#N/A</v>
      </c>
      <c r="AI190" s="90" t="e">
        <f ca="true">+IF(AND(ISNUMBER(OFFSET('Sanitation Data'!$F$11,0,10*ROW('Sanitation Data'!F184))),'Data Summary'!CX190="Yes"),OFFSET('Sanitation Data'!$F$11,0,10*ROW('Sanitation Data'!F184)),NA())</f>
        <v>#N/A</v>
      </c>
      <c r="AJ190" s="90" t="e">
        <f ca="true">+IF(AND(ISNUMBER(OFFSET('Sanitation Data'!$F$12,0,10*ROW('Sanitation Data'!F184))),'Data Summary'!CY190="Yes"),OFFSET('Sanitation Data'!$F$12,0,10*ROW('Sanitation Data'!F184)),NA())</f>
        <v>#N/A</v>
      </c>
      <c r="AK190" s="90" t="e">
        <f ca="true">+IF(AND(ISNUMBER(OFFSET('Sanitation Data'!$G$4,0,10*ROW('Sanitation Data'!G184))),'Data Summary'!CZ190="Yes"),100-OFFSET('Sanitation Data'!$G$4,0,10*ROW('Sanitation Data'!G184)),NA())</f>
        <v>#N/A</v>
      </c>
      <c r="AL190" s="90" t="e">
        <f ca="true">+IF(AND(ISNUMBER(OFFSET('Sanitation Data'!$G$6,0,10*ROW('Sanitation Data'!G184))),'Data Summary'!DA190="Yes"),OFFSET('Sanitation Data'!$G$6,0,10*ROW('Sanitation Data'!G184)),NA())</f>
        <v>#N/A</v>
      </c>
      <c r="AM190" s="90" t="e">
        <f ca="true">+IF(AND(ISNUMBER(OFFSET('Sanitation Data'!$G$10,0,10*ROW('Sanitation Data'!G184))),'Data Summary'!DB190="Yes"),OFFSET('Sanitation Data'!$G$10,0,10*ROW('Sanitation Data'!G184)),NA())</f>
        <v>#N/A</v>
      </c>
      <c r="AN190" s="90" t="e">
        <f ca="true">+IF(AND(ISNUMBER(OFFSET('Sanitation Data'!$G$11,0,10*ROW('Sanitation Data'!G184))),'Data Summary'!DC190="Yes"),OFFSET('Sanitation Data'!$G$11,0,10*ROW('Sanitation Data'!G184)),NA())</f>
        <v>#N/A</v>
      </c>
      <c r="AO190" s="90" t="e">
        <f ca="true">+IF(AND(ISNUMBER(OFFSET('Sanitation Data'!$G$12,0,10*ROW('Sanitation Data'!G184))),'Data Summary'!DD190="Yes"),OFFSET('Sanitation Data'!$G$12,0,10*ROW('Sanitation Data'!G184)),NA())</f>
        <v>#N/A</v>
      </c>
      <c r="AP190" s="90" t="e">
        <f ca="true">+IF(AND(ISNUMBER(OFFSET('Sanitation Data'!$H$4,0,10*ROW('Sanitation Data'!H184))),'Data Summary'!DE190="Yes"),100-OFFSET('Sanitation Data'!$H$4,0,10*ROW('Sanitation Data'!H184)),NA())</f>
        <v>#N/A</v>
      </c>
      <c r="AQ190" s="90" t="e">
        <f ca="true">+IF(AND(ISNUMBER(OFFSET('Sanitation Data'!$H$6,0,10*ROW('Sanitation Data'!H184))),'Data Summary'!DF190="Yes"),OFFSET('Sanitation Data'!$H$6,0,10*ROW('Sanitation Data'!H184)),NA())</f>
        <v>#N/A</v>
      </c>
      <c r="AR190" s="90" t="e">
        <f ca="true">+IF(AND(ISNUMBER(OFFSET('Sanitation Data'!$H$10,0,10*ROW('Sanitation Data'!H184))),'Data Summary'!DG190="Yes"),OFFSET('Sanitation Data'!$H$10,0,10*ROW('Sanitation Data'!H184)),NA())</f>
        <v>#N/A</v>
      </c>
      <c r="AS190" s="90" t="e">
        <f ca="true">+IF(AND(ISNUMBER(OFFSET('Sanitation Data'!$H$11,0,10*ROW('Sanitation Data'!H184))),'Data Summary'!DH190="Yes"),OFFSET('Sanitation Data'!$H$11,0,10*ROW('Sanitation Data'!H184)),NA())</f>
        <v>#N/A</v>
      </c>
      <c r="AT190" s="90" t="e">
        <f ca="true">+IF(AND(ISNUMBER(OFFSET('Sanitation Data'!$H$12,0,10*ROW('Sanitation Data'!H184))),'Data Summary'!DI190="Yes"),OFFSET('Sanitation Data'!$H$12,0,10*ROW('Sanitation Data'!H184)),NA())</f>
        <v>#N/A</v>
      </c>
      <c r="AU190" s="90" t="e">
        <f ca="true">+IF(AND(ISNUMBER(OFFSET('Sanitation Data'!$I$4,0,10*ROW('Sanitation Data'!I184))),'Data Summary'!DJ190="Yes"),100-OFFSET('Sanitation Data'!$I$4,0,10*ROW('Sanitation Data'!I184)),NA())</f>
        <v>#N/A</v>
      </c>
      <c r="AV190" s="90" t="e">
        <f ca="true">+IF(AND(ISNUMBER(OFFSET('Sanitation Data'!$I$6,0,10*ROW('Sanitation Data'!I184))),'Data Summary'!DK190="Yes"),OFFSET('Sanitation Data'!$I$6,0,10*ROW('Sanitation Data'!I184)),NA())</f>
        <v>#N/A</v>
      </c>
      <c r="AW190" s="90" t="e">
        <f ca="true">+IF(AND(ISNUMBER(OFFSET('Sanitation Data'!$I$10,0,10*ROW('Sanitation Data'!I184))),'Data Summary'!DL190="Yes"),OFFSET('Sanitation Data'!$I$10,0,10*ROW('Sanitation Data'!I184)),NA())</f>
        <v>#N/A</v>
      </c>
      <c r="AX190" s="90" t="e">
        <f ca="true">+IF(AND(ISNUMBER(OFFSET('Sanitation Data'!$I$11,0,10*ROW('Sanitation Data'!I184))),'Data Summary'!DM190="Yes"),OFFSET('Sanitation Data'!$I$11,0,10*ROW('Sanitation Data'!I184)),NA())</f>
        <v>#N/A</v>
      </c>
      <c r="AY190" s="90" t="e">
        <f ca="true">+IF(AND(ISNUMBER(OFFSET('Sanitation Data'!$I$12,0,10*ROW('Sanitation Data'!I184))),'Data Summary'!DN190="Yes"),OFFSET('Sanitation Data'!$I$12,0,10*ROW('Sanitation Data'!I184)),NA())</f>
        <v>#N/A</v>
      </c>
      <c r="AZ190" s="91" t="e">
        <f ca="true">+IF(AND(ISNUMBER(OFFSET('Hygiene Data'!$D$5,0,10*ROW('Hygiene Data'!D184))),'Data Summary'!DO190="Yes"),OFFSET('Hygiene Data'!$D$5,0,10*ROW('Hygiene Data'!D184)),NA())</f>
        <v>#N/A</v>
      </c>
      <c r="BA190" s="91" t="e">
        <f ca="true">+IF(AND(ISNUMBER(OFFSET('Hygiene Data'!$D$7,0,10*ROW('Hygiene Data'!D184))),'Data Summary'!DP190="Yes"),OFFSET('Hygiene Data'!$D$7,0,10*ROW('Hygiene Data'!D184)),NA())</f>
        <v>#N/A</v>
      </c>
      <c r="BB190" s="91" t="e">
        <f ca="true">+IF(AND(ISNUMBER(OFFSET('Hygiene Data'!$D$9,0,10*ROW('Hygiene Data'!D184))),'Data Summary'!DQ190="Yes"),OFFSET('Hygiene Data'!$D$9,0,10*ROW('Hygiene Data'!D184)),NA())</f>
        <v>#N/A</v>
      </c>
      <c r="BC190" s="91" t="e">
        <f ca="true">+IF(AND(ISNUMBER(OFFSET('Hygiene Data'!$E$5,0,10*ROW('Hygiene Data'!E184))),'Data Summary'!DR190="Yes"),OFFSET('Hygiene Data'!$E$5,0,10*ROW('Hygiene Data'!E184)),NA())</f>
        <v>#N/A</v>
      </c>
      <c r="BD190" s="91" t="e">
        <f ca="true">+IF(AND(ISNUMBER(OFFSET('Hygiene Data'!$E$7,0,10*ROW('Hygiene Data'!E184))),'Data Summary'!DS190="Yes"),OFFSET('Hygiene Data'!$E$7,0,10*ROW('Hygiene Data'!E184)),NA())</f>
        <v>#N/A</v>
      </c>
      <c r="BE190" s="91" t="e">
        <f ca="true">+IF(AND(ISNUMBER(OFFSET('Hygiene Data'!$E$9,0,10*ROW('Hygiene Data'!E184))),'Data Summary'!DT190="Yes"),OFFSET('Hygiene Data'!$E$9,0,10*ROW('Hygiene Data'!E184)),NA())</f>
        <v>#N/A</v>
      </c>
      <c r="BF190" s="91" t="e">
        <f ca="true">+IF(AND(ISNUMBER(OFFSET('Hygiene Data'!$F$5,0,10*ROW('Hygiene Data'!F184))),'Data Summary'!DU190="Yes"),OFFSET('Hygiene Data'!$F$5,0,10*ROW('Hygiene Data'!F184)),NA())</f>
        <v>#N/A</v>
      </c>
      <c r="BG190" s="91" t="e">
        <f ca="true">+IF(AND(ISNUMBER(OFFSET('Hygiene Data'!$F$7,0,10*ROW('Hygiene Data'!F184))),'Data Summary'!DV190="Yes"),OFFSET('Hygiene Data'!$F$7,0,10*ROW('Hygiene Data'!F184)),NA())</f>
        <v>#N/A</v>
      </c>
      <c r="BH190" s="91" t="e">
        <f ca="true">+IF(AND(ISNUMBER(OFFSET('Hygiene Data'!$F$9,0,10*ROW('Hygiene Data'!F184))),'Data Summary'!DW190="Yes"),OFFSET('Hygiene Data'!$F$9,0,10*ROW('Hygiene Data'!F184)),NA())</f>
        <v>#N/A</v>
      </c>
      <c r="BI190" s="91" t="e">
        <f ca="true">+IF(AND(ISNUMBER(OFFSET('Hygiene Data'!$G$5,0,10*ROW('Hygiene Data'!G184))),'Data Summary'!DX190="Yes"),OFFSET('Hygiene Data'!$G$5,0,10*ROW('Hygiene Data'!G184)),NA())</f>
        <v>#N/A</v>
      </c>
      <c r="BJ190" s="91" t="e">
        <f ca="true">+IF(AND(ISNUMBER(OFFSET('Hygiene Data'!$G$7,0,10*ROW('Hygiene Data'!G184))),'Data Summary'!DY190="Yes"),OFFSET('Hygiene Data'!$G$7,0,10*ROW('Hygiene Data'!G184)),NA())</f>
        <v>#N/A</v>
      </c>
      <c r="BK190" s="91" t="e">
        <f ca="true">+IF(AND(ISNUMBER(OFFSET('Hygiene Data'!$G$9,0,10*ROW('Hygiene Data'!G184))),'Data Summary'!DZ190="Yes"),OFFSET('Hygiene Data'!$G$9,0,10*ROW('Hygiene Data'!G184)),NA())</f>
        <v>#N/A</v>
      </c>
      <c r="BL190" s="91" t="e">
        <f ca="true">+IF(AND(ISNUMBER(OFFSET('Hygiene Data'!$H$5,0,10*ROW('Hygiene Data'!H184))),'Data Summary'!EA190="Yes"),OFFSET('Hygiene Data'!$H$5,0,10*ROW('Hygiene Data'!H184)),NA())</f>
        <v>#N/A</v>
      </c>
      <c r="BM190" s="91" t="e">
        <f ca="true">+IF(AND(ISNUMBER(OFFSET('Hygiene Data'!$H$7,0,10*ROW('Hygiene Data'!H184))),'Data Summary'!EB190="Yes"),OFFSET('Hygiene Data'!$H$7,0,10*ROW('Hygiene Data'!H184)),NA())</f>
        <v>#N/A</v>
      </c>
      <c r="BN190" s="91" t="e">
        <f ca="true">+IF(AND(ISNUMBER(OFFSET('Hygiene Data'!$H$9,0,10*ROW('Hygiene Data'!H184))),'Data Summary'!EC190="Yes"),OFFSET('Hygiene Data'!$H$9,0,10*ROW('Hygiene Data'!H184)),NA())</f>
        <v>#N/A</v>
      </c>
      <c r="BO190" s="91" t="e">
        <f ca="true">+IF(AND(ISNUMBER(OFFSET('Hygiene Data'!$I$5,0,10*ROW('Hygiene Data'!I184))),'Data Summary'!ED190="Yes"),OFFSET('Hygiene Data'!$I$5,0,10*ROW('Hygiene Data'!I184)),NA())</f>
        <v>#N/A</v>
      </c>
      <c r="BP190" s="91" t="e">
        <f ca="true">+IF(AND(ISNUMBER(OFFSET('Hygiene Data'!$I$7,0,10*ROW('Hygiene Data'!I184))),'Data Summary'!EE190="Yes"),OFFSET('Hygiene Data'!$I$7,0,10*ROW('Hygiene Data'!I184)),NA())</f>
        <v>#N/A</v>
      </c>
      <c r="BQ190" s="91" t="e">
        <f ca="true">+IF(AND(ISNUMBER(OFFSET('Hygiene Data'!$I$9,0,10*ROW('Hygiene Data'!I184))),'Data Summary'!EF190="Yes"),OFFSET('Hygiene Data'!$I$9,0,10*ROW('Hygiene Data'!I184)),NA())</f>
        <v>#N/A</v>
      </c>
    </row>
    <row xmlns:x14ac="http://schemas.microsoft.com/office/spreadsheetml/2009/9/ac" r="191" x14ac:dyDescent="0.2">
      <c r="A191" s="350" t="e">
        <f ca="true">+RIGHT('Data Summary'!A191,LEN('Data Summary'!A191)-9)</f>
        <v>#VALUE!</v>
      </c>
      <c r="B191" s="35" t="str">
        <f ca="true">+IF(ISTEXT('Data Summary'!B191),'Data Summary'!B191,"")</f>
        <v/>
      </c>
      <c r="C191" s="349" t="e">
        <f ca="true">+VALUE('Data Summary'!C191)</f>
        <v>#VALUE!</v>
      </c>
      <c r="D191" s="89" t="e">
        <f ca="true">+IF(AND(ISNUMBER(OFFSET('Water Data'!$D$4,0,10*ROW('Water Data'!D185))),'Data Summary'!BS191="Yes"),100-OFFSET('Water Data'!$D$4,0,10*ROW('Water Data'!D185)),NA())</f>
        <v>#N/A</v>
      </c>
      <c r="E191" s="89" t="e">
        <f ca="true">+IF(AND(ISNUMBER(OFFSET('Water Data'!$D$6,0,10*ROW('Water Data'!D185))),'Data Summary'!BT191="Yes"),OFFSET('Water Data'!$D$6,0,10*ROW('Water Data'!D185)),NA())</f>
        <v>#N/A</v>
      </c>
      <c r="F191" s="89" t="e">
        <f ca="true">+IF(AND(ISNUMBER(OFFSET('Water Data'!$D$9,0,10*ROW('Water Data'!D185))),'Data Summary'!BU191="Yes"),OFFSET('Water Data'!$D$9,0,10*ROW('Water Data'!D185)),NA())</f>
        <v>#N/A</v>
      </c>
      <c r="G191" s="89" t="e">
        <f ca="true">+IF(AND(ISNUMBER(OFFSET('Water Data'!$E$4,0,10*ROW('Water Data'!E185))),'Data Summary'!BV191="Yes"),100-OFFSET('Water Data'!$E$4,0,10*ROW('Water Data'!E185)),NA())</f>
        <v>#N/A</v>
      </c>
      <c r="H191" s="89" t="e">
        <f ca="true">+IF(AND(ISNUMBER(OFFSET('Water Data'!$E$6,0,10*ROW('Water Data'!E185))),'Data Summary'!BW191="Yes"),OFFSET('Water Data'!$E$6,0,10*ROW('Water Data'!E185)),NA())</f>
        <v>#N/A</v>
      </c>
      <c r="I191" s="89" t="e">
        <f ca="true">+IF(AND(ISNUMBER(OFFSET('Water Data'!$E$9,0,10*ROW('Water Data'!E185))),'Data Summary'!BX191="Yes"),OFFSET('Water Data'!$E$9,0,10*ROW('Water Data'!E185)),NA())</f>
        <v>#N/A</v>
      </c>
      <c r="J191" s="89" t="e">
        <f ca="true">+IF(AND(ISNUMBER(OFFSET('Water Data'!$F$4,0,10*ROW('Water Data'!F185))),'Data Summary'!BY191="Yes"),100-OFFSET('Water Data'!$F$4,0,10*ROW('Water Data'!F185)),NA())</f>
        <v>#N/A</v>
      </c>
      <c r="K191" s="89" t="e">
        <f ca="true">+IF(AND(ISNUMBER(OFFSET('Water Data'!$F$6,0,10*ROW('Water Data'!F185))),'Data Summary'!BZ191="Yes"),OFFSET('Water Data'!$F$6,0,10*ROW('Water Data'!F185)),NA())</f>
        <v>#N/A</v>
      </c>
      <c r="L191" s="89" t="e">
        <f ca="true">+IF(AND(ISNUMBER(OFFSET('Water Data'!$F$9,0,10*ROW('Water Data'!F185))),'Data Summary'!CA191="Yes"),OFFSET('Water Data'!$F$9,0,10*ROW('Water Data'!F185)),NA())</f>
        <v>#N/A</v>
      </c>
      <c r="M191" s="89" t="e">
        <f ca="true">+IF(AND(ISNUMBER(OFFSET('Water Data'!$G$4,0,10*ROW('Water Data'!G185))),'Data Summary'!CB191="Yes"),100-OFFSET('Water Data'!$G$4,0,10*ROW('Water Data'!G185)),NA())</f>
        <v>#N/A</v>
      </c>
      <c r="N191" s="89" t="e">
        <f ca="true">+IF(AND(ISNUMBER(OFFSET('Water Data'!$G$6,0,10*ROW('Water Data'!G185))),'Data Summary'!CC191="Yes"),OFFSET('Water Data'!$G$6,0,10*ROW('Water Data'!G185)),NA())</f>
        <v>#N/A</v>
      </c>
      <c r="O191" s="89" t="e">
        <f ca="true">+IF(AND(ISNUMBER(OFFSET('Water Data'!$G$9,0,10*ROW('Water Data'!G185))),'Data Summary'!CD191="Yes"),OFFSET('Water Data'!$G$9,0,10*ROW('Water Data'!G185)),NA())</f>
        <v>#N/A</v>
      </c>
      <c r="P191" s="89" t="e">
        <f ca="true">+IF(AND(ISNUMBER(OFFSET('Water Data'!$H$4,0,10*ROW('Water Data'!H185))),'Data Summary'!CE191="Yes"),100-OFFSET('Water Data'!$H$4,0,10*ROW('Water Data'!H185)),NA())</f>
        <v>#N/A</v>
      </c>
      <c r="Q191" s="89" t="e">
        <f ca="true">+IF(AND(ISNUMBER(OFFSET('Water Data'!$H$6,0,10*ROW('Water Data'!H185))),'Data Summary'!CF191="Yes"),OFFSET('Water Data'!$H$6,0,10*ROW('Water Data'!H185)),NA())</f>
        <v>#N/A</v>
      </c>
      <c r="R191" s="89" t="e">
        <f ca="true">+IF(AND(ISNUMBER(OFFSET('Water Data'!$H$9,0,10*ROW('Water Data'!H185))),'Data Summary'!CG191="Yes"),OFFSET('Water Data'!$H$9,0,10*ROW('Water Data'!H185)),NA())</f>
        <v>#N/A</v>
      </c>
      <c r="S191" s="89" t="e">
        <f ca="true">+IF(AND(ISNUMBER(OFFSET('Water Data'!$I$4,0,10*ROW('Water Data'!I185))),'Data Summary'!CH191="Yes"),100-OFFSET('Water Data'!$I$4,0,10*ROW('Water Data'!I185)),NA())</f>
        <v>#N/A</v>
      </c>
      <c r="T191" s="89" t="e">
        <f ca="true">+IF(AND(ISNUMBER(OFFSET('Water Data'!$I$6,0,10*ROW('Water Data'!I185))),'Data Summary'!CI191="Yes"),OFFSET('Water Data'!$I$6,0,10*ROW('Water Data'!I185)),NA())</f>
        <v>#N/A</v>
      </c>
      <c r="U191" s="89" t="e">
        <f ca="true">+IF(AND(ISNUMBER(OFFSET('Water Data'!$I$9,0,10*ROW('Water Data'!I185))),'Data Summary'!CJ191="Yes"),OFFSET('Water Data'!$I$9,0,10*ROW('Water Data'!I185)),NA())</f>
        <v>#N/A</v>
      </c>
      <c r="V191" s="90" t="e">
        <f ca="true">+IF(AND(ISNUMBER(OFFSET('Sanitation Data'!$D$4,0,10*ROW('Sanitation Data'!D185))),'Data Summary'!CK191="Yes"),100-OFFSET('Sanitation Data'!$D$4,0,10*ROW('Sanitation Data'!D185)),NA())</f>
        <v>#N/A</v>
      </c>
      <c r="W191" s="90" t="e">
        <f ca="true">+IF(AND(ISNUMBER(OFFSET('Sanitation Data'!$D$6,0,10*ROW('Sanitation Data'!D185))),'Data Summary'!CL191="Yes"),OFFSET('Sanitation Data'!$D$6,0,10*ROW('Sanitation Data'!D185)),NA())</f>
        <v>#N/A</v>
      </c>
      <c r="X191" s="90" t="e">
        <f ca="true">+IF(AND(ISNUMBER(OFFSET('Sanitation Data'!$D$10,0,10*ROW('Sanitation Data'!D185))),'Data Summary'!CM191="Yes"),OFFSET('Sanitation Data'!$D$10,0,10*ROW('Sanitation Data'!D185)),NA())</f>
        <v>#N/A</v>
      </c>
      <c r="Y191" s="90" t="e">
        <f ca="true">+IF(AND(ISNUMBER(OFFSET('Sanitation Data'!$D$11,0,10*ROW('Sanitation Data'!D185))),'Data Summary'!CN191="Yes"),OFFSET('Sanitation Data'!$D$11,0,10*ROW('Sanitation Data'!D185)),NA())</f>
        <v>#N/A</v>
      </c>
      <c r="Z191" s="90" t="e">
        <f ca="true">+IF(AND(ISNUMBER(OFFSET('Sanitation Data'!$D$12,0,10*ROW('Sanitation Data'!D185))),'Data Summary'!CO191="Yes"),OFFSET('Sanitation Data'!$D$12,0,10*ROW('Sanitation Data'!D185)),NA())</f>
        <v>#N/A</v>
      </c>
      <c r="AA191" s="90" t="e">
        <f ca="true">+IF(AND(ISNUMBER(OFFSET('Sanitation Data'!$E$4,0,10*ROW('Sanitation Data'!E185))),'Data Summary'!CP191="Yes"),100-OFFSET('Sanitation Data'!$E$4,0,10*ROW('Sanitation Data'!E185)),NA())</f>
        <v>#N/A</v>
      </c>
      <c r="AB191" s="90" t="e">
        <f ca="true">+IF(AND(ISNUMBER(OFFSET('Sanitation Data'!$E$6,0,10*ROW('Sanitation Data'!E185))),'Data Summary'!CQ191="Yes"),OFFSET('Sanitation Data'!$E$6,0,10*ROW('Sanitation Data'!E185)),NA())</f>
        <v>#N/A</v>
      </c>
      <c r="AC191" s="90" t="e">
        <f ca="true">+IF(AND(ISNUMBER(OFFSET('Sanitation Data'!$E$10,0,10*ROW('Sanitation Data'!E185))),'Data Summary'!CR191="Yes"),OFFSET('Sanitation Data'!$E$10,0,10*ROW('Sanitation Data'!E185)),NA())</f>
        <v>#N/A</v>
      </c>
      <c r="AD191" s="90" t="e">
        <f ca="true">+IF(AND(ISNUMBER(OFFSET('Sanitation Data'!$E$11,0,10*ROW('Sanitation Data'!E185))),'Data Summary'!CS191="Yes"),OFFSET('Sanitation Data'!$E$11,0,10*ROW('Sanitation Data'!E185)),NA())</f>
        <v>#N/A</v>
      </c>
      <c r="AE191" s="90" t="e">
        <f ca="true">+IF(AND(ISNUMBER(OFFSET('Sanitation Data'!$E$12,0,10*ROW('Sanitation Data'!E185))),'Data Summary'!CT191="Yes"),OFFSET('Sanitation Data'!$E$12,0,10*ROW('Sanitation Data'!E185)),NA())</f>
        <v>#N/A</v>
      </c>
      <c r="AF191" s="90" t="e">
        <f ca="true">+IF(AND(ISNUMBER(OFFSET('Sanitation Data'!$F$4,0,10*ROW('Sanitation Data'!F185))),'Data Summary'!CU191="Yes"),100-OFFSET('Sanitation Data'!$F$4,0,10*ROW('Sanitation Data'!F185)),NA())</f>
        <v>#N/A</v>
      </c>
      <c r="AG191" s="90" t="e">
        <f ca="true">+IF(AND(ISNUMBER(OFFSET('Sanitation Data'!$F$6,0,10*ROW('Sanitation Data'!F185))),'Data Summary'!CV191="Yes"),OFFSET('Sanitation Data'!$F$6,0,10*ROW('Sanitation Data'!F185)),NA())</f>
        <v>#N/A</v>
      </c>
      <c r="AH191" s="90" t="e">
        <f ca="true">+IF(AND(ISNUMBER(OFFSET('Sanitation Data'!$F$10,0,10*ROW('Sanitation Data'!F185))),'Data Summary'!CW191="Yes"),OFFSET('Sanitation Data'!$F$10,0,10*ROW('Sanitation Data'!F185)),NA())</f>
        <v>#N/A</v>
      </c>
      <c r="AI191" s="90" t="e">
        <f ca="true">+IF(AND(ISNUMBER(OFFSET('Sanitation Data'!$F$11,0,10*ROW('Sanitation Data'!F185))),'Data Summary'!CX191="Yes"),OFFSET('Sanitation Data'!$F$11,0,10*ROW('Sanitation Data'!F185)),NA())</f>
        <v>#N/A</v>
      </c>
      <c r="AJ191" s="90" t="e">
        <f ca="true">+IF(AND(ISNUMBER(OFFSET('Sanitation Data'!$F$12,0,10*ROW('Sanitation Data'!F185))),'Data Summary'!CY191="Yes"),OFFSET('Sanitation Data'!$F$12,0,10*ROW('Sanitation Data'!F185)),NA())</f>
        <v>#N/A</v>
      </c>
      <c r="AK191" s="90" t="e">
        <f ca="true">+IF(AND(ISNUMBER(OFFSET('Sanitation Data'!$G$4,0,10*ROW('Sanitation Data'!G185))),'Data Summary'!CZ191="Yes"),100-OFFSET('Sanitation Data'!$G$4,0,10*ROW('Sanitation Data'!G185)),NA())</f>
        <v>#N/A</v>
      </c>
      <c r="AL191" s="90" t="e">
        <f ca="true">+IF(AND(ISNUMBER(OFFSET('Sanitation Data'!$G$6,0,10*ROW('Sanitation Data'!G185))),'Data Summary'!DA191="Yes"),OFFSET('Sanitation Data'!$G$6,0,10*ROW('Sanitation Data'!G185)),NA())</f>
        <v>#N/A</v>
      </c>
      <c r="AM191" s="90" t="e">
        <f ca="true">+IF(AND(ISNUMBER(OFFSET('Sanitation Data'!$G$10,0,10*ROW('Sanitation Data'!G185))),'Data Summary'!DB191="Yes"),OFFSET('Sanitation Data'!$G$10,0,10*ROW('Sanitation Data'!G185)),NA())</f>
        <v>#N/A</v>
      </c>
      <c r="AN191" s="90" t="e">
        <f ca="true">+IF(AND(ISNUMBER(OFFSET('Sanitation Data'!$G$11,0,10*ROW('Sanitation Data'!G185))),'Data Summary'!DC191="Yes"),OFFSET('Sanitation Data'!$G$11,0,10*ROW('Sanitation Data'!G185)),NA())</f>
        <v>#N/A</v>
      </c>
      <c r="AO191" s="90" t="e">
        <f ca="true">+IF(AND(ISNUMBER(OFFSET('Sanitation Data'!$G$12,0,10*ROW('Sanitation Data'!G185))),'Data Summary'!DD191="Yes"),OFFSET('Sanitation Data'!$G$12,0,10*ROW('Sanitation Data'!G185)),NA())</f>
        <v>#N/A</v>
      </c>
      <c r="AP191" s="90" t="e">
        <f ca="true">+IF(AND(ISNUMBER(OFFSET('Sanitation Data'!$H$4,0,10*ROW('Sanitation Data'!H185))),'Data Summary'!DE191="Yes"),100-OFFSET('Sanitation Data'!$H$4,0,10*ROW('Sanitation Data'!H185)),NA())</f>
        <v>#N/A</v>
      </c>
      <c r="AQ191" s="90" t="e">
        <f ca="true">+IF(AND(ISNUMBER(OFFSET('Sanitation Data'!$H$6,0,10*ROW('Sanitation Data'!H185))),'Data Summary'!DF191="Yes"),OFFSET('Sanitation Data'!$H$6,0,10*ROW('Sanitation Data'!H185)),NA())</f>
        <v>#N/A</v>
      </c>
      <c r="AR191" s="90" t="e">
        <f ca="true">+IF(AND(ISNUMBER(OFFSET('Sanitation Data'!$H$10,0,10*ROW('Sanitation Data'!H185))),'Data Summary'!DG191="Yes"),OFFSET('Sanitation Data'!$H$10,0,10*ROW('Sanitation Data'!H185)),NA())</f>
        <v>#N/A</v>
      </c>
      <c r="AS191" s="90" t="e">
        <f ca="true">+IF(AND(ISNUMBER(OFFSET('Sanitation Data'!$H$11,0,10*ROW('Sanitation Data'!H185))),'Data Summary'!DH191="Yes"),OFFSET('Sanitation Data'!$H$11,0,10*ROW('Sanitation Data'!H185)),NA())</f>
        <v>#N/A</v>
      </c>
      <c r="AT191" s="90" t="e">
        <f ca="true">+IF(AND(ISNUMBER(OFFSET('Sanitation Data'!$H$12,0,10*ROW('Sanitation Data'!H185))),'Data Summary'!DI191="Yes"),OFFSET('Sanitation Data'!$H$12,0,10*ROW('Sanitation Data'!H185)),NA())</f>
        <v>#N/A</v>
      </c>
      <c r="AU191" s="90" t="e">
        <f ca="true">+IF(AND(ISNUMBER(OFFSET('Sanitation Data'!$I$4,0,10*ROW('Sanitation Data'!I185))),'Data Summary'!DJ191="Yes"),100-OFFSET('Sanitation Data'!$I$4,0,10*ROW('Sanitation Data'!I185)),NA())</f>
        <v>#N/A</v>
      </c>
      <c r="AV191" s="90" t="e">
        <f ca="true">+IF(AND(ISNUMBER(OFFSET('Sanitation Data'!$I$6,0,10*ROW('Sanitation Data'!I185))),'Data Summary'!DK191="Yes"),OFFSET('Sanitation Data'!$I$6,0,10*ROW('Sanitation Data'!I185)),NA())</f>
        <v>#N/A</v>
      </c>
      <c r="AW191" s="90" t="e">
        <f ca="true">+IF(AND(ISNUMBER(OFFSET('Sanitation Data'!$I$10,0,10*ROW('Sanitation Data'!I185))),'Data Summary'!DL191="Yes"),OFFSET('Sanitation Data'!$I$10,0,10*ROW('Sanitation Data'!I185)),NA())</f>
        <v>#N/A</v>
      </c>
      <c r="AX191" s="90" t="e">
        <f ca="true">+IF(AND(ISNUMBER(OFFSET('Sanitation Data'!$I$11,0,10*ROW('Sanitation Data'!I185))),'Data Summary'!DM191="Yes"),OFFSET('Sanitation Data'!$I$11,0,10*ROW('Sanitation Data'!I185)),NA())</f>
        <v>#N/A</v>
      </c>
      <c r="AY191" s="90" t="e">
        <f ca="true">+IF(AND(ISNUMBER(OFFSET('Sanitation Data'!$I$12,0,10*ROW('Sanitation Data'!I185))),'Data Summary'!DN191="Yes"),OFFSET('Sanitation Data'!$I$12,0,10*ROW('Sanitation Data'!I185)),NA())</f>
        <v>#N/A</v>
      </c>
      <c r="AZ191" s="91" t="e">
        <f ca="true">+IF(AND(ISNUMBER(OFFSET('Hygiene Data'!$D$5,0,10*ROW('Hygiene Data'!D185))),'Data Summary'!DO191="Yes"),OFFSET('Hygiene Data'!$D$5,0,10*ROW('Hygiene Data'!D185)),NA())</f>
        <v>#N/A</v>
      </c>
      <c r="BA191" s="91" t="e">
        <f ca="true">+IF(AND(ISNUMBER(OFFSET('Hygiene Data'!$D$7,0,10*ROW('Hygiene Data'!D185))),'Data Summary'!DP191="Yes"),OFFSET('Hygiene Data'!$D$7,0,10*ROW('Hygiene Data'!D185)),NA())</f>
        <v>#N/A</v>
      </c>
      <c r="BB191" s="91" t="e">
        <f ca="true">+IF(AND(ISNUMBER(OFFSET('Hygiene Data'!$D$9,0,10*ROW('Hygiene Data'!D185))),'Data Summary'!DQ191="Yes"),OFFSET('Hygiene Data'!$D$9,0,10*ROW('Hygiene Data'!D185)),NA())</f>
        <v>#N/A</v>
      </c>
      <c r="BC191" s="91" t="e">
        <f ca="true">+IF(AND(ISNUMBER(OFFSET('Hygiene Data'!$E$5,0,10*ROW('Hygiene Data'!E185))),'Data Summary'!DR191="Yes"),OFFSET('Hygiene Data'!$E$5,0,10*ROW('Hygiene Data'!E185)),NA())</f>
        <v>#N/A</v>
      </c>
      <c r="BD191" s="91" t="e">
        <f ca="true">+IF(AND(ISNUMBER(OFFSET('Hygiene Data'!$E$7,0,10*ROW('Hygiene Data'!E185))),'Data Summary'!DS191="Yes"),OFFSET('Hygiene Data'!$E$7,0,10*ROW('Hygiene Data'!E185)),NA())</f>
        <v>#N/A</v>
      </c>
      <c r="BE191" s="91" t="e">
        <f ca="true">+IF(AND(ISNUMBER(OFFSET('Hygiene Data'!$E$9,0,10*ROW('Hygiene Data'!E185))),'Data Summary'!DT191="Yes"),OFFSET('Hygiene Data'!$E$9,0,10*ROW('Hygiene Data'!E185)),NA())</f>
        <v>#N/A</v>
      </c>
      <c r="BF191" s="91" t="e">
        <f ca="true">+IF(AND(ISNUMBER(OFFSET('Hygiene Data'!$F$5,0,10*ROW('Hygiene Data'!F185))),'Data Summary'!DU191="Yes"),OFFSET('Hygiene Data'!$F$5,0,10*ROW('Hygiene Data'!F185)),NA())</f>
        <v>#N/A</v>
      </c>
      <c r="BG191" s="91" t="e">
        <f ca="true">+IF(AND(ISNUMBER(OFFSET('Hygiene Data'!$F$7,0,10*ROW('Hygiene Data'!F185))),'Data Summary'!DV191="Yes"),OFFSET('Hygiene Data'!$F$7,0,10*ROW('Hygiene Data'!F185)),NA())</f>
        <v>#N/A</v>
      </c>
      <c r="BH191" s="91" t="e">
        <f ca="true">+IF(AND(ISNUMBER(OFFSET('Hygiene Data'!$F$9,0,10*ROW('Hygiene Data'!F185))),'Data Summary'!DW191="Yes"),OFFSET('Hygiene Data'!$F$9,0,10*ROW('Hygiene Data'!F185)),NA())</f>
        <v>#N/A</v>
      </c>
      <c r="BI191" s="91" t="e">
        <f ca="true">+IF(AND(ISNUMBER(OFFSET('Hygiene Data'!$G$5,0,10*ROW('Hygiene Data'!G185))),'Data Summary'!DX191="Yes"),OFFSET('Hygiene Data'!$G$5,0,10*ROW('Hygiene Data'!G185)),NA())</f>
        <v>#N/A</v>
      </c>
      <c r="BJ191" s="91" t="e">
        <f ca="true">+IF(AND(ISNUMBER(OFFSET('Hygiene Data'!$G$7,0,10*ROW('Hygiene Data'!G185))),'Data Summary'!DY191="Yes"),OFFSET('Hygiene Data'!$G$7,0,10*ROW('Hygiene Data'!G185)),NA())</f>
        <v>#N/A</v>
      </c>
      <c r="BK191" s="91" t="e">
        <f ca="true">+IF(AND(ISNUMBER(OFFSET('Hygiene Data'!$G$9,0,10*ROW('Hygiene Data'!G185))),'Data Summary'!DZ191="Yes"),OFFSET('Hygiene Data'!$G$9,0,10*ROW('Hygiene Data'!G185)),NA())</f>
        <v>#N/A</v>
      </c>
      <c r="BL191" s="91" t="e">
        <f ca="true">+IF(AND(ISNUMBER(OFFSET('Hygiene Data'!$H$5,0,10*ROW('Hygiene Data'!H185))),'Data Summary'!EA191="Yes"),OFFSET('Hygiene Data'!$H$5,0,10*ROW('Hygiene Data'!H185)),NA())</f>
        <v>#N/A</v>
      </c>
      <c r="BM191" s="91" t="e">
        <f ca="true">+IF(AND(ISNUMBER(OFFSET('Hygiene Data'!$H$7,0,10*ROW('Hygiene Data'!H185))),'Data Summary'!EB191="Yes"),OFFSET('Hygiene Data'!$H$7,0,10*ROW('Hygiene Data'!H185)),NA())</f>
        <v>#N/A</v>
      </c>
      <c r="BN191" s="91" t="e">
        <f ca="true">+IF(AND(ISNUMBER(OFFSET('Hygiene Data'!$H$9,0,10*ROW('Hygiene Data'!H185))),'Data Summary'!EC191="Yes"),OFFSET('Hygiene Data'!$H$9,0,10*ROW('Hygiene Data'!H185)),NA())</f>
        <v>#N/A</v>
      </c>
      <c r="BO191" s="91" t="e">
        <f ca="true">+IF(AND(ISNUMBER(OFFSET('Hygiene Data'!$I$5,0,10*ROW('Hygiene Data'!I185))),'Data Summary'!ED191="Yes"),OFFSET('Hygiene Data'!$I$5,0,10*ROW('Hygiene Data'!I185)),NA())</f>
        <v>#N/A</v>
      </c>
      <c r="BP191" s="91" t="e">
        <f ca="true">+IF(AND(ISNUMBER(OFFSET('Hygiene Data'!$I$7,0,10*ROW('Hygiene Data'!I185))),'Data Summary'!EE191="Yes"),OFFSET('Hygiene Data'!$I$7,0,10*ROW('Hygiene Data'!I185)),NA())</f>
        <v>#N/A</v>
      </c>
      <c r="BQ191" s="91" t="e">
        <f ca="true">+IF(AND(ISNUMBER(OFFSET('Hygiene Data'!$I$9,0,10*ROW('Hygiene Data'!I185))),'Data Summary'!EF191="Yes"),OFFSET('Hygiene Data'!$I$9,0,10*ROW('Hygiene Data'!I185)),NA())</f>
        <v>#N/A</v>
      </c>
    </row>
    <row xmlns:x14ac="http://schemas.microsoft.com/office/spreadsheetml/2009/9/ac" r="192" x14ac:dyDescent="0.2">
      <c r="A192" s="350" t="e">
        <f ca="true">+RIGHT('Data Summary'!A192,LEN('Data Summary'!A192)-9)</f>
        <v>#VALUE!</v>
      </c>
      <c r="B192" s="35" t="str">
        <f ca="true">+IF(ISTEXT('Data Summary'!B192),'Data Summary'!B192,"")</f>
        <v/>
      </c>
      <c r="C192" s="349" t="e">
        <f ca="true">+VALUE('Data Summary'!C192)</f>
        <v>#VALUE!</v>
      </c>
      <c r="D192" s="89" t="e">
        <f ca="true">+IF(AND(ISNUMBER(OFFSET('Water Data'!$D$4,0,10*ROW('Water Data'!D186))),'Data Summary'!BS192="Yes"),100-OFFSET('Water Data'!$D$4,0,10*ROW('Water Data'!D186)),NA())</f>
        <v>#N/A</v>
      </c>
      <c r="E192" s="89" t="e">
        <f ca="true">+IF(AND(ISNUMBER(OFFSET('Water Data'!$D$6,0,10*ROW('Water Data'!D186))),'Data Summary'!BT192="Yes"),OFFSET('Water Data'!$D$6,0,10*ROW('Water Data'!D186)),NA())</f>
        <v>#N/A</v>
      </c>
      <c r="F192" s="89" t="e">
        <f ca="true">+IF(AND(ISNUMBER(OFFSET('Water Data'!$D$9,0,10*ROW('Water Data'!D186))),'Data Summary'!BU192="Yes"),OFFSET('Water Data'!$D$9,0,10*ROW('Water Data'!D186)),NA())</f>
        <v>#N/A</v>
      </c>
      <c r="G192" s="89" t="e">
        <f ca="true">+IF(AND(ISNUMBER(OFFSET('Water Data'!$E$4,0,10*ROW('Water Data'!E186))),'Data Summary'!BV192="Yes"),100-OFFSET('Water Data'!$E$4,0,10*ROW('Water Data'!E186)),NA())</f>
        <v>#N/A</v>
      </c>
      <c r="H192" s="89" t="e">
        <f ca="true">+IF(AND(ISNUMBER(OFFSET('Water Data'!$E$6,0,10*ROW('Water Data'!E186))),'Data Summary'!BW192="Yes"),OFFSET('Water Data'!$E$6,0,10*ROW('Water Data'!E186)),NA())</f>
        <v>#N/A</v>
      </c>
      <c r="I192" s="89" t="e">
        <f ca="true">+IF(AND(ISNUMBER(OFFSET('Water Data'!$E$9,0,10*ROW('Water Data'!E186))),'Data Summary'!BX192="Yes"),OFFSET('Water Data'!$E$9,0,10*ROW('Water Data'!E186)),NA())</f>
        <v>#N/A</v>
      </c>
      <c r="J192" s="89" t="e">
        <f ca="true">+IF(AND(ISNUMBER(OFFSET('Water Data'!$F$4,0,10*ROW('Water Data'!F186))),'Data Summary'!BY192="Yes"),100-OFFSET('Water Data'!$F$4,0,10*ROW('Water Data'!F186)),NA())</f>
        <v>#N/A</v>
      </c>
      <c r="K192" s="89" t="e">
        <f ca="true">+IF(AND(ISNUMBER(OFFSET('Water Data'!$F$6,0,10*ROW('Water Data'!F186))),'Data Summary'!BZ192="Yes"),OFFSET('Water Data'!$F$6,0,10*ROW('Water Data'!F186)),NA())</f>
        <v>#N/A</v>
      </c>
      <c r="L192" s="89" t="e">
        <f ca="true">+IF(AND(ISNUMBER(OFFSET('Water Data'!$F$9,0,10*ROW('Water Data'!F186))),'Data Summary'!CA192="Yes"),OFFSET('Water Data'!$F$9,0,10*ROW('Water Data'!F186)),NA())</f>
        <v>#N/A</v>
      </c>
      <c r="M192" s="89" t="e">
        <f ca="true">+IF(AND(ISNUMBER(OFFSET('Water Data'!$G$4,0,10*ROW('Water Data'!G186))),'Data Summary'!CB192="Yes"),100-OFFSET('Water Data'!$G$4,0,10*ROW('Water Data'!G186)),NA())</f>
        <v>#N/A</v>
      </c>
      <c r="N192" s="89" t="e">
        <f ca="true">+IF(AND(ISNUMBER(OFFSET('Water Data'!$G$6,0,10*ROW('Water Data'!G186))),'Data Summary'!CC192="Yes"),OFFSET('Water Data'!$G$6,0,10*ROW('Water Data'!G186)),NA())</f>
        <v>#N/A</v>
      </c>
      <c r="O192" s="89" t="e">
        <f ca="true">+IF(AND(ISNUMBER(OFFSET('Water Data'!$G$9,0,10*ROW('Water Data'!G186))),'Data Summary'!CD192="Yes"),OFFSET('Water Data'!$G$9,0,10*ROW('Water Data'!G186)),NA())</f>
        <v>#N/A</v>
      </c>
      <c r="P192" s="89" t="e">
        <f ca="true">+IF(AND(ISNUMBER(OFFSET('Water Data'!$H$4,0,10*ROW('Water Data'!H186))),'Data Summary'!CE192="Yes"),100-OFFSET('Water Data'!$H$4,0,10*ROW('Water Data'!H186)),NA())</f>
        <v>#N/A</v>
      </c>
      <c r="Q192" s="89" t="e">
        <f ca="true">+IF(AND(ISNUMBER(OFFSET('Water Data'!$H$6,0,10*ROW('Water Data'!H186))),'Data Summary'!CF192="Yes"),OFFSET('Water Data'!$H$6,0,10*ROW('Water Data'!H186)),NA())</f>
        <v>#N/A</v>
      </c>
      <c r="R192" s="89" t="e">
        <f ca="true">+IF(AND(ISNUMBER(OFFSET('Water Data'!$H$9,0,10*ROW('Water Data'!H186))),'Data Summary'!CG192="Yes"),OFFSET('Water Data'!$H$9,0,10*ROW('Water Data'!H186)),NA())</f>
        <v>#N/A</v>
      </c>
      <c r="S192" s="89" t="e">
        <f ca="true">+IF(AND(ISNUMBER(OFFSET('Water Data'!$I$4,0,10*ROW('Water Data'!I186))),'Data Summary'!CH192="Yes"),100-OFFSET('Water Data'!$I$4,0,10*ROW('Water Data'!I186)),NA())</f>
        <v>#N/A</v>
      </c>
      <c r="T192" s="89" t="e">
        <f ca="true">+IF(AND(ISNUMBER(OFFSET('Water Data'!$I$6,0,10*ROW('Water Data'!I186))),'Data Summary'!CI192="Yes"),OFFSET('Water Data'!$I$6,0,10*ROW('Water Data'!I186)),NA())</f>
        <v>#N/A</v>
      </c>
      <c r="U192" s="89" t="e">
        <f ca="true">+IF(AND(ISNUMBER(OFFSET('Water Data'!$I$9,0,10*ROW('Water Data'!I186))),'Data Summary'!CJ192="Yes"),OFFSET('Water Data'!$I$9,0,10*ROW('Water Data'!I186)),NA())</f>
        <v>#N/A</v>
      </c>
      <c r="V192" s="90" t="e">
        <f ca="true">+IF(AND(ISNUMBER(OFFSET('Sanitation Data'!$D$4,0,10*ROW('Sanitation Data'!D186))),'Data Summary'!CK192="Yes"),100-OFFSET('Sanitation Data'!$D$4,0,10*ROW('Sanitation Data'!D186)),NA())</f>
        <v>#N/A</v>
      </c>
      <c r="W192" s="90" t="e">
        <f ca="true">+IF(AND(ISNUMBER(OFFSET('Sanitation Data'!$D$6,0,10*ROW('Sanitation Data'!D186))),'Data Summary'!CL192="Yes"),OFFSET('Sanitation Data'!$D$6,0,10*ROW('Sanitation Data'!D186)),NA())</f>
        <v>#N/A</v>
      </c>
      <c r="X192" s="90" t="e">
        <f ca="true">+IF(AND(ISNUMBER(OFFSET('Sanitation Data'!$D$10,0,10*ROW('Sanitation Data'!D186))),'Data Summary'!CM192="Yes"),OFFSET('Sanitation Data'!$D$10,0,10*ROW('Sanitation Data'!D186)),NA())</f>
        <v>#N/A</v>
      </c>
      <c r="Y192" s="90" t="e">
        <f ca="true">+IF(AND(ISNUMBER(OFFSET('Sanitation Data'!$D$11,0,10*ROW('Sanitation Data'!D186))),'Data Summary'!CN192="Yes"),OFFSET('Sanitation Data'!$D$11,0,10*ROW('Sanitation Data'!D186)),NA())</f>
        <v>#N/A</v>
      </c>
      <c r="Z192" s="90" t="e">
        <f ca="true">+IF(AND(ISNUMBER(OFFSET('Sanitation Data'!$D$12,0,10*ROW('Sanitation Data'!D186))),'Data Summary'!CO192="Yes"),OFFSET('Sanitation Data'!$D$12,0,10*ROW('Sanitation Data'!D186)),NA())</f>
        <v>#N/A</v>
      </c>
      <c r="AA192" s="90" t="e">
        <f ca="true">+IF(AND(ISNUMBER(OFFSET('Sanitation Data'!$E$4,0,10*ROW('Sanitation Data'!E186))),'Data Summary'!CP192="Yes"),100-OFFSET('Sanitation Data'!$E$4,0,10*ROW('Sanitation Data'!E186)),NA())</f>
        <v>#N/A</v>
      </c>
      <c r="AB192" s="90" t="e">
        <f ca="true">+IF(AND(ISNUMBER(OFFSET('Sanitation Data'!$E$6,0,10*ROW('Sanitation Data'!E186))),'Data Summary'!CQ192="Yes"),OFFSET('Sanitation Data'!$E$6,0,10*ROW('Sanitation Data'!E186)),NA())</f>
        <v>#N/A</v>
      </c>
      <c r="AC192" s="90" t="e">
        <f ca="true">+IF(AND(ISNUMBER(OFFSET('Sanitation Data'!$E$10,0,10*ROW('Sanitation Data'!E186))),'Data Summary'!CR192="Yes"),OFFSET('Sanitation Data'!$E$10,0,10*ROW('Sanitation Data'!E186)),NA())</f>
        <v>#N/A</v>
      </c>
      <c r="AD192" s="90" t="e">
        <f ca="true">+IF(AND(ISNUMBER(OFFSET('Sanitation Data'!$E$11,0,10*ROW('Sanitation Data'!E186))),'Data Summary'!CS192="Yes"),OFFSET('Sanitation Data'!$E$11,0,10*ROW('Sanitation Data'!E186)),NA())</f>
        <v>#N/A</v>
      </c>
      <c r="AE192" s="90" t="e">
        <f ca="true">+IF(AND(ISNUMBER(OFFSET('Sanitation Data'!$E$12,0,10*ROW('Sanitation Data'!E186))),'Data Summary'!CT192="Yes"),OFFSET('Sanitation Data'!$E$12,0,10*ROW('Sanitation Data'!E186)),NA())</f>
        <v>#N/A</v>
      </c>
      <c r="AF192" s="90" t="e">
        <f ca="true">+IF(AND(ISNUMBER(OFFSET('Sanitation Data'!$F$4,0,10*ROW('Sanitation Data'!F186))),'Data Summary'!CU192="Yes"),100-OFFSET('Sanitation Data'!$F$4,0,10*ROW('Sanitation Data'!F186)),NA())</f>
        <v>#N/A</v>
      </c>
      <c r="AG192" s="90" t="e">
        <f ca="true">+IF(AND(ISNUMBER(OFFSET('Sanitation Data'!$F$6,0,10*ROW('Sanitation Data'!F186))),'Data Summary'!CV192="Yes"),OFFSET('Sanitation Data'!$F$6,0,10*ROW('Sanitation Data'!F186)),NA())</f>
        <v>#N/A</v>
      </c>
      <c r="AH192" s="90" t="e">
        <f ca="true">+IF(AND(ISNUMBER(OFFSET('Sanitation Data'!$F$10,0,10*ROW('Sanitation Data'!F186))),'Data Summary'!CW192="Yes"),OFFSET('Sanitation Data'!$F$10,0,10*ROW('Sanitation Data'!F186)),NA())</f>
        <v>#N/A</v>
      </c>
      <c r="AI192" s="90" t="e">
        <f ca="true">+IF(AND(ISNUMBER(OFFSET('Sanitation Data'!$F$11,0,10*ROW('Sanitation Data'!F186))),'Data Summary'!CX192="Yes"),OFFSET('Sanitation Data'!$F$11,0,10*ROW('Sanitation Data'!F186)),NA())</f>
        <v>#N/A</v>
      </c>
      <c r="AJ192" s="90" t="e">
        <f ca="true">+IF(AND(ISNUMBER(OFFSET('Sanitation Data'!$F$12,0,10*ROW('Sanitation Data'!F186))),'Data Summary'!CY192="Yes"),OFFSET('Sanitation Data'!$F$12,0,10*ROW('Sanitation Data'!F186)),NA())</f>
        <v>#N/A</v>
      </c>
      <c r="AK192" s="90" t="e">
        <f ca="true">+IF(AND(ISNUMBER(OFFSET('Sanitation Data'!$G$4,0,10*ROW('Sanitation Data'!G186))),'Data Summary'!CZ192="Yes"),100-OFFSET('Sanitation Data'!$G$4,0,10*ROW('Sanitation Data'!G186)),NA())</f>
        <v>#N/A</v>
      </c>
      <c r="AL192" s="90" t="e">
        <f ca="true">+IF(AND(ISNUMBER(OFFSET('Sanitation Data'!$G$6,0,10*ROW('Sanitation Data'!G186))),'Data Summary'!DA192="Yes"),OFFSET('Sanitation Data'!$G$6,0,10*ROW('Sanitation Data'!G186)),NA())</f>
        <v>#N/A</v>
      </c>
      <c r="AM192" s="90" t="e">
        <f ca="true">+IF(AND(ISNUMBER(OFFSET('Sanitation Data'!$G$10,0,10*ROW('Sanitation Data'!G186))),'Data Summary'!DB192="Yes"),OFFSET('Sanitation Data'!$G$10,0,10*ROW('Sanitation Data'!G186)),NA())</f>
        <v>#N/A</v>
      </c>
      <c r="AN192" s="90" t="e">
        <f ca="true">+IF(AND(ISNUMBER(OFFSET('Sanitation Data'!$G$11,0,10*ROW('Sanitation Data'!G186))),'Data Summary'!DC192="Yes"),OFFSET('Sanitation Data'!$G$11,0,10*ROW('Sanitation Data'!G186)),NA())</f>
        <v>#N/A</v>
      </c>
      <c r="AO192" s="90" t="e">
        <f ca="true">+IF(AND(ISNUMBER(OFFSET('Sanitation Data'!$G$12,0,10*ROW('Sanitation Data'!G186))),'Data Summary'!DD192="Yes"),OFFSET('Sanitation Data'!$G$12,0,10*ROW('Sanitation Data'!G186)),NA())</f>
        <v>#N/A</v>
      </c>
      <c r="AP192" s="90" t="e">
        <f ca="true">+IF(AND(ISNUMBER(OFFSET('Sanitation Data'!$H$4,0,10*ROW('Sanitation Data'!H186))),'Data Summary'!DE192="Yes"),100-OFFSET('Sanitation Data'!$H$4,0,10*ROW('Sanitation Data'!H186)),NA())</f>
        <v>#N/A</v>
      </c>
      <c r="AQ192" s="90" t="e">
        <f ca="true">+IF(AND(ISNUMBER(OFFSET('Sanitation Data'!$H$6,0,10*ROW('Sanitation Data'!H186))),'Data Summary'!DF192="Yes"),OFFSET('Sanitation Data'!$H$6,0,10*ROW('Sanitation Data'!H186)),NA())</f>
        <v>#N/A</v>
      </c>
      <c r="AR192" s="90" t="e">
        <f ca="true">+IF(AND(ISNUMBER(OFFSET('Sanitation Data'!$H$10,0,10*ROW('Sanitation Data'!H186))),'Data Summary'!DG192="Yes"),OFFSET('Sanitation Data'!$H$10,0,10*ROW('Sanitation Data'!H186)),NA())</f>
        <v>#N/A</v>
      </c>
      <c r="AS192" s="90" t="e">
        <f ca="true">+IF(AND(ISNUMBER(OFFSET('Sanitation Data'!$H$11,0,10*ROW('Sanitation Data'!H186))),'Data Summary'!DH192="Yes"),OFFSET('Sanitation Data'!$H$11,0,10*ROW('Sanitation Data'!H186)),NA())</f>
        <v>#N/A</v>
      </c>
      <c r="AT192" s="90" t="e">
        <f ca="true">+IF(AND(ISNUMBER(OFFSET('Sanitation Data'!$H$12,0,10*ROW('Sanitation Data'!H186))),'Data Summary'!DI192="Yes"),OFFSET('Sanitation Data'!$H$12,0,10*ROW('Sanitation Data'!H186)),NA())</f>
        <v>#N/A</v>
      </c>
      <c r="AU192" s="90" t="e">
        <f ca="true">+IF(AND(ISNUMBER(OFFSET('Sanitation Data'!$I$4,0,10*ROW('Sanitation Data'!I186))),'Data Summary'!DJ192="Yes"),100-OFFSET('Sanitation Data'!$I$4,0,10*ROW('Sanitation Data'!I186)),NA())</f>
        <v>#N/A</v>
      </c>
      <c r="AV192" s="90" t="e">
        <f ca="true">+IF(AND(ISNUMBER(OFFSET('Sanitation Data'!$I$6,0,10*ROW('Sanitation Data'!I186))),'Data Summary'!DK192="Yes"),OFFSET('Sanitation Data'!$I$6,0,10*ROW('Sanitation Data'!I186)),NA())</f>
        <v>#N/A</v>
      </c>
      <c r="AW192" s="90" t="e">
        <f ca="true">+IF(AND(ISNUMBER(OFFSET('Sanitation Data'!$I$10,0,10*ROW('Sanitation Data'!I186))),'Data Summary'!DL192="Yes"),OFFSET('Sanitation Data'!$I$10,0,10*ROW('Sanitation Data'!I186)),NA())</f>
        <v>#N/A</v>
      </c>
      <c r="AX192" s="90" t="e">
        <f ca="true">+IF(AND(ISNUMBER(OFFSET('Sanitation Data'!$I$11,0,10*ROW('Sanitation Data'!I186))),'Data Summary'!DM192="Yes"),OFFSET('Sanitation Data'!$I$11,0,10*ROW('Sanitation Data'!I186)),NA())</f>
        <v>#N/A</v>
      </c>
      <c r="AY192" s="90" t="e">
        <f ca="true">+IF(AND(ISNUMBER(OFFSET('Sanitation Data'!$I$12,0,10*ROW('Sanitation Data'!I186))),'Data Summary'!DN192="Yes"),OFFSET('Sanitation Data'!$I$12,0,10*ROW('Sanitation Data'!I186)),NA())</f>
        <v>#N/A</v>
      </c>
      <c r="AZ192" s="91" t="e">
        <f ca="true">+IF(AND(ISNUMBER(OFFSET('Hygiene Data'!$D$5,0,10*ROW('Hygiene Data'!D186))),'Data Summary'!DO192="Yes"),OFFSET('Hygiene Data'!$D$5,0,10*ROW('Hygiene Data'!D186)),NA())</f>
        <v>#N/A</v>
      </c>
      <c r="BA192" s="91" t="e">
        <f ca="true">+IF(AND(ISNUMBER(OFFSET('Hygiene Data'!$D$7,0,10*ROW('Hygiene Data'!D186))),'Data Summary'!DP192="Yes"),OFFSET('Hygiene Data'!$D$7,0,10*ROW('Hygiene Data'!D186)),NA())</f>
        <v>#N/A</v>
      </c>
      <c r="BB192" s="91" t="e">
        <f ca="true">+IF(AND(ISNUMBER(OFFSET('Hygiene Data'!$D$9,0,10*ROW('Hygiene Data'!D186))),'Data Summary'!DQ192="Yes"),OFFSET('Hygiene Data'!$D$9,0,10*ROW('Hygiene Data'!D186)),NA())</f>
        <v>#N/A</v>
      </c>
      <c r="BC192" s="91" t="e">
        <f ca="true">+IF(AND(ISNUMBER(OFFSET('Hygiene Data'!$E$5,0,10*ROW('Hygiene Data'!E186))),'Data Summary'!DR192="Yes"),OFFSET('Hygiene Data'!$E$5,0,10*ROW('Hygiene Data'!E186)),NA())</f>
        <v>#N/A</v>
      </c>
      <c r="BD192" s="91" t="e">
        <f ca="true">+IF(AND(ISNUMBER(OFFSET('Hygiene Data'!$E$7,0,10*ROW('Hygiene Data'!E186))),'Data Summary'!DS192="Yes"),OFFSET('Hygiene Data'!$E$7,0,10*ROW('Hygiene Data'!E186)),NA())</f>
        <v>#N/A</v>
      </c>
      <c r="BE192" s="91" t="e">
        <f ca="true">+IF(AND(ISNUMBER(OFFSET('Hygiene Data'!$E$9,0,10*ROW('Hygiene Data'!E186))),'Data Summary'!DT192="Yes"),OFFSET('Hygiene Data'!$E$9,0,10*ROW('Hygiene Data'!E186)),NA())</f>
        <v>#N/A</v>
      </c>
      <c r="BF192" s="91" t="e">
        <f ca="true">+IF(AND(ISNUMBER(OFFSET('Hygiene Data'!$F$5,0,10*ROW('Hygiene Data'!F186))),'Data Summary'!DU192="Yes"),OFFSET('Hygiene Data'!$F$5,0,10*ROW('Hygiene Data'!F186)),NA())</f>
        <v>#N/A</v>
      </c>
      <c r="BG192" s="91" t="e">
        <f ca="true">+IF(AND(ISNUMBER(OFFSET('Hygiene Data'!$F$7,0,10*ROW('Hygiene Data'!F186))),'Data Summary'!DV192="Yes"),OFFSET('Hygiene Data'!$F$7,0,10*ROW('Hygiene Data'!F186)),NA())</f>
        <v>#N/A</v>
      </c>
      <c r="BH192" s="91" t="e">
        <f ca="true">+IF(AND(ISNUMBER(OFFSET('Hygiene Data'!$F$9,0,10*ROW('Hygiene Data'!F186))),'Data Summary'!DW192="Yes"),OFFSET('Hygiene Data'!$F$9,0,10*ROW('Hygiene Data'!F186)),NA())</f>
        <v>#N/A</v>
      </c>
      <c r="BI192" s="91" t="e">
        <f ca="true">+IF(AND(ISNUMBER(OFFSET('Hygiene Data'!$G$5,0,10*ROW('Hygiene Data'!G186))),'Data Summary'!DX192="Yes"),OFFSET('Hygiene Data'!$G$5,0,10*ROW('Hygiene Data'!G186)),NA())</f>
        <v>#N/A</v>
      </c>
      <c r="BJ192" s="91" t="e">
        <f ca="true">+IF(AND(ISNUMBER(OFFSET('Hygiene Data'!$G$7,0,10*ROW('Hygiene Data'!G186))),'Data Summary'!DY192="Yes"),OFFSET('Hygiene Data'!$G$7,0,10*ROW('Hygiene Data'!G186)),NA())</f>
        <v>#N/A</v>
      </c>
      <c r="BK192" s="91" t="e">
        <f ca="true">+IF(AND(ISNUMBER(OFFSET('Hygiene Data'!$G$9,0,10*ROW('Hygiene Data'!G186))),'Data Summary'!DZ192="Yes"),OFFSET('Hygiene Data'!$G$9,0,10*ROW('Hygiene Data'!G186)),NA())</f>
        <v>#N/A</v>
      </c>
      <c r="BL192" s="91" t="e">
        <f ca="true">+IF(AND(ISNUMBER(OFFSET('Hygiene Data'!$H$5,0,10*ROW('Hygiene Data'!H186))),'Data Summary'!EA192="Yes"),OFFSET('Hygiene Data'!$H$5,0,10*ROW('Hygiene Data'!H186)),NA())</f>
        <v>#N/A</v>
      </c>
      <c r="BM192" s="91" t="e">
        <f ca="true">+IF(AND(ISNUMBER(OFFSET('Hygiene Data'!$H$7,0,10*ROW('Hygiene Data'!H186))),'Data Summary'!EB192="Yes"),OFFSET('Hygiene Data'!$H$7,0,10*ROW('Hygiene Data'!H186)),NA())</f>
        <v>#N/A</v>
      </c>
      <c r="BN192" s="91" t="e">
        <f ca="true">+IF(AND(ISNUMBER(OFFSET('Hygiene Data'!$H$9,0,10*ROW('Hygiene Data'!H186))),'Data Summary'!EC192="Yes"),OFFSET('Hygiene Data'!$H$9,0,10*ROW('Hygiene Data'!H186)),NA())</f>
        <v>#N/A</v>
      </c>
      <c r="BO192" s="91" t="e">
        <f ca="true">+IF(AND(ISNUMBER(OFFSET('Hygiene Data'!$I$5,0,10*ROW('Hygiene Data'!I186))),'Data Summary'!ED192="Yes"),OFFSET('Hygiene Data'!$I$5,0,10*ROW('Hygiene Data'!I186)),NA())</f>
        <v>#N/A</v>
      </c>
      <c r="BP192" s="91" t="e">
        <f ca="true">+IF(AND(ISNUMBER(OFFSET('Hygiene Data'!$I$7,0,10*ROW('Hygiene Data'!I186))),'Data Summary'!EE192="Yes"),OFFSET('Hygiene Data'!$I$7,0,10*ROW('Hygiene Data'!I186)),NA())</f>
        <v>#N/A</v>
      </c>
      <c r="BQ192" s="91" t="e">
        <f ca="true">+IF(AND(ISNUMBER(OFFSET('Hygiene Data'!$I$9,0,10*ROW('Hygiene Data'!I186))),'Data Summary'!EF192="Yes"),OFFSET('Hygiene Data'!$I$9,0,10*ROW('Hygiene Data'!I186)),NA())</f>
        <v>#N/A</v>
      </c>
    </row>
    <row xmlns:x14ac="http://schemas.microsoft.com/office/spreadsheetml/2009/9/ac" r="193" x14ac:dyDescent="0.2">
      <c r="A193" s="350" t="e">
        <f ca="true">+RIGHT('Data Summary'!A193,LEN('Data Summary'!A193)-9)</f>
        <v>#VALUE!</v>
      </c>
      <c r="B193" s="35" t="str">
        <f ca="true">+IF(ISTEXT('Data Summary'!B193),'Data Summary'!B193,"")</f>
        <v/>
      </c>
      <c r="C193" s="349" t="e">
        <f ca="true">+VALUE('Data Summary'!C193)</f>
        <v>#VALUE!</v>
      </c>
      <c r="D193" s="89" t="e">
        <f ca="true">+IF(AND(ISNUMBER(OFFSET('Water Data'!$D$4,0,10*ROW('Water Data'!D187))),'Data Summary'!BS193="Yes"),100-OFFSET('Water Data'!$D$4,0,10*ROW('Water Data'!D187)),NA())</f>
        <v>#N/A</v>
      </c>
      <c r="E193" s="89" t="e">
        <f ca="true">+IF(AND(ISNUMBER(OFFSET('Water Data'!$D$6,0,10*ROW('Water Data'!D187))),'Data Summary'!BT193="Yes"),OFFSET('Water Data'!$D$6,0,10*ROW('Water Data'!D187)),NA())</f>
        <v>#N/A</v>
      </c>
      <c r="F193" s="89" t="e">
        <f ca="true">+IF(AND(ISNUMBER(OFFSET('Water Data'!$D$9,0,10*ROW('Water Data'!D187))),'Data Summary'!BU193="Yes"),OFFSET('Water Data'!$D$9,0,10*ROW('Water Data'!D187)),NA())</f>
        <v>#N/A</v>
      </c>
      <c r="G193" s="89" t="e">
        <f ca="true">+IF(AND(ISNUMBER(OFFSET('Water Data'!$E$4,0,10*ROW('Water Data'!E187))),'Data Summary'!BV193="Yes"),100-OFFSET('Water Data'!$E$4,0,10*ROW('Water Data'!E187)),NA())</f>
        <v>#N/A</v>
      </c>
      <c r="H193" s="89" t="e">
        <f ca="true">+IF(AND(ISNUMBER(OFFSET('Water Data'!$E$6,0,10*ROW('Water Data'!E187))),'Data Summary'!BW193="Yes"),OFFSET('Water Data'!$E$6,0,10*ROW('Water Data'!E187)),NA())</f>
        <v>#N/A</v>
      </c>
      <c r="I193" s="89" t="e">
        <f ca="true">+IF(AND(ISNUMBER(OFFSET('Water Data'!$E$9,0,10*ROW('Water Data'!E187))),'Data Summary'!BX193="Yes"),OFFSET('Water Data'!$E$9,0,10*ROW('Water Data'!E187)),NA())</f>
        <v>#N/A</v>
      </c>
      <c r="J193" s="89" t="e">
        <f ca="true">+IF(AND(ISNUMBER(OFFSET('Water Data'!$F$4,0,10*ROW('Water Data'!F187))),'Data Summary'!BY193="Yes"),100-OFFSET('Water Data'!$F$4,0,10*ROW('Water Data'!F187)),NA())</f>
        <v>#N/A</v>
      </c>
      <c r="K193" s="89" t="e">
        <f ca="true">+IF(AND(ISNUMBER(OFFSET('Water Data'!$F$6,0,10*ROW('Water Data'!F187))),'Data Summary'!BZ193="Yes"),OFFSET('Water Data'!$F$6,0,10*ROW('Water Data'!F187)),NA())</f>
        <v>#N/A</v>
      </c>
      <c r="L193" s="89" t="e">
        <f ca="true">+IF(AND(ISNUMBER(OFFSET('Water Data'!$F$9,0,10*ROW('Water Data'!F187))),'Data Summary'!CA193="Yes"),OFFSET('Water Data'!$F$9,0,10*ROW('Water Data'!F187)),NA())</f>
        <v>#N/A</v>
      </c>
      <c r="M193" s="89" t="e">
        <f ca="true">+IF(AND(ISNUMBER(OFFSET('Water Data'!$G$4,0,10*ROW('Water Data'!G187))),'Data Summary'!CB193="Yes"),100-OFFSET('Water Data'!$G$4,0,10*ROW('Water Data'!G187)),NA())</f>
        <v>#N/A</v>
      </c>
      <c r="N193" s="89" t="e">
        <f ca="true">+IF(AND(ISNUMBER(OFFSET('Water Data'!$G$6,0,10*ROW('Water Data'!G187))),'Data Summary'!CC193="Yes"),OFFSET('Water Data'!$G$6,0,10*ROW('Water Data'!G187)),NA())</f>
        <v>#N/A</v>
      </c>
      <c r="O193" s="89" t="e">
        <f ca="true">+IF(AND(ISNUMBER(OFFSET('Water Data'!$G$9,0,10*ROW('Water Data'!G187))),'Data Summary'!CD193="Yes"),OFFSET('Water Data'!$G$9,0,10*ROW('Water Data'!G187)),NA())</f>
        <v>#N/A</v>
      </c>
      <c r="P193" s="89" t="e">
        <f ca="true">+IF(AND(ISNUMBER(OFFSET('Water Data'!$H$4,0,10*ROW('Water Data'!H187))),'Data Summary'!CE193="Yes"),100-OFFSET('Water Data'!$H$4,0,10*ROW('Water Data'!H187)),NA())</f>
        <v>#N/A</v>
      </c>
      <c r="Q193" s="89" t="e">
        <f ca="true">+IF(AND(ISNUMBER(OFFSET('Water Data'!$H$6,0,10*ROW('Water Data'!H187))),'Data Summary'!CF193="Yes"),OFFSET('Water Data'!$H$6,0,10*ROW('Water Data'!H187)),NA())</f>
        <v>#N/A</v>
      </c>
      <c r="R193" s="89" t="e">
        <f ca="true">+IF(AND(ISNUMBER(OFFSET('Water Data'!$H$9,0,10*ROW('Water Data'!H187))),'Data Summary'!CG193="Yes"),OFFSET('Water Data'!$H$9,0,10*ROW('Water Data'!H187)),NA())</f>
        <v>#N/A</v>
      </c>
      <c r="S193" s="89" t="e">
        <f ca="true">+IF(AND(ISNUMBER(OFFSET('Water Data'!$I$4,0,10*ROW('Water Data'!I187))),'Data Summary'!CH193="Yes"),100-OFFSET('Water Data'!$I$4,0,10*ROW('Water Data'!I187)),NA())</f>
        <v>#N/A</v>
      </c>
      <c r="T193" s="89" t="e">
        <f ca="true">+IF(AND(ISNUMBER(OFFSET('Water Data'!$I$6,0,10*ROW('Water Data'!I187))),'Data Summary'!CI193="Yes"),OFFSET('Water Data'!$I$6,0,10*ROW('Water Data'!I187)),NA())</f>
        <v>#N/A</v>
      </c>
      <c r="U193" s="89" t="e">
        <f ca="true">+IF(AND(ISNUMBER(OFFSET('Water Data'!$I$9,0,10*ROW('Water Data'!I187))),'Data Summary'!CJ193="Yes"),OFFSET('Water Data'!$I$9,0,10*ROW('Water Data'!I187)),NA())</f>
        <v>#N/A</v>
      </c>
      <c r="V193" s="90" t="e">
        <f ca="true">+IF(AND(ISNUMBER(OFFSET('Sanitation Data'!$D$4,0,10*ROW('Sanitation Data'!D187))),'Data Summary'!CK193="Yes"),100-OFFSET('Sanitation Data'!$D$4,0,10*ROW('Sanitation Data'!D187)),NA())</f>
        <v>#N/A</v>
      </c>
      <c r="W193" s="90" t="e">
        <f ca="true">+IF(AND(ISNUMBER(OFFSET('Sanitation Data'!$D$6,0,10*ROW('Sanitation Data'!D187))),'Data Summary'!CL193="Yes"),OFFSET('Sanitation Data'!$D$6,0,10*ROW('Sanitation Data'!D187)),NA())</f>
        <v>#N/A</v>
      </c>
      <c r="X193" s="90" t="e">
        <f ca="true">+IF(AND(ISNUMBER(OFFSET('Sanitation Data'!$D$10,0,10*ROW('Sanitation Data'!D187))),'Data Summary'!CM193="Yes"),OFFSET('Sanitation Data'!$D$10,0,10*ROW('Sanitation Data'!D187)),NA())</f>
        <v>#N/A</v>
      </c>
      <c r="Y193" s="90" t="e">
        <f ca="true">+IF(AND(ISNUMBER(OFFSET('Sanitation Data'!$D$11,0,10*ROW('Sanitation Data'!D187))),'Data Summary'!CN193="Yes"),OFFSET('Sanitation Data'!$D$11,0,10*ROW('Sanitation Data'!D187)),NA())</f>
        <v>#N/A</v>
      </c>
      <c r="Z193" s="90" t="e">
        <f ca="true">+IF(AND(ISNUMBER(OFFSET('Sanitation Data'!$D$12,0,10*ROW('Sanitation Data'!D187))),'Data Summary'!CO193="Yes"),OFFSET('Sanitation Data'!$D$12,0,10*ROW('Sanitation Data'!D187)),NA())</f>
        <v>#N/A</v>
      </c>
      <c r="AA193" s="90" t="e">
        <f ca="true">+IF(AND(ISNUMBER(OFFSET('Sanitation Data'!$E$4,0,10*ROW('Sanitation Data'!E187))),'Data Summary'!CP193="Yes"),100-OFFSET('Sanitation Data'!$E$4,0,10*ROW('Sanitation Data'!E187)),NA())</f>
        <v>#N/A</v>
      </c>
      <c r="AB193" s="90" t="e">
        <f ca="true">+IF(AND(ISNUMBER(OFFSET('Sanitation Data'!$E$6,0,10*ROW('Sanitation Data'!E187))),'Data Summary'!CQ193="Yes"),OFFSET('Sanitation Data'!$E$6,0,10*ROW('Sanitation Data'!E187)),NA())</f>
        <v>#N/A</v>
      </c>
      <c r="AC193" s="90" t="e">
        <f ca="true">+IF(AND(ISNUMBER(OFFSET('Sanitation Data'!$E$10,0,10*ROW('Sanitation Data'!E187))),'Data Summary'!CR193="Yes"),OFFSET('Sanitation Data'!$E$10,0,10*ROW('Sanitation Data'!E187)),NA())</f>
        <v>#N/A</v>
      </c>
      <c r="AD193" s="90" t="e">
        <f ca="true">+IF(AND(ISNUMBER(OFFSET('Sanitation Data'!$E$11,0,10*ROW('Sanitation Data'!E187))),'Data Summary'!CS193="Yes"),OFFSET('Sanitation Data'!$E$11,0,10*ROW('Sanitation Data'!E187)),NA())</f>
        <v>#N/A</v>
      </c>
      <c r="AE193" s="90" t="e">
        <f ca="true">+IF(AND(ISNUMBER(OFFSET('Sanitation Data'!$E$12,0,10*ROW('Sanitation Data'!E187))),'Data Summary'!CT193="Yes"),OFFSET('Sanitation Data'!$E$12,0,10*ROW('Sanitation Data'!E187)),NA())</f>
        <v>#N/A</v>
      </c>
      <c r="AF193" s="90" t="e">
        <f ca="true">+IF(AND(ISNUMBER(OFFSET('Sanitation Data'!$F$4,0,10*ROW('Sanitation Data'!F187))),'Data Summary'!CU193="Yes"),100-OFFSET('Sanitation Data'!$F$4,0,10*ROW('Sanitation Data'!F187)),NA())</f>
        <v>#N/A</v>
      </c>
      <c r="AG193" s="90" t="e">
        <f ca="true">+IF(AND(ISNUMBER(OFFSET('Sanitation Data'!$F$6,0,10*ROW('Sanitation Data'!F187))),'Data Summary'!CV193="Yes"),OFFSET('Sanitation Data'!$F$6,0,10*ROW('Sanitation Data'!F187)),NA())</f>
        <v>#N/A</v>
      </c>
      <c r="AH193" s="90" t="e">
        <f ca="true">+IF(AND(ISNUMBER(OFFSET('Sanitation Data'!$F$10,0,10*ROW('Sanitation Data'!F187))),'Data Summary'!CW193="Yes"),OFFSET('Sanitation Data'!$F$10,0,10*ROW('Sanitation Data'!F187)),NA())</f>
        <v>#N/A</v>
      </c>
      <c r="AI193" s="90" t="e">
        <f ca="true">+IF(AND(ISNUMBER(OFFSET('Sanitation Data'!$F$11,0,10*ROW('Sanitation Data'!F187))),'Data Summary'!CX193="Yes"),OFFSET('Sanitation Data'!$F$11,0,10*ROW('Sanitation Data'!F187)),NA())</f>
        <v>#N/A</v>
      </c>
      <c r="AJ193" s="90" t="e">
        <f ca="true">+IF(AND(ISNUMBER(OFFSET('Sanitation Data'!$F$12,0,10*ROW('Sanitation Data'!F187))),'Data Summary'!CY193="Yes"),OFFSET('Sanitation Data'!$F$12,0,10*ROW('Sanitation Data'!F187)),NA())</f>
        <v>#N/A</v>
      </c>
      <c r="AK193" s="90" t="e">
        <f ca="true">+IF(AND(ISNUMBER(OFFSET('Sanitation Data'!$G$4,0,10*ROW('Sanitation Data'!G187))),'Data Summary'!CZ193="Yes"),100-OFFSET('Sanitation Data'!$G$4,0,10*ROW('Sanitation Data'!G187)),NA())</f>
        <v>#N/A</v>
      </c>
      <c r="AL193" s="90" t="e">
        <f ca="true">+IF(AND(ISNUMBER(OFFSET('Sanitation Data'!$G$6,0,10*ROW('Sanitation Data'!G187))),'Data Summary'!DA193="Yes"),OFFSET('Sanitation Data'!$G$6,0,10*ROW('Sanitation Data'!G187)),NA())</f>
        <v>#N/A</v>
      </c>
      <c r="AM193" s="90" t="e">
        <f ca="true">+IF(AND(ISNUMBER(OFFSET('Sanitation Data'!$G$10,0,10*ROW('Sanitation Data'!G187))),'Data Summary'!DB193="Yes"),OFFSET('Sanitation Data'!$G$10,0,10*ROW('Sanitation Data'!G187)),NA())</f>
        <v>#N/A</v>
      </c>
      <c r="AN193" s="90" t="e">
        <f ca="true">+IF(AND(ISNUMBER(OFFSET('Sanitation Data'!$G$11,0,10*ROW('Sanitation Data'!G187))),'Data Summary'!DC193="Yes"),OFFSET('Sanitation Data'!$G$11,0,10*ROW('Sanitation Data'!G187)),NA())</f>
        <v>#N/A</v>
      </c>
      <c r="AO193" s="90" t="e">
        <f ca="true">+IF(AND(ISNUMBER(OFFSET('Sanitation Data'!$G$12,0,10*ROW('Sanitation Data'!G187))),'Data Summary'!DD193="Yes"),OFFSET('Sanitation Data'!$G$12,0,10*ROW('Sanitation Data'!G187)),NA())</f>
        <v>#N/A</v>
      </c>
      <c r="AP193" s="90" t="e">
        <f ca="true">+IF(AND(ISNUMBER(OFFSET('Sanitation Data'!$H$4,0,10*ROW('Sanitation Data'!H187))),'Data Summary'!DE193="Yes"),100-OFFSET('Sanitation Data'!$H$4,0,10*ROW('Sanitation Data'!H187)),NA())</f>
        <v>#N/A</v>
      </c>
      <c r="AQ193" s="90" t="e">
        <f ca="true">+IF(AND(ISNUMBER(OFFSET('Sanitation Data'!$H$6,0,10*ROW('Sanitation Data'!H187))),'Data Summary'!DF193="Yes"),OFFSET('Sanitation Data'!$H$6,0,10*ROW('Sanitation Data'!H187)),NA())</f>
        <v>#N/A</v>
      </c>
      <c r="AR193" s="90" t="e">
        <f ca="true">+IF(AND(ISNUMBER(OFFSET('Sanitation Data'!$H$10,0,10*ROW('Sanitation Data'!H187))),'Data Summary'!DG193="Yes"),OFFSET('Sanitation Data'!$H$10,0,10*ROW('Sanitation Data'!H187)),NA())</f>
        <v>#N/A</v>
      </c>
      <c r="AS193" s="90" t="e">
        <f ca="true">+IF(AND(ISNUMBER(OFFSET('Sanitation Data'!$H$11,0,10*ROW('Sanitation Data'!H187))),'Data Summary'!DH193="Yes"),OFFSET('Sanitation Data'!$H$11,0,10*ROW('Sanitation Data'!H187)),NA())</f>
        <v>#N/A</v>
      </c>
      <c r="AT193" s="90" t="e">
        <f ca="true">+IF(AND(ISNUMBER(OFFSET('Sanitation Data'!$H$12,0,10*ROW('Sanitation Data'!H187))),'Data Summary'!DI193="Yes"),OFFSET('Sanitation Data'!$H$12,0,10*ROW('Sanitation Data'!H187)),NA())</f>
        <v>#N/A</v>
      </c>
      <c r="AU193" s="90" t="e">
        <f ca="true">+IF(AND(ISNUMBER(OFFSET('Sanitation Data'!$I$4,0,10*ROW('Sanitation Data'!I187))),'Data Summary'!DJ193="Yes"),100-OFFSET('Sanitation Data'!$I$4,0,10*ROW('Sanitation Data'!I187)),NA())</f>
        <v>#N/A</v>
      </c>
      <c r="AV193" s="90" t="e">
        <f ca="true">+IF(AND(ISNUMBER(OFFSET('Sanitation Data'!$I$6,0,10*ROW('Sanitation Data'!I187))),'Data Summary'!DK193="Yes"),OFFSET('Sanitation Data'!$I$6,0,10*ROW('Sanitation Data'!I187)),NA())</f>
        <v>#N/A</v>
      </c>
      <c r="AW193" s="90" t="e">
        <f ca="true">+IF(AND(ISNUMBER(OFFSET('Sanitation Data'!$I$10,0,10*ROW('Sanitation Data'!I187))),'Data Summary'!DL193="Yes"),OFFSET('Sanitation Data'!$I$10,0,10*ROW('Sanitation Data'!I187)),NA())</f>
        <v>#N/A</v>
      </c>
      <c r="AX193" s="90" t="e">
        <f ca="true">+IF(AND(ISNUMBER(OFFSET('Sanitation Data'!$I$11,0,10*ROW('Sanitation Data'!I187))),'Data Summary'!DM193="Yes"),OFFSET('Sanitation Data'!$I$11,0,10*ROW('Sanitation Data'!I187)),NA())</f>
        <v>#N/A</v>
      </c>
      <c r="AY193" s="90" t="e">
        <f ca="true">+IF(AND(ISNUMBER(OFFSET('Sanitation Data'!$I$12,0,10*ROW('Sanitation Data'!I187))),'Data Summary'!DN193="Yes"),OFFSET('Sanitation Data'!$I$12,0,10*ROW('Sanitation Data'!I187)),NA())</f>
        <v>#N/A</v>
      </c>
      <c r="AZ193" s="91" t="e">
        <f ca="true">+IF(AND(ISNUMBER(OFFSET('Hygiene Data'!$D$5,0,10*ROW('Hygiene Data'!D187))),'Data Summary'!DO193="Yes"),OFFSET('Hygiene Data'!$D$5,0,10*ROW('Hygiene Data'!D187)),NA())</f>
        <v>#N/A</v>
      </c>
      <c r="BA193" s="91" t="e">
        <f ca="true">+IF(AND(ISNUMBER(OFFSET('Hygiene Data'!$D$7,0,10*ROW('Hygiene Data'!D187))),'Data Summary'!DP193="Yes"),OFFSET('Hygiene Data'!$D$7,0,10*ROW('Hygiene Data'!D187)),NA())</f>
        <v>#N/A</v>
      </c>
      <c r="BB193" s="91" t="e">
        <f ca="true">+IF(AND(ISNUMBER(OFFSET('Hygiene Data'!$D$9,0,10*ROW('Hygiene Data'!D187))),'Data Summary'!DQ193="Yes"),OFFSET('Hygiene Data'!$D$9,0,10*ROW('Hygiene Data'!D187)),NA())</f>
        <v>#N/A</v>
      </c>
      <c r="BC193" s="91" t="e">
        <f ca="true">+IF(AND(ISNUMBER(OFFSET('Hygiene Data'!$E$5,0,10*ROW('Hygiene Data'!E187))),'Data Summary'!DR193="Yes"),OFFSET('Hygiene Data'!$E$5,0,10*ROW('Hygiene Data'!E187)),NA())</f>
        <v>#N/A</v>
      </c>
      <c r="BD193" s="91" t="e">
        <f ca="true">+IF(AND(ISNUMBER(OFFSET('Hygiene Data'!$E$7,0,10*ROW('Hygiene Data'!E187))),'Data Summary'!DS193="Yes"),OFFSET('Hygiene Data'!$E$7,0,10*ROW('Hygiene Data'!E187)),NA())</f>
        <v>#N/A</v>
      </c>
      <c r="BE193" s="91" t="e">
        <f ca="true">+IF(AND(ISNUMBER(OFFSET('Hygiene Data'!$E$9,0,10*ROW('Hygiene Data'!E187))),'Data Summary'!DT193="Yes"),OFFSET('Hygiene Data'!$E$9,0,10*ROW('Hygiene Data'!E187)),NA())</f>
        <v>#N/A</v>
      </c>
      <c r="BF193" s="91" t="e">
        <f ca="true">+IF(AND(ISNUMBER(OFFSET('Hygiene Data'!$F$5,0,10*ROW('Hygiene Data'!F187))),'Data Summary'!DU193="Yes"),OFFSET('Hygiene Data'!$F$5,0,10*ROW('Hygiene Data'!F187)),NA())</f>
        <v>#N/A</v>
      </c>
      <c r="BG193" s="91" t="e">
        <f ca="true">+IF(AND(ISNUMBER(OFFSET('Hygiene Data'!$F$7,0,10*ROW('Hygiene Data'!F187))),'Data Summary'!DV193="Yes"),OFFSET('Hygiene Data'!$F$7,0,10*ROW('Hygiene Data'!F187)),NA())</f>
        <v>#N/A</v>
      </c>
      <c r="BH193" s="91" t="e">
        <f ca="true">+IF(AND(ISNUMBER(OFFSET('Hygiene Data'!$F$9,0,10*ROW('Hygiene Data'!F187))),'Data Summary'!DW193="Yes"),OFFSET('Hygiene Data'!$F$9,0,10*ROW('Hygiene Data'!F187)),NA())</f>
        <v>#N/A</v>
      </c>
      <c r="BI193" s="91" t="e">
        <f ca="true">+IF(AND(ISNUMBER(OFFSET('Hygiene Data'!$G$5,0,10*ROW('Hygiene Data'!G187))),'Data Summary'!DX193="Yes"),OFFSET('Hygiene Data'!$G$5,0,10*ROW('Hygiene Data'!G187)),NA())</f>
        <v>#N/A</v>
      </c>
      <c r="BJ193" s="91" t="e">
        <f ca="true">+IF(AND(ISNUMBER(OFFSET('Hygiene Data'!$G$7,0,10*ROW('Hygiene Data'!G187))),'Data Summary'!DY193="Yes"),OFFSET('Hygiene Data'!$G$7,0,10*ROW('Hygiene Data'!G187)),NA())</f>
        <v>#N/A</v>
      </c>
      <c r="BK193" s="91" t="e">
        <f ca="true">+IF(AND(ISNUMBER(OFFSET('Hygiene Data'!$G$9,0,10*ROW('Hygiene Data'!G187))),'Data Summary'!DZ193="Yes"),OFFSET('Hygiene Data'!$G$9,0,10*ROW('Hygiene Data'!G187)),NA())</f>
        <v>#N/A</v>
      </c>
      <c r="BL193" s="91" t="e">
        <f ca="true">+IF(AND(ISNUMBER(OFFSET('Hygiene Data'!$H$5,0,10*ROW('Hygiene Data'!H187))),'Data Summary'!EA193="Yes"),OFFSET('Hygiene Data'!$H$5,0,10*ROW('Hygiene Data'!H187)),NA())</f>
        <v>#N/A</v>
      </c>
      <c r="BM193" s="91" t="e">
        <f ca="true">+IF(AND(ISNUMBER(OFFSET('Hygiene Data'!$H$7,0,10*ROW('Hygiene Data'!H187))),'Data Summary'!EB193="Yes"),OFFSET('Hygiene Data'!$H$7,0,10*ROW('Hygiene Data'!H187)),NA())</f>
        <v>#N/A</v>
      </c>
      <c r="BN193" s="91" t="e">
        <f ca="true">+IF(AND(ISNUMBER(OFFSET('Hygiene Data'!$H$9,0,10*ROW('Hygiene Data'!H187))),'Data Summary'!EC193="Yes"),OFFSET('Hygiene Data'!$H$9,0,10*ROW('Hygiene Data'!H187)),NA())</f>
        <v>#N/A</v>
      </c>
      <c r="BO193" s="91" t="e">
        <f ca="true">+IF(AND(ISNUMBER(OFFSET('Hygiene Data'!$I$5,0,10*ROW('Hygiene Data'!I187))),'Data Summary'!ED193="Yes"),OFFSET('Hygiene Data'!$I$5,0,10*ROW('Hygiene Data'!I187)),NA())</f>
        <v>#N/A</v>
      </c>
      <c r="BP193" s="91" t="e">
        <f ca="true">+IF(AND(ISNUMBER(OFFSET('Hygiene Data'!$I$7,0,10*ROW('Hygiene Data'!I187))),'Data Summary'!EE193="Yes"),OFFSET('Hygiene Data'!$I$7,0,10*ROW('Hygiene Data'!I187)),NA())</f>
        <v>#N/A</v>
      </c>
      <c r="BQ193" s="91" t="e">
        <f ca="true">+IF(AND(ISNUMBER(OFFSET('Hygiene Data'!$I$9,0,10*ROW('Hygiene Data'!I187))),'Data Summary'!EF193="Yes"),OFFSET('Hygiene Data'!$I$9,0,10*ROW('Hygiene Data'!I187)),NA())</f>
        <v>#N/A</v>
      </c>
    </row>
    <row xmlns:x14ac="http://schemas.microsoft.com/office/spreadsheetml/2009/9/ac" r="194" x14ac:dyDescent="0.2">
      <c r="A194" s="350" t="e">
        <f ca="true">+RIGHT('Data Summary'!A194,LEN('Data Summary'!A194)-9)</f>
        <v>#VALUE!</v>
      </c>
      <c r="B194" s="35" t="str">
        <f ca="true">+IF(ISTEXT('Data Summary'!B194),'Data Summary'!B194,"")</f>
        <v/>
      </c>
      <c r="C194" s="349" t="e">
        <f ca="true">+VALUE('Data Summary'!C194)</f>
        <v>#VALUE!</v>
      </c>
      <c r="D194" s="89" t="e">
        <f ca="true">+IF(AND(ISNUMBER(OFFSET('Water Data'!$D$4,0,10*ROW('Water Data'!D188))),'Data Summary'!BS194="Yes"),100-OFFSET('Water Data'!$D$4,0,10*ROW('Water Data'!D188)),NA())</f>
        <v>#N/A</v>
      </c>
      <c r="E194" s="89" t="e">
        <f ca="true">+IF(AND(ISNUMBER(OFFSET('Water Data'!$D$6,0,10*ROW('Water Data'!D188))),'Data Summary'!BT194="Yes"),OFFSET('Water Data'!$D$6,0,10*ROW('Water Data'!D188)),NA())</f>
        <v>#N/A</v>
      </c>
      <c r="F194" s="89" t="e">
        <f ca="true">+IF(AND(ISNUMBER(OFFSET('Water Data'!$D$9,0,10*ROW('Water Data'!D188))),'Data Summary'!BU194="Yes"),OFFSET('Water Data'!$D$9,0,10*ROW('Water Data'!D188)),NA())</f>
        <v>#N/A</v>
      </c>
      <c r="G194" s="89" t="e">
        <f ca="true">+IF(AND(ISNUMBER(OFFSET('Water Data'!$E$4,0,10*ROW('Water Data'!E188))),'Data Summary'!BV194="Yes"),100-OFFSET('Water Data'!$E$4,0,10*ROW('Water Data'!E188)),NA())</f>
        <v>#N/A</v>
      </c>
      <c r="H194" s="89" t="e">
        <f ca="true">+IF(AND(ISNUMBER(OFFSET('Water Data'!$E$6,0,10*ROW('Water Data'!E188))),'Data Summary'!BW194="Yes"),OFFSET('Water Data'!$E$6,0,10*ROW('Water Data'!E188)),NA())</f>
        <v>#N/A</v>
      </c>
      <c r="I194" s="89" t="e">
        <f ca="true">+IF(AND(ISNUMBER(OFFSET('Water Data'!$E$9,0,10*ROW('Water Data'!E188))),'Data Summary'!BX194="Yes"),OFFSET('Water Data'!$E$9,0,10*ROW('Water Data'!E188)),NA())</f>
        <v>#N/A</v>
      </c>
      <c r="J194" s="89" t="e">
        <f ca="true">+IF(AND(ISNUMBER(OFFSET('Water Data'!$F$4,0,10*ROW('Water Data'!F188))),'Data Summary'!BY194="Yes"),100-OFFSET('Water Data'!$F$4,0,10*ROW('Water Data'!F188)),NA())</f>
        <v>#N/A</v>
      </c>
      <c r="K194" s="89" t="e">
        <f ca="true">+IF(AND(ISNUMBER(OFFSET('Water Data'!$F$6,0,10*ROW('Water Data'!F188))),'Data Summary'!BZ194="Yes"),OFFSET('Water Data'!$F$6,0,10*ROW('Water Data'!F188)),NA())</f>
        <v>#N/A</v>
      </c>
      <c r="L194" s="89" t="e">
        <f ca="true">+IF(AND(ISNUMBER(OFFSET('Water Data'!$F$9,0,10*ROW('Water Data'!F188))),'Data Summary'!CA194="Yes"),OFFSET('Water Data'!$F$9,0,10*ROW('Water Data'!F188)),NA())</f>
        <v>#N/A</v>
      </c>
      <c r="M194" s="89" t="e">
        <f ca="true">+IF(AND(ISNUMBER(OFFSET('Water Data'!$G$4,0,10*ROW('Water Data'!G188))),'Data Summary'!CB194="Yes"),100-OFFSET('Water Data'!$G$4,0,10*ROW('Water Data'!G188)),NA())</f>
        <v>#N/A</v>
      </c>
      <c r="N194" s="89" t="e">
        <f ca="true">+IF(AND(ISNUMBER(OFFSET('Water Data'!$G$6,0,10*ROW('Water Data'!G188))),'Data Summary'!CC194="Yes"),OFFSET('Water Data'!$G$6,0,10*ROW('Water Data'!G188)),NA())</f>
        <v>#N/A</v>
      </c>
      <c r="O194" s="89" t="e">
        <f ca="true">+IF(AND(ISNUMBER(OFFSET('Water Data'!$G$9,0,10*ROW('Water Data'!G188))),'Data Summary'!CD194="Yes"),OFFSET('Water Data'!$G$9,0,10*ROW('Water Data'!G188)),NA())</f>
        <v>#N/A</v>
      </c>
      <c r="P194" s="89" t="e">
        <f ca="true">+IF(AND(ISNUMBER(OFFSET('Water Data'!$H$4,0,10*ROW('Water Data'!H188))),'Data Summary'!CE194="Yes"),100-OFFSET('Water Data'!$H$4,0,10*ROW('Water Data'!H188)),NA())</f>
        <v>#N/A</v>
      </c>
      <c r="Q194" s="89" t="e">
        <f ca="true">+IF(AND(ISNUMBER(OFFSET('Water Data'!$H$6,0,10*ROW('Water Data'!H188))),'Data Summary'!CF194="Yes"),OFFSET('Water Data'!$H$6,0,10*ROW('Water Data'!H188)),NA())</f>
        <v>#N/A</v>
      </c>
      <c r="R194" s="89" t="e">
        <f ca="true">+IF(AND(ISNUMBER(OFFSET('Water Data'!$H$9,0,10*ROW('Water Data'!H188))),'Data Summary'!CG194="Yes"),OFFSET('Water Data'!$H$9,0,10*ROW('Water Data'!H188)),NA())</f>
        <v>#N/A</v>
      </c>
      <c r="S194" s="89" t="e">
        <f ca="true">+IF(AND(ISNUMBER(OFFSET('Water Data'!$I$4,0,10*ROW('Water Data'!I188))),'Data Summary'!CH194="Yes"),100-OFFSET('Water Data'!$I$4,0,10*ROW('Water Data'!I188)),NA())</f>
        <v>#N/A</v>
      </c>
      <c r="T194" s="89" t="e">
        <f ca="true">+IF(AND(ISNUMBER(OFFSET('Water Data'!$I$6,0,10*ROW('Water Data'!I188))),'Data Summary'!CI194="Yes"),OFFSET('Water Data'!$I$6,0,10*ROW('Water Data'!I188)),NA())</f>
        <v>#N/A</v>
      </c>
      <c r="U194" s="89" t="e">
        <f ca="true">+IF(AND(ISNUMBER(OFFSET('Water Data'!$I$9,0,10*ROW('Water Data'!I188))),'Data Summary'!CJ194="Yes"),OFFSET('Water Data'!$I$9,0,10*ROW('Water Data'!I188)),NA())</f>
        <v>#N/A</v>
      </c>
      <c r="V194" s="90" t="e">
        <f ca="true">+IF(AND(ISNUMBER(OFFSET('Sanitation Data'!$D$4,0,10*ROW('Sanitation Data'!D188))),'Data Summary'!CK194="Yes"),100-OFFSET('Sanitation Data'!$D$4,0,10*ROW('Sanitation Data'!D188)),NA())</f>
        <v>#N/A</v>
      </c>
      <c r="W194" s="90" t="e">
        <f ca="true">+IF(AND(ISNUMBER(OFFSET('Sanitation Data'!$D$6,0,10*ROW('Sanitation Data'!D188))),'Data Summary'!CL194="Yes"),OFFSET('Sanitation Data'!$D$6,0,10*ROW('Sanitation Data'!D188)),NA())</f>
        <v>#N/A</v>
      </c>
      <c r="X194" s="90" t="e">
        <f ca="true">+IF(AND(ISNUMBER(OFFSET('Sanitation Data'!$D$10,0,10*ROW('Sanitation Data'!D188))),'Data Summary'!CM194="Yes"),OFFSET('Sanitation Data'!$D$10,0,10*ROW('Sanitation Data'!D188)),NA())</f>
        <v>#N/A</v>
      </c>
      <c r="Y194" s="90" t="e">
        <f ca="true">+IF(AND(ISNUMBER(OFFSET('Sanitation Data'!$D$11,0,10*ROW('Sanitation Data'!D188))),'Data Summary'!CN194="Yes"),OFFSET('Sanitation Data'!$D$11,0,10*ROW('Sanitation Data'!D188)),NA())</f>
        <v>#N/A</v>
      </c>
      <c r="Z194" s="90" t="e">
        <f ca="true">+IF(AND(ISNUMBER(OFFSET('Sanitation Data'!$D$12,0,10*ROW('Sanitation Data'!D188))),'Data Summary'!CO194="Yes"),OFFSET('Sanitation Data'!$D$12,0,10*ROW('Sanitation Data'!D188)),NA())</f>
        <v>#N/A</v>
      </c>
      <c r="AA194" s="90" t="e">
        <f ca="true">+IF(AND(ISNUMBER(OFFSET('Sanitation Data'!$E$4,0,10*ROW('Sanitation Data'!E188))),'Data Summary'!CP194="Yes"),100-OFFSET('Sanitation Data'!$E$4,0,10*ROW('Sanitation Data'!E188)),NA())</f>
        <v>#N/A</v>
      </c>
      <c r="AB194" s="90" t="e">
        <f ca="true">+IF(AND(ISNUMBER(OFFSET('Sanitation Data'!$E$6,0,10*ROW('Sanitation Data'!E188))),'Data Summary'!CQ194="Yes"),OFFSET('Sanitation Data'!$E$6,0,10*ROW('Sanitation Data'!E188)),NA())</f>
        <v>#N/A</v>
      </c>
      <c r="AC194" s="90" t="e">
        <f ca="true">+IF(AND(ISNUMBER(OFFSET('Sanitation Data'!$E$10,0,10*ROW('Sanitation Data'!E188))),'Data Summary'!CR194="Yes"),OFFSET('Sanitation Data'!$E$10,0,10*ROW('Sanitation Data'!E188)),NA())</f>
        <v>#N/A</v>
      </c>
      <c r="AD194" s="90" t="e">
        <f ca="true">+IF(AND(ISNUMBER(OFFSET('Sanitation Data'!$E$11,0,10*ROW('Sanitation Data'!E188))),'Data Summary'!CS194="Yes"),OFFSET('Sanitation Data'!$E$11,0,10*ROW('Sanitation Data'!E188)),NA())</f>
        <v>#N/A</v>
      </c>
      <c r="AE194" s="90" t="e">
        <f ca="true">+IF(AND(ISNUMBER(OFFSET('Sanitation Data'!$E$12,0,10*ROW('Sanitation Data'!E188))),'Data Summary'!CT194="Yes"),OFFSET('Sanitation Data'!$E$12,0,10*ROW('Sanitation Data'!E188)),NA())</f>
        <v>#N/A</v>
      </c>
      <c r="AF194" s="90" t="e">
        <f ca="true">+IF(AND(ISNUMBER(OFFSET('Sanitation Data'!$F$4,0,10*ROW('Sanitation Data'!F188))),'Data Summary'!CU194="Yes"),100-OFFSET('Sanitation Data'!$F$4,0,10*ROW('Sanitation Data'!F188)),NA())</f>
        <v>#N/A</v>
      </c>
      <c r="AG194" s="90" t="e">
        <f ca="true">+IF(AND(ISNUMBER(OFFSET('Sanitation Data'!$F$6,0,10*ROW('Sanitation Data'!F188))),'Data Summary'!CV194="Yes"),OFFSET('Sanitation Data'!$F$6,0,10*ROW('Sanitation Data'!F188)),NA())</f>
        <v>#N/A</v>
      </c>
      <c r="AH194" s="90" t="e">
        <f ca="true">+IF(AND(ISNUMBER(OFFSET('Sanitation Data'!$F$10,0,10*ROW('Sanitation Data'!F188))),'Data Summary'!CW194="Yes"),OFFSET('Sanitation Data'!$F$10,0,10*ROW('Sanitation Data'!F188)),NA())</f>
        <v>#N/A</v>
      </c>
      <c r="AI194" s="90" t="e">
        <f ca="true">+IF(AND(ISNUMBER(OFFSET('Sanitation Data'!$F$11,0,10*ROW('Sanitation Data'!F188))),'Data Summary'!CX194="Yes"),OFFSET('Sanitation Data'!$F$11,0,10*ROW('Sanitation Data'!F188)),NA())</f>
        <v>#N/A</v>
      </c>
      <c r="AJ194" s="90" t="e">
        <f ca="true">+IF(AND(ISNUMBER(OFFSET('Sanitation Data'!$F$12,0,10*ROW('Sanitation Data'!F188))),'Data Summary'!CY194="Yes"),OFFSET('Sanitation Data'!$F$12,0,10*ROW('Sanitation Data'!F188)),NA())</f>
        <v>#N/A</v>
      </c>
      <c r="AK194" s="90" t="e">
        <f ca="true">+IF(AND(ISNUMBER(OFFSET('Sanitation Data'!$G$4,0,10*ROW('Sanitation Data'!G188))),'Data Summary'!CZ194="Yes"),100-OFFSET('Sanitation Data'!$G$4,0,10*ROW('Sanitation Data'!G188)),NA())</f>
        <v>#N/A</v>
      </c>
      <c r="AL194" s="90" t="e">
        <f ca="true">+IF(AND(ISNUMBER(OFFSET('Sanitation Data'!$G$6,0,10*ROW('Sanitation Data'!G188))),'Data Summary'!DA194="Yes"),OFFSET('Sanitation Data'!$G$6,0,10*ROW('Sanitation Data'!G188)),NA())</f>
        <v>#N/A</v>
      </c>
      <c r="AM194" s="90" t="e">
        <f ca="true">+IF(AND(ISNUMBER(OFFSET('Sanitation Data'!$G$10,0,10*ROW('Sanitation Data'!G188))),'Data Summary'!DB194="Yes"),OFFSET('Sanitation Data'!$G$10,0,10*ROW('Sanitation Data'!G188)),NA())</f>
        <v>#N/A</v>
      </c>
      <c r="AN194" s="90" t="e">
        <f ca="true">+IF(AND(ISNUMBER(OFFSET('Sanitation Data'!$G$11,0,10*ROW('Sanitation Data'!G188))),'Data Summary'!DC194="Yes"),OFFSET('Sanitation Data'!$G$11,0,10*ROW('Sanitation Data'!G188)),NA())</f>
        <v>#N/A</v>
      </c>
      <c r="AO194" s="90" t="e">
        <f ca="true">+IF(AND(ISNUMBER(OFFSET('Sanitation Data'!$G$12,0,10*ROW('Sanitation Data'!G188))),'Data Summary'!DD194="Yes"),OFFSET('Sanitation Data'!$G$12,0,10*ROW('Sanitation Data'!G188)),NA())</f>
        <v>#N/A</v>
      </c>
      <c r="AP194" s="90" t="e">
        <f ca="true">+IF(AND(ISNUMBER(OFFSET('Sanitation Data'!$H$4,0,10*ROW('Sanitation Data'!H188))),'Data Summary'!DE194="Yes"),100-OFFSET('Sanitation Data'!$H$4,0,10*ROW('Sanitation Data'!H188)),NA())</f>
        <v>#N/A</v>
      </c>
      <c r="AQ194" s="90" t="e">
        <f ca="true">+IF(AND(ISNUMBER(OFFSET('Sanitation Data'!$H$6,0,10*ROW('Sanitation Data'!H188))),'Data Summary'!DF194="Yes"),OFFSET('Sanitation Data'!$H$6,0,10*ROW('Sanitation Data'!H188)),NA())</f>
        <v>#N/A</v>
      </c>
      <c r="AR194" s="90" t="e">
        <f ca="true">+IF(AND(ISNUMBER(OFFSET('Sanitation Data'!$H$10,0,10*ROW('Sanitation Data'!H188))),'Data Summary'!DG194="Yes"),OFFSET('Sanitation Data'!$H$10,0,10*ROW('Sanitation Data'!H188)),NA())</f>
        <v>#N/A</v>
      </c>
      <c r="AS194" s="90" t="e">
        <f ca="true">+IF(AND(ISNUMBER(OFFSET('Sanitation Data'!$H$11,0,10*ROW('Sanitation Data'!H188))),'Data Summary'!DH194="Yes"),OFFSET('Sanitation Data'!$H$11,0,10*ROW('Sanitation Data'!H188)),NA())</f>
        <v>#N/A</v>
      </c>
      <c r="AT194" s="90" t="e">
        <f ca="true">+IF(AND(ISNUMBER(OFFSET('Sanitation Data'!$H$12,0,10*ROW('Sanitation Data'!H188))),'Data Summary'!DI194="Yes"),OFFSET('Sanitation Data'!$H$12,0,10*ROW('Sanitation Data'!H188)),NA())</f>
        <v>#N/A</v>
      </c>
      <c r="AU194" s="90" t="e">
        <f ca="true">+IF(AND(ISNUMBER(OFFSET('Sanitation Data'!$I$4,0,10*ROW('Sanitation Data'!I188))),'Data Summary'!DJ194="Yes"),100-OFFSET('Sanitation Data'!$I$4,0,10*ROW('Sanitation Data'!I188)),NA())</f>
        <v>#N/A</v>
      </c>
      <c r="AV194" s="90" t="e">
        <f ca="true">+IF(AND(ISNUMBER(OFFSET('Sanitation Data'!$I$6,0,10*ROW('Sanitation Data'!I188))),'Data Summary'!DK194="Yes"),OFFSET('Sanitation Data'!$I$6,0,10*ROW('Sanitation Data'!I188)),NA())</f>
        <v>#N/A</v>
      </c>
      <c r="AW194" s="90" t="e">
        <f ca="true">+IF(AND(ISNUMBER(OFFSET('Sanitation Data'!$I$10,0,10*ROW('Sanitation Data'!I188))),'Data Summary'!DL194="Yes"),OFFSET('Sanitation Data'!$I$10,0,10*ROW('Sanitation Data'!I188)),NA())</f>
        <v>#N/A</v>
      </c>
      <c r="AX194" s="90" t="e">
        <f ca="true">+IF(AND(ISNUMBER(OFFSET('Sanitation Data'!$I$11,0,10*ROW('Sanitation Data'!I188))),'Data Summary'!DM194="Yes"),OFFSET('Sanitation Data'!$I$11,0,10*ROW('Sanitation Data'!I188)),NA())</f>
        <v>#N/A</v>
      </c>
      <c r="AY194" s="90" t="e">
        <f ca="true">+IF(AND(ISNUMBER(OFFSET('Sanitation Data'!$I$12,0,10*ROW('Sanitation Data'!I188))),'Data Summary'!DN194="Yes"),OFFSET('Sanitation Data'!$I$12,0,10*ROW('Sanitation Data'!I188)),NA())</f>
        <v>#N/A</v>
      </c>
      <c r="AZ194" s="91" t="e">
        <f ca="true">+IF(AND(ISNUMBER(OFFSET('Hygiene Data'!$D$5,0,10*ROW('Hygiene Data'!D188))),'Data Summary'!DO194="Yes"),OFFSET('Hygiene Data'!$D$5,0,10*ROW('Hygiene Data'!D188)),NA())</f>
        <v>#N/A</v>
      </c>
      <c r="BA194" s="91" t="e">
        <f ca="true">+IF(AND(ISNUMBER(OFFSET('Hygiene Data'!$D$7,0,10*ROW('Hygiene Data'!D188))),'Data Summary'!DP194="Yes"),OFFSET('Hygiene Data'!$D$7,0,10*ROW('Hygiene Data'!D188)),NA())</f>
        <v>#N/A</v>
      </c>
      <c r="BB194" s="91" t="e">
        <f ca="true">+IF(AND(ISNUMBER(OFFSET('Hygiene Data'!$D$9,0,10*ROW('Hygiene Data'!D188))),'Data Summary'!DQ194="Yes"),OFFSET('Hygiene Data'!$D$9,0,10*ROW('Hygiene Data'!D188)),NA())</f>
        <v>#N/A</v>
      </c>
      <c r="BC194" s="91" t="e">
        <f ca="true">+IF(AND(ISNUMBER(OFFSET('Hygiene Data'!$E$5,0,10*ROW('Hygiene Data'!E188))),'Data Summary'!DR194="Yes"),OFFSET('Hygiene Data'!$E$5,0,10*ROW('Hygiene Data'!E188)),NA())</f>
        <v>#N/A</v>
      </c>
      <c r="BD194" s="91" t="e">
        <f ca="true">+IF(AND(ISNUMBER(OFFSET('Hygiene Data'!$E$7,0,10*ROW('Hygiene Data'!E188))),'Data Summary'!DS194="Yes"),OFFSET('Hygiene Data'!$E$7,0,10*ROW('Hygiene Data'!E188)),NA())</f>
        <v>#N/A</v>
      </c>
      <c r="BE194" s="91" t="e">
        <f ca="true">+IF(AND(ISNUMBER(OFFSET('Hygiene Data'!$E$9,0,10*ROW('Hygiene Data'!E188))),'Data Summary'!DT194="Yes"),OFFSET('Hygiene Data'!$E$9,0,10*ROW('Hygiene Data'!E188)),NA())</f>
        <v>#N/A</v>
      </c>
      <c r="BF194" s="91" t="e">
        <f ca="true">+IF(AND(ISNUMBER(OFFSET('Hygiene Data'!$F$5,0,10*ROW('Hygiene Data'!F188))),'Data Summary'!DU194="Yes"),OFFSET('Hygiene Data'!$F$5,0,10*ROW('Hygiene Data'!F188)),NA())</f>
        <v>#N/A</v>
      </c>
      <c r="BG194" s="91" t="e">
        <f ca="true">+IF(AND(ISNUMBER(OFFSET('Hygiene Data'!$F$7,0,10*ROW('Hygiene Data'!F188))),'Data Summary'!DV194="Yes"),OFFSET('Hygiene Data'!$F$7,0,10*ROW('Hygiene Data'!F188)),NA())</f>
        <v>#N/A</v>
      </c>
      <c r="BH194" s="91" t="e">
        <f ca="true">+IF(AND(ISNUMBER(OFFSET('Hygiene Data'!$F$9,0,10*ROW('Hygiene Data'!F188))),'Data Summary'!DW194="Yes"),OFFSET('Hygiene Data'!$F$9,0,10*ROW('Hygiene Data'!F188)),NA())</f>
        <v>#N/A</v>
      </c>
      <c r="BI194" s="91" t="e">
        <f ca="true">+IF(AND(ISNUMBER(OFFSET('Hygiene Data'!$G$5,0,10*ROW('Hygiene Data'!G188))),'Data Summary'!DX194="Yes"),OFFSET('Hygiene Data'!$G$5,0,10*ROW('Hygiene Data'!G188)),NA())</f>
        <v>#N/A</v>
      </c>
      <c r="BJ194" s="91" t="e">
        <f ca="true">+IF(AND(ISNUMBER(OFFSET('Hygiene Data'!$G$7,0,10*ROW('Hygiene Data'!G188))),'Data Summary'!DY194="Yes"),OFFSET('Hygiene Data'!$G$7,0,10*ROW('Hygiene Data'!G188)),NA())</f>
        <v>#N/A</v>
      </c>
      <c r="BK194" s="91" t="e">
        <f ca="true">+IF(AND(ISNUMBER(OFFSET('Hygiene Data'!$G$9,0,10*ROW('Hygiene Data'!G188))),'Data Summary'!DZ194="Yes"),OFFSET('Hygiene Data'!$G$9,0,10*ROW('Hygiene Data'!G188)),NA())</f>
        <v>#N/A</v>
      </c>
      <c r="BL194" s="91" t="e">
        <f ca="true">+IF(AND(ISNUMBER(OFFSET('Hygiene Data'!$H$5,0,10*ROW('Hygiene Data'!H188))),'Data Summary'!EA194="Yes"),OFFSET('Hygiene Data'!$H$5,0,10*ROW('Hygiene Data'!H188)),NA())</f>
        <v>#N/A</v>
      </c>
      <c r="BM194" s="91" t="e">
        <f ca="true">+IF(AND(ISNUMBER(OFFSET('Hygiene Data'!$H$7,0,10*ROW('Hygiene Data'!H188))),'Data Summary'!EB194="Yes"),OFFSET('Hygiene Data'!$H$7,0,10*ROW('Hygiene Data'!H188)),NA())</f>
        <v>#N/A</v>
      </c>
      <c r="BN194" s="91" t="e">
        <f ca="true">+IF(AND(ISNUMBER(OFFSET('Hygiene Data'!$H$9,0,10*ROW('Hygiene Data'!H188))),'Data Summary'!EC194="Yes"),OFFSET('Hygiene Data'!$H$9,0,10*ROW('Hygiene Data'!H188)),NA())</f>
        <v>#N/A</v>
      </c>
      <c r="BO194" s="91" t="e">
        <f ca="true">+IF(AND(ISNUMBER(OFFSET('Hygiene Data'!$I$5,0,10*ROW('Hygiene Data'!I188))),'Data Summary'!ED194="Yes"),OFFSET('Hygiene Data'!$I$5,0,10*ROW('Hygiene Data'!I188)),NA())</f>
        <v>#N/A</v>
      </c>
      <c r="BP194" s="91" t="e">
        <f ca="true">+IF(AND(ISNUMBER(OFFSET('Hygiene Data'!$I$7,0,10*ROW('Hygiene Data'!I188))),'Data Summary'!EE194="Yes"),OFFSET('Hygiene Data'!$I$7,0,10*ROW('Hygiene Data'!I188)),NA())</f>
        <v>#N/A</v>
      </c>
      <c r="BQ194" s="91" t="e">
        <f ca="true">+IF(AND(ISNUMBER(OFFSET('Hygiene Data'!$I$9,0,10*ROW('Hygiene Data'!I188))),'Data Summary'!EF194="Yes"),OFFSET('Hygiene Data'!$I$9,0,10*ROW('Hygiene Data'!I188)),NA())</f>
        <v>#N/A</v>
      </c>
    </row>
    <row xmlns:x14ac="http://schemas.microsoft.com/office/spreadsheetml/2009/9/ac" r="195" x14ac:dyDescent="0.2">
      <c r="A195" s="350" t="e">
        <f ca="true">+RIGHT('Data Summary'!A195,LEN('Data Summary'!A195)-9)</f>
        <v>#VALUE!</v>
      </c>
      <c r="B195" s="35" t="str">
        <f ca="true">+IF(ISTEXT('Data Summary'!B195),'Data Summary'!B195,"")</f>
        <v/>
      </c>
      <c r="C195" s="349" t="e">
        <f ca="true">+VALUE('Data Summary'!C195)</f>
        <v>#VALUE!</v>
      </c>
      <c r="D195" s="89" t="e">
        <f ca="true">+IF(AND(ISNUMBER(OFFSET('Water Data'!$D$4,0,10*ROW('Water Data'!D189))),'Data Summary'!BS195="Yes"),100-OFFSET('Water Data'!$D$4,0,10*ROW('Water Data'!D189)),NA())</f>
        <v>#N/A</v>
      </c>
      <c r="E195" s="89" t="e">
        <f ca="true">+IF(AND(ISNUMBER(OFFSET('Water Data'!$D$6,0,10*ROW('Water Data'!D189))),'Data Summary'!BT195="Yes"),OFFSET('Water Data'!$D$6,0,10*ROW('Water Data'!D189)),NA())</f>
        <v>#N/A</v>
      </c>
      <c r="F195" s="89" t="e">
        <f ca="true">+IF(AND(ISNUMBER(OFFSET('Water Data'!$D$9,0,10*ROW('Water Data'!D189))),'Data Summary'!BU195="Yes"),OFFSET('Water Data'!$D$9,0,10*ROW('Water Data'!D189)),NA())</f>
        <v>#N/A</v>
      </c>
      <c r="G195" s="89" t="e">
        <f ca="true">+IF(AND(ISNUMBER(OFFSET('Water Data'!$E$4,0,10*ROW('Water Data'!E189))),'Data Summary'!BV195="Yes"),100-OFFSET('Water Data'!$E$4,0,10*ROW('Water Data'!E189)),NA())</f>
        <v>#N/A</v>
      </c>
      <c r="H195" s="89" t="e">
        <f ca="true">+IF(AND(ISNUMBER(OFFSET('Water Data'!$E$6,0,10*ROW('Water Data'!E189))),'Data Summary'!BW195="Yes"),OFFSET('Water Data'!$E$6,0,10*ROW('Water Data'!E189)),NA())</f>
        <v>#N/A</v>
      </c>
      <c r="I195" s="89" t="e">
        <f ca="true">+IF(AND(ISNUMBER(OFFSET('Water Data'!$E$9,0,10*ROW('Water Data'!E189))),'Data Summary'!BX195="Yes"),OFFSET('Water Data'!$E$9,0,10*ROW('Water Data'!E189)),NA())</f>
        <v>#N/A</v>
      </c>
      <c r="J195" s="89" t="e">
        <f ca="true">+IF(AND(ISNUMBER(OFFSET('Water Data'!$F$4,0,10*ROW('Water Data'!F189))),'Data Summary'!BY195="Yes"),100-OFFSET('Water Data'!$F$4,0,10*ROW('Water Data'!F189)),NA())</f>
        <v>#N/A</v>
      </c>
      <c r="K195" s="89" t="e">
        <f ca="true">+IF(AND(ISNUMBER(OFFSET('Water Data'!$F$6,0,10*ROW('Water Data'!F189))),'Data Summary'!BZ195="Yes"),OFFSET('Water Data'!$F$6,0,10*ROW('Water Data'!F189)),NA())</f>
        <v>#N/A</v>
      </c>
      <c r="L195" s="89" t="e">
        <f ca="true">+IF(AND(ISNUMBER(OFFSET('Water Data'!$F$9,0,10*ROW('Water Data'!F189))),'Data Summary'!CA195="Yes"),OFFSET('Water Data'!$F$9,0,10*ROW('Water Data'!F189)),NA())</f>
        <v>#N/A</v>
      </c>
      <c r="M195" s="89" t="e">
        <f ca="true">+IF(AND(ISNUMBER(OFFSET('Water Data'!$G$4,0,10*ROW('Water Data'!G189))),'Data Summary'!CB195="Yes"),100-OFFSET('Water Data'!$G$4,0,10*ROW('Water Data'!G189)),NA())</f>
        <v>#N/A</v>
      </c>
      <c r="N195" s="89" t="e">
        <f ca="true">+IF(AND(ISNUMBER(OFFSET('Water Data'!$G$6,0,10*ROW('Water Data'!G189))),'Data Summary'!CC195="Yes"),OFFSET('Water Data'!$G$6,0,10*ROW('Water Data'!G189)),NA())</f>
        <v>#N/A</v>
      </c>
      <c r="O195" s="89" t="e">
        <f ca="true">+IF(AND(ISNUMBER(OFFSET('Water Data'!$G$9,0,10*ROW('Water Data'!G189))),'Data Summary'!CD195="Yes"),OFFSET('Water Data'!$G$9,0,10*ROW('Water Data'!G189)),NA())</f>
        <v>#N/A</v>
      </c>
      <c r="P195" s="89" t="e">
        <f ca="true">+IF(AND(ISNUMBER(OFFSET('Water Data'!$H$4,0,10*ROW('Water Data'!H189))),'Data Summary'!CE195="Yes"),100-OFFSET('Water Data'!$H$4,0,10*ROW('Water Data'!H189)),NA())</f>
        <v>#N/A</v>
      </c>
      <c r="Q195" s="89" t="e">
        <f ca="true">+IF(AND(ISNUMBER(OFFSET('Water Data'!$H$6,0,10*ROW('Water Data'!H189))),'Data Summary'!CF195="Yes"),OFFSET('Water Data'!$H$6,0,10*ROW('Water Data'!H189)),NA())</f>
        <v>#N/A</v>
      </c>
      <c r="R195" s="89" t="e">
        <f ca="true">+IF(AND(ISNUMBER(OFFSET('Water Data'!$H$9,0,10*ROW('Water Data'!H189))),'Data Summary'!CG195="Yes"),OFFSET('Water Data'!$H$9,0,10*ROW('Water Data'!H189)),NA())</f>
        <v>#N/A</v>
      </c>
      <c r="S195" s="89" t="e">
        <f ca="true">+IF(AND(ISNUMBER(OFFSET('Water Data'!$I$4,0,10*ROW('Water Data'!I189))),'Data Summary'!CH195="Yes"),100-OFFSET('Water Data'!$I$4,0,10*ROW('Water Data'!I189)),NA())</f>
        <v>#N/A</v>
      </c>
      <c r="T195" s="89" t="e">
        <f ca="true">+IF(AND(ISNUMBER(OFFSET('Water Data'!$I$6,0,10*ROW('Water Data'!I189))),'Data Summary'!CI195="Yes"),OFFSET('Water Data'!$I$6,0,10*ROW('Water Data'!I189)),NA())</f>
        <v>#N/A</v>
      </c>
      <c r="U195" s="89" t="e">
        <f ca="true">+IF(AND(ISNUMBER(OFFSET('Water Data'!$I$9,0,10*ROW('Water Data'!I189))),'Data Summary'!CJ195="Yes"),OFFSET('Water Data'!$I$9,0,10*ROW('Water Data'!I189)),NA())</f>
        <v>#N/A</v>
      </c>
      <c r="V195" s="90" t="e">
        <f ca="true">+IF(AND(ISNUMBER(OFFSET('Sanitation Data'!$D$4,0,10*ROW('Sanitation Data'!D189))),'Data Summary'!CK195="Yes"),100-OFFSET('Sanitation Data'!$D$4,0,10*ROW('Sanitation Data'!D189)),NA())</f>
        <v>#N/A</v>
      </c>
      <c r="W195" s="90" t="e">
        <f ca="true">+IF(AND(ISNUMBER(OFFSET('Sanitation Data'!$D$6,0,10*ROW('Sanitation Data'!D189))),'Data Summary'!CL195="Yes"),OFFSET('Sanitation Data'!$D$6,0,10*ROW('Sanitation Data'!D189)),NA())</f>
        <v>#N/A</v>
      </c>
      <c r="X195" s="90" t="e">
        <f ca="true">+IF(AND(ISNUMBER(OFFSET('Sanitation Data'!$D$10,0,10*ROW('Sanitation Data'!D189))),'Data Summary'!CM195="Yes"),OFFSET('Sanitation Data'!$D$10,0,10*ROW('Sanitation Data'!D189)),NA())</f>
        <v>#N/A</v>
      </c>
      <c r="Y195" s="90" t="e">
        <f ca="true">+IF(AND(ISNUMBER(OFFSET('Sanitation Data'!$D$11,0,10*ROW('Sanitation Data'!D189))),'Data Summary'!CN195="Yes"),OFFSET('Sanitation Data'!$D$11,0,10*ROW('Sanitation Data'!D189)),NA())</f>
        <v>#N/A</v>
      </c>
      <c r="Z195" s="90" t="e">
        <f ca="true">+IF(AND(ISNUMBER(OFFSET('Sanitation Data'!$D$12,0,10*ROW('Sanitation Data'!D189))),'Data Summary'!CO195="Yes"),OFFSET('Sanitation Data'!$D$12,0,10*ROW('Sanitation Data'!D189)),NA())</f>
        <v>#N/A</v>
      </c>
      <c r="AA195" s="90" t="e">
        <f ca="true">+IF(AND(ISNUMBER(OFFSET('Sanitation Data'!$E$4,0,10*ROW('Sanitation Data'!E189))),'Data Summary'!CP195="Yes"),100-OFFSET('Sanitation Data'!$E$4,0,10*ROW('Sanitation Data'!E189)),NA())</f>
        <v>#N/A</v>
      </c>
      <c r="AB195" s="90" t="e">
        <f ca="true">+IF(AND(ISNUMBER(OFFSET('Sanitation Data'!$E$6,0,10*ROW('Sanitation Data'!E189))),'Data Summary'!CQ195="Yes"),OFFSET('Sanitation Data'!$E$6,0,10*ROW('Sanitation Data'!E189)),NA())</f>
        <v>#N/A</v>
      </c>
      <c r="AC195" s="90" t="e">
        <f ca="true">+IF(AND(ISNUMBER(OFFSET('Sanitation Data'!$E$10,0,10*ROW('Sanitation Data'!E189))),'Data Summary'!CR195="Yes"),OFFSET('Sanitation Data'!$E$10,0,10*ROW('Sanitation Data'!E189)),NA())</f>
        <v>#N/A</v>
      </c>
      <c r="AD195" s="90" t="e">
        <f ca="true">+IF(AND(ISNUMBER(OFFSET('Sanitation Data'!$E$11,0,10*ROW('Sanitation Data'!E189))),'Data Summary'!CS195="Yes"),OFFSET('Sanitation Data'!$E$11,0,10*ROW('Sanitation Data'!E189)),NA())</f>
        <v>#N/A</v>
      </c>
      <c r="AE195" s="90" t="e">
        <f ca="true">+IF(AND(ISNUMBER(OFFSET('Sanitation Data'!$E$12,0,10*ROW('Sanitation Data'!E189))),'Data Summary'!CT195="Yes"),OFFSET('Sanitation Data'!$E$12,0,10*ROW('Sanitation Data'!E189)),NA())</f>
        <v>#N/A</v>
      </c>
      <c r="AF195" s="90" t="e">
        <f ca="true">+IF(AND(ISNUMBER(OFFSET('Sanitation Data'!$F$4,0,10*ROW('Sanitation Data'!F189))),'Data Summary'!CU195="Yes"),100-OFFSET('Sanitation Data'!$F$4,0,10*ROW('Sanitation Data'!F189)),NA())</f>
        <v>#N/A</v>
      </c>
      <c r="AG195" s="90" t="e">
        <f ca="true">+IF(AND(ISNUMBER(OFFSET('Sanitation Data'!$F$6,0,10*ROW('Sanitation Data'!F189))),'Data Summary'!CV195="Yes"),OFFSET('Sanitation Data'!$F$6,0,10*ROW('Sanitation Data'!F189)),NA())</f>
        <v>#N/A</v>
      </c>
      <c r="AH195" s="90" t="e">
        <f ca="true">+IF(AND(ISNUMBER(OFFSET('Sanitation Data'!$F$10,0,10*ROW('Sanitation Data'!F189))),'Data Summary'!CW195="Yes"),OFFSET('Sanitation Data'!$F$10,0,10*ROW('Sanitation Data'!F189)),NA())</f>
        <v>#N/A</v>
      </c>
      <c r="AI195" s="90" t="e">
        <f ca="true">+IF(AND(ISNUMBER(OFFSET('Sanitation Data'!$F$11,0,10*ROW('Sanitation Data'!F189))),'Data Summary'!CX195="Yes"),OFFSET('Sanitation Data'!$F$11,0,10*ROW('Sanitation Data'!F189)),NA())</f>
        <v>#N/A</v>
      </c>
      <c r="AJ195" s="90" t="e">
        <f ca="true">+IF(AND(ISNUMBER(OFFSET('Sanitation Data'!$F$12,0,10*ROW('Sanitation Data'!F189))),'Data Summary'!CY195="Yes"),OFFSET('Sanitation Data'!$F$12,0,10*ROW('Sanitation Data'!F189)),NA())</f>
        <v>#N/A</v>
      </c>
      <c r="AK195" s="90" t="e">
        <f ca="true">+IF(AND(ISNUMBER(OFFSET('Sanitation Data'!$G$4,0,10*ROW('Sanitation Data'!G189))),'Data Summary'!CZ195="Yes"),100-OFFSET('Sanitation Data'!$G$4,0,10*ROW('Sanitation Data'!G189)),NA())</f>
        <v>#N/A</v>
      </c>
      <c r="AL195" s="90" t="e">
        <f ca="true">+IF(AND(ISNUMBER(OFFSET('Sanitation Data'!$G$6,0,10*ROW('Sanitation Data'!G189))),'Data Summary'!DA195="Yes"),OFFSET('Sanitation Data'!$G$6,0,10*ROW('Sanitation Data'!G189)),NA())</f>
        <v>#N/A</v>
      </c>
      <c r="AM195" s="90" t="e">
        <f ca="true">+IF(AND(ISNUMBER(OFFSET('Sanitation Data'!$G$10,0,10*ROW('Sanitation Data'!G189))),'Data Summary'!DB195="Yes"),OFFSET('Sanitation Data'!$G$10,0,10*ROW('Sanitation Data'!G189)),NA())</f>
        <v>#N/A</v>
      </c>
      <c r="AN195" s="90" t="e">
        <f ca="true">+IF(AND(ISNUMBER(OFFSET('Sanitation Data'!$G$11,0,10*ROW('Sanitation Data'!G189))),'Data Summary'!DC195="Yes"),OFFSET('Sanitation Data'!$G$11,0,10*ROW('Sanitation Data'!G189)),NA())</f>
        <v>#N/A</v>
      </c>
      <c r="AO195" s="90" t="e">
        <f ca="true">+IF(AND(ISNUMBER(OFFSET('Sanitation Data'!$G$12,0,10*ROW('Sanitation Data'!G189))),'Data Summary'!DD195="Yes"),OFFSET('Sanitation Data'!$G$12,0,10*ROW('Sanitation Data'!G189)),NA())</f>
        <v>#N/A</v>
      </c>
      <c r="AP195" s="90" t="e">
        <f ca="true">+IF(AND(ISNUMBER(OFFSET('Sanitation Data'!$H$4,0,10*ROW('Sanitation Data'!H189))),'Data Summary'!DE195="Yes"),100-OFFSET('Sanitation Data'!$H$4,0,10*ROW('Sanitation Data'!H189)),NA())</f>
        <v>#N/A</v>
      </c>
      <c r="AQ195" s="90" t="e">
        <f ca="true">+IF(AND(ISNUMBER(OFFSET('Sanitation Data'!$H$6,0,10*ROW('Sanitation Data'!H189))),'Data Summary'!DF195="Yes"),OFFSET('Sanitation Data'!$H$6,0,10*ROW('Sanitation Data'!H189)),NA())</f>
        <v>#N/A</v>
      </c>
      <c r="AR195" s="90" t="e">
        <f ca="true">+IF(AND(ISNUMBER(OFFSET('Sanitation Data'!$H$10,0,10*ROW('Sanitation Data'!H189))),'Data Summary'!DG195="Yes"),OFFSET('Sanitation Data'!$H$10,0,10*ROW('Sanitation Data'!H189)),NA())</f>
        <v>#N/A</v>
      </c>
      <c r="AS195" s="90" t="e">
        <f ca="true">+IF(AND(ISNUMBER(OFFSET('Sanitation Data'!$H$11,0,10*ROW('Sanitation Data'!H189))),'Data Summary'!DH195="Yes"),OFFSET('Sanitation Data'!$H$11,0,10*ROW('Sanitation Data'!H189)),NA())</f>
        <v>#N/A</v>
      </c>
      <c r="AT195" s="90" t="e">
        <f ca="true">+IF(AND(ISNUMBER(OFFSET('Sanitation Data'!$H$12,0,10*ROW('Sanitation Data'!H189))),'Data Summary'!DI195="Yes"),OFFSET('Sanitation Data'!$H$12,0,10*ROW('Sanitation Data'!H189)),NA())</f>
        <v>#N/A</v>
      </c>
      <c r="AU195" s="90" t="e">
        <f ca="true">+IF(AND(ISNUMBER(OFFSET('Sanitation Data'!$I$4,0,10*ROW('Sanitation Data'!I189))),'Data Summary'!DJ195="Yes"),100-OFFSET('Sanitation Data'!$I$4,0,10*ROW('Sanitation Data'!I189)),NA())</f>
        <v>#N/A</v>
      </c>
      <c r="AV195" s="90" t="e">
        <f ca="true">+IF(AND(ISNUMBER(OFFSET('Sanitation Data'!$I$6,0,10*ROW('Sanitation Data'!I189))),'Data Summary'!DK195="Yes"),OFFSET('Sanitation Data'!$I$6,0,10*ROW('Sanitation Data'!I189)),NA())</f>
        <v>#N/A</v>
      </c>
      <c r="AW195" s="90" t="e">
        <f ca="true">+IF(AND(ISNUMBER(OFFSET('Sanitation Data'!$I$10,0,10*ROW('Sanitation Data'!I189))),'Data Summary'!DL195="Yes"),OFFSET('Sanitation Data'!$I$10,0,10*ROW('Sanitation Data'!I189)),NA())</f>
        <v>#N/A</v>
      </c>
      <c r="AX195" s="90" t="e">
        <f ca="true">+IF(AND(ISNUMBER(OFFSET('Sanitation Data'!$I$11,0,10*ROW('Sanitation Data'!I189))),'Data Summary'!DM195="Yes"),OFFSET('Sanitation Data'!$I$11,0,10*ROW('Sanitation Data'!I189)),NA())</f>
        <v>#N/A</v>
      </c>
      <c r="AY195" s="90" t="e">
        <f ca="true">+IF(AND(ISNUMBER(OFFSET('Sanitation Data'!$I$12,0,10*ROW('Sanitation Data'!I189))),'Data Summary'!DN195="Yes"),OFFSET('Sanitation Data'!$I$12,0,10*ROW('Sanitation Data'!I189)),NA())</f>
        <v>#N/A</v>
      </c>
      <c r="AZ195" s="91" t="e">
        <f ca="true">+IF(AND(ISNUMBER(OFFSET('Hygiene Data'!$D$5,0,10*ROW('Hygiene Data'!D189))),'Data Summary'!DO195="Yes"),OFFSET('Hygiene Data'!$D$5,0,10*ROW('Hygiene Data'!D189)),NA())</f>
        <v>#N/A</v>
      </c>
      <c r="BA195" s="91" t="e">
        <f ca="true">+IF(AND(ISNUMBER(OFFSET('Hygiene Data'!$D$7,0,10*ROW('Hygiene Data'!D189))),'Data Summary'!DP195="Yes"),OFFSET('Hygiene Data'!$D$7,0,10*ROW('Hygiene Data'!D189)),NA())</f>
        <v>#N/A</v>
      </c>
      <c r="BB195" s="91" t="e">
        <f ca="true">+IF(AND(ISNUMBER(OFFSET('Hygiene Data'!$D$9,0,10*ROW('Hygiene Data'!D189))),'Data Summary'!DQ195="Yes"),OFFSET('Hygiene Data'!$D$9,0,10*ROW('Hygiene Data'!D189)),NA())</f>
        <v>#N/A</v>
      </c>
      <c r="BC195" s="91" t="e">
        <f ca="true">+IF(AND(ISNUMBER(OFFSET('Hygiene Data'!$E$5,0,10*ROW('Hygiene Data'!E189))),'Data Summary'!DR195="Yes"),OFFSET('Hygiene Data'!$E$5,0,10*ROW('Hygiene Data'!E189)),NA())</f>
        <v>#N/A</v>
      </c>
      <c r="BD195" s="91" t="e">
        <f ca="true">+IF(AND(ISNUMBER(OFFSET('Hygiene Data'!$E$7,0,10*ROW('Hygiene Data'!E189))),'Data Summary'!DS195="Yes"),OFFSET('Hygiene Data'!$E$7,0,10*ROW('Hygiene Data'!E189)),NA())</f>
        <v>#N/A</v>
      </c>
      <c r="BE195" s="91" t="e">
        <f ca="true">+IF(AND(ISNUMBER(OFFSET('Hygiene Data'!$E$9,0,10*ROW('Hygiene Data'!E189))),'Data Summary'!DT195="Yes"),OFFSET('Hygiene Data'!$E$9,0,10*ROW('Hygiene Data'!E189)),NA())</f>
        <v>#N/A</v>
      </c>
      <c r="BF195" s="91" t="e">
        <f ca="true">+IF(AND(ISNUMBER(OFFSET('Hygiene Data'!$F$5,0,10*ROW('Hygiene Data'!F189))),'Data Summary'!DU195="Yes"),OFFSET('Hygiene Data'!$F$5,0,10*ROW('Hygiene Data'!F189)),NA())</f>
        <v>#N/A</v>
      </c>
      <c r="BG195" s="91" t="e">
        <f ca="true">+IF(AND(ISNUMBER(OFFSET('Hygiene Data'!$F$7,0,10*ROW('Hygiene Data'!F189))),'Data Summary'!DV195="Yes"),OFFSET('Hygiene Data'!$F$7,0,10*ROW('Hygiene Data'!F189)),NA())</f>
        <v>#N/A</v>
      </c>
      <c r="BH195" s="91" t="e">
        <f ca="true">+IF(AND(ISNUMBER(OFFSET('Hygiene Data'!$F$9,0,10*ROW('Hygiene Data'!F189))),'Data Summary'!DW195="Yes"),OFFSET('Hygiene Data'!$F$9,0,10*ROW('Hygiene Data'!F189)),NA())</f>
        <v>#N/A</v>
      </c>
      <c r="BI195" s="91" t="e">
        <f ca="true">+IF(AND(ISNUMBER(OFFSET('Hygiene Data'!$G$5,0,10*ROW('Hygiene Data'!G189))),'Data Summary'!DX195="Yes"),OFFSET('Hygiene Data'!$G$5,0,10*ROW('Hygiene Data'!G189)),NA())</f>
        <v>#N/A</v>
      </c>
      <c r="BJ195" s="91" t="e">
        <f ca="true">+IF(AND(ISNUMBER(OFFSET('Hygiene Data'!$G$7,0,10*ROW('Hygiene Data'!G189))),'Data Summary'!DY195="Yes"),OFFSET('Hygiene Data'!$G$7,0,10*ROW('Hygiene Data'!G189)),NA())</f>
        <v>#N/A</v>
      </c>
      <c r="BK195" s="91" t="e">
        <f ca="true">+IF(AND(ISNUMBER(OFFSET('Hygiene Data'!$G$9,0,10*ROW('Hygiene Data'!G189))),'Data Summary'!DZ195="Yes"),OFFSET('Hygiene Data'!$G$9,0,10*ROW('Hygiene Data'!G189)),NA())</f>
        <v>#N/A</v>
      </c>
      <c r="BL195" s="91" t="e">
        <f ca="true">+IF(AND(ISNUMBER(OFFSET('Hygiene Data'!$H$5,0,10*ROW('Hygiene Data'!H189))),'Data Summary'!EA195="Yes"),OFFSET('Hygiene Data'!$H$5,0,10*ROW('Hygiene Data'!H189)),NA())</f>
        <v>#N/A</v>
      </c>
      <c r="BM195" s="91" t="e">
        <f ca="true">+IF(AND(ISNUMBER(OFFSET('Hygiene Data'!$H$7,0,10*ROW('Hygiene Data'!H189))),'Data Summary'!EB195="Yes"),OFFSET('Hygiene Data'!$H$7,0,10*ROW('Hygiene Data'!H189)),NA())</f>
        <v>#N/A</v>
      </c>
      <c r="BN195" s="91" t="e">
        <f ca="true">+IF(AND(ISNUMBER(OFFSET('Hygiene Data'!$H$9,0,10*ROW('Hygiene Data'!H189))),'Data Summary'!EC195="Yes"),OFFSET('Hygiene Data'!$H$9,0,10*ROW('Hygiene Data'!H189)),NA())</f>
        <v>#N/A</v>
      </c>
      <c r="BO195" s="91" t="e">
        <f ca="true">+IF(AND(ISNUMBER(OFFSET('Hygiene Data'!$I$5,0,10*ROW('Hygiene Data'!I189))),'Data Summary'!ED195="Yes"),OFFSET('Hygiene Data'!$I$5,0,10*ROW('Hygiene Data'!I189)),NA())</f>
        <v>#N/A</v>
      </c>
      <c r="BP195" s="91" t="e">
        <f ca="true">+IF(AND(ISNUMBER(OFFSET('Hygiene Data'!$I$7,0,10*ROW('Hygiene Data'!I189))),'Data Summary'!EE195="Yes"),OFFSET('Hygiene Data'!$I$7,0,10*ROW('Hygiene Data'!I189)),NA())</f>
        <v>#N/A</v>
      </c>
      <c r="BQ195" s="91" t="e">
        <f ca="true">+IF(AND(ISNUMBER(OFFSET('Hygiene Data'!$I$9,0,10*ROW('Hygiene Data'!I189))),'Data Summary'!EF195="Yes"),OFFSET('Hygiene Data'!$I$9,0,10*ROW('Hygiene Data'!I189)),NA())</f>
        <v>#N/A</v>
      </c>
    </row>
    <row xmlns:x14ac="http://schemas.microsoft.com/office/spreadsheetml/2009/9/ac" r="196" x14ac:dyDescent="0.2">
      <c r="A196" s="350" t="e">
        <f ca="true">+RIGHT('Data Summary'!A196,LEN('Data Summary'!A196)-9)</f>
        <v>#VALUE!</v>
      </c>
      <c r="B196" s="35" t="str">
        <f ca="true">+IF(ISTEXT('Data Summary'!B196),'Data Summary'!B196,"")</f>
        <v/>
      </c>
      <c r="C196" s="349" t="e">
        <f ca="true">+VALUE('Data Summary'!C196)</f>
        <v>#VALUE!</v>
      </c>
      <c r="D196" s="89" t="e">
        <f ca="true">+IF(AND(ISNUMBER(OFFSET('Water Data'!$D$4,0,10*ROW('Water Data'!D190))),'Data Summary'!BS196="Yes"),100-OFFSET('Water Data'!$D$4,0,10*ROW('Water Data'!D190)),NA())</f>
        <v>#N/A</v>
      </c>
      <c r="E196" s="89" t="e">
        <f ca="true">+IF(AND(ISNUMBER(OFFSET('Water Data'!$D$6,0,10*ROW('Water Data'!D190))),'Data Summary'!BT196="Yes"),OFFSET('Water Data'!$D$6,0,10*ROW('Water Data'!D190)),NA())</f>
        <v>#N/A</v>
      </c>
      <c r="F196" s="89" t="e">
        <f ca="true">+IF(AND(ISNUMBER(OFFSET('Water Data'!$D$9,0,10*ROW('Water Data'!D190))),'Data Summary'!BU196="Yes"),OFFSET('Water Data'!$D$9,0,10*ROW('Water Data'!D190)),NA())</f>
        <v>#N/A</v>
      </c>
      <c r="G196" s="89" t="e">
        <f ca="true">+IF(AND(ISNUMBER(OFFSET('Water Data'!$E$4,0,10*ROW('Water Data'!E190))),'Data Summary'!BV196="Yes"),100-OFFSET('Water Data'!$E$4,0,10*ROW('Water Data'!E190)),NA())</f>
        <v>#N/A</v>
      </c>
      <c r="H196" s="89" t="e">
        <f ca="true">+IF(AND(ISNUMBER(OFFSET('Water Data'!$E$6,0,10*ROW('Water Data'!E190))),'Data Summary'!BW196="Yes"),OFFSET('Water Data'!$E$6,0,10*ROW('Water Data'!E190)),NA())</f>
        <v>#N/A</v>
      </c>
      <c r="I196" s="89" t="e">
        <f ca="true">+IF(AND(ISNUMBER(OFFSET('Water Data'!$E$9,0,10*ROW('Water Data'!E190))),'Data Summary'!BX196="Yes"),OFFSET('Water Data'!$E$9,0,10*ROW('Water Data'!E190)),NA())</f>
        <v>#N/A</v>
      </c>
      <c r="J196" s="89" t="e">
        <f ca="true">+IF(AND(ISNUMBER(OFFSET('Water Data'!$F$4,0,10*ROW('Water Data'!F190))),'Data Summary'!BY196="Yes"),100-OFFSET('Water Data'!$F$4,0,10*ROW('Water Data'!F190)),NA())</f>
        <v>#N/A</v>
      </c>
      <c r="K196" s="89" t="e">
        <f ca="true">+IF(AND(ISNUMBER(OFFSET('Water Data'!$F$6,0,10*ROW('Water Data'!F190))),'Data Summary'!BZ196="Yes"),OFFSET('Water Data'!$F$6,0,10*ROW('Water Data'!F190)),NA())</f>
        <v>#N/A</v>
      </c>
      <c r="L196" s="89" t="e">
        <f ca="true">+IF(AND(ISNUMBER(OFFSET('Water Data'!$F$9,0,10*ROW('Water Data'!F190))),'Data Summary'!CA196="Yes"),OFFSET('Water Data'!$F$9,0,10*ROW('Water Data'!F190)),NA())</f>
        <v>#N/A</v>
      </c>
      <c r="M196" s="89" t="e">
        <f ca="true">+IF(AND(ISNUMBER(OFFSET('Water Data'!$G$4,0,10*ROW('Water Data'!G190))),'Data Summary'!CB196="Yes"),100-OFFSET('Water Data'!$G$4,0,10*ROW('Water Data'!G190)),NA())</f>
        <v>#N/A</v>
      </c>
      <c r="N196" s="89" t="e">
        <f ca="true">+IF(AND(ISNUMBER(OFFSET('Water Data'!$G$6,0,10*ROW('Water Data'!G190))),'Data Summary'!CC196="Yes"),OFFSET('Water Data'!$G$6,0,10*ROW('Water Data'!G190)),NA())</f>
        <v>#N/A</v>
      </c>
      <c r="O196" s="89" t="e">
        <f ca="true">+IF(AND(ISNUMBER(OFFSET('Water Data'!$G$9,0,10*ROW('Water Data'!G190))),'Data Summary'!CD196="Yes"),OFFSET('Water Data'!$G$9,0,10*ROW('Water Data'!G190)),NA())</f>
        <v>#N/A</v>
      </c>
      <c r="P196" s="89" t="e">
        <f ca="true">+IF(AND(ISNUMBER(OFFSET('Water Data'!$H$4,0,10*ROW('Water Data'!H190))),'Data Summary'!CE196="Yes"),100-OFFSET('Water Data'!$H$4,0,10*ROW('Water Data'!H190)),NA())</f>
        <v>#N/A</v>
      </c>
      <c r="Q196" s="89" t="e">
        <f ca="true">+IF(AND(ISNUMBER(OFFSET('Water Data'!$H$6,0,10*ROW('Water Data'!H190))),'Data Summary'!CF196="Yes"),OFFSET('Water Data'!$H$6,0,10*ROW('Water Data'!H190)),NA())</f>
        <v>#N/A</v>
      </c>
      <c r="R196" s="89" t="e">
        <f ca="true">+IF(AND(ISNUMBER(OFFSET('Water Data'!$H$9,0,10*ROW('Water Data'!H190))),'Data Summary'!CG196="Yes"),OFFSET('Water Data'!$H$9,0,10*ROW('Water Data'!H190)),NA())</f>
        <v>#N/A</v>
      </c>
      <c r="S196" s="89" t="e">
        <f ca="true">+IF(AND(ISNUMBER(OFFSET('Water Data'!$I$4,0,10*ROW('Water Data'!I190))),'Data Summary'!CH196="Yes"),100-OFFSET('Water Data'!$I$4,0,10*ROW('Water Data'!I190)),NA())</f>
        <v>#N/A</v>
      </c>
      <c r="T196" s="89" t="e">
        <f ca="true">+IF(AND(ISNUMBER(OFFSET('Water Data'!$I$6,0,10*ROW('Water Data'!I190))),'Data Summary'!CI196="Yes"),OFFSET('Water Data'!$I$6,0,10*ROW('Water Data'!I190)),NA())</f>
        <v>#N/A</v>
      </c>
      <c r="U196" s="89" t="e">
        <f ca="true">+IF(AND(ISNUMBER(OFFSET('Water Data'!$I$9,0,10*ROW('Water Data'!I190))),'Data Summary'!CJ196="Yes"),OFFSET('Water Data'!$I$9,0,10*ROW('Water Data'!I190)),NA())</f>
        <v>#N/A</v>
      </c>
      <c r="V196" s="90" t="e">
        <f ca="true">+IF(AND(ISNUMBER(OFFSET('Sanitation Data'!$D$4,0,10*ROW('Sanitation Data'!D190))),'Data Summary'!CK196="Yes"),100-OFFSET('Sanitation Data'!$D$4,0,10*ROW('Sanitation Data'!D190)),NA())</f>
        <v>#N/A</v>
      </c>
      <c r="W196" s="90" t="e">
        <f ca="true">+IF(AND(ISNUMBER(OFFSET('Sanitation Data'!$D$6,0,10*ROW('Sanitation Data'!D190))),'Data Summary'!CL196="Yes"),OFFSET('Sanitation Data'!$D$6,0,10*ROW('Sanitation Data'!D190)),NA())</f>
        <v>#N/A</v>
      </c>
      <c r="X196" s="90" t="e">
        <f ca="true">+IF(AND(ISNUMBER(OFFSET('Sanitation Data'!$D$10,0,10*ROW('Sanitation Data'!D190))),'Data Summary'!CM196="Yes"),OFFSET('Sanitation Data'!$D$10,0,10*ROW('Sanitation Data'!D190)),NA())</f>
        <v>#N/A</v>
      </c>
      <c r="Y196" s="90" t="e">
        <f ca="true">+IF(AND(ISNUMBER(OFFSET('Sanitation Data'!$D$11,0,10*ROW('Sanitation Data'!D190))),'Data Summary'!CN196="Yes"),OFFSET('Sanitation Data'!$D$11,0,10*ROW('Sanitation Data'!D190)),NA())</f>
        <v>#N/A</v>
      </c>
      <c r="Z196" s="90" t="e">
        <f ca="true">+IF(AND(ISNUMBER(OFFSET('Sanitation Data'!$D$12,0,10*ROW('Sanitation Data'!D190))),'Data Summary'!CO196="Yes"),OFFSET('Sanitation Data'!$D$12,0,10*ROW('Sanitation Data'!D190)),NA())</f>
        <v>#N/A</v>
      </c>
      <c r="AA196" s="90" t="e">
        <f ca="true">+IF(AND(ISNUMBER(OFFSET('Sanitation Data'!$E$4,0,10*ROW('Sanitation Data'!E190))),'Data Summary'!CP196="Yes"),100-OFFSET('Sanitation Data'!$E$4,0,10*ROW('Sanitation Data'!E190)),NA())</f>
        <v>#N/A</v>
      </c>
      <c r="AB196" s="90" t="e">
        <f ca="true">+IF(AND(ISNUMBER(OFFSET('Sanitation Data'!$E$6,0,10*ROW('Sanitation Data'!E190))),'Data Summary'!CQ196="Yes"),OFFSET('Sanitation Data'!$E$6,0,10*ROW('Sanitation Data'!E190)),NA())</f>
        <v>#N/A</v>
      </c>
      <c r="AC196" s="90" t="e">
        <f ca="true">+IF(AND(ISNUMBER(OFFSET('Sanitation Data'!$E$10,0,10*ROW('Sanitation Data'!E190))),'Data Summary'!CR196="Yes"),OFFSET('Sanitation Data'!$E$10,0,10*ROW('Sanitation Data'!E190)),NA())</f>
        <v>#N/A</v>
      </c>
      <c r="AD196" s="90" t="e">
        <f ca="true">+IF(AND(ISNUMBER(OFFSET('Sanitation Data'!$E$11,0,10*ROW('Sanitation Data'!E190))),'Data Summary'!CS196="Yes"),OFFSET('Sanitation Data'!$E$11,0,10*ROW('Sanitation Data'!E190)),NA())</f>
        <v>#N/A</v>
      </c>
      <c r="AE196" s="90" t="e">
        <f ca="true">+IF(AND(ISNUMBER(OFFSET('Sanitation Data'!$E$12,0,10*ROW('Sanitation Data'!E190))),'Data Summary'!CT196="Yes"),OFFSET('Sanitation Data'!$E$12,0,10*ROW('Sanitation Data'!E190)),NA())</f>
        <v>#N/A</v>
      </c>
      <c r="AF196" s="90" t="e">
        <f ca="true">+IF(AND(ISNUMBER(OFFSET('Sanitation Data'!$F$4,0,10*ROW('Sanitation Data'!F190))),'Data Summary'!CU196="Yes"),100-OFFSET('Sanitation Data'!$F$4,0,10*ROW('Sanitation Data'!F190)),NA())</f>
        <v>#N/A</v>
      </c>
      <c r="AG196" s="90" t="e">
        <f ca="true">+IF(AND(ISNUMBER(OFFSET('Sanitation Data'!$F$6,0,10*ROW('Sanitation Data'!F190))),'Data Summary'!CV196="Yes"),OFFSET('Sanitation Data'!$F$6,0,10*ROW('Sanitation Data'!F190)),NA())</f>
        <v>#N/A</v>
      </c>
      <c r="AH196" s="90" t="e">
        <f ca="true">+IF(AND(ISNUMBER(OFFSET('Sanitation Data'!$F$10,0,10*ROW('Sanitation Data'!F190))),'Data Summary'!CW196="Yes"),OFFSET('Sanitation Data'!$F$10,0,10*ROW('Sanitation Data'!F190)),NA())</f>
        <v>#N/A</v>
      </c>
      <c r="AI196" s="90" t="e">
        <f ca="true">+IF(AND(ISNUMBER(OFFSET('Sanitation Data'!$F$11,0,10*ROW('Sanitation Data'!F190))),'Data Summary'!CX196="Yes"),OFFSET('Sanitation Data'!$F$11,0,10*ROW('Sanitation Data'!F190)),NA())</f>
        <v>#N/A</v>
      </c>
      <c r="AJ196" s="90" t="e">
        <f ca="true">+IF(AND(ISNUMBER(OFFSET('Sanitation Data'!$F$12,0,10*ROW('Sanitation Data'!F190))),'Data Summary'!CY196="Yes"),OFFSET('Sanitation Data'!$F$12,0,10*ROW('Sanitation Data'!F190)),NA())</f>
        <v>#N/A</v>
      </c>
      <c r="AK196" s="90" t="e">
        <f ca="true">+IF(AND(ISNUMBER(OFFSET('Sanitation Data'!$G$4,0,10*ROW('Sanitation Data'!G190))),'Data Summary'!CZ196="Yes"),100-OFFSET('Sanitation Data'!$G$4,0,10*ROW('Sanitation Data'!G190)),NA())</f>
        <v>#N/A</v>
      </c>
      <c r="AL196" s="90" t="e">
        <f ca="true">+IF(AND(ISNUMBER(OFFSET('Sanitation Data'!$G$6,0,10*ROW('Sanitation Data'!G190))),'Data Summary'!DA196="Yes"),OFFSET('Sanitation Data'!$G$6,0,10*ROW('Sanitation Data'!G190)),NA())</f>
        <v>#N/A</v>
      </c>
      <c r="AM196" s="90" t="e">
        <f ca="true">+IF(AND(ISNUMBER(OFFSET('Sanitation Data'!$G$10,0,10*ROW('Sanitation Data'!G190))),'Data Summary'!DB196="Yes"),OFFSET('Sanitation Data'!$G$10,0,10*ROW('Sanitation Data'!G190)),NA())</f>
        <v>#N/A</v>
      </c>
      <c r="AN196" s="90" t="e">
        <f ca="true">+IF(AND(ISNUMBER(OFFSET('Sanitation Data'!$G$11,0,10*ROW('Sanitation Data'!G190))),'Data Summary'!DC196="Yes"),OFFSET('Sanitation Data'!$G$11,0,10*ROW('Sanitation Data'!G190)),NA())</f>
        <v>#N/A</v>
      </c>
      <c r="AO196" s="90" t="e">
        <f ca="true">+IF(AND(ISNUMBER(OFFSET('Sanitation Data'!$G$12,0,10*ROW('Sanitation Data'!G190))),'Data Summary'!DD196="Yes"),OFFSET('Sanitation Data'!$G$12,0,10*ROW('Sanitation Data'!G190)),NA())</f>
        <v>#N/A</v>
      </c>
      <c r="AP196" s="90" t="e">
        <f ca="true">+IF(AND(ISNUMBER(OFFSET('Sanitation Data'!$H$4,0,10*ROW('Sanitation Data'!H190))),'Data Summary'!DE196="Yes"),100-OFFSET('Sanitation Data'!$H$4,0,10*ROW('Sanitation Data'!H190)),NA())</f>
        <v>#N/A</v>
      </c>
      <c r="AQ196" s="90" t="e">
        <f ca="true">+IF(AND(ISNUMBER(OFFSET('Sanitation Data'!$H$6,0,10*ROW('Sanitation Data'!H190))),'Data Summary'!DF196="Yes"),OFFSET('Sanitation Data'!$H$6,0,10*ROW('Sanitation Data'!H190)),NA())</f>
        <v>#N/A</v>
      </c>
      <c r="AR196" s="90" t="e">
        <f ca="true">+IF(AND(ISNUMBER(OFFSET('Sanitation Data'!$H$10,0,10*ROW('Sanitation Data'!H190))),'Data Summary'!DG196="Yes"),OFFSET('Sanitation Data'!$H$10,0,10*ROW('Sanitation Data'!H190)),NA())</f>
        <v>#N/A</v>
      </c>
      <c r="AS196" s="90" t="e">
        <f ca="true">+IF(AND(ISNUMBER(OFFSET('Sanitation Data'!$H$11,0,10*ROW('Sanitation Data'!H190))),'Data Summary'!DH196="Yes"),OFFSET('Sanitation Data'!$H$11,0,10*ROW('Sanitation Data'!H190)),NA())</f>
        <v>#N/A</v>
      </c>
      <c r="AT196" s="90" t="e">
        <f ca="true">+IF(AND(ISNUMBER(OFFSET('Sanitation Data'!$H$12,0,10*ROW('Sanitation Data'!H190))),'Data Summary'!DI196="Yes"),OFFSET('Sanitation Data'!$H$12,0,10*ROW('Sanitation Data'!H190)),NA())</f>
        <v>#N/A</v>
      </c>
      <c r="AU196" s="90" t="e">
        <f ca="true">+IF(AND(ISNUMBER(OFFSET('Sanitation Data'!$I$4,0,10*ROW('Sanitation Data'!I190))),'Data Summary'!DJ196="Yes"),100-OFFSET('Sanitation Data'!$I$4,0,10*ROW('Sanitation Data'!I190)),NA())</f>
        <v>#N/A</v>
      </c>
      <c r="AV196" s="90" t="e">
        <f ca="true">+IF(AND(ISNUMBER(OFFSET('Sanitation Data'!$I$6,0,10*ROW('Sanitation Data'!I190))),'Data Summary'!DK196="Yes"),OFFSET('Sanitation Data'!$I$6,0,10*ROW('Sanitation Data'!I190)),NA())</f>
        <v>#N/A</v>
      </c>
      <c r="AW196" s="90" t="e">
        <f ca="true">+IF(AND(ISNUMBER(OFFSET('Sanitation Data'!$I$10,0,10*ROW('Sanitation Data'!I190))),'Data Summary'!DL196="Yes"),OFFSET('Sanitation Data'!$I$10,0,10*ROW('Sanitation Data'!I190)),NA())</f>
        <v>#N/A</v>
      </c>
      <c r="AX196" s="90" t="e">
        <f ca="true">+IF(AND(ISNUMBER(OFFSET('Sanitation Data'!$I$11,0,10*ROW('Sanitation Data'!I190))),'Data Summary'!DM196="Yes"),OFFSET('Sanitation Data'!$I$11,0,10*ROW('Sanitation Data'!I190)),NA())</f>
        <v>#N/A</v>
      </c>
      <c r="AY196" s="90" t="e">
        <f ca="true">+IF(AND(ISNUMBER(OFFSET('Sanitation Data'!$I$12,0,10*ROW('Sanitation Data'!I190))),'Data Summary'!DN196="Yes"),OFFSET('Sanitation Data'!$I$12,0,10*ROW('Sanitation Data'!I190)),NA())</f>
        <v>#N/A</v>
      </c>
      <c r="AZ196" s="91" t="e">
        <f ca="true">+IF(AND(ISNUMBER(OFFSET('Hygiene Data'!$D$5,0,10*ROW('Hygiene Data'!D190))),'Data Summary'!DO196="Yes"),OFFSET('Hygiene Data'!$D$5,0,10*ROW('Hygiene Data'!D190)),NA())</f>
        <v>#N/A</v>
      </c>
      <c r="BA196" s="91" t="e">
        <f ca="true">+IF(AND(ISNUMBER(OFFSET('Hygiene Data'!$D$7,0,10*ROW('Hygiene Data'!D190))),'Data Summary'!DP196="Yes"),OFFSET('Hygiene Data'!$D$7,0,10*ROW('Hygiene Data'!D190)),NA())</f>
        <v>#N/A</v>
      </c>
      <c r="BB196" s="91" t="e">
        <f ca="true">+IF(AND(ISNUMBER(OFFSET('Hygiene Data'!$D$9,0,10*ROW('Hygiene Data'!D190))),'Data Summary'!DQ196="Yes"),OFFSET('Hygiene Data'!$D$9,0,10*ROW('Hygiene Data'!D190)),NA())</f>
        <v>#N/A</v>
      </c>
      <c r="BC196" s="91" t="e">
        <f ca="true">+IF(AND(ISNUMBER(OFFSET('Hygiene Data'!$E$5,0,10*ROW('Hygiene Data'!E190))),'Data Summary'!DR196="Yes"),OFFSET('Hygiene Data'!$E$5,0,10*ROW('Hygiene Data'!E190)),NA())</f>
        <v>#N/A</v>
      </c>
      <c r="BD196" s="91" t="e">
        <f ca="true">+IF(AND(ISNUMBER(OFFSET('Hygiene Data'!$E$7,0,10*ROW('Hygiene Data'!E190))),'Data Summary'!DS196="Yes"),OFFSET('Hygiene Data'!$E$7,0,10*ROW('Hygiene Data'!E190)),NA())</f>
        <v>#N/A</v>
      </c>
      <c r="BE196" s="91" t="e">
        <f ca="true">+IF(AND(ISNUMBER(OFFSET('Hygiene Data'!$E$9,0,10*ROW('Hygiene Data'!E190))),'Data Summary'!DT196="Yes"),OFFSET('Hygiene Data'!$E$9,0,10*ROW('Hygiene Data'!E190)),NA())</f>
        <v>#N/A</v>
      </c>
      <c r="BF196" s="91" t="e">
        <f ca="true">+IF(AND(ISNUMBER(OFFSET('Hygiene Data'!$F$5,0,10*ROW('Hygiene Data'!F190))),'Data Summary'!DU196="Yes"),OFFSET('Hygiene Data'!$F$5,0,10*ROW('Hygiene Data'!F190)),NA())</f>
        <v>#N/A</v>
      </c>
      <c r="BG196" s="91" t="e">
        <f ca="true">+IF(AND(ISNUMBER(OFFSET('Hygiene Data'!$F$7,0,10*ROW('Hygiene Data'!F190))),'Data Summary'!DV196="Yes"),OFFSET('Hygiene Data'!$F$7,0,10*ROW('Hygiene Data'!F190)),NA())</f>
        <v>#N/A</v>
      </c>
      <c r="BH196" s="91" t="e">
        <f ca="true">+IF(AND(ISNUMBER(OFFSET('Hygiene Data'!$F$9,0,10*ROW('Hygiene Data'!F190))),'Data Summary'!DW196="Yes"),OFFSET('Hygiene Data'!$F$9,0,10*ROW('Hygiene Data'!F190)),NA())</f>
        <v>#N/A</v>
      </c>
      <c r="BI196" s="91" t="e">
        <f ca="true">+IF(AND(ISNUMBER(OFFSET('Hygiene Data'!$G$5,0,10*ROW('Hygiene Data'!G190))),'Data Summary'!DX196="Yes"),OFFSET('Hygiene Data'!$G$5,0,10*ROW('Hygiene Data'!G190)),NA())</f>
        <v>#N/A</v>
      </c>
      <c r="BJ196" s="91" t="e">
        <f ca="true">+IF(AND(ISNUMBER(OFFSET('Hygiene Data'!$G$7,0,10*ROW('Hygiene Data'!G190))),'Data Summary'!DY196="Yes"),OFFSET('Hygiene Data'!$G$7,0,10*ROW('Hygiene Data'!G190)),NA())</f>
        <v>#N/A</v>
      </c>
      <c r="BK196" s="91" t="e">
        <f ca="true">+IF(AND(ISNUMBER(OFFSET('Hygiene Data'!$G$9,0,10*ROW('Hygiene Data'!G190))),'Data Summary'!DZ196="Yes"),OFFSET('Hygiene Data'!$G$9,0,10*ROW('Hygiene Data'!G190)),NA())</f>
        <v>#N/A</v>
      </c>
      <c r="BL196" s="91" t="e">
        <f ca="true">+IF(AND(ISNUMBER(OFFSET('Hygiene Data'!$H$5,0,10*ROW('Hygiene Data'!H190))),'Data Summary'!EA196="Yes"),OFFSET('Hygiene Data'!$H$5,0,10*ROW('Hygiene Data'!H190)),NA())</f>
        <v>#N/A</v>
      </c>
      <c r="BM196" s="91" t="e">
        <f ca="true">+IF(AND(ISNUMBER(OFFSET('Hygiene Data'!$H$7,0,10*ROW('Hygiene Data'!H190))),'Data Summary'!EB196="Yes"),OFFSET('Hygiene Data'!$H$7,0,10*ROW('Hygiene Data'!H190)),NA())</f>
        <v>#N/A</v>
      </c>
      <c r="BN196" s="91" t="e">
        <f ca="true">+IF(AND(ISNUMBER(OFFSET('Hygiene Data'!$H$9,0,10*ROW('Hygiene Data'!H190))),'Data Summary'!EC196="Yes"),OFFSET('Hygiene Data'!$H$9,0,10*ROW('Hygiene Data'!H190)),NA())</f>
        <v>#N/A</v>
      </c>
      <c r="BO196" s="91" t="e">
        <f ca="true">+IF(AND(ISNUMBER(OFFSET('Hygiene Data'!$I$5,0,10*ROW('Hygiene Data'!I190))),'Data Summary'!ED196="Yes"),OFFSET('Hygiene Data'!$I$5,0,10*ROW('Hygiene Data'!I190)),NA())</f>
        <v>#N/A</v>
      </c>
      <c r="BP196" s="91" t="e">
        <f ca="true">+IF(AND(ISNUMBER(OFFSET('Hygiene Data'!$I$7,0,10*ROW('Hygiene Data'!I190))),'Data Summary'!EE196="Yes"),OFFSET('Hygiene Data'!$I$7,0,10*ROW('Hygiene Data'!I190)),NA())</f>
        <v>#N/A</v>
      </c>
      <c r="BQ196" s="91" t="e">
        <f ca="true">+IF(AND(ISNUMBER(OFFSET('Hygiene Data'!$I$9,0,10*ROW('Hygiene Data'!I190))),'Data Summary'!EF196="Yes"),OFFSET('Hygiene Data'!$I$9,0,10*ROW('Hygiene Data'!I190)),NA())</f>
        <v>#N/A</v>
      </c>
    </row>
    <row xmlns:x14ac="http://schemas.microsoft.com/office/spreadsheetml/2009/9/ac" r="197" x14ac:dyDescent="0.2">
      <c r="A197" s="350" t="e">
        <f ca="true">+RIGHT('Data Summary'!A197,LEN('Data Summary'!A197)-9)</f>
        <v>#VALUE!</v>
      </c>
      <c r="B197" s="35" t="str">
        <f ca="true">+IF(ISTEXT('Data Summary'!B197),'Data Summary'!B197,"")</f>
        <v/>
      </c>
      <c r="C197" s="349" t="e">
        <f ca="true">+VALUE('Data Summary'!C197)</f>
        <v>#VALUE!</v>
      </c>
      <c r="D197" s="89" t="e">
        <f ca="true">+IF(AND(ISNUMBER(OFFSET('Water Data'!$D$4,0,10*ROW('Water Data'!D191))),'Data Summary'!BS197="Yes"),100-OFFSET('Water Data'!$D$4,0,10*ROW('Water Data'!D191)),NA())</f>
        <v>#N/A</v>
      </c>
      <c r="E197" s="89" t="e">
        <f ca="true">+IF(AND(ISNUMBER(OFFSET('Water Data'!$D$6,0,10*ROW('Water Data'!D191))),'Data Summary'!BT197="Yes"),OFFSET('Water Data'!$D$6,0,10*ROW('Water Data'!D191)),NA())</f>
        <v>#N/A</v>
      </c>
      <c r="F197" s="89" t="e">
        <f ca="true">+IF(AND(ISNUMBER(OFFSET('Water Data'!$D$9,0,10*ROW('Water Data'!D191))),'Data Summary'!BU197="Yes"),OFFSET('Water Data'!$D$9,0,10*ROW('Water Data'!D191)),NA())</f>
        <v>#N/A</v>
      </c>
      <c r="G197" s="89" t="e">
        <f ca="true">+IF(AND(ISNUMBER(OFFSET('Water Data'!$E$4,0,10*ROW('Water Data'!E191))),'Data Summary'!BV197="Yes"),100-OFFSET('Water Data'!$E$4,0,10*ROW('Water Data'!E191)),NA())</f>
        <v>#N/A</v>
      </c>
      <c r="H197" s="89" t="e">
        <f ca="true">+IF(AND(ISNUMBER(OFFSET('Water Data'!$E$6,0,10*ROW('Water Data'!E191))),'Data Summary'!BW197="Yes"),OFFSET('Water Data'!$E$6,0,10*ROW('Water Data'!E191)),NA())</f>
        <v>#N/A</v>
      </c>
      <c r="I197" s="89" t="e">
        <f ca="true">+IF(AND(ISNUMBER(OFFSET('Water Data'!$E$9,0,10*ROW('Water Data'!E191))),'Data Summary'!BX197="Yes"),OFFSET('Water Data'!$E$9,0,10*ROW('Water Data'!E191)),NA())</f>
        <v>#N/A</v>
      </c>
      <c r="J197" s="89" t="e">
        <f ca="true">+IF(AND(ISNUMBER(OFFSET('Water Data'!$F$4,0,10*ROW('Water Data'!F191))),'Data Summary'!BY197="Yes"),100-OFFSET('Water Data'!$F$4,0,10*ROW('Water Data'!F191)),NA())</f>
        <v>#N/A</v>
      </c>
      <c r="K197" s="89" t="e">
        <f ca="true">+IF(AND(ISNUMBER(OFFSET('Water Data'!$F$6,0,10*ROW('Water Data'!F191))),'Data Summary'!BZ197="Yes"),OFFSET('Water Data'!$F$6,0,10*ROW('Water Data'!F191)),NA())</f>
        <v>#N/A</v>
      </c>
      <c r="L197" s="89" t="e">
        <f ca="true">+IF(AND(ISNUMBER(OFFSET('Water Data'!$F$9,0,10*ROW('Water Data'!F191))),'Data Summary'!CA197="Yes"),OFFSET('Water Data'!$F$9,0,10*ROW('Water Data'!F191)),NA())</f>
        <v>#N/A</v>
      </c>
      <c r="M197" s="89" t="e">
        <f ca="true">+IF(AND(ISNUMBER(OFFSET('Water Data'!$G$4,0,10*ROW('Water Data'!G191))),'Data Summary'!CB197="Yes"),100-OFFSET('Water Data'!$G$4,0,10*ROW('Water Data'!G191)),NA())</f>
        <v>#N/A</v>
      </c>
      <c r="N197" s="89" t="e">
        <f ca="true">+IF(AND(ISNUMBER(OFFSET('Water Data'!$G$6,0,10*ROW('Water Data'!G191))),'Data Summary'!CC197="Yes"),OFFSET('Water Data'!$G$6,0,10*ROW('Water Data'!G191)),NA())</f>
        <v>#N/A</v>
      </c>
      <c r="O197" s="89" t="e">
        <f ca="true">+IF(AND(ISNUMBER(OFFSET('Water Data'!$G$9,0,10*ROW('Water Data'!G191))),'Data Summary'!CD197="Yes"),OFFSET('Water Data'!$G$9,0,10*ROW('Water Data'!G191)),NA())</f>
        <v>#N/A</v>
      </c>
      <c r="P197" s="89" t="e">
        <f ca="true">+IF(AND(ISNUMBER(OFFSET('Water Data'!$H$4,0,10*ROW('Water Data'!H191))),'Data Summary'!CE197="Yes"),100-OFFSET('Water Data'!$H$4,0,10*ROW('Water Data'!H191)),NA())</f>
        <v>#N/A</v>
      </c>
      <c r="Q197" s="89" t="e">
        <f ca="true">+IF(AND(ISNUMBER(OFFSET('Water Data'!$H$6,0,10*ROW('Water Data'!H191))),'Data Summary'!CF197="Yes"),OFFSET('Water Data'!$H$6,0,10*ROW('Water Data'!H191)),NA())</f>
        <v>#N/A</v>
      </c>
      <c r="R197" s="89" t="e">
        <f ca="true">+IF(AND(ISNUMBER(OFFSET('Water Data'!$H$9,0,10*ROW('Water Data'!H191))),'Data Summary'!CG197="Yes"),OFFSET('Water Data'!$H$9,0,10*ROW('Water Data'!H191)),NA())</f>
        <v>#N/A</v>
      </c>
      <c r="S197" s="89" t="e">
        <f ca="true">+IF(AND(ISNUMBER(OFFSET('Water Data'!$I$4,0,10*ROW('Water Data'!I191))),'Data Summary'!CH197="Yes"),100-OFFSET('Water Data'!$I$4,0,10*ROW('Water Data'!I191)),NA())</f>
        <v>#N/A</v>
      </c>
      <c r="T197" s="89" t="e">
        <f ca="true">+IF(AND(ISNUMBER(OFFSET('Water Data'!$I$6,0,10*ROW('Water Data'!I191))),'Data Summary'!CI197="Yes"),OFFSET('Water Data'!$I$6,0,10*ROW('Water Data'!I191)),NA())</f>
        <v>#N/A</v>
      </c>
      <c r="U197" s="89" t="e">
        <f ca="true">+IF(AND(ISNUMBER(OFFSET('Water Data'!$I$9,0,10*ROW('Water Data'!I191))),'Data Summary'!CJ197="Yes"),OFFSET('Water Data'!$I$9,0,10*ROW('Water Data'!I191)),NA())</f>
        <v>#N/A</v>
      </c>
      <c r="V197" s="90" t="e">
        <f ca="true">+IF(AND(ISNUMBER(OFFSET('Sanitation Data'!$D$4,0,10*ROW('Sanitation Data'!D191))),'Data Summary'!CK197="Yes"),100-OFFSET('Sanitation Data'!$D$4,0,10*ROW('Sanitation Data'!D191)),NA())</f>
        <v>#N/A</v>
      </c>
      <c r="W197" s="90" t="e">
        <f ca="true">+IF(AND(ISNUMBER(OFFSET('Sanitation Data'!$D$6,0,10*ROW('Sanitation Data'!D191))),'Data Summary'!CL197="Yes"),OFFSET('Sanitation Data'!$D$6,0,10*ROW('Sanitation Data'!D191)),NA())</f>
        <v>#N/A</v>
      </c>
      <c r="X197" s="90" t="e">
        <f ca="true">+IF(AND(ISNUMBER(OFFSET('Sanitation Data'!$D$10,0,10*ROW('Sanitation Data'!D191))),'Data Summary'!CM197="Yes"),OFFSET('Sanitation Data'!$D$10,0,10*ROW('Sanitation Data'!D191)),NA())</f>
        <v>#N/A</v>
      </c>
      <c r="Y197" s="90" t="e">
        <f ca="true">+IF(AND(ISNUMBER(OFFSET('Sanitation Data'!$D$11,0,10*ROW('Sanitation Data'!D191))),'Data Summary'!CN197="Yes"),OFFSET('Sanitation Data'!$D$11,0,10*ROW('Sanitation Data'!D191)),NA())</f>
        <v>#N/A</v>
      </c>
      <c r="Z197" s="90" t="e">
        <f ca="true">+IF(AND(ISNUMBER(OFFSET('Sanitation Data'!$D$12,0,10*ROW('Sanitation Data'!D191))),'Data Summary'!CO197="Yes"),OFFSET('Sanitation Data'!$D$12,0,10*ROW('Sanitation Data'!D191)),NA())</f>
        <v>#N/A</v>
      </c>
      <c r="AA197" s="90" t="e">
        <f ca="true">+IF(AND(ISNUMBER(OFFSET('Sanitation Data'!$E$4,0,10*ROW('Sanitation Data'!E191))),'Data Summary'!CP197="Yes"),100-OFFSET('Sanitation Data'!$E$4,0,10*ROW('Sanitation Data'!E191)),NA())</f>
        <v>#N/A</v>
      </c>
      <c r="AB197" s="90" t="e">
        <f ca="true">+IF(AND(ISNUMBER(OFFSET('Sanitation Data'!$E$6,0,10*ROW('Sanitation Data'!E191))),'Data Summary'!CQ197="Yes"),OFFSET('Sanitation Data'!$E$6,0,10*ROW('Sanitation Data'!E191)),NA())</f>
        <v>#N/A</v>
      </c>
      <c r="AC197" s="90" t="e">
        <f ca="true">+IF(AND(ISNUMBER(OFFSET('Sanitation Data'!$E$10,0,10*ROW('Sanitation Data'!E191))),'Data Summary'!CR197="Yes"),OFFSET('Sanitation Data'!$E$10,0,10*ROW('Sanitation Data'!E191)),NA())</f>
        <v>#N/A</v>
      </c>
      <c r="AD197" s="90" t="e">
        <f ca="true">+IF(AND(ISNUMBER(OFFSET('Sanitation Data'!$E$11,0,10*ROW('Sanitation Data'!E191))),'Data Summary'!CS197="Yes"),OFFSET('Sanitation Data'!$E$11,0,10*ROW('Sanitation Data'!E191)),NA())</f>
        <v>#N/A</v>
      </c>
      <c r="AE197" s="90" t="e">
        <f ca="true">+IF(AND(ISNUMBER(OFFSET('Sanitation Data'!$E$12,0,10*ROW('Sanitation Data'!E191))),'Data Summary'!CT197="Yes"),OFFSET('Sanitation Data'!$E$12,0,10*ROW('Sanitation Data'!E191)),NA())</f>
        <v>#N/A</v>
      </c>
      <c r="AF197" s="90" t="e">
        <f ca="true">+IF(AND(ISNUMBER(OFFSET('Sanitation Data'!$F$4,0,10*ROW('Sanitation Data'!F191))),'Data Summary'!CU197="Yes"),100-OFFSET('Sanitation Data'!$F$4,0,10*ROW('Sanitation Data'!F191)),NA())</f>
        <v>#N/A</v>
      </c>
      <c r="AG197" s="90" t="e">
        <f ca="true">+IF(AND(ISNUMBER(OFFSET('Sanitation Data'!$F$6,0,10*ROW('Sanitation Data'!F191))),'Data Summary'!CV197="Yes"),OFFSET('Sanitation Data'!$F$6,0,10*ROW('Sanitation Data'!F191)),NA())</f>
        <v>#N/A</v>
      </c>
      <c r="AH197" s="90" t="e">
        <f ca="true">+IF(AND(ISNUMBER(OFFSET('Sanitation Data'!$F$10,0,10*ROW('Sanitation Data'!F191))),'Data Summary'!CW197="Yes"),OFFSET('Sanitation Data'!$F$10,0,10*ROW('Sanitation Data'!F191)),NA())</f>
        <v>#N/A</v>
      </c>
      <c r="AI197" s="90" t="e">
        <f ca="true">+IF(AND(ISNUMBER(OFFSET('Sanitation Data'!$F$11,0,10*ROW('Sanitation Data'!F191))),'Data Summary'!CX197="Yes"),OFFSET('Sanitation Data'!$F$11,0,10*ROW('Sanitation Data'!F191)),NA())</f>
        <v>#N/A</v>
      </c>
      <c r="AJ197" s="90" t="e">
        <f ca="true">+IF(AND(ISNUMBER(OFFSET('Sanitation Data'!$F$12,0,10*ROW('Sanitation Data'!F191))),'Data Summary'!CY197="Yes"),OFFSET('Sanitation Data'!$F$12,0,10*ROW('Sanitation Data'!F191)),NA())</f>
        <v>#N/A</v>
      </c>
      <c r="AK197" s="90" t="e">
        <f ca="true">+IF(AND(ISNUMBER(OFFSET('Sanitation Data'!$G$4,0,10*ROW('Sanitation Data'!G191))),'Data Summary'!CZ197="Yes"),100-OFFSET('Sanitation Data'!$G$4,0,10*ROW('Sanitation Data'!G191)),NA())</f>
        <v>#N/A</v>
      </c>
      <c r="AL197" s="90" t="e">
        <f ca="true">+IF(AND(ISNUMBER(OFFSET('Sanitation Data'!$G$6,0,10*ROW('Sanitation Data'!G191))),'Data Summary'!DA197="Yes"),OFFSET('Sanitation Data'!$G$6,0,10*ROW('Sanitation Data'!G191)),NA())</f>
        <v>#N/A</v>
      </c>
      <c r="AM197" s="90" t="e">
        <f ca="true">+IF(AND(ISNUMBER(OFFSET('Sanitation Data'!$G$10,0,10*ROW('Sanitation Data'!G191))),'Data Summary'!DB197="Yes"),OFFSET('Sanitation Data'!$G$10,0,10*ROW('Sanitation Data'!G191)),NA())</f>
        <v>#N/A</v>
      </c>
      <c r="AN197" s="90" t="e">
        <f ca="true">+IF(AND(ISNUMBER(OFFSET('Sanitation Data'!$G$11,0,10*ROW('Sanitation Data'!G191))),'Data Summary'!DC197="Yes"),OFFSET('Sanitation Data'!$G$11,0,10*ROW('Sanitation Data'!G191)),NA())</f>
        <v>#N/A</v>
      </c>
      <c r="AO197" s="90" t="e">
        <f ca="true">+IF(AND(ISNUMBER(OFFSET('Sanitation Data'!$G$12,0,10*ROW('Sanitation Data'!G191))),'Data Summary'!DD197="Yes"),OFFSET('Sanitation Data'!$G$12,0,10*ROW('Sanitation Data'!G191)),NA())</f>
        <v>#N/A</v>
      </c>
      <c r="AP197" s="90" t="e">
        <f ca="true">+IF(AND(ISNUMBER(OFFSET('Sanitation Data'!$H$4,0,10*ROW('Sanitation Data'!H191))),'Data Summary'!DE197="Yes"),100-OFFSET('Sanitation Data'!$H$4,0,10*ROW('Sanitation Data'!H191)),NA())</f>
        <v>#N/A</v>
      </c>
      <c r="AQ197" s="90" t="e">
        <f ca="true">+IF(AND(ISNUMBER(OFFSET('Sanitation Data'!$H$6,0,10*ROW('Sanitation Data'!H191))),'Data Summary'!DF197="Yes"),OFFSET('Sanitation Data'!$H$6,0,10*ROW('Sanitation Data'!H191)),NA())</f>
        <v>#N/A</v>
      </c>
      <c r="AR197" s="90" t="e">
        <f ca="true">+IF(AND(ISNUMBER(OFFSET('Sanitation Data'!$H$10,0,10*ROW('Sanitation Data'!H191))),'Data Summary'!DG197="Yes"),OFFSET('Sanitation Data'!$H$10,0,10*ROW('Sanitation Data'!H191)),NA())</f>
        <v>#N/A</v>
      </c>
      <c r="AS197" s="90" t="e">
        <f ca="true">+IF(AND(ISNUMBER(OFFSET('Sanitation Data'!$H$11,0,10*ROW('Sanitation Data'!H191))),'Data Summary'!DH197="Yes"),OFFSET('Sanitation Data'!$H$11,0,10*ROW('Sanitation Data'!H191)),NA())</f>
        <v>#N/A</v>
      </c>
      <c r="AT197" s="90" t="e">
        <f ca="true">+IF(AND(ISNUMBER(OFFSET('Sanitation Data'!$H$12,0,10*ROW('Sanitation Data'!H191))),'Data Summary'!DI197="Yes"),OFFSET('Sanitation Data'!$H$12,0,10*ROW('Sanitation Data'!H191)),NA())</f>
        <v>#N/A</v>
      </c>
      <c r="AU197" s="90" t="e">
        <f ca="true">+IF(AND(ISNUMBER(OFFSET('Sanitation Data'!$I$4,0,10*ROW('Sanitation Data'!I191))),'Data Summary'!DJ197="Yes"),100-OFFSET('Sanitation Data'!$I$4,0,10*ROW('Sanitation Data'!I191)),NA())</f>
        <v>#N/A</v>
      </c>
      <c r="AV197" s="90" t="e">
        <f ca="true">+IF(AND(ISNUMBER(OFFSET('Sanitation Data'!$I$6,0,10*ROW('Sanitation Data'!I191))),'Data Summary'!DK197="Yes"),OFFSET('Sanitation Data'!$I$6,0,10*ROW('Sanitation Data'!I191)),NA())</f>
        <v>#N/A</v>
      </c>
      <c r="AW197" s="90" t="e">
        <f ca="true">+IF(AND(ISNUMBER(OFFSET('Sanitation Data'!$I$10,0,10*ROW('Sanitation Data'!I191))),'Data Summary'!DL197="Yes"),OFFSET('Sanitation Data'!$I$10,0,10*ROW('Sanitation Data'!I191)),NA())</f>
        <v>#N/A</v>
      </c>
      <c r="AX197" s="90" t="e">
        <f ca="true">+IF(AND(ISNUMBER(OFFSET('Sanitation Data'!$I$11,0,10*ROW('Sanitation Data'!I191))),'Data Summary'!DM197="Yes"),OFFSET('Sanitation Data'!$I$11,0,10*ROW('Sanitation Data'!I191)),NA())</f>
        <v>#N/A</v>
      </c>
      <c r="AY197" s="90" t="e">
        <f ca="true">+IF(AND(ISNUMBER(OFFSET('Sanitation Data'!$I$12,0,10*ROW('Sanitation Data'!I191))),'Data Summary'!DN197="Yes"),OFFSET('Sanitation Data'!$I$12,0,10*ROW('Sanitation Data'!I191)),NA())</f>
        <v>#N/A</v>
      </c>
      <c r="AZ197" s="91" t="e">
        <f ca="true">+IF(AND(ISNUMBER(OFFSET('Hygiene Data'!$D$5,0,10*ROW('Hygiene Data'!D191))),'Data Summary'!DO197="Yes"),OFFSET('Hygiene Data'!$D$5,0,10*ROW('Hygiene Data'!D191)),NA())</f>
        <v>#N/A</v>
      </c>
      <c r="BA197" s="91" t="e">
        <f ca="true">+IF(AND(ISNUMBER(OFFSET('Hygiene Data'!$D$7,0,10*ROW('Hygiene Data'!D191))),'Data Summary'!DP197="Yes"),OFFSET('Hygiene Data'!$D$7,0,10*ROW('Hygiene Data'!D191)),NA())</f>
        <v>#N/A</v>
      </c>
      <c r="BB197" s="91" t="e">
        <f ca="true">+IF(AND(ISNUMBER(OFFSET('Hygiene Data'!$D$9,0,10*ROW('Hygiene Data'!D191))),'Data Summary'!DQ197="Yes"),OFFSET('Hygiene Data'!$D$9,0,10*ROW('Hygiene Data'!D191)),NA())</f>
        <v>#N/A</v>
      </c>
      <c r="BC197" s="91" t="e">
        <f ca="true">+IF(AND(ISNUMBER(OFFSET('Hygiene Data'!$E$5,0,10*ROW('Hygiene Data'!E191))),'Data Summary'!DR197="Yes"),OFFSET('Hygiene Data'!$E$5,0,10*ROW('Hygiene Data'!E191)),NA())</f>
        <v>#N/A</v>
      </c>
      <c r="BD197" s="91" t="e">
        <f ca="true">+IF(AND(ISNUMBER(OFFSET('Hygiene Data'!$E$7,0,10*ROW('Hygiene Data'!E191))),'Data Summary'!DS197="Yes"),OFFSET('Hygiene Data'!$E$7,0,10*ROW('Hygiene Data'!E191)),NA())</f>
        <v>#N/A</v>
      </c>
      <c r="BE197" s="91" t="e">
        <f ca="true">+IF(AND(ISNUMBER(OFFSET('Hygiene Data'!$E$9,0,10*ROW('Hygiene Data'!E191))),'Data Summary'!DT197="Yes"),OFFSET('Hygiene Data'!$E$9,0,10*ROW('Hygiene Data'!E191)),NA())</f>
        <v>#N/A</v>
      </c>
      <c r="BF197" s="91" t="e">
        <f ca="true">+IF(AND(ISNUMBER(OFFSET('Hygiene Data'!$F$5,0,10*ROW('Hygiene Data'!F191))),'Data Summary'!DU197="Yes"),OFFSET('Hygiene Data'!$F$5,0,10*ROW('Hygiene Data'!F191)),NA())</f>
        <v>#N/A</v>
      </c>
      <c r="BG197" s="91" t="e">
        <f ca="true">+IF(AND(ISNUMBER(OFFSET('Hygiene Data'!$F$7,0,10*ROW('Hygiene Data'!F191))),'Data Summary'!DV197="Yes"),OFFSET('Hygiene Data'!$F$7,0,10*ROW('Hygiene Data'!F191)),NA())</f>
        <v>#N/A</v>
      </c>
      <c r="BH197" s="91" t="e">
        <f ca="true">+IF(AND(ISNUMBER(OFFSET('Hygiene Data'!$F$9,0,10*ROW('Hygiene Data'!F191))),'Data Summary'!DW197="Yes"),OFFSET('Hygiene Data'!$F$9,0,10*ROW('Hygiene Data'!F191)),NA())</f>
        <v>#N/A</v>
      </c>
      <c r="BI197" s="91" t="e">
        <f ca="true">+IF(AND(ISNUMBER(OFFSET('Hygiene Data'!$G$5,0,10*ROW('Hygiene Data'!G191))),'Data Summary'!DX197="Yes"),OFFSET('Hygiene Data'!$G$5,0,10*ROW('Hygiene Data'!G191)),NA())</f>
        <v>#N/A</v>
      </c>
      <c r="BJ197" s="91" t="e">
        <f ca="true">+IF(AND(ISNUMBER(OFFSET('Hygiene Data'!$G$7,0,10*ROW('Hygiene Data'!G191))),'Data Summary'!DY197="Yes"),OFFSET('Hygiene Data'!$G$7,0,10*ROW('Hygiene Data'!G191)),NA())</f>
        <v>#N/A</v>
      </c>
      <c r="BK197" s="91" t="e">
        <f ca="true">+IF(AND(ISNUMBER(OFFSET('Hygiene Data'!$G$9,0,10*ROW('Hygiene Data'!G191))),'Data Summary'!DZ197="Yes"),OFFSET('Hygiene Data'!$G$9,0,10*ROW('Hygiene Data'!G191)),NA())</f>
        <v>#N/A</v>
      </c>
      <c r="BL197" s="91" t="e">
        <f ca="true">+IF(AND(ISNUMBER(OFFSET('Hygiene Data'!$H$5,0,10*ROW('Hygiene Data'!H191))),'Data Summary'!EA197="Yes"),OFFSET('Hygiene Data'!$H$5,0,10*ROW('Hygiene Data'!H191)),NA())</f>
        <v>#N/A</v>
      </c>
      <c r="BM197" s="91" t="e">
        <f ca="true">+IF(AND(ISNUMBER(OFFSET('Hygiene Data'!$H$7,0,10*ROW('Hygiene Data'!H191))),'Data Summary'!EB197="Yes"),OFFSET('Hygiene Data'!$H$7,0,10*ROW('Hygiene Data'!H191)),NA())</f>
        <v>#N/A</v>
      </c>
      <c r="BN197" s="91" t="e">
        <f ca="true">+IF(AND(ISNUMBER(OFFSET('Hygiene Data'!$H$9,0,10*ROW('Hygiene Data'!H191))),'Data Summary'!EC197="Yes"),OFFSET('Hygiene Data'!$H$9,0,10*ROW('Hygiene Data'!H191)),NA())</f>
        <v>#N/A</v>
      </c>
      <c r="BO197" s="91" t="e">
        <f ca="true">+IF(AND(ISNUMBER(OFFSET('Hygiene Data'!$I$5,0,10*ROW('Hygiene Data'!I191))),'Data Summary'!ED197="Yes"),OFFSET('Hygiene Data'!$I$5,0,10*ROW('Hygiene Data'!I191)),NA())</f>
        <v>#N/A</v>
      </c>
      <c r="BP197" s="91" t="e">
        <f ca="true">+IF(AND(ISNUMBER(OFFSET('Hygiene Data'!$I$7,0,10*ROW('Hygiene Data'!I191))),'Data Summary'!EE197="Yes"),OFFSET('Hygiene Data'!$I$7,0,10*ROW('Hygiene Data'!I191)),NA())</f>
        <v>#N/A</v>
      </c>
      <c r="BQ197" s="91" t="e">
        <f ca="true">+IF(AND(ISNUMBER(OFFSET('Hygiene Data'!$I$9,0,10*ROW('Hygiene Data'!I191))),'Data Summary'!EF197="Yes"),OFFSET('Hygiene Data'!$I$9,0,10*ROW('Hygiene Data'!I191)),NA())</f>
        <v>#N/A</v>
      </c>
    </row>
    <row xmlns:x14ac="http://schemas.microsoft.com/office/spreadsheetml/2009/9/ac" r="198" x14ac:dyDescent="0.2">
      <c r="A198" s="350" t="e">
        <f ca="true">+RIGHT('Data Summary'!A198,LEN('Data Summary'!A198)-9)</f>
        <v>#VALUE!</v>
      </c>
      <c r="B198" s="35" t="str">
        <f ca="true">+IF(ISTEXT('Data Summary'!B198),'Data Summary'!B198,"")</f>
        <v/>
      </c>
      <c r="C198" s="349" t="e">
        <f ca="true">+VALUE('Data Summary'!C198)</f>
        <v>#VALUE!</v>
      </c>
      <c r="D198" s="89" t="e">
        <f ca="true">+IF(AND(ISNUMBER(OFFSET('Water Data'!$D$4,0,10*ROW('Water Data'!D192))),'Data Summary'!BS198="Yes"),100-OFFSET('Water Data'!$D$4,0,10*ROW('Water Data'!D192)),NA())</f>
        <v>#N/A</v>
      </c>
      <c r="E198" s="89" t="e">
        <f ca="true">+IF(AND(ISNUMBER(OFFSET('Water Data'!$D$6,0,10*ROW('Water Data'!D192))),'Data Summary'!BT198="Yes"),OFFSET('Water Data'!$D$6,0,10*ROW('Water Data'!D192)),NA())</f>
        <v>#N/A</v>
      </c>
      <c r="F198" s="89" t="e">
        <f ca="true">+IF(AND(ISNUMBER(OFFSET('Water Data'!$D$9,0,10*ROW('Water Data'!D192))),'Data Summary'!BU198="Yes"),OFFSET('Water Data'!$D$9,0,10*ROW('Water Data'!D192)),NA())</f>
        <v>#N/A</v>
      </c>
      <c r="G198" s="89" t="e">
        <f ca="true">+IF(AND(ISNUMBER(OFFSET('Water Data'!$E$4,0,10*ROW('Water Data'!E192))),'Data Summary'!BV198="Yes"),100-OFFSET('Water Data'!$E$4,0,10*ROW('Water Data'!E192)),NA())</f>
        <v>#N/A</v>
      </c>
      <c r="H198" s="89" t="e">
        <f ca="true">+IF(AND(ISNUMBER(OFFSET('Water Data'!$E$6,0,10*ROW('Water Data'!E192))),'Data Summary'!BW198="Yes"),OFFSET('Water Data'!$E$6,0,10*ROW('Water Data'!E192)),NA())</f>
        <v>#N/A</v>
      </c>
      <c r="I198" s="89" t="e">
        <f ca="true">+IF(AND(ISNUMBER(OFFSET('Water Data'!$E$9,0,10*ROW('Water Data'!E192))),'Data Summary'!BX198="Yes"),OFFSET('Water Data'!$E$9,0,10*ROW('Water Data'!E192)),NA())</f>
        <v>#N/A</v>
      </c>
      <c r="J198" s="89" t="e">
        <f ca="true">+IF(AND(ISNUMBER(OFFSET('Water Data'!$F$4,0,10*ROW('Water Data'!F192))),'Data Summary'!BY198="Yes"),100-OFFSET('Water Data'!$F$4,0,10*ROW('Water Data'!F192)),NA())</f>
        <v>#N/A</v>
      </c>
      <c r="K198" s="89" t="e">
        <f ca="true">+IF(AND(ISNUMBER(OFFSET('Water Data'!$F$6,0,10*ROW('Water Data'!F192))),'Data Summary'!BZ198="Yes"),OFFSET('Water Data'!$F$6,0,10*ROW('Water Data'!F192)),NA())</f>
        <v>#N/A</v>
      </c>
      <c r="L198" s="89" t="e">
        <f ca="true">+IF(AND(ISNUMBER(OFFSET('Water Data'!$F$9,0,10*ROW('Water Data'!F192))),'Data Summary'!CA198="Yes"),OFFSET('Water Data'!$F$9,0,10*ROW('Water Data'!F192)),NA())</f>
        <v>#N/A</v>
      </c>
      <c r="M198" s="89" t="e">
        <f ca="true">+IF(AND(ISNUMBER(OFFSET('Water Data'!$G$4,0,10*ROW('Water Data'!G192))),'Data Summary'!CB198="Yes"),100-OFFSET('Water Data'!$G$4,0,10*ROW('Water Data'!G192)),NA())</f>
        <v>#N/A</v>
      </c>
      <c r="N198" s="89" t="e">
        <f ca="true">+IF(AND(ISNUMBER(OFFSET('Water Data'!$G$6,0,10*ROW('Water Data'!G192))),'Data Summary'!CC198="Yes"),OFFSET('Water Data'!$G$6,0,10*ROW('Water Data'!G192)),NA())</f>
        <v>#N/A</v>
      </c>
      <c r="O198" s="89" t="e">
        <f ca="true">+IF(AND(ISNUMBER(OFFSET('Water Data'!$G$9,0,10*ROW('Water Data'!G192))),'Data Summary'!CD198="Yes"),OFFSET('Water Data'!$G$9,0,10*ROW('Water Data'!G192)),NA())</f>
        <v>#N/A</v>
      </c>
      <c r="P198" s="89" t="e">
        <f ca="true">+IF(AND(ISNUMBER(OFFSET('Water Data'!$H$4,0,10*ROW('Water Data'!H192))),'Data Summary'!CE198="Yes"),100-OFFSET('Water Data'!$H$4,0,10*ROW('Water Data'!H192)),NA())</f>
        <v>#N/A</v>
      </c>
      <c r="Q198" s="89" t="e">
        <f ca="true">+IF(AND(ISNUMBER(OFFSET('Water Data'!$H$6,0,10*ROW('Water Data'!H192))),'Data Summary'!CF198="Yes"),OFFSET('Water Data'!$H$6,0,10*ROW('Water Data'!H192)),NA())</f>
        <v>#N/A</v>
      </c>
      <c r="R198" s="89" t="e">
        <f ca="true">+IF(AND(ISNUMBER(OFFSET('Water Data'!$H$9,0,10*ROW('Water Data'!H192))),'Data Summary'!CG198="Yes"),OFFSET('Water Data'!$H$9,0,10*ROW('Water Data'!H192)),NA())</f>
        <v>#N/A</v>
      </c>
      <c r="S198" s="89" t="e">
        <f ca="true">+IF(AND(ISNUMBER(OFFSET('Water Data'!$I$4,0,10*ROW('Water Data'!I192))),'Data Summary'!CH198="Yes"),100-OFFSET('Water Data'!$I$4,0,10*ROW('Water Data'!I192)),NA())</f>
        <v>#N/A</v>
      </c>
      <c r="T198" s="89" t="e">
        <f ca="true">+IF(AND(ISNUMBER(OFFSET('Water Data'!$I$6,0,10*ROW('Water Data'!I192))),'Data Summary'!CI198="Yes"),OFFSET('Water Data'!$I$6,0,10*ROW('Water Data'!I192)),NA())</f>
        <v>#N/A</v>
      </c>
      <c r="U198" s="89" t="e">
        <f ca="true">+IF(AND(ISNUMBER(OFFSET('Water Data'!$I$9,0,10*ROW('Water Data'!I192))),'Data Summary'!CJ198="Yes"),OFFSET('Water Data'!$I$9,0,10*ROW('Water Data'!I192)),NA())</f>
        <v>#N/A</v>
      </c>
      <c r="V198" s="90" t="e">
        <f ca="true">+IF(AND(ISNUMBER(OFFSET('Sanitation Data'!$D$4,0,10*ROW('Sanitation Data'!D192))),'Data Summary'!CK198="Yes"),100-OFFSET('Sanitation Data'!$D$4,0,10*ROW('Sanitation Data'!D192)),NA())</f>
        <v>#N/A</v>
      </c>
      <c r="W198" s="90" t="e">
        <f ca="true">+IF(AND(ISNUMBER(OFFSET('Sanitation Data'!$D$6,0,10*ROW('Sanitation Data'!D192))),'Data Summary'!CL198="Yes"),OFFSET('Sanitation Data'!$D$6,0,10*ROW('Sanitation Data'!D192)),NA())</f>
        <v>#N/A</v>
      </c>
      <c r="X198" s="90" t="e">
        <f ca="true">+IF(AND(ISNUMBER(OFFSET('Sanitation Data'!$D$10,0,10*ROW('Sanitation Data'!D192))),'Data Summary'!CM198="Yes"),OFFSET('Sanitation Data'!$D$10,0,10*ROW('Sanitation Data'!D192)),NA())</f>
        <v>#N/A</v>
      </c>
      <c r="Y198" s="90" t="e">
        <f ca="true">+IF(AND(ISNUMBER(OFFSET('Sanitation Data'!$D$11,0,10*ROW('Sanitation Data'!D192))),'Data Summary'!CN198="Yes"),OFFSET('Sanitation Data'!$D$11,0,10*ROW('Sanitation Data'!D192)),NA())</f>
        <v>#N/A</v>
      </c>
      <c r="Z198" s="90" t="e">
        <f ca="true">+IF(AND(ISNUMBER(OFFSET('Sanitation Data'!$D$12,0,10*ROW('Sanitation Data'!D192))),'Data Summary'!CO198="Yes"),OFFSET('Sanitation Data'!$D$12,0,10*ROW('Sanitation Data'!D192)),NA())</f>
        <v>#N/A</v>
      </c>
      <c r="AA198" s="90" t="e">
        <f ca="true">+IF(AND(ISNUMBER(OFFSET('Sanitation Data'!$E$4,0,10*ROW('Sanitation Data'!E192))),'Data Summary'!CP198="Yes"),100-OFFSET('Sanitation Data'!$E$4,0,10*ROW('Sanitation Data'!E192)),NA())</f>
        <v>#N/A</v>
      </c>
      <c r="AB198" s="90" t="e">
        <f ca="true">+IF(AND(ISNUMBER(OFFSET('Sanitation Data'!$E$6,0,10*ROW('Sanitation Data'!E192))),'Data Summary'!CQ198="Yes"),OFFSET('Sanitation Data'!$E$6,0,10*ROW('Sanitation Data'!E192)),NA())</f>
        <v>#N/A</v>
      </c>
      <c r="AC198" s="90" t="e">
        <f ca="true">+IF(AND(ISNUMBER(OFFSET('Sanitation Data'!$E$10,0,10*ROW('Sanitation Data'!E192))),'Data Summary'!CR198="Yes"),OFFSET('Sanitation Data'!$E$10,0,10*ROW('Sanitation Data'!E192)),NA())</f>
        <v>#N/A</v>
      </c>
      <c r="AD198" s="90" t="e">
        <f ca="true">+IF(AND(ISNUMBER(OFFSET('Sanitation Data'!$E$11,0,10*ROW('Sanitation Data'!E192))),'Data Summary'!CS198="Yes"),OFFSET('Sanitation Data'!$E$11,0,10*ROW('Sanitation Data'!E192)),NA())</f>
        <v>#N/A</v>
      </c>
      <c r="AE198" s="90" t="e">
        <f ca="true">+IF(AND(ISNUMBER(OFFSET('Sanitation Data'!$E$12,0,10*ROW('Sanitation Data'!E192))),'Data Summary'!CT198="Yes"),OFFSET('Sanitation Data'!$E$12,0,10*ROW('Sanitation Data'!E192)),NA())</f>
        <v>#N/A</v>
      </c>
      <c r="AF198" s="90" t="e">
        <f ca="true">+IF(AND(ISNUMBER(OFFSET('Sanitation Data'!$F$4,0,10*ROW('Sanitation Data'!F192))),'Data Summary'!CU198="Yes"),100-OFFSET('Sanitation Data'!$F$4,0,10*ROW('Sanitation Data'!F192)),NA())</f>
        <v>#N/A</v>
      </c>
      <c r="AG198" s="90" t="e">
        <f ca="true">+IF(AND(ISNUMBER(OFFSET('Sanitation Data'!$F$6,0,10*ROW('Sanitation Data'!F192))),'Data Summary'!CV198="Yes"),OFFSET('Sanitation Data'!$F$6,0,10*ROW('Sanitation Data'!F192)),NA())</f>
        <v>#N/A</v>
      </c>
      <c r="AH198" s="90" t="e">
        <f ca="true">+IF(AND(ISNUMBER(OFFSET('Sanitation Data'!$F$10,0,10*ROW('Sanitation Data'!F192))),'Data Summary'!CW198="Yes"),OFFSET('Sanitation Data'!$F$10,0,10*ROW('Sanitation Data'!F192)),NA())</f>
        <v>#N/A</v>
      </c>
      <c r="AI198" s="90" t="e">
        <f ca="true">+IF(AND(ISNUMBER(OFFSET('Sanitation Data'!$F$11,0,10*ROW('Sanitation Data'!F192))),'Data Summary'!CX198="Yes"),OFFSET('Sanitation Data'!$F$11,0,10*ROW('Sanitation Data'!F192)),NA())</f>
        <v>#N/A</v>
      </c>
      <c r="AJ198" s="90" t="e">
        <f ca="true">+IF(AND(ISNUMBER(OFFSET('Sanitation Data'!$F$12,0,10*ROW('Sanitation Data'!F192))),'Data Summary'!CY198="Yes"),OFFSET('Sanitation Data'!$F$12,0,10*ROW('Sanitation Data'!F192)),NA())</f>
        <v>#N/A</v>
      </c>
      <c r="AK198" s="90" t="e">
        <f ca="true">+IF(AND(ISNUMBER(OFFSET('Sanitation Data'!$G$4,0,10*ROW('Sanitation Data'!G192))),'Data Summary'!CZ198="Yes"),100-OFFSET('Sanitation Data'!$G$4,0,10*ROW('Sanitation Data'!G192)),NA())</f>
        <v>#N/A</v>
      </c>
      <c r="AL198" s="90" t="e">
        <f ca="true">+IF(AND(ISNUMBER(OFFSET('Sanitation Data'!$G$6,0,10*ROW('Sanitation Data'!G192))),'Data Summary'!DA198="Yes"),OFFSET('Sanitation Data'!$G$6,0,10*ROW('Sanitation Data'!G192)),NA())</f>
        <v>#N/A</v>
      </c>
      <c r="AM198" s="90" t="e">
        <f ca="true">+IF(AND(ISNUMBER(OFFSET('Sanitation Data'!$G$10,0,10*ROW('Sanitation Data'!G192))),'Data Summary'!DB198="Yes"),OFFSET('Sanitation Data'!$G$10,0,10*ROW('Sanitation Data'!G192)),NA())</f>
        <v>#N/A</v>
      </c>
      <c r="AN198" s="90" t="e">
        <f ca="true">+IF(AND(ISNUMBER(OFFSET('Sanitation Data'!$G$11,0,10*ROW('Sanitation Data'!G192))),'Data Summary'!DC198="Yes"),OFFSET('Sanitation Data'!$G$11,0,10*ROW('Sanitation Data'!G192)),NA())</f>
        <v>#N/A</v>
      </c>
      <c r="AO198" s="90" t="e">
        <f ca="true">+IF(AND(ISNUMBER(OFFSET('Sanitation Data'!$G$12,0,10*ROW('Sanitation Data'!G192))),'Data Summary'!DD198="Yes"),OFFSET('Sanitation Data'!$G$12,0,10*ROW('Sanitation Data'!G192)),NA())</f>
        <v>#N/A</v>
      </c>
      <c r="AP198" s="90" t="e">
        <f ca="true">+IF(AND(ISNUMBER(OFFSET('Sanitation Data'!$H$4,0,10*ROW('Sanitation Data'!H192))),'Data Summary'!DE198="Yes"),100-OFFSET('Sanitation Data'!$H$4,0,10*ROW('Sanitation Data'!H192)),NA())</f>
        <v>#N/A</v>
      </c>
      <c r="AQ198" s="90" t="e">
        <f ca="true">+IF(AND(ISNUMBER(OFFSET('Sanitation Data'!$H$6,0,10*ROW('Sanitation Data'!H192))),'Data Summary'!DF198="Yes"),OFFSET('Sanitation Data'!$H$6,0,10*ROW('Sanitation Data'!H192)),NA())</f>
        <v>#N/A</v>
      </c>
      <c r="AR198" s="90" t="e">
        <f ca="true">+IF(AND(ISNUMBER(OFFSET('Sanitation Data'!$H$10,0,10*ROW('Sanitation Data'!H192))),'Data Summary'!DG198="Yes"),OFFSET('Sanitation Data'!$H$10,0,10*ROW('Sanitation Data'!H192)),NA())</f>
        <v>#N/A</v>
      </c>
      <c r="AS198" s="90" t="e">
        <f ca="true">+IF(AND(ISNUMBER(OFFSET('Sanitation Data'!$H$11,0,10*ROW('Sanitation Data'!H192))),'Data Summary'!DH198="Yes"),OFFSET('Sanitation Data'!$H$11,0,10*ROW('Sanitation Data'!H192)),NA())</f>
        <v>#N/A</v>
      </c>
      <c r="AT198" s="90" t="e">
        <f ca="true">+IF(AND(ISNUMBER(OFFSET('Sanitation Data'!$H$12,0,10*ROW('Sanitation Data'!H192))),'Data Summary'!DI198="Yes"),OFFSET('Sanitation Data'!$H$12,0,10*ROW('Sanitation Data'!H192)),NA())</f>
        <v>#N/A</v>
      </c>
      <c r="AU198" s="90" t="e">
        <f ca="true">+IF(AND(ISNUMBER(OFFSET('Sanitation Data'!$I$4,0,10*ROW('Sanitation Data'!I192))),'Data Summary'!DJ198="Yes"),100-OFFSET('Sanitation Data'!$I$4,0,10*ROW('Sanitation Data'!I192)),NA())</f>
        <v>#N/A</v>
      </c>
      <c r="AV198" s="90" t="e">
        <f ca="true">+IF(AND(ISNUMBER(OFFSET('Sanitation Data'!$I$6,0,10*ROW('Sanitation Data'!I192))),'Data Summary'!DK198="Yes"),OFFSET('Sanitation Data'!$I$6,0,10*ROW('Sanitation Data'!I192)),NA())</f>
        <v>#N/A</v>
      </c>
      <c r="AW198" s="90" t="e">
        <f ca="true">+IF(AND(ISNUMBER(OFFSET('Sanitation Data'!$I$10,0,10*ROW('Sanitation Data'!I192))),'Data Summary'!DL198="Yes"),OFFSET('Sanitation Data'!$I$10,0,10*ROW('Sanitation Data'!I192)),NA())</f>
        <v>#N/A</v>
      </c>
      <c r="AX198" s="90" t="e">
        <f ca="true">+IF(AND(ISNUMBER(OFFSET('Sanitation Data'!$I$11,0,10*ROW('Sanitation Data'!I192))),'Data Summary'!DM198="Yes"),OFFSET('Sanitation Data'!$I$11,0,10*ROW('Sanitation Data'!I192)),NA())</f>
        <v>#N/A</v>
      </c>
      <c r="AY198" s="90" t="e">
        <f ca="true">+IF(AND(ISNUMBER(OFFSET('Sanitation Data'!$I$12,0,10*ROW('Sanitation Data'!I192))),'Data Summary'!DN198="Yes"),OFFSET('Sanitation Data'!$I$12,0,10*ROW('Sanitation Data'!I192)),NA())</f>
        <v>#N/A</v>
      </c>
      <c r="AZ198" s="91" t="e">
        <f ca="true">+IF(AND(ISNUMBER(OFFSET('Hygiene Data'!$D$5,0,10*ROW('Hygiene Data'!D192))),'Data Summary'!DO198="Yes"),OFFSET('Hygiene Data'!$D$5,0,10*ROW('Hygiene Data'!D192)),NA())</f>
        <v>#N/A</v>
      </c>
      <c r="BA198" s="91" t="e">
        <f ca="true">+IF(AND(ISNUMBER(OFFSET('Hygiene Data'!$D$7,0,10*ROW('Hygiene Data'!D192))),'Data Summary'!DP198="Yes"),OFFSET('Hygiene Data'!$D$7,0,10*ROW('Hygiene Data'!D192)),NA())</f>
        <v>#N/A</v>
      </c>
      <c r="BB198" s="91" t="e">
        <f ca="true">+IF(AND(ISNUMBER(OFFSET('Hygiene Data'!$D$9,0,10*ROW('Hygiene Data'!D192))),'Data Summary'!DQ198="Yes"),OFFSET('Hygiene Data'!$D$9,0,10*ROW('Hygiene Data'!D192)),NA())</f>
        <v>#N/A</v>
      </c>
      <c r="BC198" s="91" t="e">
        <f ca="true">+IF(AND(ISNUMBER(OFFSET('Hygiene Data'!$E$5,0,10*ROW('Hygiene Data'!E192))),'Data Summary'!DR198="Yes"),OFFSET('Hygiene Data'!$E$5,0,10*ROW('Hygiene Data'!E192)),NA())</f>
        <v>#N/A</v>
      </c>
      <c r="BD198" s="91" t="e">
        <f ca="true">+IF(AND(ISNUMBER(OFFSET('Hygiene Data'!$E$7,0,10*ROW('Hygiene Data'!E192))),'Data Summary'!DS198="Yes"),OFFSET('Hygiene Data'!$E$7,0,10*ROW('Hygiene Data'!E192)),NA())</f>
        <v>#N/A</v>
      </c>
      <c r="BE198" s="91" t="e">
        <f ca="true">+IF(AND(ISNUMBER(OFFSET('Hygiene Data'!$E$9,0,10*ROW('Hygiene Data'!E192))),'Data Summary'!DT198="Yes"),OFFSET('Hygiene Data'!$E$9,0,10*ROW('Hygiene Data'!E192)),NA())</f>
        <v>#N/A</v>
      </c>
      <c r="BF198" s="91" t="e">
        <f ca="true">+IF(AND(ISNUMBER(OFFSET('Hygiene Data'!$F$5,0,10*ROW('Hygiene Data'!F192))),'Data Summary'!DU198="Yes"),OFFSET('Hygiene Data'!$F$5,0,10*ROW('Hygiene Data'!F192)),NA())</f>
        <v>#N/A</v>
      </c>
      <c r="BG198" s="91" t="e">
        <f ca="true">+IF(AND(ISNUMBER(OFFSET('Hygiene Data'!$F$7,0,10*ROW('Hygiene Data'!F192))),'Data Summary'!DV198="Yes"),OFFSET('Hygiene Data'!$F$7,0,10*ROW('Hygiene Data'!F192)),NA())</f>
        <v>#N/A</v>
      </c>
      <c r="BH198" s="91" t="e">
        <f ca="true">+IF(AND(ISNUMBER(OFFSET('Hygiene Data'!$F$9,0,10*ROW('Hygiene Data'!F192))),'Data Summary'!DW198="Yes"),OFFSET('Hygiene Data'!$F$9,0,10*ROW('Hygiene Data'!F192)),NA())</f>
        <v>#N/A</v>
      </c>
      <c r="BI198" s="91" t="e">
        <f ca="true">+IF(AND(ISNUMBER(OFFSET('Hygiene Data'!$G$5,0,10*ROW('Hygiene Data'!G192))),'Data Summary'!DX198="Yes"),OFFSET('Hygiene Data'!$G$5,0,10*ROW('Hygiene Data'!G192)),NA())</f>
        <v>#N/A</v>
      </c>
      <c r="BJ198" s="91" t="e">
        <f ca="true">+IF(AND(ISNUMBER(OFFSET('Hygiene Data'!$G$7,0,10*ROW('Hygiene Data'!G192))),'Data Summary'!DY198="Yes"),OFFSET('Hygiene Data'!$G$7,0,10*ROW('Hygiene Data'!G192)),NA())</f>
        <v>#N/A</v>
      </c>
      <c r="BK198" s="91" t="e">
        <f ca="true">+IF(AND(ISNUMBER(OFFSET('Hygiene Data'!$G$9,0,10*ROW('Hygiene Data'!G192))),'Data Summary'!DZ198="Yes"),OFFSET('Hygiene Data'!$G$9,0,10*ROW('Hygiene Data'!G192)),NA())</f>
        <v>#N/A</v>
      </c>
      <c r="BL198" s="91" t="e">
        <f ca="true">+IF(AND(ISNUMBER(OFFSET('Hygiene Data'!$H$5,0,10*ROW('Hygiene Data'!H192))),'Data Summary'!EA198="Yes"),OFFSET('Hygiene Data'!$H$5,0,10*ROW('Hygiene Data'!H192)),NA())</f>
        <v>#N/A</v>
      </c>
      <c r="BM198" s="91" t="e">
        <f ca="true">+IF(AND(ISNUMBER(OFFSET('Hygiene Data'!$H$7,0,10*ROW('Hygiene Data'!H192))),'Data Summary'!EB198="Yes"),OFFSET('Hygiene Data'!$H$7,0,10*ROW('Hygiene Data'!H192)),NA())</f>
        <v>#N/A</v>
      </c>
      <c r="BN198" s="91" t="e">
        <f ca="true">+IF(AND(ISNUMBER(OFFSET('Hygiene Data'!$H$9,0,10*ROW('Hygiene Data'!H192))),'Data Summary'!EC198="Yes"),OFFSET('Hygiene Data'!$H$9,0,10*ROW('Hygiene Data'!H192)),NA())</f>
        <v>#N/A</v>
      </c>
      <c r="BO198" s="91" t="e">
        <f ca="true">+IF(AND(ISNUMBER(OFFSET('Hygiene Data'!$I$5,0,10*ROW('Hygiene Data'!I192))),'Data Summary'!ED198="Yes"),OFFSET('Hygiene Data'!$I$5,0,10*ROW('Hygiene Data'!I192)),NA())</f>
        <v>#N/A</v>
      </c>
      <c r="BP198" s="91" t="e">
        <f ca="true">+IF(AND(ISNUMBER(OFFSET('Hygiene Data'!$I$7,0,10*ROW('Hygiene Data'!I192))),'Data Summary'!EE198="Yes"),OFFSET('Hygiene Data'!$I$7,0,10*ROW('Hygiene Data'!I192)),NA())</f>
        <v>#N/A</v>
      </c>
      <c r="BQ198" s="91" t="e">
        <f ca="true">+IF(AND(ISNUMBER(OFFSET('Hygiene Data'!$I$9,0,10*ROW('Hygiene Data'!I192))),'Data Summary'!EF198="Yes"),OFFSET('Hygiene Data'!$I$9,0,10*ROW('Hygiene Data'!I192)),NA())</f>
        <v>#N/A</v>
      </c>
    </row>
    <row xmlns:x14ac="http://schemas.microsoft.com/office/spreadsheetml/2009/9/ac" r="199" x14ac:dyDescent="0.2">
      <c r="A199" s="350" t="e">
        <f ca="true">+RIGHT('Data Summary'!A199,LEN('Data Summary'!A199)-9)</f>
        <v>#VALUE!</v>
      </c>
      <c r="B199" s="35" t="str">
        <f ca="true">+IF(ISTEXT('Data Summary'!B199),'Data Summary'!B199,"")</f>
        <v/>
      </c>
      <c r="C199" s="349" t="e">
        <f ca="true">+VALUE('Data Summary'!C199)</f>
        <v>#VALUE!</v>
      </c>
      <c r="D199" s="89" t="e">
        <f ca="true">+IF(AND(ISNUMBER(OFFSET('Water Data'!$D$4,0,10*ROW('Water Data'!D193))),'Data Summary'!BS199="Yes"),100-OFFSET('Water Data'!$D$4,0,10*ROW('Water Data'!D193)),NA())</f>
        <v>#N/A</v>
      </c>
      <c r="E199" s="89" t="e">
        <f ca="true">+IF(AND(ISNUMBER(OFFSET('Water Data'!$D$6,0,10*ROW('Water Data'!D193))),'Data Summary'!BT199="Yes"),OFFSET('Water Data'!$D$6,0,10*ROW('Water Data'!D193)),NA())</f>
        <v>#N/A</v>
      </c>
      <c r="F199" s="89" t="e">
        <f ca="true">+IF(AND(ISNUMBER(OFFSET('Water Data'!$D$9,0,10*ROW('Water Data'!D193))),'Data Summary'!BU199="Yes"),OFFSET('Water Data'!$D$9,0,10*ROW('Water Data'!D193)),NA())</f>
        <v>#N/A</v>
      </c>
      <c r="G199" s="89" t="e">
        <f ca="true">+IF(AND(ISNUMBER(OFFSET('Water Data'!$E$4,0,10*ROW('Water Data'!E193))),'Data Summary'!BV199="Yes"),100-OFFSET('Water Data'!$E$4,0,10*ROW('Water Data'!E193)),NA())</f>
        <v>#N/A</v>
      </c>
      <c r="H199" s="89" t="e">
        <f ca="true">+IF(AND(ISNUMBER(OFFSET('Water Data'!$E$6,0,10*ROW('Water Data'!E193))),'Data Summary'!BW199="Yes"),OFFSET('Water Data'!$E$6,0,10*ROW('Water Data'!E193)),NA())</f>
        <v>#N/A</v>
      </c>
      <c r="I199" s="89" t="e">
        <f ca="true">+IF(AND(ISNUMBER(OFFSET('Water Data'!$E$9,0,10*ROW('Water Data'!E193))),'Data Summary'!BX199="Yes"),OFFSET('Water Data'!$E$9,0,10*ROW('Water Data'!E193)),NA())</f>
        <v>#N/A</v>
      </c>
      <c r="J199" s="89" t="e">
        <f ca="true">+IF(AND(ISNUMBER(OFFSET('Water Data'!$F$4,0,10*ROW('Water Data'!F193))),'Data Summary'!BY199="Yes"),100-OFFSET('Water Data'!$F$4,0,10*ROW('Water Data'!F193)),NA())</f>
        <v>#N/A</v>
      </c>
      <c r="K199" s="89" t="e">
        <f ca="true">+IF(AND(ISNUMBER(OFFSET('Water Data'!$F$6,0,10*ROW('Water Data'!F193))),'Data Summary'!BZ199="Yes"),OFFSET('Water Data'!$F$6,0,10*ROW('Water Data'!F193)),NA())</f>
        <v>#N/A</v>
      </c>
      <c r="L199" s="89" t="e">
        <f ca="true">+IF(AND(ISNUMBER(OFFSET('Water Data'!$F$9,0,10*ROW('Water Data'!F193))),'Data Summary'!CA199="Yes"),OFFSET('Water Data'!$F$9,0,10*ROW('Water Data'!F193)),NA())</f>
        <v>#N/A</v>
      </c>
      <c r="M199" s="89" t="e">
        <f ca="true">+IF(AND(ISNUMBER(OFFSET('Water Data'!$G$4,0,10*ROW('Water Data'!G193))),'Data Summary'!CB199="Yes"),100-OFFSET('Water Data'!$G$4,0,10*ROW('Water Data'!G193)),NA())</f>
        <v>#N/A</v>
      </c>
      <c r="N199" s="89" t="e">
        <f ca="true">+IF(AND(ISNUMBER(OFFSET('Water Data'!$G$6,0,10*ROW('Water Data'!G193))),'Data Summary'!CC199="Yes"),OFFSET('Water Data'!$G$6,0,10*ROW('Water Data'!G193)),NA())</f>
        <v>#N/A</v>
      </c>
      <c r="O199" s="89" t="e">
        <f ca="true">+IF(AND(ISNUMBER(OFFSET('Water Data'!$G$9,0,10*ROW('Water Data'!G193))),'Data Summary'!CD199="Yes"),OFFSET('Water Data'!$G$9,0,10*ROW('Water Data'!G193)),NA())</f>
        <v>#N/A</v>
      </c>
      <c r="P199" s="89" t="e">
        <f ca="true">+IF(AND(ISNUMBER(OFFSET('Water Data'!$H$4,0,10*ROW('Water Data'!H193))),'Data Summary'!CE199="Yes"),100-OFFSET('Water Data'!$H$4,0,10*ROW('Water Data'!H193)),NA())</f>
        <v>#N/A</v>
      </c>
      <c r="Q199" s="89" t="e">
        <f ca="true">+IF(AND(ISNUMBER(OFFSET('Water Data'!$H$6,0,10*ROW('Water Data'!H193))),'Data Summary'!CF199="Yes"),OFFSET('Water Data'!$H$6,0,10*ROW('Water Data'!H193)),NA())</f>
        <v>#N/A</v>
      </c>
      <c r="R199" s="89" t="e">
        <f ca="true">+IF(AND(ISNUMBER(OFFSET('Water Data'!$H$9,0,10*ROW('Water Data'!H193))),'Data Summary'!CG199="Yes"),OFFSET('Water Data'!$H$9,0,10*ROW('Water Data'!H193)),NA())</f>
        <v>#N/A</v>
      </c>
      <c r="S199" s="89" t="e">
        <f ca="true">+IF(AND(ISNUMBER(OFFSET('Water Data'!$I$4,0,10*ROW('Water Data'!I193))),'Data Summary'!CH199="Yes"),100-OFFSET('Water Data'!$I$4,0,10*ROW('Water Data'!I193)),NA())</f>
        <v>#N/A</v>
      </c>
      <c r="T199" s="89" t="e">
        <f ca="true">+IF(AND(ISNUMBER(OFFSET('Water Data'!$I$6,0,10*ROW('Water Data'!I193))),'Data Summary'!CI199="Yes"),OFFSET('Water Data'!$I$6,0,10*ROW('Water Data'!I193)),NA())</f>
        <v>#N/A</v>
      </c>
      <c r="U199" s="89" t="e">
        <f ca="true">+IF(AND(ISNUMBER(OFFSET('Water Data'!$I$9,0,10*ROW('Water Data'!I193))),'Data Summary'!CJ199="Yes"),OFFSET('Water Data'!$I$9,0,10*ROW('Water Data'!I193)),NA())</f>
        <v>#N/A</v>
      </c>
      <c r="V199" s="90" t="e">
        <f ca="true">+IF(AND(ISNUMBER(OFFSET('Sanitation Data'!$D$4,0,10*ROW('Sanitation Data'!D193))),'Data Summary'!CK199="Yes"),100-OFFSET('Sanitation Data'!$D$4,0,10*ROW('Sanitation Data'!D193)),NA())</f>
        <v>#N/A</v>
      </c>
      <c r="W199" s="90" t="e">
        <f ca="true">+IF(AND(ISNUMBER(OFFSET('Sanitation Data'!$D$6,0,10*ROW('Sanitation Data'!D193))),'Data Summary'!CL199="Yes"),OFFSET('Sanitation Data'!$D$6,0,10*ROW('Sanitation Data'!D193)),NA())</f>
        <v>#N/A</v>
      </c>
      <c r="X199" s="90" t="e">
        <f ca="true">+IF(AND(ISNUMBER(OFFSET('Sanitation Data'!$D$10,0,10*ROW('Sanitation Data'!D193))),'Data Summary'!CM199="Yes"),OFFSET('Sanitation Data'!$D$10,0,10*ROW('Sanitation Data'!D193)),NA())</f>
        <v>#N/A</v>
      </c>
      <c r="Y199" s="90" t="e">
        <f ca="true">+IF(AND(ISNUMBER(OFFSET('Sanitation Data'!$D$11,0,10*ROW('Sanitation Data'!D193))),'Data Summary'!CN199="Yes"),OFFSET('Sanitation Data'!$D$11,0,10*ROW('Sanitation Data'!D193)),NA())</f>
        <v>#N/A</v>
      </c>
      <c r="Z199" s="90" t="e">
        <f ca="true">+IF(AND(ISNUMBER(OFFSET('Sanitation Data'!$D$12,0,10*ROW('Sanitation Data'!D193))),'Data Summary'!CO199="Yes"),OFFSET('Sanitation Data'!$D$12,0,10*ROW('Sanitation Data'!D193)),NA())</f>
        <v>#N/A</v>
      </c>
      <c r="AA199" s="90" t="e">
        <f ca="true">+IF(AND(ISNUMBER(OFFSET('Sanitation Data'!$E$4,0,10*ROW('Sanitation Data'!E193))),'Data Summary'!CP199="Yes"),100-OFFSET('Sanitation Data'!$E$4,0,10*ROW('Sanitation Data'!E193)),NA())</f>
        <v>#N/A</v>
      </c>
      <c r="AB199" s="90" t="e">
        <f ca="true">+IF(AND(ISNUMBER(OFFSET('Sanitation Data'!$E$6,0,10*ROW('Sanitation Data'!E193))),'Data Summary'!CQ199="Yes"),OFFSET('Sanitation Data'!$E$6,0,10*ROW('Sanitation Data'!E193)),NA())</f>
        <v>#N/A</v>
      </c>
      <c r="AC199" s="90" t="e">
        <f ca="true">+IF(AND(ISNUMBER(OFFSET('Sanitation Data'!$E$10,0,10*ROW('Sanitation Data'!E193))),'Data Summary'!CR199="Yes"),OFFSET('Sanitation Data'!$E$10,0,10*ROW('Sanitation Data'!E193)),NA())</f>
        <v>#N/A</v>
      </c>
      <c r="AD199" s="90" t="e">
        <f ca="true">+IF(AND(ISNUMBER(OFFSET('Sanitation Data'!$E$11,0,10*ROW('Sanitation Data'!E193))),'Data Summary'!CS199="Yes"),OFFSET('Sanitation Data'!$E$11,0,10*ROW('Sanitation Data'!E193)),NA())</f>
        <v>#N/A</v>
      </c>
      <c r="AE199" s="90" t="e">
        <f ca="true">+IF(AND(ISNUMBER(OFFSET('Sanitation Data'!$E$12,0,10*ROW('Sanitation Data'!E193))),'Data Summary'!CT199="Yes"),OFFSET('Sanitation Data'!$E$12,0,10*ROW('Sanitation Data'!E193)),NA())</f>
        <v>#N/A</v>
      </c>
      <c r="AF199" s="90" t="e">
        <f ca="true">+IF(AND(ISNUMBER(OFFSET('Sanitation Data'!$F$4,0,10*ROW('Sanitation Data'!F193))),'Data Summary'!CU199="Yes"),100-OFFSET('Sanitation Data'!$F$4,0,10*ROW('Sanitation Data'!F193)),NA())</f>
        <v>#N/A</v>
      </c>
      <c r="AG199" s="90" t="e">
        <f ca="true">+IF(AND(ISNUMBER(OFFSET('Sanitation Data'!$F$6,0,10*ROW('Sanitation Data'!F193))),'Data Summary'!CV199="Yes"),OFFSET('Sanitation Data'!$F$6,0,10*ROW('Sanitation Data'!F193)),NA())</f>
        <v>#N/A</v>
      </c>
      <c r="AH199" s="90" t="e">
        <f ca="true">+IF(AND(ISNUMBER(OFFSET('Sanitation Data'!$F$10,0,10*ROW('Sanitation Data'!F193))),'Data Summary'!CW199="Yes"),OFFSET('Sanitation Data'!$F$10,0,10*ROW('Sanitation Data'!F193)),NA())</f>
        <v>#N/A</v>
      </c>
      <c r="AI199" s="90" t="e">
        <f ca="true">+IF(AND(ISNUMBER(OFFSET('Sanitation Data'!$F$11,0,10*ROW('Sanitation Data'!F193))),'Data Summary'!CX199="Yes"),OFFSET('Sanitation Data'!$F$11,0,10*ROW('Sanitation Data'!F193)),NA())</f>
        <v>#N/A</v>
      </c>
      <c r="AJ199" s="90" t="e">
        <f ca="true">+IF(AND(ISNUMBER(OFFSET('Sanitation Data'!$F$12,0,10*ROW('Sanitation Data'!F193))),'Data Summary'!CY199="Yes"),OFFSET('Sanitation Data'!$F$12,0,10*ROW('Sanitation Data'!F193)),NA())</f>
        <v>#N/A</v>
      </c>
      <c r="AK199" s="90" t="e">
        <f ca="true">+IF(AND(ISNUMBER(OFFSET('Sanitation Data'!$G$4,0,10*ROW('Sanitation Data'!G193))),'Data Summary'!CZ199="Yes"),100-OFFSET('Sanitation Data'!$G$4,0,10*ROW('Sanitation Data'!G193)),NA())</f>
        <v>#N/A</v>
      </c>
      <c r="AL199" s="90" t="e">
        <f ca="true">+IF(AND(ISNUMBER(OFFSET('Sanitation Data'!$G$6,0,10*ROW('Sanitation Data'!G193))),'Data Summary'!DA199="Yes"),OFFSET('Sanitation Data'!$G$6,0,10*ROW('Sanitation Data'!G193)),NA())</f>
        <v>#N/A</v>
      </c>
      <c r="AM199" s="90" t="e">
        <f ca="true">+IF(AND(ISNUMBER(OFFSET('Sanitation Data'!$G$10,0,10*ROW('Sanitation Data'!G193))),'Data Summary'!DB199="Yes"),OFFSET('Sanitation Data'!$G$10,0,10*ROW('Sanitation Data'!G193)),NA())</f>
        <v>#N/A</v>
      </c>
      <c r="AN199" s="90" t="e">
        <f ca="true">+IF(AND(ISNUMBER(OFFSET('Sanitation Data'!$G$11,0,10*ROW('Sanitation Data'!G193))),'Data Summary'!DC199="Yes"),OFFSET('Sanitation Data'!$G$11,0,10*ROW('Sanitation Data'!G193)),NA())</f>
        <v>#N/A</v>
      </c>
      <c r="AO199" s="90" t="e">
        <f ca="true">+IF(AND(ISNUMBER(OFFSET('Sanitation Data'!$G$12,0,10*ROW('Sanitation Data'!G193))),'Data Summary'!DD199="Yes"),OFFSET('Sanitation Data'!$G$12,0,10*ROW('Sanitation Data'!G193)),NA())</f>
        <v>#N/A</v>
      </c>
      <c r="AP199" s="90" t="e">
        <f ca="true">+IF(AND(ISNUMBER(OFFSET('Sanitation Data'!$H$4,0,10*ROW('Sanitation Data'!H193))),'Data Summary'!DE199="Yes"),100-OFFSET('Sanitation Data'!$H$4,0,10*ROW('Sanitation Data'!H193)),NA())</f>
        <v>#N/A</v>
      </c>
      <c r="AQ199" s="90" t="e">
        <f ca="true">+IF(AND(ISNUMBER(OFFSET('Sanitation Data'!$H$6,0,10*ROW('Sanitation Data'!H193))),'Data Summary'!DF199="Yes"),OFFSET('Sanitation Data'!$H$6,0,10*ROW('Sanitation Data'!H193)),NA())</f>
        <v>#N/A</v>
      </c>
      <c r="AR199" s="90" t="e">
        <f ca="true">+IF(AND(ISNUMBER(OFFSET('Sanitation Data'!$H$10,0,10*ROW('Sanitation Data'!H193))),'Data Summary'!DG199="Yes"),OFFSET('Sanitation Data'!$H$10,0,10*ROW('Sanitation Data'!H193)),NA())</f>
        <v>#N/A</v>
      </c>
      <c r="AS199" s="90" t="e">
        <f ca="true">+IF(AND(ISNUMBER(OFFSET('Sanitation Data'!$H$11,0,10*ROW('Sanitation Data'!H193))),'Data Summary'!DH199="Yes"),OFFSET('Sanitation Data'!$H$11,0,10*ROW('Sanitation Data'!H193)),NA())</f>
        <v>#N/A</v>
      </c>
      <c r="AT199" s="90" t="e">
        <f ca="true">+IF(AND(ISNUMBER(OFFSET('Sanitation Data'!$H$12,0,10*ROW('Sanitation Data'!H193))),'Data Summary'!DI199="Yes"),OFFSET('Sanitation Data'!$H$12,0,10*ROW('Sanitation Data'!H193)),NA())</f>
        <v>#N/A</v>
      </c>
      <c r="AU199" s="90" t="e">
        <f ca="true">+IF(AND(ISNUMBER(OFFSET('Sanitation Data'!$I$4,0,10*ROW('Sanitation Data'!I193))),'Data Summary'!DJ199="Yes"),100-OFFSET('Sanitation Data'!$I$4,0,10*ROW('Sanitation Data'!I193)),NA())</f>
        <v>#N/A</v>
      </c>
      <c r="AV199" s="90" t="e">
        <f ca="true">+IF(AND(ISNUMBER(OFFSET('Sanitation Data'!$I$6,0,10*ROW('Sanitation Data'!I193))),'Data Summary'!DK199="Yes"),OFFSET('Sanitation Data'!$I$6,0,10*ROW('Sanitation Data'!I193)),NA())</f>
        <v>#N/A</v>
      </c>
      <c r="AW199" s="90" t="e">
        <f ca="true">+IF(AND(ISNUMBER(OFFSET('Sanitation Data'!$I$10,0,10*ROW('Sanitation Data'!I193))),'Data Summary'!DL199="Yes"),OFFSET('Sanitation Data'!$I$10,0,10*ROW('Sanitation Data'!I193)),NA())</f>
        <v>#N/A</v>
      </c>
      <c r="AX199" s="90" t="e">
        <f ca="true">+IF(AND(ISNUMBER(OFFSET('Sanitation Data'!$I$11,0,10*ROW('Sanitation Data'!I193))),'Data Summary'!DM199="Yes"),OFFSET('Sanitation Data'!$I$11,0,10*ROW('Sanitation Data'!I193)),NA())</f>
        <v>#N/A</v>
      </c>
      <c r="AY199" s="90" t="e">
        <f ca="true">+IF(AND(ISNUMBER(OFFSET('Sanitation Data'!$I$12,0,10*ROW('Sanitation Data'!I193))),'Data Summary'!DN199="Yes"),OFFSET('Sanitation Data'!$I$12,0,10*ROW('Sanitation Data'!I193)),NA())</f>
        <v>#N/A</v>
      </c>
      <c r="AZ199" s="91" t="e">
        <f ca="true">+IF(AND(ISNUMBER(OFFSET('Hygiene Data'!$D$5,0,10*ROW('Hygiene Data'!D193))),'Data Summary'!DO199="Yes"),OFFSET('Hygiene Data'!$D$5,0,10*ROW('Hygiene Data'!D193)),NA())</f>
        <v>#N/A</v>
      </c>
      <c r="BA199" s="91" t="e">
        <f ca="true">+IF(AND(ISNUMBER(OFFSET('Hygiene Data'!$D$7,0,10*ROW('Hygiene Data'!D193))),'Data Summary'!DP199="Yes"),OFFSET('Hygiene Data'!$D$7,0,10*ROW('Hygiene Data'!D193)),NA())</f>
        <v>#N/A</v>
      </c>
      <c r="BB199" s="91" t="e">
        <f ca="true">+IF(AND(ISNUMBER(OFFSET('Hygiene Data'!$D$9,0,10*ROW('Hygiene Data'!D193))),'Data Summary'!DQ199="Yes"),OFFSET('Hygiene Data'!$D$9,0,10*ROW('Hygiene Data'!D193)),NA())</f>
        <v>#N/A</v>
      </c>
      <c r="BC199" s="91" t="e">
        <f ca="true">+IF(AND(ISNUMBER(OFFSET('Hygiene Data'!$E$5,0,10*ROW('Hygiene Data'!E193))),'Data Summary'!DR199="Yes"),OFFSET('Hygiene Data'!$E$5,0,10*ROW('Hygiene Data'!E193)),NA())</f>
        <v>#N/A</v>
      </c>
      <c r="BD199" s="91" t="e">
        <f ca="true">+IF(AND(ISNUMBER(OFFSET('Hygiene Data'!$E$7,0,10*ROW('Hygiene Data'!E193))),'Data Summary'!DS199="Yes"),OFFSET('Hygiene Data'!$E$7,0,10*ROW('Hygiene Data'!E193)),NA())</f>
        <v>#N/A</v>
      </c>
      <c r="BE199" s="91" t="e">
        <f ca="true">+IF(AND(ISNUMBER(OFFSET('Hygiene Data'!$E$9,0,10*ROW('Hygiene Data'!E193))),'Data Summary'!DT199="Yes"),OFFSET('Hygiene Data'!$E$9,0,10*ROW('Hygiene Data'!E193)),NA())</f>
        <v>#N/A</v>
      </c>
      <c r="BF199" s="91" t="e">
        <f ca="true">+IF(AND(ISNUMBER(OFFSET('Hygiene Data'!$F$5,0,10*ROW('Hygiene Data'!F193))),'Data Summary'!DU199="Yes"),OFFSET('Hygiene Data'!$F$5,0,10*ROW('Hygiene Data'!F193)),NA())</f>
        <v>#N/A</v>
      </c>
      <c r="BG199" s="91" t="e">
        <f ca="true">+IF(AND(ISNUMBER(OFFSET('Hygiene Data'!$F$7,0,10*ROW('Hygiene Data'!F193))),'Data Summary'!DV199="Yes"),OFFSET('Hygiene Data'!$F$7,0,10*ROW('Hygiene Data'!F193)),NA())</f>
        <v>#N/A</v>
      </c>
      <c r="BH199" s="91" t="e">
        <f ca="true">+IF(AND(ISNUMBER(OFFSET('Hygiene Data'!$F$9,0,10*ROW('Hygiene Data'!F193))),'Data Summary'!DW199="Yes"),OFFSET('Hygiene Data'!$F$9,0,10*ROW('Hygiene Data'!F193)),NA())</f>
        <v>#N/A</v>
      </c>
      <c r="BI199" s="91" t="e">
        <f ca="true">+IF(AND(ISNUMBER(OFFSET('Hygiene Data'!$G$5,0,10*ROW('Hygiene Data'!G193))),'Data Summary'!DX199="Yes"),OFFSET('Hygiene Data'!$G$5,0,10*ROW('Hygiene Data'!G193)),NA())</f>
        <v>#N/A</v>
      </c>
      <c r="BJ199" s="91" t="e">
        <f ca="true">+IF(AND(ISNUMBER(OFFSET('Hygiene Data'!$G$7,0,10*ROW('Hygiene Data'!G193))),'Data Summary'!DY199="Yes"),OFFSET('Hygiene Data'!$G$7,0,10*ROW('Hygiene Data'!G193)),NA())</f>
        <v>#N/A</v>
      </c>
      <c r="BK199" s="91" t="e">
        <f ca="true">+IF(AND(ISNUMBER(OFFSET('Hygiene Data'!$G$9,0,10*ROW('Hygiene Data'!G193))),'Data Summary'!DZ199="Yes"),OFFSET('Hygiene Data'!$G$9,0,10*ROW('Hygiene Data'!G193)),NA())</f>
        <v>#N/A</v>
      </c>
      <c r="BL199" s="91" t="e">
        <f ca="true">+IF(AND(ISNUMBER(OFFSET('Hygiene Data'!$H$5,0,10*ROW('Hygiene Data'!H193))),'Data Summary'!EA199="Yes"),OFFSET('Hygiene Data'!$H$5,0,10*ROW('Hygiene Data'!H193)),NA())</f>
        <v>#N/A</v>
      </c>
      <c r="BM199" s="91" t="e">
        <f ca="true">+IF(AND(ISNUMBER(OFFSET('Hygiene Data'!$H$7,0,10*ROW('Hygiene Data'!H193))),'Data Summary'!EB199="Yes"),OFFSET('Hygiene Data'!$H$7,0,10*ROW('Hygiene Data'!H193)),NA())</f>
        <v>#N/A</v>
      </c>
      <c r="BN199" s="91" t="e">
        <f ca="true">+IF(AND(ISNUMBER(OFFSET('Hygiene Data'!$H$9,0,10*ROW('Hygiene Data'!H193))),'Data Summary'!EC199="Yes"),OFFSET('Hygiene Data'!$H$9,0,10*ROW('Hygiene Data'!H193)),NA())</f>
        <v>#N/A</v>
      </c>
      <c r="BO199" s="91" t="e">
        <f ca="true">+IF(AND(ISNUMBER(OFFSET('Hygiene Data'!$I$5,0,10*ROW('Hygiene Data'!I193))),'Data Summary'!ED199="Yes"),OFFSET('Hygiene Data'!$I$5,0,10*ROW('Hygiene Data'!I193)),NA())</f>
        <v>#N/A</v>
      </c>
      <c r="BP199" s="91" t="e">
        <f ca="true">+IF(AND(ISNUMBER(OFFSET('Hygiene Data'!$I$7,0,10*ROW('Hygiene Data'!I193))),'Data Summary'!EE199="Yes"),OFFSET('Hygiene Data'!$I$7,0,10*ROW('Hygiene Data'!I193)),NA())</f>
        <v>#N/A</v>
      </c>
      <c r="BQ199" s="91" t="e">
        <f ca="true">+IF(AND(ISNUMBER(OFFSET('Hygiene Data'!$I$9,0,10*ROW('Hygiene Data'!I193))),'Data Summary'!EF199="Yes"),OFFSET('Hygiene Data'!$I$9,0,10*ROW('Hygiene Data'!I193)),NA())</f>
        <v>#N/A</v>
      </c>
    </row>
    <row xmlns:x14ac="http://schemas.microsoft.com/office/spreadsheetml/2009/9/ac" r="200" x14ac:dyDescent="0.2">
      <c r="A200" s="350" t="e">
        <f ca="true">+RIGHT('Data Summary'!A200,LEN('Data Summary'!A200)-9)</f>
        <v>#VALUE!</v>
      </c>
      <c r="B200" s="35" t="str">
        <f ca="true">+IF(ISTEXT('Data Summary'!B200),'Data Summary'!B200,"")</f>
        <v/>
      </c>
      <c r="C200" s="349" t="e">
        <f ca="true">+VALUE('Data Summary'!C200)</f>
        <v>#VALUE!</v>
      </c>
      <c r="D200" s="89" t="e">
        <f ca="true">+IF(AND(ISNUMBER(OFFSET('Water Data'!$D$4,0,10*ROW('Water Data'!D194))),'Data Summary'!BS200="Yes"),100-OFFSET('Water Data'!$D$4,0,10*ROW('Water Data'!D194)),NA())</f>
        <v>#N/A</v>
      </c>
      <c r="E200" s="89" t="e">
        <f ca="true">+IF(AND(ISNUMBER(OFFSET('Water Data'!$D$6,0,10*ROW('Water Data'!D194))),'Data Summary'!BT200="Yes"),OFFSET('Water Data'!$D$6,0,10*ROW('Water Data'!D194)),NA())</f>
        <v>#N/A</v>
      </c>
      <c r="F200" s="89" t="e">
        <f ca="true">+IF(AND(ISNUMBER(OFFSET('Water Data'!$D$9,0,10*ROW('Water Data'!D194))),'Data Summary'!BU200="Yes"),OFFSET('Water Data'!$D$9,0,10*ROW('Water Data'!D194)),NA())</f>
        <v>#N/A</v>
      </c>
      <c r="G200" s="89" t="e">
        <f ca="true">+IF(AND(ISNUMBER(OFFSET('Water Data'!$E$4,0,10*ROW('Water Data'!E194))),'Data Summary'!BV200="Yes"),100-OFFSET('Water Data'!$E$4,0,10*ROW('Water Data'!E194)),NA())</f>
        <v>#N/A</v>
      </c>
      <c r="H200" s="89" t="e">
        <f ca="true">+IF(AND(ISNUMBER(OFFSET('Water Data'!$E$6,0,10*ROW('Water Data'!E194))),'Data Summary'!BW200="Yes"),OFFSET('Water Data'!$E$6,0,10*ROW('Water Data'!E194)),NA())</f>
        <v>#N/A</v>
      </c>
      <c r="I200" s="89" t="e">
        <f ca="true">+IF(AND(ISNUMBER(OFFSET('Water Data'!$E$9,0,10*ROW('Water Data'!E194))),'Data Summary'!BX200="Yes"),OFFSET('Water Data'!$E$9,0,10*ROW('Water Data'!E194)),NA())</f>
        <v>#N/A</v>
      </c>
      <c r="J200" s="89" t="e">
        <f ca="true">+IF(AND(ISNUMBER(OFFSET('Water Data'!$F$4,0,10*ROW('Water Data'!F194))),'Data Summary'!BY200="Yes"),100-OFFSET('Water Data'!$F$4,0,10*ROW('Water Data'!F194)),NA())</f>
        <v>#N/A</v>
      </c>
      <c r="K200" s="89" t="e">
        <f ca="true">+IF(AND(ISNUMBER(OFFSET('Water Data'!$F$6,0,10*ROW('Water Data'!F194))),'Data Summary'!BZ200="Yes"),OFFSET('Water Data'!$F$6,0,10*ROW('Water Data'!F194)),NA())</f>
        <v>#N/A</v>
      </c>
      <c r="L200" s="89" t="e">
        <f ca="true">+IF(AND(ISNUMBER(OFFSET('Water Data'!$F$9,0,10*ROW('Water Data'!F194))),'Data Summary'!CA200="Yes"),OFFSET('Water Data'!$F$9,0,10*ROW('Water Data'!F194)),NA())</f>
        <v>#N/A</v>
      </c>
      <c r="M200" s="89" t="e">
        <f ca="true">+IF(AND(ISNUMBER(OFFSET('Water Data'!$G$4,0,10*ROW('Water Data'!G194))),'Data Summary'!CB200="Yes"),100-OFFSET('Water Data'!$G$4,0,10*ROW('Water Data'!G194)),NA())</f>
        <v>#N/A</v>
      </c>
      <c r="N200" s="89" t="e">
        <f ca="true">+IF(AND(ISNUMBER(OFFSET('Water Data'!$G$6,0,10*ROW('Water Data'!G194))),'Data Summary'!CC200="Yes"),OFFSET('Water Data'!$G$6,0,10*ROW('Water Data'!G194)),NA())</f>
        <v>#N/A</v>
      </c>
      <c r="O200" s="89" t="e">
        <f ca="true">+IF(AND(ISNUMBER(OFFSET('Water Data'!$G$9,0,10*ROW('Water Data'!G194))),'Data Summary'!CD200="Yes"),OFFSET('Water Data'!$G$9,0,10*ROW('Water Data'!G194)),NA())</f>
        <v>#N/A</v>
      </c>
      <c r="P200" s="89" t="e">
        <f ca="true">+IF(AND(ISNUMBER(OFFSET('Water Data'!$H$4,0,10*ROW('Water Data'!H194))),'Data Summary'!CE200="Yes"),100-OFFSET('Water Data'!$H$4,0,10*ROW('Water Data'!H194)),NA())</f>
        <v>#N/A</v>
      </c>
      <c r="Q200" s="89" t="e">
        <f ca="true">+IF(AND(ISNUMBER(OFFSET('Water Data'!$H$6,0,10*ROW('Water Data'!H194))),'Data Summary'!CF200="Yes"),OFFSET('Water Data'!$H$6,0,10*ROW('Water Data'!H194)),NA())</f>
        <v>#N/A</v>
      </c>
      <c r="R200" s="89" t="e">
        <f ca="true">+IF(AND(ISNUMBER(OFFSET('Water Data'!$H$9,0,10*ROW('Water Data'!H194))),'Data Summary'!CG200="Yes"),OFFSET('Water Data'!$H$9,0,10*ROW('Water Data'!H194)),NA())</f>
        <v>#N/A</v>
      </c>
      <c r="S200" s="89" t="e">
        <f ca="true">+IF(AND(ISNUMBER(OFFSET('Water Data'!$I$4,0,10*ROW('Water Data'!I194))),'Data Summary'!CH200="Yes"),100-OFFSET('Water Data'!$I$4,0,10*ROW('Water Data'!I194)),NA())</f>
        <v>#N/A</v>
      </c>
      <c r="T200" s="89" t="e">
        <f ca="true">+IF(AND(ISNUMBER(OFFSET('Water Data'!$I$6,0,10*ROW('Water Data'!I194))),'Data Summary'!CI200="Yes"),OFFSET('Water Data'!$I$6,0,10*ROW('Water Data'!I194)),NA())</f>
        <v>#N/A</v>
      </c>
      <c r="U200" s="89" t="e">
        <f ca="true">+IF(AND(ISNUMBER(OFFSET('Water Data'!$I$9,0,10*ROW('Water Data'!I194))),'Data Summary'!CJ200="Yes"),OFFSET('Water Data'!$I$9,0,10*ROW('Water Data'!I194)),NA())</f>
        <v>#N/A</v>
      </c>
      <c r="V200" s="90" t="e">
        <f ca="true">+IF(AND(ISNUMBER(OFFSET('Sanitation Data'!$D$4,0,10*ROW('Sanitation Data'!D194))),'Data Summary'!CK200="Yes"),100-OFFSET('Sanitation Data'!$D$4,0,10*ROW('Sanitation Data'!D194)),NA())</f>
        <v>#N/A</v>
      </c>
      <c r="W200" s="90" t="e">
        <f ca="true">+IF(AND(ISNUMBER(OFFSET('Sanitation Data'!$D$6,0,10*ROW('Sanitation Data'!D194))),'Data Summary'!CL200="Yes"),OFFSET('Sanitation Data'!$D$6,0,10*ROW('Sanitation Data'!D194)),NA())</f>
        <v>#N/A</v>
      </c>
      <c r="X200" s="90" t="e">
        <f ca="true">+IF(AND(ISNUMBER(OFFSET('Sanitation Data'!$D$10,0,10*ROW('Sanitation Data'!D194))),'Data Summary'!CM200="Yes"),OFFSET('Sanitation Data'!$D$10,0,10*ROW('Sanitation Data'!D194)),NA())</f>
        <v>#N/A</v>
      </c>
      <c r="Y200" s="90" t="e">
        <f ca="true">+IF(AND(ISNUMBER(OFFSET('Sanitation Data'!$D$11,0,10*ROW('Sanitation Data'!D194))),'Data Summary'!CN200="Yes"),OFFSET('Sanitation Data'!$D$11,0,10*ROW('Sanitation Data'!D194)),NA())</f>
        <v>#N/A</v>
      </c>
      <c r="Z200" s="90" t="e">
        <f ca="true">+IF(AND(ISNUMBER(OFFSET('Sanitation Data'!$D$12,0,10*ROW('Sanitation Data'!D194))),'Data Summary'!CO200="Yes"),OFFSET('Sanitation Data'!$D$12,0,10*ROW('Sanitation Data'!D194)),NA())</f>
        <v>#N/A</v>
      </c>
      <c r="AA200" s="90" t="e">
        <f ca="true">+IF(AND(ISNUMBER(OFFSET('Sanitation Data'!$E$4,0,10*ROW('Sanitation Data'!E194))),'Data Summary'!CP200="Yes"),100-OFFSET('Sanitation Data'!$E$4,0,10*ROW('Sanitation Data'!E194)),NA())</f>
        <v>#N/A</v>
      </c>
      <c r="AB200" s="90" t="e">
        <f ca="true">+IF(AND(ISNUMBER(OFFSET('Sanitation Data'!$E$6,0,10*ROW('Sanitation Data'!E194))),'Data Summary'!CQ200="Yes"),OFFSET('Sanitation Data'!$E$6,0,10*ROW('Sanitation Data'!E194)),NA())</f>
        <v>#N/A</v>
      </c>
      <c r="AC200" s="90" t="e">
        <f ca="true">+IF(AND(ISNUMBER(OFFSET('Sanitation Data'!$E$10,0,10*ROW('Sanitation Data'!E194))),'Data Summary'!CR200="Yes"),OFFSET('Sanitation Data'!$E$10,0,10*ROW('Sanitation Data'!E194)),NA())</f>
        <v>#N/A</v>
      </c>
      <c r="AD200" s="90" t="e">
        <f ca="true">+IF(AND(ISNUMBER(OFFSET('Sanitation Data'!$E$11,0,10*ROW('Sanitation Data'!E194))),'Data Summary'!CS200="Yes"),OFFSET('Sanitation Data'!$E$11,0,10*ROW('Sanitation Data'!E194)),NA())</f>
        <v>#N/A</v>
      </c>
      <c r="AE200" s="90" t="e">
        <f ca="true">+IF(AND(ISNUMBER(OFFSET('Sanitation Data'!$E$12,0,10*ROW('Sanitation Data'!E194))),'Data Summary'!CT200="Yes"),OFFSET('Sanitation Data'!$E$12,0,10*ROW('Sanitation Data'!E194)),NA())</f>
        <v>#N/A</v>
      </c>
      <c r="AF200" s="90" t="e">
        <f ca="true">+IF(AND(ISNUMBER(OFFSET('Sanitation Data'!$F$4,0,10*ROW('Sanitation Data'!F194))),'Data Summary'!CU200="Yes"),100-OFFSET('Sanitation Data'!$F$4,0,10*ROW('Sanitation Data'!F194)),NA())</f>
        <v>#N/A</v>
      </c>
      <c r="AG200" s="90" t="e">
        <f ca="true">+IF(AND(ISNUMBER(OFFSET('Sanitation Data'!$F$6,0,10*ROW('Sanitation Data'!F194))),'Data Summary'!CV200="Yes"),OFFSET('Sanitation Data'!$F$6,0,10*ROW('Sanitation Data'!F194)),NA())</f>
        <v>#N/A</v>
      </c>
      <c r="AH200" s="90" t="e">
        <f ca="true">+IF(AND(ISNUMBER(OFFSET('Sanitation Data'!$F$10,0,10*ROW('Sanitation Data'!F194))),'Data Summary'!CW200="Yes"),OFFSET('Sanitation Data'!$F$10,0,10*ROW('Sanitation Data'!F194)),NA())</f>
        <v>#N/A</v>
      </c>
      <c r="AI200" s="90" t="e">
        <f ca="true">+IF(AND(ISNUMBER(OFFSET('Sanitation Data'!$F$11,0,10*ROW('Sanitation Data'!F194))),'Data Summary'!CX200="Yes"),OFFSET('Sanitation Data'!$F$11,0,10*ROW('Sanitation Data'!F194)),NA())</f>
        <v>#N/A</v>
      </c>
      <c r="AJ200" s="90" t="e">
        <f ca="true">+IF(AND(ISNUMBER(OFFSET('Sanitation Data'!$F$12,0,10*ROW('Sanitation Data'!F194))),'Data Summary'!CY200="Yes"),OFFSET('Sanitation Data'!$F$12,0,10*ROW('Sanitation Data'!F194)),NA())</f>
        <v>#N/A</v>
      </c>
      <c r="AK200" s="90" t="e">
        <f ca="true">+IF(AND(ISNUMBER(OFFSET('Sanitation Data'!$G$4,0,10*ROW('Sanitation Data'!G194))),'Data Summary'!CZ200="Yes"),100-OFFSET('Sanitation Data'!$G$4,0,10*ROW('Sanitation Data'!G194)),NA())</f>
        <v>#N/A</v>
      </c>
      <c r="AL200" s="90" t="e">
        <f ca="true">+IF(AND(ISNUMBER(OFFSET('Sanitation Data'!$G$6,0,10*ROW('Sanitation Data'!G194))),'Data Summary'!DA200="Yes"),OFFSET('Sanitation Data'!$G$6,0,10*ROW('Sanitation Data'!G194)),NA())</f>
        <v>#N/A</v>
      </c>
      <c r="AM200" s="90" t="e">
        <f ca="true">+IF(AND(ISNUMBER(OFFSET('Sanitation Data'!$G$10,0,10*ROW('Sanitation Data'!G194))),'Data Summary'!DB200="Yes"),OFFSET('Sanitation Data'!$G$10,0,10*ROW('Sanitation Data'!G194)),NA())</f>
        <v>#N/A</v>
      </c>
      <c r="AN200" s="90" t="e">
        <f ca="true">+IF(AND(ISNUMBER(OFFSET('Sanitation Data'!$G$11,0,10*ROW('Sanitation Data'!G194))),'Data Summary'!DC200="Yes"),OFFSET('Sanitation Data'!$G$11,0,10*ROW('Sanitation Data'!G194)),NA())</f>
        <v>#N/A</v>
      </c>
      <c r="AO200" s="90" t="e">
        <f ca="true">+IF(AND(ISNUMBER(OFFSET('Sanitation Data'!$G$12,0,10*ROW('Sanitation Data'!G194))),'Data Summary'!DD200="Yes"),OFFSET('Sanitation Data'!$G$12,0,10*ROW('Sanitation Data'!G194)),NA())</f>
        <v>#N/A</v>
      </c>
      <c r="AP200" s="90" t="e">
        <f ca="true">+IF(AND(ISNUMBER(OFFSET('Sanitation Data'!$H$4,0,10*ROW('Sanitation Data'!H194))),'Data Summary'!DE200="Yes"),100-OFFSET('Sanitation Data'!$H$4,0,10*ROW('Sanitation Data'!H194)),NA())</f>
        <v>#N/A</v>
      </c>
      <c r="AQ200" s="90" t="e">
        <f ca="true">+IF(AND(ISNUMBER(OFFSET('Sanitation Data'!$H$6,0,10*ROW('Sanitation Data'!H194))),'Data Summary'!DF200="Yes"),OFFSET('Sanitation Data'!$H$6,0,10*ROW('Sanitation Data'!H194)),NA())</f>
        <v>#N/A</v>
      </c>
      <c r="AR200" s="90" t="e">
        <f ca="true">+IF(AND(ISNUMBER(OFFSET('Sanitation Data'!$H$10,0,10*ROW('Sanitation Data'!H194))),'Data Summary'!DG200="Yes"),OFFSET('Sanitation Data'!$H$10,0,10*ROW('Sanitation Data'!H194)),NA())</f>
        <v>#N/A</v>
      </c>
      <c r="AS200" s="90" t="e">
        <f ca="true">+IF(AND(ISNUMBER(OFFSET('Sanitation Data'!$H$11,0,10*ROW('Sanitation Data'!H194))),'Data Summary'!DH200="Yes"),OFFSET('Sanitation Data'!$H$11,0,10*ROW('Sanitation Data'!H194)),NA())</f>
        <v>#N/A</v>
      </c>
      <c r="AT200" s="90" t="e">
        <f ca="true">+IF(AND(ISNUMBER(OFFSET('Sanitation Data'!$H$12,0,10*ROW('Sanitation Data'!H194))),'Data Summary'!DI200="Yes"),OFFSET('Sanitation Data'!$H$12,0,10*ROW('Sanitation Data'!H194)),NA())</f>
        <v>#N/A</v>
      </c>
      <c r="AU200" s="90" t="e">
        <f ca="true">+IF(AND(ISNUMBER(OFFSET('Sanitation Data'!$I$4,0,10*ROW('Sanitation Data'!I194))),'Data Summary'!DJ200="Yes"),100-OFFSET('Sanitation Data'!$I$4,0,10*ROW('Sanitation Data'!I194)),NA())</f>
        <v>#N/A</v>
      </c>
      <c r="AV200" s="90" t="e">
        <f ca="true">+IF(AND(ISNUMBER(OFFSET('Sanitation Data'!$I$6,0,10*ROW('Sanitation Data'!I194))),'Data Summary'!DK200="Yes"),OFFSET('Sanitation Data'!$I$6,0,10*ROW('Sanitation Data'!I194)),NA())</f>
        <v>#N/A</v>
      </c>
      <c r="AW200" s="90" t="e">
        <f ca="true">+IF(AND(ISNUMBER(OFFSET('Sanitation Data'!$I$10,0,10*ROW('Sanitation Data'!I194))),'Data Summary'!DL200="Yes"),OFFSET('Sanitation Data'!$I$10,0,10*ROW('Sanitation Data'!I194)),NA())</f>
        <v>#N/A</v>
      </c>
      <c r="AX200" s="90" t="e">
        <f ca="true">+IF(AND(ISNUMBER(OFFSET('Sanitation Data'!$I$11,0,10*ROW('Sanitation Data'!I194))),'Data Summary'!DM200="Yes"),OFFSET('Sanitation Data'!$I$11,0,10*ROW('Sanitation Data'!I194)),NA())</f>
        <v>#N/A</v>
      </c>
      <c r="AY200" s="90" t="e">
        <f ca="true">+IF(AND(ISNUMBER(OFFSET('Sanitation Data'!$I$12,0,10*ROW('Sanitation Data'!I194))),'Data Summary'!DN200="Yes"),OFFSET('Sanitation Data'!$I$12,0,10*ROW('Sanitation Data'!I194)),NA())</f>
        <v>#N/A</v>
      </c>
      <c r="AZ200" s="91" t="e">
        <f ca="true">+IF(AND(ISNUMBER(OFFSET('Hygiene Data'!$D$5,0,10*ROW('Hygiene Data'!D194))),'Data Summary'!DO200="Yes"),OFFSET('Hygiene Data'!$D$5,0,10*ROW('Hygiene Data'!D194)),NA())</f>
        <v>#N/A</v>
      </c>
      <c r="BA200" s="91" t="e">
        <f ca="true">+IF(AND(ISNUMBER(OFFSET('Hygiene Data'!$D$7,0,10*ROW('Hygiene Data'!D194))),'Data Summary'!DP200="Yes"),OFFSET('Hygiene Data'!$D$7,0,10*ROW('Hygiene Data'!D194)),NA())</f>
        <v>#N/A</v>
      </c>
      <c r="BB200" s="91" t="e">
        <f ca="true">+IF(AND(ISNUMBER(OFFSET('Hygiene Data'!$D$9,0,10*ROW('Hygiene Data'!D194))),'Data Summary'!DQ200="Yes"),OFFSET('Hygiene Data'!$D$9,0,10*ROW('Hygiene Data'!D194)),NA())</f>
        <v>#N/A</v>
      </c>
      <c r="BC200" s="91" t="e">
        <f ca="true">+IF(AND(ISNUMBER(OFFSET('Hygiene Data'!$E$5,0,10*ROW('Hygiene Data'!E194))),'Data Summary'!DR200="Yes"),OFFSET('Hygiene Data'!$E$5,0,10*ROW('Hygiene Data'!E194)),NA())</f>
        <v>#N/A</v>
      </c>
      <c r="BD200" s="91" t="e">
        <f ca="true">+IF(AND(ISNUMBER(OFFSET('Hygiene Data'!$E$7,0,10*ROW('Hygiene Data'!E194))),'Data Summary'!DS200="Yes"),OFFSET('Hygiene Data'!$E$7,0,10*ROW('Hygiene Data'!E194)),NA())</f>
        <v>#N/A</v>
      </c>
      <c r="BE200" s="91" t="e">
        <f ca="true">+IF(AND(ISNUMBER(OFFSET('Hygiene Data'!$E$9,0,10*ROW('Hygiene Data'!E194))),'Data Summary'!DT200="Yes"),OFFSET('Hygiene Data'!$E$9,0,10*ROW('Hygiene Data'!E194)),NA())</f>
        <v>#N/A</v>
      </c>
      <c r="BF200" s="91" t="e">
        <f ca="true">+IF(AND(ISNUMBER(OFFSET('Hygiene Data'!$F$5,0,10*ROW('Hygiene Data'!F194))),'Data Summary'!DU200="Yes"),OFFSET('Hygiene Data'!$F$5,0,10*ROW('Hygiene Data'!F194)),NA())</f>
        <v>#N/A</v>
      </c>
      <c r="BG200" s="91" t="e">
        <f ca="true">+IF(AND(ISNUMBER(OFFSET('Hygiene Data'!$F$7,0,10*ROW('Hygiene Data'!F194))),'Data Summary'!DV200="Yes"),OFFSET('Hygiene Data'!$F$7,0,10*ROW('Hygiene Data'!F194)),NA())</f>
        <v>#N/A</v>
      </c>
      <c r="BH200" s="91" t="e">
        <f ca="true">+IF(AND(ISNUMBER(OFFSET('Hygiene Data'!$F$9,0,10*ROW('Hygiene Data'!F194))),'Data Summary'!DW200="Yes"),OFFSET('Hygiene Data'!$F$9,0,10*ROW('Hygiene Data'!F194)),NA())</f>
        <v>#N/A</v>
      </c>
      <c r="BI200" s="91" t="e">
        <f ca="true">+IF(AND(ISNUMBER(OFFSET('Hygiene Data'!$G$5,0,10*ROW('Hygiene Data'!G194))),'Data Summary'!DX200="Yes"),OFFSET('Hygiene Data'!$G$5,0,10*ROW('Hygiene Data'!G194)),NA())</f>
        <v>#N/A</v>
      </c>
      <c r="BJ200" s="91" t="e">
        <f ca="true">+IF(AND(ISNUMBER(OFFSET('Hygiene Data'!$G$7,0,10*ROW('Hygiene Data'!G194))),'Data Summary'!DY200="Yes"),OFFSET('Hygiene Data'!$G$7,0,10*ROW('Hygiene Data'!G194)),NA())</f>
        <v>#N/A</v>
      </c>
      <c r="BK200" s="91" t="e">
        <f ca="true">+IF(AND(ISNUMBER(OFFSET('Hygiene Data'!$G$9,0,10*ROW('Hygiene Data'!G194))),'Data Summary'!DZ200="Yes"),OFFSET('Hygiene Data'!$G$9,0,10*ROW('Hygiene Data'!G194)),NA())</f>
        <v>#N/A</v>
      </c>
      <c r="BL200" s="91" t="e">
        <f ca="true">+IF(AND(ISNUMBER(OFFSET('Hygiene Data'!$H$5,0,10*ROW('Hygiene Data'!H194))),'Data Summary'!EA200="Yes"),OFFSET('Hygiene Data'!$H$5,0,10*ROW('Hygiene Data'!H194)),NA())</f>
        <v>#N/A</v>
      </c>
      <c r="BM200" s="91" t="e">
        <f ca="true">+IF(AND(ISNUMBER(OFFSET('Hygiene Data'!$H$7,0,10*ROW('Hygiene Data'!H194))),'Data Summary'!EB200="Yes"),OFFSET('Hygiene Data'!$H$7,0,10*ROW('Hygiene Data'!H194)),NA())</f>
        <v>#N/A</v>
      </c>
      <c r="BN200" s="91" t="e">
        <f ca="true">+IF(AND(ISNUMBER(OFFSET('Hygiene Data'!$H$9,0,10*ROW('Hygiene Data'!H194))),'Data Summary'!EC200="Yes"),OFFSET('Hygiene Data'!$H$9,0,10*ROW('Hygiene Data'!H194)),NA())</f>
        <v>#N/A</v>
      </c>
      <c r="BO200" s="91" t="e">
        <f ca="true">+IF(AND(ISNUMBER(OFFSET('Hygiene Data'!$I$5,0,10*ROW('Hygiene Data'!I194))),'Data Summary'!ED200="Yes"),OFFSET('Hygiene Data'!$I$5,0,10*ROW('Hygiene Data'!I194)),NA())</f>
        <v>#N/A</v>
      </c>
      <c r="BP200" s="91" t="e">
        <f ca="true">+IF(AND(ISNUMBER(OFFSET('Hygiene Data'!$I$7,0,10*ROW('Hygiene Data'!I194))),'Data Summary'!EE200="Yes"),OFFSET('Hygiene Data'!$I$7,0,10*ROW('Hygiene Data'!I194)),NA())</f>
        <v>#N/A</v>
      </c>
      <c r="BQ200" s="91" t="e">
        <f ca="true">+IF(AND(ISNUMBER(OFFSET('Hygiene Data'!$I$9,0,10*ROW('Hygiene Data'!I194))),'Data Summary'!EF200="Yes"),OFFSET('Hygiene Data'!$I$9,0,10*ROW('Hygiene Data'!I194)),NA())</f>
        <v>#N/A</v>
      </c>
    </row>
    <row xmlns:x14ac="http://schemas.microsoft.com/office/spreadsheetml/2009/9/ac" r="201" x14ac:dyDescent="0.2">
      <c r="A201" s="350" t="e">
        <f ca="true">+RIGHT('Data Summary'!A201,LEN('Data Summary'!A201)-9)</f>
        <v>#VALUE!</v>
      </c>
      <c r="B201" s="35" t="str">
        <f ca="true">+IF(ISTEXT('Data Summary'!B201),'Data Summary'!B201,"")</f>
        <v/>
      </c>
      <c r="C201" s="349" t="e">
        <f ca="true">+VALUE('Data Summary'!C201)</f>
        <v>#VALUE!</v>
      </c>
      <c r="D201" s="89" t="e">
        <f ca="true">+IF(AND(ISNUMBER(OFFSET('Water Data'!$D$4,0,10*ROW('Water Data'!D195))),'Data Summary'!BS201="Yes"),100-OFFSET('Water Data'!$D$4,0,10*ROW('Water Data'!D195)),NA())</f>
        <v>#N/A</v>
      </c>
      <c r="E201" s="89" t="e">
        <f ca="true">+IF(AND(ISNUMBER(OFFSET('Water Data'!$D$6,0,10*ROW('Water Data'!D195))),'Data Summary'!BT201="Yes"),OFFSET('Water Data'!$D$6,0,10*ROW('Water Data'!D195)),NA())</f>
        <v>#N/A</v>
      </c>
      <c r="F201" s="89" t="e">
        <f ca="true">+IF(AND(ISNUMBER(OFFSET('Water Data'!$D$9,0,10*ROW('Water Data'!D195))),'Data Summary'!BU201="Yes"),OFFSET('Water Data'!$D$9,0,10*ROW('Water Data'!D195)),NA())</f>
        <v>#N/A</v>
      </c>
      <c r="G201" s="89" t="e">
        <f ca="true">+IF(AND(ISNUMBER(OFFSET('Water Data'!$E$4,0,10*ROW('Water Data'!E195))),'Data Summary'!BV201="Yes"),100-OFFSET('Water Data'!$E$4,0,10*ROW('Water Data'!E195)),NA())</f>
        <v>#N/A</v>
      </c>
      <c r="H201" s="89" t="e">
        <f ca="true">+IF(AND(ISNUMBER(OFFSET('Water Data'!$E$6,0,10*ROW('Water Data'!E195))),'Data Summary'!BW201="Yes"),OFFSET('Water Data'!$E$6,0,10*ROW('Water Data'!E195)),NA())</f>
        <v>#N/A</v>
      </c>
      <c r="I201" s="89" t="e">
        <f ca="true">+IF(AND(ISNUMBER(OFFSET('Water Data'!$E$9,0,10*ROW('Water Data'!E195))),'Data Summary'!BX201="Yes"),OFFSET('Water Data'!$E$9,0,10*ROW('Water Data'!E195)),NA())</f>
        <v>#N/A</v>
      </c>
      <c r="J201" s="89" t="e">
        <f ca="true">+IF(AND(ISNUMBER(OFFSET('Water Data'!$F$4,0,10*ROW('Water Data'!F195))),'Data Summary'!BY201="Yes"),100-OFFSET('Water Data'!$F$4,0,10*ROW('Water Data'!F195)),NA())</f>
        <v>#N/A</v>
      </c>
      <c r="K201" s="89" t="e">
        <f ca="true">+IF(AND(ISNUMBER(OFFSET('Water Data'!$F$6,0,10*ROW('Water Data'!F195))),'Data Summary'!BZ201="Yes"),OFFSET('Water Data'!$F$6,0,10*ROW('Water Data'!F195)),NA())</f>
        <v>#N/A</v>
      </c>
      <c r="L201" s="89" t="e">
        <f ca="true">+IF(AND(ISNUMBER(OFFSET('Water Data'!$F$9,0,10*ROW('Water Data'!F195))),'Data Summary'!CA201="Yes"),OFFSET('Water Data'!$F$9,0,10*ROW('Water Data'!F195)),NA())</f>
        <v>#N/A</v>
      </c>
      <c r="M201" s="89" t="e">
        <f ca="true">+IF(AND(ISNUMBER(OFFSET('Water Data'!$G$4,0,10*ROW('Water Data'!G195))),'Data Summary'!CB201="Yes"),100-OFFSET('Water Data'!$G$4,0,10*ROW('Water Data'!G195)),NA())</f>
        <v>#N/A</v>
      </c>
      <c r="N201" s="89" t="e">
        <f ca="true">+IF(AND(ISNUMBER(OFFSET('Water Data'!$G$6,0,10*ROW('Water Data'!G195))),'Data Summary'!CC201="Yes"),OFFSET('Water Data'!$G$6,0,10*ROW('Water Data'!G195)),NA())</f>
        <v>#N/A</v>
      </c>
      <c r="O201" s="89" t="e">
        <f ca="true">+IF(AND(ISNUMBER(OFFSET('Water Data'!$G$9,0,10*ROW('Water Data'!G195))),'Data Summary'!CD201="Yes"),OFFSET('Water Data'!$G$9,0,10*ROW('Water Data'!G195)),NA())</f>
        <v>#N/A</v>
      </c>
      <c r="P201" s="89" t="e">
        <f ca="true">+IF(AND(ISNUMBER(OFFSET('Water Data'!$H$4,0,10*ROW('Water Data'!H195))),'Data Summary'!CE201="Yes"),100-OFFSET('Water Data'!$H$4,0,10*ROW('Water Data'!H195)),NA())</f>
        <v>#N/A</v>
      </c>
      <c r="Q201" s="89" t="e">
        <f ca="true">+IF(AND(ISNUMBER(OFFSET('Water Data'!$H$6,0,10*ROW('Water Data'!H195))),'Data Summary'!CF201="Yes"),OFFSET('Water Data'!$H$6,0,10*ROW('Water Data'!H195)),NA())</f>
        <v>#N/A</v>
      </c>
      <c r="R201" s="89" t="e">
        <f ca="true">+IF(AND(ISNUMBER(OFFSET('Water Data'!$H$9,0,10*ROW('Water Data'!H195))),'Data Summary'!CG201="Yes"),OFFSET('Water Data'!$H$9,0,10*ROW('Water Data'!H195)),NA())</f>
        <v>#N/A</v>
      </c>
      <c r="S201" s="89" t="e">
        <f ca="true">+IF(AND(ISNUMBER(OFFSET('Water Data'!$I$4,0,10*ROW('Water Data'!I195))),'Data Summary'!CH201="Yes"),100-OFFSET('Water Data'!$I$4,0,10*ROW('Water Data'!I195)),NA())</f>
        <v>#N/A</v>
      </c>
      <c r="T201" s="89" t="e">
        <f ca="true">+IF(AND(ISNUMBER(OFFSET('Water Data'!$I$6,0,10*ROW('Water Data'!I195))),'Data Summary'!CI201="Yes"),OFFSET('Water Data'!$I$6,0,10*ROW('Water Data'!I195)),NA())</f>
        <v>#N/A</v>
      </c>
      <c r="U201" s="89" t="e">
        <f ca="true">+IF(AND(ISNUMBER(OFFSET('Water Data'!$I$9,0,10*ROW('Water Data'!I195))),'Data Summary'!CJ201="Yes"),OFFSET('Water Data'!$I$9,0,10*ROW('Water Data'!I195)),NA())</f>
        <v>#N/A</v>
      </c>
      <c r="V201" s="90" t="e">
        <f ca="true">+IF(AND(ISNUMBER(OFFSET('Sanitation Data'!$D$4,0,10*ROW('Sanitation Data'!D195))),'Data Summary'!CK201="Yes"),100-OFFSET('Sanitation Data'!$D$4,0,10*ROW('Sanitation Data'!D195)),NA())</f>
        <v>#N/A</v>
      </c>
      <c r="W201" s="90" t="e">
        <f ca="true">+IF(AND(ISNUMBER(OFFSET('Sanitation Data'!$D$6,0,10*ROW('Sanitation Data'!D195))),'Data Summary'!CL201="Yes"),OFFSET('Sanitation Data'!$D$6,0,10*ROW('Sanitation Data'!D195)),NA())</f>
        <v>#N/A</v>
      </c>
      <c r="X201" s="90" t="e">
        <f ca="true">+IF(AND(ISNUMBER(OFFSET('Sanitation Data'!$D$10,0,10*ROW('Sanitation Data'!D195))),'Data Summary'!CM201="Yes"),OFFSET('Sanitation Data'!$D$10,0,10*ROW('Sanitation Data'!D195)),NA())</f>
        <v>#N/A</v>
      </c>
      <c r="Y201" s="90" t="e">
        <f ca="true">+IF(AND(ISNUMBER(OFFSET('Sanitation Data'!$D$11,0,10*ROW('Sanitation Data'!D195))),'Data Summary'!CN201="Yes"),OFFSET('Sanitation Data'!$D$11,0,10*ROW('Sanitation Data'!D195)),NA())</f>
        <v>#N/A</v>
      </c>
      <c r="Z201" s="90" t="e">
        <f ca="true">+IF(AND(ISNUMBER(OFFSET('Sanitation Data'!$D$12,0,10*ROW('Sanitation Data'!D195))),'Data Summary'!CO201="Yes"),OFFSET('Sanitation Data'!$D$12,0,10*ROW('Sanitation Data'!D195)),NA())</f>
        <v>#N/A</v>
      </c>
      <c r="AA201" s="90" t="e">
        <f ca="true">+IF(AND(ISNUMBER(OFFSET('Sanitation Data'!$E$4,0,10*ROW('Sanitation Data'!E195))),'Data Summary'!CP201="Yes"),100-OFFSET('Sanitation Data'!$E$4,0,10*ROW('Sanitation Data'!E195)),NA())</f>
        <v>#N/A</v>
      </c>
      <c r="AB201" s="90" t="e">
        <f ca="true">+IF(AND(ISNUMBER(OFFSET('Sanitation Data'!$E$6,0,10*ROW('Sanitation Data'!E195))),'Data Summary'!CQ201="Yes"),OFFSET('Sanitation Data'!$E$6,0,10*ROW('Sanitation Data'!E195)),NA())</f>
        <v>#N/A</v>
      </c>
      <c r="AC201" s="90" t="e">
        <f ca="true">+IF(AND(ISNUMBER(OFFSET('Sanitation Data'!$E$10,0,10*ROW('Sanitation Data'!E195))),'Data Summary'!CR201="Yes"),OFFSET('Sanitation Data'!$E$10,0,10*ROW('Sanitation Data'!E195)),NA())</f>
        <v>#N/A</v>
      </c>
      <c r="AD201" s="90" t="e">
        <f ca="true">+IF(AND(ISNUMBER(OFFSET('Sanitation Data'!$E$11,0,10*ROW('Sanitation Data'!E195))),'Data Summary'!CS201="Yes"),OFFSET('Sanitation Data'!$E$11,0,10*ROW('Sanitation Data'!E195)),NA())</f>
        <v>#N/A</v>
      </c>
      <c r="AE201" s="90" t="e">
        <f ca="true">+IF(AND(ISNUMBER(OFFSET('Sanitation Data'!$E$12,0,10*ROW('Sanitation Data'!E195))),'Data Summary'!CT201="Yes"),OFFSET('Sanitation Data'!$E$12,0,10*ROW('Sanitation Data'!E195)),NA())</f>
        <v>#N/A</v>
      </c>
      <c r="AF201" s="90" t="e">
        <f ca="true">+IF(AND(ISNUMBER(OFFSET('Sanitation Data'!$F$4,0,10*ROW('Sanitation Data'!F195))),'Data Summary'!CU201="Yes"),100-OFFSET('Sanitation Data'!$F$4,0,10*ROW('Sanitation Data'!F195)),NA())</f>
        <v>#N/A</v>
      </c>
      <c r="AG201" s="90" t="e">
        <f ca="true">+IF(AND(ISNUMBER(OFFSET('Sanitation Data'!$F$6,0,10*ROW('Sanitation Data'!F195))),'Data Summary'!CV201="Yes"),OFFSET('Sanitation Data'!$F$6,0,10*ROW('Sanitation Data'!F195)),NA())</f>
        <v>#N/A</v>
      </c>
      <c r="AH201" s="90" t="e">
        <f ca="true">+IF(AND(ISNUMBER(OFFSET('Sanitation Data'!$F$10,0,10*ROW('Sanitation Data'!F195))),'Data Summary'!CW201="Yes"),OFFSET('Sanitation Data'!$F$10,0,10*ROW('Sanitation Data'!F195)),NA())</f>
        <v>#N/A</v>
      </c>
      <c r="AI201" s="90" t="e">
        <f ca="true">+IF(AND(ISNUMBER(OFFSET('Sanitation Data'!$F$11,0,10*ROW('Sanitation Data'!F195))),'Data Summary'!CX201="Yes"),OFFSET('Sanitation Data'!$F$11,0,10*ROW('Sanitation Data'!F195)),NA())</f>
        <v>#N/A</v>
      </c>
      <c r="AJ201" s="90" t="e">
        <f ca="true">+IF(AND(ISNUMBER(OFFSET('Sanitation Data'!$F$12,0,10*ROW('Sanitation Data'!F195))),'Data Summary'!CY201="Yes"),OFFSET('Sanitation Data'!$F$12,0,10*ROW('Sanitation Data'!F195)),NA())</f>
        <v>#N/A</v>
      </c>
      <c r="AK201" s="90" t="e">
        <f ca="true">+IF(AND(ISNUMBER(OFFSET('Sanitation Data'!$G$4,0,10*ROW('Sanitation Data'!G195))),'Data Summary'!CZ201="Yes"),100-OFFSET('Sanitation Data'!$G$4,0,10*ROW('Sanitation Data'!G195)),NA())</f>
        <v>#N/A</v>
      </c>
      <c r="AL201" s="90" t="e">
        <f ca="true">+IF(AND(ISNUMBER(OFFSET('Sanitation Data'!$G$6,0,10*ROW('Sanitation Data'!G195))),'Data Summary'!DA201="Yes"),OFFSET('Sanitation Data'!$G$6,0,10*ROW('Sanitation Data'!G195)),NA())</f>
        <v>#N/A</v>
      </c>
      <c r="AM201" s="90" t="e">
        <f ca="true">+IF(AND(ISNUMBER(OFFSET('Sanitation Data'!$G$10,0,10*ROW('Sanitation Data'!G195))),'Data Summary'!DB201="Yes"),OFFSET('Sanitation Data'!$G$10,0,10*ROW('Sanitation Data'!G195)),NA())</f>
        <v>#N/A</v>
      </c>
      <c r="AN201" s="90" t="e">
        <f ca="true">+IF(AND(ISNUMBER(OFFSET('Sanitation Data'!$G$11,0,10*ROW('Sanitation Data'!G195))),'Data Summary'!DC201="Yes"),OFFSET('Sanitation Data'!$G$11,0,10*ROW('Sanitation Data'!G195)),NA())</f>
        <v>#N/A</v>
      </c>
      <c r="AO201" s="90" t="e">
        <f ca="true">+IF(AND(ISNUMBER(OFFSET('Sanitation Data'!$G$12,0,10*ROW('Sanitation Data'!G195))),'Data Summary'!DD201="Yes"),OFFSET('Sanitation Data'!$G$12,0,10*ROW('Sanitation Data'!G195)),NA())</f>
        <v>#N/A</v>
      </c>
      <c r="AP201" s="90" t="e">
        <f ca="true">+IF(AND(ISNUMBER(OFFSET('Sanitation Data'!$H$4,0,10*ROW('Sanitation Data'!H195))),'Data Summary'!DE201="Yes"),100-OFFSET('Sanitation Data'!$H$4,0,10*ROW('Sanitation Data'!H195)),NA())</f>
        <v>#N/A</v>
      </c>
      <c r="AQ201" s="90" t="e">
        <f ca="true">+IF(AND(ISNUMBER(OFFSET('Sanitation Data'!$H$6,0,10*ROW('Sanitation Data'!H195))),'Data Summary'!DF201="Yes"),OFFSET('Sanitation Data'!$H$6,0,10*ROW('Sanitation Data'!H195)),NA())</f>
        <v>#N/A</v>
      </c>
      <c r="AR201" s="90" t="e">
        <f ca="true">+IF(AND(ISNUMBER(OFFSET('Sanitation Data'!$H$10,0,10*ROW('Sanitation Data'!H195))),'Data Summary'!DG201="Yes"),OFFSET('Sanitation Data'!$H$10,0,10*ROW('Sanitation Data'!H195)),NA())</f>
        <v>#N/A</v>
      </c>
      <c r="AS201" s="90" t="e">
        <f ca="true">+IF(AND(ISNUMBER(OFFSET('Sanitation Data'!$H$11,0,10*ROW('Sanitation Data'!H195))),'Data Summary'!DH201="Yes"),OFFSET('Sanitation Data'!$H$11,0,10*ROW('Sanitation Data'!H195)),NA())</f>
        <v>#N/A</v>
      </c>
      <c r="AT201" s="90" t="e">
        <f ca="true">+IF(AND(ISNUMBER(OFFSET('Sanitation Data'!$H$12,0,10*ROW('Sanitation Data'!H195))),'Data Summary'!DI201="Yes"),OFFSET('Sanitation Data'!$H$12,0,10*ROW('Sanitation Data'!H195)),NA())</f>
        <v>#N/A</v>
      </c>
      <c r="AU201" s="90" t="e">
        <f ca="true">+IF(AND(ISNUMBER(OFFSET('Sanitation Data'!$I$4,0,10*ROW('Sanitation Data'!I195))),'Data Summary'!DJ201="Yes"),100-OFFSET('Sanitation Data'!$I$4,0,10*ROW('Sanitation Data'!I195)),NA())</f>
        <v>#N/A</v>
      </c>
      <c r="AV201" s="90" t="e">
        <f ca="true">+IF(AND(ISNUMBER(OFFSET('Sanitation Data'!$I$6,0,10*ROW('Sanitation Data'!I195))),'Data Summary'!DK201="Yes"),OFFSET('Sanitation Data'!$I$6,0,10*ROW('Sanitation Data'!I195)),NA())</f>
        <v>#N/A</v>
      </c>
      <c r="AW201" s="90" t="e">
        <f ca="true">+IF(AND(ISNUMBER(OFFSET('Sanitation Data'!$I$10,0,10*ROW('Sanitation Data'!I195))),'Data Summary'!DL201="Yes"),OFFSET('Sanitation Data'!$I$10,0,10*ROW('Sanitation Data'!I195)),NA())</f>
        <v>#N/A</v>
      </c>
      <c r="AX201" s="90" t="e">
        <f ca="true">+IF(AND(ISNUMBER(OFFSET('Sanitation Data'!$I$11,0,10*ROW('Sanitation Data'!I195))),'Data Summary'!DM201="Yes"),OFFSET('Sanitation Data'!$I$11,0,10*ROW('Sanitation Data'!I195)),NA())</f>
        <v>#N/A</v>
      </c>
      <c r="AY201" s="90" t="e">
        <f ca="true">+IF(AND(ISNUMBER(OFFSET('Sanitation Data'!$I$12,0,10*ROW('Sanitation Data'!I195))),'Data Summary'!DN201="Yes"),OFFSET('Sanitation Data'!$I$12,0,10*ROW('Sanitation Data'!I195)),NA())</f>
        <v>#N/A</v>
      </c>
      <c r="AZ201" s="91" t="e">
        <f ca="true">+IF(AND(ISNUMBER(OFFSET('Hygiene Data'!$D$5,0,10*ROW('Hygiene Data'!D195))),'Data Summary'!DO201="Yes"),OFFSET('Hygiene Data'!$D$5,0,10*ROW('Hygiene Data'!D195)),NA())</f>
        <v>#N/A</v>
      </c>
      <c r="BA201" s="91" t="e">
        <f ca="true">+IF(AND(ISNUMBER(OFFSET('Hygiene Data'!$D$7,0,10*ROW('Hygiene Data'!D195))),'Data Summary'!DP201="Yes"),OFFSET('Hygiene Data'!$D$7,0,10*ROW('Hygiene Data'!D195)),NA())</f>
        <v>#N/A</v>
      </c>
      <c r="BB201" s="91" t="e">
        <f ca="true">+IF(AND(ISNUMBER(OFFSET('Hygiene Data'!$D$9,0,10*ROW('Hygiene Data'!D195))),'Data Summary'!DQ201="Yes"),OFFSET('Hygiene Data'!$D$9,0,10*ROW('Hygiene Data'!D195)),NA())</f>
        <v>#N/A</v>
      </c>
      <c r="BC201" s="91" t="e">
        <f ca="true">+IF(AND(ISNUMBER(OFFSET('Hygiene Data'!$E$5,0,10*ROW('Hygiene Data'!E195))),'Data Summary'!DR201="Yes"),OFFSET('Hygiene Data'!$E$5,0,10*ROW('Hygiene Data'!E195)),NA())</f>
        <v>#N/A</v>
      </c>
      <c r="BD201" s="91" t="e">
        <f ca="true">+IF(AND(ISNUMBER(OFFSET('Hygiene Data'!$E$7,0,10*ROW('Hygiene Data'!E195))),'Data Summary'!DS201="Yes"),OFFSET('Hygiene Data'!$E$7,0,10*ROW('Hygiene Data'!E195)),NA())</f>
        <v>#N/A</v>
      </c>
      <c r="BE201" s="91" t="e">
        <f ca="true">+IF(AND(ISNUMBER(OFFSET('Hygiene Data'!$E$9,0,10*ROW('Hygiene Data'!E195))),'Data Summary'!DT201="Yes"),OFFSET('Hygiene Data'!$E$9,0,10*ROW('Hygiene Data'!E195)),NA())</f>
        <v>#N/A</v>
      </c>
      <c r="BF201" s="91" t="e">
        <f ca="true">+IF(AND(ISNUMBER(OFFSET('Hygiene Data'!$F$5,0,10*ROW('Hygiene Data'!F195))),'Data Summary'!DU201="Yes"),OFFSET('Hygiene Data'!$F$5,0,10*ROW('Hygiene Data'!F195)),NA())</f>
        <v>#N/A</v>
      </c>
      <c r="BG201" s="91" t="e">
        <f ca="true">+IF(AND(ISNUMBER(OFFSET('Hygiene Data'!$F$7,0,10*ROW('Hygiene Data'!F195))),'Data Summary'!DV201="Yes"),OFFSET('Hygiene Data'!$F$7,0,10*ROW('Hygiene Data'!F195)),NA())</f>
        <v>#N/A</v>
      </c>
      <c r="BH201" s="91" t="e">
        <f ca="true">+IF(AND(ISNUMBER(OFFSET('Hygiene Data'!$F$9,0,10*ROW('Hygiene Data'!F195))),'Data Summary'!DW201="Yes"),OFFSET('Hygiene Data'!$F$9,0,10*ROW('Hygiene Data'!F195)),NA())</f>
        <v>#N/A</v>
      </c>
      <c r="BI201" s="91" t="e">
        <f ca="true">+IF(AND(ISNUMBER(OFFSET('Hygiene Data'!$G$5,0,10*ROW('Hygiene Data'!G195))),'Data Summary'!DX201="Yes"),OFFSET('Hygiene Data'!$G$5,0,10*ROW('Hygiene Data'!G195)),NA())</f>
        <v>#N/A</v>
      </c>
      <c r="BJ201" s="91" t="e">
        <f ca="true">+IF(AND(ISNUMBER(OFFSET('Hygiene Data'!$G$7,0,10*ROW('Hygiene Data'!G195))),'Data Summary'!DY201="Yes"),OFFSET('Hygiene Data'!$G$7,0,10*ROW('Hygiene Data'!G195)),NA())</f>
        <v>#N/A</v>
      </c>
      <c r="BK201" s="91" t="e">
        <f ca="true">+IF(AND(ISNUMBER(OFFSET('Hygiene Data'!$G$9,0,10*ROW('Hygiene Data'!G195))),'Data Summary'!DZ201="Yes"),OFFSET('Hygiene Data'!$G$9,0,10*ROW('Hygiene Data'!G195)),NA())</f>
        <v>#N/A</v>
      </c>
      <c r="BL201" s="91" t="e">
        <f ca="true">+IF(AND(ISNUMBER(OFFSET('Hygiene Data'!$H$5,0,10*ROW('Hygiene Data'!H195))),'Data Summary'!EA201="Yes"),OFFSET('Hygiene Data'!$H$5,0,10*ROW('Hygiene Data'!H195)),NA())</f>
        <v>#N/A</v>
      </c>
      <c r="BM201" s="91" t="e">
        <f ca="true">+IF(AND(ISNUMBER(OFFSET('Hygiene Data'!$H$7,0,10*ROW('Hygiene Data'!H195))),'Data Summary'!EB201="Yes"),OFFSET('Hygiene Data'!$H$7,0,10*ROW('Hygiene Data'!H195)),NA())</f>
        <v>#N/A</v>
      </c>
      <c r="BN201" s="91" t="e">
        <f ca="true">+IF(AND(ISNUMBER(OFFSET('Hygiene Data'!$H$9,0,10*ROW('Hygiene Data'!H195))),'Data Summary'!EC201="Yes"),OFFSET('Hygiene Data'!$H$9,0,10*ROW('Hygiene Data'!H195)),NA())</f>
        <v>#N/A</v>
      </c>
      <c r="BO201" s="91" t="e">
        <f ca="true">+IF(AND(ISNUMBER(OFFSET('Hygiene Data'!$I$5,0,10*ROW('Hygiene Data'!I195))),'Data Summary'!ED201="Yes"),OFFSET('Hygiene Data'!$I$5,0,10*ROW('Hygiene Data'!I195)),NA())</f>
        <v>#N/A</v>
      </c>
      <c r="BP201" s="91" t="e">
        <f ca="true">+IF(AND(ISNUMBER(OFFSET('Hygiene Data'!$I$7,0,10*ROW('Hygiene Data'!I195))),'Data Summary'!EE201="Yes"),OFFSET('Hygiene Data'!$I$7,0,10*ROW('Hygiene Data'!I195)),NA())</f>
        <v>#N/A</v>
      </c>
      <c r="BQ201" s="91" t="e">
        <f ca="true">+IF(AND(ISNUMBER(OFFSET('Hygiene Data'!$I$9,0,10*ROW('Hygiene Data'!I195))),'Data Summary'!EF201="Yes"),OFFSET('Hygiene Data'!$I$9,0,10*ROW('Hygiene Data'!I195)),NA())</f>
        <v>#N/A</v>
      </c>
    </row>
    <row xmlns:x14ac="http://schemas.microsoft.com/office/spreadsheetml/2009/9/ac" r="202" x14ac:dyDescent="0.2">
      <c r="A202" s="350" t="e">
        <f ca="true">+RIGHT('Data Summary'!A202,LEN('Data Summary'!A202)-9)</f>
        <v>#VALUE!</v>
      </c>
      <c r="B202" s="35" t="str">
        <f ca="true">+IF(ISTEXT('Data Summary'!B202),'Data Summary'!B202,"")</f>
        <v/>
      </c>
      <c r="C202" s="349" t="e">
        <f ca="true">+VALUE('Data Summary'!C202)</f>
        <v>#VALUE!</v>
      </c>
      <c r="D202" s="89" t="e">
        <f ca="true">+IF(AND(ISNUMBER(OFFSET('Water Data'!$D$4,0,10*ROW('Water Data'!D196))),'Data Summary'!BS202="Yes"),100-OFFSET('Water Data'!$D$4,0,10*ROW('Water Data'!D196)),NA())</f>
        <v>#N/A</v>
      </c>
      <c r="E202" s="89" t="e">
        <f ca="true">+IF(AND(ISNUMBER(OFFSET('Water Data'!$D$6,0,10*ROW('Water Data'!D196))),'Data Summary'!BT202="Yes"),OFFSET('Water Data'!$D$6,0,10*ROW('Water Data'!D196)),NA())</f>
        <v>#N/A</v>
      </c>
      <c r="F202" s="89" t="e">
        <f ca="true">+IF(AND(ISNUMBER(OFFSET('Water Data'!$D$9,0,10*ROW('Water Data'!D196))),'Data Summary'!BU202="Yes"),OFFSET('Water Data'!$D$9,0,10*ROW('Water Data'!D196)),NA())</f>
        <v>#N/A</v>
      </c>
      <c r="G202" s="89" t="e">
        <f ca="true">+IF(AND(ISNUMBER(OFFSET('Water Data'!$E$4,0,10*ROW('Water Data'!E196))),'Data Summary'!BV202="Yes"),100-OFFSET('Water Data'!$E$4,0,10*ROW('Water Data'!E196)),NA())</f>
        <v>#N/A</v>
      </c>
      <c r="H202" s="89" t="e">
        <f ca="true">+IF(AND(ISNUMBER(OFFSET('Water Data'!$E$6,0,10*ROW('Water Data'!E196))),'Data Summary'!BW202="Yes"),OFFSET('Water Data'!$E$6,0,10*ROW('Water Data'!E196)),NA())</f>
        <v>#N/A</v>
      </c>
      <c r="I202" s="89" t="e">
        <f ca="true">+IF(AND(ISNUMBER(OFFSET('Water Data'!$E$9,0,10*ROW('Water Data'!E196))),'Data Summary'!BX202="Yes"),OFFSET('Water Data'!$E$9,0,10*ROW('Water Data'!E196)),NA())</f>
        <v>#N/A</v>
      </c>
      <c r="J202" s="89" t="e">
        <f ca="true">+IF(AND(ISNUMBER(OFFSET('Water Data'!$F$4,0,10*ROW('Water Data'!F196))),'Data Summary'!BY202="Yes"),100-OFFSET('Water Data'!$F$4,0,10*ROW('Water Data'!F196)),NA())</f>
        <v>#N/A</v>
      </c>
      <c r="K202" s="89" t="e">
        <f ca="true">+IF(AND(ISNUMBER(OFFSET('Water Data'!$F$6,0,10*ROW('Water Data'!F196))),'Data Summary'!BZ202="Yes"),OFFSET('Water Data'!$F$6,0,10*ROW('Water Data'!F196)),NA())</f>
        <v>#N/A</v>
      </c>
      <c r="L202" s="89" t="e">
        <f ca="true">+IF(AND(ISNUMBER(OFFSET('Water Data'!$F$9,0,10*ROW('Water Data'!F196))),'Data Summary'!CA202="Yes"),OFFSET('Water Data'!$F$9,0,10*ROW('Water Data'!F196)),NA())</f>
        <v>#N/A</v>
      </c>
      <c r="M202" s="89" t="e">
        <f ca="true">+IF(AND(ISNUMBER(OFFSET('Water Data'!$G$4,0,10*ROW('Water Data'!G196))),'Data Summary'!CB202="Yes"),100-OFFSET('Water Data'!$G$4,0,10*ROW('Water Data'!G196)),NA())</f>
        <v>#N/A</v>
      </c>
      <c r="N202" s="89" t="e">
        <f ca="true">+IF(AND(ISNUMBER(OFFSET('Water Data'!$G$6,0,10*ROW('Water Data'!G196))),'Data Summary'!CC202="Yes"),OFFSET('Water Data'!$G$6,0,10*ROW('Water Data'!G196)),NA())</f>
        <v>#N/A</v>
      </c>
      <c r="O202" s="89" t="e">
        <f ca="true">+IF(AND(ISNUMBER(OFFSET('Water Data'!$G$9,0,10*ROW('Water Data'!G196))),'Data Summary'!CD202="Yes"),OFFSET('Water Data'!$G$9,0,10*ROW('Water Data'!G196)),NA())</f>
        <v>#N/A</v>
      </c>
      <c r="P202" s="89" t="e">
        <f ca="true">+IF(AND(ISNUMBER(OFFSET('Water Data'!$H$4,0,10*ROW('Water Data'!H196))),'Data Summary'!CE202="Yes"),100-OFFSET('Water Data'!$H$4,0,10*ROW('Water Data'!H196)),NA())</f>
        <v>#N/A</v>
      </c>
      <c r="Q202" s="89" t="e">
        <f ca="true">+IF(AND(ISNUMBER(OFFSET('Water Data'!$H$6,0,10*ROW('Water Data'!H196))),'Data Summary'!CF202="Yes"),OFFSET('Water Data'!$H$6,0,10*ROW('Water Data'!H196)),NA())</f>
        <v>#N/A</v>
      </c>
      <c r="R202" s="89" t="e">
        <f ca="true">+IF(AND(ISNUMBER(OFFSET('Water Data'!$H$9,0,10*ROW('Water Data'!H196))),'Data Summary'!CG202="Yes"),OFFSET('Water Data'!$H$9,0,10*ROW('Water Data'!H196)),NA())</f>
        <v>#N/A</v>
      </c>
      <c r="S202" s="89" t="e">
        <f ca="true">+IF(AND(ISNUMBER(OFFSET('Water Data'!$I$4,0,10*ROW('Water Data'!I196))),'Data Summary'!CH202="Yes"),100-OFFSET('Water Data'!$I$4,0,10*ROW('Water Data'!I196)),NA())</f>
        <v>#N/A</v>
      </c>
      <c r="T202" s="89" t="e">
        <f ca="true">+IF(AND(ISNUMBER(OFFSET('Water Data'!$I$6,0,10*ROW('Water Data'!I196))),'Data Summary'!CI202="Yes"),OFFSET('Water Data'!$I$6,0,10*ROW('Water Data'!I196)),NA())</f>
        <v>#N/A</v>
      </c>
      <c r="U202" s="89" t="e">
        <f ca="true">+IF(AND(ISNUMBER(OFFSET('Water Data'!$I$9,0,10*ROW('Water Data'!I196))),'Data Summary'!CJ202="Yes"),OFFSET('Water Data'!$I$9,0,10*ROW('Water Data'!I196)),NA())</f>
        <v>#N/A</v>
      </c>
      <c r="V202" s="90" t="e">
        <f ca="true">+IF(AND(ISNUMBER(OFFSET('Sanitation Data'!$D$4,0,10*ROW('Sanitation Data'!D196))),'Data Summary'!CK202="Yes"),100-OFFSET('Sanitation Data'!$D$4,0,10*ROW('Sanitation Data'!D196)),NA())</f>
        <v>#N/A</v>
      </c>
      <c r="W202" s="90" t="e">
        <f ca="true">+IF(AND(ISNUMBER(OFFSET('Sanitation Data'!$D$6,0,10*ROW('Sanitation Data'!D196))),'Data Summary'!CL202="Yes"),OFFSET('Sanitation Data'!$D$6,0,10*ROW('Sanitation Data'!D196)),NA())</f>
        <v>#N/A</v>
      </c>
      <c r="X202" s="90" t="e">
        <f ca="true">+IF(AND(ISNUMBER(OFFSET('Sanitation Data'!$D$10,0,10*ROW('Sanitation Data'!D196))),'Data Summary'!CM202="Yes"),OFFSET('Sanitation Data'!$D$10,0,10*ROW('Sanitation Data'!D196)),NA())</f>
        <v>#N/A</v>
      </c>
      <c r="Y202" s="90" t="e">
        <f ca="true">+IF(AND(ISNUMBER(OFFSET('Sanitation Data'!$D$11,0,10*ROW('Sanitation Data'!D196))),'Data Summary'!CN202="Yes"),OFFSET('Sanitation Data'!$D$11,0,10*ROW('Sanitation Data'!D196)),NA())</f>
        <v>#N/A</v>
      </c>
      <c r="Z202" s="90" t="e">
        <f ca="true">+IF(AND(ISNUMBER(OFFSET('Sanitation Data'!$D$12,0,10*ROW('Sanitation Data'!D196))),'Data Summary'!CO202="Yes"),OFFSET('Sanitation Data'!$D$12,0,10*ROW('Sanitation Data'!D196)),NA())</f>
        <v>#N/A</v>
      </c>
      <c r="AA202" s="90" t="e">
        <f ca="true">+IF(AND(ISNUMBER(OFFSET('Sanitation Data'!$E$4,0,10*ROW('Sanitation Data'!E196))),'Data Summary'!CP202="Yes"),100-OFFSET('Sanitation Data'!$E$4,0,10*ROW('Sanitation Data'!E196)),NA())</f>
        <v>#N/A</v>
      </c>
      <c r="AB202" s="90" t="e">
        <f ca="true">+IF(AND(ISNUMBER(OFFSET('Sanitation Data'!$E$6,0,10*ROW('Sanitation Data'!E196))),'Data Summary'!CQ202="Yes"),OFFSET('Sanitation Data'!$E$6,0,10*ROW('Sanitation Data'!E196)),NA())</f>
        <v>#N/A</v>
      </c>
      <c r="AC202" s="90" t="e">
        <f ca="true">+IF(AND(ISNUMBER(OFFSET('Sanitation Data'!$E$10,0,10*ROW('Sanitation Data'!E196))),'Data Summary'!CR202="Yes"),OFFSET('Sanitation Data'!$E$10,0,10*ROW('Sanitation Data'!E196)),NA())</f>
        <v>#N/A</v>
      </c>
      <c r="AD202" s="90" t="e">
        <f ca="true">+IF(AND(ISNUMBER(OFFSET('Sanitation Data'!$E$11,0,10*ROW('Sanitation Data'!E196))),'Data Summary'!CS202="Yes"),OFFSET('Sanitation Data'!$E$11,0,10*ROW('Sanitation Data'!E196)),NA())</f>
        <v>#N/A</v>
      </c>
      <c r="AE202" s="90" t="e">
        <f ca="true">+IF(AND(ISNUMBER(OFFSET('Sanitation Data'!$E$12,0,10*ROW('Sanitation Data'!E196))),'Data Summary'!CT202="Yes"),OFFSET('Sanitation Data'!$E$12,0,10*ROW('Sanitation Data'!E196)),NA())</f>
        <v>#N/A</v>
      </c>
      <c r="AF202" s="90" t="e">
        <f ca="true">+IF(AND(ISNUMBER(OFFSET('Sanitation Data'!$F$4,0,10*ROW('Sanitation Data'!F196))),'Data Summary'!CU202="Yes"),100-OFFSET('Sanitation Data'!$F$4,0,10*ROW('Sanitation Data'!F196)),NA())</f>
        <v>#N/A</v>
      </c>
      <c r="AG202" s="90" t="e">
        <f ca="true">+IF(AND(ISNUMBER(OFFSET('Sanitation Data'!$F$6,0,10*ROW('Sanitation Data'!F196))),'Data Summary'!CV202="Yes"),OFFSET('Sanitation Data'!$F$6,0,10*ROW('Sanitation Data'!F196)),NA())</f>
        <v>#N/A</v>
      </c>
      <c r="AH202" s="90" t="e">
        <f ca="true">+IF(AND(ISNUMBER(OFFSET('Sanitation Data'!$F$10,0,10*ROW('Sanitation Data'!F196))),'Data Summary'!CW202="Yes"),OFFSET('Sanitation Data'!$F$10,0,10*ROW('Sanitation Data'!F196)),NA())</f>
        <v>#N/A</v>
      </c>
      <c r="AI202" s="90" t="e">
        <f ca="true">+IF(AND(ISNUMBER(OFFSET('Sanitation Data'!$F$11,0,10*ROW('Sanitation Data'!F196))),'Data Summary'!CX202="Yes"),OFFSET('Sanitation Data'!$F$11,0,10*ROW('Sanitation Data'!F196)),NA())</f>
        <v>#N/A</v>
      </c>
      <c r="AJ202" s="90" t="e">
        <f ca="true">+IF(AND(ISNUMBER(OFFSET('Sanitation Data'!$F$12,0,10*ROW('Sanitation Data'!F196))),'Data Summary'!CY202="Yes"),OFFSET('Sanitation Data'!$F$12,0,10*ROW('Sanitation Data'!F196)),NA())</f>
        <v>#N/A</v>
      </c>
      <c r="AK202" s="90" t="e">
        <f ca="true">+IF(AND(ISNUMBER(OFFSET('Sanitation Data'!$G$4,0,10*ROW('Sanitation Data'!G196))),'Data Summary'!CZ202="Yes"),100-OFFSET('Sanitation Data'!$G$4,0,10*ROW('Sanitation Data'!G196)),NA())</f>
        <v>#N/A</v>
      </c>
      <c r="AL202" s="90" t="e">
        <f ca="true">+IF(AND(ISNUMBER(OFFSET('Sanitation Data'!$G$6,0,10*ROW('Sanitation Data'!G196))),'Data Summary'!DA202="Yes"),OFFSET('Sanitation Data'!$G$6,0,10*ROW('Sanitation Data'!G196)),NA())</f>
        <v>#N/A</v>
      </c>
      <c r="AM202" s="90" t="e">
        <f ca="true">+IF(AND(ISNUMBER(OFFSET('Sanitation Data'!$G$10,0,10*ROW('Sanitation Data'!G196))),'Data Summary'!DB202="Yes"),OFFSET('Sanitation Data'!$G$10,0,10*ROW('Sanitation Data'!G196)),NA())</f>
        <v>#N/A</v>
      </c>
      <c r="AN202" s="90" t="e">
        <f ca="true">+IF(AND(ISNUMBER(OFFSET('Sanitation Data'!$G$11,0,10*ROW('Sanitation Data'!G196))),'Data Summary'!DC202="Yes"),OFFSET('Sanitation Data'!$G$11,0,10*ROW('Sanitation Data'!G196)),NA())</f>
        <v>#N/A</v>
      </c>
      <c r="AO202" s="90" t="e">
        <f ca="true">+IF(AND(ISNUMBER(OFFSET('Sanitation Data'!$G$12,0,10*ROW('Sanitation Data'!G196))),'Data Summary'!DD202="Yes"),OFFSET('Sanitation Data'!$G$12,0,10*ROW('Sanitation Data'!G196)),NA())</f>
        <v>#N/A</v>
      </c>
      <c r="AP202" s="90" t="e">
        <f ca="true">+IF(AND(ISNUMBER(OFFSET('Sanitation Data'!$H$4,0,10*ROW('Sanitation Data'!H196))),'Data Summary'!DE202="Yes"),100-OFFSET('Sanitation Data'!$H$4,0,10*ROW('Sanitation Data'!H196)),NA())</f>
        <v>#N/A</v>
      </c>
      <c r="AQ202" s="90" t="e">
        <f ca="true">+IF(AND(ISNUMBER(OFFSET('Sanitation Data'!$H$6,0,10*ROW('Sanitation Data'!H196))),'Data Summary'!DF202="Yes"),OFFSET('Sanitation Data'!$H$6,0,10*ROW('Sanitation Data'!H196)),NA())</f>
        <v>#N/A</v>
      </c>
      <c r="AR202" s="90" t="e">
        <f ca="true">+IF(AND(ISNUMBER(OFFSET('Sanitation Data'!$H$10,0,10*ROW('Sanitation Data'!H196))),'Data Summary'!DG202="Yes"),OFFSET('Sanitation Data'!$H$10,0,10*ROW('Sanitation Data'!H196)),NA())</f>
        <v>#N/A</v>
      </c>
      <c r="AS202" s="90" t="e">
        <f ca="true">+IF(AND(ISNUMBER(OFFSET('Sanitation Data'!$H$11,0,10*ROW('Sanitation Data'!H196))),'Data Summary'!DH202="Yes"),OFFSET('Sanitation Data'!$H$11,0,10*ROW('Sanitation Data'!H196)),NA())</f>
        <v>#N/A</v>
      </c>
      <c r="AT202" s="90" t="e">
        <f ca="true">+IF(AND(ISNUMBER(OFFSET('Sanitation Data'!$H$12,0,10*ROW('Sanitation Data'!H196))),'Data Summary'!DI202="Yes"),OFFSET('Sanitation Data'!$H$12,0,10*ROW('Sanitation Data'!H196)),NA())</f>
        <v>#N/A</v>
      </c>
      <c r="AU202" s="90" t="e">
        <f ca="true">+IF(AND(ISNUMBER(OFFSET('Sanitation Data'!$I$4,0,10*ROW('Sanitation Data'!I196))),'Data Summary'!DJ202="Yes"),100-OFFSET('Sanitation Data'!$I$4,0,10*ROW('Sanitation Data'!I196)),NA())</f>
        <v>#N/A</v>
      </c>
      <c r="AV202" s="90" t="e">
        <f ca="true">+IF(AND(ISNUMBER(OFFSET('Sanitation Data'!$I$6,0,10*ROW('Sanitation Data'!I196))),'Data Summary'!DK202="Yes"),OFFSET('Sanitation Data'!$I$6,0,10*ROW('Sanitation Data'!I196)),NA())</f>
        <v>#N/A</v>
      </c>
      <c r="AW202" s="90" t="e">
        <f ca="true">+IF(AND(ISNUMBER(OFFSET('Sanitation Data'!$I$10,0,10*ROW('Sanitation Data'!I196))),'Data Summary'!DL202="Yes"),OFFSET('Sanitation Data'!$I$10,0,10*ROW('Sanitation Data'!I196)),NA())</f>
        <v>#N/A</v>
      </c>
      <c r="AX202" s="90" t="e">
        <f ca="true">+IF(AND(ISNUMBER(OFFSET('Sanitation Data'!$I$11,0,10*ROW('Sanitation Data'!I196))),'Data Summary'!DM202="Yes"),OFFSET('Sanitation Data'!$I$11,0,10*ROW('Sanitation Data'!I196)),NA())</f>
        <v>#N/A</v>
      </c>
      <c r="AY202" s="90" t="e">
        <f ca="true">+IF(AND(ISNUMBER(OFFSET('Sanitation Data'!$I$12,0,10*ROW('Sanitation Data'!I196))),'Data Summary'!DN202="Yes"),OFFSET('Sanitation Data'!$I$12,0,10*ROW('Sanitation Data'!I196)),NA())</f>
        <v>#N/A</v>
      </c>
      <c r="AZ202" s="91" t="e">
        <f ca="true">+IF(AND(ISNUMBER(OFFSET('Hygiene Data'!$D$5,0,10*ROW('Hygiene Data'!D196))),'Data Summary'!DO202="Yes"),OFFSET('Hygiene Data'!$D$5,0,10*ROW('Hygiene Data'!D196)),NA())</f>
        <v>#N/A</v>
      </c>
      <c r="BA202" s="91" t="e">
        <f ca="true">+IF(AND(ISNUMBER(OFFSET('Hygiene Data'!$D$7,0,10*ROW('Hygiene Data'!D196))),'Data Summary'!DP202="Yes"),OFFSET('Hygiene Data'!$D$7,0,10*ROW('Hygiene Data'!D196)),NA())</f>
        <v>#N/A</v>
      </c>
      <c r="BB202" s="91" t="e">
        <f ca="true">+IF(AND(ISNUMBER(OFFSET('Hygiene Data'!$D$9,0,10*ROW('Hygiene Data'!D196))),'Data Summary'!DQ202="Yes"),OFFSET('Hygiene Data'!$D$9,0,10*ROW('Hygiene Data'!D196)),NA())</f>
        <v>#N/A</v>
      </c>
      <c r="BC202" s="91" t="e">
        <f ca="true">+IF(AND(ISNUMBER(OFFSET('Hygiene Data'!$E$5,0,10*ROW('Hygiene Data'!E196))),'Data Summary'!DR202="Yes"),OFFSET('Hygiene Data'!$E$5,0,10*ROW('Hygiene Data'!E196)),NA())</f>
        <v>#N/A</v>
      </c>
      <c r="BD202" s="91" t="e">
        <f ca="true">+IF(AND(ISNUMBER(OFFSET('Hygiene Data'!$E$7,0,10*ROW('Hygiene Data'!E196))),'Data Summary'!DS202="Yes"),OFFSET('Hygiene Data'!$E$7,0,10*ROW('Hygiene Data'!E196)),NA())</f>
        <v>#N/A</v>
      </c>
      <c r="BE202" s="91" t="e">
        <f ca="true">+IF(AND(ISNUMBER(OFFSET('Hygiene Data'!$E$9,0,10*ROW('Hygiene Data'!E196))),'Data Summary'!DT202="Yes"),OFFSET('Hygiene Data'!$E$9,0,10*ROW('Hygiene Data'!E196)),NA())</f>
        <v>#N/A</v>
      </c>
      <c r="BF202" s="91" t="e">
        <f ca="true">+IF(AND(ISNUMBER(OFFSET('Hygiene Data'!$F$5,0,10*ROW('Hygiene Data'!F196))),'Data Summary'!DU202="Yes"),OFFSET('Hygiene Data'!$F$5,0,10*ROW('Hygiene Data'!F196)),NA())</f>
        <v>#N/A</v>
      </c>
      <c r="BG202" s="91" t="e">
        <f ca="true">+IF(AND(ISNUMBER(OFFSET('Hygiene Data'!$F$7,0,10*ROW('Hygiene Data'!F196))),'Data Summary'!DV202="Yes"),OFFSET('Hygiene Data'!$F$7,0,10*ROW('Hygiene Data'!F196)),NA())</f>
        <v>#N/A</v>
      </c>
      <c r="BH202" s="91" t="e">
        <f ca="true">+IF(AND(ISNUMBER(OFFSET('Hygiene Data'!$F$9,0,10*ROW('Hygiene Data'!F196))),'Data Summary'!DW202="Yes"),OFFSET('Hygiene Data'!$F$9,0,10*ROW('Hygiene Data'!F196)),NA())</f>
        <v>#N/A</v>
      </c>
      <c r="BI202" s="91" t="e">
        <f ca="true">+IF(AND(ISNUMBER(OFFSET('Hygiene Data'!$G$5,0,10*ROW('Hygiene Data'!G196))),'Data Summary'!DX202="Yes"),OFFSET('Hygiene Data'!$G$5,0,10*ROW('Hygiene Data'!G196)),NA())</f>
        <v>#N/A</v>
      </c>
      <c r="BJ202" s="91" t="e">
        <f ca="true">+IF(AND(ISNUMBER(OFFSET('Hygiene Data'!$G$7,0,10*ROW('Hygiene Data'!G196))),'Data Summary'!DY202="Yes"),OFFSET('Hygiene Data'!$G$7,0,10*ROW('Hygiene Data'!G196)),NA())</f>
        <v>#N/A</v>
      </c>
      <c r="BK202" s="91" t="e">
        <f ca="true">+IF(AND(ISNUMBER(OFFSET('Hygiene Data'!$G$9,0,10*ROW('Hygiene Data'!G196))),'Data Summary'!DZ202="Yes"),OFFSET('Hygiene Data'!$G$9,0,10*ROW('Hygiene Data'!G196)),NA())</f>
        <v>#N/A</v>
      </c>
      <c r="BL202" s="91" t="e">
        <f ca="true">+IF(AND(ISNUMBER(OFFSET('Hygiene Data'!$H$5,0,10*ROW('Hygiene Data'!H196))),'Data Summary'!EA202="Yes"),OFFSET('Hygiene Data'!$H$5,0,10*ROW('Hygiene Data'!H196)),NA())</f>
        <v>#N/A</v>
      </c>
      <c r="BM202" s="91" t="e">
        <f ca="true">+IF(AND(ISNUMBER(OFFSET('Hygiene Data'!$H$7,0,10*ROW('Hygiene Data'!H196))),'Data Summary'!EB202="Yes"),OFFSET('Hygiene Data'!$H$7,0,10*ROW('Hygiene Data'!H196)),NA())</f>
        <v>#N/A</v>
      </c>
      <c r="BN202" s="91" t="e">
        <f ca="true">+IF(AND(ISNUMBER(OFFSET('Hygiene Data'!$H$9,0,10*ROW('Hygiene Data'!H196))),'Data Summary'!EC202="Yes"),OFFSET('Hygiene Data'!$H$9,0,10*ROW('Hygiene Data'!H196)),NA())</f>
        <v>#N/A</v>
      </c>
      <c r="BO202" s="91" t="e">
        <f ca="true">+IF(AND(ISNUMBER(OFFSET('Hygiene Data'!$I$5,0,10*ROW('Hygiene Data'!I196))),'Data Summary'!ED202="Yes"),OFFSET('Hygiene Data'!$I$5,0,10*ROW('Hygiene Data'!I196)),NA())</f>
        <v>#N/A</v>
      </c>
      <c r="BP202" s="91" t="e">
        <f ca="true">+IF(AND(ISNUMBER(OFFSET('Hygiene Data'!$I$7,0,10*ROW('Hygiene Data'!I196))),'Data Summary'!EE202="Yes"),OFFSET('Hygiene Data'!$I$7,0,10*ROW('Hygiene Data'!I196)),NA())</f>
        <v>#N/A</v>
      </c>
      <c r="BQ202" s="91" t="e">
        <f ca="true">+IF(AND(ISNUMBER(OFFSET('Hygiene Data'!$I$9,0,10*ROW('Hygiene Data'!I196))),'Data Summary'!EF202="Yes"),OFFSET('Hygiene Data'!$I$9,0,10*ROW('Hygiene Data'!I196)),NA())</f>
        <v>#N/A</v>
      </c>
    </row>
    <row xmlns:x14ac="http://schemas.microsoft.com/office/spreadsheetml/2009/9/ac" r="203" x14ac:dyDescent="0.2">
      <c r="A203" s="350" t="e">
        <f ca="true">+RIGHT('Data Summary'!A203,LEN('Data Summary'!A203)-9)</f>
        <v>#VALUE!</v>
      </c>
      <c r="B203" s="35" t="str">
        <f ca="true">+IF(ISTEXT('Data Summary'!B203),'Data Summary'!B203,"")</f>
        <v/>
      </c>
      <c r="C203" s="349" t="e">
        <f ca="true">+VALUE('Data Summary'!C203)</f>
        <v>#VALUE!</v>
      </c>
      <c r="D203" s="89" t="e">
        <f ca="true">+IF(AND(ISNUMBER(OFFSET('Water Data'!$D$4,0,10*ROW('Water Data'!D197))),'Data Summary'!BS203="Yes"),100-OFFSET('Water Data'!$D$4,0,10*ROW('Water Data'!D197)),NA())</f>
        <v>#N/A</v>
      </c>
      <c r="E203" s="89" t="e">
        <f ca="true">+IF(AND(ISNUMBER(OFFSET('Water Data'!$D$6,0,10*ROW('Water Data'!D197))),'Data Summary'!BT203="Yes"),OFFSET('Water Data'!$D$6,0,10*ROW('Water Data'!D197)),NA())</f>
        <v>#N/A</v>
      </c>
      <c r="F203" s="89" t="e">
        <f ca="true">+IF(AND(ISNUMBER(OFFSET('Water Data'!$D$9,0,10*ROW('Water Data'!D197))),'Data Summary'!BU203="Yes"),OFFSET('Water Data'!$D$9,0,10*ROW('Water Data'!D197)),NA())</f>
        <v>#N/A</v>
      </c>
      <c r="G203" s="89" t="e">
        <f ca="true">+IF(AND(ISNUMBER(OFFSET('Water Data'!$E$4,0,10*ROW('Water Data'!E197))),'Data Summary'!BV203="Yes"),100-OFFSET('Water Data'!$E$4,0,10*ROW('Water Data'!E197)),NA())</f>
        <v>#N/A</v>
      </c>
      <c r="H203" s="89" t="e">
        <f ca="true">+IF(AND(ISNUMBER(OFFSET('Water Data'!$E$6,0,10*ROW('Water Data'!E197))),'Data Summary'!BW203="Yes"),OFFSET('Water Data'!$E$6,0,10*ROW('Water Data'!E197)),NA())</f>
        <v>#N/A</v>
      </c>
      <c r="I203" s="89" t="e">
        <f ca="true">+IF(AND(ISNUMBER(OFFSET('Water Data'!$E$9,0,10*ROW('Water Data'!E197))),'Data Summary'!BX203="Yes"),OFFSET('Water Data'!$E$9,0,10*ROW('Water Data'!E197)),NA())</f>
        <v>#N/A</v>
      </c>
      <c r="J203" s="89" t="e">
        <f ca="true">+IF(AND(ISNUMBER(OFFSET('Water Data'!$F$4,0,10*ROW('Water Data'!F197))),'Data Summary'!BY203="Yes"),100-OFFSET('Water Data'!$F$4,0,10*ROW('Water Data'!F197)),NA())</f>
        <v>#N/A</v>
      </c>
      <c r="K203" s="89" t="e">
        <f ca="true">+IF(AND(ISNUMBER(OFFSET('Water Data'!$F$6,0,10*ROW('Water Data'!F197))),'Data Summary'!BZ203="Yes"),OFFSET('Water Data'!$F$6,0,10*ROW('Water Data'!F197)),NA())</f>
        <v>#N/A</v>
      </c>
      <c r="L203" s="89" t="e">
        <f ca="true">+IF(AND(ISNUMBER(OFFSET('Water Data'!$F$9,0,10*ROW('Water Data'!F197))),'Data Summary'!CA203="Yes"),OFFSET('Water Data'!$F$9,0,10*ROW('Water Data'!F197)),NA())</f>
        <v>#N/A</v>
      </c>
      <c r="M203" s="89" t="e">
        <f ca="true">+IF(AND(ISNUMBER(OFFSET('Water Data'!$G$4,0,10*ROW('Water Data'!G197))),'Data Summary'!CB203="Yes"),100-OFFSET('Water Data'!$G$4,0,10*ROW('Water Data'!G197)),NA())</f>
        <v>#N/A</v>
      </c>
      <c r="N203" s="89" t="e">
        <f ca="true">+IF(AND(ISNUMBER(OFFSET('Water Data'!$G$6,0,10*ROW('Water Data'!G197))),'Data Summary'!CC203="Yes"),OFFSET('Water Data'!$G$6,0,10*ROW('Water Data'!G197)),NA())</f>
        <v>#N/A</v>
      </c>
      <c r="O203" s="89" t="e">
        <f ca="true">+IF(AND(ISNUMBER(OFFSET('Water Data'!$G$9,0,10*ROW('Water Data'!G197))),'Data Summary'!CD203="Yes"),OFFSET('Water Data'!$G$9,0,10*ROW('Water Data'!G197)),NA())</f>
        <v>#N/A</v>
      </c>
      <c r="P203" s="89" t="e">
        <f ca="true">+IF(AND(ISNUMBER(OFFSET('Water Data'!$H$4,0,10*ROW('Water Data'!H197))),'Data Summary'!CE203="Yes"),100-OFFSET('Water Data'!$H$4,0,10*ROW('Water Data'!H197)),NA())</f>
        <v>#N/A</v>
      </c>
      <c r="Q203" s="89" t="e">
        <f ca="true">+IF(AND(ISNUMBER(OFFSET('Water Data'!$H$6,0,10*ROW('Water Data'!H197))),'Data Summary'!CF203="Yes"),OFFSET('Water Data'!$H$6,0,10*ROW('Water Data'!H197)),NA())</f>
        <v>#N/A</v>
      </c>
      <c r="R203" s="89" t="e">
        <f ca="true">+IF(AND(ISNUMBER(OFFSET('Water Data'!$H$9,0,10*ROW('Water Data'!H197))),'Data Summary'!CG203="Yes"),OFFSET('Water Data'!$H$9,0,10*ROW('Water Data'!H197)),NA())</f>
        <v>#N/A</v>
      </c>
      <c r="S203" s="89" t="e">
        <f ca="true">+IF(AND(ISNUMBER(OFFSET('Water Data'!$I$4,0,10*ROW('Water Data'!I197))),'Data Summary'!CH203="Yes"),100-OFFSET('Water Data'!$I$4,0,10*ROW('Water Data'!I197)),NA())</f>
        <v>#N/A</v>
      </c>
      <c r="T203" s="89" t="e">
        <f ca="true">+IF(AND(ISNUMBER(OFFSET('Water Data'!$I$6,0,10*ROW('Water Data'!I197))),'Data Summary'!CI203="Yes"),OFFSET('Water Data'!$I$6,0,10*ROW('Water Data'!I197)),NA())</f>
        <v>#N/A</v>
      </c>
      <c r="U203" s="89" t="e">
        <f ca="true">+IF(AND(ISNUMBER(OFFSET('Water Data'!$I$9,0,10*ROW('Water Data'!I197))),'Data Summary'!CJ203="Yes"),OFFSET('Water Data'!$I$9,0,10*ROW('Water Data'!I197)),NA())</f>
        <v>#N/A</v>
      </c>
      <c r="V203" s="90" t="e">
        <f ca="true">+IF(AND(ISNUMBER(OFFSET('Sanitation Data'!$D$4,0,10*ROW('Sanitation Data'!D197))),'Data Summary'!CK203="Yes"),100-OFFSET('Sanitation Data'!$D$4,0,10*ROW('Sanitation Data'!D197)),NA())</f>
        <v>#N/A</v>
      </c>
      <c r="W203" s="90" t="e">
        <f ca="true">+IF(AND(ISNUMBER(OFFSET('Sanitation Data'!$D$6,0,10*ROW('Sanitation Data'!D197))),'Data Summary'!CL203="Yes"),OFFSET('Sanitation Data'!$D$6,0,10*ROW('Sanitation Data'!D197)),NA())</f>
        <v>#N/A</v>
      </c>
      <c r="X203" s="90" t="e">
        <f ca="true">+IF(AND(ISNUMBER(OFFSET('Sanitation Data'!$D$10,0,10*ROW('Sanitation Data'!D197))),'Data Summary'!CM203="Yes"),OFFSET('Sanitation Data'!$D$10,0,10*ROW('Sanitation Data'!D197)),NA())</f>
        <v>#N/A</v>
      </c>
      <c r="Y203" s="90" t="e">
        <f ca="true">+IF(AND(ISNUMBER(OFFSET('Sanitation Data'!$D$11,0,10*ROW('Sanitation Data'!D197))),'Data Summary'!CN203="Yes"),OFFSET('Sanitation Data'!$D$11,0,10*ROW('Sanitation Data'!D197)),NA())</f>
        <v>#N/A</v>
      </c>
      <c r="Z203" s="90" t="e">
        <f ca="true">+IF(AND(ISNUMBER(OFFSET('Sanitation Data'!$D$12,0,10*ROW('Sanitation Data'!D197))),'Data Summary'!CO203="Yes"),OFFSET('Sanitation Data'!$D$12,0,10*ROW('Sanitation Data'!D197)),NA())</f>
        <v>#N/A</v>
      </c>
      <c r="AA203" s="90" t="e">
        <f ca="true">+IF(AND(ISNUMBER(OFFSET('Sanitation Data'!$E$4,0,10*ROW('Sanitation Data'!E197))),'Data Summary'!CP203="Yes"),100-OFFSET('Sanitation Data'!$E$4,0,10*ROW('Sanitation Data'!E197)),NA())</f>
        <v>#N/A</v>
      </c>
      <c r="AB203" s="90" t="e">
        <f ca="true">+IF(AND(ISNUMBER(OFFSET('Sanitation Data'!$E$6,0,10*ROW('Sanitation Data'!E197))),'Data Summary'!CQ203="Yes"),OFFSET('Sanitation Data'!$E$6,0,10*ROW('Sanitation Data'!E197)),NA())</f>
        <v>#N/A</v>
      </c>
      <c r="AC203" s="90" t="e">
        <f ca="true">+IF(AND(ISNUMBER(OFFSET('Sanitation Data'!$E$10,0,10*ROW('Sanitation Data'!E197))),'Data Summary'!CR203="Yes"),OFFSET('Sanitation Data'!$E$10,0,10*ROW('Sanitation Data'!E197)),NA())</f>
        <v>#N/A</v>
      </c>
      <c r="AD203" s="90" t="e">
        <f ca="true">+IF(AND(ISNUMBER(OFFSET('Sanitation Data'!$E$11,0,10*ROW('Sanitation Data'!E197))),'Data Summary'!CS203="Yes"),OFFSET('Sanitation Data'!$E$11,0,10*ROW('Sanitation Data'!E197)),NA())</f>
        <v>#N/A</v>
      </c>
      <c r="AE203" s="90" t="e">
        <f ca="true">+IF(AND(ISNUMBER(OFFSET('Sanitation Data'!$E$12,0,10*ROW('Sanitation Data'!E197))),'Data Summary'!CT203="Yes"),OFFSET('Sanitation Data'!$E$12,0,10*ROW('Sanitation Data'!E197)),NA())</f>
        <v>#N/A</v>
      </c>
      <c r="AF203" s="90" t="e">
        <f ca="true">+IF(AND(ISNUMBER(OFFSET('Sanitation Data'!$F$4,0,10*ROW('Sanitation Data'!F197))),'Data Summary'!CU203="Yes"),100-OFFSET('Sanitation Data'!$F$4,0,10*ROW('Sanitation Data'!F197)),NA())</f>
        <v>#N/A</v>
      </c>
      <c r="AG203" s="90" t="e">
        <f ca="true">+IF(AND(ISNUMBER(OFFSET('Sanitation Data'!$F$6,0,10*ROW('Sanitation Data'!F197))),'Data Summary'!CV203="Yes"),OFFSET('Sanitation Data'!$F$6,0,10*ROW('Sanitation Data'!F197)),NA())</f>
        <v>#N/A</v>
      </c>
      <c r="AH203" s="90" t="e">
        <f ca="true">+IF(AND(ISNUMBER(OFFSET('Sanitation Data'!$F$10,0,10*ROW('Sanitation Data'!F197))),'Data Summary'!CW203="Yes"),OFFSET('Sanitation Data'!$F$10,0,10*ROW('Sanitation Data'!F197)),NA())</f>
        <v>#N/A</v>
      </c>
      <c r="AI203" s="90" t="e">
        <f ca="true">+IF(AND(ISNUMBER(OFFSET('Sanitation Data'!$F$11,0,10*ROW('Sanitation Data'!F197))),'Data Summary'!CX203="Yes"),OFFSET('Sanitation Data'!$F$11,0,10*ROW('Sanitation Data'!F197)),NA())</f>
        <v>#N/A</v>
      </c>
      <c r="AJ203" s="90" t="e">
        <f ca="true">+IF(AND(ISNUMBER(OFFSET('Sanitation Data'!$F$12,0,10*ROW('Sanitation Data'!F197))),'Data Summary'!CY203="Yes"),OFFSET('Sanitation Data'!$F$12,0,10*ROW('Sanitation Data'!F197)),NA())</f>
        <v>#N/A</v>
      </c>
      <c r="AK203" s="90" t="e">
        <f ca="true">+IF(AND(ISNUMBER(OFFSET('Sanitation Data'!$G$4,0,10*ROW('Sanitation Data'!G197))),'Data Summary'!CZ203="Yes"),100-OFFSET('Sanitation Data'!$G$4,0,10*ROW('Sanitation Data'!G197)),NA())</f>
        <v>#N/A</v>
      </c>
      <c r="AL203" s="90" t="e">
        <f ca="true">+IF(AND(ISNUMBER(OFFSET('Sanitation Data'!$G$6,0,10*ROW('Sanitation Data'!G197))),'Data Summary'!DA203="Yes"),OFFSET('Sanitation Data'!$G$6,0,10*ROW('Sanitation Data'!G197)),NA())</f>
        <v>#N/A</v>
      </c>
      <c r="AM203" s="90" t="e">
        <f ca="true">+IF(AND(ISNUMBER(OFFSET('Sanitation Data'!$G$10,0,10*ROW('Sanitation Data'!G197))),'Data Summary'!DB203="Yes"),OFFSET('Sanitation Data'!$G$10,0,10*ROW('Sanitation Data'!G197)),NA())</f>
        <v>#N/A</v>
      </c>
      <c r="AN203" s="90" t="e">
        <f ca="true">+IF(AND(ISNUMBER(OFFSET('Sanitation Data'!$G$11,0,10*ROW('Sanitation Data'!G197))),'Data Summary'!DC203="Yes"),OFFSET('Sanitation Data'!$G$11,0,10*ROW('Sanitation Data'!G197)),NA())</f>
        <v>#N/A</v>
      </c>
      <c r="AO203" s="90" t="e">
        <f ca="true">+IF(AND(ISNUMBER(OFFSET('Sanitation Data'!$G$12,0,10*ROW('Sanitation Data'!G197))),'Data Summary'!DD203="Yes"),OFFSET('Sanitation Data'!$G$12,0,10*ROW('Sanitation Data'!G197)),NA())</f>
        <v>#N/A</v>
      </c>
      <c r="AP203" s="90" t="e">
        <f ca="true">+IF(AND(ISNUMBER(OFFSET('Sanitation Data'!$H$4,0,10*ROW('Sanitation Data'!H197))),'Data Summary'!DE203="Yes"),100-OFFSET('Sanitation Data'!$H$4,0,10*ROW('Sanitation Data'!H197)),NA())</f>
        <v>#N/A</v>
      </c>
      <c r="AQ203" s="90" t="e">
        <f ca="true">+IF(AND(ISNUMBER(OFFSET('Sanitation Data'!$H$6,0,10*ROW('Sanitation Data'!H197))),'Data Summary'!DF203="Yes"),OFFSET('Sanitation Data'!$H$6,0,10*ROW('Sanitation Data'!H197)),NA())</f>
        <v>#N/A</v>
      </c>
      <c r="AR203" s="90" t="e">
        <f ca="true">+IF(AND(ISNUMBER(OFFSET('Sanitation Data'!$H$10,0,10*ROW('Sanitation Data'!H197))),'Data Summary'!DG203="Yes"),OFFSET('Sanitation Data'!$H$10,0,10*ROW('Sanitation Data'!H197)),NA())</f>
        <v>#N/A</v>
      </c>
      <c r="AS203" s="90" t="e">
        <f ca="true">+IF(AND(ISNUMBER(OFFSET('Sanitation Data'!$H$11,0,10*ROW('Sanitation Data'!H197))),'Data Summary'!DH203="Yes"),OFFSET('Sanitation Data'!$H$11,0,10*ROW('Sanitation Data'!H197)),NA())</f>
        <v>#N/A</v>
      </c>
      <c r="AT203" s="90" t="e">
        <f ca="true">+IF(AND(ISNUMBER(OFFSET('Sanitation Data'!$H$12,0,10*ROW('Sanitation Data'!H197))),'Data Summary'!DI203="Yes"),OFFSET('Sanitation Data'!$H$12,0,10*ROW('Sanitation Data'!H197)),NA())</f>
        <v>#N/A</v>
      </c>
      <c r="AU203" s="90" t="e">
        <f ca="true">+IF(AND(ISNUMBER(OFFSET('Sanitation Data'!$I$4,0,10*ROW('Sanitation Data'!I197))),'Data Summary'!DJ203="Yes"),100-OFFSET('Sanitation Data'!$I$4,0,10*ROW('Sanitation Data'!I197)),NA())</f>
        <v>#N/A</v>
      </c>
      <c r="AV203" s="90" t="e">
        <f ca="true">+IF(AND(ISNUMBER(OFFSET('Sanitation Data'!$I$6,0,10*ROW('Sanitation Data'!I197))),'Data Summary'!DK203="Yes"),OFFSET('Sanitation Data'!$I$6,0,10*ROW('Sanitation Data'!I197)),NA())</f>
        <v>#N/A</v>
      </c>
      <c r="AW203" s="90" t="e">
        <f ca="true">+IF(AND(ISNUMBER(OFFSET('Sanitation Data'!$I$10,0,10*ROW('Sanitation Data'!I197))),'Data Summary'!DL203="Yes"),OFFSET('Sanitation Data'!$I$10,0,10*ROW('Sanitation Data'!I197)),NA())</f>
        <v>#N/A</v>
      </c>
      <c r="AX203" s="90" t="e">
        <f ca="true">+IF(AND(ISNUMBER(OFFSET('Sanitation Data'!$I$11,0,10*ROW('Sanitation Data'!I197))),'Data Summary'!DM203="Yes"),OFFSET('Sanitation Data'!$I$11,0,10*ROW('Sanitation Data'!I197)),NA())</f>
        <v>#N/A</v>
      </c>
      <c r="AY203" s="90" t="e">
        <f ca="true">+IF(AND(ISNUMBER(OFFSET('Sanitation Data'!$I$12,0,10*ROW('Sanitation Data'!I197))),'Data Summary'!DN203="Yes"),OFFSET('Sanitation Data'!$I$12,0,10*ROW('Sanitation Data'!I197)),NA())</f>
        <v>#N/A</v>
      </c>
      <c r="AZ203" s="91" t="e">
        <f ca="true">+IF(AND(ISNUMBER(OFFSET('Hygiene Data'!$D$5,0,10*ROW('Hygiene Data'!D197))),'Data Summary'!DO203="Yes"),OFFSET('Hygiene Data'!$D$5,0,10*ROW('Hygiene Data'!D197)),NA())</f>
        <v>#N/A</v>
      </c>
      <c r="BA203" s="91" t="e">
        <f ca="true">+IF(AND(ISNUMBER(OFFSET('Hygiene Data'!$D$7,0,10*ROW('Hygiene Data'!D197))),'Data Summary'!DP203="Yes"),OFFSET('Hygiene Data'!$D$7,0,10*ROW('Hygiene Data'!D197)),NA())</f>
        <v>#N/A</v>
      </c>
      <c r="BB203" s="91" t="e">
        <f ca="true">+IF(AND(ISNUMBER(OFFSET('Hygiene Data'!$D$9,0,10*ROW('Hygiene Data'!D197))),'Data Summary'!DQ203="Yes"),OFFSET('Hygiene Data'!$D$9,0,10*ROW('Hygiene Data'!D197)),NA())</f>
        <v>#N/A</v>
      </c>
      <c r="BC203" s="91" t="e">
        <f ca="true">+IF(AND(ISNUMBER(OFFSET('Hygiene Data'!$E$5,0,10*ROW('Hygiene Data'!E197))),'Data Summary'!DR203="Yes"),OFFSET('Hygiene Data'!$E$5,0,10*ROW('Hygiene Data'!E197)),NA())</f>
        <v>#N/A</v>
      </c>
      <c r="BD203" s="91" t="e">
        <f ca="true">+IF(AND(ISNUMBER(OFFSET('Hygiene Data'!$E$7,0,10*ROW('Hygiene Data'!E197))),'Data Summary'!DS203="Yes"),OFFSET('Hygiene Data'!$E$7,0,10*ROW('Hygiene Data'!E197)),NA())</f>
        <v>#N/A</v>
      </c>
      <c r="BE203" s="91" t="e">
        <f ca="true">+IF(AND(ISNUMBER(OFFSET('Hygiene Data'!$E$9,0,10*ROW('Hygiene Data'!E197))),'Data Summary'!DT203="Yes"),OFFSET('Hygiene Data'!$E$9,0,10*ROW('Hygiene Data'!E197)),NA())</f>
        <v>#N/A</v>
      </c>
      <c r="BF203" s="91" t="e">
        <f ca="true">+IF(AND(ISNUMBER(OFFSET('Hygiene Data'!$F$5,0,10*ROW('Hygiene Data'!F197))),'Data Summary'!DU203="Yes"),OFFSET('Hygiene Data'!$F$5,0,10*ROW('Hygiene Data'!F197)),NA())</f>
        <v>#N/A</v>
      </c>
      <c r="BG203" s="91" t="e">
        <f ca="true">+IF(AND(ISNUMBER(OFFSET('Hygiene Data'!$F$7,0,10*ROW('Hygiene Data'!F197))),'Data Summary'!DV203="Yes"),OFFSET('Hygiene Data'!$F$7,0,10*ROW('Hygiene Data'!F197)),NA())</f>
        <v>#N/A</v>
      </c>
      <c r="BH203" s="91" t="e">
        <f ca="true">+IF(AND(ISNUMBER(OFFSET('Hygiene Data'!$F$9,0,10*ROW('Hygiene Data'!F197))),'Data Summary'!DW203="Yes"),OFFSET('Hygiene Data'!$F$9,0,10*ROW('Hygiene Data'!F197)),NA())</f>
        <v>#N/A</v>
      </c>
      <c r="BI203" s="91" t="e">
        <f ca="true">+IF(AND(ISNUMBER(OFFSET('Hygiene Data'!$G$5,0,10*ROW('Hygiene Data'!G197))),'Data Summary'!DX203="Yes"),OFFSET('Hygiene Data'!$G$5,0,10*ROW('Hygiene Data'!G197)),NA())</f>
        <v>#N/A</v>
      </c>
      <c r="BJ203" s="91" t="e">
        <f ca="true">+IF(AND(ISNUMBER(OFFSET('Hygiene Data'!$G$7,0,10*ROW('Hygiene Data'!G197))),'Data Summary'!DY203="Yes"),OFFSET('Hygiene Data'!$G$7,0,10*ROW('Hygiene Data'!G197)),NA())</f>
        <v>#N/A</v>
      </c>
      <c r="BK203" s="91" t="e">
        <f ca="true">+IF(AND(ISNUMBER(OFFSET('Hygiene Data'!$G$9,0,10*ROW('Hygiene Data'!G197))),'Data Summary'!DZ203="Yes"),OFFSET('Hygiene Data'!$G$9,0,10*ROW('Hygiene Data'!G197)),NA())</f>
        <v>#N/A</v>
      </c>
      <c r="BL203" s="91" t="e">
        <f ca="true">+IF(AND(ISNUMBER(OFFSET('Hygiene Data'!$H$5,0,10*ROW('Hygiene Data'!H197))),'Data Summary'!EA203="Yes"),OFFSET('Hygiene Data'!$H$5,0,10*ROW('Hygiene Data'!H197)),NA())</f>
        <v>#N/A</v>
      </c>
      <c r="BM203" s="91" t="e">
        <f ca="true">+IF(AND(ISNUMBER(OFFSET('Hygiene Data'!$H$7,0,10*ROW('Hygiene Data'!H197))),'Data Summary'!EB203="Yes"),OFFSET('Hygiene Data'!$H$7,0,10*ROW('Hygiene Data'!H197)),NA())</f>
        <v>#N/A</v>
      </c>
      <c r="BN203" s="91" t="e">
        <f ca="true">+IF(AND(ISNUMBER(OFFSET('Hygiene Data'!$H$9,0,10*ROW('Hygiene Data'!H197))),'Data Summary'!EC203="Yes"),OFFSET('Hygiene Data'!$H$9,0,10*ROW('Hygiene Data'!H197)),NA())</f>
        <v>#N/A</v>
      </c>
      <c r="BO203" s="91" t="e">
        <f ca="true">+IF(AND(ISNUMBER(OFFSET('Hygiene Data'!$I$5,0,10*ROW('Hygiene Data'!I197))),'Data Summary'!ED203="Yes"),OFFSET('Hygiene Data'!$I$5,0,10*ROW('Hygiene Data'!I197)),NA())</f>
        <v>#N/A</v>
      </c>
      <c r="BP203" s="91" t="e">
        <f ca="true">+IF(AND(ISNUMBER(OFFSET('Hygiene Data'!$I$7,0,10*ROW('Hygiene Data'!I197))),'Data Summary'!EE203="Yes"),OFFSET('Hygiene Data'!$I$7,0,10*ROW('Hygiene Data'!I197)),NA())</f>
        <v>#N/A</v>
      </c>
      <c r="BQ203" s="91" t="e">
        <f ca="true">+IF(AND(ISNUMBER(OFFSET('Hygiene Data'!$I$9,0,10*ROW('Hygiene Data'!I197))),'Data Summary'!EF203="Yes"),OFFSET('Hygiene Data'!$I$9,0,10*ROW('Hygiene Data'!I197)),NA())</f>
        <v>#N/A</v>
      </c>
    </row>
    <row xmlns:x14ac="http://schemas.microsoft.com/office/spreadsheetml/2009/9/ac" r="204" x14ac:dyDescent="0.2">
      <c r="A204" s="350" t="e">
        <f ca="true">+RIGHT('Data Summary'!A204,LEN('Data Summary'!A204)-9)</f>
        <v>#VALUE!</v>
      </c>
      <c r="B204" s="35" t="str">
        <f ca="true">+IF(ISTEXT('Data Summary'!B204),'Data Summary'!B204,"")</f>
        <v/>
      </c>
      <c r="C204" s="349" t="e">
        <f ca="true">+VALUE('Data Summary'!C204)</f>
        <v>#VALUE!</v>
      </c>
      <c r="D204" s="89" t="e">
        <f ca="true">+IF(AND(ISNUMBER(OFFSET('Water Data'!$D$4,0,10*ROW('Water Data'!D198))),'Data Summary'!BS204="Yes"),100-OFFSET('Water Data'!$D$4,0,10*ROW('Water Data'!D198)),NA())</f>
        <v>#N/A</v>
      </c>
      <c r="E204" s="89" t="e">
        <f ca="true">+IF(AND(ISNUMBER(OFFSET('Water Data'!$D$6,0,10*ROW('Water Data'!D198))),'Data Summary'!BT204="Yes"),OFFSET('Water Data'!$D$6,0,10*ROW('Water Data'!D198)),NA())</f>
        <v>#N/A</v>
      </c>
      <c r="F204" s="89" t="e">
        <f ca="true">+IF(AND(ISNUMBER(OFFSET('Water Data'!$D$9,0,10*ROW('Water Data'!D198))),'Data Summary'!BU204="Yes"),OFFSET('Water Data'!$D$9,0,10*ROW('Water Data'!D198)),NA())</f>
        <v>#N/A</v>
      </c>
      <c r="G204" s="89" t="e">
        <f ca="true">+IF(AND(ISNUMBER(OFFSET('Water Data'!$E$4,0,10*ROW('Water Data'!E198))),'Data Summary'!BV204="Yes"),100-OFFSET('Water Data'!$E$4,0,10*ROW('Water Data'!E198)),NA())</f>
        <v>#N/A</v>
      </c>
      <c r="H204" s="89" t="e">
        <f ca="true">+IF(AND(ISNUMBER(OFFSET('Water Data'!$E$6,0,10*ROW('Water Data'!E198))),'Data Summary'!BW204="Yes"),OFFSET('Water Data'!$E$6,0,10*ROW('Water Data'!E198)),NA())</f>
        <v>#N/A</v>
      </c>
      <c r="I204" s="89" t="e">
        <f ca="true">+IF(AND(ISNUMBER(OFFSET('Water Data'!$E$9,0,10*ROW('Water Data'!E198))),'Data Summary'!BX204="Yes"),OFFSET('Water Data'!$E$9,0,10*ROW('Water Data'!E198)),NA())</f>
        <v>#N/A</v>
      </c>
      <c r="J204" s="89" t="e">
        <f ca="true">+IF(AND(ISNUMBER(OFFSET('Water Data'!$F$4,0,10*ROW('Water Data'!F198))),'Data Summary'!BY204="Yes"),100-OFFSET('Water Data'!$F$4,0,10*ROW('Water Data'!F198)),NA())</f>
        <v>#N/A</v>
      </c>
      <c r="K204" s="89" t="e">
        <f ca="true">+IF(AND(ISNUMBER(OFFSET('Water Data'!$F$6,0,10*ROW('Water Data'!F198))),'Data Summary'!BZ204="Yes"),OFFSET('Water Data'!$F$6,0,10*ROW('Water Data'!F198)),NA())</f>
        <v>#N/A</v>
      </c>
      <c r="L204" s="89" t="e">
        <f ca="true">+IF(AND(ISNUMBER(OFFSET('Water Data'!$F$9,0,10*ROW('Water Data'!F198))),'Data Summary'!CA204="Yes"),OFFSET('Water Data'!$F$9,0,10*ROW('Water Data'!F198)),NA())</f>
        <v>#N/A</v>
      </c>
      <c r="M204" s="89" t="e">
        <f ca="true">+IF(AND(ISNUMBER(OFFSET('Water Data'!$G$4,0,10*ROW('Water Data'!G198))),'Data Summary'!CB204="Yes"),100-OFFSET('Water Data'!$G$4,0,10*ROW('Water Data'!G198)),NA())</f>
        <v>#N/A</v>
      </c>
      <c r="N204" s="89" t="e">
        <f ca="true">+IF(AND(ISNUMBER(OFFSET('Water Data'!$G$6,0,10*ROW('Water Data'!G198))),'Data Summary'!CC204="Yes"),OFFSET('Water Data'!$G$6,0,10*ROW('Water Data'!G198)),NA())</f>
        <v>#N/A</v>
      </c>
      <c r="O204" s="89" t="e">
        <f ca="true">+IF(AND(ISNUMBER(OFFSET('Water Data'!$G$9,0,10*ROW('Water Data'!G198))),'Data Summary'!CD204="Yes"),OFFSET('Water Data'!$G$9,0,10*ROW('Water Data'!G198)),NA())</f>
        <v>#N/A</v>
      </c>
      <c r="P204" s="89" t="e">
        <f ca="true">+IF(AND(ISNUMBER(OFFSET('Water Data'!$H$4,0,10*ROW('Water Data'!H198))),'Data Summary'!CE204="Yes"),100-OFFSET('Water Data'!$H$4,0,10*ROW('Water Data'!H198)),NA())</f>
        <v>#N/A</v>
      </c>
      <c r="Q204" s="89" t="e">
        <f ca="true">+IF(AND(ISNUMBER(OFFSET('Water Data'!$H$6,0,10*ROW('Water Data'!H198))),'Data Summary'!CF204="Yes"),OFFSET('Water Data'!$H$6,0,10*ROW('Water Data'!H198)),NA())</f>
        <v>#N/A</v>
      </c>
      <c r="R204" s="89" t="e">
        <f ca="true">+IF(AND(ISNUMBER(OFFSET('Water Data'!$H$9,0,10*ROW('Water Data'!H198))),'Data Summary'!CG204="Yes"),OFFSET('Water Data'!$H$9,0,10*ROW('Water Data'!H198)),NA())</f>
        <v>#N/A</v>
      </c>
      <c r="S204" s="89" t="e">
        <f ca="true">+IF(AND(ISNUMBER(OFFSET('Water Data'!$I$4,0,10*ROW('Water Data'!I198))),'Data Summary'!CH204="Yes"),100-OFFSET('Water Data'!$I$4,0,10*ROW('Water Data'!I198)),NA())</f>
        <v>#N/A</v>
      </c>
      <c r="T204" s="89" t="e">
        <f ca="true">+IF(AND(ISNUMBER(OFFSET('Water Data'!$I$6,0,10*ROW('Water Data'!I198))),'Data Summary'!CI204="Yes"),OFFSET('Water Data'!$I$6,0,10*ROW('Water Data'!I198)),NA())</f>
        <v>#N/A</v>
      </c>
      <c r="U204" s="89" t="e">
        <f ca="true">+IF(AND(ISNUMBER(OFFSET('Water Data'!$I$9,0,10*ROW('Water Data'!I198))),'Data Summary'!CJ204="Yes"),OFFSET('Water Data'!$I$9,0,10*ROW('Water Data'!I198)),NA())</f>
        <v>#N/A</v>
      </c>
      <c r="V204" s="90" t="e">
        <f ca="true">+IF(AND(ISNUMBER(OFFSET('Sanitation Data'!$D$4,0,10*ROW('Sanitation Data'!D198))),'Data Summary'!CK204="Yes"),100-OFFSET('Sanitation Data'!$D$4,0,10*ROW('Sanitation Data'!D198)),NA())</f>
        <v>#N/A</v>
      </c>
      <c r="W204" s="90" t="e">
        <f ca="true">+IF(AND(ISNUMBER(OFFSET('Sanitation Data'!$D$6,0,10*ROW('Sanitation Data'!D198))),'Data Summary'!CL204="Yes"),OFFSET('Sanitation Data'!$D$6,0,10*ROW('Sanitation Data'!D198)),NA())</f>
        <v>#N/A</v>
      </c>
      <c r="X204" s="90" t="e">
        <f ca="true">+IF(AND(ISNUMBER(OFFSET('Sanitation Data'!$D$10,0,10*ROW('Sanitation Data'!D198))),'Data Summary'!CM204="Yes"),OFFSET('Sanitation Data'!$D$10,0,10*ROW('Sanitation Data'!D198)),NA())</f>
        <v>#N/A</v>
      </c>
      <c r="Y204" s="90" t="e">
        <f ca="true">+IF(AND(ISNUMBER(OFFSET('Sanitation Data'!$D$11,0,10*ROW('Sanitation Data'!D198))),'Data Summary'!CN204="Yes"),OFFSET('Sanitation Data'!$D$11,0,10*ROW('Sanitation Data'!D198)),NA())</f>
        <v>#N/A</v>
      </c>
      <c r="Z204" s="90" t="e">
        <f ca="true">+IF(AND(ISNUMBER(OFFSET('Sanitation Data'!$D$12,0,10*ROW('Sanitation Data'!D198))),'Data Summary'!CO204="Yes"),OFFSET('Sanitation Data'!$D$12,0,10*ROW('Sanitation Data'!D198)),NA())</f>
        <v>#N/A</v>
      </c>
      <c r="AA204" s="90" t="e">
        <f ca="true">+IF(AND(ISNUMBER(OFFSET('Sanitation Data'!$E$4,0,10*ROW('Sanitation Data'!E198))),'Data Summary'!CP204="Yes"),100-OFFSET('Sanitation Data'!$E$4,0,10*ROW('Sanitation Data'!E198)),NA())</f>
        <v>#N/A</v>
      </c>
      <c r="AB204" s="90" t="e">
        <f ca="true">+IF(AND(ISNUMBER(OFFSET('Sanitation Data'!$E$6,0,10*ROW('Sanitation Data'!E198))),'Data Summary'!CQ204="Yes"),OFFSET('Sanitation Data'!$E$6,0,10*ROW('Sanitation Data'!E198)),NA())</f>
        <v>#N/A</v>
      </c>
      <c r="AC204" s="90" t="e">
        <f ca="true">+IF(AND(ISNUMBER(OFFSET('Sanitation Data'!$E$10,0,10*ROW('Sanitation Data'!E198))),'Data Summary'!CR204="Yes"),OFFSET('Sanitation Data'!$E$10,0,10*ROW('Sanitation Data'!E198)),NA())</f>
        <v>#N/A</v>
      </c>
      <c r="AD204" s="90" t="e">
        <f ca="true">+IF(AND(ISNUMBER(OFFSET('Sanitation Data'!$E$11,0,10*ROW('Sanitation Data'!E198))),'Data Summary'!CS204="Yes"),OFFSET('Sanitation Data'!$E$11,0,10*ROW('Sanitation Data'!E198)),NA())</f>
        <v>#N/A</v>
      </c>
      <c r="AE204" s="90" t="e">
        <f ca="true">+IF(AND(ISNUMBER(OFFSET('Sanitation Data'!$E$12,0,10*ROW('Sanitation Data'!E198))),'Data Summary'!CT204="Yes"),OFFSET('Sanitation Data'!$E$12,0,10*ROW('Sanitation Data'!E198)),NA())</f>
        <v>#N/A</v>
      </c>
      <c r="AF204" s="90" t="e">
        <f ca="true">+IF(AND(ISNUMBER(OFFSET('Sanitation Data'!$F$4,0,10*ROW('Sanitation Data'!F198))),'Data Summary'!CU204="Yes"),100-OFFSET('Sanitation Data'!$F$4,0,10*ROW('Sanitation Data'!F198)),NA())</f>
        <v>#N/A</v>
      </c>
      <c r="AG204" s="90" t="e">
        <f ca="true">+IF(AND(ISNUMBER(OFFSET('Sanitation Data'!$F$6,0,10*ROW('Sanitation Data'!F198))),'Data Summary'!CV204="Yes"),OFFSET('Sanitation Data'!$F$6,0,10*ROW('Sanitation Data'!F198)),NA())</f>
        <v>#N/A</v>
      </c>
      <c r="AH204" s="90" t="e">
        <f ca="true">+IF(AND(ISNUMBER(OFFSET('Sanitation Data'!$F$10,0,10*ROW('Sanitation Data'!F198))),'Data Summary'!CW204="Yes"),OFFSET('Sanitation Data'!$F$10,0,10*ROW('Sanitation Data'!F198)),NA())</f>
        <v>#N/A</v>
      </c>
      <c r="AI204" s="90" t="e">
        <f ca="true">+IF(AND(ISNUMBER(OFFSET('Sanitation Data'!$F$11,0,10*ROW('Sanitation Data'!F198))),'Data Summary'!CX204="Yes"),OFFSET('Sanitation Data'!$F$11,0,10*ROW('Sanitation Data'!F198)),NA())</f>
        <v>#N/A</v>
      </c>
      <c r="AJ204" s="90" t="e">
        <f ca="true">+IF(AND(ISNUMBER(OFFSET('Sanitation Data'!$F$12,0,10*ROW('Sanitation Data'!F198))),'Data Summary'!CY204="Yes"),OFFSET('Sanitation Data'!$F$12,0,10*ROW('Sanitation Data'!F198)),NA())</f>
        <v>#N/A</v>
      </c>
      <c r="AK204" s="90" t="e">
        <f ca="true">+IF(AND(ISNUMBER(OFFSET('Sanitation Data'!$G$4,0,10*ROW('Sanitation Data'!G198))),'Data Summary'!CZ204="Yes"),100-OFFSET('Sanitation Data'!$G$4,0,10*ROW('Sanitation Data'!G198)),NA())</f>
        <v>#N/A</v>
      </c>
      <c r="AL204" s="90" t="e">
        <f ca="true">+IF(AND(ISNUMBER(OFFSET('Sanitation Data'!$G$6,0,10*ROW('Sanitation Data'!G198))),'Data Summary'!DA204="Yes"),OFFSET('Sanitation Data'!$G$6,0,10*ROW('Sanitation Data'!G198)),NA())</f>
        <v>#N/A</v>
      </c>
      <c r="AM204" s="90" t="e">
        <f ca="true">+IF(AND(ISNUMBER(OFFSET('Sanitation Data'!$G$10,0,10*ROW('Sanitation Data'!G198))),'Data Summary'!DB204="Yes"),OFFSET('Sanitation Data'!$G$10,0,10*ROW('Sanitation Data'!G198)),NA())</f>
        <v>#N/A</v>
      </c>
      <c r="AN204" s="90" t="e">
        <f ca="true">+IF(AND(ISNUMBER(OFFSET('Sanitation Data'!$G$11,0,10*ROW('Sanitation Data'!G198))),'Data Summary'!DC204="Yes"),OFFSET('Sanitation Data'!$G$11,0,10*ROW('Sanitation Data'!G198)),NA())</f>
        <v>#N/A</v>
      </c>
      <c r="AO204" s="90" t="e">
        <f ca="true">+IF(AND(ISNUMBER(OFFSET('Sanitation Data'!$G$12,0,10*ROW('Sanitation Data'!G198))),'Data Summary'!DD204="Yes"),OFFSET('Sanitation Data'!$G$12,0,10*ROW('Sanitation Data'!G198)),NA())</f>
        <v>#N/A</v>
      </c>
      <c r="AP204" s="90" t="e">
        <f ca="true">+IF(AND(ISNUMBER(OFFSET('Sanitation Data'!$H$4,0,10*ROW('Sanitation Data'!H198))),'Data Summary'!DE204="Yes"),100-OFFSET('Sanitation Data'!$H$4,0,10*ROW('Sanitation Data'!H198)),NA())</f>
        <v>#N/A</v>
      </c>
      <c r="AQ204" s="90" t="e">
        <f ca="true">+IF(AND(ISNUMBER(OFFSET('Sanitation Data'!$H$6,0,10*ROW('Sanitation Data'!H198))),'Data Summary'!DF204="Yes"),OFFSET('Sanitation Data'!$H$6,0,10*ROW('Sanitation Data'!H198)),NA())</f>
        <v>#N/A</v>
      </c>
      <c r="AR204" s="90" t="e">
        <f ca="true">+IF(AND(ISNUMBER(OFFSET('Sanitation Data'!$H$10,0,10*ROW('Sanitation Data'!H198))),'Data Summary'!DG204="Yes"),OFFSET('Sanitation Data'!$H$10,0,10*ROW('Sanitation Data'!H198)),NA())</f>
        <v>#N/A</v>
      </c>
      <c r="AS204" s="90" t="e">
        <f ca="true">+IF(AND(ISNUMBER(OFFSET('Sanitation Data'!$H$11,0,10*ROW('Sanitation Data'!H198))),'Data Summary'!DH204="Yes"),OFFSET('Sanitation Data'!$H$11,0,10*ROW('Sanitation Data'!H198)),NA())</f>
        <v>#N/A</v>
      </c>
      <c r="AT204" s="90" t="e">
        <f ca="true">+IF(AND(ISNUMBER(OFFSET('Sanitation Data'!$H$12,0,10*ROW('Sanitation Data'!H198))),'Data Summary'!DI204="Yes"),OFFSET('Sanitation Data'!$H$12,0,10*ROW('Sanitation Data'!H198)),NA())</f>
        <v>#N/A</v>
      </c>
      <c r="AU204" s="90" t="e">
        <f ca="true">+IF(AND(ISNUMBER(OFFSET('Sanitation Data'!$I$4,0,10*ROW('Sanitation Data'!I198))),'Data Summary'!DJ204="Yes"),100-OFFSET('Sanitation Data'!$I$4,0,10*ROW('Sanitation Data'!I198)),NA())</f>
        <v>#N/A</v>
      </c>
      <c r="AV204" s="90" t="e">
        <f ca="true">+IF(AND(ISNUMBER(OFFSET('Sanitation Data'!$I$6,0,10*ROW('Sanitation Data'!I198))),'Data Summary'!DK204="Yes"),OFFSET('Sanitation Data'!$I$6,0,10*ROW('Sanitation Data'!I198)),NA())</f>
        <v>#N/A</v>
      </c>
      <c r="AW204" s="90" t="e">
        <f ca="true">+IF(AND(ISNUMBER(OFFSET('Sanitation Data'!$I$10,0,10*ROW('Sanitation Data'!I198))),'Data Summary'!DL204="Yes"),OFFSET('Sanitation Data'!$I$10,0,10*ROW('Sanitation Data'!I198)),NA())</f>
        <v>#N/A</v>
      </c>
      <c r="AX204" s="90" t="e">
        <f ca="true">+IF(AND(ISNUMBER(OFFSET('Sanitation Data'!$I$11,0,10*ROW('Sanitation Data'!I198))),'Data Summary'!DM204="Yes"),OFFSET('Sanitation Data'!$I$11,0,10*ROW('Sanitation Data'!I198)),NA())</f>
        <v>#N/A</v>
      </c>
      <c r="AY204" s="90" t="e">
        <f ca="true">+IF(AND(ISNUMBER(OFFSET('Sanitation Data'!$I$12,0,10*ROW('Sanitation Data'!I198))),'Data Summary'!DN204="Yes"),OFFSET('Sanitation Data'!$I$12,0,10*ROW('Sanitation Data'!I198)),NA())</f>
        <v>#N/A</v>
      </c>
      <c r="AZ204" s="91" t="e">
        <f ca="true">+IF(AND(ISNUMBER(OFFSET('Hygiene Data'!$D$5,0,10*ROW('Hygiene Data'!D198))),'Data Summary'!DO204="Yes"),OFFSET('Hygiene Data'!$D$5,0,10*ROW('Hygiene Data'!D198)),NA())</f>
        <v>#N/A</v>
      </c>
      <c r="BA204" s="91" t="e">
        <f ca="true">+IF(AND(ISNUMBER(OFFSET('Hygiene Data'!$D$7,0,10*ROW('Hygiene Data'!D198))),'Data Summary'!DP204="Yes"),OFFSET('Hygiene Data'!$D$7,0,10*ROW('Hygiene Data'!D198)),NA())</f>
        <v>#N/A</v>
      </c>
      <c r="BB204" s="91" t="e">
        <f ca="true">+IF(AND(ISNUMBER(OFFSET('Hygiene Data'!$D$9,0,10*ROW('Hygiene Data'!D198))),'Data Summary'!DQ204="Yes"),OFFSET('Hygiene Data'!$D$9,0,10*ROW('Hygiene Data'!D198)),NA())</f>
        <v>#N/A</v>
      </c>
      <c r="BC204" s="91" t="e">
        <f ca="true">+IF(AND(ISNUMBER(OFFSET('Hygiene Data'!$E$5,0,10*ROW('Hygiene Data'!E198))),'Data Summary'!DR204="Yes"),OFFSET('Hygiene Data'!$E$5,0,10*ROW('Hygiene Data'!E198)),NA())</f>
        <v>#N/A</v>
      </c>
      <c r="BD204" s="91" t="e">
        <f ca="true">+IF(AND(ISNUMBER(OFFSET('Hygiene Data'!$E$7,0,10*ROW('Hygiene Data'!E198))),'Data Summary'!DS204="Yes"),OFFSET('Hygiene Data'!$E$7,0,10*ROW('Hygiene Data'!E198)),NA())</f>
        <v>#N/A</v>
      </c>
      <c r="BE204" s="91" t="e">
        <f ca="true">+IF(AND(ISNUMBER(OFFSET('Hygiene Data'!$E$9,0,10*ROW('Hygiene Data'!E198))),'Data Summary'!DT204="Yes"),OFFSET('Hygiene Data'!$E$9,0,10*ROW('Hygiene Data'!E198)),NA())</f>
        <v>#N/A</v>
      </c>
      <c r="BF204" s="91" t="e">
        <f ca="true">+IF(AND(ISNUMBER(OFFSET('Hygiene Data'!$F$5,0,10*ROW('Hygiene Data'!F198))),'Data Summary'!DU204="Yes"),OFFSET('Hygiene Data'!$F$5,0,10*ROW('Hygiene Data'!F198)),NA())</f>
        <v>#N/A</v>
      </c>
      <c r="BG204" s="91" t="e">
        <f ca="true">+IF(AND(ISNUMBER(OFFSET('Hygiene Data'!$F$7,0,10*ROW('Hygiene Data'!F198))),'Data Summary'!DV204="Yes"),OFFSET('Hygiene Data'!$F$7,0,10*ROW('Hygiene Data'!F198)),NA())</f>
        <v>#N/A</v>
      </c>
      <c r="BH204" s="91" t="e">
        <f ca="true">+IF(AND(ISNUMBER(OFFSET('Hygiene Data'!$F$9,0,10*ROW('Hygiene Data'!F198))),'Data Summary'!DW204="Yes"),OFFSET('Hygiene Data'!$F$9,0,10*ROW('Hygiene Data'!F198)),NA())</f>
        <v>#N/A</v>
      </c>
      <c r="BI204" s="91" t="e">
        <f ca="true">+IF(AND(ISNUMBER(OFFSET('Hygiene Data'!$G$5,0,10*ROW('Hygiene Data'!G198))),'Data Summary'!DX204="Yes"),OFFSET('Hygiene Data'!$G$5,0,10*ROW('Hygiene Data'!G198)),NA())</f>
        <v>#N/A</v>
      </c>
      <c r="BJ204" s="91" t="e">
        <f ca="true">+IF(AND(ISNUMBER(OFFSET('Hygiene Data'!$G$7,0,10*ROW('Hygiene Data'!G198))),'Data Summary'!DY204="Yes"),OFFSET('Hygiene Data'!$G$7,0,10*ROW('Hygiene Data'!G198)),NA())</f>
        <v>#N/A</v>
      </c>
      <c r="BK204" s="91" t="e">
        <f ca="true">+IF(AND(ISNUMBER(OFFSET('Hygiene Data'!$G$9,0,10*ROW('Hygiene Data'!G198))),'Data Summary'!DZ204="Yes"),OFFSET('Hygiene Data'!$G$9,0,10*ROW('Hygiene Data'!G198)),NA())</f>
        <v>#N/A</v>
      </c>
      <c r="BL204" s="91" t="e">
        <f ca="true">+IF(AND(ISNUMBER(OFFSET('Hygiene Data'!$H$5,0,10*ROW('Hygiene Data'!H198))),'Data Summary'!EA204="Yes"),OFFSET('Hygiene Data'!$H$5,0,10*ROW('Hygiene Data'!H198)),NA())</f>
        <v>#N/A</v>
      </c>
      <c r="BM204" s="91" t="e">
        <f ca="true">+IF(AND(ISNUMBER(OFFSET('Hygiene Data'!$H$7,0,10*ROW('Hygiene Data'!H198))),'Data Summary'!EB204="Yes"),OFFSET('Hygiene Data'!$H$7,0,10*ROW('Hygiene Data'!H198)),NA())</f>
        <v>#N/A</v>
      </c>
      <c r="BN204" s="91" t="e">
        <f ca="true">+IF(AND(ISNUMBER(OFFSET('Hygiene Data'!$H$9,0,10*ROW('Hygiene Data'!H198))),'Data Summary'!EC204="Yes"),OFFSET('Hygiene Data'!$H$9,0,10*ROW('Hygiene Data'!H198)),NA())</f>
        <v>#N/A</v>
      </c>
      <c r="BO204" s="91" t="e">
        <f ca="true">+IF(AND(ISNUMBER(OFFSET('Hygiene Data'!$I$5,0,10*ROW('Hygiene Data'!I198))),'Data Summary'!ED204="Yes"),OFFSET('Hygiene Data'!$I$5,0,10*ROW('Hygiene Data'!I198)),NA())</f>
        <v>#N/A</v>
      </c>
      <c r="BP204" s="91" t="e">
        <f ca="true">+IF(AND(ISNUMBER(OFFSET('Hygiene Data'!$I$7,0,10*ROW('Hygiene Data'!I198))),'Data Summary'!EE204="Yes"),OFFSET('Hygiene Data'!$I$7,0,10*ROW('Hygiene Data'!I198)),NA())</f>
        <v>#N/A</v>
      </c>
      <c r="BQ204" s="91" t="e">
        <f ca="true">+IF(AND(ISNUMBER(OFFSET('Hygiene Data'!$I$9,0,10*ROW('Hygiene Data'!I198))),'Data Summary'!EF204="Yes"),OFFSET('Hygiene Data'!$I$9,0,10*ROW('Hygiene Data'!I198)),NA())</f>
        <v>#N/A</v>
      </c>
    </row>
    <row xmlns:x14ac="http://schemas.microsoft.com/office/spreadsheetml/2009/9/ac" r="205" x14ac:dyDescent="0.2">
      <c r="A205" s="350" t="e">
        <f ca="true">+RIGHT('Data Summary'!A205,LEN('Data Summary'!A205)-9)</f>
        <v>#VALUE!</v>
      </c>
      <c r="B205" s="35" t="str">
        <f ca="true">+IF(ISTEXT('Data Summary'!B205),'Data Summary'!B205,"")</f>
        <v/>
      </c>
      <c r="C205" s="349" t="e">
        <f ca="true">+VALUE('Data Summary'!C205)</f>
        <v>#VALUE!</v>
      </c>
      <c r="D205" s="89" t="e">
        <f ca="true">+IF(AND(ISNUMBER(OFFSET('Water Data'!$D$4,0,10*ROW('Water Data'!D199))),'Data Summary'!BS205="Yes"),100-OFFSET('Water Data'!$D$4,0,10*ROW('Water Data'!D199)),NA())</f>
        <v>#N/A</v>
      </c>
      <c r="E205" s="89" t="e">
        <f ca="true">+IF(AND(ISNUMBER(OFFSET('Water Data'!$D$6,0,10*ROW('Water Data'!D199))),'Data Summary'!BT205="Yes"),OFFSET('Water Data'!$D$6,0,10*ROW('Water Data'!D199)),NA())</f>
        <v>#N/A</v>
      </c>
      <c r="F205" s="89" t="e">
        <f ca="true">+IF(AND(ISNUMBER(OFFSET('Water Data'!$D$9,0,10*ROW('Water Data'!D199))),'Data Summary'!BU205="Yes"),OFFSET('Water Data'!$D$9,0,10*ROW('Water Data'!D199)),NA())</f>
        <v>#N/A</v>
      </c>
      <c r="G205" s="89" t="e">
        <f ca="true">+IF(AND(ISNUMBER(OFFSET('Water Data'!$E$4,0,10*ROW('Water Data'!E199))),'Data Summary'!BV205="Yes"),100-OFFSET('Water Data'!$E$4,0,10*ROW('Water Data'!E199)),NA())</f>
        <v>#N/A</v>
      </c>
      <c r="H205" s="89" t="e">
        <f ca="true">+IF(AND(ISNUMBER(OFFSET('Water Data'!$E$6,0,10*ROW('Water Data'!E199))),'Data Summary'!BW205="Yes"),OFFSET('Water Data'!$E$6,0,10*ROW('Water Data'!E199)),NA())</f>
        <v>#N/A</v>
      </c>
      <c r="I205" s="89" t="e">
        <f ca="true">+IF(AND(ISNUMBER(OFFSET('Water Data'!$E$9,0,10*ROW('Water Data'!E199))),'Data Summary'!BX205="Yes"),OFFSET('Water Data'!$E$9,0,10*ROW('Water Data'!E199)),NA())</f>
        <v>#N/A</v>
      </c>
      <c r="J205" s="89" t="e">
        <f ca="true">+IF(AND(ISNUMBER(OFFSET('Water Data'!$F$4,0,10*ROW('Water Data'!F199))),'Data Summary'!BY205="Yes"),100-OFFSET('Water Data'!$F$4,0,10*ROW('Water Data'!F199)),NA())</f>
        <v>#N/A</v>
      </c>
      <c r="K205" s="89" t="e">
        <f ca="true">+IF(AND(ISNUMBER(OFFSET('Water Data'!$F$6,0,10*ROW('Water Data'!F199))),'Data Summary'!BZ205="Yes"),OFFSET('Water Data'!$F$6,0,10*ROW('Water Data'!F199)),NA())</f>
        <v>#N/A</v>
      </c>
      <c r="L205" s="89" t="e">
        <f ca="true">+IF(AND(ISNUMBER(OFFSET('Water Data'!$F$9,0,10*ROW('Water Data'!F199))),'Data Summary'!CA205="Yes"),OFFSET('Water Data'!$F$9,0,10*ROW('Water Data'!F199)),NA())</f>
        <v>#N/A</v>
      </c>
      <c r="M205" s="89" t="e">
        <f ca="true">+IF(AND(ISNUMBER(OFFSET('Water Data'!$G$4,0,10*ROW('Water Data'!G199))),'Data Summary'!CB205="Yes"),100-OFFSET('Water Data'!$G$4,0,10*ROW('Water Data'!G199)),NA())</f>
        <v>#N/A</v>
      </c>
      <c r="N205" s="89" t="e">
        <f ca="true">+IF(AND(ISNUMBER(OFFSET('Water Data'!$G$6,0,10*ROW('Water Data'!G199))),'Data Summary'!CC205="Yes"),OFFSET('Water Data'!$G$6,0,10*ROW('Water Data'!G199)),NA())</f>
        <v>#N/A</v>
      </c>
      <c r="O205" s="89" t="e">
        <f ca="true">+IF(AND(ISNUMBER(OFFSET('Water Data'!$G$9,0,10*ROW('Water Data'!G199))),'Data Summary'!CD205="Yes"),OFFSET('Water Data'!$G$9,0,10*ROW('Water Data'!G199)),NA())</f>
        <v>#N/A</v>
      </c>
      <c r="P205" s="89" t="e">
        <f ca="true">+IF(AND(ISNUMBER(OFFSET('Water Data'!$H$4,0,10*ROW('Water Data'!H199))),'Data Summary'!CE205="Yes"),100-OFFSET('Water Data'!$H$4,0,10*ROW('Water Data'!H199)),NA())</f>
        <v>#N/A</v>
      </c>
      <c r="Q205" s="89" t="e">
        <f ca="true">+IF(AND(ISNUMBER(OFFSET('Water Data'!$H$6,0,10*ROW('Water Data'!H199))),'Data Summary'!CF205="Yes"),OFFSET('Water Data'!$H$6,0,10*ROW('Water Data'!H199)),NA())</f>
        <v>#N/A</v>
      </c>
      <c r="R205" s="89" t="e">
        <f ca="true">+IF(AND(ISNUMBER(OFFSET('Water Data'!$H$9,0,10*ROW('Water Data'!H199))),'Data Summary'!CG205="Yes"),OFFSET('Water Data'!$H$9,0,10*ROW('Water Data'!H199)),NA())</f>
        <v>#N/A</v>
      </c>
      <c r="S205" s="89" t="e">
        <f ca="true">+IF(AND(ISNUMBER(OFFSET('Water Data'!$I$4,0,10*ROW('Water Data'!I199))),'Data Summary'!CH205="Yes"),100-OFFSET('Water Data'!$I$4,0,10*ROW('Water Data'!I199)),NA())</f>
        <v>#N/A</v>
      </c>
      <c r="T205" s="89" t="e">
        <f ca="true">+IF(AND(ISNUMBER(OFFSET('Water Data'!$I$6,0,10*ROW('Water Data'!I199))),'Data Summary'!CI205="Yes"),OFFSET('Water Data'!$I$6,0,10*ROW('Water Data'!I199)),NA())</f>
        <v>#N/A</v>
      </c>
      <c r="U205" s="89" t="e">
        <f ca="true">+IF(AND(ISNUMBER(OFFSET('Water Data'!$I$9,0,10*ROW('Water Data'!I199))),'Data Summary'!CJ205="Yes"),OFFSET('Water Data'!$I$9,0,10*ROW('Water Data'!I199)),NA())</f>
        <v>#N/A</v>
      </c>
      <c r="V205" s="90" t="e">
        <f ca="true">+IF(AND(ISNUMBER(OFFSET('Sanitation Data'!$D$4,0,10*ROW('Sanitation Data'!D199))),'Data Summary'!CK205="Yes"),100-OFFSET('Sanitation Data'!$D$4,0,10*ROW('Sanitation Data'!D199)),NA())</f>
        <v>#N/A</v>
      </c>
      <c r="W205" s="90" t="e">
        <f ca="true">+IF(AND(ISNUMBER(OFFSET('Sanitation Data'!$D$6,0,10*ROW('Sanitation Data'!D199))),'Data Summary'!CL205="Yes"),OFFSET('Sanitation Data'!$D$6,0,10*ROW('Sanitation Data'!D199)),NA())</f>
        <v>#N/A</v>
      </c>
      <c r="X205" s="90" t="e">
        <f ca="true">+IF(AND(ISNUMBER(OFFSET('Sanitation Data'!$D$10,0,10*ROW('Sanitation Data'!D199))),'Data Summary'!CM205="Yes"),OFFSET('Sanitation Data'!$D$10,0,10*ROW('Sanitation Data'!D199)),NA())</f>
        <v>#N/A</v>
      </c>
      <c r="Y205" s="90" t="e">
        <f ca="true">+IF(AND(ISNUMBER(OFFSET('Sanitation Data'!$D$11,0,10*ROW('Sanitation Data'!D199))),'Data Summary'!CN205="Yes"),OFFSET('Sanitation Data'!$D$11,0,10*ROW('Sanitation Data'!D199)),NA())</f>
        <v>#N/A</v>
      </c>
      <c r="Z205" s="90" t="e">
        <f ca="true">+IF(AND(ISNUMBER(OFFSET('Sanitation Data'!$D$12,0,10*ROW('Sanitation Data'!D199))),'Data Summary'!CO205="Yes"),OFFSET('Sanitation Data'!$D$12,0,10*ROW('Sanitation Data'!D199)),NA())</f>
        <v>#N/A</v>
      </c>
      <c r="AA205" s="90" t="e">
        <f ca="true">+IF(AND(ISNUMBER(OFFSET('Sanitation Data'!$E$4,0,10*ROW('Sanitation Data'!E199))),'Data Summary'!CP205="Yes"),100-OFFSET('Sanitation Data'!$E$4,0,10*ROW('Sanitation Data'!E199)),NA())</f>
        <v>#N/A</v>
      </c>
      <c r="AB205" s="90" t="e">
        <f ca="true">+IF(AND(ISNUMBER(OFFSET('Sanitation Data'!$E$6,0,10*ROW('Sanitation Data'!E199))),'Data Summary'!CQ205="Yes"),OFFSET('Sanitation Data'!$E$6,0,10*ROW('Sanitation Data'!E199)),NA())</f>
        <v>#N/A</v>
      </c>
      <c r="AC205" s="90" t="e">
        <f ca="true">+IF(AND(ISNUMBER(OFFSET('Sanitation Data'!$E$10,0,10*ROW('Sanitation Data'!E199))),'Data Summary'!CR205="Yes"),OFFSET('Sanitation Data'!$E$10,0,10*ROW('Sanitation Data'!E199)),NA())</f>
        <v>#N/A</v>
      </c>
      <c r="AD205" s="90" t="e">
        <f ca="true">+IF(AND(ISNUMBER(OFFSET('Sanitation Data'!$E$11,0,10*ROW('Sanitation Data'!E199))),'Data Summary'!CS205="Yes"),OFFSET('Sanitation Data'!$E$11,0,10*ROW('Sanitation Data'!E199)),NA())</f>
        <v>#N/A</v>
      </c>
      <c r="AE205" s="90" t="e">
        <f ca="true">+IF(AND(ISNUMBER(OFFSET('Sanitation Data'!$E$12,0,10*ROW('Sanitation Data'!E199))),'Data Summary'!CT205="Yes"),OFFSET('Sanitation Data'!$E$12,0,10*ROW('Sanitation Data'!E199)),NA())</f>
        <v>#N/A</v>
      </c>
      <c r="AF205" s="90" t="e">
        <f ca="true">+IF(AND(ISNUMBER(OFFSET('Sanitation Data'!$F$4,0,10*ROW('Sanitation Data'!F199))),'Data Summary'!CU205="Yes"),100-OFFSET('Sanitation Data'!$F$4,0,10*ROW('Sanitation Data'!F199)),NA())</f>
        <v>#N/A</v>
      </c>
      <c r="AG205" s="90" t="e">
        <f ca="true">+IF(AND(ISNUMBER(OFFSET('Sanitation Data'!$F$6,0,10*ROW('Sanitation Data'!F199))),'Data Summary'!CV205="Yes"),OFFSET('Sanitation Data'!$F$6,0,10*ROW('Sanitation Data'!F199)),NA())</f>
        <v>#N/A</v>
      </c>
      <c r="AH205" s="90" t="e">
        <f ca="true">+IF(AND(ISNUMBER(OFFSET('Sanitation Data'!$F$10,0,10*ROW('Sanitation Data'!F199))),'Data Summary'!CW205="Yes"),OFFSET('Sanitation Data'!$F$10,0,10*ROW('Sanitation Data'!F199)),NA())</f>
        <v>#N/A</v>
      </c>
      <c r="AI205" s="90" t="e">
        <f ca="true">+IF(AND(ISNUMBER(OFFSET('Sanitation Data'!$F$11,0,10*ROW('Sanitation Data'!F199))),'Data Summary'!CX205="Yes"),OFFSET('Sanitation Data'!$F$11,0,10*ROW('Sanitation Data'!F199)),NA())</f>
        <v>#N/A</v>
      </c>
      <c r="AJ205" s="90" t="e">
        <f ca="true">+IF(AND(ISNUMBER(OFFSET('Sanitation Data'!$F$12,0,10*ROW('Sanitation Data'!F199))),'Data Summary'!CY205="Yes"),OFFSET('Sanitation Data'!$F$12,0,10*ROW('Sanitation Data'!F199)),NA())</f>
        <v>#N/A</v>
      </c>
      <c r="AK205" s="90" t="e">
        <f ca="true">+IF(AND(ISNUMBER(OFFSET('Sanitation Data'!$G$4,0,10*ROW('Sanitation Data'!G199))),'Data Summary'!CZ205="Yes"),100-OFFSET('Sanitation Data'!$G$4,0,10*ROW('Sanitation Data'!G199)),NA())</f>
        <v>#N/A</v>
      </c>
      <c r="AL205" s="90" t="e">
        <f ca="true">+IF(AND(ISNUMBER(OFFSET('Sanitation Data'!$G$6,0,10*ROW('Sanitation Data'!G199))),'Data Summary'!DA205="Yes"),OFFSET('Sanitation Data'!$G$6,0,10*ROW('Sanitation Data'!G199)),NA())</f>
        <v>#N/A</v>
      </c>
      <c r="AM205" s="90" t="e">
        <f ca="true">+IF(AND(ISNUMBER(OFFSET('Sanitation Data'!$G$10,0,10*ROW('Sanitation Data'!G199))),'Data Summary'!DB205="Yes"),OFFSET('Sanitation Data'!$G$10,0,10*ROW('Sanitation Data'!G199)),NA())</f>
        <v>#N/A</v>
      </c>
      <c r="AN205" s="90" t="e">
        <f ca="true">+IF(AND(ISNUMBER(OFFSET('Sanitation Data'!$G$11,0,10*ROW('Sanitation Data'!G199))),'Data Summary'!DC205="Yes"),OFFSET('Sanitation Data'!$G$11,0,10*ROW('Sanitation Data'!G199)),NA())</f>
        <v>#N/A</v>
      </c>
      <c r="AO205" s="90" t="e">
        <f ca="true">+IF(AND(ISNUMBER(OFFSET('Sanitation Data'!$G$12,0,10*ROW('Sanitation Data'!G199))),'Data Summary'!DD205="Yes"),OFFSET('Sanitation Data'!$G$12,0,10*ROW('Sanitation Data'!G199)),NA())</f>
        <v>#N/A</v>
      </c>
      <c r="AP205" s="90" t="e">
        <f ca="true">+IF(AND(ISNUMBER(OFFSET('Sanitation Data'!$H$4,0,10*ROW('Sanitation Data'!H199))),'Data Summary'!DE205="Yes"),100-OFFSET('Sanitation Data'!$H$4,0,10*ROW('Sanitation Data'!H199)),NA())</f>
        <v>#N/A</v>
      </c>
      <c r="AQ205" s="90" t="e">
        <f ca="true">+IF(AND(ISNUMBER(OFFSET('Sanitation Data'!$H$6,0,10*ROW('Sanitation Data'!H199))),'Data Summary'!DF205="Yes"),OFFSET('Sanitation Data'!$H$6,0,10*ROW('Sanitation Data'!H199)),NA())</f>
        <v>#N/A</v>
      </c>
      <c r="AR205" s="90" t="e">
        <f ca="true">+IF(AND(ISNUMBER(OFFSET('Sanitation Data'!$H$10,0,10*ROW('Sanitation Data'!H199))),'Data Summary'!DG205="Yes"),OFFSET('Sanitation Data'!$H$10,0,10*ROW('Sanitation Data'!H199)),NA())</f>
        <v>#N/A</v>
      </c>
      <c r="AS205" s="90" t="e">
        <f ca="true">+IF(AND(ISNUMBER(OFFSET('Sanitation Data'!$H$11,0,10*ROW('Sanitation Data'!H199))),'Data Summary'!DH205="Yes"),OFFSET('Sanitation Data'!$H$11,0,10*ROW('Sanitation Data'!H199)),NA())</f>
        <v>#N/A</v>
      </c>
      <c r="AT205" s="90" t="e">
        <f ca="true">+IF(AND(ISNUMBER(OFFSET('Sanitation Data'!$H$12,0,10*ROW('Sanitation Data'!H199))),'Data Summary'!DI205="Yes"),OFFSET('Sanitation Data'!$H$12,0,10*ROW('Sanitation Data'!H199)),NA())</f>
        <v>#N/A</v>
      </c>
      <c r="AU205" s="90" t="e">
        <f ca="true">+IF(AND(ISNUMBER(OFFSET('Sanitation Data'!$I$4,0,10*ROW('Sanitation Data'!I199))),'Data Summary'!DJ205="Yes"),100-OFFSET('Sanitation Data'!$I$4,0,10*ROW('Sanitation Data'!I199)),NA())</f>
        <v>#N/A</v>
      </c>
      <c r="AV205" s="90" t="e">
        <f ca="true">+IF(AND(ISNUMBER(OFFSET('Sanitation Data'!$I$6,0,10*ROW('Sanitation Data'!I199))),'Data Summary'!DK205="Yes"),OFFSET('Sanitation Data'!$I$6,0,10*ROW('Sanitation Data'!I199)),NA())</f>
        <v>#N/A</v>
      </c>
      <c r="AW205" s="90" t="e">
        <f ca="true">+IF(AND(ISNUMBER(OFFSET('Sanitation Data'!$I$10,0,10*ROW('Sanitation Data'!I199))),'Data Summary'!DL205="Yes"),OFFSET('Sanitation Data'!$I$10,0,10*ROW('Sanitation Data'!I199)),NA())</f>
        <v>#N/A</v>
      </c>
      <c r="AX205" s="90" t="e">
        <f ca="true">+IF(AND(ISNUMBER(OFFSET('Sanitation Data'!$I$11,0,10*ROW('Sanitation Data'!I199))),'Data Summary'!DM205="Yes"),OFFSET('Sanitation Data'!$I$11,0,10*ROW('Sanitation Data'!I199)),NA())</f>
        <v>#N/A</v>
      </c>
      <c r="AY205" s="90" t="e">
        <f ca="true">+IF(AND(ISNUMBER(OFFSET('Sanitation Data'!$I$12,0,10*ROW('Sanitation Data'!I199))),'Data Summary'!DN205="Yes"),OFFSET('Sanitation Data'!$I$12,0,10*ROW('Sanitation Data'!I199)),NA())</f>
        <v>#N/A</v>
      </c>
      <c r="AZ205" s="91" t="e">
        <f ca="true">+IF(AND(ISNUMBER(OFFSET('Hygiene Data'!$D$5,0,10*ROW('Hygiene Data'!D199))),'Data Summary'!DO205="Yes"),OFFSET('Hygiene Data'!$D$5,0,10*ROW('Hygiene Data'!D199)),NA())</f>
        <v>#N/A</v>
      </c>
      <c r="BA205" s="91" t="e">
        <f ca="true">+IF(AND(ISNUMBER(OFFSET('Hygiene Data'!$D$7,0,10*ROW('Hygiene Data'!D199))),'Data Summary'!DP205="Yes"),OFFSET('Hygiene Data'!$D$7,0,10*ROW('Hygiene Data'!D199)),NA())</f>
        <v>#N/A</v>
      </c>
      <c r="BB205" s="91" t="e">
        <f ca="true">+IF(AND(ISNUMBER(OFFSET('Hygiene Data'!$D$9,0,10*ROW('Hygiene Data'!D199))),'Data Summary'!DQ205="Yes"),OFFSET('Hygiene Data'!$D$9,0,10*ROW('Hygiene Data'!D199)),NA())</f>
        <v>#N/A</v>
      </c>
      <c r="BC205" s="91" t="e">
        <f ca="true">+IF(AND(ISNUMBER(OFFSET('Hygiene Data'!$E$5,0,10*ROW('Hygiene Data'!E199))),'Data Summary'!DR205="Yes"),OFFSET('Hygiene Data'!$E$5,0,10*ROW('Hygiene Data'!E199)),NA())</f>
        <v>#N/A</v>
      </c>
      <c r="BD205" s="91" t="e">
        <f ca="true">+IF(AND(ISNUMBER(OFFSET('Hygiene Data'!$E$7,0,10*ROW('Hygiene Data'!E199))),'Data Summary'!DS205="Yes"),OFFSET('Hygiene Data'!$E$7,0,10*ROW('Hygiene Data'!E199)),NA())</f>
        <v>#N/A</v>
      </c>
      <c r="BE205" s="91" t="e">
        <f ca="true">+IF(AND(ISNUMBER(OFFSET('Hygiene Data'!$E$9,0,10*ROW('Hygiene Data'!E199))),'Data Summary'!DT205="Yes"),OFFSET('Hygiene Data'!$E$9,0,10*ROW('Hygiene Data'!E199)),NA())</f>
        <v>#N/A</v>
      </c>
      <c r="BF205" s="91" t="e">
        <f ca="true">+IF(AND(ISNUMBER(OFFSET('Hygiene Data'!$F$5,0,10*ROW('Hygiene Data'!F199))),'Data Summary'!DU205="Yes"),OFFSET('Hygiene Data'!$F$5,0,10*ROW('Hygiene Data'!F199)),NA())</f>
        <v>#N/A</v>
      </c>
      <c r="BG205" s="91" t="e">
        <f ca="true">+IF(AND(ISNUMBER(OFFSET('Hygiene Data'!$F$7,0,10*ROW('Hygiene Data'!F199))),'Data Summary'!DV205="Yes"),OFFSET('Hygiene Data'!$F$7,0,10*ROW('Hygiene Data'!F199)),NA())</f>
        <v>#N/A</v>
      </c>
      <c r="BH205" s="91" t="e">
        <f ca="true">+IF(AND(ISNUMBER(OFFSET('Hygiene Data'!$F$9,0,10*ROW('Hygiene Data'!F199))),'Data Summary'!DW205="Yes"),OFFSET('Hygiene Data'!$F$9,0,10*ROW('Hygiene Data'!F199)),NA())</f>
        <v>#N/A</v>
      </c>
      <c r="BI205" s="91" t="e">
        <f ca="true">+IF(AND(ISNUMBER(OFFSET('Hygiene Data'!$G$5,0,10*ROW('Hygiene Data'!G199))),'Data Summary'!DX205="Yes"),OFFSET('Hygiene Data'!$G$5,0,10*ROW('Hygiene Data'!G199)),NA())</f>
        <v>#N/A</v>
      </c>
      <c r="BJ205" s="91" t="e">
        <f ca="true">+IF(AND(ISNUMBER(OFFSET('Hygiene Data'!$G$7,0,10*ROW('Hygiene Data'!G199))),'Data Summary'!DY205="Yes"),OFFSET('Hygiene Data'!$G$7,0,10*ROW('Hygiene Data'!G199)),NA())</f>
        <v>#N/A</v>
      </c>
      <c r="BK205" s="91" t="e">
        <f ca="true">+IF(AND(ISNUMBER(OFFSET('Hygiene Data'!$G$9,0,10*ROW('Hygiene Data'!G199))),'Data Summary'!DZ205="Yes"),OFFSET('Hygiene Data'!$G$9,0,10*ROW('Hygiene Data'!G199)),NA())</f>
        <v>#N/A</v>
      </c>
      <c r="BL205" s="91" t="e">
        <f ca="true">+IF(AND(ISNUMBER(OFFSET('Hygiene Data'!$H$5,0,10*ROW('Hygiene Data'!H199))),'Data Summary'!EA205="Yes"),OFFSET('Hygiene Data'!$H$5,0,10*ROW('Hygiene Data'!H199)),NA())</f>
        <v>#N/A</v>
      </c>
      <c r="BM205" s="91" t="e">
        <f ca="true">+IF(AND(ISNUMBER(OFFSET('Hygiene Data'!$H$7,0,10*ROW('Hygiene Data'!H199))),'Data Summary'!EB205="Yes"),OFFSET('Hygiene Data'!$H$7,0,10*ROW('Hygiene Data'!H199)),NA())</f>
        <v>#N/A</v>
      </c>
      <c r="BN205" s="91" t="e">
        <f ca="true">+IF(AND(ISNUMBER(OFFSET('Hygiene Data'!$H$9,0,10*ROW('Hygiene Data'!H199))),'Data Summary'!EC205="Yes"),OFFSET('Hygiene Data'!$H$9,0,10*ROW('Hygiene Data'!H199)),NA())</f>
        <v>#N/A</v>
      </c>
      <c r="BO205" s="91" t="e">
        <f ca="true">+IF(AND(ISNUMBER(OFFSET('Hygiene Data'!$I$5,0,10*ROW('Hygiene Data'!I199))),'Data Summary'!ED205="Yes"),OFFSET('Hygiene Data'!$I$5,0,10*ROW('Hygiene Data'!I199)),NA())</f>
        <v>#N/A</v>
      </c>
      <c r="BP205" s="91" t="e">
        <f ca="true">+IF(AND(ISNUMBER(OFFSET('Hygiene Data'!$I$7,0,10*ROW('Hygiene Data'!I199))),'Data Summary'!EE205="Yes"),OFFSET('Hygiene Data'!$I$7,0,10*ROW('Hygiene Data'!I199)),NA())</f>
        <v>#N/A</v>
      </c>
      <c r="BQ205" s="91" t="e">
        <f ca="true">+IF(AND(ISNUMBER(OFFSET('Hygiene Data'!$I$9,0,10*ROW('Hygiene Data'!I199))),'Data Summary'!EF205="Yes"),OFFSET('Hygiene Data'!$I$9,0,10*ROW('Hygiene Data'!I199)),NA())</f>
        <v>#N/A</v>
      </c>
    </row>
    <row xmlns:x14ac="http://schemas.microsoft.com/office/spreadsheetml/2009/9/ac" r="206" x14ac:dyDescent="0.2">
      <c r="A206" s="350" t="e">
        <f ca="true">+RIGHT('Data Summary'!A206,LEN('Data Summary'!A206)-9)</f>
        <v>#VALUE!</v>
      </c>
      <c r="B206" s="35" t="str">
        <f ca="true">+IF(ISTEXT('Data Summary'!B206),'Data Summary'!B206,"")</f>
        <v/>
      </c>
      <c r="C206" s="349" t="e">
        <f ca="true">+VALUE('Data Summary'!C206)</f>
        <v>#VALUE!</v>
      </c>
      <c r="D206" s="89" t="e">
        <f ca="true">+IF(AND(ISNUMBER(OFFSET('Water Data'!$D$4,0,10*ROW('Water Data'!D200))),'Data Summary'!BS206="Yes"),100-OFFSET('Water Data'!$D$4,0,10*ROW('Water Data'!D200)),NA())</f>
        <v>#N/A</v>
      </c>
      <c r="E206" s="89" t="e">
        <f ca="true">+IF(AND(ISNUMBER(OFFSET('Water Data'!$D$6,0,10*ROW('Water Data'!D200))),'Data Summary'!BT206="Yes"),OFFSET('Water Data'!$D$6,0,10*ROW('Water Data'!D200)),NA())</f>
        <v>#N/A</v>
      </c>
      <c r="F206" s="89" t="e">
        <f ca="true">+IF(AND(ISNUMBER(OFFSET('Water Data'!$D$9,0,10*ROW('Water Data'!D200))),'Data Summary'!BU206="Yes"),OFFSET('Water Data'!$D$9,0,10*ROW('Water Data'!D200)),NA())</f>
        <v>#N/A</v>
      </c>
      <c r="G206" s="89" t="e">
        <f ca="true">+IF(AND(ISNUMBER(OFFSET('Water Data'!$E$4,0,10*ROW('Water Data'!E200))),'Data Summary'!BV206="Yes"),100-OFFSET('Water Data'!$E$4,0,10*ROW('Water Data'!E200)),NA())</f>
        <v>#N/A</v>
      </c>
      <c r="H206" s="89" t="e">
        <f ca="true">+IF(AND(ISNUMBER(OFFSET('Water Data'!$E$6,0,10*ROW('Water Data'!E200))),'Data Summary'!BW206="Yes"),OFFSET('Water Data'!$E$6,0,10*ROW('Water Data'!E200)),NA())</f>
        <v>#N/A</v>
      </c>
      <c r="I206" s="89" t="e">
        <f ca="true">+IF(AND(ISNUMBER(OFFSET('Water Data'!$E$9,0,10*ROW('Water Data'!E200))),'Data Summary'!BX206="Yes"),OFFSET('Water Data'!$E$9,0,10*ROW('Water Data'!E200)),NA())</f>
        <v>#N/A</v>
      </c>
      <c r="J206" s="89" t="e">
        <f ca="true">+IF(AND(ISNUMBER(OFFSET('Water Data'!$F$4,0,10*ROW('Water Data'!F200))),'Data Summary'!BY206="Yes"),100-OFFSET('Water Data'!$F$4,0,10*ROW('Water Data'!F200)),NA())</f>
        <v>#N/A</v>
      </c>
      <c r="K206" s="89" t="e">
        <f ca="true">+IF(AND(ISNUMBER(OFFSET('Water Data'!$F$6,0,10*ROW('Water Data'!F200))),'Data Summary'!BZ206="Yes"),OFFSET('Water Data'!$F$6,0,10*ROW('Water Data'!F200)),NA())</f>
        <v>#N/A</v>
      </c>
      <c r="L206" s="89" t="e">
        <f ca="true">+IF(AND(ISNUMBER(OFFSET('Water Data'!$F$9,0,10*ROW('Water Data'!F200))),'Data Summary'!CA206="Yes"),OFFSET('Water Data'!$F$9,0,10*ROW('Water Data'!F200)),NA())</f>
        <v>#N/A</v>
      </c>
      <c r="M206" s="89" t="e">
        <f ca="true">+IF(AND(ISNUMBER(OFFSET('Water Data'!$G$4,0,10*ROW('Water Data'!G200))),'Data Summary'!CB206="Yes"),100-OFFSET('Water Data'!$G$4,0,10*ROW('Water Data'!G200)),NA())</f>
        <v>#N/A</v>
      </c>
      <c r="N206" s="89" t="e">
        <f ca="true">+IF(AND(ISNUMBER(OFFSET('Water Data'!$G$6,0,10*ROW('Water Data'!G200))),'Data Summary'!CC206="Yes"),OFFSET('Water Data'!$G$6,0,10*ROW('Water Data'!G200)),NA())</f>
        <v>#N/A</v>
      </c>
      <c r="O206" s="89" t="e">
        <f ca="true">+IF(AND(ISNUMBER(OFFSET('Water Data'!$G$9,0,10*ROW('Water Data'!G200))),'Data Summary'!CD206="Yes"),OFFSET('Water Data'!$G$9,0,10*ROW('Water Data'!G200)),NA())</f>
        <v>#N/A</v>
      </c>
      <c r="P206" s="89" t="e">
        <f ca="true">+IF(AND(ISNUMBER(OFFSET('Water Data'!$H$4,0,10*ROW('Water Data'!H200))),'Data Summary'!CE206="Yes"),100-OFFSET('Water Data'!$H$4,0,10*ROW('Water Data'!H200)),NA())</f>
        <v>#N/A</v>
      </c>
      <c r="Q206" s="89" t="e">
        <f ca="true">+IF(AND(ISNUMBER(OFFSET('Water Data'!$H$6,0,10*ROW('Water Data'!H200))),'Data Summary'!CF206="Yes"),OFFSET('Water Data'!$H$6,0,10*ROW('Water Data'!H200)),NA())</f>
        <v>#N/A</v>
      </c>
      <c r="R206" s="89" t="e">
        <f ca="true">+IF(AND(ISNUMBER(OFFSET('Water Data'!$H$9,0,10*ROW('Water Data'!H200))),'Data Summary'!CG206="Yes"),OFFSET('Water Data'!$H$9,0,10*ROW('Water Data'!H200)),NA())</f>
        <v>#N/A</v>
      </c>
      <c r="S206" s="89" t="e">
        <f ca="true">+IF(AND(ISNUMBER(OFFSET('Water Data'!$I$4,0,10*ROW('Water Data'!I200))),'Data Summary'!CH206="Yes"),100-OFFSET('Water Data'!$I$4,0,10*ROW('Water Data'!I200)),NA())</f>
        <v>#N/A</v>
      </c>
      <c r="T206" s="89" t="e">
        <f ca="true">+IF(AND(ISNUMBER(OFFSET('Water Data'!$I$6,0,10*ROW('Water Data'!I200))),'Data Summary'!CI206="Yes"),OFFSET('Water Data'!$I$6,0,10*ROW('Water Data'!I200)),NA())</f>
        <v>#N/A</v>
      </c>
      <c r="U206" s="89" t="e">
        <f ca="true">+IF(AND(ISNUMBER(OFFSET('Water Data'!$I$9,0,10*ROW('Water Data'!I200))),'Data Summary'!CJ206="Yes"),OFFSET('Water Data'!$I$9,0,10*ROW('Water Data'!I200)),NA())</f>
        <v>#N/A</v>
      </c>
      <c r="V206" s="90" t="e">
        <f ca="true">+IF(AND(ISNUMBER(OFFSET('Sanitation Data'!$D$4,0,10*ROW('Sanitation Data'!D200))),'Data Summary'!CK206="Yes"),100-OFFSET('Sanitation Data'!$D$4,0,10*ROW('Sanitation Data'!D200)),NA())</f>
        <v>#N/A</v>
      </c>
      <c r="W206" s="90" t="e">
        <f ca="true">+IF(AND(ISNUMBER(OFFSET('Sanitation Data'!$D$6,0,10*ROW('Sanitation Data'!D200))),'Data Summary'!CL206="Yes"),OFFSET('Sanitation Data'!$D$6,0,10*ROW('Sanitation Data'!D200)),NA())</f>
        <v>#N/A</v>
      </c>
      <c r="X206" s="90" t="e">
        <f ca="true">+IF(AND(ISNUMBER(OFFSET('Sanitation Data'!$D$10,0,10*ROW('Sanitation Data'!D200))),'Data Summary'!CM206="Yes"),OFFSET('Sanitation Data'!$D$10,0,10*ROW('Sanitation Data'!D200)),NA())</f>
        <v>#N/A</v>
      </c>
      <c r="Y206" s="90" t="e">
        <f ca="true">+IF(AND(ISNUMBER(OFFSET('Sanitation Data'!$D$11,0,10*ROW('Sanitation Data'!D200))),'Data Summary'!CN206="Yes"),OFFSET('Sanitation Data'!$D$11,0,10*ROW('Sanitation Data'!D200)),NA())</f>
        <v>#N/A</v>
      </c>
      <c r="Z206" s="90" t="e">
        <f ca="true">+IF(AND(ISNUMBER(OFFSET('Sanitation Data'!$D$12,0,10*ROW('Sanitation Data'!D200))),'Data Summary'!CO206="Yes"),OFFSET('Sanitation Data'!$D$12,0,10*ROW('Sanitation Data'!D200)),NA())</f>
        <v>#N/A</v>
      </c>
      <c r="AA206" s="90" t="e">
        <f ca="true">+IF(AND(ISNUMBER(OFFSET('Sanitation Data'!$E$4,0,10*ROW('Sanitation Data'!E200))),'Data Summary'!CP206="Yes"),100-OFFSET('Sanitation Data'!$E$4,0,10*ROW('Sanitation Data'!E200)),NA())</f>
        <v>#N/A</v>
      </c>
      <c r="AB206" s="90" t="e">
        <f ca="true">+IF(AND(ISNUMBER(OFFSET('Sanitation Data'!$E$6,0,10*ROW('Sanitation Data'!E200))),'Data Summary'!CQ206="Yes"),OFFSET('Sanitation Data'!$E$6,0,10*ROW('Sanitation Data'!E200)),NA())</f>
        <v>#N/A</v>
      </c>
      <c r="AC206" s="90" t="e">
        <f ca="true">+IF(AND(ISNUMBER(OFFSET('Sanitation Data'!$E$10,0,10*ROW('Sanitation Data'!E200))),'Data Summary'!CR206="Yes"),OFFSET('Sanitation Data'!$E$10,0,10*ROW('Sanitation Data'!E200)),NA())</f>
        <v>#N/A</v>
      </c>
      <c r="AD206" s="90" t="e">
        <f ca="true">+IF(AND(ISNUMBER(OFFSET('Sanitation Data'!$E$11,0,10*ROW('Sanitation Data'!E200))),'Data Summary'!CS206="Yes"),OFFSET('Sanitation Data'!$E$11,0,10*ROW('Sanitation Data'!E200)),NA())</f>
        <v>#N/A</v>
      </c>
      <c r="AE206" s="90" t="e">
        <f ca="true">+IF(AND(ISNUMBER(OFFSET('Sanitation Data'!$E$12,0,10*ROW('Sanitation Data'!E200))),'Data Summary'!CT206="Yes"),OFFSET('Sanitation Data'!$E$12,0,10*ROW('Sanitation Data'!E200)),NA())</f>
        <v>#N/A</v>
      </c>
      <c r="AF206" s="90" t="e">
        <f ca="true">+IF(AND(ISNUMBER(OFFSET('Sanitation Data'!$F$4,0,10*ROW('Sanitation Data'!F200))),'Data Summary'!CU206="Yes"),100-OFFSET('Sanitation Data'!$F$4,0,10*ROW('Sanitation Data'!F200)),NA())</f>
        <v>#N/A</v>
      </c>
      <c r="AG206" s="90" t="e">
        <f ca="true">+IF(AND(ISNUMBER(OFFSET('Sanitation Data'!$F$6,0,10*ROW('Sanitation Data'!F200))),'Data Summary'!CV206="Yes"),OFFSET('Sanitation Data'!$F$6,0,10*ROW('Sanitation Data'!F200)),NA())</f>
        <v>#N/A</v>
      </c>
      <c r="AH206" s="90" t="e">
        <f ca="true">+IF(AND(ISNUMBER(OFFSET('Sanitation Data'!$F$10,0,10*ROW('Sanitation Data'!F200))),'Data Summary'!CW206="Yes"),OFFSET('Sanitation Data'!$F$10,0,10*ROW('Sanitation Data'!F200)),NA())</f>
        <v>#N/A</v>
      </c>
      <c r="AI206" s="90" t="e">
        <f ca="true">+IF(AND(ISNUMBER(OFFSET('Sanitation Data'!$F$11,0,10*ROW('Sanitation Data'!F200))),'Data Summary'!CX206="Yes"),OFFSET('Sanitation Data'!$F$11,0,10*ROW('Sanitation Data'!F200)),NA())</f>
        <v>#N/A</v>
      </c>
      <c r="AJ206" s="90" t="e">
        <f ca="true">+IF(AND(ISNUMBER(OFFSET('Sanitation Data'!$F$12,0,10*ROW('Sanitation Data'!F200))),'Data Summary'!CY206="Yes"),OFFSET('Sanitation Data'!$F$12,0,10*ROW('Sanitation Data'!F200)),NA())</f>
        <v>#N/A</v>
      </c>
      <c r="AK206" s="90" t="e">
        <f ca="true">+IF(AND(ISNUMBER(OFFSET('Sanitation Data'!$G$4,0,10*ROW('Sanitation Data'!G200))),'Data Summary'!CZ206="Yes"),100-OFFSET('Sanitation Data'!$G$4,0,10*ROW('Sanitation Data'!G200)),NA())</f>
        <v>#N/A</v>
      </c>
      <c r="AL206" s="90" t="e">
        <f ca="true">+IF(AND(ISNUMBER(OFFSET('Sanitation Data'!$G$6,0,10*ROW('Sanitation Data'!G200))),'Data Summary'!DA206="Yes"),OFFSET('Sanitation Data'!$G$6,0,10*ROW('Sanitation Data'!G200)),NA())</f>
        <v>#N/A</v>
      </c>
      <c r="AM206" s="90" t="e">
        <f ca="true">+IF(AND(ISNUMBER(OFFSET('Sanitation Data'!$G$10,0,10*ROW('Sanitation Data'!G200))),'Data Summary'!DB206="Yes"),OFFSET('Sanitation Data'!$G$10,0,10*ROW('Sanitation Data'!G200)),NA())</f>
        <v>#N/A</v>
      </c>
      <c r="AN206" s="90" t="e">
        <f ca="true">+IF(AND(ISNUMBER(OFFSET('Sanitation Data'!$G$11,0,10*ROW('Sanitation Data'!G200))),'Data Summary'!DC206="Yes"),OFFSET('Sanitation Data'!$G$11,0,10*ROW('Sanitation Data'!G200)),NA())</f>
        <v>#N/A</v>
      </c>
      <c r="AO206" s="90" t="e">
        <f ca="true">+IF(AND(ISNUMBER(OFFSET('Sanitation Data'!$G$12,0,10*ROW('Sanitation Data'!G200))),'Data Summary'!DD206="Yes"),OFFSET('Sanitation Data'!$G$12,0,10*ROW('Sanitation Data'!G200)),NA())</f>
        <v>#N/A</v>
      </c>
      <c r="AP206" s="90" t="e">
        <f ca="true">+IF(AND(ISNUMBER(OFFSET('Sanitation Data'!$H$4,0,10*ROW('Sanitation Data'!H200))),'Data Summary'!DE206="Yes"),100-OFFSET('Sanitation Data'!$H$4,0,10*ROW('Sanitation Data'!H200)),NA())</f>
        <v>#N/A</v>
      </c>
      <c r="AQ206" s="90" t="e">
        <f ca="true">+IF(AND(ISNUMBER(OFFSET('Sanitation Data'!$H$6,0,10*ROW('Sanitation Data'!H200))),'Data Summary'!DF206="Yes"),OFFSET('Sanitation Data'!$H$6,0,10*ROW('Sanitation Data'!H200)),NA())</f>
        <v>#N/A</v>
      </c>
      <c r="AR206" s="90" t="e">
        <f ca="true">+IF(AND(ISNUMBER(OFFSET('Sanitation Data'!$H$10,0,10*ROW('Sanitation Data'!H200))),'Data Summary'!DG206="Yes"),OFFSET('Sanitation Data'!$H$10,0,10*ROW('Sanitation Data'!H200)),NA())</f>
        <v>#N/A</v>
      </c>
      <c r="AS206" s="90" t="e">
        <f ca="true">+IF(AND(ISNUMBER(OFFSET('Sanitation Data'!$H$11,0,10*ROW('Sanitation Data'!H200))),'Data Summary'!DH206="Yes"),OFFSET('Sanitation Data'!$H$11,0,10*ROW('Sanitation Data'!H200)),NA())</f>
        <v>#N/A</v>
      </c>
      <c r="AT206" s="90" t="e">
        <f ca="true">+IF(AND(ISNUMBER(OFFSET('Sanitation Data'!$H$12,0,10*ROW('Sanitation Data'!H200))),'Data Summary'!DI206="Yes"),OFFSET('Sanitation Data'!$H$12,0,10*ROW('Sanitation Data'!H200)),NA())</f>
        <v>#N/A</v>
      </c>
      <c r="AU206" s="90" t="e">
        <f ca="true">+IF(AND(ISNUMBER(OFFSET('Sanitation Data'!$I$4,0,10*ROW('Sanitation Data'!I200))),'Data Summary'!DJ206="Yes"),100-OFFSET('Sanitation Data'!$I$4,0,10*ROW('Sanitation Data'!I200)),NA())</f>
        <v>#N/A</v>
      </c>
      <c r="AV206" s="90" t="e">
        <f ca="true">+IF(AND(ISNUMBER(OFFSET('Sanitation Data'!$I$6,0,10*ROW('Sanitation Data'!I200))),'Data Summary'!DK206="Yes"),OFFSET('Sanitation Data'!$I$6,0,10*ROW('Sanitation Data'!I200)),NA())</f>
        <v>#N/A</v>
      </c>
      <c r="AW206" s="90" t="e">
        <f ca="true">+IF(AND(ISNUMBER(OFFSET('Sanitation Data'!$I$10,0,10*ROW('Sanitation Data'!I200))),'Data Summary'!DL206="Yes"),OFFSET('Sanitation Data'!$I$10,0,10*ROW('Sanitation Data'!I200)),NA())</f>
        <v>#N/A</v>
      </c>
      <c r="AX206" s="90" t="e">
        <f ca="true">+IF(AND(ISNUMBER(OFFSET('Sanitation Data'!$I$11,0,10*ROW('Sanitation Data'!I200))),'Data Summary'!DM206="Yes"),OFFSET('Sanitation Data'!$I$11,0,10*ROW('Sanitation Data'!I200)),NA())</f>
        <v>#N/A</v>
      </c>
      <c r="AY206" s="90" t="e">
        <f ca="true">+IF(AND(ISNUMBER(OFFSET('Sanitation Data'!$I$12,0,10*ROW('Sanitation Data'!I200))),'Data Summary'!DN206="Yes"),OFFSET('Sanitation Data'!$I$12,0,10*ROW('Sanitation Data'!I200)),NA())</f>
        <v>#N/A</v>
      </c>
      <c r="AZ206" s="91" t="e">
        <f ca="true">+IF(AND(ISNUMBER(OFFSET('Hygiene Data'!$D$5,0,10*ROW('Hygiene Data'!D200))),'Data Summary'!DO206="Yes"),OFFSET('Hygiene Data'!$D$5,0,10*ROW('Hygiene Data'!D200)),NA())</f>
        <v>#N/A</v>
      </c>
      <c r="BA206" s="91" t="e">
        <f ca="true">+IF(AND(ISNUMBER(OFFSET('Hygiene Data'!$D$7,0,10*ROW('Hygiene Data'!D200))),'Data Summary'!DP206="Yes"),OFFSET('Hygiene Data'!$D$7,0,10*ROW('Hygiene Data'!D200)),NA())</f>
        <v>#N/A</v>
      </c>
      <c r="BB206" s="91" t="e">
        <f ca="true">+IF(AND(ISNUMBER(OFFSET('Hygiene Data'!$D$9,0,10*ROW('Hygiene Data'!D200))),'Data Summary'!DQ206="Yes"),OFFSET('Hygiene Data'!$D$9,0,10*ROW('Hygiene Data'!D200)),NA())</f>
        <v>#N/A</v>
      </c>
      <c r="BC206" s="91" t="e">
        <f ca="true">+IF(AND(ISNUMBER(OFFSET('Hygiene Data'!$E$5,0,10*ROW('Hygiene Data'!E200))),'Data Summary'!DR206="Yes"),OFFSET('Hygiene Data'!$E$5,0,10*ROW('Hygiene Data'!E200)),NA())</f>
        <v>#N/A</v>
      </c>
      <c r="BD206" s="91" t="e">
        <f ca="true">+IF(AND(ISNUMBER(OFFSET('Hygiene Data'!$E$7,0,10*ROW('Hygiene Data'!E200))),'Data Summary'!DS206="Yes"),OFFSET('Hygiene Data'!$E$7,0,10*ROW('Hygiene Data'!E200)),NA())</f>
        <v>#N/A</v>
      </c>
      <c r="BE206" s="91" t="e">
        <f ca="true">+IF(AND(ISNUMBER(OFFSET('Hygiene Data'!$E$9,0,10*ROW('Hygiene Data'!E200))),'Data Summary'!DT206="Yes"),OFFSET('Hygiene Data'!$E$9,0,10*ROW('Hygiene Data'!E200)),NA())</f>
        <v>#N/A</v>
      </c>
      <c r="BF206" s="91" t="e">
        <f ca="true">+IF(AND(ISNUMBER(OFFSET('Hygiene Data'!$F$5,0,10*ROW('Hygiene Data'!F200))),'Data Summary'!DU206="Yes"),OFFSET('Hygiene Data'!$F$5,0,10*ROW('Hygiene Data'!F200)),NA())</f>
        <v>#N/A</v>
      </c>
      <c r="BG206" s="91" t="e">
        <f ca="true">+IF(AND(ISNUMBER(OFFSET('Hygiene Data'!$F$7,0,10*ROW('Hygiene Data'!F200))),'Data Summary'!DV206="Yes"),OFFSET('Hygiene Data'!$F$7,0,10*ROW('Hygiene Data'!F200)),NA())</f>
        <v>#N/A</v>
      </c>
      <c r="BH206" s="91" t="e">
        <f ca="true">+IF(AND(ISNUMBER(OFFSET('Hygiene Data'!$F$9,0,10*ROW('Hygiene Data'!F200))),'Data Summary'!DW206="Yes"),OFFSET('Hygiene Data'!$F$9,0,10*ROW('Hygiene Data'!F200)),NA())</f>
        <v>#N/A</v>
      </c>
      <c r="BI206" s="91" t="e">
        <f ca="true">+IF(AND(ISNUMBER(OFFSET('Hygiene Data'!$G$5,0,10*ROW('Hygiene Data'!G200))),'Data Summary'!DX206="Yes"),OFFSET('Hygiene Data'!$G$5,0,10*ROW('Hygiene Data'!G200)),NA())</f>
        <v>#N/A</v>
      </c>
      <c r="BJ206" s="91" t="e">
        <f ca="true">+IF(AND(ISNUMBER(OFFSET('Hygiene Data'!$G$7,0,10*ROW('Hygiene Data'!G200))),'Data Summary'!DY206="Yes"),OFFSET('Hygiene Data'!$G$7,0,10*ROW('Hygiene Data'!G200)),NA())</f>
        <v>#N/A</v>
      </c>
      <c r="BK206" s="91" t="e">
        <f ca="true">+IF(AND(ISNUMBER(OFFSET('Hygiene Data'!$G$9,0,10*ROW('Hygiene Data'!G200))),'Data Summary'!DZ206="Yes"),OFFSET('Hygiene Data'!$G$9,0,10*ROW('Hygiene Data'!G200)),NA())</f>
        <v>#N/A</v>
      </c>
      <c r="BL206" s="91" t="e">
        <f ca="true">+IF(AND(ISNUMBER(OFFSET('Hygiene Data'!$H$5,0,10*ROW('Hygiene Data'!H200))),'Data Summary'!EA206="Yes"),OFFSET('Hygiene Data'!$H$5,0,10*ROW('Hygiene Data'!H200)),NA())</f>
        <v>#N/A</v>
      </c>
      <c r="BM206" s="91" t="e">
        <f ca="true">+IF(AND(ISNUMBER(OFFSET('Hygiene Data'!$H$7,0,10*ROW('Hygiene Data'!H200))),'Data Summary'!EB206="Yes"),OFFSET('Hygiene Data'!$H$7,0,10*ROW('Hygiene Data'!H200)),NA())</f>
        <v>#N/A</v>
      </c>
      <c r="BN206" s="91" t="e">
        <f ca="true">+IF(AND(ISNUMBER(OFFSET('Hygiene Data'!$H$9,0,10*ROW('Hygiene Data'!H200))),'Data Summary'!EC206="Yes"),OFFSET('Hygiene Data'!$H$9,0,10*ROW('Hygiene Data'!H200)),NA())</f>
        <v>#N/A</v>
      </c>
      <c r="BO206" s="91" t="e">
        <f ca="true">+IF(AND(ISNUMBER(OFFSET('Hygiene Data'!$I$5,0,10*ROW('Hygiene Data'!I200))),'Data Summary'!ED206="Yes"),OFFSET('Hygiene Data'!$I$5,0,10*ROW('Hygiene Data'!I200)),NA())</f>
        <v>#N/A</v>
      </c>
      <c r="BP206" s="91" t="e">
        <f ca="true">+IF(AND(ISNUMBER(OFFSET('Hygiene Data'!$I$7,0,10*ROW('Hygiene Data'!I200))),'Data Summary'!EE206="Yes"),OFFSET('Hygiene Data'!$I$7,0,10*ROW('Hygiene Data'!I200)),NA())</f>
        <v>#N/A</v>
      </c>
      <c r="BQ206" s="91" t="e">
        <f ca="true">+IF(AND(ISNUMBER(OFFSET('Hygiene Data'!$I$9,0,10*ROW('Hygiene Data'!I200))),'Data Summary'!EF206="Yes"),OFFSET('Hygiene Data'!$I$9,0,10*ROW('Hygiene Data'!I200)),NA())</f>
        <v>#N/A</v>
      </c>
    </row>
    <row xmlns:x14ac="http://schemas.microsoft.com/office/spreadsheetml/2009/9/ac" r="207" x14ac:dyDescent="0.2">
      <c r="A207" s="350" t="e">
        <f ca="true">+RIGHT('Data Summary'!A207,LEN('Data Summary'!A207)-9)</f>
        <v>#VALUE!</v>
      </c>
      <c r="B207" s="35" t="str">
        <f ca="true">+IF(ISTEXT('Data Summary'!B207),'Data Summary'!B207,"")</f>
        <v/>
      </c>
      <c r="C207" s="349" t="e">
        <f ca="true">+VALUE('Data Summary'!C207)</f>
        <v>#VALUE!</v>
      </c>
      <c r="D207" s="89" t="e">
        <f ca="true">+IF(AND(ISNUMBER(OFFSET('Water Data'!$D$4,0,10*ROW('Water Data'!D201))),'Data Summary'!BS207="Yes"),100-OFFSET('Water Data'!$D$4,0,10*ROW('Water Data'!D201)),NA())</f>
        <v>#N/A</v>
      </c>
      <c r="E207" s="89" t="e">
        <f ca="true">+IF(AND(ISNUMBER(OFFSET('Water Data'!$D$6,0,10*ROW('Water Data'!D201))),'Data Summary'!BT207="Yes"),OFFSET('Water Data'!$D$6,0,10*ROW('Water Data'!D201)),NA())</f>
        <v>#N/A</v>
      </c>
      <c r="F207" s="89" t="e">
        <f ca="true">+IF(AND(ISNUMBER(OFFSET('Water Data'!$D$9,0,10*ROW('Water Data'!D201))),'Data Summary'!BU207="Yes"),OFFSET('Water Data'!$D$9,0,10*ROW('Water Data'!D201)),NA())</f>
        <v>#N/A</v>
      </c>
      <c r="G207" s="89" t="e">
        <f ca="true">+IF(AND(ISNUMBER(OFFSET('Water Data'!$E$4,0,10*ROW('Water Data'!E201))),'Data Summary'!BV207="Yes"),100-OFFSET('Water Data'!$E$4,0,10*ROW('Water Data'!E201)),NA())</f>
        <v>#N/A</v>
      </c>
      <c r="H207" s="89" t="e">
        <f ca="true">+IF(AND(ISNUMBER(OFFSET('Water Data'!$E$6,0,10*ROW('Water Data'!E201))),'Data Summary'!BW207="Yes"),OFFSET('Water Data'!$E$6,0,10*ROW('Water Data'!E201)),NA())</f>
        <v>#N/A</v>
      </c>
      <c r="I207" s="89" t="e">
        <f ca="true">+IF(AND(ISNUMBER(OFFSET('Water Data'!$E$9,0,10*ROW('Water Data'!E201))),'Data Summary'!BX207="Yes"),OFFSET('Water Data'!$E$9,0,10*ROW('Water Data'!E201)),NA())</f>
        <v>#N/A</v>
      </c>
      <c r="J207" s="89" t="e">
        <f ca="true">+IF(AND(ISNUMBER(OFFSET('Water Data'!$F$4,0,10*ROW('Water Data'!F201))),'Data Summary'!BY207="Yes"),100-OFFSET('Water Data'!$F$4,0,10*ROW('Water Data'!F201)),NA())</f>
        <v>#N/A</v>
      </c>
      <c r="K207" s="89" t="e">
        <f ca="true">+IF(AND(ISNUMBER(OFFSET('Water Data'!$F$6,0,10*ROW('Water Data'!F201))),'Data Summary'!BZ207="Yes"),OFFSET('Water Data'!$F$6,0,10*ROW('Water Data'!F201)),NA())</f>
        <v>#N/A</v>
      </c>
      <c r="L207" s="89" t="e">
        <f ca="true">+IF(AND(ISNUMBER(OFFSET('Water Data'!$F$9,0,10*ROW('Water Data'!F201))),'Data Summary'!CA207="Yes"),OFFSET('Water Data'!$F$9,0,10*ROW('Water Data'!F201)),NA())</f>
        <v>#N/A</v>
      </c>
      <c r="M207" s="89" t="e">
        <f ca="true">+IF(AND(ISNUMBER(OFFSET('Water Data'!$G$4,0,10*ROW('Water Data'!G201))),'Data Summary'!CB207="Yes"),100-OFFSET('Water Data'!$G$4,0,10*ROW('Water Data'!G201)),NA())</f>
        <v>#N/A</v>
      </c>
      <c r="N207" s="89" t="e">
        <f ca="true">+IF(AND(ISNUMBER(OFFSET('Water Data'!$G$6,0,10*ROW('Water Data'!G201))),'Data Summary'!CC207="Yes"),OFFSET('Water Data'!$G$6,0,10*ROW('Water Data'!G201)),NA())</f>
        <v>#N/A</v>
      </c>
      <c r="O207" s="89" t="e">
        <f ca="true">+IF(AND(ISNUMBER(OFFSET('Water Data'!$G$9,0,10*ROW('Water Data'!G201))),'Data Summary'!CD207="Yes"),OFFSET('Water Data'!$G$9,0,10*ROW('Water Data'!G201)),NA())</f>
        <v>#N/A</v>
      </c>
      <c r="P207" s="89" t="e">
        <f ca="true">+IF(AND(ISNUMBER(OFFSET('Water Data'!$H$4,0,10*ROW('Water Data'!H201))),'Data Summary'!CE207="Yes"),100-OFFSET('Water Data'!$H$4,0,10*ROW('Water Data'!H201)),NA())</f>
        <v>#N/A</v>
      </c>
      <c r="Q207" s="89" t="e">
        <f ca="true">+IF(AND(ISNUMBER(OFFSET('Water Data'!$H$6,0,10*ROW('Water Data'!H201))),'Data Summary'!CF207="Yes"),OFFSET('Water Data'!$H$6,0,10*ROW('Water Data'!H201)),NA())</f>
        <v>#N/A</v>
      </c>
      <c r="R207" s="89" t="e">
        <f ca="true">+IF(AND(ISNUMBER(OFFSET('Water Data'!$H$9,0,10*ROW('Water Data'!H201))),'Data Summary'!CG207="Yes"),OFFSET('Water Data'!$H$9,0,10*ROW('Water Data'!H201)),NA())</f>
        <v>#N/A</v>
      </c>
      <c r="S207" s="89" t="e">
        <f ca="true">+IF(AND(ISNUMBER(OFFSET('Water Data'!$I$4,0,10*ROW('Water Data'!I201))),'Data Summary'!CH207="Yes"),100-OFFSET('Water Data'!$I$4,0,10*ROW('Water Data'!I201)),NA())</f>
        <v>#N/A</v>
      </c>
      <c r="T207" s="89" t="e">
        <f ca="true">+IF(AND(ISNUMBER(OFFSET('Water Data'!$I$6,0,10*ROW('Water Data'!I201))),'Data Summary'!CI207="Yes"),OFFSET('Water Data'!$I$6,0,10*ROW('Water Data'!I201)),NA())</f>
        <v>#N/A</v>
      </c>
      <c r="U207" s="89" t="e">
        <f ca="true">+IF(AND(ISNUMBER(OFFSET('Water Data'!$I$9,0,10*ROW('Water Data'!I201))),'Data Summary'!CJ207="Yes"),OFFSET('Water Data'!$I$9,0,10*ROW('Water Data'!I201)),NA())</f>
        <v>#N/A</v>
      </c>
      <c r="V207" s="90" t="e">
        <f ca="true">+IF(AND(ISNUMBER(OFFSET('Sanitation Data'!$D$4,0,10*ROW('Sanitation Data'!D201))),'Data Summary'!CK207="Yes"),100-OFFSET('Sanitation Data'!$D$4,0,10*ROW('Sanitation Data'!D201)),NA())</f>
        <v>#N/A</v>
      </c>
      <c r="W207" s="90" t="e">
        <f ca="true">+IF(AND(ISNUMBER(OFFSET('Sanitation Data'!$D$6,0,10*ROW('Sanitation Data'!D201))),'Data Summary'!CL207="Yes"),OFFSET('Sanitation Data'!$D$6,0,10*ROW('Sanitation Data'!D201)),NA())</f>
        <v>#N/A</v>
      </c>
      <c r="X207" s="90" t="e">
        <f ca="true">+IF(AND(ISNUMBER(OFFSET('Sanitation Data'!$D$10,0,10*ROW('Sanitation Data'!D201))),'Data Summary'!CM207="Yes"),OFFSET('Sanitation Data'!$D$10,0,10*ROW('Sanitation Data'!D201)),NA())</f>
        <v>#N/A</v>
      </c>
      <c r="Y207" s="90" t="e">
        <f ca="true">+IF(AND(ISNUMBER(OFFSET('Sanitation Data'!$D$11,0,10*ROW('Sanitation Data'!D201))),'Data Summary'!CN207="Yes"),OFFSET('Sanitation Data'!$D$11,0,10*ROW('Sanitation Data'!D201)),NA())</f>
        <v>#N/A</v>
      </c>
      <c r="Z207" s="90" t="e">
        <f ca="true">+IF(AND(ISNUMBER(OFFSET('Sanitation Data'!$D$12,0,10*ROW('Sanitation Data'!D201))),'Data Summary'!CO207="Yes"),OFFSET('Sanitation Data'!$D$12,0,10*ROW('Sanitation Data'!D201)),NA())</f>
        <v>#N/A</v>
      </c>
      <c r="AA207" s="90" t="e">
        <f ca="true">+IF(AND(ISNUMBER(OFFSET('Sanitation Data'!$E$4,0,10*ROW('Sanitation Data'!E201))),'Data Summary'!CP207="Yes"),100-OFFSET('Sanitation Data'!$E$4,0,10*ROW('Sanitation Data'!E201)),NA())</f>
        <v>#N/A</v>
      </c>
      <c r="AB207" s="90" t="e">
        <f ca="true">+IF(AND(ISNUMBER(OFFSET('Sanitation Data'!$E$6,0,10*ROW('Sanitation Data'!E201))),'Data Summary'!CQ207="Yes"),OFFSET('Sanitation Data'!$E$6,0,10*ROW('Sanitation Data'!E201)),NA())</f>
        <v>#N/A</v>
      </c>
      <c r="AC207" s="90" t="e">
        <f ca="true">+IF(AND(ISNUMBER(OFFSET('Sanitation Data'!$E$10,0,10*ROW('Sanitation Data'!E201))),'Data Summary'!CR207="Yes"),OFFSET('Sanitation Data'!$E$10,0,10*ROW('Sanitation Data'!E201)),NA())</f>
        <v>#N/A</v>
      </c>
      <c r="AD207" s="90" t="e">
        <f ca="true">+IF(AND(ISNUMBER(OFFSET('Sanitation Data'!$E$11,0,10*ROW('Sanitation Data'!E201))),'Data Summary'!CS207="Yes"),OFFSET('Sanitation Data'!$E$11,0,10*ROW('Sanitation Data'!E201)),NA())</f>
        <v>#N/A</v>
      </c>
      <c r="AE207" s="90" t="e">
        <f ca="true">+IF(AND(ISNUMBER(OFFSET('Sanitation Data'!$E$12,0,10*ROW('Sanitation Data'!E201))),'Data Summary'!CT207="Yes"),OFFSET('Sanitation Data'!$E$12,0,10*ROW('Sanitation Data'!E201)),NA())</f>
        <v>#N/A</v>
      </c>
      <c r="AF207" s="90" t="e">
        <f ca="true">+IF(AND(ISNUMBER(OFFSET('Sanitation Data'!$F$4,0,10*ROW('Sanitation Data'!F201))),'Data Summary'!CU207="Yes"),100-OFFSET('Sanitation Data'!$F$4,0,10*ROW('Sanitation Data'!F201)),NA())</f>
        <v>#N/A</v>
      </c>
      <c r="AG207" s="90" t="e">
        <f ca="true">+IF(AND(ISNUMBER(OFFSET('Sanitation Data'!$F$6,0,10*ROW('Sanitation Data'!F201))),'Data Summary'!CV207="Yes"),OFFSET('Sanitation Data'!$F$6,0,10*ROW('Sanitation Data'!F201)),NA())</f>
        <v>#N/A</v>
      </c>
      <c r="AH207" s="90" t="e">
        <f ca="true">+IF(AND(ISNUMBER(OFFSET('Sanitation Data'!$F$10,0,10*ROW('Sanitation Data'!F201))),'Data Summary'!CW207="Yes"),OFFSET('Sanitation Data'!$F$10,0,10*ROW('Sanitation Data'!F201)),NA())</f>
        <v>#N/A</v>
      </c>
      <c r="AI207" s="90" t="e">
        <f ca="true">+IF(AND(ISNUMBER(OFFSET('Sanitation Data'!$F$11,0,10*ROW('Sanitation Data'!F201))),'Data Summary'!CX207="Yes"),OFFSET('Sanitation Data'!$F$11,0,10*ROW('Sanitation Data'!F201)),NA())</f>
        <v>#N/A</v>
      </c>
      <c r="AJ207" s="90" t="e">
        <f ca="true">+IF(AND(ISNUMBER(OFFSET('Sanitation Data'!$F$12,0,10*ROW('Sanitation Data'!F201))),'Data Summary'!CY207="Yes"),OFFSET('Sanitation Data'!$F$12,0,10*ROW('Sanitation Data'!F201)),NA())</f>
        <v>#N/A</v>
      </c>
      <c r="AK207" s="90" t="e">
        <f ca="true">+IF(AND(ISNUMBER(OFFSET('Sanitation Data'!$G$4,0,10*ROW('Sanitation Data'!G201))),'Data Summary'!CZ207="Yes"),100-OFFSET('Sanitation Data'!$G$4,0,10*ROW('Sanitation Data'!G201)),NA())</f>
        <v>#N/A</v>
      </c>
      <c r="AL207" s="90" t="e">
        <f ca="true">+IF(AND(ISNUMBER(OFFSET('Sanitation Data'!$G$6,0,10*ROW('Sanitation Data'!G201))),'Data Summary'!DA207="Yes"),OFFSET('Sanitation Data'!$G$6,0,10*ROW('Sanitation Data'!G201)),NA())</f>
        <v>#N/A</v>
      </c>
      <c r="AM207" s="90" t="e">
        <f ca="true">+IF(AND(ISNUMBER(OFFSET('Sanitation Data'!$G$10,0,10*ROW('Sanitation Data'!G201))),'Data Summary'!DB207="Yes"),OFFSET('Sanitation Data'!$G$10,0,10*ROW('Sanitation Data'!G201)),NA())</f>
        <v>#N/A</v>
      </c>
      <c r="AN207" s="90" t="e">
        <f ca="true">+IF(AND(ISNUMBER(OFFSET('Sanitation Data'!$G$11,0,10*ROW('Sanitation Data'!G201))),'Data Summary'!DC207="Yes"),OFFSET('Sanitation Data'!$G$11,0,10*ROW('Sanitation Data'!G201)),NA())</f>
        <v>#N/A</v>
      </c>
      <c r="AO207" s="90" t="e">
        <f ca="true">+IF(AND(ISNUMBER(OFFSET('Sanitation Data'!$G$12,0,10*ROW('Sanitation Data'!G201))),'Data Summary'!DD207="Yes"),OFFSET('Sanitation Data'!$G$12,0,10*ROW('Sanitation Data'!G201)),NA())</f>
        <v>#N/A</v>
      </c>
      <c r="AP207" s="90" t="e">
        <f ca="true">+IF(AND(ISNUMBER(OFFSET('Sanitation Data'!$H$4,0,10*ROW('Sanitation Data'!H201))),'Data Summary'!DE207="Yes"),100-OFFSET('Sanitation Data'!$H$4,0,10*ROW('Sanitation Data'!H201)),NA())</f>
        <v>#N/A</v>
      </c>
      <c r="AQ207" s="90" t="e">
        <f ca="true">+IF(AND(ISNUMBER(OFFSET('Sanitation Data'!$H$6,0,10*ROW('Sanitation Data'!H201))),'Data Summary'!DF207="Yes"),OFFSET('Sanitation Data'!$H$6,0,10*ROW('Sanitation Data'!H201)),NA())</f>
        <v>#N/A</v>
      </c>
      <c r="AR207" s="90" t="e">
        <f ca="true">+IF(AND(ISNUMBER(OFFSET('Sanitation Data'!$H$10,0,10*ROW('Sanitation Data'!H201))),'Data Summary'!DG207="Yes"),OFFSET('Sanitation Data'!$H$10,0,10*ROW('Sanitation Data'!H201)),NA())</f>
        <v>#N/A</v>
      </c>
      <c r="AS207" s="90" t="e">
        <f ca="true">+IF(AND(ISNUMBER(OFFSET('Sanitation Data'!$H$11,0,10*ROW('Sanitation Data'!H201))),'Data Summary'!DH207="Yes"),OFFSET('Sanitation Data'!$H$11,0,10*ROW('Sanitation Data'!H201)),NA())</f>
        <v>#N/A</v>
      </c>
      <c r="AT207" s="90" t="e">
        <f ca="true">+IF(AND(ISNUMBER(OFFSET('Sanitation Data'!$H$12,0,10*ROW('Sanitation Data'!H201))),'Data Summary'!DI207="Yes"),OFFSET('Sanitation Data'!$H$12,0,10*ROW('Sanitation Data'!H201)),NA())</f>
        <v>#N/A</v>
      </c>
      <c r="AU207" s="90" t="e">
        <f ca="true">+IF(AND(ISNUMBER(OFFSET('Sanitation Data'!$I$4,0,10*ROW('Sanitation Data'!I201))),'Data Summary'!DJ207="Yes"),100-OFFSET('Sanitation Data'!$I$4,0,10*ROW('Sanitation Data'!I201)),NA())</f>
        <v>#N/A</v>
      </c>
      <c r="AV207" s="90" t="e">
        <f ca="true">+IF(AND(ISNUMBER(OFFSET('Sanitation Data'!$I$6,0,10*ROW('Sanitation Data'!I201))),'Data Summary'!DK207="Yes"),OFFSET('Sanitation Data'!$I$6,0,10*ROW('Sanitation Data'!I201)),NA())</f>
        <v>#N/A</v>
      </c>
      <c r="AW207" s="90" t="e">
        <f ca="true">+IF(AND(ISNUMBER(OFFSET('Sanitation Data'!$I$10,0,10*ROW('Sanitation Data'!I201))),'Data Summary'!DL207="Yes"),OFFSET('Sanitation Data'!$I$10,0,10*ROW('Sanitation Data'!I201)),NA())</f>
        <v>#N/A</v>
      </c>
      <c r="AX207" s="90" t="e">
        <f ca="true">+IF(AND(ISNUMBER(OFFSET('Sanitation Data'!$I$11,0,10*ROW('Sanitation Data'!I201))),'Data Summary'!DM207="Yes"),OFFSET('Sanitation Data'!$I$11,0,10*ROW('Sanitation Data'!I201)),NA())</f>
        <v>#N/A</v>
      </c>
      <c r="AY207" s="90" t="e">
        <f ca="true">+IF(AND(ISNUMBER(OFFSET('Sanitation Data'!$I$12,0,10*ROW('Sanitation Data'!I201))),'Data Summary'!DN207="Yes"),OFFSET('Sanitation Data'!$I$12,0,10*ROW('Sanitation Data'!I201)),NA())</f>
        <v>#N/A</v>
      </c>
      <c r="AZ207" s="91" t="e">
        <f ca="true">+IF(AND(ISNUMBER(OFFSET('Hygiene Data'!$D$5,0,10*ROW('Hygiene Data'!D201))),'Data Summary'!DO207="Yes"),OFFSET('Hygiene Data'!$D$5,0,10*ROW('Hygiene Data'!D201)),NA())</f>
        <v>#N/A</v>
      </c>
      <c r="BA207" s="91" t="e">
        <f ca="true">+IF(AND(ISNUMBER(OFFSET('Hygiene Data'!$D$7,0,10*ROW('Hygiene Data'!D201))),'Data Summary'!DP207="Yes"),OFFSET('Hygiene Data'!$D$7,0,10*ROW('Hygiene Data'!D201)),NA())</f>
        <v>#N/A</v>
      </c>
      <c r="BB207" s="91" t="e">
        <f ca="true">+IF(AND(ISNUMBER(OFFSET('Hygiene Data'!$D$9,0,10*ROW('Hygiene Data'!D201))),'Data Summary'!DQ207="Yes"),OFFSET('Hygiene Data'!$D$9,0,10*ROW('Hygiene Data'!D201)),NA())</f>
        <v>#N/A</v>
      </c>
      <c r="BC207" s="91" t="e">
        <f ca="true">+IF(AND(ISNUMBER(OFFSET('Hygiene Data'!$E$5,0,10*ROW('Hygiene Data'!E201))),'Data Summary'!DR207="Yes"),OFFSET('Hygiene Data'!$E$5,0,10*ROW('Hygiene Data'!E201)),NA())</f>
        <v>#N/A</v>
      </c>
      <c r="BD207" s="91" t="e">
        <f ca="true">+IF(AND(ISNUMBER(OFFSET('Hygiene Data'!$E$7,0,10*ROW('Hygiene Data'!E201))),'Data Summary'!DS207="Yes"),OFFSET('Hygiene Data'!$E$7,0,10*ROW('Hygiene Data'!E201)),NA())</f>
        <v>#N/A</v>
      </c>
      <c r="BE207" s="91" t="e">
        <f ca="true">+IF(AND(ISNUMBER(OFFSET('Hygiene Data'!$E$9,0,10*ROW('Hygiene Data'!E201))),'Data Summary'!DT207="Yes"),OFFSET('Hygiene Data'!$E$9,0,10*ROW('Hygiene Data'!E201)),NA())</f>
        <v>#N/A</v>
      </c>
      <c r="BF207" s="91" t="e">
        <f ca="true">+IF(AND(ISNUMBER(OFFSET('Hygiene Data'!$F$5,0,10*ROW('Hygiene Data'!F201))),'Data Summary'!DU207="Yes"),OFFSET('Hygiene Data'!$F$5,0,10*ROW('Hygiene Data'!F201)),NA())</f>
        <v>#N/A</v>
      </c>
      <c r="BG207" s="91" t="e">
        <f ca="true">+IF(AND(ISNUMBER(OFFSET('Hygiene Data'!$F$7,0,10*ROW('Hygiene Data'!F201))),'Data Summary'!DV207="Yes"),OFFSET('Hygiene Data'!$F$7,0,10*ROW('Hygiene Data'!F201)),NA())</f>
        <v>#N/A</v>
      </c>
      <c r="BH207" s="91" t="e">
        <f ca="true">+IF(AND(ISNUMBER(OFFSET('Hygiene Data'!$F$9,0,10*ROW('Hygiene Data'!F201))),'Data Summary'!DW207="Yes"),OFFSET('Hygiene Data'!$F$9,0,10*ROW('Hygiene Data'!F201)),NA())</f>
        <v>#N/A</v>
      </c>
      <c r="BI207" s="91" t="e">
        <f ca="true">+IF(AND(ISNUMBER(OFFSET('Hygiene Data'!$G$5,0,10*ROW('Hygiene Data'!G201))),'Data Summary'!DX207="Yes"),OFFSET('Hygiene Data'!$G$5,0,10*ROW('Hygiene Data'!G201)),NA())</f>
        <v>#N/A</v>
      </c>
      <c r="BJ207" s="91" t="e">
        <f ca="true">+IF(AND(ISNUMBER(OFFSET('Hygiene Data'!$G$7,0,10*ROW('Hygiene Data'!G201))),'Data Summary'!DY207="Yes"),OFFSET('Hygiene Data'!$G$7,0,10*ROW('Hygiene Data'!G201)),NA())</f>
        <v>#N/A</v>
      </c>
      <c r="BK207" s="91" t="e">
        <f ca="true">+IF(AND(ISNUMBER(OFFSET('Hygiene Data'!$G$9,0,10*ROW('Hygiene Data'!G201))),'Data Summary'!DZ207="Yes"),OFFSET('Hygiene Data'!$G$9,0,10*ROW('Hygiene Data'!G201)),NA())</f>
        <v>#N/A</v>
      </c>
      <c r="BL207" s="91" t="e">
        <f ca="true">+IF(AND(ISNUMBER(OFFSET('Hygiene Data'!$H$5,0,10*ROW('Hygiene Data'!H201))),'Data Summary'!EA207="Yes"),OFFSET('Hygiene Data'!$H$5,0,10*ROW('Hygiene Data'!H201)),NA())</f>
        <v>#N/A</v>
      </c>
      <c r="BM207" s="91" t="e">
        <f ca="true">+IF(AND(ISNUMBER(OFFSET('Hygiene Data'!$H$7,0,10*ROW('Hygiene Data'!H201))),'Data Summary'!EB207="Yes"),OFFSET('Hygiene Data'!$H$7,0,10*ROW('Hygiene Data'!H201)),NA())</f>
        <v>#N/A</v>
      </c>
      <c r="BN207" s="91" t="e">
        <f ca="true">+IF(AND(ISNUMBER(OFFSET('Hygiene Data'!$H$9,0,10*ROW('Hygiene Data'!H201))),'Data Summary'!EC207="Yes"),OFFSET('Hygiene Data'!$H$9,0,10*ROW('Hygiene Data'!H201)),NA())</f>
        <v>#N/A</v>
      </c>
      <c r="BO207" s="91" t="e">
        <f ca="true">+IF(AND(ISNUMBER(OFFSET('Hygiene Data'!$I$5,0,10*ROW('Hygiene Data'!I201))),'Data Summary'!ED207="Yes"),OFFSET('Hygiene Data'!$I$5,0,10*ROW('Hygiene Data'!I201)),NA())</f>
        <v>#N/A</v>
      </c>
      <c r="BP207" s="91" t="e">
        <f ca="true">+IF(AND(ISNUMBER(OFFSET('Hygiene Data'!$I$7,0,10*ROW('Hygiene Data'!I201))),'Data Summary'!EE207="Yes"),OFFSET('Hygiene Data'!$I$7,0,10*ROW('Hygiene Data'!I201)),NA())</f>
        <v>#N/A</v>
      </c>
      <c r="BQ207" s="91"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BDBF4-9BAC-4D86-B4BC-FD193EDBB11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7" customWidth="true"/>
    <col min="2" max="2" width="7.5" style="183" customWidth="true"/>
    <col min="3" max="8" width="8.75" style="147" customWidth="true"/>
    <col min="9" max="9" width="9.375" style="147" customWidth="true"/>
    <col min="10" max="10" width="13.375" style="147" customWidth="true"/>
    <col min="11" max="11" width="7.5" style="147" customWidth="true"/>
    <col min="12" max="17" width="8.625" style="147" customWidth="true"/>
    <col min="18" max="18" width="6.5" style="147" customWidth="true"/>
    <col min="19" max="19" width="13.375" style="147" customWidth="true"/>
    <col min="20" max="20" width="7.5" style="147" customWidth="true"/>
    <col min="21" max="26" width="9.125" style="147" customWidth="true"/>
    <col min="27" max="16384" width="9" style="147"/>
  </cols>
  <sheetData>
    <row xmlns:x14ac="http://schemas.microsoft.com/office/spreadsheetml/2009/9/ac" r="1" ht="15.75" x14ac:dyDescent="0.25">
      <c r="A1" s="143" t="s">
        <v>48</v>
      </c>
      <c r="B1" s="144"/>
      <c r="C1" s="145"/>
      <c r="D1" s="145"/>
      <c r="E1" s="145"/>
      <c r="F1" s="145"/>
      <c r="G1" s="145"/>
      <c r="H1" s="569"/>
      <c r="I1" s="569"/>
      <c r="J1" s="569"/>
      <c r="K1" s="569"/>
      <c r="L1" s="569"/>
      <c r="M1" s="569"/>
      <c r="N1" s="569"/>
      <c r="O1" s="569"/>
      <c r="P1" s="569"/>
      <c r="Q1" s="145"/>
      <c r="R1" s="145"/>
      <c r="S1" s="145"/>
      <c r="T1" s="146"/>
      <c r="U1" s="146"/>
      <c r="V1" s="146"/>
      <c r="W1" s="146"/>
      <c r="X1" s="146"/>
      <c r="Y1" s="146"/>
      <c r="Z1" s="146"/>
      <c r="AA1" s="146"/>
    </row>
    <row xmlns:x14ac="http://schemas.microsoft.com/office/spreadsheetml/2009/9/ac" r="2" s="150" customFormat="true" ht="26.25" customHeight="true" x14ac:dyDescent="0.25">
      <c r="A2" s="148" t="s">
        <v>13</v>
      </c>
      <c r="B2" s="149"/>
      <c r="J2" s="148" t="s">
        <v>14</v>
      </c>
      <c r="R2" s="151"/>
      <c r="S2" s="152" t="s">
        <v>15</v>
      </c>
      <c r="W2" s="151"/>
      <c r="X2" s="151"/>
      <c r="Y2" s="153"/>
      <c r="Z2" s="153"/>
      <c r="AD2" s="154"/>
      <c r="AE2" s="154"/>
      <c r="AF2" s="154"/>
      <c r="AG2" s="154"/>
      <c r="AH2" s="154"/>
      <c r="AI2" s="154"/>
    </row>
    <row xmlns:x14ac="http://schemas.microsoft.com/office/spreadsheetml/2009/9/ac" r="3" ht="15.75" x14ac:dyDescent="0.25">
      <c r="A3" s="155"/>
      <c r="B3" s="156" t="s">
        <v>4</v>
      </c>
      <c r="C3" s="151" t="s">
        <v>7</v>
      </c>
      <c r="D3" s="151" t="s">
        <v>2</v>
      </c>
      <c r="E3" s="151" t="s">
        <v>1</v>
      </c>
      <c r="F3" s="151" t="s">
        <v>54</v>
      </c>
      <c r="G3" s="151" t="s">
        <v>17</v>
      </c>
      <c r="H3" s="151" t="s">
        <v>18</v>
      </c>
      <c r="I3" s="157"/>
      <c r="J3" s="155"/>
      <c r="K3" s="156" t="s">
        <v>4</v>
      </c>
      <c r="L3" s="151" t="s">
        <v>7</v>
      </c>
      <c r="M3" s="151" t="s">
        <v>2</v>
      </c>
      <c r="N3" s="151" t="s">
        <v>1</v>
      </c>
      <c r="O3" s="151" t="s">
        <v>54</v>
      </c>
      <c r="P3" s="151" t="s">
        <v>17</v>
      </c>
      <c r="Q3" s="151" t="s">
        <v>18</v>
      </c>
      <c r="R3" s="153"/>
      <c r="S3" s="158"/>
      <c r="T3" s="156" t="s">
        <v>4</v>
      </c>
      <c r="U3" s="151" t="s">
        <v>7</v>
      </c>
      <c r="V3" s="151" t="s">
        <v>2</v>
      </c>
      <c r="W3" s="151" t="s">
        <v>1</v>
      </c>
      <c r="X3" s="151" t="s">
        <v>54</v>
      </c>
      <c r="Y3" s="151" t="s">
        <v>17</v>
      </c>
      <c r="Z3" s="151" t="s">
        <v>18</v>
      </c>
      <c r="AB3" s="154"/>
      <c r="AC3" s="154"/>
      <c r="AD3" s="154"/>
      <c r="AE3" s="154"/>
      <c r="AF3" s="154"/>
      <c r="AG3" s="154"/>
    </row>
    <row xmlns:x14ac="http://schemas.microsoft.com/office/spreadsheetml/2009/9/ac" r="4" ht="15.75" x14ac:dyDescent="0.25">
      <c r="A4" s="155" t="s">
        <v>34</v>
      </c>
      <c r="B4" s="10">
        <v>2023</v>
      </c>
      <c r="C4" s="10">
        <v>55.042779660000001</v>
      </c>
      <c r="D4" s="10"/>
      <c r="E4" s="10"/>
      <c r="F4" s="10"/>
      <c r="G4" s="10">
        <v>49.253406669999997</v>
      </c>
      <c r="H4" s="10">
        <v>69.840246669999999</v>
      </c>
      <c r="I4" s="157"/>
      <c r="J4" s="155" t="s">
        <v>34</v>
      </c>
      <c r="K4" s="10">
        <v>2022</v>
      </c>
      <c r="L4" s="10">
        <v>26.78905061</v>
      </c>
      <c r="M4" s="10"/>
      <c r="N4" s="10"/>
      <c r="O4" s="10"/>
      <c r="P4" s="10">
        <v>23.785936939999999</v>
      </c>
      <c r="Q4" s="10">
        <v>34.65901599</v>
      </c>
      <c r="R4" s="154"/>
      <c r="S4" s="155" t="s">
        <v>34</v>
      </c>
      <c r="T4" s="10">
        <v>2020</v>
      </c>
      <c r="U4" s="10">
        <v>69.080830000000006</v>
      </c>
      <c r="V4" s="10">
        <v>76.693460000000002</v>
      </c>
      <c r="W4" s="10">
        <v>61.488549999999996</v>
      </c>
      <c r="X4" s="10"/>
      <c r="Y4" s="10">
        <v>66.728229999999996</v>
      </c>
      <c r="Z4" s="10">
        <v>75.259879999999995</v>
      </c>
      <c r="AA4" s="154"/>
      <c r="AB4" s="154"/>
      <c r="AC4" s="154"/>
      <c r="AD4" s="154"/>
      <c r="AE4" s="154"/>
      <c r="AF4" s="154"/>
      <c r="AG4" s="154"/>
    </row>
    <row xmlns:x14ac="http://schemas.microsoft.com/office/spreadsheetml/2009/9/ac" r="5" ht="15.75" x14ac:dyDescent="0.25">
      <c r="A5" s="155" t="s">
        <v>35</v>
      </c>
      <c r="B5" s="10">
        <v>2023</v>
      </c>
      <c r="C5" s="10"/>
      <c r="D5" s="10"/>
      <c r="E5" s="10"/>
      <c r="F5" s="10"/>
      <c r="G5" s="10"/>
      <c r="H5" s="10"/>
      <c r="I5" s="157"/>
      <c r="J5" s="155" t="s">
        <v>35</v>
      </c>
      <c r="K5" s="10">
        <v>2022</v>
      </c>
      <c r="L5" s="10">
        <v>40.249310569999999</v>
      </c>
      <c r="M5" s="10"/>
      <c r="N5" s="10"/>
      <c r="O5" s="10"/>
      <c r="P5" s="10">
        <v>36.887913060000002</v>
      </c>
      <c r="Q5" s="10">
        <v>48.412064010000002</v>
      </c>
      <c r="R5" s="154"/>
      <c r="S5" s="155" t="s">
        <v>35</v>
      </c>
      <c r="T5" s="10">
        <v>2020</v>
      </c>
      <c r="U5" s="10">
        <v>16.3004</v>
      </c>
      <c r="V5" s="10">
        <v>12.820510000000001</v>
      </c>
      <c r="W5" s="10">
        <v>19.770990000000001</v>
      </c>
      <c r="X5" s="10"/>
      <c r="Y5" s="10">
        <v>16.675460000000001</v>
      </c>
      <c r="Z5" s="10">
        <v>15.31531</v>
      </c>
      <c r="AA5" s="154"/>
      <c r="AB5" s="154"/>
      <c r="AC5" s="154"/>
      <c r="AD5" s="154"/>
      <c r="AE5" s="154"/>
      <c r="AF5" s="154"/>
      <c r="AG5" s="154"/>
    </row>
    <row xmlns:x14ac="http://schemas.microsoft.com/office/spreadsheetml/2009/9/ac" r="6" s="150" customFormat="true" ht="15.75" x14ac:dyDescent="0.25">
      <c r="A6" s="155" t="s">
        <v>36</v>
      </c>
      <c r="B6" s="10">
        <v>2023</v>
      </c>
      <c r="C6" s="10"/>
      <c r="D6" s="10"/>
      <c r="E6" s="10"/>
      <c r="F6" s="10">
        <v>33.1</v>
      </c>
      <c r="G6" s="10"/>
      <c r="H6" s="10"/>
      <c r="I6" s="157"/>
      <c r="J6" s="155" t="s">
        <v>36</v>
      </c>
      <c r="K6" s="10">
        <v>2022</v>
      </c>
      <c r="L6" s="10">
        <v>32.961638819999997</v>
      </c>
      <c r="M6" s="10"/>
      <c r="N6" s="10"/>
      <c r="O6" s="10">
        <v>33.1</v>
      </c>
      <c r="P6" s="10">
        <v>39.326149999999998</v>
      </c>
      <c r="Q6" s="10">
        <v>16.928920000000002</v>
      </c>
      <c r="R6" s="153"/>
      <c r="S6" s="155" t="s">
        <v>36</v>
      </c>
      <c r="T6" s="10">
        <v>2020</v>
      </c>
      <c r="U6" s="10">
        <v>14.61877</v>
      </c>
      <c r="V6" s="10">
        <v>10.48603</v>
      </c>
      <c r="W6" s="10">
        <v>18.740459999999999</v>
      </c>
      <c r="X6" s="10">
        <v>32.5</v>
      </c>
      <c r="Y6" s="10">
        <v>16.596309999999999</v>
      </c>
      <c r="Z6" s="10">
        <v>9.4248100000000008</v>
      </c>
      <c r="AA6" s="154"/>
      <c r="AB6" s="154"/>
      <c r="AC6" s="154"/>
      <c r="AD6" s="154"/>
      <c r="AE6" s="154"/>
      <c r="AF6" s="154"/>
      <c r="AG6" s="154"/>
    </row>
    <row xmlns:x14ac="http://schemas.microsoft.com/office/spreadsheetml/2009/9/ac" r="7" s="150" customFormat="true" ht="15.75" x14ac:dyDescent="0.25">
      <c r="A7" s="159" t="s">
        <v>220</v>
      </c>
      <c r="B7" s="10">
        <v>2023</v>
      </c>
      <c r="C7" s="10">
        <v>44.957220339999999</v>
      </c>
      <c r="D7" s="10">
        <v>100</v>
      </c>
      <c r="E7" s="10">
        <v>100</v>
      </c>
      <c r="F7" s="10">
        <v>66.900000000000006</v>
      </c>
      <c r="G7" s="10">
        <v>50.746593330000003</v>
      </c>
      <c r="H7" s="10">
        <v>30.159753330000001</v>
      </c>
      <c r="I7" s="154"/>
      <c r="J7" s="159" t="s">
        <v>220</v>
      </c>
      <c r="K7" s="10">
        <v>2022</v>
      </c>
      <c r="L7" s="10">
        <v>0</v>
      </c>
      <c r="M7" s="10">
        <v>100</v>
      </c>
      <c r="N7" s="10">
        <v>100</v>
      </c>
      <c r="O7" s="10">
        <v>66.900000000000006</v>
      </c>
      <c r="P7" s="10">
        <v>0</v>
      </c>
      <c r="Q7" s="10">
        <v>0</v>
      </c>
      <c r="R7" s="154"/>
      <c r="S7" s="159" t="s">
        <v>220</v>
      </c>
      <c r="T7" s="10">
        <v>2020</v>
      </c>
      <c r="U7" s="10">
        <v>0</v>
      </c>
      <c r="V7" s="10">
        <v>0</v>
      </c>
      <c r="W7" s="10">
        <v>0</v>
      </c>
      <c r="X7" s="10">
        <v>67.5</v>
      </c>
      <c r="Y7" s="10">
        <v>0</v>
      </c>
      <c r="Z7" s="10">
        <v>0</v>
      </c>
      <c r="AA7" s="160"/>
    </row>
    <row xmlns:x14ac="http://schemas.microsoft.com/office/spreadsheetml/2009/9/ac" r="8" s="150" customFormat="true" ht="15.75" x14ac:dyDescent="0.25">
      <c r="A8" s="161"/>
      <c r="B8" s="162"/>
      <c r="H8" s="160"/>
      <c r="I8" s="160"/>
      <c r="J8" s="160"/>
      <c r="K8" s="160"/>
      <c r="L8" s="160"/>
      <c r="M8" s="160"/>
      <c r="N8" s="160"/>
      <c r="O8" s="160"/>
      <c r="P8" s="160"/>
      <c r="Q8" s="160"/>
      <c r="R8" s="160"/>
      <c r="S8" s="160"/>
      <c r="T8" s="160"/>
      <c r="U8" s="160"/>
      <c r="V8" s="160"/>
      <c r="W8" s="160"/>
      <c r="X8" s="160"/>
      <c r="Y8" s="160"/>
      <c r="Z8" s="160"/>
      <c r="AA8" s="160"/>
    </row>
    <row xmlns:x14ac="http://schemas.microsoft.com/office/spreadsheetml/2009/9/ac" r="9" s="150" customFormat="true" ht="15.75" x14ac:dyDescent="0.25">
      <c r="A9" s="161"/>
      <c r="B9" s="162"/>
      <c r="H9" s="160"/>
      <c r="I9" s="160"/>
      <c r="J9" s="160"/>
      <c r="K9" s="160"/>
      <c r="L9" s="160"/>
      <c r="M9" s="160"/>
      <c r="N9" s="160"/>
      <c r="O9" s="160"/>
      <c r="P9" s="160"/>
      <c r="Q9" s="160"/>
      <c r="R9" s="160"/>
      <c r="S9" s="160"/>
      <c r="T9" s="160"/>
      <c r="U9" s="160"/>
      <c r="V9" s="160"/>
      <c r="W9" s="160"/>
      <c r="X9" s="160"/>
      <c r="Y9" s="160"/>
      <c r="Z9" s="160"/>
      <c r="AA9" s="160"/>
    </row>
    <row xmlns:x14ac="http://schemas.microsoft.com/office/spreadsheetml/2009/9/ac" r="10" s="150" customFormat="true" ht="15.75" x14ac:dyDescent="0.25">
      <c r="A10" s="163"/>
      <c r="B10" s="162"/>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row>
    <row xmlns:x14ac="http://schemas.microsoft.com/office/spreadsheetml/2009/9/ac" r="11" ht="15.75" x14ac:dyDescent="0.25">
      <c r="A11" s="164"/>
      <c r="B11" s="165"/>
      <c r="C11" s="160"/>
      <c r="D11" s="160"/>
      <c r="E11" s="160"/>
      <c r="F11" s="160"/>
      <c r="G11" s="160"/>
      <c r="H11" s="160"/>
      <c r="I11" s="160"/>
      <c r="J11" s="160"/>
      <c r="K11" s="160"/>
      <c r="L11" s="160"/>
      <c r="M11" s="160"/>
      <c r="N11" s="160"/>
      <c r="O11" s="160"/>
      <c r="P11" s="160"/>
      <c r="Q11" s="160"/>
    </row>
    <row xmlns:x14ac="http://schemas.microsoft.com/office/spreadsheetml/2009/9/ac" r="12" ht="15.75" x14ac:dyDescent="0.25">
      <c r="A12" s="166" t="s">
        <v>49</v>
      </c>
      <c r="B12" s="167"/>
      <c r="C12" s="168"/>
      <c r="D12" s="168"/>
      <c r="E12" s="168"/>
      <c r="F12" s="168"/>
      <c r="G12" s="168"/>
      <c r="H12" s="168"/>
      <c r="I12" s="168"/>
      <c r="J12" s="168"/>
      <c r="K12" s="168"/>
      <c r="L12" s="168"/>
      <c r="M12" s="168"/>
      <c r="N12" s="168"/>
      <c r="O12" s="168"/>
      <c r="P12" s="168"/>
      <c r="Q12" s="168"/>
      <c r="R12" s="169"/>
      <c r="S12" s="169"/>
      <c r="T12" s="169"/>
      <c r="U12" s="169"/>
      <c r="V12" s="169"/>
    </row>
    <row xmlns:x14ac="http://schemas.microsoft.com/office/spreadsheetml/2009/9/ac" r="13" s="172" customFormat="true" x14ac:dyDescent="0.2">
      <c r="A13" s="170" t="s">
        <v>50</v>
      </c>
      <c r="B13" s="171" t="s">
        <v>41</v>
      </c>
      <c r="C13" s="170" t="s">
        <v>89</v>
      </c>
      <c r="D13" s="170" t="s">
        <v>51</v>
      </c>
      <c r="E13" s="170" t="s">
        <v>184</v>
      </c>
      <c r="F13" s="170" t="s">
        <v>90</v>
      </c>
      <c r="G13" s="170" t="s">
        <v>91</v>
      </c>
      <c r="H13" s="170" t="s">
        <v>92</v>
      </c>
      <c r="I13" s="170" t="s">
        <v>93</v>
      </c>
      <c r="J13" s="170" t="s">
        <v>217</v>
      </c>
      <c r="K13" s="170" t="s">
        <v>185</v>
      </c>
      <c r="L13" s="170" t="s">
        <v>94</v>
      </c>
      <c r="M13" s="170" t="s">
        <v>95</v>
      </c>
      <c r="N13" s="170" t="s">
        <v>96</v>
      </c>
      <c r="O13" s="172" t="s">
        <v>97</v>
      </c>
      <c r="P13" s="172" t="s">
        <v>218</v>
      </c>
      <c r="Q13" s="170" t="s">
        <v>123</v>
      </c>
      <c r="R13" s="170" t="s">
        <v>158</v>
      </c>
      <c r="S13" s="173" t="s">
        <v>98</v>
      </c>
      <c r="T13" s="174" t="s">
        <v>99</v>
      </c>
      <c r="U13" s="174" t="s">
        <v>100</v>
      </c>
      <c r="V13" s="174" t="s">
        <v>219</v>
      </c>
    </row>
    <row xmlns:x14ac="http://schemas.microsoft.com/office/spreadsheetml/2009/9/ac" r="14" s="177" customFormat="true" ht="12" x14ac:dyDescent="0.2">
      <c r="A14" s="175" t="s">
        <v>161</v>
      </c>
      <c r="B14" s="10">
        <v>2000</v>
      </c>
      <c r="C14" s="176" t="s">
        <v>7</v>
      </c>
      <c r="D14" s="10">
        <v>1086261</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7" customFormat="true" ht="12" x14ac:dyDescent="0.2">
      <c r="A15" s="175" t="s">
        <v>161</v>
      </c>
      <c r="B15" s="10">
        <v>2001</v>
      </c>
      <c r="C15" s="176" t="s">
        <v>7</v>
      </c>
      <c r="D15" s="10">
        <v>1113847</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7" customFormat="true" ht="12" x14ac:dyDescent="0.2">
      <c r="A16" s="175" t="s">
        <v>161</v>
      </c>
      <c r="B16" s="10">
        <v>2002</v>
      </c>
      <c r="C16" s="176" t="s">
        <v>7</v>
      </c>
      <c r="D16" s="10">
        <v>1146292</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7" customFormat="true" ht="12" x14ac:dyDescent="0.2">
      <c r="A17" s="175" t="s">
        <v>161</v>
      </c>
      <c r="B17" s="10">
        <v>2003</v>
      </c>
      <c r="C17" s="176" t="s">
        <v>7</v>
      </c>
      <c r="D17" s="10">
        <v>1173073</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7" customFormat="true" ht="12" x14ac:dyDescent="0.2">
      <c r="A18" s="175" t="s">
        <v>161</v>
      </c>
      <c r="B18" s="10">
        <v>2004</v>
      </c>
      <c r="C18" s="176" t="s">
        <v>7</v>
      </c>
      <c r="D18" s="10">
        <v>1170327</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7" customFormat="true" ht="12" x14ac:dyDescent="0.2">
      <c r="A19" s="175" t="s">
        <v>161</v>
      </c>
      <c r="B19" s="10">
        <v>2005</v>
      </c>
      <c r="C19" s="176" t="s">
        <v>7</v>
      </c>
      <c r="D19" s="10">
        <v>1207914</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7" customFormat="true" ht="12" x14ac:dyDescent="0.2">
      <c r="A20" s="175" t="s">
        <v>161</v>
      </c>
      <c r="B20" s="10">
        <v>2006</v>
      </c>
      <c r="C20" s="176" t="s">
        <v>7</v>
      </c>
      <c r="D20" s="10">
        <v>1286523</v>
      </c>
      <c r="E20" s="10"/>
      <c r="F20" s="10">
        <v>63.283485399611443</v>
      </c>
      <c r="G20" s="10"/>
      <c r="H20" s="10"/>
      <c r="I20" s="10">
        <v>36.716514600388557</v>
      </c>
      <c r="J20" s="10">
        <v>63.283485399611443</v>
      </c>
      <c r="K20" s="10">
        <v>52.842287315217618</v>
      </c>
      <c r="L20" s="10"/>
      <c r="M20" s="10"/>
      <c r="N20" s="10"/>
      <c r="O20" s="10"/>
      <c r="P20" s="10">
        <v>100</v>
      </c>
      <c r="Q20" s="10"/>
      <c r="R20" s="10"/>
      <c r="S20" s="10"/>
      <c r="T20" s="10"/>
      <c r="U20" s="10"/>
      <c r="V20" s="10">
        <v>100</v>
      </c>
    </row>
    <row xmlns:x14ac="http://schemas.microsoft.com/office/spreadsheetml/2009/9/ac" r="21" s="177" customFormat="true" ht="12" x14ac:dyDescent="0.2">
      <c r="A21" s="175" t="s">
        <v>161</v>
      </c>
      <c r="B21" s="10">
        <v>2007</v>
      </c>
      <c r="C21" s="176" t="s">
        <v>7</v>
      </c>
      <c r="D21" s="10">
        <v>1359542</v>
      </c>
      <c r="E21" s="10">
        <v>57.506046896104642</v>
      </c>
      <c r="F21" s="10">
        <v>57.506046896104642</v>
      </c>
      <c r="G21" s="10"/>
      <c r="H21" s="10"/>
      <c r="I21" s="10">
        <v>42.493953103895358</v>
      </c>
      <c r="J21" s="10">
        <v>57.506046896104642</v>
      </c>
      <c r="K21" s="10">
        <v>52.842287315217618</v>
      </c>
      <c r="L21" s="10"/>
      <c r="M21" s="10"/>
      <c r="N21" s="10"/>
      <c r="O21" s="10"/>
      <c r="P21" s="10">
        <v>100</v>
      </c>
      <c r="Q21" s="10"/>
      <c r="R21" s="10"/>
      <c r="S21" s="10"/>
      <c r="T21" s="10"/>
      <c r="U21" s="10"/>
      <c r="V21" s="10">
        <v>100</v>
      </c>
    </row>
    <row xmlns:x14ac="http://schemas.microsoft.com/office/spreadsheetml/2009/9/ac" r="22" s="177" customFormat="true" ht="12" x14ac:dyDescent="0.2">
      <c r="A22" s="175" t="s">
        <v>161</v>
      </c>
      <c r="B22" s="10">
        <v>2008</v>
      </c>
      <c r="C22" s="176" t="s">
        <v>7</v>
      </c>
      <c r="D22" s="10">
        <v>1431545</v>
      </c>
      <c r="E22" s="10">
        <v>57.506046896104642</v>
      </c>
      <c r="F22" s="10">
        <v>57.506046896104642</v>
      </c>
      <c r="G22" s="10">
        <v>55.042779661000687</v>
      </c>
      <c r="H22" s="10">
        <v>2.463267235103956</v>
      </c>
      <c r="I22" s="10">
        <v>42.493953103895358</v>
      </c>
      <c r="J22" s="10">
        <v>0</v>
      </c>
      <c r="K22" s="10">
        <v>52.842287315217618</v>
      </c>
      <c r="L22" s="10">
        <v>52.842287315217618</v>
      </c>
      <c r="M22" s="10">
        <v>26.789050609824258</v>
      </c>
      <c r="N22" s="10">
        <v>26.05323670539336</v>
      </c>
      <c r="O22" s="10">
        <v>47.157712684782382</v>
      </c>
      <c r="P22" s="10">
        <v>0</v>
      </c>
      <c r="Q22" s="10"/>
      <c r="R22" s="10"/>
      <c r="S22" s="10"/>
      <c r="T22" s="10"/>
      <c r="U22" s="10"/>
      <c r="V22" s="10">
        <v>100</v>
      </c>
    </row>
    <row xmlns:x14ac="http://schemas.microsoft.com/office/spreadsheetml/2009/9/ac" r="23" s="177" customFormat="true" ht="12" x14ac:dyDescent="0.2">
      <c r="A23" s="175" t="s">
        <v>161</v>
      </c>
      <c r="B23" s="10">
        <v>2009</v>
      </c>
      <c r="C23" s="176" t="s">
        <v>7</v>
      </c>
      <c r="D23" s="10">
        <v>1484553</v>
      </c>
      <c r="E23" s="10">
        <v>57.506046896104642</v>
      </c>
      <c r="F23" s="10">
        <v>57.506046896104642</v>
      </c>
      <c r="G23" s="10">
        <v>55.042779661000687</v>
      </c>
      <c r="H23" s="10">
        <v>2.463267235103956</v>
      </c>
      <c r="I23" s="10">
        <v>42.493953103895358</v>
      </c>
      <c r="J23" s="10">
        <v>0</v>
      </c>
      <c r="K23" s="10">
        <v>52.842287315217618</v>
      </c>
      <c r="L23" s="10">
        <v>52.842287315217618</v>
      </c>
      <c r="M23" s="10">
        <v>26.789050609824258</v>
      </c>
      <c r="N23" s="10">
        <v>26.05323670539336</v>
      </c>
      <c r="O23" s="10">
        <v>47.157712684782382</v>
      </c>
      <c r="P23" s="10">
        <v>0</v>
      </c>
      <c r="Q23" s="10"/>
      <c r="R23" s="10"/>
      <c r="S23" s="10"/>
      <c r="T23" s="10"/>
      <c r="U23" s="10"/>
      <c r="V23" s="10">
        <v>100</v>
      </c>
    </row>
    <row xmlns:x14ac="http://schemas.microsoft.com/office/spreadsheetml/2009/9/ac" r="24" s="177" customFormat="true" ht="12" x14ac:dyDescent="0.2">
      <c r="A24" s="175" t="s">
        <v>161</v>
      </c>
      <c r="B24" s="10">
        <v>2010</v>
      </c>
      <c r="C24" s="176" t="s">
        <v>7</v>
      </c>
      <c r="D24" s="10">
        <v>1537714</v>
      </c>
      <c r="E24" s="10">
        <v>57.506046896104642</v>
      </c>
      <c r="F24" s="10">
        <v>57.506046896104642</v>
      </c>
      <c r="G24" s="10">
        <v>55.042779661000687</v>
      </c>
      <c r="H24" s="10">
        <v>2.463267235103956</v>
      </c>
      <c r="I24" s="10">
        <v>42.493953103895358</v>
      </c>
      <c r="J24" s="10">
        <v>0</v>
      </c>
      <c r="K24" s="10">
        <v>52.842287315217618</v>
      </c>
      <c r="L24" s="10">
        <v>52.842287315217618</v>
      </c>
      <c r="M24" s="10">
        <v>26.789050609824258</v>
      </c>
      <c r="N24" s="10">
        <v>26.05323670539336</v>
      </c>
      <c r="O24" s="10">
        <v>47.157712684782382</v>
      </c>
      <c r="P24" s="10">
        <v>0</v>
      </c>
      <c r="Q24" s="10"/>
      <c r="R24" s="10"/>
      <c r="S24" s="10">
        <v>67.623234294578182</v>
      </c>
      <c r="T24" s="10"/>
      <c r="U24" s="10"/>
      <c r="V24" s="10">
        <v>32.376765705421818</v>
      </c>
    </row>
    <row xmlns:x14ac="http://schemas.microsoft.com/office/spreadsheetml/2009/9/ac" r="25" s="177" customFormat="true" ht="12" x14ac:dyDescent="0.2">
      <c r="A25" s="175" t="s">
        <v>161</v>
      </c>
      <c r="B25" s="10">
        <v>2011</v>
      </c>
      <c r="C25" s="176" t="s">
        <v>7</v>
      </c>
      <c r="D25" s="10">
        <v>1592344</v>
      </c>
      <c r="E25" s="10">
        <v>57.506046896104642</v>
      </c>
      <c r="F25" s="10">
        <v>57.506046896104642</v>
      </c>
      <c r="G25" s="10">
        <v>55.042779661000687</v>
      </c>
      <c r="H25" s="10">
        <v>2.4632672351039488</v>
      </c>
      <c r="I25" s="10">
        <v>42.493953103895358</v>
      </c>
      <c r="J25" s="10">
        <v>0</v>
      </c>
      <c r="K25" s="10">
        <v>55.231428057569246</v>
      </c>
      <c r="L25" s="10">
        <v>55.231428057569246</v>
      </c>
      <c r="M25" s="10">
        <v>26.789050609824258</v>
      </c>
      <c r="N25" s="10">
        <v>28.442377447744992</v>
      </c>
      <c r="O25" s="10">
        <v>44.768571942430754</v>
      </c>
      <c r="P25" s="10">
        <v>0</v>
      </c>
      <c r="Q25" s="10"/>
      <c r="R25" s="10"/>
      <c r="S25" s="10">
        <v>67.623234294578182</v>
      </c>
      <c r="T25" s="10"/>
      <c r="U25" s="10"/>
      <c r="V25" s="10">
        <v>32.376765705421818</v>
      </c>
    </row>
    <row xmlns:x14ac="http://schemas.microsoft.com/office/spreadsheetml/2009/9/ac" r="26" s="177" customFormat="true" ht="12" x14ac:dyDescent="0.2">
      <c r="A26" s="175" t="s">
        <v>161</v>
      </c>
      <c r="B26" s="10">
        <v>2012</v>
      </c>
      <c r="C26" s="176" t="s">
        <v>7</v>
      </c>
      <c r="D26" s="10">
        <v>1656573</v>
      </c>
      <c r="E26" s="10">
        <v>58.851624813036779</v>
      </c>
      <c r="F26" s="10">
        <v>58.851624813036779</v>
      </c>
      <c r="G26" s="10">
        <v>55.042779661000687</v>
      </c>
      <c r="H26" s="10">
        <v>3.808845152036092</v>
      </c>
      <c r="I26" s="10">
        <v>41.148375186963221</v>
      </c>
      <c r="J26" s="10">
        <v>0</v>
      </c>
      <c r="K26" s="10">
        <v>57.620568799919972</v>
      </c>
      <c r="L26" s="10">
        <v>57.620568799919972</v>
      </c>
      <c r="M26" s="10">
        <v>26.789050609824258</v>
      </c>
      <c r="N26" s="10">
        <v>30.831518190095711</v>
      </c>
      <c r="O26" s="10">
        <v>42.379431200080028</v>
      </c>
      <c r="P26" s="10">
        <v>0</v>
      </c>
      <c r="Q26" s="10">
        <v>87.99924</v>
      </c>
      <c r="R26" s="10">
        <v>85.381230000000002</v>
      </c>
      <c r="S26" s="10">
        <v>67.623234294578182</v>
      </c>
      <c r="T26" s="10">
        <v>17.75799570542182</v>
      </c>
      <c r="U26" s="10">
        <v>14.61877</v>
      </c>
      <c r="V26" s="10">
        <v>0</v>
      </c>
    </row>
    <row xmlns:x14ac="http://schemas.microsoft.com/office/spreadsheetml/2009/9/ac" r="27" s="177" customFormat="true" ht="12" x14ac:dyDescent="0.2">
      <c r="A27" s="175" t="s">
        <v>161</v>
      </c>
      <c r="B27" s="10">
        <v>2013</v>
      </c>
      <c r="C27" s="176" t="s">
        <v>7</v>
      </c>
      <c r="D27" s="10">
        <v>1704315</v>
      </c>
      <c r="E27" s="10">
        <v>60.197202729968922</v>
      </c>
      <c r="F27" s="10">
        <v>59.053638123336441</v>
      </c>
      <c r="G27" s="10">
        <v>55.042779661000687</v>
      </c>
      <c r="H27" s="10">
        <v>4.0108584623357544</v>
      </c>
      <c r="I27" s="10">
        <v>40.946361876663559</v>
      </c>
      <c r="J27" s="10">
        <v>0</v>
      </c>
      <c r="K27" s="10">
        <v>60.009709542270677</v>
      </c>
      <c r="L27" s="10">
        <v>60.009709542270677</v>
      </c>
      <c r="M27" s="10">
        <v>26.789050609824258</v>
      </c>
      <c r="N27" s="10">
        <v>33.220658932446433</v>
      </c>
      <c r="O27" s="10">
        <v>39.990290457729323</v>
      </c>
      <c r="P27" s="10">
        <v>0</v>
      </c>
      <c r="Q27" s="10">
        <v>87.99924</v>
      </c>
      <c r="R27" s="10">
        <v>85.381230000000002</v>
      </c>
      <c r="S27" s="10">
        <v>67.623234294578182</v>
      </c>
      <c r="T27" s="10">
        <v>17.75799570542182</v>
      </c>
      <c r="U27" s="10">
        <v>14.61877</v>
      </c>
      <c r="V27" s="10">
        <v>0</v>
      </c>
    </row>
    <row xmlns:x14ac="http://schemas.microsoft.com/office/spreadsheetml/2009/9/ac" r="28" s="177" customFormat="true" ht="12" x14ac:dyDescent="0.2">
      <c r="A28" s="175" t="s">
        <v>161</v>
      </c>
      <c r="B28" s="10">
        <v>2014</v>
      </c>
      <c r="C28" s="176" t="s">
        <v>7</v>
      </c>
      <c r="D28" s="10">
        <v>1751149</v>
      </c>
      <c r="E28" s="10">
        <v>61.54278064690152</v>
      </c>
      <c r="F28" s="10">
        <v>57.643689031245231</v>
      </c>
      <c r="G28" s="10">
        <v>55.042779661000687</v>
      </c>
      <c r="H28" s="10">
        <v>2.600909370244544</v>
      </c>
      <c r="I28" s="10">
        <v>42.356310968754769</v>
      </c>
      <c r="J28" s="10">
        <v>0</v>
      </c>
      <c r="K28" s="10">
        <v>62.398850284622313</v>
      </c>
      <c r="L28" s="10">
        <v>62.398850284622313</v>
      </c>
      <c r="M28" s="10">
        <v>26.789050609824258</v>
      </c>
      <c r="N28" s="10">
        <v>35.609799674798047</v>
      </c>
      <c r="O28" s="10">
        <v>37.601149715377687</v>
      </c>
      <c r="P28" s="10">
        <v>0</v>
      </c>
      <c r="Q28" s="10">
        <v>87.99924</v>
      </c>
      <c r="R28" s="10">
        <v>85.381230000000002</v>
      </c>
      <c r="S28" s="10">
        <v>67.623234294578182</v>
      </c>
      <c r="T28" s="10">
        <v>17.75799570542182</v>
      </c>
      <c r="U28" s="10">
        <v>14.61877</v>
      </c>
      <c r="V28" s="10">
        <v>0</v>
      </c>
    </row>
    <row xmlns:x14ac="http://schemas.microsoft.com/office/spreadsheetml/2009/9/ac" r="29" s="177" customFormat="true" ht="12" x14ac:dyDescent="0.2">
      <c r="A29" s="175" t="s">
        <v>161</v>
      </c>
      <c r="B29" s="10">
        <v>2015</v>
      </c>
      <c r="C29" s="176" t="s">
        <v>7</v>
      </c>
      <c r="D29" s="10">
        <v>1795573</v>
      </c>
      <c r="E29" s="10">
        <v>62.888358563833663</v>
      </c>
      <c r="F29" s="10">
        <v>56.233739939153573</v>
      </c>
      <c r="G29" s="10">
        <v>55.042779661000687</v>
      </c>
      <c r="H29" s="10">
        <v>1.190960278152879</v>
      </c>
      <c r="I29" s="10">
        <v>43.766260060846427</v>
      </c>
      <c r="J29" s="10">
        <v>0</v>
      </c>
      <c r="K29" s="10">
        <v>64.787991026973032</v>
      </c>
      <c r="L29" s="10">
        <v>64.787991026973032</v>
      </c>
      <c r="M29" s="10">
        <v>26.789050609824258</v>
      </c>
      <c r="N29" s="10">
        <v>37.998940417148773</v>
      </c>
      <c r="O29" s="10">
        <v>35.212008973026968</v>
      </c>
      <c r="P29" s="10">
        <v>0</v>
      </c>
      <c r="Q29" s="10">
        <v>87.99924</v>
      </c>
      <c r="R29" s="10">
        <v>85.381230000000002</v>
      </c>
      <c r="S29" s="10">
        <v>67.623234294578182</v>
      </c>
      <c r="T29" s="10">
        <v>17.75799570542182</v>
      </c>
      <c r="U29" s="10">
        <v>14.61877</v>
      </c>
      <c r="V29" s="10">
        <v>0</v>
      </c>
    </row>
    <row xmlns:x14ac="http://schemas.microsoft.com/office/spreadsheetml/2009/9/ac" r="30" s="177" customFormat="true" ht="12" x14ac:dyDescent="0.2">
      <c r="A30" s="175" t="s">
        <v>161</v>
      </c>
      <c r="B30" s="10">
        <v>2016</v>
      </c>
      <c r="C30" s="176" t="s">
        <v>7</v>
      </c>
      <c r="D30" s="10">
        <v>1843492</v>
      </c>
      <c r="E30" s="10">
        <v>64.233936480766261</v>
      </c>
      <c r="F30" s="10">
        <v>54.8237908470619</v>
      </c>
      <c r="G30" s="10">
        <v>54.8237908470619</v>
      </c>
      <c r="H30" s="10">
        <v>0</v>
      </c>
      <c r="I30" s="10">
        <v>45.1762091529381</v>
      </c>
      <c r="J30" s="10">
        <v>0</v>
      </c>
      <c r="K30" s="10">
        <v>67.177131769323751</v>
      </c>
      <c r="L30" s="10">
        <v>67.038361176470588</v>
      </c>
      <c r="M30" s="10">
        <v>26.789050609824258</v>
      </c>
      <c r="N30" s="10">
        <v>40.249310566646329</v>
      </c>
      <c r="O30" s="10">
        <v>32.961638823529412</v>
      </c>
      <c r="P30" s="10">
        <v>0</v>
      </c>
      <c r="Q30" s="10">
        <v>87.99924</v>
      </c>
      <c r="R30" s="10">
        <v>85.381230000000002</v>
      </c>
      <c r="S30" s="10">
        <v>67.623234294578182</v>
      </c>
      <c r="T30" s="10">
        <v>17.75799570542182</v>
      </c>
      <c r="U30" s="10">
        <v>14.61877</v>
      </c>
      <c r="V30" s="10">
        <v>0</v>
      </c>
    </row>
    <row xmlns:x14ac="http://schemas.microsoft.com/office/spreadsheetml/2009/9/ac" r="31" s="177" customFormat="true" ht="12" x14ac:dyDescent="0.2">
      <c r="A31" s="175" t="s">
        <v>161</v>
      </c>
      <c r="B31" s="10">
        <v>2017</v>
      </c>
      <c r="C31" s="176" t="s">
        <v>7</v>
      </c>
      <c r="D31" s="10">
        <v>1885698</v>
      </c>
      <c r="E31" s="10">
        <v>65.579514397698404</v>
      </c>
      <c r="F31" s="10">
        <v>53.413841754970242</v>
      </c>
      <c r="G31" s="10">
        <v>53.413841754970242</v>
      </c>
      <c r="H31" s="10">
        <v>0</v>
      </c>
      <c r="I31" s="10">
        <v>46.586158245029758</v>
      </c>
      <c r="J31" s="10">
        <v>0</v>
      </c>
      <c r="K31" s="10">
        <v>69.566272511675379</v>
      </c>
      <c r="L31" s="10">
        <v>67.038361176470588</v>
      </c>
      <c r="M31" s="10">
        <v>26.789050609824258</v>
      </c>
      <c r="N31" s="10">
        <v>40.249310566646329</v>
      </c>
      <c r="O31" s="10">
        <v>32.961638823529412</v>
      </c>
      <c r="P31" s="10">
        <v>0</v>
      </c>
      <c r="Q31" s="10">
        <v>87.99924</v>
      </c>
      <c r="R31" s="10">
        <v>85.381230000000002</v>
      </c>
      <c r="S31" s="10">
        <v>67.623234294578182</v>
      </c>
      <c r="T31" s="10">
        <v>17.75799570542182</v>
      </c>
      <c r="U31" s="10">
        <v>14.61877</v>
      </c>
      <c r="V31" s="10">
        <v>0</v>
      </c>
    </row>
    <row xmlns:x14ac="http://schemas.microsoft.com/office/spreadsheetml/2009/9/ac" r="32" s="177" customFormat="true" ht="12" x14ac:dyDescent="0.2">
      <c r="A32" s="175" t="s">
        <v>161</v>
      </c>
      <c r="B32" s="10">
        <v>2018</v>
      </c>
      <c r="C32" s="176" t="s">
        <v>7</v>
      </c>
      <c r="D32" s="10">
        <v>1923613</v>
      </c>
      <c r="E32" s="10">
        <v>66.925092314630547</v>
      </c>
      <c r="F32" s="10">
        <v>52.003892662879032</v>
      </c>
      <c r="G32" s="10">
        <v>52.003892662879032</v>
      </c>
      <c r="H32" s="10">
        <v>0</v>
      </c>
      <c r="I32" s="10">
        <v>47.996107337120968</v>
      </c>
      <c r="J32" s="10">
        <v>0</v>
      </c>
      <c r="K32" s="10">
        <v>71.955413254026098</v>
      </c>
      <c r="L32" s="10">
        <v>67.038361176470588</v>
      </c>
      <c r="M32" s="10">
        <v>26.789050609824258</v>
      </c>
      <c r="N32" s="10">
        <v>40.249310566646329</v>
      </c>
      <c r="O32" s="10">
        <v>32.961638823529412</v>
      </c>
      <c r="P32" s="10">
        <v>0</v>
      </c>
      <c r="Q32" s="10">
        <v>87.99924</v>
      </c>
      <c r="R32" s="10">
        <v>85.381230000000002</v>
      </c>
      <c r="S32" s="10">
        <v>67.623234294578182</v>
      </c>
      <c r="T32" s="10">
        <v>17.75799570542182</v>
      </c>
      <c r="U32" s="10">
        <v>14.61877</v>
      </c>
      <c r="V32" s="10">
        <v>0</v>
      </c>
    </row>
    <row xmlns:x14ac="http://schemas.microsoft.com/office/spreadsheetml/2009/9/ac" r="33" s="177" customFormat="true" ht="12" x14ac:dyDescent="0.2">
      <c r="A33" s="175" t="s">
        <v>161</v>
      </c>
      <c r="B33" s="10">
        <v>2019</v>
      </c>
      <c r="C33" s="176" t="s">
        <v>7</v>
      </c>
      <c r="D33" s="10">
        <v>1958127</v>
      </c>
      <c r="E33" s="10">
        <v>68.270670231563145</v>
      </c>
      <c r="F33" s="10">
        <v>52.003892662879032</v>
      </c>
      <c r="G33" s="10">
        <v>52.003892662879032</v>
      </c>
      <c r="H33" s="10">
        <v>0</v>
      </c>
      <c r="I33" s="10">
        <v>47.996107337120968</v>
      </c>
      <c r="J33" s="10">
        <v>0</v>
      </c>
      <c r="K33" s="10">
        <v>74.344553996376817</v>
      </c>
      <c r="L33" s="10">
        <v>67.038361176470588</v>
      </c>
      <c r="M33" s="10">
        <v>26.789050609824258</v>
      </c>
      <c r="N33" s="10">
        <v>40.249310566646329</v>
      </c>
      <c r="O33" s="10">
        <v>32.961638823529412</v>
      </c>
      <c r="P33" s="10">
        <v>0</v>
      </c>
      <c r="Q33" s="10">
        <v>87.99924</v>
      </c>
      <c r="R33" s="10">
        <v>85.381230000000002</v>
      </c>
      <c r="S33" s="10">
        <v>67.623234294578182</v>
      </c>
      <c r="T33" s="10">
        <v>17.75799570542182</v>
      </c>
      <c r="U33" s="10">
        <v>14.61877</v>
      </c>
      <c r="V33" s="10">
        <v>0</v>
      </c>
    </row>
    <row xmlns:x14ac="http://schemas.microsoft.com/office/spreadsheetml/2009/9/ac" r="34" s="177" customFormat="true" ht="12" x14ac:dyDescent="0.2">
      <c r="A34" s="175" t="s">
        <v>161</v>
      </c>
      <c r="B34" s="10">
        <v>2020</v>
      </c>
      <c r="C34" s="176" t="s">
        <v>7</v>
      </c>
      <c r="D34" s="10">
        <v>1991089</v>
      </c>
      <c r="E34" s="10">
        <v>69.616248148495288</v>
      </c>
      <c r="F34" s="10">
        <v>52.003892662879032</v>
      </c>
      <c r="G34" s="10">
        <v>52.003892662879032</v>
      </c>
      <c r="H34" s="10">
        <v>0</v>
      </c>
      <c r="I34" s="10">
        <v>47.996107337120968</v>
      </c>
      <c r="J34" s="10">
        <v>0</v>
      </c>
      <c r="K34" s="10">
        <v>76.733694738728445</v>
      </c>
      <c r="L34" s="10">
        <v>67.038361176470588</v>
      </c>
      <c r="M34" s="10">
        <v>26.789050609824258</v>
      </c>
      <c r="N34" s="10">
        <v>40.249310566646329</v>
      </c>
      <c r="O34" s="10">
        <v>32.961638823529412</v>
      </c>
      <c r="P34" s="10">
        <v>0</v>
      </c>
      <c r="Q34" s="10">
        <v>87.99924</v>
      </c>
      <c r="R34" s="10">
        <v>85.381230000000002</v>
      </c>
      <c r="S34" s="10">
        <v>67.623234294578182</v>
      </c>
      <c r="T34" s="10">
        <v>17.75799570542182</v>
      </c>
      <c r="U34" s="10">
        <v>14.61877</v>
      </c>
      <c r="V34" s="10">
        <v>0</v>
      </c>
    </row>
    <row xmlns:x14ac="http://schemas.microsoft.com/office/spreadsheetml/2009/9/ac" r="35" s="177" customFormat="true" ht="12" x14ac:dyDescent="0.2">
      <c r="A35" s="175" t="s">
        <v>161</v>
      </c>
      <c r="B35" s="10">
        <v>2021</v>
      </c>
      <c r="C35" s="176" t="s">
        <v>7</v>
      </c>
      <c r="D35" s="10">
        <v>2023051</v>
      </c>
      <c r="E35" s="10">
        <v>70.961826065427431</v>
      </c>
      <c r="F35" s="10">
        <v>52.003892662879032</v>
      </c>
      <c r="G35" s="10">
        <v>52.003892662879032</v>
      </c>
      <c r="H35" s="10">
        <v>0</v>
      </c>
      <c r="I35" s="10">
        <v>47.996107337120968</v>
      </c>
      <c r="J35" s="10">
        <v>0</v>
      </c>
      <c r="K35" s="10">
        <v>79.122835481079164</v>
      </c>
      <c r="L35" s="10">
        <v>67.038361176470588</v>
      </c>
      <c r="M35" s="10">
        <v>26.789050609824258</v>
      </c>
      <c r="N35" s="10">
        <v>40.249310566646329</v>
      </c>
      <c r="O35" s="10">
        <v>32.961638823529412</v>
      </c>
      <c r="P35" s="10">
        <v>0</v>
      </c>
      <c r="Q35" s="10"/>
      <c r="R35" s="10"/>
      <c r="S35" s="10">
        <v>67.623234294578182</v>
      </c>
      <c r="T35" s="10"/>
      <c r="U35" s="10"/>
      <c r="V35" s="10">
        <v>32.376765705421818</v>
      </c>
    </row>
    <row xmlns:x14ac="http://schemas.microsoft.com/office/spreadsheetml/2009/9/ac" r="36" s="177" customFormat="true" ht="12" x14ac:dyDescent="0.2">
      <c r="A36" s="175" t="s">
        <v>161</v>
      </c>
      <c r="B36" s="10">
        <v>2022</v>
      </c>
      <c r="C36" s="176" t="s">
        <v>7</v>
      </c>
      <c r="D36" s="10">
        <v>2052743</v>
      </c>
      <c r="E36" s="10">
        <v>72.307403982360029</v>
      </c>
      <c r="F36" s="10">
        <v>52.003892662879032</v>
      </c>
      <c r="G36" s="10">
        <v>52.003892662879032</v>
      </c>
      <c r="H36" s="10">
        <v>0</v>
      </c>
      <c r="I36" s="10">
        <v>47.996107337120968</v>
      </c>
      <c r="J36" s="10">
        <v>0</v>
      </c>
      <c r="K36" s="10">
        <v>81.511976223429883</v>
      </c>
      <c r="L36" s="10">
        <v>67.038361176470588</v>
      </c>
      <c r="M36" s="10">
        <v>26.789050609824258</v>
      </c>
      <c r="N36" s="10">
        <v>40.249310566646329</v>
      </c>
      <c r="O36" s="10">
        <v>32.961638823529412</v>
      </c>
      <c r="P36" s="10">
        <v>0</v>
      </c>
      <c r="Q36" s="10"/>
      <c r="R36" s="10"/>
      <c r="S36" s="10">
        <v>67.623234294578182</v>
      </c>
      <c r="T36" s="10"/>
      <c r="U36" s="10"/>
      <c r="V36" s="10">
        <v>32.376765705421818</v>
      </c>
    </row>
    <row xmlns:x14ac="http://schemas.microsoft.com/office/spreadsheetml/2009/9/ac" r="37" s="177" customFormat="true" ht="12" x14ac:dyDescent="0.2">
      <c r="A37" s="175" t="s">
        <v>161</v>
      </c>
      <c r="B37" s="10">
        <v>2023</v>
      </c>
      <c r="C37" s="176" t="s">
        <v>7</v>
      </c>
      <c r="D37" s="10">
        <v>2153784</v>
      </c>
      <c r="E37" s="10">
        <v>72.307403982360029</v>
      </c>
      <c r="F37" s="10"/>
      <c r="G37" s="10">
        <v>55.042779661000687</v>
      </c>
      <c r="H37" s="10"/>
      <c r="I37" s="10"/>
      <c r="J37" s="10">
        <v>44.957220338999313</v>
      </c>
      <c r="K37" s="10">
        <v>81.511976223429883</v>
      </c>
      <c r="L37" s="10"/>
      <c r="M37" s="10"/>
      <c r="N37" s="10"/>
      <c r="O37" s="10"/>
      <c r="P37" s="10">
        <v>100</v>
      </c>
      <c r="Q37" s="10"/>
      <c r="R37" s="10"/>
      <c r="S37" s="10">
        <v>67.623234294578182</v>
      </c>
      <c r="T37" s="10"/>
      <c r="U37" s="10"/>
      <c r="V37" s="10">
        <v>32.376765705421818</v>
      </c>
    </row>
    <row xmlns:x14ac="http://schemas.microsoft.com/office/spreadsheetml/2009/9/ac" r="38" s="177" customFormat="true" ht="12" x14ac:dyDescent="0.2">
      <c r="A38" s="175" t="s">
        <v>161</v>
      </c>
      <c r="B38" s="10">
        <v>2024</v>
      </c>
      <c r="C38" s="17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7" customFormat="true" ht="12" x14ac:dyDescent="0.2">
      <c r="A39" s="175" t="s">
        <v>161</v>
      </c>
      <c r="B39" s="10">
        <v>2025</v>
      </c>
      <c r="C39" s="17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7" customFormat="true" ht="12" x14ac:dyDescent="0.2">
      <c r="A40" s="175" t="s">
        <v>161</v>
      </c>
      <c r="B40" s="10">
        <v>2026</v>
      </c>
      <c r="C40" s="17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7" customFormat="true" ht="12" x14ac:dyDescent="0.2">
      <c r="A41" s="175" t="s">
        <v>161</v>
      </c>
      <c r="B41" s="10">
        <v>2027</v>
      </c>
      <c r="C41" s="17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7" customFormat="true" ht="12" x14ac:dyDescent="0.2">
      <c r="A42" s="175" t="s">
        <v>161</v>
      </c>
      <c r="B42" s="10">
        <v>2028</v>
      </c>
      <c r="C42" s="17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7" customFormat="true" ht="12" x14ac:dyDescent="0.2">
      <c r="A43" s="175" t="s">
        <v>161</v>
      </c>
      <c r="B43" s="10">
        <v>2029</v>
      </c>
      <c r="C43" s="17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7" customFormat="true" ht="12" x14ac:dyDescent="0.2">
      <c r="A44" s="175" t="s">
        <v>161</v>
      </c>
      <c r="B44" s="10">
        <v>2030</v>
      </c>
      <c r="C44" s="17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7" customFormat="true" ht="12" x14ac:dyDescent="0.2">
      <c r="A45" s="175" t="s">
        <v>161</v>
      </c>
      <c r="B45" s="10">
        <v>2000</v>
      </c>
      <c r="C45" s="176" t="s">
        <v>1</v>
      </c>
      <c r="D45" s="10">
        <v>481550.37783302309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7" customFormat="true" ht="12" x14ac:dyDescent="0.2">
      <c r="A46" s="175" t="s">
        <v>161</v>
      </c>
      <c r="B46" s="10">
        <v>2001</v>
      </c>
      <c r="C46" s="176" t="s">
        <v>1</v>
      </c>
      <c r="D46" s="10">
        <v>497588.8740491104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7" customFormat="true" ht="12" x14ac:dyDescent="0.2">
      <c r="A47" s="175" t="s">
        <v>161</v>
      </c>
      <c r="B47" s="10">
        <v>2002</v>
      </c>
      <c r="C47" s="176" t="s">
        <v>1</v>
      </c>
      <c r="D47" s="10">
        <v>516026.25005004893</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7" customFormat="true" ht="12" x14ac:dyDescent="0.2">
      <c r="A48" s="175" t="s">
        <v>161</v>
      </c>
      <c r="B48" s="10">
        <v>2003</v>
      </c>
      <c r="C48" s="176" t="s">
        <v>1</v>
      </c>
      <c r="D48" s="10">
        <v>532117.64424598694</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7" customFormat="true" ht="12" x14ac:dyDescent="0.2">
      <c r="A49" s="175" t="s">
        <v>161</v>
      </c>
      <c r="B49" s="10">
        <v>2004</v>
      </c>
      <c r="C49" s="176" t="s">
        <v>1</v>
      </c>
      <c r="D49" s="10">
        <v>534909.67362052912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7" customFormat="true" ht="12" x14ac:dyDescent="0.2">
      <c r="A50" s="175" t="s">
        <v>161</v>
      </c>
      <c r="B50" s="10">
        <v>2005</v>
      </c>
      <c r="C50" s="176" t="s">
        <v>1</v>
      </c>
      <c r="D50" s="10">
        <v>556256.46028907772</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7" customFormat="true" ht="12" x14ac:dyDescent="0.2">
      <c r="A51" s="175" t="s">
        <v>161</v>
      </c>
      <c r="B51" s="10">
        <v>2006</v>
      </c>
      <c r="C51" s="176" t="s">
        <v>1</v>
      </c>
      <c r="D51" s="10">
        <v>596895.20990215312</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7" customFormat="true" ht="12" x14ac:dyDescent="0.2">
      <c r="A52" s="175" t="s">
        <v>161</v>
      </c>
      <c r="B52" s="10">
        <v>2007</v>
      </c>
      <c r="C52" s="176" t="s">
        <v>1</v>
      </c>
      <c r="D52" s="10">
        <v>635477.12952308648</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7" customFormat="true" ht="12" x14ac:dyDescent="0.2">
      <c r="A53" s="175" t="s">
        <v>161</v>
      </c>
      <c r="B53" s="10">
        <v>2008</v>
      </c>
      <c r="C53" s="176" t="s">
        <v>1</v>
      </c>
      <c r="D53" s="10">
        <v>674085.92751178739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7" customFormat="true" ht="12" x14ac:dyDescent="0.2">
      <c r="A54" s="175" t="s">
        <v>161</v>
      </c>
      <c r="B54" s="10">
        <v>2009</v>
      </c>
      <c r="C54" s="176" t="s">
        <v>1</v>
      </c>
      <c r="D54" s="10">
        <v>704346.1663195038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7" customFormat="true" ht="12" x14ac:dyDescent="0.2">
      <c r="A55" s="175" t="s">
        <v>161</v>
      </c>
      <c r="B55" s="10">
        <v>2010</v>
      </c>
      <c r="C55" s="176" t="s">
        <v>1</v>
      </c>
      <c r="D55" s="10">
        <v>735227.19059654232</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7" customFormat="true" ht="12" x14ac:dyDescent="0.2">
      <c r="A56" s="175" t="s">
        <v>161</v>
      </c>
      <c r="B56" s="10">
        <v>2011</v>
      </c>
      <c r="C56" s="176" t="s">
        <v>1</v>
      </c>
      <c r="D56" s="10">
        <v>767398.35655456537</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7" customFormat="true" ht="12" x14ac:dyDescent="0.2">
      <c r="A57" s="175" t="s">
        <v>161</v>
      </c>
      <c r="B57" s="10">
        <v>2012</v>
      </c>
      <c r="C57" s="176" t="s">
        <v>1</v>
      </c>
      <c r="D57" s="10">
        <v>804812.86362327577</v>
      </c>
      <c r="E57" s="10">
        <v>68.955330000000004</v>
      </c>
      <c r="F57" s="10">
        <v>62.569209999999998</v>
      </c>
      <c r="G57" s="10">
        <v>59.357700000000001</v>
      </c>
      <c r="H57" s="10">
        <v>3.211509999999997</v>
      </c>
      <c r="I57" s="10">
        <v>37.430790000000002</v>
      </c>
      <c r="J57" s="10">
        <v>0</v>
      </c>
      <c r="K57" s="10">
        <v>85.640460000000004</v>
      </c>
      <c r="L57" s="10">
        <v>80.066450000000003</v>
      </c>
      <c r="M57" s="10">
        <v>34.609439999999999</v>
      </c>
      <c r="N57" s="10">
        <v>45.457009999999997</v>
      </c>
      <c r="O57" s="10">
        <v>19.93355</v>
      </c>
      <c r="P57" s="10">
        <v>0</v>
      </c>
      <c r="Q57" s="10">
        <v>92.001530000000002</v>
      </c>
      <c r="R57" s="10">
        <v>89.51397</v>
      </c>
      <c r="S57" s="10">
        <v>76.693460000000002</v>
      </c>
      <c r="T57" s="10">
        <v>12.820510000000001</v>
      </c>
      <c r="U57" s="10">
        <v>10.48603</v>
      </c>
      <c r="V57" s="10">
        <v>0</v>
      </c>
    </row>
    <row xmlns:x14ac="http://schemas.microsoft.com/office/spreadsheetml/2009/9/ac" r="58" s="177" customFormat="true" ht="12" x14ac:dyDescent="0.2">
      <c r="A58" s="175" t="s">
        <v>161</v>
      </c>
      <c r="B58" s="10">
        <v>2013</v>
      </c>
      <c r="C58" s="176" t="s">
        <v>1</v>
      </c>
      <c r="D58" s="10">
        <v>834858.71315231326</v>
      </c>
      <c r="E58" s="10">
        <v>68.955330000000004</v>
      </c>
      <c r="F58" s="10">
        <v>62.569209999999998</v>
      </c>
      <c r="G58" s="10">
        <v>59.357700000000001</v>
      </c>
      <c r="H58" s="10">
        <v>3.211509999999997</v>
      </c>
      <c r="I58" s="10">
        <v>37.430790000000002</v>
      </c>
      <c r="J58" s="10">
        <v>0</v>
      </c>
      <c r="K58" s="10">
        <v>85.640460000000004</v>
      </c>
      <c r="L58" s="10">
        <v>80.066450000000003</v>
      </c>
      <c r="M58" s="10">
        <v>34.609439999999999</v>
      </c>
      <c r="N58" s="10">
        <v>45.457009999999997</v>
      </c>
      <c r="O58" s="10">
        <v>19.93355</v>
      </c>
      <c r="P58" s="10">
        <v>0</v>
      </c>
      <c r="Q58" s="10">
        <v>92.001530000000002</v>
      </c>
      <c r="R58" s="10">
        <v>89.51397</v>
      </c>
      <c r="S58" s="10">
        <v>76.693460000000002</v>
      </c>
      <c r="T58" s="10">
        <v>12.820510000000001</v>
      </c>
      <c r="U58" s="10">
        <v>10.48603</v>
      </c>
      <c r="V58" s="10">
        <v>0</v>
      </c>
    </row>
    <row xmlns:x14ac="http://schemas.microsoft.com/office/spreadsheetml/2009/9/ac" r="59" s="177" customFormat="true" ht="12" x14ac:dyDescent="0.2">
      <c r="A59" s="175" t="s">
        <v>161</v>
      </c>
      <c r="B59" s="10">
        <v>2014</v>
      </c>
      <c r="C59" s="176" t="s">
        <v>1</v>
      </c>
      <c r="D59" s="10">
        <v>865015.06030742649</v>
      </c>
      <c r="E59" s="10">
        <v>68.955330000000004</v>
      </c>
      <c r="F59" s="10">
        <v>62.569209999999998</v>
      </c>
      <c r="G59" s="10">
        <v>59.357700000000001</v>
      </c>
      <c r="H59" s="10">
        <v>3.211509999999997</v>
      </c>
      <c r="I59" s="10">
        <v>37.430790000000002</v>
      </c>
      <c r="J59" s="10">
        <v>0</v>
      </c>
      <c r="K59" s="10">
        <v>85.640460000000004</v>
      </c>
      <c r="L59" s="10">
        <v>80.066450000000003</v>
      </c>
      <c r="M59" s="10">
        <v>34.609439999999999</v>
      </c>
      <c r="N59" s="10">
        <v>45.457009999999997</v>
      </c>
      <c r="O59" s="10">
        <v>19.93355</v>
      </c>
      <c r="P59" s="10">
        <v>0</v>
      </c>
      <c r="Q59" s="10">
        <v>92.001530000000002</v>
      </c>
      <c r="R59" s="10">
        <v>89.51397</v>
      </c>
      <c r="S59" s="10">
        <v>76.693460000000002</v>
      </c>
      <c r="T59" s="10">
        <v>12.820510000000001</v>
      </c>
      <c r="U59" s="10">
        <v>10.48603</v>
      </c>
      <c r="V59" s="10">
        <v>0</v>
      </c>
    </row>
    <row xmlns:x14ac="http://schemas.microsoft.com/office/spreadsheetml/2009/9/ac" r="60" s="177" customFormat="true" ht="12" x14ac:dyDescent="0.2">
      <c r="A60" s="175" t="s">
        <v>161</v>
      </c>
      <c r="B60" s="10">
        <v>2015</v>
      </c>
      <c r="C60" s="176" t="s">
        <v>1</v>
      </c>
      <c r="D60" s="10">
        <v>894554.46312034607</v>
      </c>
      <c r="E60" s="10">
        <v>68.955330000000004</v>
      </c>
      <c r="F60" s="10">
        <v>62.569209999999998</v>
      </c>
      <c r="G60" s="10">
        <v>59.357700000000001</v>
      </c>
      <c r="H60" s="10">
        <v>3.211509999999997</v>
      </c>
      <c r="I60" s="10">
        <v>37.430790000000002</v>
      </c>
      <c r="J60" s="10">
        <v>0</v>
      </c>
      <c r="K60" s="10">
        <v>85.640460000000004</v>
      </c>
      <c r="L60" s="10">
        <v>80.066450000000003</v>
      </c>
      <c r="M60" s="10">
        <v>34.609439999999999</v>
      </c>
      <c r="N60" s="10">
        <v>45.457009999999997</v>
      </c>
      <c r="O60" s="10">
        <v>19.93355</v>
      </c>
      <c r="P60" s="10">
        <v>0</v>
      </c>
      <c r="Q60" s="10">
        <v>92.001530000000002</v>
      </c>
      <c r="R60" s="10">
        <v>89.51397</v>
      </c>
      <c r="S60" s="10">
        <v>76.693460000000002</v>
      </c>
      <c r="T60" s="10">
        <v>12.820510000000001</v>
      </c>
      <c r="U60" s="10">
        <v>10.48603</v>
      </c>
      <c r="V60" s="10">
        <v>0</v>
      </c>
    </row>
    <row xmlns:x14ac="http://schemas.microsoft.com/office/spreadsheetml/2009/9/ac" r="61" s="177" customFormat="true" ht="12" x14ac:dyDescent="0.2">
      <c r="A61" s="175" t="s">
        <v>161</v>
      </c>
      <c r="B61" s="10">
        <v>2016</v>
      </c>
      <c r="C61" s="176" t="s">
        <v>1</v>
      </c>
      <c r="D61" s="10">
        <v>926428.49949722295</v>
      </c>
      <c r="E61" s="10">
        <v>68.955330000000004</v>
      </c>
      <c r="F61" s="10">
        <v>62.569209999999998</v>
      </c>
      <c r="G61" s="10">
        <v>59.357700000000001</v>
      </c>
      <c r="H61" s="10">
        <v>3.211509999999997</v>
      </c>
      <c r="I61" s="10">
        <v>37.430790000000002</v>
      </c>
      <c r="J61" s="10">
        <v>0</v>
      </c>
      <c r="K61" s="10">
        <v>85.640460000000004</v>
      </c>
      <c r="L61" s="10">
        <v>80.066450000000003</v>
      </c>
      <c r="M61" s="10">
        <v>34.609439999999999</v>
      </c>
      <c r="N61" s="10">
        <v>45.457009999999997</v>
      </c>
      <c r="O61" s="10">
        <v>19.93355</v>
      </c>
      <c r="P61" s="10">
        <v>0</v>
      </c>
      <c r="Q61" s="10">
        <v>92.001530000000002</v>
      </c>
      <c r="R61" s="10">
        <v>89.51397</v>
      </c>
      <c r="S61" s="10">
        <v>76.693460000000002</v>
      </c>
      <c r="T61" s="10">
        <v>12.820510000000001</v>
      </c>
      <c r="U61" s="10">
        <v>10.48603</v>
      </c>
      <c r="V61" s="10">
        <v>0</v>
      </c>
    </row>
    <row xmlns:x14ac="http://schemas.microsoft.com/office/spreadsheetml/2009/9/ac" r="62" s="177" customFormat="true" ht="12" x14ac:dyDescent="0.2">
      <c r="A62" s="175" t="s">
        <v>161</v>
      </c>
      <c r="B62" s="10">
        <v>2017</v>
      </c>
      <c r="C62" s="176" t="s">
        <v>1</v>
      </c>
      <c r="D62" s="10">
        <v>955992.28858840954</v>
      </c>
      <c r="E62" s="10">
        <v>68.955330000000004</v>
      </c>
      <c r="F62" s="10">
        <v>62.569209999999998</v>
      </c>
      <c r="G62" s="10">
        <v>59.357700000000001</v>
      </c>
      <c r="H62" s="10">
        <v>3.211509999999997</v>
      </c>
      <c r="I62" s="10">
        <v>37.430790000000002</v>
      </c>
      <c r="J62" s="10">
        <v>0</v>
      </c>
      <c r="K62" s="10">
        <v>85.640460000000004</v>
      </c>
      <c r="L62" s="10">
        <v>80.066450000000003</v>
      </c>
      <c r="M62" s="10">
        <v>34.609439999999999</v>
      </c>
      <c r="N62" s="10">
        <v>45.457009999999997</v>
      </c>
      <c r="O62" s="10">
        <v>19.93355</v>
      </c>
      <c r="P62" s="10">
        <v>0</v>
      </c>
      <c r="Q62" s="10">
        <v>92.001530000000002</v>
      </c>
      <c r="R62" s="10">
        <v>89.51397</v>
      </c>
      <c r="S62" s="10">
        <v>76.693460000000002</v>
      </c>
      <c r="T62" s="10">
        <v>12.820510000000001</v>
      </c>
      <c r="U62" s="10">
        <v>10.48603</v>
      </c>
      <c r="V62" s="10">
        <v>0</v>
      </c>
    </row>
    <row xmlns:x14ac="http://schemas.microsoft.com/office/spreadsheetml/2009/9/ac" r="63" s="177" customFormat="true" ht="12" x14ac:dyDescent="0.2">
      <c r="A63" s="175" t="s">
        <v>161</v>
      </c>
      <c r="B63" s="10">
        <v>2018</v>
      </c>
      <c r="C63" s="176" t="s">
        <v>1</v>
      </c>
      <c r="D63" s="10">
        <v>983947.30441528314</v>
      </c>
      <c r="E63" s="10">
        <v>68.955330000000004</v>
      </c>
      <c r="F63" s="10">
        <v>62.569209999999998</v>
      </c>
      <c r="G63" s="10">
        <v>59.357700000000001</v>
      </c>
      <c r="H63" s="10">
        <v>3.211509999999997</v>
      </c>
      <c r="I63" s="10">
        <v>37.430790000000002</v>
      </c>
      <c r="J63" s="10">
        <v>0</v>
      </c>
      <c r="K63" s="10">
        <v>85.640460000000004</v>
      </c>
      <c r="L63" s="10">
        <v>80.066450000000003</v>
      </c>
      <c r="M63" s="10">
        <v>34.609439999999999</v>
      </c>
      <c r="N63" s="10">
        <v>45.457009999999997</v>
      </c>
      <c r="O63" s="10">
        <v>19.93355</v>
      </c>
      <c r="P63" s="10">
        <v>0</v>
      </c>
      <c r="Q63" s="10">
        <v>92.001530000000002</v>
      </c>
      <c r="R63" s="10">
        <v>89.51397</v>
      </c>
      <c r="S63" s="10">
        <v>76.693460000000002</v>
      </c>
      <c r="T63" s="10">
        <v>12.820510000000001</v>
      </c>
      <c r="U63" s="10">
        <v>10.48603</v>
      </c>
      <c r="V63" s="10">
        <v>0</v>
      </c>
    </row>
    <row xmlns:x14ac="http://schemas.microsoft.com/office/spreadsheetml/2009/9/ac" r="64" s="177" customFormat="true" ht="12" x14ac:dyDescent="0.2">
      <c r="A64" s="175" t="s">
        <v>161</v>
      </c>
      <c r="B64" s="10">
        <v>2019</v>
      </c>
      <c r="C64" s="176" t="s">
        <v>1</v>
      </c>
      <c r="D64" s="10">
        <v>1010687.283916512</v>
      </c>
      <c r="E64" s="10">
        <v>68.955330000000004</v>
      </c>
      <c r="F64" s="10">
        <v>62.569209999999998</v>
      </c>
      <c r="G64" s="10">
        <v>59.357700000000001</v>
      </c>
      <c r="H64" s="10">
        <v>3.211509999999997</v>
      </c>
      <c r="I64" s="10">
        <v>37.430790000000002</v>
      </c>
      <c r="J64" s="10">
        <v>0</v>
      </c>
      <c r="K64" s="10">
        <v>85.640460000000004</v>
      </c>
      <c r="L64" s="10">
        <v>80.066450000000003</v>
      </c>
      <c r="M64" s="10">
        <v>34.609439999999999</v>
      </c>
      <c r="N64" s="10">
        <v>45.457009999999997</v>
      </c>
      <c r="O64" s="10">
        <v>19.93355</v>
      </c>
      <c r="P64" s="10">
        <v>0</v>
      </c>
      <c r="Q64" s="10">
        <v>92.001530000000002</v>
      </c>
      <c r="R64" s="10">
        <v>89.51397</v>
      </c>
      <c r="S64" s="10">
        <v>76.693460000000002</v>
      </c>
      <c r="T64" s="10">
        <v>12.820510000000001</v>
      </c>
      <c r="U64" s="10">
        <v>10.48603</v>
      </c>
      <c r="V64" s="10">
        <v>0</v>
      </c>
    </row>
    <row xmlns:x14ac="http://schemas.microsoft.com/office/spreadsheetml/2009/9/ac" r="65" s="177" customFormat="true" ht="12" x14ac:dyDescent="0.2">
      <c r="A65" s="175" t="s">
        <v>161</v>
      </c>
      <c r="B65" s="10">
        <v>2020</v>
      </c>
      <c r="C65" s="176" t="s">
        <v>1</v>
      </c>
      <c r="D65" s="10">
        <v>1037138.363185539</v>
      </c>
      <c r="E65" s="10">
        <v>68.955330000000004</v>
      </c>
      <c r="F65" s="10">
        <v>62.569209999999998</v>
      </c>
      <c r="G65" s="10">
        <v>59.357700000000001</v>
      </c>
      <c r="H65" s="10">
        <v>3.211509999999997</v>
      </c>
      <c r="I65" s="10">
        <v>37.430790000000002</v>
      </c>
      <c r="J65" s="10">
        <v>0</v>
      </c>
      <c r="K65" s="10">
        <v>85.640460000000004</v>
      </c>
      <c r="L65" s="10">
        <v>80.066450000000003</v>
      </c>
      <c r="M65" s="10">
        <v>34.609439999999999</v>
      </c>
      <c r="N65" s="10">
        <v>45.457009999999997</v>
      </c>
      <c r="O65" s="10">
        <v>19.93355</v>
      </c>
      <c r="P65" s="10">
        <v>0</v>
      </c>
      <c r="Q65" s="10">
        <v>92.001530000000002</v>
      </c>
      <c r="R65" s="10">
        <v>89.51397</v>
      </c>
      <c r="S65" s="10">
        <v>76.693460000000002</v>
      </c>
      <c r="T65" s="10">
        <v>12.820510000000001</v>
      </c>
      <c r="U65" s="10">
        <v>10.48603</v>
      </c>
      <c r="V65" s="10">
        <v>0</v>
      </c>
    </row>
    <row xmlns:x14ac="http://schemas.microsoft.com/office/spreadsheetml/2009/9/ac" r="66" s="177" customFormat="true" ht="12" x14ac:dyDescent="0.2">
      <c r="A66" s="175" t="s">
        <v>161</v>
      </c>
      <c r="B66" s="10">
        <v>2021</v>
      </c>
      <c r="C66" s="176" t="s">
        <v>1</v>
      </c>
      <c r="D66" s="10">
        <v>1063578.639890556</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7" customFormat="true" ht="12" x14ac:dyDescent="0.2">
      <c r="A67" s="175" t="s">
        <v>161</v>
      </c>
      <c r="B67" s="10">
        <v>2022</v>
      </c>
      <c r="C67" s="176" t="s">
        <v>1</v>
      </c>
      <c r="D67" s="10">
        <v>1089288.0447598649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7" customFormat="true" ht="12" x14ac:dyDescent="0.2">
      <c r="A68" s="175" t="s">
        <v>161</v>
      </c>
      <c r="B68" s="10">
        <v>2023</v>
      </c>
      <c r="C68" s="176" t="s">
        <v>1</v>
      </c>
      <c r="D68" s="10">
        <v>1153717.504200439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7" customFormat="true" ht="12" x14ac:dyDescent="0.2">
      <c r="A69" s="175" t="s">
        <v>161</v>
      </c>
      <c r="B69" s="10">
        <v>2024</v>
      </c>
      <c r="C69" s="17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7" customFormat="true" ht="12" x14ac:dyDescent="0.2">
      <c r="A70" s="175" t="s">
        <v>161</v>
      </c>
      <c r="B70" s="10">
        <v>2025</v>
      </c>
      <c r="C70" s="17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7" customFormat="true" ht="12" x14ac:dyDescent="0.2">
      <c r="A71" s="175" t="s">
        <v>161</v>
      </c>
      <c r="B71" s="10">
        <v>2026</v>
      </c>
      <c r="C71" s="17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7" customFormat="true" ht="12" x14ac:dyDescent="0.2">
      <c r="A72" s="175" t="s">
        <v>161</v>
      </c>
      <c r="B72" s="10">
        <v>2027</v>
      </c>
      <c r="C72" s="17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7" customFormat="true" ht="12" x14ac:dyDescent="0.2">
      <c r="A73" s="175" t="s">
        <v>161</v>
      </c>
      <c r="B73" s="10">
        <v>2028</v>
      </c>
      <c r="C73" s="17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7" customFormat="true" ht="12" x14ac:dyDescent="0.2">
      <c r="A74" s="175" t="s">
        <v>161</v>
      </c>
      <c r="B74" s="10">
        <v>2029</v>
      </c>
      <c r="C74" s="17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7" customFormat="true" ht="12" x14ac:dyDescent="0.2">
      <c r="A75" s="175" t="s">
        <v>161</v>
      </c>
      <c r="B75" s="10">
        <v>2030</v>
      </c>
      <c r="C75" s="17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7" customFormat="true" ht="12" x14ac:dyDescent="0.2">
      <c r="A76" s="175" t="s">
        <v>161</v>
      </c>
      <c r="B76" s="10">
        <v>2000</v>
      </c>
      <c r="C76" s="176" t="s">
        <v>2</v>
      </c>
      <c r="D76" s="10">
        <v>604710.62216697691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7" customFormat="true" ht="12" x14ac:dyDescent="0.2">
      <c r="A77" s="175" t="s">
        <v>161</v>
      </c>
      <c r="B77" s="10">
        <v>2001</v>
      </c>
      <c r="C77" s="176" t="s">
        <v>2</v>
      </c>
      <c r="D77" s="10">
        <v>616258.12595088955</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7" customFormat="true" ht="12" x14ac:dyDescent="0.2">
      <c r="A78" s="175" t="s">
        <v>161</v>
      </c>
      <c r="B78" s="10">
        <v>2002</v>
      </c>
      <c r="C78" s="176" t="s">
        <v>2</v>
      </c>
      <c r="D78" s="10">
        <v>630265.74994995107</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7" customFormat="true" ht="12" x14ac:dyDescent="0.2">
      <c r="A79" s="175" t="s">
        <v>161</v>
      </c>
      <c r="B79" s="10">
        <v>2003</v>
      </c>
      <c r="C79" s="176" t="s">
        <v>2</v>
      </c>
      <c r="D79" s="10">
        <v>640955.35575401306</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7" customFormat="true" ht="12" x14ac:dyDescent="0.2">
      <c r="A80" s="175" t="s">
        <v>161</v>
      </c>
      <c r="B80" s="10">
        <v>2004</v>
      </c>
      <c r="C80" s="176" t="s">
        <v>2</v>
      </c>
      <c r="D80" s="10">
        <v>635417.32637947076</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7" customFormat="true" ht="12" x14ac:dyDescent="0.2">
      <c r="A81" s="175" t="s">
        <v>161</v>
      </c>
      <c r="B81" s="10">
        <v>2005</v>
      </c>
      <c r="C81" s="176" t="s">
        <v>2</v>
      </c>
      <c r="D81" s="10">
        <v>651657.53971092228</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7" customFormat="true" ht="12" x14ac:dyDescent="0.2">
      <c r="A82" s="175" t="s">
        <v>161</v>
      </c>
      <c r="B82" s="10">
        <v>2006</v>
      </c>
      <c r="C82" s="176" t="s">
        <v>2</v>
      </c>
      <c r="D82" s="10">
        <v>689627.79009784688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7" customFormat="true" ht="12" x14ac:dyDescent="0.2">
      <c r="A83" s="175" t="s">
        <v>161</v>
      </c>
      <c r="B83" s="10">
        <v>2007</v>
      </c>
      <c r="C83" s="176" t="s">
        <v>2</v>
      </c>
      <c r="D83" s="10">
        <v>724064.87047691352</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7" customFormat="true" ht="12" x14ac:dyDescent="0.2">
      <c r="A84" s="175" t="s">
        <v>161</v>
      </c>
      <c r="B84" s="10">
        <v>2008</v>
      </c>
      <c r="C84" s="176" t="s">
        <v>2</v>
      </c>
      <c r="D84" s="10">
        <v>757459.07248821261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7" customFormat="true" ht="12" x14ac:dyDescent="0.2">
      <c r="A85" s="175" t="s">
        <v>161</v>
      </c>
      <c r="B85" s="10">
        <v>2009</v>
      </c>
      <c r="C85" s="176" t="s">
        <v>2</v>
      </c>
      <c r="D85" s="10">
        <v>780206.8336804962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7" customFormat="true" ht="12" x14ac:dyDescent="0.2">
      <c r="A86" s="175" t="s">
        <v>161</v>
      </c>
      <c r="B86" s="10">
        <v>2010</v>
      </c>
      <c r="C86" s="176" t="s">
        <v>2</v>
      </c>
      <c r="D86" s="10">
        <v>802486.80940345768</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7" customFormat="true" ht="12" x14ac:dyDescent="0.2">
      <c r="A87" s="175" t="s">
        <v>161</v>
      </c>
      <c r="B87" s="10">
        <v>2011</v>
      </c>
      <c r="C87" s="176" t="s">
        <v>2</v>
      </c>
      <c r="D87" s="10">
        <v>824945.64344543463</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7" customFormat="true" ht="12" x14ac:dyDescent="0.2">
      <c r="A88" s="175" t="s">
        <v>161</v>
      </c>
      <c r="B88" s="10">
        <v>2012</v>
      </c>
      <c r="C88" s="176" t="s">
        <v>2</v>
      </c>
      <c r="D88" s="10">
        <v>851760.13637672411</v>
      </c>
      <c r="E88" s="10">
        <v>47.089750000000002</v>
      </c>
      <c r="F88" s="10">
        <v>40.405550000000012</v>
      </c>
      <c r="G88" s="10">
        <v>35.674050000000001</v>
      </c>
      <c r="H88" s="10">
        <v>4.7315000000000111</v>
      </c>
      <c r="I88" s="10">
        <v>59.594449999999988</v>
      </c>
      <c r="J88" s="10">
        <v>0</v>
      </c>
      <c r="K88" s="10">
        <v>53.358350000000002</v>
      </c>
      <c r="L88" s="10">
        <v>43.677289999999999</v>
      </c>
      <c r="M88" s="10">
        <v>21.526199999999999</v>
      </c>
      <c r="N88" s="10">
        <v>22.15109</v>
      </c>
      <c r="O88" s="10">
        <v>56.322710000000001</v>
      </c>
      <c r="P88" s="10">
        <v>0</v>
      </c>
      <c r="Q88" s="10">
        <v>84.007630000000006</v>
      </c>
      <c r="R88" s="10">
        <v>81.259540000000001</v>
      </c>
      <c r="S88" s="10">
        <v>61.488549999999996</v>
      </c>
      <c r="T88" s="10">
        <v>19.770990000000001</v>
      </c>
      <c r="U88" s="10">
        <v>18.740459999999999</v>
      </c>
      <c r="V88" s="10">
        <v>0</v>
      </c>
    </row>
    <row xmlns:x14ac="http://schemas.microsoft.com/office/spreadsheetml/2009/9/ac" r="89" s="177" customFormat="true" ht="12" x14ac:dyDescent="0.2">
      <c r="A89" s="175" t="s">
        <v>161</v>
      </c>
      <c r="B89" s="10">
        <v>2013</v>
      </c>
      <c r="C89" s="176" t="s">
        <v>2</v>
      </c>
      <c r="D89" s="10">
        <v>869456.28684768686</v>
      </c>
      <c r="E89" s="10">
        <v>47.089750000000002</v>
      </c>
      <c r="F89" s="10">
        <v>40.405550000000012</v>
      </c>
      <c r="G89" s="10">
        <v>35.674050000000001</v>
      </c>
      <c r="H89" s="10">
        <v>4.7315000000000111</v>
      </c>
      <c r="I89" s="10">
        <v>59.594449999999988</v>
      </c>
      <c r="J89" s="10">
        <v>0</v>
      </c>
      <c r="K89" s="10">
        <v>53.358350000000002</v>
      </c>
      <c r="L89" s="10">
        <v>43.677289999999999</v>
      </c>
      <c r="M89" s="10">
        <v>21.526199999999999</v>
      </c>
      <c r="N89" s="10">
        <v>22.15109</v>
      </c>
      <c r="O89" s="10">
        <v>56.322710000000001</v>
      </c>
      <c r="P89" s="10">
        <v>0</v>
      </c>
      <c r="Q89" s="10">
        <v>84.007630000000006</v>
      </c>
      <c r="R89" s="10">
        <v>81.259540000000001</v>
      </c>
      <c r="S89" s="10">
        <v>61.488549999999996</v>
      </c>
      <c r="T89" s="10">
        <v>19.770990000000001</v>
      </c>
      <c r="U89" s="10">
        <v>18.740459999999999</v>
      </c>
      <c r="V89" s="10">
        <v>0</v>
      </c>
    </row>
    <row xmlns:x14ac="http://schemas.microsoft.com/office/spreadsheetml/2009/9/ac" r="90" s="177" customFormat="true" ht="12" x14ac:dyDescent="0.2">
      <c r="A90" s="175" t="s">
        <v>161</v>
      </c>
      <c r="B90" s="10">
        <v>2014</v>
      </c>
      <c r="C90" s="176" t="s">
        <v>2</v>
      </c>
      <c r="D90" s="10">
        <v>886133.93969257362</v>
      </c>
      <c r="E90" s="10">
        <v>47.089750000000002</v>
      </c>
      <c r="F90" s="10">
        <v>40.405550000000012</v>
      </c>
      <c r="G90" s="10">
        <v>35.674050000000001</v>
      </c>
      <c r="H90" s="10">
        <v>4.7315000000000111</v>
      </c>
      <c r="I90" s="10">
        <v>59.594449999999988</v>
      </c>
      <c r="J90" s="10">
        <v>0</v>
      </c>
      <c r="K90" s="10">
        <v>53.358350000000002</v>
      </c>
      <c r="L90" s="10">
        <v>43.677289999999999</v>
      </c>
      <c r="M90" s="10">
        <v>21.526199999999999</v>
      </c>
      <c r="N90" s="10">
        <v>22.15109</v>
      </c>
      <c r="O90" s="10">
        <v>56.322710000000001</v>
      </c>
      <c r="P90" s="10">
        <v>0</v>
      </c>
      <c r="Q90" s="10">
        <v>84.007630000000006</v>
      </c>
      <c r="R90" s="10">
        <v>81.259540000000001</v>
      </c>
      <c r="S90" s="10">
        <v>61.488549999999996</v>
      </c>
      <c r="T90" s="10">
        <v>19.770990000000001</v>
      </c>
      <c r="U90" s="10">
        <v>18.740459999999999</v>
      </c>
      <c r="V90" s="10">
        <v>0</v>
      </c>
    </row>
    <row xmlns:x14ac="http://schemas.microsoft.com/office/spreadsheetml/2009/9/ac" r="91" s="177" customFormat="true" ht="12" x14ac:dyDescent="0.2">
      <c r="A91" s="175" t="s">
        <v>161</v>
      </c>
      <c r="B91" s="10">
        <v>2015</v>
      </c>
      <c r="C91" s="176" t="s">
        <v>2</v>
      </c>
      <c r="D91" s="10">
        <v>901018.53687965381</v>
      </c>
      <c r="E91" s="10">
        <v>47.089750000000002</v>
      </c>
      <c r="F91" s="10">
        <v>40.405550000000012</v>
      </c>
      <c r="G91" s="10">
        <v>35.674050000000001</v>
      </c>
      <c r="H91" s="10">
        <v>4.7315000000000111</v>
      </c>
      <c r="I91" s="10">
        <v>59.594449999999988</v>
      </c>
      <c r="J91" s="10">
        <v>0</v>
      </c>
      <c r="K91" s="10">
        <v>53.358350000000002</v>
      </c>
      <c r="L91" s="10">
        <v>43.677289999999999</v>
      </c>
      <c r="M91" s="10">
        <v>21.526199999999999</v>
      </c>
      <c r="N91" s="10">
        <v>22.15109</v>
      </c>
      <c r="O91" s="10">
        <v>56.322710000000001</v>
      </c>
      <c r="P91" s="10">
        <v>0</v>
      </c>
      <c r="Q91" s="10">
        <v>84.007630000000006</v>
      </c>
      <c r="R91" s="10">
        <v>81.259540000000001</v>
      </c>
      <c r="S91" s="10">
        <v>61.488549999999996</v>
      </c>
      <c r="T91" s="10">
        <v>19.770990000000001</v>
      </c>
      <c r="U91" s="10">
        <v>18.740459999999999</v>
      </c>
      <c r="V91" s="10">
        <v>0</v>
      </c>
    </row>
    <row xmlns:x14ac="http://schemas.microsoft.com/office/spreadsheetml/2009/9/ac" r="92" s="177" customFormat="true" ht="12" x14ac:dyDescent="0.2">
      <c r="A92" s="175" t="s">
        <v>161</v>
      </c>
      <c r="B92" s="10">
        <v>2016</v>
      </c>
      <c r="C92" s="176" t="s">
        <v>2</v>
      </c>
      <c r="D92" s="10">
        <v>917063.50050277705</v>
      </c>
      <c r="E92" s="10">
        <v>47.089750000000002</v>
      </c>
      <c r="F92" s="10">
        <v>40.405550000000012</v>
      </c>
      <c r="G92" s="10">
        <v>35.674050000000001</v>
      </c>
      <c r="H92" s="10">
        <v>4.7315000000000111</v>
      </c>
      <c r="I92" s="10">
        <v>59.594449999999988</v>
      </c>
      <c r="J92" s="10">
        <v>0</v>
      </c>
      <c r="K92" s="10">
        <v>53.358350000000002</v>
      </c>
      <c r="L92" s="10">
        <v>43.677289999999999</v>
      </c>
      <c r="M92" s="10">
        <v>21.526199999999999</v>
      </c>
      <c r="N92" s="10">
        <v>22.15109</v>
      </c>
      <c r="O92" s="10">
        <v>56.322710000000001</v>
      </c>
      <c r="P92" s="10">
        <v>0</v>
      </c>
      <c r="Q92" s="10">
        <v>84.007630000000006</v>
      </c>
      <c r="R92" s="10">
        <v>81.259540000000001</v>
      </c>
      <c r="S92" s="10">
        <v>61.488549999999996</v>
      </c>
      <c r="T92" s="10">
        <v>19.770990000000001</v>
      </c>
      <c r="U92" s="10">
        <v>18.740459999999999</v>
      </c>
      <c r="V92" s="10">
        <v>0</v>
      </c>
    </row>
    <row xmlns:x14ac="http://schemas.microsoft.com/office/spreadsheetml/2009/9/ac" r="93" s="177" customFormat="true" ht="12" x14ac:dyDescent="0.2">
      <c r="A93" s="175" t="s">
        <v>161</v>
      </c>
      <c r="B93" s="10">
        <v>2017</v>
      </c>
      <c r="C93" s="176" t="s">
        <v>2</v>
      </c>
      <c r="D93" s="10">
        <v>929705.71141159046</v>
      </c>
      <c r="E93" s="10">
        <v>47.089750000000002</v>
      </c>
      <c r="F93" s="10">
        <v>40.405550000000012</v>
      </c>
      <c r="G93" s="10">
        <v>35.674050000000001</v>
      </c>
      <c r="H93" s="10">
        <v>4.7315000000000111</v>
      </c>
      <c r="I93" s="10">
        <v>59.594449999999988</v>
      </c>
      <c r="J93" s="10">
        <v>0</v>
      </c>
      <c r="K93" s="10">
        <v>53.358350000000002</v>
      </c>
      <c r="L93" s="10">
        <v>43.677289999999999</v>
      </c>
      <c r="M93" s="10">
        <v>21.526199999999999</v>
      </c>
      <c r="N93" s="10">
        <v>22.15109</v>
      </c>
      <c r="O93" s="10">
        <v>56.322710000000001</v>
      </c>
      <c r="P93" s="10">
        <v>0</v>
      </c>
      <c r="Q93" s="10">
        <v>84.007630000000006</v>
      </c>
      <c r="R93" s="10">
        <v>81.259540000000001</v>
      </c>
      <c r="S93" s="10">
        <v>61.488549999999996</v>
      </c>
      <c r="T93" s="10">
        <v>19.770990000000001</v>
      </c>
      <c r="U93" s="10">
        <v>18.740459999999999</v>
      </c>
      <c r="V93" s="10">
        <v>0</v>
      </c>
    </row>
    <row xmlns:x14ac="http://schemas.microsoft.com/office/spreadsheetml/2009/9/ac" r="94" s="177" customFormat="true" ht="12" x14ac:dyDescent="0.2">
      <c r="A94" s="175" t="s">
        <v>161</v>
      </c>
      <c r="B94" s="10">
        <v>2018</v>
      </c>
      <c r="C94" s="176" t="s">
        <v>2</v>
      </c>
      <c r="D94" s="10">
        <v>939665.69558471686</v>
      </c>
      <c r="E94" s="10">
        <v>47.089750000000002</v>
      </c>
      <c r="F94" s="10">
        <v>40.405550000000012</v>
      </c>
      <c r="G94" s="10">
        <v>35.674050000000001</v>
      </c>
      <c r="H94" s="10">
        <v>4.7315000000000111</v>
      </c>
      <c r="I94" s="10">
        <v>59.594449999999988</v>
      </c>
      <c r="J94" s="10">
        <v>0</v>
      </c>
      <c r="K94" s="10">
        <v>53.358350000000002</v>
      </c>
      <c r="L94" s="10">
        <v>43.677289999999999</v>
      </c>
      <c r="M94" s="10">
        <v>21.526199999999999</v>
      </c>
      <c r="N94" s="10">
        <v>22.15109</v>
      </c>
      <c r="O94" s="10">
        <v>56.322710000000001</v>
      </c>
      <c r="P94" s="10">
        <v>0</v>
      </c>
      <c r="Q94" s="10">
        <v>84.007630000000006</v>
      </c>
      <c r="R94" s="10">
        <v>81.259540000000001</v>
      </c>
      <c r="S94" s="10">
        <v>61.488549999999996</v>
      </c>
      <c r="T94" s="10">
        <v>19.770990000000001</v>
      </c>
      <c r="U94" s="10">
        <v>18.740459999999999</v>
      </c>
      <c r="V94" s="10">
        <v>0</v>
      </c>
    </row>
    <row xmlns:x14ac="http://schemas.microsoft.com/office/spreadsheetml/2009/9/ac" r="95" s="177" customFormat="true" ht="12" x14ac:dyDescent="0.2">
      <c r="A95" s="175" t="s">
        <v>161</v>
      </c>
      <c r="B95" s="10">
        <v>2019</v>
      </c>
      <c r="C95" s="176" t="s">
        <v>2</v>
      </c>
      <c r="D95" s="10">
        <v>947439.71608348843</v>
      </c>
      <c r="E95" s="10">
        <v>47.089750000000002</v>
      </c>
      <c r="F95" s="10">
        <v>40.405550000000012</v>
      </c>
      <c r="G95" s="10">
        <v>35.674050000000001</v>
      </c>
      <c r="H95" s="10">
        <v>4.7315000000000111</v>
      </c>
      <c r="I95" s="10">
        <v>59.594449999999988</v>
      </c>
      <c r="J95" s="10">
        <v>0</v>
      </c>
      <c r="K95" s="10">
        <v>53.358350000000002</v>
      </c>
      <c r="L95" s="10">
        <v>43.677289999999999</v>
      </c>
      <c r="M95" s="10">
        <v>21.526199999999999</v>
      </c>
      <c r="N95" s="10">
        <v>22.15109</v>
      </c>
      <c r="O95" s="10">
        <v>56.322710000000001</v>
      </c>
      <c r="P95" s="10">
        <v>0</v>
      </c>
      <c r="Q95" s="10">
        <v>84.007630000000006</v>
      </c>
      <c r="R95" s="10">
        <v>81.259540000000001</v>
      </c>
      <c r="S95" s="10">
        <v>61.488549999999996</v>
      </c>
      <c r="T95" s="10">
        <v>19.770990000000001</v>
      </c>
      <c r="U95" s="10">
        <v>18.740459999999999</v>
      </c>
      <c r="V95" s="10">
        <v>0</v>
      </c>
    </row>
    <row xmlns:x14ac="http://schemas.microsoft.com/office/spreadsheetml/2009/9/ac" r="96" s="177" customFormat="true" ht="12" x14ac:dyDescent="0.2">
      <c r="A96" s="175" t="s">
        <v>161</v>
      </c>
      <c r="B96" s="10">
        <v>2020</v>
      </c>
      <c r="C96" s="176" t="s">
        <v>2</v>
      </c>
      <c r="D96" s="10">
        <v>953950.63681446074</v>
      </c>
      <c r="E96" s="10">
        <v>47.089750000000002</v>
      </c>
      <c r="F96" s="10">
        <v>40.405550000000012</v>
      </c>
      <c r="G96" s="10">
        <v>35.674050000000001</v>
      </c>
      <c r="H96" s="10">
        <v>4.7315000000000111</v>
      </c>
      <c r="I96" s="10">
        <v>59.594449999999988</v>
      </c>
      <c r="J96" s="10">
        <v>0</v>
      </c>
      <c r="K96" s="10">
        <v>53.358350000000002</v>
      </c>
      <c r="L96" s="10">
        <v>43.677289999999999</v>
      </c>
      <c r="M96" s="10">
        <v>21.526199999999999</v>
      </c>
      <c r="N96" s="10">
        <v>22.15109</v>
      </c>
      <c r="O96" s="10">
        <v>56.322710000000001</v>
      </c>
      <c r="P96" s="10">
        <v>0</v>
      </c>
      <c r="Q96" s="10">
        <v>84.007630000000006</v>
      </c>
      <c r="R96" s="10">
        <v>81.259540000000001</v>
      </c>
      <c r="S96" s="10">
        <v>61.488549999999996</v>
      </c>
      <c r="T96" s="10">
        <v>19.770990000000001</v>
      </c>
      <c r="U96" s="10">
        <v>18.740459999999999</v>
      </c>
      <c r="V96" s="10">
        <v>0</v>
      </c>
    </row>
    <row xmlns:x14ac="http://schemas.microsoft.com/office/spreadsheetml/2009/9/ac" r="97" s="177" customFormat="true" ht="12" x14ac:dyDescent="0.2">
      <c r="A97" s="175" t="s">
        <v>161</v>
      </c>
      <c r="B97" s="10">
        <v>2021</v>
      </c>
      <c r="C97" s="176" t="s">
        <v>2</v>
      </c>
      <c r="D97" s="10">
        <v>959472.36010944354</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7" customFormat="true" ht="12" x14ac:dyDescent="0.2">
      <c r="A98" s="175" t="s">
        <v>161</v>
      </c>
      <c r="B98" s="10">
        <v>2022</v>
      </c>
      <c r="C98" s="176" t="s">
        <v>2</v>
      </c>
      <c r="D98" s="10">
        <v>963454.95524013531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7" customFormat="true" ht="12" x14ac:dyDescent="0.2">
      <c r="A99" s="175" t="s">
        <v>161</v>
      </c>
      <c r="B99" s="10">
        <v>2023</v>
      </c>
      <c r="C99" s="176" t="s">
        <v>2</v>
      </c>
      <c r="D99" s="10">
        <v>1000066.495799561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7" customFormat="true" ht="12" x14ac:dyDescent="0.2">
      <c r="A100" s="175" t="s">
        <v>161</v>
      </c>
      <c r="B100" s="10">
        <v>2024</v>
      </c>
      <c r="C100" s="17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7" customFormat="true" ht="12" x14ac:dyDescent="0.2">
      <c r="A101" s="175" t="s">
        <v>161</v>
      </c>
      <c r="B101" s="10">
        <v>2025</v>
      </c>
      <c r="C101" s="17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7" customFormat="true" ht="12" x14ac:dyDescent="0.2">
      <c r="A102" s="175" t="s">
        <v>161</v>
      </c>
      <c r="B102" s="10">
        <v>2026</v>
      </c>
      <c r="C102" s="17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7" customFormat="true" ht="12" x14ac:dyDescent="0.2">
      <c r="A103" s="175" t="s">
        <v>161</v>
      </c>
      <c r="B103" s="10">
        <v>2027</v>
      </c>
      <c r="C103" s="17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7" customFormat="true" ht="12" x14ac:dyDescent="0.2">
      <c r="A104" s="175" t="s">
        <v>161</v>
      </c>
      <c r="B104" s="10">
        <v>2028</v>
      </c>
      <c r="C104" s="17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7" customFormat="true" ht="12" x14ac:dyDescent="0.2">
      <c r="A105" s="175" t="s">
        <v>161</v>
      </c>
      <c r="B105" s="10">
        <v>2029</v>
      </c>
      <c r="C105" s="17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7" customFormat="true" ht="12" x14ac:dyDescent="0.2">
      <c r="A106" s="175" t="s">
        <v>161</v>
      </c>
      <c r="B106" s="10">
        <v>2030</v>
      </c>
      <c r="C106" s="17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7" customFormat="true" ht="12" x14ac:dyDescent="0.2">
      <c r="A107" s="175" t="s">
        <v>161</v>
      </c>
      <c r="B107" s="10">
        <v>2000</v>
      </c>
      <c r="C107" s="176" t="s">
        <v>16</v>
      </c>
      <c r="D107" s="10">
        <v>260318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7" customFormat="true" ht="12" x14ac:dyDescent="0.2">
      <c r="A108" s="175" t="s">
        <v>161</v>
      </c>
      <c r="B108" s="10">
        <v>2001</v>
      </c>
      <c r="C108" s="176" t="s">
        <v>16</v>
      </c>
      <c r="D108" s="10">
        <v>270632</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7" customFormat="true" ht="12" x14ac:dyDescent="0.2">
      <c r="A109" s="175" t="s">
        <v>161</v>
      </c>
      <c r="B109" s="10">
        <v>2002</v>
      </c>
      <c r="C109" s="176" t="s">
        <v>16</v>
      </c>
      <c r="D109" s="10">
        <v>282095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7" customFormat="true" ht="12" x14ac:dyDescent="0.2">
      <c r="A110" s="175" t="s">
        <v>161</v>
      </c>
      <c r="B110" s="10">
        <v>2003</v>
      </c>
      <c r="C110" s="178" t="s">
        <v>16</v>
      </c>
      <c r="D110" s="10">
        <v>291073</v>
      </c>
      <c r="E110" s="10"/>
      <c r="F110" s="10"/>
      <c r="G110" s="10"/>
      <c r="H110" s="10"/>
      <c r="I110" s="10"/>
      <c r="J110" s="10">
        <v>100</v>
      </c>
      <c r="K110" s="10"/>
      <c r="L110" s="10"/>
      <c r="M110" s="10"/>
      <c r="N110" s="10"/>
      <c r="O110" s="10"/>
      <c r="P110" s="10">
        <v>100</v>
      </c>
      <c r="Q110" s="10"/>
      <c r="R110" s="10"/>
      <c r="S110" s="10"/>
      <c r="T110" s="10"/>
      <c r="U110" s="10"/>
      <c r="V110" s="10">
        <v>100</v>
      </c>
      <c r="W110" s="179"/>
      <c r="X110" s="179"/>
      <c r="Y110" s="179"/>
      <c r="Z110" s="179"/>
      <c r="AA110" s="179"/>
      <c r="AB110" s="179"/>
      <c r="AC110" s="179"/>
      <c r="AD110" s="179"/>
      <c r="AE110" s="179"/>
    </row>
    <row xmlns:x14ac="http://schemas.microsoft.com/office/spreadsheetml/2009/9/ac" r="111" s="177" customFormat="true" ht="12" x14ac:dyDescent="0.2">
      <c r="A111" s="175" t="s">
        <v>161</v>
      </c>
      <c r="B111" s="10">
        <v>2004</v>
      </c>
      <c r="C111" s="178" t="s">
        <v>16</v>
      </c>
      <c r="D111" s="10">
        <v>291867</v>
      </c>
      <c r="E111" s="10"/>
      <c r="F111" s="10"/>
      <c r="G111" s="10"/>
      <c r="H111" s="10"/>
      <c r="I111" s="10"/>
      <c r="J111" s="10">
        <v>100</v>
      </c>
      <c r="K111" s="10"/>
      <c r="L111" s="10"/>
      <c r="M111" s="10"/>
      <c r="N111" s="10"/>
      <c r="O111" s="10"/>
      <c r="P111" s="10">
        <v>100</v>
      </c>
      <c r="Q111" s="10"/>
      <c r="R111" s="10"/>
      <c r="S111" s="10"/>
      <c r="T111" s="10"/>
      <c r="U111" s="10"/>
      <c r="V111" s="10">
        <v>100</v>
      </c>
      <c r="W111" s="179"/>
      <c r="X111" s="179"/>
      <c r="Y111" s="179"/>
      <c r="Z111" s="179"/>
      <c r="AA111" s="179"/>
      <c r="AB111" s="179"/>
      <c r="AC111" s="179"/>
      <c r="AD111" s="179"/>
      <c r="AE111" s="179"/>
    </row>
    <row xmlns:x14ac="http://schemas.microsoft.com/office/spreadsheetml/2009/9/ac" r="112" s="177" customFormat="true" ht="12" x14ac:dyDescent="0.2">
      <c r="A112" s="175" t="s">
        <v>161</v>
      </c>
      <c r="B112" s="10">
        <v>2005</v>
      </c>
      <c r="C112" s="178" t="s">
        <v>16</v>
      </c>
      <c r="D112" s="10">
        <v>301555</v>
      </c>
      <c r="E112" s="10"/>
      <c r="F112" s="10"/>
      <c r="G112" s="10"/>
      <c r="H112" s="10"/>
      <c r="I112" s="10"/>
      <c r="J112" s="10">
        <v>100</v>
      </c>
      <c r="K112" s="10"/>
      <c r="L112" s="10"/>
      <c r="M112" s="10"/>
      <c r="N112" s="10"/>
      <c r="O112" s="10"/>
      <c r="P112" s="10">
        <v>100</v>
      </c>
      <c r="Q112" s="10"/>
      <c r="R112" s="10"/>
      <c r="S112" s="10"/>
      <c r="T112" s="10"/>
      <c r="U112" s="10"/>
      <c r="V112" s="10">
        <v>100</v>
      </c>
      <c r="W112" s="179"/>
      <c r="X112" s="179"/>
      <c r="Y112" s="179"/>
      <c r="Z112" s="179"/>
      <c r="AA112" s="179"/>
      <c r="AB112" s="179"/>
      <c r="AC112" s="179"/>
      <c r="AD112" s="179"/>
      <c r="AE112" s="179"/>
    </row>
    <row xmlns:x14ac="http://schemas.microsoft.com/office/spreadsheetml/2009/9/ac" r="113" s="177" customFormat="true" ht="12" x14ac:dyDescent="0.2">
      <c r="A113" s="175" t="s">
        <v>161</v>
      </c>
      <c r="B113" s="10">
        <v>2006</v>
      </c>
      <c r="C113" s="178" t="s">
        <v>16</v>
      </c>
      <c r="D113" s="10">
        <v>319938</v>
      </c>
      <c r="E113" s="10"/>
      <c r="F113" s="10"/>
      <c r="G113" s="10"/>
      <c r="H113" s="10"/>
      <c r="I113" s="10"/>
      <c r="J113" s="10">
        <v>100</v>
      </c>
      <c r="K113" s="10"/>
      <c r="L113" s="10"/>
      <c r="M113" s="10"/>
      <c r="N113" s="10"/>
      <c r="O113" s="10"/>
      <c r="P113" s="10">
        <v>100</v>
      </c>
      <c r="Q113" s="10"/>
      <c r="R113" s="10"/>
      <c r="S113" s="10"/>
      <c r="T113" s="10"/>
      <c r="U113" s="10"/>
      <c r="V113" s="10">
        <v>100</v>
      </c>
      <c r="W113" s="179"/>
      <c r="X113" s="179"/>
      <c r="Y113" s="179"/>
      <c r="Z113" s="179"/>
      <c r="AA113" s="179"/>
      <c r="AB113" s="179"/>
      <c r="AC113" s="179"/>
      <c r="AD113" s="179"/>
      <c r="AE113" s="179"/>
    </row>
    <row xmlns:x14ac="http://schemas.microsoft.com/office/spreadsheetml/2009/9/ac" r="114" s="177" customFormat="true" ht="12" x14ac:dyDescent="0.2">
      <c r="A114" s="175" t="s">
        <v>161</v>
      </c>
      <c r="B114" s="10">
        <v>2007</v>
      </c>
      <c r="C114" s="178" t="s">
        <v>16</v>
      </c>
      <c r="D114" s="10">
        <v>336177</v>
      </c>
      <c r="E114" s="10"/>
      <c r="F114" s="10"/>
      <c r="G114" s="10"/>
      <c r="H114" s="10"/>
      <c r="I114" s="10"/>
      <c r="J114" s="10">
        <v>100</v>
      </c>
      <c r="K114" s="10"/>
      <c r="L114" s="10"/>
      <c r="M114" s="10"/>
      <c r="N114" s="10"/>
      <c r="O114" s="10"/>
      <c r="P114" s="10">
        <v>100</v>
      </c>
      <c r="Q114" s="10"/>
      <c r="R114" s="10"/>
      <c r="S114" s="10"/>
      <c r="T114" s="10"/>
      <c r="U114" s="10"/>
      <c r="V114" s="10">
        <v>100</v>
      </c>
      <c r="W114" s="179"/>
      <c r="X114" s="179"/>
      <c r="Y114" s="179"/>
      <c r="Z114" s="179"/>
      <c r="AA114" s="179"/>
      <c r="AB114" s="179"/>
      <c r="AC114" s="179"/>
      <c r="AD114" s="179"/>
      <c r="AE114" s="179"/>
    </row>
    <row xmlns:x14ac="http://schemas.microsoft.com/office/spreadsheetml/2009/9/ac" r="115" s="177" customFormat="true" ht="12" x14ac:dyDescent="0.2">
      <c r="A115" s="175" t="s">
        <v>161</v>
      </c>
      <c r="B115" s="10">
        <v>2008</v>
      </c>
      <c r="C115" s="178" t="s">
        <v>16</v>
      </c>
      <c r="D115" s="10">
        <v>352267</v>
      </c>
      <c r="E115" s="10"/>
      <c r="F115" s="10"/>
      <c r="G115" s="10"/>
      <c r="H115" s="10"/>
      <c r="I115" s="10"/>
      <c r="J115" s="10">
        <v>100</v>
      </c>
      <c r="K115" s="10"/>
      <c r="L115" s="10"/>
      <c r="M115" s="10"/>
      <c r="N115" s="10"/>
      <c r="O115" s="10"/>
      <c r="P115" s="10">
        <v>100</v>
      </c>
      <c r="Q115" s="10"/>
      <c r="R115" s="10"/>
      <c r="S115" s="10"/>
      <c r="T115" s="10"/>
      <c r="U115" s="10"/>
      <c r="V115" s="10">
        <v>100</v>
      </c>
      <c r="W115" s="179"/>
      <c r="X115" s="179"/>
      <c r="Y115" s="179"/>
      <c r="Z115" s="179"/>
      <c r="AA115" s="179"/>
      <c r="AB115" s="179"/>
      <c r="AC115" s="179"/>
      <c r="AD115" s="179"/>
      <c r="AE115" s="179"/>
    </row>
    <row xmlns:x14ac="http://schemas.microsoft.com/office/spreadsheetml/2009/9/ac" r="116" s="177" customFormat="true" ht="12" x14ac:dyDescent="0.2">
      <c r="A116" s="175" t="s">
        <v>161</v>
      </c>
      <c r="B116" s="10">
        <v>2009</v>
      </c>
      <c r="C116" s="180" t="s">
        <v>16</v>
      </c>
      <c r="D116" s="10">
        <v>364802</v>
      </c>
      <c r="E116" s="10"/>
      <c r="F116" s="10"/>
      <c r="G116" s="10"/>
      <c r="H116" s="10"/>
      <c r="I116" s="10"/>
      <c r="J116" s="10">
        <v>100</v>
      </c>
      <c r="K116" s="10"/>
      <c r="L116" s="10"/>
      <c r="M116" s="10"/>
      <c r="N116" s="10"/>
      <c r="O116" s="10"/>
      <c r="P116" s="10">
        <v>100</v>
      </c>
      <c r="Q116" s="10"/>
      <c r="R116" s="10"/>
      <c r="S116" s="10"/>
      <c r="T116" s="10"/>
      <c r="U116" s="10"/>
      <c r="V116" s="10">
        <v>100</v>
      </c>
      <c r="W116" s="180"/>
      <c r="X116" s="180"/>
      <c r="Y116" s="180"/>
      <c r="Z116" s="180"/>
      <c r="AA116" s="180"/>
      <c r="AB116" s="180"/>
      <c r="AC116" s="180"/>
    </row>
    <row xmlns:x14ac="http://schemas.microsoft.com/office/spreadsheetml/2009/9/ac" r="117" s="177" customFormat="true" ht="12" x14ac:dyDescent="0.2">
      <c r="A117" s="175" t="s">
        <v>161</v>
      </c>
      <c r="B117" s="10">
        <v>2010</v>
      </c>
      <c r="C117" s="180" t="s">
        <v>16</v>
      </c>
      <c r="D117" s="10">
        <v>378299</v>
      </c>
      <c r="E117" s="10"/>
      <c r="F117" s="10"/>
      <c r="G117" s="10"/>
      <c r="H117" s="10"/>
      <c r="I117" s="10"/>
      <c r="J117" s="10">
        <v>100</v>
      </c>
      <c r="K117" s="10"/>
      <c r="L117" s="10"/>
      <c r="M117" s="10"/>
      <c r="N117" s="10"/>
      <c r="O117" s="10"/>
      <c r="P117" s="10">
        <v>100</v>
      </c>
      <c r="Q117" s="10"/>
      <c r="R117" s="10"/>
      <c r="S117" s="10"/>
      <c r="T117" s="10"/>
      <c r="U117" s="10"/>
      <c r="V117" s="10">
        <v>100</v>
      </c>
      <c r="W117" s="180"/>
      <c r="X117" s="180"/>
      <c r="Y117" s="180"/>
      <c r="Z117" s="180"/>
      <c r="AA117" s="180"/>
      <c r="AB117" s="180"/>
      <c r="AC117" s="180"/>
    </row>
    <row xmlns:x14ac="http://schemas.microsoft.com/office/spreadsheetml/2009/9/ac" r="118" s="177" customFormat="true" ht="12" x14ac:dyDescent="0.2">
      <c r="A118" s="175" t="s">
        <v>161</v>
      </c>
      <c r="B118" s="10">
        <v>2011</v>
      </c>
      <c r="C118" s="180" t="s">
        <v>16</v>
      </c>
      <c r="D118" s="10">
        <v>391092</v>
      </c>
      <c r="E118" s="10"/>
      <c r="F118" s="10"/>
      <c r="G118" s="10"/>
      <c r="H118" s="10"/>
      <c r="I118" s="10"/>
      <c r="J118" s="10">
        <v>100</v>
      </c>
      <c r="K118" s="10"/>
      <c r="L118" s="10"/>
      <c r="M118" s="10"/>
      <c r="N118" s="10"/>
      <c r="O118" s="10"/>
      <c r="P118" s="10">
        <v>100</v>
      </c>
      <c r="Q118" s="10"/>
      <c r="R118" s="10"/>
      <c r="S118" s="10"/>
      <c r="T118" s="10"/>
      <c r="U118" s="10"/>
      <c r="V118" s="10">
        <v>100</v>
      </c>
      <c r="W118" s="180"/>
      <c r="X118" s="180"/>
      <c r="Y118" s="180"/>
      <c r="Z118" s="180"/>
      <c r="AA118" s="180"/>
      <c r="AB118" s="180"/>
      <c r="AC118" s="180"/>
      <c r="AD118" s="180"/>
    </row>
    <row xmlns:x14ac="http://schemas.microsoft.com/office/spreadsheetml/2009/9/ac" r="119" s="177" customFormat="true" ht="12" x14ac:dyDescent="0.2">
      <c r="A119" s="175" t="s">
        <v>161</v>
      </c>
      <c r="B119" s="10">
        <v>2012</v>
      </c>
      <c r="C119" s="180" t="s">
        <v>16</v>
      </c>
      <c r="D119" s="10">
        <v>402657</v>
      </c>
      <c r="E119" s="10"/>
      <c r="F119" s="10"/>
      <c r="G119" s="10"/>
      <c r="H119" s="10"/>
      <c r="I119" s="10"/>
      <c r="J119" s="10">
        <v>100</v>
      </c>
      <c r="K119" s="10"/>
      <c r="L119" s="10"/>
      <c r="M119" s="10"/>
      <c r="N119" s="10"/>
      <c r="O119" s="10"/>
      <c r="P119" s="10">
        <v>100</v>
      </c>
      <c r="Q119" s="10"/>
      <c r="R119" s="10"/>
      <c r="S119" s="10"/>
      <c r="T119" s="10"/>
      <c r="U119" s="10"/>
      <c r="V119" s="10">
        <v>100</v>
      </c>
      <c r="W119" s="180"/>
      <c r="X119" s="180"/>
      <c r="Y119" s="180"/>
      <c r="Z119" s="180"/>
      <c r="AA119" s="180"/>
      <c r="AB119" s="180"/>
      <c r="AC119" s="180"/>
      <c r="AD119" s="180"/>
    </row>
    <row xmlns:x14ac="http://schemas.microsoft.com/office/spreadsheetml/2009/9/ac" r="120" s="177" customFormat="true" ht="12" x14ac:dyDescent="0.2">
      <c r="A120" s="175" t="s">
        <v>161</v>
      </c>
      <c r="B120" s="10">
        <v>2013</v>
      </c>
      <c r="C120" s="180" t="s">
        <v>16</v>
      </c>
      <c r="D120" s="10">
        <v>408848</v>
      </c>
      <c r="E120" s="10"/>
      <c r="F120" s="10"/>
      <c r="G120" s="10"/>
      <c r="H120" s="10"/>
      <c r="I120" s="10"/>
      <c r="J120" s="10">
        <v>100</v>
      </c>
      <c r="K120" s="10"/>
      <c r="L120" s="10"/>
      <c r="M120" s="10"/>
      <c r="N120" s="10"/>
      <c r="O120" s="10"/>
      <c r="P120" s="10">
        <v>100</v>
      </c>
      <c r="Q120" s="10"/>
      <c r="R120" s="10"/>
      <c r="S120" s="10"/>
      <c r="T120" s="10"/>
      <c r="U120" s="10"/>
      <c r="V120" s="10">
        <v>100</v>
      </c>
      <c r="W120" s="180"/>
      <c r="X120" s="180"/>
      <c r="Y120" s="180"/>
      <c r="Z120" s="180"/>
      <c r="AA120" s="180"/>
      <c r="AB120" s="180"/>
      <c r="AC120" s="180"/>
      <c r="AD120" s="180"/>
    </row>
    <row xmlns:x14ac="http://schemas.microsoft.com/office/spreadsheetml/2009/9/ac" r="121" s="177" customFormat="true" ht="12" x14ac:dyDescent="0.2">
      <c r="A121" s="175" t="s">
        <v>161</v>
      </c>
      <c r="B121" s="10">
        <v>2014</v>
      </c>
      <c r="C121" s="180" t="s">
        <v>16</v>
      </c>
      <c r="D121" s="10">
        <v>413086</v>
      </c>
      <c r="E121" s="10"/>
      <c r="F121" s="10"/>
      <c r="G121" s="10"/>
      <c r="H121" s="10"/>
      <c r="I121" s="10"/>
      <c r="J121" s="10">
        <v>100</v>
      </c>
      <c r="K121" s="10"/>
      <c r="L121" s="10"/>
      <c r="M121" s="10"/>
      <c r="N121" s="10"/>
      <c r="O121" s="10"/>
      <c r="P121" s="10">
        <v>100</v>
      </c>
      <c r="Q121" s="10"/>
      <c r="R121" s="10"/>
      <c r="S121" s="10"/>
      <c r="T121" s="10"/>
      <c r="U121" s="10"/>
      <c r="V121" s="10">
        <v>100</v>
      </c>
      <c r="W121" s="180"/>
      <c r="X121" s="180"/>
      <c r="Y121" s="180"/>
      <c r="Z121" s="180"/>
      <c r="AA121" s="180"/>
      <c r="AB121" s="180"/>
      <c r="AC121" s="180"/>
      <c r="AD121" s="180"/>
    </row>
    <row xmlns:x14ac="http://schemas.microsoft.com/office/spreadsheetml/2009/9/ac" r="122" s="177" customFormat="true" ht="12" x14ac:dyDescent="0.2">
      <c r="A122" s="175" t="s">
        <v>161</v>
      </c>
      <c r="B122" s="10">
        <v>2015</v>
      </c>
      <c r="C122" s="180" t="s">
        <v>16</v>
      </c>
      <c r="D122" s="10">
        <v>417298</v>
      </c>
      <c r="E122" s="10"/>
      <c r="F122" s="10"/>
      <c r="G122" s="10"/>
      <c r="H122" s="10"/>
      <c r="I122" s="10"/>
      <c r="J122" s="10">
        <v>100</v>
      </c>
      <c r="K122" s="10"/>
      <c r="L122" s="10"/>
      <c r="M122" s="10"/>
      <c r="N122" s="10"/>
      <c r="O122" s="10"/>
      <c r="P122" s="10">
        <v>100</v>
      </c>
      <c r="Q122" s="10"/>
      <c r="R122" s="10"/>
      <c r="S122" s="10"/>
      <c r="T122" s="10"/>
      <c r="U122" s="10"/>
      <c r="V122" s="10">
        <v>100</v>
      </c>
      <c r="W122" s="180"/>
      <c r="X122" s="180"/>
      <c r="Y122" s="180"/>
      <c r="Z122" s="180"/>
      <c r="AA122" s="180"/>
      <c r="AB122" s="180"/>
      <c r="AC122" s="180"/>
      <c r="AD122" s="180"/>
    </row>
    <row xmlns:x14ac="http://schemas.microsoft.com/office/spreadsheetml/2009/9/ac" r="123" s="177" customFormat="true" ht="12" x14ac:dyDescent="0.2">
      <c r="A123" s="175" t="s">
        <v>161</v>
      </c>
      <c r="B123" s="10">
        <v>2016</v>
      </c>
      <c r="C123" s="180" t="s">
        <v>16</v>
      </c>
      <c r="D123" s="10">
        <v>425504</v>
      </c>
      <c r="E123" s="10">
        <v>66.900000000000006</v>
      </c>
      <c r="F123" s="10"/>
      <c r="G123" s="10"/>
      <c r="H123" s="10"/>
      <c r="I123" s="10">
        <v>33.099999999999987</v>
      </c>
      <c r="J123" s="10">
        <v>66.900000000000006</v>
      </c>
      <c r="K123" s="10">
        <v>66.900000000000006</v>
      </c>
      <c r="L123" s="10"/>
      <c r="M123" s="10"/>
      <c r="N123" s="10"/>
      <c r="O123" s="10">
        <v>33.099999999999987</v>
      </c>
      <c r="P123" s="10">
        <v>66.900000000000006</v>
      </c>
      <c r="Q123" s="10">
        <v>67.5</v>
      </c>
      <c r="R123" s="10"/>
      <c r="S123" s="10"/>
      <c r="T123" s="10"/>
      <c r="U123" s="10">
        <v>32.5</v>
      </c>
      <c r="V123" s="10">
        <v>67.5</v>
      </c>
      <c r="W123" s="180"/>
      <c r="X123" s="180"/>
      <c r="Y123" s="180"/>
      <c r="Z123" s="180"/>
      <c r="AA123" s="180"/>
      <c r="AB123" s="180"/>
      <c r="AC123" s="180"/>
      <c r="AD123" s="180"/>
    </row>
    <row xmlns:x14ac="http://schemas.microsoft.com/office/spreadsheetml/2009/9/ac" r="124" s="177" customFormat="true" ht="12" x14ac:dyDescent="0.2">
      <c r="A124" s="175" t="s">
        <v>161</v>
      </c>
      <c r="B124" s="10">
        <v>2017</v>
      </c>
      <c r="C124" s="180" t="s">
        <v>16</v>
      </c>
      <c r="D124" s="10">
        <v>431092</v>
      </c>
      <c r="E124" s="10">
        <v>66.900000000000006</v>
      </c>
      <c r="F124" s="10"/>
      <c r="G124" s="10"/>
      <c r="H124" s="10"/>
      <c r="I124" s="10">
        <v>33.099999999999987</v>
      </c>
      <c r="J124" s="10">
        <v>66.900000000000006</v>
      </c>
      <c r="K124" s="10">
        <v>66.900000000000006</v>
      </c>
      <c r="L124" s="10"/>
      <c r="M124" s="10"/>
      <c r="N124" s="10"/>
      <c r="O124" s="10">
        <v>33.099999999999987</v>
      </c>
      <c r="P124" s="10">
        <v>66.900000000000006</v>
      </c>
      <c r="Q124" s="10">
        <v>67.5</v>
      </c>
      <c r="R124" s="10"/>
      <c r="S124" s="10"/>
      <c r="T124" s="10"/>
      <c r="U124" s="10">
        <v>32.5</v>
      </c>
      <c r="V124" s="10">
        <v>67.5</v>
      </c>
      <c r="W124" s="180"/>
      <c r="X124" s="180"/>
      <c r="Y124" s="180"/>
      <c r="Z124" s="180"/>
      <c r="AA124" s="180"/>
      <c r="AB124" s="180"/>
      <c r="AC124" s="180"/>
      <c r="AD124" s="180"/>
    </row>
    <row xmlns:x14ac="http://schemas.microsoft.com/office/spreadsheetml/2009/9/ac" r="125" s="177" customFormat="true" ht="12" x14ac:dyDescent="0.2">
      <c r="A125" s="175" t="s">
        <v>161</v>
      </c>
      <c r="B125" s="10">
        <v>2018</v>
      </c>
      <c r="C125" s="180" t="s">
        <v>16</v>
      </c>
      <c r="D125" s="10">
        <v>434113</v>
      </c>
      <c r="E125" s="10">
        <v>66.900000000000006</v>
      </c>
      <c r="F125" s="10"/>
      <c r="G125" s="10"/>
      <c r="H125" s="10"/>
      <c r="I125" s="10">
        <v>33.099999999999987</v>
      </c>
      <c r="J125" s="10">
        <v>66.900000000000006</v>
      </c>
      <c r="K125" s="10">
        <v>66.900000000000006</v>
      </c>
      <c r="L125" s="10"/>
      <c r="M125" s="10"/>
      <c r="N125" s="10"/>
      <c r="O125" s="10">
        <v>33.099999999999987</v>
      </c>
      <c r="P125" s="10">
        <v>66.900000000000006</v>
      </c>
      <c r="Q125" s="10">
        <v>67.5</v>
      </c>
      <c r="R125" s="10"/>
      <c r="S125" s="10"/>
      <c r="T125" s="10"/>
      <c r="U125" s="10">
        <v>32.5</v>
      </c>
      <c r="V125" s="10">
        <v>67.5</v>
      </c>
      <c r="W125" s="180"/>
      <c r="X125" s="180"/>
      <c r="Y125" s="180"/>
      <c r="Z125" s="180"/>
      <c r="AA125" s="180"/>
      <c r="AB125" s="180"/>
      <c r="AC125" s="180"/>
      <c r="AD125" s="180"/>
    </row>
    <row xmlns:x14ac="http://schemas.microsoft.com/office/spreadsheetml/2009/9/ac" r="126" s="177" customFormat="true" ht="12" x14ac:dyDescent="0.2">
      <c r="A126" s="175" t="s">
        <v>161</v>
      </c>
      <c r="B126" s="10">
        <v>2019</v>
      </c>
      <c r="C126" s="180" t="s">
        <v>16</v>
      </c>
      <c r="D126" s="10">
        <v>431551</v>
      </c>
      <c r="E126" s="10">
        <v>66.900000000000006</v>
      </c>
      <c r="F126" s="10"/>
      <c r="G126" s="10"/>
      <c r="H126" s="10"/>
      <c r="I126" s="10">
        <v>33.099999999999987</v>
      </c>
      <c r="J126" s="10">
        <v>66.900000000000006</v>
      </c>
      <c r="K126" s="10">
        <v>66.900000000000006</v>
      </c>
      <c r="L126" s="10"/>
      <c r="M126" s="10"/>
      <c r="N126" s="10"/>
      <c r="O126" s="10">
        <v>33.099999999999987</v>
      </c>
      <c r="P126" s="10">
        <v>66.900000000000006</v>
      </c>
      <c r="Q126" s="10">
        <v>67.5</v>
      </c>
      <c r="R126" s="10"/>
      <c r="S126" s="10"/>
      <c r="T126" s="10"/>
      <c r="U126" s="10">
        <v>32.5</v>
      </c>
      <c r="V126" s="10">
        <v>67.5</v>
      </c>
      <c r="W126" s="180"/>
      <c r="X126" s="180"/>
      <c r="Y126" s="180"/>
      <c r="Z126" s="180"/>
      <c r="AA126" s="180"/>
      <c r="AB126" s="180"/>
      <c r="AC126" s="180"/>
      <c r="AD126" s="180"/>
    </row>
    <row xmlns:x14ac="http://schemas.microsoft.com/office/spreadsheetml/2009/9/ac" r="127" s="177" customFormat="true" ht="12" x14ac:dyDescent="0.2">
      <c r="A127" s="175" t="s">
        <v>161</v>
      </c>
      <c r="B127" s="10">
        <v>2020</v>
      </c>
      <c r="C127" s="180" t="s">
        <v>16</v>
      </c>
      <c r="D127" s="10">
        <v>431618</v>
      </c>
      <c r="E127" s="10">
        <v>66.900000000000006</v>
      </c>
      <c r="F127" s="10"/>
      <c r="G127" s="10"/>
      <c r="H127" s="10"/>
      <c r="I127" s="10">
        <v>33.099999999999987</v>
      </c>
      <c r="J127" s="10">
        <v>66.900000000000006</v>
      </c>
      <c r="K127" s="10">
        <v>66.900000000000006</v>
      </c>
      <c r="L127" s="10"/>
      <c r="M127" s="10"/>
      <c r="N127" s="10"/>
      <c r="O127" s="10">
        <v>33.099999999999987</v>
      </c>
      <c r="P127" s="10">
        <v>66.900000000000006</v>
      </c>
      <c r="Q127" s="10">
        <v>67.5</v>
      </c>
      <c r="R127" s="10"/>
      <c r="S127" s="10"/>
      <c r="T127" s="10"/>
      <c r="U127" s="10">
        <v>32.5</v>
      </c>
      <c r="V127" s="10">
        <v>67.5</v>
      </c>
      <c r="W127" s="180"/>
      <c r="X127" s="180"/>
      <c r="Y127" s="180"/>
      <c r="Z127" s="180"/>
      <c r="AA127" s="180"/>
      <c r="AB127" s="180"/>
      <c r="AC127" s="180"/>
      <c r="AD127" s="180"/>
    </row>
    <row xmlns:x14ac="http://schemas.microsoft.com/office/spreadsheetml/2009/9/ac" r="128" s="177" customFormat="true" ht="12" x14ac:dyDescent="0.2">
      <c r="A128" s="180" t="s">
        <v>161</v>
      </c>
      <c r="B128" s="10">
        <v>2021</v>
      </c>
      <c r="C128" s="180" t="s">
        <v>16</v>
      </c>
      <c r="D128" s="10">
        <v>433542</v>
      </c>
      <c r="E128" s="10">
        <v>66.900000000000006</v>
      </c>
      <c r="F128" s="10"/>
      <c r="G128" s="10"/>
      <c r="H128" s="10"/>
      <c r="I128" s="10">
        <v>33.099999999999987</v>
      </c>
      <c r="J128" s="10">
        <v>66.900000000000006</v>
      </c>
      <c r="K128" s="10">
        <v>66.900000000000006</v>
      </c>
      <c r="L128" s="10"/>
      <c r="M128" s="10"/>
      <c r="N128" s="10"/>
      <c r="O128" s="10">
        <v>33.099999999999987</v>
      </c>
      <c r="P128" s="10">
        <v>66.900000000000006</v>
      </c>
      <c r="Q128" s="10">
        <v>67.5</v>
      </c>
      <c r="R128" s="10"/>
      <c r="S128" s="10"/>
      <c r="T128" s="10"/>
      <c r="U128" s="10">
        <v>32.5</v>
      </c>
      <c r="V128" s="10">
        <v>67.5</v>
      </c>
      <c r="W128" s="180"/>
      <c r="X128" s="180"/>
      <c r="Y128" s="180"/>
      <c r="Z128" s="180"/>
      <c r="AA128" s="180"/>
      <c r="AB128" s="180"/>
      <c r="AC128" s="180"/>
      <c r="AD128" s="180"/>
    </row>
    <row xmlns:x14ac="http://schemas.microsoft.com/office/spreadsheetml/2009/9/ac" r="129" s="177" customFormat="true" ht="12" x14ac:dyDescent="0.2">
      <c r="A129" s="180" t="s">
        <v>161</v>
      </c>
      <c r="B129" s="10">
        <v>2022</v>
      </c>
      <c r="C129" s="180" t="s">
        <v>16</v>
      </c>
      <c r="D129" s="10">
        <v>436931</v>
      </c>
      <c r="E129" s="10">
        <v>66.900000000000006</v>
      </c>
      <c r="F129" s="10"/>
      <c r="G129" s="10"/>
      <c r="H129" s="10"/>
      <c r="I129" s="10">
        <v>33.099999999999987</v>
      </c>
      <c r="J129" s="10">
        <v>66.900000000000006</v>
      </c>
      <c r="K129" s="10">
        <v>66.900000000000006</v>
      </c>
      <c r="L129" s="10"/>
      <c r="M129" s="10"/>
      <c r="N129" s="10"/>
      <c r="O129" s="10">
        <v>33.099999999999987</v>
      </c>
      <c r="P129" s="10">
        <v>66.900000000000006</v>
      </c>
      <c r="Q129" s="10">
        <v>67.5</v>
      </c>
      <c r="R129" s="10"/>
      <c r="S129" s="10"/>
      <c r="T129" s="10"/>
      <c r="U129" s="10">
        <v>32.5</v>
      </c>
      <c r="V129" s="10">
        <v>67.5</v>
      </c>
      <c r="W129" s="180"/>
      <c r="X129" s="180"/>
      <c r="Y129" s="180"/>
      <c r="Z129" s="180"/>
      <c r="AA129" s="180"/>
      <c r="AB129" s="180"/>
      <c r="AC129" s="180"/>
      <c r="AD129" s="180"/>
    </row>
    <row xmlns:x14ac="http://schemas.microsoft.com/office/spreadsheetml/2009/9/ac" r="130" s="177" customFormat="true" ht="12" x14ac:dyDescent="0.2">
      <c r="A130" s="180" t="s">
        <v>161</v>
      </c>
      <c r="B130" s="10">
        <v>2023</v>
      </c>
      <c r="C130" s="180" t="s">
        <v>16</v>
      </c>
      <c r="D130" s="10">
        <v>476105</v>
      </c>
      <c r="E130" s="10">
        <v>66.900000000000006</v>
      </c>
      <c r="F130" s="10"/>
      <c r="G130" s="10"/>
      <c r="H130" s="10"/>
      <c r="I130" s="10">
        <v>33.099999999999987</v>
      </c>
      <c r="J130" s="10">
        <v>66.900000000000006</v>
      </c>
      <c r="K130" s="10">
        <v>66.900000000000006</v>
      </c>
      <c r="L130" s="10"/>
      <c r="M130" s="10"/>
      <c r="N130" s="10"/>
      <c r="O130" s="10">
        <v>33.099999999999987</v>
      </c>
      <c r="P130" s="10">
        <v>66.900000000000006</v>
      </c>
      <c r="Q130" s="10">
        <v>67.5</v>
      </c>
      <c r="R130" s="10"/>
      <c r="S130" s="10"/>
      <c r="T130" s="10"/>
      <c r="U130" s="10">
        <v>32.5</v>
      </c>
      <c r="V130" s="10">
        <v>67.5</v>
      </c>
      <c r="W130" s="180"/>
      <c r="X130" s="180"/>
      <c r="Y130" s="180"/>
      <c r="Z130" s="180"/>
      <c r="AA130" s="180"/>
      <c r="AB130" s="180"/>
      <c r="AC130" s="180"/>
      <c r="AD130" s="180"/>
    </row>
    <row xmlns:x14ac="http://schemas.microsoft.com/office/spreadsheetml/2009/9/ac" r="131" s="177" customFormat="true" ht="12" x14ac:dyDescent="0.2">
      <c r="A131" s="180" t="s">
        <v>161</v>
      </c>
      <c r="B131" s="10">
        <v>2024</v>
      </c>
      <c r="C131" s="180" t="s">
        <v>16</v>
      </c>
      <c r="D131" s="10"/>
      <c r="E131" s="10"/>
      <c r="F131" s="10"/>
      <c r="G131" s="10"/>
      <c r="H131" s="10"/>
      <c r="I131" s="10"/>
      <c r="J131" s="10"/>
      <c r="K131" s="10"/>
      <c r="L131" s="10"/>
      <c r="M131" s="10"/>
      <c r="N131" s="10"/>
      <c r="O131" s="10"/>
      <c r="P131" s="10"/>
      <c r="Q131" s="10"/>
      <c r="R131" s="10"/>
      <c r="S131" s="10"/>
      <c r="T131" s="10"/>
      <c r="U131" s="10"/>
      <c r="V131" s="10"/>
      <c r="W131" s="180"/>
      <c r="X131" s="180"/>
      <c r="Y131" s="180"/>
      <c r="Z131" s="180"/>
      <c r="AA131" s="180"/>
      <c r="AB131" s="180"/>
      <c r="AC131" s="180"/>
      <c r="AD131" s="180"/>
    </row>
    <row xmlns:x14ac="http://schemas.microsoft.com/office/spreadsheetml/2009/9/ac" r="132" s="177" customFormat="true" ht="12" x14ac:dyDescent="0.2">
      <c r="A132" s="180" t="s">
        <v>161</v>
      </c>
      <c r="B132" s="10">
        <v>2025</v>
      </c>
      <c r="C132" s="180" t="s">
        <v>16</v>
      </c>
      <c r="D132" s="10"/>
      <c r="E132" s="10"/>
      <c r="F132" s="10"/>
      <c r="G132" s="10"/>
      <c r="H132" s="10"/>
      <c r="I132" s="10"/>
      <c r="J132" s="10"/>
      <c r="K132" s="10"/>
      <c r="L132" s="10"/>
      <c r="M132" s="10"/>
      <c r="N132" s="10"/>
      <c r="O132" s="10"/>
      <c r="P132" s="10"/>
      <c r="Q132" s="10"/>
      <c r="R132" s="10"/>
      <c r="S132" s="10"/>
      <c r="T132" s="10"/>
      <c r="U132" s="10"/>
      <c r="V132" s="10"/>
      <c r="W132" s="180"/>
      <c r="X132" s="180"/>
      <c r="Y132" s="180"/>
      <c r="Z132" s="180"/>
      <c r="AA132" s="180"/>
      <c r="AB132" s="180"/>
      <c r="AC132" s="180"/>
      <c r="AD132" s="180"/>
    </row>
    <row xmlns:x14ac="http://schemas.microsoft.com/office/spreadsheetml/2009/9/ac" r="133" s="177" customFormat="true" ht="12" x14ac:dyDescent="0.2">
      <c r="A133" s="180" t="s">
        <v>161</v>
      </c>
      <c r="B133" s="10">
        <v>2026</v>
      </c>
      <c r="C133" s="180" t="s">
        <v>16</v>
      </c>
      <c r="D133" s="10"/>
      <c r="E133" s="10"/>
      <c r="F133" s="10"/>
      <c r="G133" s="10"/>
      <c r="H133" s="10"/>
      <c r="I133" s="10"/>
      <c r="J133" s="10"/>
      <c r="K133" s="10"/>
      <c r="L133" s="10"/>
      <c r="M133" s="10"/>
      <c r="N133" s="10"/>
      <c r="O133" s="10"/>
      <c r="P133" s="10"/>
      <c r="Q133" s="10"/>
      <c r="R133" s="10"/>
      <c r="S133" s="10"/>
      <c r="T133" s="10"/>
      <c r="U133" s="10"/>
      <c r="V133" s="10"/>
      <c r="W133" s="180"/>
      <c r="X133" s="180"/>
      <c r="Y133" s="180"/>
      <c r="Z133" s="180"/>
      <c r="AA133" s="180"/>
      <c r="AB133" s="180"/>
      <c r="AC133" s="180"/>
      <c r="AD133" s="180"/>
    </row>
    <row xmlns:x14ac="http://schemas.microsoft.com/office/spreadsheetml/2009/9/ac" r="134" s="177" customFormat="true" ht="12" x14ac:dyDescent="0.2">
      <c r="A134" s="180" t="s">
        <v>161</v>
      </c>
      <c r="B134" s="10">
        <v>2027</v>
      </c>
      <c r="C134" s="180" t="s">
        <v>16</v>
      </c>
      <c r="D134" s="10"/>
      <c r="E134" s="10"/>
      <c r="F134" s="10"/>
      <c r="G134" s="10"/>
      <c r="H134" s="10"/>
      <c r="I134" s="10"/>
      <c r="J134" s="10"/>
      <c r="K134" s="10"/>
      <c r="L134" s="10"/>
      <c r="M134" s="10"/>
      <c r="N134" s="10"/>
      <c r="O134" s="10"/>
      <c r="P134" s="10"/>
      <c r="Q134" s="10"/>
      <c r="R134" s="10"/>
      <c r="S134" s="10"/>
      <c r="T134" s="10"/>
      <c r="U134" s="10"/>
      <c r="V134" s="10"/>
      <c r="W134" s="180"/>
      <c r="X134" s="180"/>
      <c r="Y134" s="180"/>
      <c r="Z134" s="180"/>
      <c r="AA134" s="180"/>
      <c r="AB134" s="180"/>
      <c r="AC134" s="180"/>
      <c r="AD134" s="180"/>
    </row>
    <row xmlns:x14ac="http://schemas.microsoft.com/office/spreadsheetml/2009/9/ac" r="135" s="177" customFormat="true" ht="12" x14ac:dyDescent="0.2">
      <c r="A135" s="180" t="s">
        <v>161</v>
      </c>
      <c r="B135" s="10">
        <v>2028</v>
      </c>
      <c r="C135" s="180" t="s">
        <v>16</v>
      </c>
      <c r="D135" s="10"/>
      <c r="E135" s="10"/>
      <c r="F135" s="10"/>
      <c r="G135" s="10"/>
      <c r="H135" s="10"/>
      <c r="I135" s="10"/>
      <c r="J135" s="10"/>
      <c r="K135" s="10"/>
      <c r="L135" s="10"/>
      <c r="M135" s="10"/>
      <c r="N135" s="10"/>
      <c r="O135" s="10"/>
      <c r="P135" s="10"/>
      <c r="Q135" s="10"/>
      <c r="R135" s="10"/>
      <c r="S135" s="10"/>
      <c r="T135" s="10"/>
      <c r="U135" s="10"/>
      <c r="V135" s="10"/>
      <c r="W135" s="180"/>
      <c r="X135" s="180"/>
      <c r="Y135" s="180"/>
      <c r="Z135" s="180"/>
      <c r="AA135" s="180"/>
      <c r="AB135" s="180"/>
      <c r="AC135" s="180"/>
      <c r="AD135" s="180"/>
    </row>
    <row xmlns:x14ac="http://schemas.microsoft.com/office/spreadsheetml/2009/9/ac" r="136" s="177" customFormat="true" ht="12" x14ac:dyDescent="0.2">
      <c r="A136" s="180" t="s">
        <v>161</v>
      </c>
      <c r="B136" s="10">
        <v>2029</v>
      </c>
      <c r="C136" s="180" t="s">
        <v>16</v>
      </c>
      <c r="D136" s="10"/>
      <c r="E136" s="10"/>
      <c r="F136" s="10"/>
      <c r="G136" s="10"/>
      <c r="H136" s="10"/>
      <c r="I136" s="10"/>
      <c r="J136" s="10"/>
      <c r="K136" s="10"/>
      <c r="L136" s="10"/>
      <c r="M136" s="10"/>
      <c r="N136" s="10"/>
      <c r="O136" s="10"/>
      <c r="P136" s="10"/>
      <c r="Q136" s="10"/>
      <c r="R136" s="10"/>
      <c r="S136" s="10"/>
      <c r="T136" s="10"/>
      <c r="U136" s="10"/>
      <c r="V136" s="10"/>
      <c r="W136" s="180"/>
      <c r="X136" s="180"/>
      <c r="Y136" s="180"/>
      <c r="Z136" s="180"/>
      <c r="AA136" s="180"/>
      <c r="AB136" s="180"/>
      <c r="AC136" s="180"/>
      <c r="AD136" s="180"/>
    </row>
    <row xmlns:x14ac="http://schemas.microsoft.com/office/spreadsheetml/2009/9/ac" r="137" s="177" customFormat="true" ht="12" x14ac:dyDescent="0.2">
      <c r="A137" s="180" t="s">
        <v>161</v>
      </c>
      <c r="B137" s="10">
        <v>2030</v>
      </c>
      <c r="C137" s="180" t="s">
        <v>16</v>
      </c>
      <c r="D137" s="10"/>
      <c r="E137" s="10"/>
      <c r="F137" s="10"/>
      <c r="G137" s="10"/>
      <c r="H137" s="10"/>
      <c r="I137" s="10"/>
      <c r="J137" s="10"/>
      <c r="K137" s="10"/>
      <c r="L137" s="10"/>
      <c r="M137" s="10"/>
      <c r="N137" s="10"/>
      <c r="O137" s="10"/>
      <c r="P137" s="10"/>
      <c r="Q137" s="10"/>
      <c r="R137" s="10"/>
      <c r="S137" s="10"/>
      <c r="T137" s="10"/>
      <c r="U137" s="10"/>
      <c r="V137" s="10"/>
      <c r="W137" s="180"/>
      <c r="X137" s="180"/>
      <c r="Y137" s="180"/>
      <c r="Z137" s="180"/>
      <c r="AA137" s="180"/>
      <c r="AB137" s="180"/>
      <c r="AC137" s="180"/>
      <c r="AD137" s="180"/>
    </row>
    <row xmlns:x14ac="http://schemas.microsoft.com/office/spreadsheetml/2009/9/ac" r="138" s="177" customFormat="true" ht="12" x14ac:dyDescent="0.2">
      <c r="A138" s="180" t="s">
        <v>161</v>
      </c>
      <c r="B138" s="10">
        <v>2000</v>
      </c>
      <c r="C138" s="180" t="s">
        <v>17</v>
      </c>
      <c r="D138" s="10">
        <v>439154</v>
      </c>
      <c r="E138" s="10"/>
      <c r="F138" s="10"/>
      <c r="G138" s="10"/>
      <c r="H138" s="10"/>
      <c r="I138" s="10"/>
      <c r="J138" s="10">
        <v>100</v>
      </c>
      <c r="K138" s="10"/>
      <c r="L138" s="10"/>
      <c r="M138" s="10"/>
      <c r="N138" s="10"/>
      <c r="O138" s="10"/>
      <c r="P138" s="10">
        <v>100</v>
      </c>
      <c r="Q138" s="10"/>
      <c r="R138" s="10"/>
      <c r="S138" s="10"/>
      <c r="T138" s="10"/>
      <c r="U138" s="10"/>
      <c r="V138" s="10">
        <v>100</v>
      </c>
      <c r="W138" s="180"/>
      <c r="X138" s="180"/>
      <c r="Y138" s="180"/>
      <c r="Z138" s="180"/>
      <c r="AA138" s="180"/>
      <c r="AB138" s="180"/>
      <c r="AC138" s="180"/>
      <c r="AD138" s="180"/>
    </row>
    <row xmlns:x14ac="http://schemas.microsoft.com/office/spreadsheetml/2009/9/ac" r="139" s="177" customFormat="true" ht="12" x14ac:dyDescent="0.2">
      <c r="A139" s="180" t="s">
        <v>161</v>
      </c>
      <c r="B139" s="10">
        <v>2001</v>
      </c>
      <c r="C139" s="180" t="s">
        <v>17</v>
      </c>
      <c r="D139" s="10">
        <v>451237</v>
      </c>
      <c r="E139" s="10"/>
      <c r="F139" s="10"/>
      <c r="G139" s="10"/>
      <c r="H139" s="10"/>
      <c r="I139" s="10"/>
      <c r="J139" s="10">
        <v>100</v>
      </c>
      <c r="K139" s="10"/>
      <c r="L139" s="10"/>
      <c r="M139" s="10"/>
      <c r="N139" s="10"/>
      <c r="O139" s="10"/>
      <c r="P139" s="10">
        <v>100</v>
      </c>
      <c r="Q139" s="10"/>
      <c r="R139" s="10"/>
      <c r="S139" s="10"/>
      <c r="T139" s="10"/>
      <c r="U139" s="10"/>
      <c r="V139" s="10">
        <v>100</v>
      </c>
      <c r="W139" s="180"/>
      <c r="X139" s="180"/>
      <c r="Y139" s="180"/>
      <c r="Z139" s="180"/>
      <c r="AA139" s="180"/>
      <c r="AB139" s="180"/>
      <c r="AC139" s="180"/>
      <c r="AD139" s="180"/>
    </row>
    <row xmlns:x14ac="http://schemas.microsoft.com/office/spreadsheetml/2009/9/ac" r="140" s="177" customFormat="true" ht="12" x14ac:dyDescent="0.2">
      <c r="A140" s="180" t="s">
        <v>161</v>
      </c>
      <c r="B140" s="10">
        <v>2002</v>
      </c>
      <c r="C140" s="180" t="s">
        <v>17</v>
      </c>
      <c r="D140" s="10">
        <v>467099</v>
      </c>
      <c r="E140" s="10"/>
      <c r="F140" s="10"/>
      <c r="G140" s="10"/>
      <c r="H140" s="10"/>
      <c r="I140" s="10"/>
      <c r="J140" s="10">
        <v>100</v>
      </c>
      <c r="K140" s="10"/>
      <c r="L140" s="10"/>
      <c r="M140" s="10"/>
      <c r="N140" s="10"/>
      <c r="O140" s="10"/>
      <c r="P140" s="10">
        <v>100</v>
      </c>
      <c r="Q140" s="10"/>
      <c r="R140" s="10"/>
      <c r="S140" s="10"/>
      <c r="T140" s="10"/>
      <c r="U140" s="10"/>
      <c r="V140" s="10">
        <v>100</v>
      </c>
      <c r="W140" s="180"/>
      <c r="X140" s="180"/>
      <c r="Y140" s="180"/>
      <c r="Z140" s="180"/>
      <c r="AA140" s="180"/>
      <c r="AB140" s="180"/>
      <c r="AC140" s="180"/>
      <c r="AD140" s="180"/>
    </row>
    <row xmlns:x14ac="http://schemas.microsoft.com/office/spreadsheetml/2009/9/ac" r="141" s="177" customFormat="true" ht="12" x14ac:dyDescent="0.2">
      <c r="A141" s="180" t="s">
        <v>161</v>
      </c>
      <c r="B141" s="10">
        <v>2003</v>
      </c>
      <c r="C141" s="180" t="s">
        <v>17</v>
      </c>
      <c r="D141" s="10">
        <v>480256</v>
      </c>
      <c r="E141" s="10"/>
      <c r="F141" s="10"/>
      <c r="G141" s="10"/>
      <c r="H141" s="10"/>
      <c r="I141" s="10"/>
      <c r="J141" s="10">
        <v>100</v>
      </c>
      <c r="K141" s="10"/>
      <c r="L141" s="10"/>
      <c r="M141" s="10"/>
      <c r="N141" s="10"/>
      <c r="O141" s="10"/>
      <c r="P141" s="10">
        <v>100</v>
      </c>
      <c r="Q141" s="10"/>
      <c r="R141" s="10"/>
      <c r="S141" s="10"/>
      <c r="T141" s="10"/>
      <c r="U141" s="10"/>
      <c r="V141" s="10">
        <v>100</v>
      </c>
      <c r="W141" s="180"/>
      <c r="X141" s="180"/>
      <c r="Y141" s="180"/>
      <c r="Z141" s="180"/>
      <c r="AA141" s="180"/>
      <c r="AB141" s="180"/>
      <c r="AC141" s="180"/>
      <c r="AD141" s="180"/>
    </row>
    <row xmlns:x14ac="http://schemas.microsoft.com/office/spreadsheetml/2009/9/ac" r="142" s="177" customFormat="true" ht="12" x14ac:dyDescent="0.2">
      <c r="A142" s="180" t="s">
        <v>161</v>
      </c>
      <c r="B142" s="10">
        <v>2004</v>
      </c>
      <c r="C142" s="180" t="s">
        <v>17</v>
      </c>
      <c r="D142" s="10">
        <v>482159</v>
      </c>
      <c r="E142" s="10"/>
      <c r="F142" s="10"/>
      <c r="G142" s="10"/>
      <c r="H142" s="10"/>
      <c r="I142" s="10"/>
      <c r="J142" s="10">
        <v>100</v>
      </c>
      <c r="K142" s="10"/>
      <c r="L142" s="10"/>
      <c r="M142" s="10"/>
      <c r="N142" s="10"/>
      <c r="O142" s="10"/>
      <c r="P142" s="10">
        <v>100</v>
      </c>
      <c r="Q142" s="10"/>
      <c r="R142" s="10"/>
      <c r="S142" s="10"/>
      <c r="T142" s="10"/>
      <c r="U142" s="10"/>
      <c r="V142" s="10">
        <v>100</v>
      </c>
      <c r="W142" s="180"/>
      <c r="X142" s="180"/>
      <c r="Y142" s="180"/>
      <c r="Z142" s="180"/>
      <c r="AA142" s="180"/>
      <c r="AB142" s="180"/>
      <c r="AC142" s="180"/>
      <c r="AD142" s="180"/>
    </row>
    <row xmlns:x14ac="http://schemas.microsoft.com/office/spreadsheetml/2009/9/ac" r="143" s="177" customFormat="true" ht="12" x14ac:dyDescent="0.2">
      <c r="A143" s="180" t="s">
        <v>161</v>
      </c>
      <c r="B143" s="10">
        <v>2005</v>
      </c>
      <c r="C143" s="180" t="s">
        <v>17</v>
      </c>
      <c r="D143" s="10">
        <v>501365</v>
      </c>
      <c r="E143" s="10"/>
      <c r="F143" s="10"/>
      <c r="G143" s="10"/>
      <c r="H143" s="10"/>
      <c r="I143" s="10"/>
      <c r="J143" s="10">
        <v>100</v>
      </c>
      <c r="K143" s="10"/>
      <c r="L143" s="10"/>
      <c r="M143" s="10"/>
      <c r="N143" s="10"/>
      <c r="O143" s="10"/>
      <c r="P143" s="10">
        <v>100</v>
      </c>
      <c r="Q143" s="10"/>
      <c r="R143" s="10"/>
      <c r="S143" s="10"/>
      <c r="T143" s="10"/>
      <c r="U143" s="10"/>
      <c r="V143" s="10">
        <v>100</v>
      </c>
      <c r="W143" s="180"/>
      <c r="X143" s="180"/>
      <c r="Y143" s="180"/>
      <c r="Z143" s="180"/>
      <c r="AA143" s="180"/>
      <c r="AB143" s="180"/>
      <c r="AC143" s="180"/>
      <c r="AD143" s="180"/>
    </row>
    <row xmlns:x14ac="http://schemas.microsoft.com/office/spreadsheetml/2009/9/ac" r="144" s="177" customFormat="true" ht="12" x14ac:dyDescent="0.2">
      <c r="A144" s="180" t="s">
        <v>161</v>
      </c>
      <c r="B144" s="10">
        <v>2006</v>
      </c>
      <c r="C144" s="180" t="s">
        <v>17</v>
      </c>
      <c r="D144" s="10">
        <v>537976</v>
      </c>
      <c r="E144" s="10"/>
      <c r="F144" s="10">
        <v>65.385026666665908</v>
      </c>
      <c r="G144" s="10"/>
      <c r="H144" s="10"/>
      <c r="I144" s="10">
        <v>34.614973333334092</v>
      </c>
      <c r="J144" s="10">
        <v>65.385026666665908</v>
      </c>
      <c r="K144" s="10">
        <v>48.333334249999098</v>
      </c>
      <c r="L144" s="10"/>
      <c r="M144" s="10"/>
      <c r="N144" s="10"/>
      <c r="O144" s="10"/>
      <c r="P144" s="10">
        <v>100</v>
      </c>
      <c r="Q144" s="10"/>
      <c r="R144" s="10"/>
      <c r="S144" s="10"/>
      <c r="T144" s="10"/>
      <c r="U144" s="10"/>
      <c r="V144" s="10">
        <v>100</v>
      </c>
      <c r="W144" s="180"/>
      <c r="X144" s="180"/>
      <c r="Y144" s="180"/>
      <c r="Z144" s="180"/>
      <c r="AA144" s="180"/>
      <c r="AB144" s="180"/>
      <c r="AC144" s="180"/>
      <c r="AD144" s="180"/>
    </row>
    <row xmlns:x14ac="http://schemas.microsoft.com/office/spreadsheetml/2009/9/ac" r="145" s="177" customFormat="true" ht="12" x14ac:dyDescent="0.2">
      <c r="A145" s="180" t="s">
        <v>161</v>
      </c>
      <c r="B145" s="10">
        <v>2007</v>
      </c>
      <c r="C145" s="180" t="s">
        <v>17</v>
      </c>
      <c r="D145" s="10">
        <v>572148</v>
      </c>
      <c r="E145" s="10">
        <v>53.657843478260929</v>
      </c>
      <c r="F145" s="10">
        <v>53.657843478260929</v>
      </c>
      <c r="G145" s="10"/>
      <c r="H145" s="10"/>
      <c r="I145" s="10">
        <v>46.342156521739071</v>
      </c>
      <c r="J145" s="10">
        <v>53.657843478260929</v>
      </c>
      <c r="K145" s="10">
        <v>48.333334249999098</v>
      </c>
      <c r="L145" s="10"/>
      <c r="M145" s="10"/>
      <c r="N145" s="10"/>
      <c r="O145" s="10"/>
      <c r="P145" s="10">
        <v>100</v>
      </c>
      <c r="Q145" s="10"/>
      <c r="R145" s="10"/>
      <c r="S145" s="10"/>
      <c r="T145" s="10"/>
      <c r="U145" s="10"/>
      <c r="V145" s="10">
        <v>100</v>
      </c>
      <c r="W145" s="180"/>
      <c r="X145" s="180"/>
      <c r="Y145" s="180"/>
      <c r="Z145" s="180"/>
      <c r="AA145" s="180"/>
      <c r="AB145" s="180"/>
      <c r="AC145" s="180"/>
      <c r="AD145" s="180"/>
    </row>
    <row xmlns:x14ac="http://schemas.microsoft.com/office/spreadsheetml/2009/9/ac" r="146" s="177" customFormat="true" ht="12" x14ac:dyDescent="0.2">
      <c r="A146" s="180" t="s">
        <v>161</v>
      </c>
      <c r="B146" s="10">
        <v>2008</v>
      </c>
      <c r="C146" s="180" t="s">
        <v>17</v>
      </c>
      <c r="D146" s="10">
        <v>604523</v>
      </c>
      <c r="E146" s="10">
        <v>53.657843478260929</v>
      </c>
      <c r="F146" s="10">
        <v>53.657843478260929</v>
      </c>
      <c r="G146" s="10">
        <v>49.25340666666667</v>
      </c>
      <c r="H146" s="10">
        <v>4.4044368115942589</v>
      </c>
      <c r="I146" s="10">
        <v>46.342156521739071</v>
      </c>
      <c r="J146" s="10">
        <v>0</v>
      </c>
      <c r="K146" s="10">
        <v>48.333334249999098</v>
      </c>
      <c r="L146" s="10">
        <v>48.333334249999098</v>
      </c>
      <c r="M146" s="10">
        <v>23.785936936339521</v>
      </c>
      <c r="N146" s="10">
        <v>24.54739731365957</v>
      </c>
      <c r="O146" s="10">
        <v>51.666665750000902</v>
      </c>
      <c r="P146" s="10">
        <v>0</v>
      </c>
      <c r="Q146" s="10"/>
      <c r="R146" s="10"/>
      <c r="S146" s="10"/>
      <c r="T146" s="10"/>
      <c r="U146" s="10"/>
      <c r="V146" s="10">
        <v>100</v>
      </c>
      <c r="W146" s="180"/>
      <c r="X146" s="180"/>
      <c r="Y146" s="180"/>
      <c r="Z146" s="180"/>
      <c r="AA146" s="180"/>
      <c r="AB146" s="180"/>
      <c r="AC146" s="180"/>
      <c r="AD146" s="180"/>
    </row>
    <row xmlns:x14ac="http://schemas.microsoft.com/office/spreadsheetml/2009/9/ac" r="147" s="177" customFormat="true" ht="12" x14ac:dyDescent="0.2">
      <c r="A147" s="180" t="s">
        <v>161</v>
      </c>
      <c r="B147" s="10">
        <v>2009</v>
      </c>
      <c r="C147" s="180" t="s">
        <v>17</v>
      </c>
      <c r="D147" s="10">
        <v>626390</v>
      </c>
      <c r="E147" s="10">
        <v>53.657843478260929</v>
      </c>
      <c r="F147" s="10">
        <v>53.657843478260929</v>
      </c>
      <c r="G147" s="10">
        <v>49.25340666666667</v>
      </c>
      <c r="H147" s="10">
        <v>4.4044368115942589</v>
      </c>
      <c r="I147" s="10">
        <v>46.342156521739071</v>
      </c>
      <c r="J147" s="10">
        <v>0</v>
      </c>
      <c r="K147" s="10">
        <v>48.333334249999098</v>
      </c>
      <c r="L147" s="10">
        <v>48.333334249999098</v>
      </c>
      <c r="M147" s="10">
        <v>23.785936936339521</v>
      </c>
      <c r="N147" s="10">
        <v>24.54739731365957</v>
      </c>
      <c r="O147" s="10">
        <v>51.666665750000902</v>
      </c>
      <c r="P147" s="10">
        <v>0</v>
      </c>
      <c r="Q147" s="10"/>
      <c r="R147" s="10"/>
      <c r="S147" s="10"/>
      <c r="T147" s="10"/>
      <c r="U147" s="10"/>
      <c r="V147" s="10">
        <v>100</v>
      </c>
      <c r="W147" s="180"/>
      <c r="X147" s="180"/>
      <c r="Y147" s="180"/>
      <c r="Z147" s="180"/>
      <c r="AA147" s="180"/>
      <c r="AB147" s="180"/>
      <c r="AC147" s="180"/>
      <c r="AD147" s="180"/>
    </row>
    <row xmlns:x14ac="http://schemas.microsoft.com/office/spreadsheetml/2009/9/ac" r="148" s="177" customFormat="true" ht="12" x14ac:dyDescent="0.2">
      <c r="A148" s="180" t="s">
        <v>161</v>
      </c>
      <c r="B148" s="10">
        <v>2010</v>
      </c>
      <c r="C148" s="180" t="s">
        <v>17</v>
      </c>
      <c r="D148" s="10">
        <v>647284</v>
      </c>
      <c r="E148" s="10">
        <v>53.657843478260929</v>
      </c>
      <c r="F148" s="10">
        <v>53.657843478260929</v>
      </c>
      <c r="G148" s="10">
        <v>49.25340666666667</v>
      </c>
      <c r="H148" s="10">
        <v>4.4044368115942589</v>
      </c>
      <c r="I148" s="10">
        <v>46.342156521739071</v>
      </c>
      <c r="J148" s="10">
        <v>0</v>
      </c>
      <c r="K148" s="10">
        <v>48.333334249999098</v>
      </c>
      <c r="L148" s="10">
        <v>48.333334249999098</v>
      </c>
      <c r="M148" s="10">
        <v>23.785936936339521</v>
      </c>
      <c r="N148" s="10">
        <v>24.54739731365957</v>
      </c>
      <c r="O148" s="10">
        <v>51.666665750000902</v>
      </c>
      <c r="P148" s="10">
        <v>0</v>
      </c>
      <c r="Q148" s="10"/>
      <c r="R148" s="10"/>
      <c r="S148" s="10">
        <v>64.389115000000004</v>
      </c>
      <c r="T148" s="10"/>
      <c r="U148" s="10"/>
      <c r="V148" s="10">
        <v>35.610885000000003</v>
      </c>
      <c r="W148" s="180"/>
      <c r="X148" s="180"/>
      <c r="Y148" s="180"/>
      <c r="Z148" s="180"/>
      <c r="AA148" s="180"/>
      <c r="AB148" s="180"/>
      <c r="AC148" s="180"/>
      <c r="AD148" s="180"/>
    </row>
    <row xmlns:x14ac="http://schemas.microsoft.com/office/spreadsheetml/2009/9/ac" r="149" s="177" customFormat="true" ht="12" x14ac:dyDescent="0.2">
      <c r="A149" s="180" t="s">
        <v>161</v>
      </c>
      <c r="B149" s="10">
        <v>2011</v>
      </c>
      <c r="C149" s="180" t="s">
        <v>17</v>
      </c>
      <c r="D149" s="10">
        <v>668390</v>
      </c>
      <c r="E149" s="10">
        <v>53.657843478260929</v>
      </c>
      <c r="F149" s="10">
        <v>53.657843478260929</v>
      </c>
      <c r="G149" s="10">
        <v>49.25340666666667</v>
      </c>
      <c r="H149" s="10">
        <v>4.4044368115942589</v>
      </c>
      <c r="I149" s="10">
        <v>46.342156521739071</v>
      </c>
      <c r="J149" s="10">
        <v>0</v>
      </c>
      <c r="K149" s="10">
        <v>50.717778999999609</v>
      </c>
      <c r="L149" s="10">
        <v>50.717778999999609</v>
      </c>
      <c r="M149" s="10">
        <v>23.785936936339521</v>
      </c>
      <c r="N149" s="10">
        <v>26.931842063660081</v>
      </c>
      <c r="O149" s="10">
        <v>49.282221000000391</v>
      </c>
      <c r="P149" s="10">
        <v>0</v>
      </c>
      <c r="Q149" s="10"/>
      <c r="R149" s="10"/>
      <c r="S149" s="10">
        <v>64.389115000000004</v>
      </c>
      <c r="T149" s="10"/>
      <c r="U149" s="10"/>
      <c r="V149" s="10">
        <v>35.610885000000003</v>
      </c>
      <c r="W149" s="180"/>
      <c r="X149" s="180"/>
      <c r="Y149" s="180"/>
      <c r="Z149" s="180"/>
      <c r="AA149" s="180"/>
      <c r="AB149" s="180"/>
      <c r="AC149" s="180"/>
      <c r="AD149" s="180"/>
    </row>
    <row xmlns:x14ac="http://schemas.microsoft.com/office/spreadsheetml/2009/9/ac" r="150" s="177" customFormat="true" ht="12" x14ac:dyDescent="0.2">
      <c r="A150" s="180" t="s">
        <v>161</v>
      </c>
      <c r="B150" s="10">
        <v>2012</v>
      </c>
      <c r="C150" s="180" t="s">
        <v>17</v>
      </c>
      <c r="D150" s="10">
        <v>692764</v>
      </c>
      <c r="E150" s="10">
        <v>54.99358695652154</v>
      </c>
      <c r="F150" s="10">
        <v>54.99358695652154</v>
      </c>
      <c r="G150" s="10">
        <v>49.25340666666667</v>
      </c>
      <c r="H150" s="10">
        <v>5.7401802898548686</v>
      </c>
      <c r="I150" s="10">
        <v>45.00641304347846</v>
      </c>
      <c r="J150" s="10">
        <v>0</v>
      </c>
      <c r="K150" s="10">
        <v>53.102223749999212</v>
      </c>
      <c r="L150" s="10">
        <v>53.102223749999212</v>
      </c>
      <c r="M150" s="10">
        <v>23.785936936339521</v>
      </c>
      <c r="N150" s="10">
        <v>29.316286813659691</v>
      </c>
      <c r="O150" s="10">
        <v>46.897776250000788</v>
      </c>
      <c r="P150" s="10">
        <v>0</v>
      </c>
      <c r="Q150" s="10">
        <v>86.094989999999996</v>
      </c>
      <c r="R150" s="10">
        <v>83.403689999999997</v>
      </c>
      <c r="S150" s="10">
        <v>64.389115000000004</v>
      </c>
      <c r="T150" s="10">
        <v>19.01457499999999</v>
      </c>
      <c r="U150" s="10">
        <v>16.596309999999999</v>
      </c>
      <c r="V150" s="10">
        <v>0</v>
      </c>
      <c r="W150" s="180"/>
      <c r="X150" s="180"/>
      <c r="Y150" s="180"/>
      <c r="Z150" s="180"/>
      <c r="AA150" s="180"/>
      <c r="AB150" s="180"/>
      <c r="AC150" s="180"/>
      <c r="AD150" s="180"/>
    </row>
    <row xmlns:x14ac="http://schemas.microsoft.com/office/spreadsheetml/2009/9/ac" r="151" s="177" customFormat="true" ht="12" x14ac:dyDescent="0.2">
      <c r="A151" s="180" t="s">
        <v>161</v>
      </c>
      <c r="B151" s="10">
        <v>2013</v>
      </c>
      <c r="C151" s="180" t="s">
        <v>17</v>
      </c>
      <c r="D151" s="10">
        <v>715325</v>
      </c>
      <c r="E151" s="10">
        <v>56.329330434782612</v>
      </c>
      <c r="F151" s="10">
        <v>56.289371666665829</v>
      </c>
      <c r="G151" s="10">
        <v>49.25340666666667</v>
      </c>
      <c r="H151" s="10">
        <v>7.0359649999991589</v>
      </c>
      <c r="I151" s="10">
        <v>43.710628333334171</v>
      </c>
      <c r="J151" s="10">
        <v>0</v>
      </c>
      <c r="K151" s="10">
        <v>55.486668499999723</v>
      </c>
      <c r="L151" s="10">
        <v>55.486668499999723</v>
      </c>
      <c r="M151" s="10">
        <v>23.785936936339521</v>
      </c>
      <c r="N151" s="10">
        <v>31.700731563660199</v>
      </c>
      <c r="O151" s="10">
        <v>44.513331500000277</v>
      </c>
      <c r="P151" s="10">
        <v>0</v>
      </c>
      <c r="Q151" s="10">
        <v>86.094989999999996</v>
      </c>
      <c r="R151" s="10">
        <v>83.403689999999997</v>
      </c>
      <c r="S151" s="10">
        <v>64.389115000000004</v>
      </c>
      <c r="T151" s="10">
        <v>19.01457499999999</v>
      </c>
      <c r="U151" s="10">
        <v>16.596309999999999</v>
      </c>
      <c r="V151" s="10">
        <v>0</v>
      </c>
      <c r="W151" s="180"/>
      <c r="X151" s="180"/>
      <c r="Y151" s="180"/>
      <c r="Z151" s="180"/>
      <c r="AA151" s="180"/>
      <c r="AB151" s="180"/>
      <c r="AC151" s="180"/>
      <c r="AD151" s="180"/>
    </row>
    <row xmlns:x14ac="http://schemas.microsoft.com/office/spreadsheetml/2009/9/ac" r="152" s="177" customFormat="true" ht="12" x14ac:dyDescent="0.2">
      <c r="A152" s="180" t="s">
        <v>161</v>
      </c>
      <c r="B152" s="10">
        <v>2014</v>
      </c>
      <c r="C152" s="180" t="s">
        <v>17</v>
      </c>
      <c r="D152" s="10">
        <v>738046</v>
      </c>
      <c r="E152" s="10">
        <v>57.66507391304367</v>
      </c>
      <c r="F152" s="10">
        <v>53.257486666666409</v>
      </c>
      <c r="G152" s="10">
        <v>49.25340666666667</v>
      </c>
      <c r="H152" s="10">
        <v>4.004079999999739</v>
      </c>
      <c r="I152" s="10">
        <v>46.742513333333591</v>
      </c>
      <c r="J152" s="10">
        <v>0</v>
      </c>
      <c r="K152" s="10">
        <v>57.871113249999333</v>
      </c>
      <c r="L152" s="10">
        <v>57.871113249999333</v>
      </c>
      <c r="M152" s="10">
        <v>23.785936936339521</v>
      </c>
      <c r="N152" s="10">
        <v>34.085176313659801</v>
      </c>
      <c r="O152" s="10">
        <v>42.128886750000667</v>
      </c>
      <c r="P152" s="10">
        <v>0</v>
      </c>
      <c r="Q152" s="10">
        <v>86.094989999999996</v>
      </c>
      <c r="R152" s="10">
        <v>83.403689999999997</v>
      </c>
      <c r="S152" s="10">
        <v>64.389115000000004</v>
      </c>
      <c r="T152" s="10">
        <v>19.01457499999999</v>
      </c>
      <c r="U152" s="10">
        <v>16.596309999999999</v>
      </c>
      <c r="V152" s="10">
        <v>0</v>
      </c>
      <c r="W152" s="180"/>
      <c r="X152" s="180"/>
      <c r="Y152" s="180"/>
      <c r="Z152" s="180"/>
      <c r="AA152" s="180"/>
      <c r="AB152" s="180"/>
      <c r="AC152" s="180"/>
      <c r="AD152" s="180"/>
    </row>
    <row xmlns:x14ac="http://schemas.microsoft.com/office/spreadsheetml/2009/9/ac" r="153" s="177" customFormat="true" ht="12" x14ac:dyDescent="0.2">
      <c r="A153" s="180" t="s">
        <v>161</v>
      </c>
      <c r="B153" s="10">
        <v>2015</v>
      </c>
      <c r="C153" s="180" t="s">
        <v>17</v>
      </c>
      <c r="D153" s="10">
        <v>758906</v>
      </c>
      <c r="E153" s="10">
        <v>59.000817391304281</v>
      </c>
      <c r="F153" s="10">
        <v>50.22560166666608</v>
      </c>
      <c r="G153" s="10">
        <v>49.25340666666667</v>
      </c>
      <c r="H153" s="10">
        <v>0.9721949999994095</v>
      </c>
      <c r="I153" s="10">
        <v>49.77439833333392</v>
      </c>
      <c r="J153" s="10">
        <v>0</v>
      </c>
      <c r="K153" s="10">
        <v>60.255557999999837</v>
      </c>
      <c r="L153" s="10">
        <v>60.255557999999837</v>
      </c>
      <c r="M153" s="10">
        <v>23.785936936339521</v>
      </c>
      <c r="N153" s="10">
        <v>36.469621063660313</v>
      </c>
      <c r="O153" s="10">
        <v>39.744442000000163</v>
      </c>
      <c r="P153" s="10">
        <v>0</v>
      </c>
      <c r="Q153" s="10">
        <v>86.094989999999996</v>
      </c>
      <c r="R153" s="10">
        <v>83.403689999999997</v>
      </c>
      <c r="S153" s="10">
        <v>64.389115000000004</v>
      </c>
      <c r="T153" s="10">
        <v>19.01457499999999</v>
      </c>
      <c r="U153" s="10">
        <v>16.596309999999999</v>
      </c>
      <c r="V153" s="10">
        <v>0</v>
      </c>
      <c r="W153" s="180"/>
      <c r="X153" s="180"/>
      <c r="Y153" s="180"/>
      <c r="Z153" s="180"/>
      <c r="AA153" s="180"/>
      <c r="AB153" s="180"/>
      <c r="AC153" s="180"/>
      <c r="AD153" s="180"/>
    </row>
    <row xmlns:x14ac="http://schemas.microsoft.com/office/spreadsheetml/2009/9/ac" r="154" s="177" customFormat="true" ht="12" x14ac:dyDescent="0.2">
      <c r="A154" s="180" t="s">
        <v>161</v>
      </c>
      <c r="B154" s="10">
        <v>2016</v>
      </c>
      <c r="C154" s="180" t="s">
        <v>17</v>
      </c>
      <c r="D154" s="10">
        <v>778420</v>
      </c>
      <c r="E154" s="10">
        <v>60.336560869565353</v>
      </c>
      <c r="F154" s="10">
        <v>47.19371666666575</v>
      </c>
      <c r="G154" s="10">
        <v>47.19371666666575</v>
      </c>
      <c r="H154" s="10">
        <v>0</v>
      </c>
      <c r="I154" s="10">
        <v>52.80628333333425</v>
      </c>
      <c r="J154" s="10">
        <v>0</v>
      </c>
      <c r="K154" s="10">
        <v>62.640002749999439</v>
      </c>
      <c r="L154" s="10">
        <v>60.673849999999987</v>
      </c>
      <c r="M154" s="10">
        <v>23.785936936339521</v>
      </c>
      <c r="N154" s="10">
        <v>36.887913063660463</v>
      </c>
      <c r="O154" s="10">
        <v>39.326150000000013</v>
      </c>
      <c r="P154" s="10">
        <v>0</v>
      </c>
      <c r="Q154" s="10">
        <v>86.094989999999996</v>
      </c>
      <c r="R154" s="10">
        <v>83.403689999999997</v>
      </c>
      <c r="S154" s="10">
        <v>64.389115000000004</v>
      </c>
      <c r="T154" s="10">
        <v>19.01457499999999</v>
      </c>
      <c r="U154" s="10">
        <v>16.596309999999999</v>
      </c>
      <c r="V154" s="10">
        <v>0</v>
      </c>
      <c r="W154" s="180"/>
      <c r="X154" s="180"/>
      <c r="Y154" s="180"/>
      <c r="Z154" s="180"/>
      <c r="AA154" s="180"/>
      <c r="AB154" s="180"/>
      <c r="AC154" s="180"/>
      <c r="AD154" s="180"/>
    </row>
    <row xmlns:x14ac="http://schemas.microsoft.com/office/spreadsheetml/2009/9/ac" r="155" s="177" customFormat="true" ht="12" x14ac:dyDescent="0.2">
      <c r="A155" s="180" t="s">
        <v>161</v>
      </c>
      <c r="B155" s="10">
        <v>2017</v>
      </c>
      <c r="C155" s="180" t="s">
        <v>17</v>
      </c>
      <c r="D155" s="10">
        <v>795070</v>
      </c>
      <c r="E155" s="10">
        <v>61.672304347825957</v>
      </c>
      <c r="F155" s="10">
        <v>44.16183166666633</v>
      </c>
      <c r="G155" s="10">
        <v>44.16183166666633</v>
      </c>
      <c r="H155" s="10">
        <v>0</v>
      </c>
      <c r="I155" s="10">
        <v>55.83816833333367</v>
      </c>
      <c r="J155" s="10">
        <v>0</v>
      </c>
      <c r="K155" s="10">
        <v>65.024447499999042</v>
      </c>
      <c r="L155" s="10">
        <v>60.673849999999987</v>
      </c>
      <c r="M155" s="10">
        <v>23.785936936339521</v>
      </c>
      <c r="N155" s="10">
        <v>36.887913063660463</v>
      </c>
      <c r="O155" s="10">
        <v>39.326150000000013</v>
      </c>
      <c r="P155" s="10">
        <v>0</v>
      </c>
      <c r="Q155" s="10">
        <v>86.094989999999996</v>
      </c>
      <c r="R155" s="10">
        <v>83.403689999999997</v>
      </c>
      <c r="S155" s="10">
        <v>64.389115000000004</v>
      </c>
      <c r="T155" s="10">
        <v>19.01457499999999</v>
      </c>
      <c r="U155" s="10">
        <v>16.596309999999999</v>
      </c>
      <c r="V155" s="10">
        <v>0</v>
      </c>
      <c r="W155" s="180"/>
      <c r="X155" s="180"/>
      <c r="Y155" s="180"/>
      <c r="Z155" s="180"/>
      <c r="AA155" s="180"/>
      <c r="AB155" s="180"/>
      <c r="AC155" s="180"/>
      <c r="AD155" s="180"/>
    </row>
    <row xmlns:x14ac="http://schemas.microsoft.com/office/spreadsheetml/2009/9/ac" r="156" s="177" customFormat="true" ht="12" x14ac:dyDescent="0.2">
      <c r="A156" s="180" t="s">
        <v>161</v>
      </c>
      <c r="B156" s="10">
        <v>2018</v>
      </c>
      <c r="C156" s="180" t="s">
        <v>17</v>
      </c>
      <c r="D156" s="10">
        <v>808618</v>
      </c>
      <c r="E156" s="10">
        <v>63.008047826087022</v>
      </c>
      <c r="F156" s="10">
        <v>41.129946666666001</v>
      </c>
      <c r="G156" s="10">
        <v>41.129946666666001</v>
      </c>
      <c r="H156" s="10">
        <v>0</v>
      </c>
      <c r="I156" s="10">
        <v>58.870053333333999</v>
      </c>
      <c r="J156" s="10">
        <v>0</v>
      </c>
      <c r="K156" s="10">
        <v>67.408892249999553</v>
      </c>
      <c r="L156" s="10">
        <v>60.673849999999987</v>
      </c>
      <c r="M156" s="10">
        <v>23.785936936339521</v>
      </c>
      <c r="N156" s="10">
        <v>36.887913063660463</v>
      </c>
      <c r="O156" s="10">
        <v>39.326150000000013</v>
      </c>
      <c r="P156" s="10">
        <v>0</v>
      </c>
      <c r="Q156" s="10">
        <v>86.094989999999996</v>
      </c>
      <c r="R156" s="10">
        <v>83.403689999999997</v>
      </c>
      <c r="S156" s="10">
        <v>64.389115000000004</v>
      </c>
      <c r="T156" s="10">
        <v>19.01457499999999</v>
      </c>
      <c r="U156" s="10">
        <v>16.596309999999999</v>
      </c>
      <c r="V156" s="10">
        <v>0</v>
      </c>
      <c r="W156" s="180"/>
      <c r="X156" s="180"/>
      <c r="Y156" s="180"/>
      <c r="Z156" s="180"/>
      <c r="AA156" s="180"/>
      <c r="AB156" s="180"/>
      <c r="AC156" s="180"/>
      <c r="AD156" s="180"/>
    </row>
    <row xmlns:x14ac="http://schemas.microsoft.com/office/spreadsheetml/2009/9/ac" r="157" s="177" customFormat="true" ht="12" x14ac:dyDescent="0.2">
      <c r="A157" s="180" t="s">
        <v>161</v>
      </c>
      <c r="B157" s="10">
        <v>2019</v>
      </c>
      <c r="C157" s="180" t="s">
        <v>17</v>
      </c>
      <c r="D157" s="10">
        <v>823149</v>
      </c>
      <c r="E157" s="10">
        <v>64.343791304347633</v>
      </c>
      <c r="F157" s="10">
        <v>41.129946666666001</v>
      </c>
      <c r="G157" s="10">
        <v>41.129946666666001</v>
      </c>
      <c r="H157" s="10">
        <v>0</v>
      </c>
      <c r="I157" s="10">
        <v>58.870053333333999</v>
      </c>
      <c r="J157" s="10">
        <v>0</v>
      </c>
      <c r="K157" s="10">
        <v>69.793336999999156</v>
      </c>
      <c r="L157" s="10">
        <v>60.673849999999987</v>
      </c>
      <c r="M157" s="10">
        <v>23.785936936339521</v>
      </c>
      <c r="N157" s="10">
        <v>36.887913063660463</v>
      </c>
      <c r="O157" s="10">
        <v>39.326150000000013</v>
      </c>
      <c r="P157" s="10">
        <v>0</v>
      </c>
      <c r="Q157" s="10">
        <v>86.094989999999996</v>
      </c>
      <c r="R157" s="10">
        <v>83.403689999999997</v>
      </c>
      <c r="S157" s="10">
        <v>64.389115000000004</v>
      </c>
      <c r="T157" s="10">
        <v>19.01457499999999</v>
      </c>
      <c r="U157" s="10">
        <v>16.596309999999999</v>
      </c>
      <c r="V157" s="10">
        <v>0</v>
      </c>
      <c r="W157" s="180"/>
      <c r="X157" s="180"/>
      <c r="Y157" s="180"/>
      <c r="Z157" s="180"/>
      <c r="AA157" s="180"/>
      <c r="AB157" s="180"/>
      <c r="AC157" s="180"/>
      <c r="AD157" s="180"/>
    </row>
    <row xmlns:x14ac="http://schemas.microsoft.com/office/spreadsheetml/2009/9/ac" r="158" s="177" customFormat="true" ht="12" x14ac:dyDescent="0.2">
      <c r="A158" s="180" t="s">
        <v>161</v>
      </c>
      <c r="B158" s="10">
        <v>2020</v>
      </c>
      <c r="C158" s="180" t="s">
        <v>17</v>
      </c>
      <c r="D158" s="10">
        <v>833186</v>
      </c>
      <c r="E158" s="10">
        <v>65.679534782608698</v>
      </c>
      <c r="F158" s="10">
        <v>41.129946666666001</v>
      </c>
      <c r="G158" s="10">
        <v>41.129946666666001</v>
      </c>
      <c r="H158" s="10">
        <v>0</v>
      </c>
      <c r="I158" s="10">
        <v>58.870053333333999</v>
      </c>
      <c r="J158" s="10">
        <v>0</v>
      </c>
      <c r="K158" s="10">
        <v>72.177781749999667</v>
      </c>
      <c r="L158" s="10">
        <v>60.673849999999987</v>
      </c>
      <c r="M158" s="10">
        <v>23.785936936339521</v>
      </c>
      <c r="N158" s="10">
        <v>36.887913063660463</v>
      </c>
      <c r="O158" s="10">
        <v>39.326150000000013</v>
      </c>
      <c r="P158" s="10">
        <v>0</v>
      </c>
      <c r="Q158" s="10">
        <v>86.094989999999996</v>
      </c>
      <c r="R158" s="10">
        <v>83.403689999999997</v>
      </c>
      <c r="S158" s="10">
        <v>64.389115000000004</v>
      </c>
      <c r="T158" s="10">
        <v>19.01457499999999</v>
      </c>
      <c r="U158" s="10">
        <v>16.596309999999999</v>
      </c>
      <c r="V158" s="10">
        <v>0</v>
      </c>
      <c r="W158" s="180"/>
      <c r="X158" s="180"/>
      <c r="Y158" s="180"/>
      <c r="Z158" s="180"/>
      <c r="AA158" s="180"/>
      <c r="AB158" s="180"/>
      <c r="AC158" s="180"/>
      <c r="AD158" s="180"/>
    </row>
    <row xmlns:x14ac="http://schemas.microsoft.com/office/spreadsheetml/2009/9/ac" r="159" s="177" customFormat="true" ht="12" x14ac:dyDescent="0.2">
      <c r="A159" s="180" t="s">
        <v>161</v>
      </c>
      <c r="B159" s="10">
        <v>2021</v>
      </c>
      <c r="C159" s="180" t="s">
        <v>17</v>
      </c>
      <c r="D159" s="10">
        <v>841214</v>
      </c>
      <c r="E159" s="10">
        <v>67.015278260869763</v>
      </c>
      <c r="F159" s="10">
        <v>41.129946666666001</v>
      </c>
      <c r="G159" s="10">
        <v>41.129946666666001</v>
      </c>
      <c r="H159" s="10">
        <v>0</v>
      </c>
      <c r="I159" s="10">
        <v>58.870053333333999</v>
      </c>
      <c r="J159" s="10">
        <v>0</v>
      </c>
      <c r="K159" s="10">
        <v>74.562226499999269</v>
      </c>
      <c r="L159" s="10">
        <v>60.673849999999987</v>
      </c>
      <c r="M159" s="10">
        <v>23.785936936339521</v>
      </c>
      <c r="N159" s="10">
        <v>36.887913063660463</v>
      </c>
      <c r="O159" s="10">
        <v>39.326150000000013</v>
      </c>
      <c r="P159" s="10">
        <v>0</v>
      </c>
      <c r="Q159" s="10"/>
      <c r="R159" s="10"/>
      <c r="S159" s="10">
        <v>64.389115000000004</v>
      </c>
      <c r="T159" s="10"/>
      <c r="U159" s="10"/>
      <c r="V159" s="10">
        <v>35.610885000000003</v>
      </c>
      <c r="W159" s="180"/>
      <c r="X159" s="180"/>
      <c r="Y159" s="180"/>
      <c r="Z159" s="180"/>
      <c r="AA159" s="180"/>
      <c r="AB159" s="180"/>
      <c r="AC159" s="180"/>
      <c r="AD159" s="180"/>
    </row>
    <row xmlns:x14ac="http://schemas.microsoft.com/office/spreadsheetml/2009/9/ac" r="160" s="177" customFormat="true" ht="12" x14ac:dyDescent="0.2">
      <c r="A160" s="180" t="s">
        <v>161</v>
      </c>
      <c r="B160" s="10">
        <v>2022</v>
      </c>
      <c r="C160" s="180" t="s">
        <v>17</v>
      </c>
      <c r="D160" s="10">
        <v>847428</v>
      </c>
      <c r="E160" s="10">
        <v>68.351021739130374</v>
      </c>
      <c r="F160" s="10">
        <v>41.129946666666001</v>
      </c>
      <c r="G160" s="10">
        <v>41.129946666666001</v>
      </c>
      <c r="H160" s="10">
        <v>0</v>
      </c>
      <c r="I160" s="10">
        <v>58.870053333333999</v>
      </c>
      <c r="J160" s="10">
        <v>0</v>
      </c>
      <c r="K160" s="10">
        <v>76.946671249999781</v>
      </c>
      <c r="L160" s="10">
        <v>60.673849999999987</v>
      </c>
      <c r="M160" s="10">
        <v>23.785936936339521</v>
      </c>
      <c r="N160" s="10">
        <v>36.887913063660463</v>
      </c>
      <c r="O160" s="10">
        <v>39.326150000000013</v>
      </c>
      <c r="P160" s="10">
        <v>0</v>
      </c>
      <c r="Q160" s="10"/>
      <c r="R160" s="10"/>
      <c r="S160" s="10">
        <v>64.389115000000004</v>
      </c>
      <c r="T160" s="10"/>
      <c r="U160" s="10"/>
      <c r="V160" s="10">
        <v>35.610885000000003</v>
      </c>
      <c r="W160" s="180"/>
      <c r="X160" s="180"/>
      <c r="Y160" s="180"/>
      <c r="Z160" s="180"/>
      <c r="AA160" s="180"/>
      <c r="AB160" s="180"/>
      <c r="AC160" s="180"/>
      <c r="AD160" s="180"/>
    </row>
    <row xmlns:x14ac="http://schemas.microsoft.com/office/spreadsheetml/2009/9/ac" r="161" s="177" customFormat="true" ht="12" x14ac:dyDescent="0.2">
      <c r="A161" s="180" t="s">
        <v>161</v>
      </c>
      <c r="B161" s="10">
        <v>2023</v>
      </c>
      <c r="C161" s="180" t="s">
        <v>17</v>
      </c>
      <c r="D161" s="10">
        <v>906558</v>
      </c>
      <c r="E161" s="10">
        <v>68.351021739130374</v>
      </c>
      <c r="F161" s="10"/>
      <c r="G161" s="10">
        <v>49.25340666666667</v>
      </c>
      <c r="H161" s="10"/>
      <c r="I161" s="10"/>
      <c r="J161" s="10">
        <v>50.74659333333333</v>
      </c>
      <c r="K161" s="10">
        <v>76.946671249999781</v>
      </c>
      <c r="L161" s="10"/>
      <c r="M161" s="10"/>
      <c r="N161" s="10"/>
      <c r="O161" s="10"/>
      <c r="P161" s="10">
        <v>100</v>
      </c>
      <c r="Q161" s="10"/>
      <c r="R161" s="10"/>
      <c r="S161" s="10">
        <v>64.389115000000004</v>
      </c>
      <c r="T161" s="10"/>
      <c r="U161" s="10"/>
      <c r="V161" s="10">
        <v>35.610885000000003</v>
      </c>
      <c r="W161" s="180"/>
      <c r="X161" s="180"/>
      <c r="Y161" s="180"/>
      <c r="Z161" s="180"/>
      <c r="AA161" s="180"/>
      <c r="AB161" s="180"/>
      <c r="AC161" s="180"/>
      <c r="AD161" s="180"/>
    </row>
    <row xmlns:x14ac="http://schemas.microsoft.com/office/spreadsheetml/2009/9/ac" r="162" s="177" customFormat="true" ht="12" x14ac:dyDescent="0.2">
      <c r="A162" s="180" t="s">
        <v>161</v>
      </c>
      <c r="B162" s="10">
        <v>2024</v>
      </c>
      <c r="C162" s="180" t="s">
        <v>17</v>
      </c>
      <c r="D162" s="10"/>
      <c r="E162" s="10"/>
      <c r="F162" s="10"/>
      <c r="G162" s="10"/>
      <c r="H162" s="10"/>
      <c r="I162" s="10"/>
      <c r="J162" s="10"/>
      <c r="K162" s="10"/>
      <c r="L162" s="10"/>
      <c r="M162" s="10"/>
      <c r="N162" s="10"/>
      <c r="O162" s="10"/>
      <c r="P162" s="10"/>
      <c r="Q162" s="10"/>
      <c r="R162" s="10"/>
      <c r="S162" s="10"/>
      <c r="T162" s="10"/>
      <c r="U162" s="10"/>
      <c r="V162" s="10"/>
      <c r="W162" s="180"/>
      <c r="X162" s="180"/>
      <c r="Y162" s="180"/>
      <c r="Z162" s="180"/>
      <c r="AA162" s="180"/>
      <c r="AB162" s="180"/>
      <c r="AC162" s="180"/>
      <c r="AD162" s="180"/>
    </row>
    <row xmlns:x14ac="http://schemas.microsoft.com/office/spreadsheetml/2009/9/ac" r="163" s="177" customFormat="true" ht="12" x14ac:dyDescent="0.2">
      <c r="A163" s="180" t="s">
        <v>161</v>
      </c>
      <c r="B163" s="10">
        <v>2025</v>
      </c>
      <c r="C163" s="180" t="s">
        <v>17</v>
      </c>
      <c r="D163" s="10"/>
      <c r="E163" s="10"/>
      <c r="F163" s="10"/>
      <c r="G163" s="10"/>
      <c r="H163" s="10"/>
      <c r="I163" s="10"/>
      <c r="J163" s="10"/>
      <c r="K163" s="10"/>
      <c r="L163" s="10"/>
      <c r="M163" s="10"/>
      <c r="N163" s="10"/>
      <c r="O163" s="10"/>
      <c r="P163" s="10"/>
      <c r="Q163" s="10"/>
      <c r="R163" s="10"/>
      <c r="S163" s="10"/>
      <c r="T163" s="10"/>
      <c r="U163" s="10"/>
      <c r="V163" s="10"/>
      <c r="W163" s="180"/>
      <c r="X163" s="180"/>
      <c r="Y163" s="180"/>
      <c r="Z163" s="180"/>
      <c r="AA163" s="180"/>
      <c r="AB163" s="180"/>
      <c r="AC163" s="180"/>
      <c r="AD163" s="180"/>
    </row>
    <row xmlns:x14ac="http://schemas.microsoft.com/office/spreadsheetml/2009/9/ac" r="164" s="177" customFormat="true" ht="12" x14ac:dyDescent="0.2">
      <c r="A164" s="180" t="s">
        <v>161</v>
      </c>
      <c r="B164" s="10">
        <v>2026</v>
      </c>
      <c r="C164" s="180" t="s">
        <v>17</v>
      </c>
      <c r="D164" s="10"/>
      <c r="E164" s="10"/>
      <c r="F164" s="10"/>
      <c r="G164" s="10"/>
      <c r="H164" s="10"/>
      <c r="I164" s="10"/>
      <c r="J164" s="10"/>
      <c r="K164" s="10"/>
      <c r="L164" s="10"/>
      <c r="M164" s="10"/>
      <c r="N164" s="10"/>
      <c r="O164" s="10"/>
      <c r="P164" s="10"/>
      <c r="Q164" s="10"/>
      <c r="R164" s="10"/>
      <c r="S164" s="10"/>
      <c r="T164" s="10"/>
      <c r="U164" s="10"/>
      <c r="V164" s="10"/>
      <c r="W164" s="180"/>
      <c r="X164" s="180"/>
      <c r="Y164" s="180"/>
      <c r="Z164" s="180"/>
      <c r="AA164" s="180"/>
      <c r="AB164" s="180"/>
      <c r="AC164" s="180"/>
      <c r="AD164" s="180"/>
    </row>
    <row xmlns:x14ac="http://schemas.microsoft.com/office/spreadsheetml/2009/9/ac" r="165" s="177" customFormat="true" ht="12" x14ac:dyDescent="0.2">
      <c r="A165" s="180" t="s">
        <v>161</v>
      </c>
      <c r="B165" s="10">
        <v>2027</v>
      </c>
      <c r="C165" s="180" t="s">
        <v>17</v>
      </c>
      <c r="D165" s="10"/>
      <c r="E165" s="10"/>
      <c r="F165" s="10"/>
      <c r="G165" s="10"/>
      <c r="H165" s="10"/>
      <c r="I165" s="10"/>
      <c r="J165" s="10"/>
      <c r="K165" s="10"/>
      <c r="L165" s="10"/>
      <c r="M165" s="10"/>
      <c r="N165" s="10"/>
      <c r="O165" s="10"/>
      <c r="P165" s="10"/>
      <c r="Q165" s="10"/>
      <c r="R165" s="10"/>
      <c r="S165" s="10"/>
      <c r="T165" s="10"/>
      <c r="U165" s="10"/>
      <c r="V165" s="10"/>
      <c r="W165" s="180"/>
      <c r="X165" s="180"/>
      <c r="Y165" s="180"/>
      <c r="Z165" s="180"/>
      <c r="AA165" s="180"/>
      <c r="AB165" s="180"/>
      <c r="AC165" s="180"/>
      <c r="AD165" s="180"/>
    </row>
    <row xmlns:x14ac="http://schemas.microsoft.com/office/spreadsheetml/2009/9/ac" r="166" s="177" customFormat="true" ht="12" x14ac:dyDescent="0.2">
      <c r="A166" s="180" t="s">
        <v>161</v>
      </c>
      <c r="B166" s="10">
        <v>2028</v>
      </c>
      <c r="C166" s="180" t="s">
        <v>17</v>
      </c>
      <c r="D166" s="10"/>
      <c r="E166" s="10"/>
      <c r="F166" s="10"/>
      <c r="G166" s="10"/>
      <c r="H166" s="10"/>
      <c r="I166" s="10"/>
      <c r="J166" s="10"/>
      <c r="K166" s="10"/>
      <c r="L166" s="10"/>
      <c r="M166" s="10"/>
      <c r="N166" s="10"/>
      <c r="O166" s="10"/>
      <c r="P166" s="10"/>
      <c r="Q166" s="10"/>
      <c r="R166" s="10"/>
      <c r="S166" s="10"/>
      <c r="T166" s="10"/>
      <c r="U166" s="10"/>
      <c r="V166" s="10"/>
      <c r="W166" s="180"/>
      <c r="X166" s="180"/>
      <c r="Y166" s="180"/>
      <c r="Z166" s="180"/>
      <c r="AA166" s="180"/>
      <c r="AB166" s="180"/>
      <c r="AC166" s="180"/>
      <c r="AD166" s="180"/>
    </row>
    <row xmlns:x14ac="http://schemas.microsoft.com/office/spreadsheetml/2009/9/ac" r="167" s="177" customFormat="true" ht="12" x14ac:dyDescent="0.2">
      <c r="A167" s="180" t="s">
        <v>161</v>
      </c>
      <c r="B167" s="10">
        <v>2029</v>
      </c>
      <c r="C167" s="180" t="s">
        <v>17</v>
      </c>
      <c r="D167" s="10"/>
      <c r="E167" s="10"/>
      <c r="F167" s="10"/>
      <c r="G167" s="10"/>
      <c r="H167" s="10"/>
      <c r="I167" s="10"/>
      <c r="J167" s="10"/>
      <c r="K167" s="10"/>
      <c r="L167" s="10"/>
      <c r="M167" s="10"/>
      <c r="N167" s="10"/>
      <c r="O167" s="10"/>
      <c r="P167" s="10"/>
      <c r="Q167" s="10"/>
      <c r="R167" s="10"/>
      <c r="S167" s="10"/>
      <c r="T167" s="10"/>
      <c r="U167" s="10"/>
      <c r="V167" s="10"/>
      <c r="W167" s="180"/>
      <c r="X167" s="180"/>
      <c r="Y167" s="180"/>
      <c r="Z167" s="180"/>
      <c r="AA167" s="180"/>
      <c r="AB167" s="180"/>
    </row>
    <row xmlns:x14ac="http://schemas.microsoft.com/office/spreadsheetml/2009/9/ac" r="168" s="177" customFormat="true" ht="12" x14ac:dyDescent="0.2">
      <c r="A168" s="180" t="s">
        <v>161</v>
      </c>
      <c r="B168" s="10">
        <v>2030</v>
      </c>
      <c r="C168" s="180" t="s">
        <v>17</v>
      </c>
      <c r="D168" s="10"/>
      <c r="E168" s="10"/>
      <c r="F168" s="10"/>
      <c r="G168" s="10"/>
      <c r="H168" s="10"/>
      <c r="I168" s="10"/>
      <c r="J168" s="10"/>
      <c r="K168" s="10"/>
      <c r="L168" s="10"/>
      <c r="M168" s="10"/>
      <c r="N168" s="10"/>
      <c r="O168" s="10"/>
      <c r="P168" s="10"/>
      <c r="Q168" s="10"/>
      <c r="R168" s="10"/>
      <c r="S168" s="10"/>
      <c r="T168" s="10"/>
      <c r="U168" s="10"/>
      <c r="V168" s="10"/>
      <c r="W168" s="180"/>
      <c r="X168" s="180"/>
      <c r="Y168" s="180"/>
      <c r="Z168" s="180"/>
      <c r="AA168" s="180"/>
      <c r="AB168" s="180"/>
    </row>
    <row xmlns:x14ac="http://schemas.microsoft.com/office/spreadsheetml/2009/9/ac" r="169" ht="15.75" x14ac:dyDescent="0.25">
      <c r="A169" s="181" t="s">
        <v>161</v>
      </c>
      <c r="B169" s="10">
        <v>2000</v>
      </c>
      <c r="C169" s="181" t="s">
        <v>18</v>
      </c>
      <c r="D169" s="10">
        <v>386789</v>
      </c>
      <c r="E169" s="10"/>
      <c r="F169" s="10"/>
      <c r="G169" s="10"/>
      <c r="H169" s="10"/>
      <c r="I169" s="10"/>
      <c r="J169" s="10">
        <v>100</v>
      </c>
      <c r="K169" s="10"/>
      <c r="L169" s="10"/>
      <c r="M169" s="10"/>
      <c r="N169" s="10"/>
      <c r="O169" s="10"/>
      <c r="P169" s="10">
        <v>100</v>
      </c>
      <c r="Q169" s="10"/>
      <c r="R169" s="10"/>
      <c r="S169" s="10"/>
      <c r="T169" s="10"/>
      <c r="U169" s="10"/>
      <c r="V169" s="10">
        <v>100</v>
      </c>
      <c r="W169" s="181"/>
      <c r="X169" s="181"/>
      <c r="Y169" s="181"/>
      <c r="Z169" s="181"/>
      <c r="AA169" s="181"/>
      <c r="AB169" s="181"/>
    </row>
    <row xmlns:x14ac="http://schemas.microsoft.com/office/spreadsheetml/2009/9/ac" r="170" ht="15.75" x14ac:dyDescent="0.25">
      <c r="A170" s="181" t="s">
        <v>161</v>
      </c>
      <c r="B170" s="10">
        <v>2001</v>
      </c>
      <c r="C170" s="181" t="s">
        <v>18</v>
      </c>
      <c r="D170" s="10">
        <v>391978</v>
      </c>
      <c r="E170" s="10"/>
      <c r="F170" s="10"/>
      <c r="G170" s="10"/>
      <c r="H170" s="10"/>
      <c r="I170" s="10"/>
      <c r="J170" s="10">
        <v>100</v>
      </c>
      <c r="K170" s="10"/>
      <c r="L170" s="10"/>
      <c r="M170" s="10"/>
      <c r="N170" s="10"/>
      <c r="O170" s="10"/>
      <c r="P170" s="10">
        <v>100</v>
      </c>
      <c r="Q170" s="10"/>
      <c r="R170" s="10"/>
      <c r="S170" s="10"/>
      <c r="T170" s="10"/>
      <c r="U170" s="10"/>
      <c r="V170" s="10">
        <v>100</v>
      </c>
      <c r="W170" s="181"/>
      <c r="X170" s="181"/>
      <c r="Y170" s="181"/>
      <c r="Z170" s="181"/>
      <c r="AA170" s="181"/>
      <c r="AB170" s="181"/>
    </row>
    <row xmlns:x14ac="http://schemas.microsoft.com/office/spreadsheetml/2009/9/ac" r="171" ht="15.75" x14ac:dyDescent="0.25">
      <c r="A171" s="181" t="s">
        <v>161</v>
      </c>
      <c r="B171" s="10">
        <v>2002</v>
      </c>
      <c r="C171" s="181" t="s">
        <v>18</v>
      </c>
      <c r="D171" s="10">
        <v>397098</v>
      </c>
      <c r="E171" s="10"/>
      <c r="F171" s="10"/>
      <c r="G171" s="10"/>
      <c r="H171" s="10"/>
      <c r="I171" s="10"/>
      <c r="J171" s="10">
        <v>100</v>
      </c>
      <c r="K171" s="10"/>
      <c r="L171" s="10"/>
      <c r="M171" s="10"/>
      <c r="N171" s="10"/>
      <c r="O171" s="10"/>
      <c r="P171" s="10">
        <v>100</v>
      </c>
      <c r="Q171" s="10"/>
      <c r="R171" s="10"/>
      <c r="S171" s="10"/>
      <c r="T171" s="10"/>
      <c r="U171" s="10"/>
      <c r="V171" s="10">
        <v>100</v>
      </c>
      <c r="W171" s="181"/>
      <c r="X171" s="181"/>
      <c r="Y171" s="181"/>
      <c r="Z171" s="181"/>
      <c r="AA171" s="181"/>
      <c r="AB171" s="181"/>
    </row>
    <row xmlns:x14ac="http://schemas.microsoft.com/office/spreadsheetml/2009/9/ac" r="172" ht="15.75" x14ac:dyDescent="0.25">
      <c r="A172" s="181" t="s">
        <v>161</v>
      </c>
      <c r="B172" s="10">
        <v>2003</v>
      </c>
      <c r="C172" s="181" t="s">
        <v>18</v>
      </c>
      <c r="D172" s="10">
        <v>401744</v>
      </c>
      <c r="E172" s="10"/>
      <c r="F172" s="10"/>
      <c r="G172" s="10"/>
      <c r="H172" s="10"/>
      <c r="I172" s="10"/>
      <c r="J172" s="10">
        <v>100</v>
      </c>
      <c r="K172" s="10"/>
      <c r="L172" s="10"/>
      <c r="M172" s="10"/>
      <c r="N172" s="10"/>
      <c r="O172" s="10"/>
      <c r="P172" s="10">
        <v>100</v>
      </c>
      <c r="Q172" s="10"/>
      <c r="R172" s="10"/>
      <c r="S172" s="10"/>
      <c r="T172" s="10"/>
      <c r="U172" s="10"/>
      <c r="V172" s="10">
        <v>100</v>
      </c>
      <c r="W172" s="181"/>
      <c r="X172" s="181"/>
      <c r="Y172" s="181"/>
      <c r="Z172" s="181"/>
      <c r="AA172" s="181"/>
      <c r="AB172" s="181"/>
    </row>
    <row xmlns:x14ac="http://schemas.microsoft.com/office/spreadsheetml/2009/9/ac" r="173" ht="15.75" x14ac:dyDescent="0.25">
      <c r="A173" s="181" t="s">
        <v>161</v>
      </c>
      <c r="B173" s="10">
        <v>2004</v>
      </c>
      <c r="C173" s="181" t="s">
        <v>18</v>
      </c>
      <c r="D173" s="10">
        <v>396301</v>
      </c>
      <c r="E173" s="10"/>
      <c r="F173" s="10"/>
      <c r="G173" s="10"/>
      <c r="H173" s="10"/>
      <c r="I173" s="10"/>
      <c r="J173" s="10">
        <v>100</v>
      </c>
      <c r="K173" s="10"/>
      <c r="L173" s="10"/>
      <c r="M173" s="10"/>
      <c r="N173" s="10"/>
      <c r="O173" s="10"/>
      <c r="P173" s="10">
        <v>100</v>
      </c>
      <c r="Q173" s="10"/>
      <c r="R173" s="10"/>
      <c r="S173" s="10"/>
      <c r="T173" s="10"/>
      <c r="U173" s="10"/>
      <c r="V173" s="10">
        <v>100</v>
      </c>
      <c r="W173" s="181"/>
      <c r="X173" s="181"/>
      <c r="Y173" s="181"/>
      <c r="Z173" s="181"/>
      <c r="AA173" s="181"/>
      <c r="AB173" s="181"/>
    </row>
    <row xmlns:x14ac="http://schemas.microsoft.com/office/spreadsheetml/2009/9/ac" r="174" ht="15.75" x14ac:dyDescent="0.25">
      <c r="A174" s="181" t="s">
        <v>161</v>
      </c>
      <c r="B174" s="10">
        <v>2005</v>
      </c>
      <c r="C174" s="181" t="s">
        <v>18</v>
      </c>
      <c r="D174" s="10">
        <v>404994</v>
      </c>
      <c r="E174" s="10"/>
      <c r="F174" s="10"/>
      <c r="G174" s="10"/>
      <c r="H174" s="10"/>
      <c r="I174" s="10"/>
      <c r="J174" s="10">
        <v>100</v>
      </c>
      <c r="K174" s="10"/>
      <c r="L174" s="10"/>
      <c r="M174" s="10"/>
      <c r="N174" s="10"/>
      <c r="O174" s="10"/>
      <c r="P174" s="10">
        <v>100</v>
      </c>
      <c r="Q174" s="10"/>
      <c r="R174" s="10"/>
      <c r="S174" s="10"/>
      <c r="T174" s="10"/>
      <c r="U174" s="10"/>
      <c r="V174" s="10">
        <v>100</v>
      </c>
      <c r="W174" s="181"/>
      <c r="X174" s="181"/>
      <c r="Y174" s="181"/>
      <c r="Z174" s="181"/>
      <c r="AA174" s="181"/>
      <c r="AB174" s="181"/>
    </row>
    <row xmlns:x14ac="http://schemas.microsoft.com/office/spreadsheetml/2009/9/ac" r="175" ht="15.75" x14ac:dyDescent="0.25">
      <c r="A175" s="181" t="s">
        <v>161</v>
      </c>
      <c r="B175" s="10">
        <v>2006</v>
      </c>
      <c r="C175" s="181" t="s">
        <v>18</v>
      </c>
      <c r="D175" s="10">
        <v>428609</v>
      </c>
      <c r="E175" s="10"/>
      <c r="F175" s="10">
        <v>58.493859999999593</v>
      </c>
      <c r="G175" s="10"/>
      <c r="H175" s="10"/>
      <c r="I175" s="10">
        <v>41.506140000000407</v>
      </c>
      <c r="J175" s="10">
        <v>58.493859999999593</v>
      </c>
      <c r="K175" s="10">
        <v>71.058356958984859</v>
      </c>
      <c r="L175" s="10"/>
      <c r="M175" s="10"/>
      <c r="N175" s="10"/>
      <c r="O175" s="10"/>
      <c r="P175" s="10">
        <v>100</v>
      </c>
      <c r="Q175" s="10"/>
      <c r="R175" s="10"/>
      <c r="S175" s="10"/>
      <c r="T175" s="10"/>
      <c r="U175" s="10"/>
      <c r="V175" s="10">
        <v>100</v>
      </c>
      <c r="W175" s="181"/>
      <c r="X175" s="181"/>
      <c r="Y175" s="181"/>
      <c r="Z175" s="181"/>
      <c r="AA175" s="181"/>
      <c r="AB175" s="181"/>
    </row>
    <row xmlns:x14ac="http://schemas.microsoft.com/office/spreadsheetml/2009/9/ac" r="176" ht="15.75" x14ac:dyDescent="0.25">
      <c r="A176" s="181" t="s">
        <v>161</v>
      </c>
      <c r="B176" s="10">
        <v>2007</v>
      </c>
      <c r="C176" s="181" t="s">
        <v>18</v>
      </c>
      <c r="D176" s="10">
        <v>451217</v>
      </c>
      <c r="E176" s="10">
        <v>72.007101705723244</v>
      </c>
      <c r="F176" s="10">
        <v>58.493859999999593</v>
      </c>
      <c r="G176" s="10"/>
      <c r="H176" s="10"/>
      <c r="I176" s="10">
        <v>41.506140000000407</v>
      </c>
      <c r="J176" s="10">
        <v>58.493859999999593</v>
      </c>
      <c r="K176" s="10">
        <v>71.058356958984859</v>
      </c>
      <c r="L176" s="10"/>
      <c r="M176" s="10"/>
      <c r="N176" s="10"/>
      <c r="O176" s="10"/>
      <c r="P176" s="10">
        <v>100</v>
      </c>
      <c r="Q176" s="10"/>
      <c r="R176" s="10"/>
      <c r="S176" s="10"/>
      <c r="T176" s="10"/>
      <c r="U176" s="10"/>
      <c r="V176" s="10">
        <v>100</v>
      </c>
      <c r="W176" s="181"/>
      <c r="X176" s="181"/>
      <c r="Y176" s="181"/>
      <c r="Z176" s="181"/>
      <c r="AA176" s="181"/>
      <c r="AB176" s="181"/>
    </row>
    <row xmlns:x14ac="http://schemas.microsoft.com/office/spreadsheetml/2009/9/ac" r="177" ht="15.75" x14ac:dyDescent="0.25">
      <c r="A177" s="181" t="s">
        <v>161</v>
      </c>
      <c r="B177" s="10">
        <v>2008</v>
      </c>
      <c r="C177" s="181" t="s">
        <v>18</v>
      </c>
      <c r="D177" s="10">
        <v>474755</v>
      </c>
      <c r="E177" s="10">
        <v>72.007101705723244</v>
      </c>
      <c r="F177" s="10">
        <v>58.493859999999593</v>
      </c>
      <c r="G177" s="10">
        <v>58.493859999999593</v>
      </c>
      <c r="H177" s="10">
        <v>0</v>
      </c>
      <c r="I177" s="10">
        <v>41.506140000000407</v>
      </c>
      <c r="J177" s="10">
        <v>0</v>
      </c>
      <c r="K177" s="10">
        <v>71.058356958984859</v>
      </c>
      <c r="L177" s="10">
        <v>71.058356958984859</v>
      </c>
      <c r="M177" s="10">
        <v>34.659015992366413</v>
      </c>
      <c r="N177" s="10">
        <v>36.399340966618453</v>
      </c>
      <c r="O177" s="10">
        <v>28.941643041015141</v>
      </c>
      <c r="P177" s="10">
        <v>0</v>
      </c>
      <c r="Q177" s="10"/>
      <c r="R177" s="10"/>
      <c r="S177" s="10"/>
      <c r="T177" s="10"/>
      <c r="U177" s="10"/>
      <c r="V177" s="10">
        <v>100</v>
      </c>
      <c r="W177" s="181"/>
      <c r="X177" s="181"/>
      <c r="Y177" s="181"/>
      <c r="Z177" s="181"/>
      <c r="AA177" s="181"/>
      <c r="AB177" s="181"/>
    </row>
    <row xmlns:x14ac="http://schemas.microsoft.com/office/spreadsheetml/2009/9/ac" r="178" ht="15.75" x14ac:dyDescent="0.25">
      <c r="A178" s="181" t="s">
        <v>161</v>
      </c>
      <c r="B178" s="10">
        <v>2009</v>
      </c>
      <c r="C178" s="181" t="s">
        <v>18</v>
      </c>
      <c r="D178" s="10">
        <v>493361</v>
      </c>
      <c r="E178" s="10">
        <v>72.007101705723244</v>
      </c>
      <c r="F178" s="10">
        <v>58.493859999999593</v>
      </c>
      <c r="G178" s="10">
        <v>58.493859999999593</v>
      </c>
      <c r="H178" s="10">
        <v>0</v>
      </c>
      <c r="I178" s="10">
        <v>41.506140000000407</v>
      </c>
      <c r="J178" s="10">
        <v>0</v>
      </c>
      <c r="K178" s="10">
        <v>71.058356958984859</v>
      </c>
      <c r="L178" s="10">
        <v>71.058356958984859</v>
      </c>
      <c r="M178" s="10">
        <v>34.659015992366413</v>
      </c>
      <c r="N178" s="10">
        <v>36.399340966618453</v>
      </c>
      <c r="O178" s="10">
        <v>28.941643041015141</v>
      </c>
      <c r="P178" s="10">
        <v>0</v>
      </c>
      <c r="Q178" s="10"/>
      <c r="R178" s="10"/>
      <c r="S178" s="10"/>
      <c r="T178" s="10"/>
      <c r="U178" s="10"/>
      <c r="V178" s="10">
        <v>100</v>
      </c>
      <c r="W178" s="181"/>
      <c r="X178" s="181"/>
      <c r="Y178" s="181"/>
      <c r="Z178" s="181"/>
      <c r="AA178" s="181"/>
      <c r="AB178" s="181"/>
    </row>
    <row xmlns:x14ac="http://schemas.microsoft.com/office/spreadsheetml/2009/9/ac" r="179" ht="15.75" x14ac:dyDescent="0.25">
      <c r="A179" s="181" t="s">
        <v>161</v>
      </c>
      <c r="B179" s="10">
        <v>2010</v>
      </c>
      <c r="C179" s="181" t="s">
        <v>18</v>
      </c>
      <c r="D179" s="10">
        <v>512131</v>
      </c>
      <c r="E179" s="10">
        <v>72.007101705723244</v>
      </c>
      <c r="F179" s="10">
        <v>58.493859999999593</v>
      </c>
      <c r="G179" s="10">
        <v>58.493859999999593</v>
      </c>
      <c r="H179" s="10">
        <v>0</v>
      </c>
      <c r="I179" s="10">
        <v>41.506140000000407</v>
      </c>
      <c r="J179" s="10">
        <v>0</v>
      </c>
      <c r="K179" s="10">
        <v>71.058356958984859</v>
      </c>
      <c r="L179" s="10">
        <v>71.058356958984859</v>
      </c>
      <c r="M179" s="10">
        <v>34.659015992366413</v>
      </c>
      <c r="N179" s="10">
        <v>36.399340966618453</v>
      </c>
      <c r="O179" s="10">
        <v>28.941643041015141</v>
      </c>
      <c r="P179" s="10">
        <v>0</v>
      </c>
      <c r="Q179" s="10"/>
      <c r="R179" s="10"/>
      <c r="S179" s="10">
        <v>76.195598424607084</v>
      </c>
      <c r="T179" s="10"/>
      <c r="U179" s="10"/>
      <c r="V179" s="10">
        <v>23.804401575392919</v>
      </c>
      <c r="W179" s="181"/>
      <c r="X179" s="181"/>
      <c r="Y179" s="181"/>
      <c r="Z179" s="181"/>
      <c r="AA179" s="181"/>
      <c r="AB179" s="181"/>
    </row>
    <row xmlns:x14ac="http://schemas.microsoft.com/office/spreadsheetml/2009/9/ac" r="180" ht="15.75" x14ac:dyDescent="0.25">
      <c r="A180" s="181" t="s">
        <v>161</v>
      </c>
      <c r="B180" s="10">
        <v>2011</v>
      </c>
      <c r="C180" s="181" t="s">
        <v>18</v>
      </c>
      <c r="D180" s="10">
        <v>532862</v>
      </c>
      <c r="E180" s="10">
        <v>72.007101705723244</v>
      </c>
      <c r="F180" s="10">
        <v>61.121162499999627</v>
      </c>
      <c r="G180" s="10">
        <v>61.121162499999627</v>
      </c>
      <c r="H180" s="10">
        <v>0</v>
      </c>
      <c r="I180" s="10">
        <v>38.878837500000373</v>
      </c>
      <c r="J180" s="10">
        <v>0</v>
      </c>
      <c r="K180" s="10">
        <v>72.847926323989213</v>
      </c>
      <c r="L180" s="10">
        <v>72.847926323989213</v>
      </c>
      <c r="M180" s="10">
        <v>34.659015992366413</v>
      </c>
      <c r="N180" s="10">
        <v>38.1889103316228</v>
      </c>
      <c r="O180" s="10">
        <v>27.15207367601079</v>
      </c>
      <c r="P180" s="10">
        <v>0</v>
      </c>
      <c r="Q180" s="10"/>
      <c r="R180" s="10"/>
      <c r="S180" s="10">
        <v>76.195598424607084</v>
      </c>
      <c r="T180" s="10"/>
      <c r="U180" s="10"/>
      <c r="V180" s="10">
        <v>23.804401575392919</v>
      </c>
      <c r="W180" s="181"/>
      <c r="X180" s="181"/>
      <c r="Y180" s="181"/>
      <c r="Z180" s="181"/>
      <c r="AA180" s="181"/>
      <c r="AB180" s="181"/>
    </row>
    <row xmlns:x14ac="http://schemas.microsoft.com/office/spreadsheetml/2009/9/ac" r="181" ht="15.75" x14ac:dyDescent="0.25">
      <c r="A181" s="181" t="s">
        <v>161</v>
      </c>
      <c r="B181" s="10">
        <v>2012</v>
      </c>
      <c r="C181" s="181" t="s">
        <v>18</v>
      </c>
      <c r="D181" s="10">
        <v>561152</v>
      </c>
      <c r="E181" s="10">
        <v>72.988720763467427</v>
      </c>
      <c r="F181" s="10">
        <v>63.748464999999669</v>
      </c>
      <c r="G181" s="10">
        <v>63.748464999999669</v>
      </c>
      <c r="H181" s="10">
        <v>0</v>
      </c>
      <c r="I181" s="10">
        <v>36.251535000000331</v>
      </c>
      <c r="J181" s="10">
        <v>0</v>
      </c>
      <c r="K181" s="10">
        <v>74.637495688993567</v>
      </c>
      <c r="L181" s="10">
        <v>74.637495688993567</v>
      </c>
      <c r="M181" s="10">
        <v>34.659015992366413</v>
      </c>
      <c r="N181" s="10">
        <v>39.978479696627147</v>
      </c>
      <c r="O181" s="10">
        <v>25.362504311006429</v>
      </c>
      <c r="P181" s="10">
        <v>0</v>
      </c>
      <c r="Q181" s="10">
        <v>93.000690000000006</v>
      </c>
      <c r="R181" s="10">
        <v>90.575190000000006</v>
      </c>
      <c r="S181" s="10">
        <v>76.195598424607084</v>
      </c>
      <c r="T181" s="10">
        <v>14.37959157539292</v>
      </c>
      <c r="U181" s="10">
        <v>9.4248099999999937</v>
      </c>
      <c r="V181" s="10">
        <v>0</v>
      </c>
      <c r="W181" s="181"/>
      <c r="X181" s="181"/>
      <c r="Y181" s="181"/>
      <c r="Z181" s="181"/>
      <c r="AA181" s="181"/>
      <c r="AB181" s="181"/>
    </row>
    <row xmlns:x14ac="http://schemas.microsoft.com/office/spreadsheetml/2009/9/ac" r="182" ht="15.75" x14ac:dyDescent="0.25">
      <c r="A182" s="181" t="s">
        <v>161</v>
      </c>
      <c r="B182" s="10">
        <v>2013</v>
      </c>
      <c r="C182" s="181" t="s">
        <v>18</v>
      </c>
      <c r="D182" s="10">
        <v>580142</v>
      </c>
      <c r="E182" s="10">
        <v>73.970339821211837</v>
      </c>
      <c r="F182" s="10">
        <v>66.375767499999711</v>
      </c>
      <c r="G182" s="10">
        <v>66.375767499999711</v>
      </c>
      <c r="H182" s="10">
        <v>0</v>
      </c>
      <c r="I182" s="10">
        <v>33.624232500000289</v>
      </c>
      <c r="J182" s="10">
        <v>0</v>
      </c>
      <c r="K182" s="10">
        <v>76.427065053997921</v>
      </c>
      <c r="L182" s="10">
        <v>76.427065053997921</v>
      </c>
      <c r="M182" s="10">
        <v>34.659015992366413</v>
      </c>
      <c r="N182" s="10">
        <v>41.768049061631508</v>
      </c>
      <c r="O182" s="10">
        <v>23.572934946002079</v>
      </c>
      <c r="P182" s="10">
        <v>0</v>
      </c>
      <c r="Q182" s="10">
        <v>93.000690000000006</v>
      </c>
      <c r="R182" s="10">
        <v>90.575190000000006</v>
      </c>
      <c r="S182" s="10">
        <v>76.195598424607084</v>
      </c>
      <c r="T182" s="10">
        <v>14.37959157539292</v>
      </c>
      <c r="U182" s="10">
        <v>9.4248099999999937</v>
      </c>
      <c r="V182" s="10">
        <v>0</v>
      </c>
      <c r="W182" s="181"/>
      <c r="X182" s="181"/>
      <c r="Y182" s="181"/>
      <c r="Z182" s="181"/>
      <c r="AA182" s="181"/>
      <c r="AB182" s="181"/>
    </row>
    <row xmlns:x14ac="http://schemas.microsoft.com/office/spreadsheetml/2009/9/ac" r="183" ht="15.75" x14ac:dyDescent="0.25">
      <c r="A183" s="181" t="s">
        <v>161</v>
      </c>
      <c r="B183" s="10">
        <v>2014</v>
      </c>
      <c r="C183" s="181" t="s">
        <v>18</v>
      </c>
      <c r="D183" s="10">
        <v>600017</v>
      </c>
      <c r="E183" s="10">
        <v>74.951958878956248</v>
      </c>
      <c r="F183" s="10">
        <v>69.003069999999752</v>
      </c>
      <c r="G183" s="10">
        <v>69.003069999999752</v>
      </c>
      <c r="H183" s="10">
        <v>0</v>
      </c>
      <c r="I183" s="10">
        <v>30.996930000000251</v>
      </c>
      <c r="J183" s="10">
        <v>0</v>
      </c>
      <c r="K183" s="10">
        <v>78.21663441900273</v>
      </c>
      <c r="L183" s="10">
        <v>78.21663441900273</v>
      </c>
      <c r="M183" s="10">
        <v>34.659015992366413</v>
      </c>
      <c r="N183" s="10">
        <v>43.557618426636317</v>
      </c>
      <c r="O183" s="10">
        <v>21.78336558099727</v>
      </c>
      <c r="P183" s="10">
        <v>0</v>
      </c>
      <c r="Q183" s="10">
        <v>93.000690000000006</v>
      </c>
      <c r="R183" s="10">
        <v>90.575190000000006</v>
      </c>
      <c r="S183" s="10">
        <v>76.195598424607084</v>
      </c>
      <c r="T183" s="10">
        <v>14.37959157539292</v>
      </c>
      <c r="U183" s="10">
        <v>9.4248099999999937</v>
      </c>
      <c r="V183" s="10">
        <v>0</v>
      </c>
      <c r="W183" s="181"/>
      <c r="X183" s="181"/>
      <c r="Y183" s="181"/>
      <c r="Z183" s="181"/>
      <c r="AA183" s="181"/>
      <c r="AB183" s="181"/>
    </row>
    <row xmlns:x14ac="http://schemas.microsoft.com/office/spreadsheetml/2009/9/ac" r="184" ht="15.75" x14ac:dyDescent="0.25">
      <c r="A184" s="181" t="s">
        <v>161</v>
      </c>
      <c r="B184" s="10">
        <v>2015</v>
      </c>
      <c r="C184" s="181" t="s">
        <v>18</v>
      </c>
      <c r="D184" s="10">
        <v>619369</v>
      </c>
      <c r="E184" s="10">
        <v>75.933577936700658</v>
      </c>
      <c r="F184" s="10">
        <v>71.630372499999794</v>
      </c>
      <c r="G184" s="10">
        <v>69.840246666666658</v>
      </c>
      <c r="H184" s="10">
        <v>1.790125833333136</v>
      </c>
      <c r="I184" s="10">
        <v>28.36962750000021</v>
      </c>
      <c r="J184" s="10">
        <v>0</v>
      </c>
      <c r="K184" s="10">
        <v>80.006203784007084</v>
      </c>
      <c r="L184" s="10">
        <v>80.006203784007084</v>
      </c>
      <c r="M184" s="10">
        <v>34.659015992366413</v>
      </c>
      <c r="N184" s="10">
        <v>45.347187791640671</v>
      </c>
      <c r="O184" s="10">
        <v>19.993796215992919</v>
      </c>
      <c r="P184" s="10">
        <v>0</v>
      </c>
      <c r="Q184" s="10">
        <v>93.000690000000006</v>
      </c>
      <c r="R184" s="10">
        <v>90.575190000000006</v>
      </c>
      <c r="S184" s="10">
        <v>76.195598424607084</v>
      </c>
      <c r="T184" s="10">
        <v>14.37959157539292</v>
      </c>
      <c r="U184" s="10">
        <v>9.4248099999999937</v>
      </c>
      <c r="V184" s="10">
        <v>0</v>
      </c>
      <c r="W184" s="181"/>
      <c r="X184" s="181"/>
      <c r="Y184" s="181"/>
      <c r="Z184" s="181"/>
      <c r="AA184" s="181"/>
      <c r="AB184" s="181"/>
    </row>
    <row xmlns:x14ac="http://schemas.microsoft.com/office/spreadsheetml/2009/9/ac" r="185" ht="15.75" x14ac:dyDescent="0.25">
      <c r="A185" s="181" t="s">
        <v>161</v>
      </c>
      <c r="B185" s="10">
        <v>2016</v>
      </c>
      <c r="C185" s="181" t="s">
        <v>18</v>
      </c>
      <c r="D185" s="10">
        <v>639568</v>
      </c>
      <c r="E185" s="10">
        <v>76.915196994445068</v>
      </c>
      <c r="F185" s="10">
        <v>74.257674999998926</v>
      </c>
      <c r="G185" s="10">
        <v>69.840246666666658</v>
      </c>
      <c r="H185" s="10">
        <v>4.4174283333322677</v>
      </c>
      <c r="I185" s="10">
        <v>25.74232500000107</v>
      </c>
      <c r="J185" s="10">
        <v>0</v>
      </c>
      <c r="K185" s="10">
        <v>81.795773149011438</v>
      </c>
      <c r="L185" s="10">
        <v>81.795773149011438</v>
      </c>
      <c r="M185" s="10">
        <v>34.659015992366413</v>
      </c>
      <c r="N185" s="10">
        <v>47.136757156645032</v>
      </c>
      <c r="O185" s="10">
        <v>18.204226850988562</v>
      </c>
      <c r="P185" s="10">
        <v>0</v>
      </c>
      <c r="Q185" s="10">
        <v>93.000690000000006</v>
      </c>
      <c r="R185" s="10">
        <v>90.575190000000006</v>
      </c>
      <c r="S185" s="10">
        <v>76.195598424607084</v>
      </c>
      <c r="T185" s="10">
        <v>14.37959157539292</v>
      </c>
      <c r="U185" s="10">
        <v>9.4248099999999937</v>
      </c>
      <c r="V185" s="10">
        <v>0</v>
      </c>
      <c r="W185" s="181"/>
      <c r="X185" s="181"/>
      <c r="Y185" s="181"/>
      <c r="Z185" s="181"/>
      <c r="AA185" s="181"/>
      <c r="AB185" s="181"/>
    </row>
    <row xmlns:x14ac="http://schemas.microsoft.com/office/spreadsheetml/2009/9/ac" r="186" ht="15.75" x14ac:dyDescent="0.25">
      <c r="A186" s="181" t="s">
        <v>161</v>
      </c>
      <c r="B186" s="10">
        <v>2017</v>
      </c>
      <c r="C186" s="181" t="s">
        <v>18</v>
      </c>
      <c r="D186" s="10">
        <v>659536</v>
      </c>
      <c r="E186" s="10">
        <v>77.896816052189251</v>
      </c>
      <c r="F186" s="10">
        <v>76.884977499998968</v>
      </c>
      <c r="G186" s="10">
        <v>69.840246666666658</v>
      </c>
      <c r="H186" s="10">
        <v>7.0447308333323093</v>
      </c>
      <c r="I186" s="10">
        <v>23.115022500001029</v>
      </c>
      <c r="J186" s="10">
        <v>0</v>
      </c>
      <c r="K186" s="10">
        <v>83.585342514015792</v>
      </c>
      <c r="L186" s="10">
        <v>83.071079999999995</v>
      </c>
      <c r="M186" s="10">
        <v>34.659015992366413</v>
      </c>
      <c r="N186" s="10">
        <v>48.412064007633582</v>
      </c>
      <c r="O186" s="10">
        <v>16.928920000000009</v>
      </c>
      <c r="P186" s="10">
        <v>0</v>
      </c>
      <c r="Q186" s="10">
        <v>93.000690000000006</v>
      </c>
      <c r="R186" s="10">
        <v>90.575190000000006</v>
      </c>
      <c r="S186" s="10">
        <v>76.195598424607084</v>
      </c>
      <c r="T186" s="10">
        <v>14.37959157539292</v>
      </c>
      <c r="U186" s="10">
        <v>9.4248099999999937</v>
      </c>
      <c r="V186" s="10">
        <v>0</v>
      </c>
      <c r="W186" s="181"/>
      <c r="X186" s="181"/>
      <c r="Y186" s="181"/>
      <c r="Z186" s="181"/>
      <c r="AA186" s="181"/>
      <c r="AB186" s="181"/>
    </row>
    <row xmlns:x14ac="http://schemas.microsoft.com/office/spreadsheetml/2009/9/ac" r="187" ht="15.75" x14ac:dyDescent="0.25">
      <c r="A187" s="181" t="s">
        <v>161</v>
      </c>
      <c r="B187" s="10">
        <v>2018</v>
      </c>
      <c r="C187" s="181" t="s">
        <v>18</v>
      </c>
      <c r="D187" s="10">
        <v>680882</v>
      </c>
      <c r="E187" s="10">
        <v>78.878435109933662</v>
      </c>
      <c r="F187" s="10">
        <v>78.878435109933662</v>
      </c>
      <c r="G187" s="10">
        <v>69.840246666666658</v>
      </c>
      <c r="H187" s="10">
        <v>9.0381884432670034</v>
      </c>
      <c r="I187" s="10">
        <v>21.121564890066342</v>
      </c>
      <c r="J187" s="10">
        <v>0</v>
      </c>
      <c r="K187" s="10">
        <v>85.374911879020146</v>
      </c>
      <c r="L187" s="10">
        <v>83.071079999999995</v>
      </c>
      <c r="M187" s="10">
        <v>34.659015992366413</v>
      </c>
      <c r="N187" s="10">
        <v>48.412064007633582</v>
      </c>
      <c r="O187" s="10">
        <v>16.928920000000009</v>
      </c>
      <c r="P187" s="10">
        <v>0</v>
      </c>
      <c r="Q187" s="10">
        <v>93.000690000000006</v>
      </c>
      <c r="R187" s="10">
        <v>90.575190000000006</v>
      </c>
      <c r="S187" s="10">
        <v>76.195598424607084</v>
      </c>
      <c r="T187" s="10">
        <v>14.37959157539292</v>
      </c>
      <c r="U187" s="10">
        <v>9.4248099999999937</v>
      </c>
      <c r="V187" s="10">
        <v>0</v>
      </c>
      <c r="W187" s="181"/>
      <c r="X187" s="181"/>
      <c r="Y187" s="181"/>
      <c r="Z187" s="181"/>
      <c r="AA187" s="181"/>
      <c r="AB187" s="181"/>
    </row>
    <row xmlns:x14ac="http://schemas.microsoft.com/office/spreadsheetml/2009/9/ac" r="188" ht="15.75" x14ac:dyDescent="0.25">
      <c r="A188" s="181" t="s">
        <v>161</v>
      </c>
      <c r="B188" s="10">
        <v>2019</v>
      </c>
      <c r="C188" s="181" t="s">
        <v>18</v>
      </c>
      <c r="D188" s="10">
        <v>703427</v>
      </c>
      <c r="E188" s="10">
        <v>79.860054167678072</v>
      </c>
      <c r="F188" s="10">
        <v>79.512279999999009</v>
      </c>
      <c r="G188" s="10">
        <v>69.840246666666658</v>
      </c>
      <c r="H188" s="10">
        <v>9.6720333333323509</v>
      </c>
      <c r="I188" s="10">
        <v>20.487720000000991</v>
      </c>
      <c r="J188" s="10">
        <v>0</v>
      </c>
      <c r="K188" s="10">
        <v>87.1644812440245</v>
      </c>
      <c r="L188" s="10">
        <v>83.071079999999995</v>
      </c>
      <c r="M188" s="10">
        <v>34.659015992366413</v>
      </c>
      <c r="N188" s="10">
        <v>48.412064007633582</v>
      </c>
      <c r="O188" s="10">
        <v>16.928920000000009</v>
      </c>
      <c r="P188" s="10">
        <v>0</v>
      </c>
      <c r="Q188" s="10">
        <v>93.000690000000006</v>
      </c>
      <c r="R188" s="10">
        <v>90.575190000000006</v>
      </c>
      <c r="S188" s="10">
        <v>76.195598424607084</v>
      </c>
      <c r="T188" s="10">
        <v>14.37959157539292</v>
      </c>
      <c r="U188" s="10">
        <v>9.4248099999999937</v>
      </c>
      <c r="V188" s="10">
        <v>0</v>
      </c>
      <c r="W188" s="181"/>
      <c r="X188" s="181"/>
      <c r="Y188" s="181"/>
      <c r="Z188" s="181"/>
      <c r="AA188" s="181"/>
      <c r="AB188" s="181"/>
    </row>
    <row xmlns:x14ac="http://schemas.microsoft.com/office/spreadsheetml/2009/9/ac" r="189" ht="15.75" x14ac:dyDescent="0.25">
      <c r="A189" s="181" t="s">
        <v>161</v>
      </c>
      <c r="B189" s="10">
        <v>2020</v>
      </c>
      <c r="C189" s="181" t="s">
        <v>18</v>
      </c>
      <c r="D189" s="10">
        <v>726285</v>
      </c>
      <c r="E189" s="10">
        <v>80.841673225422483</v>
      </c>
      <c r="F189" s="10">
        <v>79.512279999999009</v>
      </c>
      <c r="G189" s="10">
        <v>69.840246666666658</v>
      </c>
      <c r="H189" s="10">
        <v>9.6720333333323509</v>
      </c>
      <c r="I189" s="10">
        <v>20.487720000000991</v>
      </c>
      <c r="J189" s="10">
        <v>0</v>
      </c>
      <c r="K189" s="10">
        <v>88.954050609029309</v>
      </c>
      <c r="L189" s="10">
        <v>83.071079999999995</v>
      </c>
      <c r="M189" s="10">
        <v>34.659015992366413</v>
      </c>
      <c r="N189" s="10">
        <v>48.412064007633582</v>
      </c>
      <c r="O189" s="10">
        <v>16.928920000000009</v>
      </c>
      <c r="P189" s="10">
        <v>0</v>
      </c>
      <c r="Q189" s="10">
        <v>93.000690000000006</v>
      </c>
      <c r="R189" s="10">
        <v>90.575190000000006</v>
      </c>
      <c r="S189" s="10">
        <v>76.195598424607084</v>
      </c>
      <c r="T189" s="10">
        <v>14.37959157539292</v>
      </c>
      <c r="U189" s="10">
        <v>9.4248099999999937</v>
      </c>
      <c r="V189" s="10">
        <v>0</v>
      </c>
      <c r="W189" s="181"/>
      <c r="X189" s="181"/>
      <c r="Y189" s="181"/>
      <c r="Z189" s="181"/>
      <c r="AA189" s="181"/>
      <c r="AB189" s="181"/>
    </row>
    <row xmlns:x14ac="http://schemas.microsoft.com/office/spreadsheetml/2009/9/ac" r="190" ht="15.75" x14ac:dyDescent="0.25">
      <c r="A190" s="181" t="s">
        <v>161</v>
      </c>
      <c r="B190" s="10">
        <v>2021</v>
      </c>
      <c r="C190" s="181" t="s">
        <v>18</v>
      </c>
      <c r="D190" s="10">
        <v>748295</v>
      </c>
      <c r="E190" s="10">
        <v>81.823292283166893</v>
      </c>
      <c r="F190" s="10">
        <v>79.512279999999009</v>
      </c>
      <c r="G190" s="10">
        <v>69.840246666666658</v>
      </c>
      <c r="H190" s="10">
        <v>9.6720333333323509</v>
      </c>
      <c r="I190" s="10">
        <v>20.487720000000991</v>
      </c>
      <c r="J190" s="10">
        <v>0</v>
      </c>
      <c r="K190" s="10">
        <v>90.743619974033663</v>
      </c>
      <c r="L190" s="10">
        <v>83.071079999999995</v>
      </c>
      <c r="M190" s="10">
        <v>34.659015992366413</v>
      </c>
      <c r="N190" s="10">
        <v>48.412064007633582</v>
      </c>
      <c r="O190" s="10">
        <v>16.928920000000009</v>
      </c>
      <c r="P190" s="10">
        <v>0</v>
      </c>
      <c r="Q190" s="10"/>
      <c r="R190" s="10"/>
      <c r="S190" s="10">
        <v>76.195598424607084</v>
      </c>
      <c r="T190" s="10"/>
      <c r="U190" s="10"/>
      <c r="V190" s="10">
        <v>23.804401575392919</v>
      </c>
      <c r="W190" s="181"/>
      <c r="X190" s="181"/>
      <c r="Y190" s="181"/>
      <c r="Z190" s="181"/>
      <c r="AA190" s="181"/>
      <c r="AB190" s="181"/>
    </row>
    <row xmlns:x14ac="http://schemas.microsoft.com/office/spreadsheetml/2009/9/ac" r="191" ht="15.75" x14ac:dyDescent="0.25">
      <c r="A191" s="181" t="s">
        <v>161</v>
      </c>
      <c r="B191" s="10">
        <v>2022</v>
      </c>
      <c r="C191" s="181" t="s">
        <v>18</v>
      </c>
      <c r="D191" s="10">
        <v>768384</v>
      </c>
      <c r="E191" s="10">
        <v>82.804911340911076</v>
      </c>
      <c r="F191" s="10">
        <v>79.512279999999009</v>
      </c>
      <c r="G191" s="10">
        <v>69.840246666666658</v>
      </c>
      <c r="H191" s="10">
        <v>9.6720333333323509</v>
      </c>
      <c r="I191" s="10">
        <v>20.487720000000991</v>
      </c>
      <c r="J191" s="10">
        <v>0</v>
      </c>
      <c r="K191" s="10">
        <v>92.533189339038017</v>
      </c>
      <c r="L191" s="10">
        <v>83.071079999999995</v>
      </c>
      <c r="M191" s="10">
        <v>34.659015992366413</v>
      </c>
      <c r="N191" s="10">
        <v>48.412064007633582</v>
      </c>
      <c r="O191" s="10">
        <v>16.928920000000009</v>
      </c>
      <c r="P191" s="10">
        <v>0</v>
      </c>
      <c r="Q191" s="10"/>
      <c r="R191" s="10"/>
      <c r="S191" s="10">
        <v>76.195598424607084</v>
      </c>
      <c r="T191" s="10"/>
      <c r="U191" s="10"/>
      <c r="V191" s="10">
        <v>23.804401575392919</v>
      </c>
      <c r="W191" s="181"/>
      <c r="X191" s="181"/>
      <c r="Y191" s="181"/>
      <c r="Z191" s="181"/>
      <c r="AA191" s="181"/>
      <c r="AB191" s="181"/>
    </row>
    <row xmlns:x14ac="http://schemas.microsoft.com/office/spreadsheetml/2009/9/ac" r="192" ht="15.75" x14ac:dyDescent="0.25">
      <c r="A192" s="181" t="s">
        <v>161</v>
      </c>
      <c r="B192" s="10">
        <v>2023</v>
      </c>
      <c r="C192" s="181" t="s">
        <v>18</v>
      </c>
      <c r="D192" s="10">
        <v>771121</v>
      </c>
      <c r="E192" s="10">
        <v>82.804911340911076</v>
      </c>
      <c r="F192" s="10"/>
      <c r="G192" s="10">
        <v>69.840246666666658</v>
      </c>
      <c r="H192" s="10"/>
      <c r="I192" s="10"/>
      <c r="J192" s="10">
        <v>30.159753333333342</v>
      </c>
      <c r="K192" s="10">
        <v>92.533189339038017</v>
      </c>
      <c r="L192" s="10"/>
      <c r="M192" s="10"/>
      <c r="N192" s="10"/>
      <c r="O192" s="10"/>
      <c r="P192" s="10">
        <v>100</v>
      </c>
      <c r="Q192" s="10"/>
      <c r="R192" s="10"/>
      <c r="S192" s="10">
        <v>76.195598424607084</v>
      </c>
      <c r="T192" s="10"/>
      <c r="U192" s="10"/>
      <c r="V192" s="10">
        <v>23.804401575392919</v>
      </c>
      <c r="W192" s="181"/>
      <c r="X192" s="181"/>
      <c r="Y192" s="181"/>
      <c r="Z192" s="181"/>
      <c r="AA192" s="181"/>
      <c r="AB192" s="181"/>
    </row>
    <row xmlns:x14ac="http://schemas.microsoft.com/office/spreadsheetml/2009/9/ac" r="193" ht="15.75" x14ac:dyDescent="0.25">
      <c r="A193" s="181" t="s">
        <v>161</v>
      </c>
      <c r="B193" s="10">
        <v>2024</v>
      </c>
      <c r="C193" s="181" t="s">
        <v>18</v>
      </c>
      <c r="D193" s="10"/>
      <c r="E193" s="10"/>
      <c r="F193" s="10"/>
      <c r="G193" s="10"/>
      <c r="H193" s="10"/>
      <c r="I193" s="10"/>
      <c r="J193" s="10"/>
      <c r="K193" s="10"/>
      <c r="L193" s="10"/>
      <c r="M193" s="10"/>
      <c r="N193" s="10"/>
      <c r="O193" s="10"/>
      <c r="P193" s="10"/>
      <c r="Q193" s="10"/>
      <c r="R193" s="10"/>
      <c r="S193" s="10"/>
      <c r="T193" s="10"/>
      <c r="U193" s="10"/>
      <c r="V193" s="10"/>
      <c r="W193" s="181"/>
      <c r="X193" s="181"/>
      <c r="Y193" s="181"/>
      <c r="Z193" s="181"/>
      <c r="AA193" s="181"/>
      <c r="AB193" s="181"/>
    </row>
    <row xmlns:x14ac="http://schemas.microsoft.com/office/spreadsheetml/2009/9/ac" r="194" ht="15.75" x14ac:dyDescent="0.25">
      <c r="A194" s="181" t="s">
        <v>161</v>
      </c>
      <c r="B194" s="10">
        <v>2025</v>
      </c>
      <c r="C194" s="181" t="s">
        <v>18</v>
      </c>
      <c r="D194" s="10"/>
      <c r="E194" s="10"/>
      <c r="F194" s="10"/>
      <c r="G194" s="10"/>
      <c r="H194" s="10"/>
      <c r="I194" s="10"/>
      <c r="J194" s="10"/>
      <c r="K194" s="10"/>
      <c r="L194" s="10"/>
      <c r="M194" s="10"/>
      <c r="N194" s="10"/>
      <c r="O194" s="10"/>
      <c r="P194" s="10"/>
      <c r="Q194" s="10"/>
      <c r="R194" s="10"/>
      <c r="S194" s="10"/>
      <c r="T194" s="10"/>
      <c r="U194" s="10"/>
      <c r="V194" s="10"/>
      <c r="W194" s="181"/>
      <c r="X194" s="181"/>
      <c r="Y194" s="181"/>
      <c r="Z194" s="181"/>
      <c r="AA194" s="181"/>
      <c r="AB194" s="181"/>
    </row>
    <row xmlns:x14ac="http://schemas.microsoft.com/office/spreadsheetml/2009/9/ac" r="195" ht="15.75" x14ac:dyDescent="0.25">
      <c r="A195" s="181" t="s">
        <v>161</v>
      </c>
      <c r="B195" s="10">
        <v>2026</v>
      </c>
      <c r="C195" s="181" t="s">
        <v>18</v>
      </c>
      <c r="D195" s="10"/>
      <c r="E195" s="10"/>
      <c r="F195" s="10"/>
      <c r="G195" s="10"/>
      <c r="H195" s="10"/>
      <c r="I195" s="10"/>
      <c r="J195" s="10"/>
      <c r="K195" s="10"/>
      <c r="L195" s="10"/>
      <c r="M195" s="10"/>
      <c r="N195" s="10"/>
      <c r="O195" s="10"/>
      <c r="P195" s="10"/>
      <c r="Q195" s="10"/>
      <c r="R195" s="10"/>
      <c r="S195" s="10"/>
      <c r="T195" s="10"/>
      <c r="U195" s="10"/>
      <c r="V195" s="10"/>
      <c r="W195" s="181"/>
      <c r="X195" s="181"/>
      <c r="Y195" s="181"/>
      <c r="Z195" s="181"/>
      <c r="AA195" s="181"/>
      <c r="AB195" s="181"/>
    </row>
    <row xmlns:x14ac="http://schemas.microsoft.com/office/spreadsheetml/2009/9/ac" r="196" ht="15.75" x14ac:dyDescent="0.25">
      <c r="A196" s="181" t="s">
        <v>161</v>
      </c>
      <c r="B196" s="10">
        <v>2027</v>
      </c>
      <c r="C196" s="181" t="s">
        <v>18</v>
      </c>
      <c r="D196" s="10"/>
      <c r="E196" s="10"/>
      <c r="F196" s="10"/>
      <c r="G196" s="10"/>
      <c r="H196" s="10"/>
      <c r="I196" s="10"/>
      <c r="J196" s="10"/>
      <c r="K196" s="10"/>
      <c r="L196" s="10"/>
      <c r="M196" s="10"/>
      <c r="N196" s="10"/>
      <c r="O196" s="10"/>
      <c r="P196" s="10"/>
      <c r="Q196" s="10"/>
      <c r="R196" s="10"/>
      <c r="S196" s="10"/>
      <c r="T196" s="10"/>
      <c r="U196" s="10"/>
      <c r="V196" s="10"/>
      <c r="W196" s="181"/>
      <c r="X196" s="181"/>
      <c r="Y196" s="181"/>
      <c r="Z196" s="181"/>
      <c r="AA196" s="181"/>
      <c r="AB196" s="181"/>
    </row>
    <row xmlns:x14ac="http://schemas.microsoft.com/office/spreadsheetml/2009/9/ac" r="197" ht="15.75" x14ac:dyDescent="0.25">
      <c r="A197" s="181" t="s">
        <v>161</v>
      </c>
      <c r="B197" s="10">
        <v>2028</v>
      </c>
      <c r="C197" s="181" t="s">
        <v>18</v>
      </c>
      <c r="D197" s="10"/>
      <c r="E197" s="10"/>
      <c r="F197" s="10"/>
      <c r="G197" s="10"/>
      <c r="H197" s="10"/>
      <c r="I197" s="10"/>
      <c r="J197" s="10"/>
      <c r="K197" s="10"/>
      <c r="L197" s="10"/>
      <c r="M197" s="10"/>
      <c r="N197" s="10"/>
      <c r="O197" s="10"/>
      <c r="P197" s="10"/>
      <c r="Q197" s="10"/>
      <c r="R197" s="10"/>
      <c r="S197" s="10"/>
      <c r="T197" s="10"/>
      <c r="U197" s="10"/>
      <c r="V197" s="10"/>
      <c r="W197" s="181"/>
      <c r="X197" s="181"/>
      <c r="Y197" s="181"/>
      <c r="Z197" s="181"/>
      <c r="AA197" s="181"/>
      <c r="AB197" s="181"/>
    </row>
    <row xmlns:x14ac="http://schemas.microsoft.com/office/spreadsheetml/2009/9/ac" r="198" ht="15.75" x14ac:dyDescent="0.25">
      <c r="A198" s="181" t="s">
        <v>161</v>
      </c>
      <c r="B198" s="10">
        <v>2029</v>
      </c>
      <c r="C198" s="181" t="s">
        <v>18</v>
      </c>
      <c r="D198" s="10"/>
      <c r="E198" s="10"/>
      <c r="F198" s="10"/>
      <c r="G198" s="10"/>
      <c r="H198" s="10"/>
      <c r="I198" s="10"/>
      <c r="J198" s="10"/>
      <c r="K198" s="10"/>
      <c r="L198" s="10"/>
      <c r="M198" s="10"/>
      <c r="N198" s="10"/>
      <c r="O198" s="10"/>
      <c r="P198" s="10"/>
      <c r="Q198" s="10"/>
      <c r="R198" s="10"/>
      <c r="S198" s="10"/>
      <c r="T198" s="10"/>
      <c r="U198" s="10"/>
      <c r="V198" s="10"/>
      <c r="W198" s="181"/>
      <c r="X198" s="181"/>
      <c r="Y198" s="181"/>
      <c r="Z198" s="181"/>
      <c r="AA198" s="181"/>
      <c r="AB198" s="181"/>
    </row>
    <row xmlns:x14ac="http://schemas.microsoft.com/office/spreadsheetml/2009/9/ac" r="199" ht="15.75" x14ac:dyDescent="0.25">
      <c r="A199" s="181" t="s">
        <v>161</v>
      </c>
      <c r="B199" s="10">
        <v>2030</v>
      </c>
      <c r="C199" s="181" t="s">
        <v>18</v>
      </c>
      <c r="D199" s="10"/>
      <c r="E199" s="10"/>
      <c r="F199" s="10"/>
      <c r="G199" s="10"/>
      <c r="H199" s="10"/>
      <c r="I199" s="10"/>
      <c r="J199" s="10"/>
      <c r="K199" s="10"/>
      <c r="L199" s="10"/>
      <c r="M199" s="10"/>
      <c r="N199" s="10"/>
      <c r="O199" s="10"/>
      <c r="P199" s="10"/>
      <c r="Q199" s="10"/>
      <c r="R199" s="10"/>
      <c r="S199" s="10"/>
      <c r="T199" s="10"/>
      <c r="U199" s="10"/>
      <c r="V199" s="10"/>
      <c r="W199" s="181"/>
      <c r="X199" s="181"/>
      <c r="Y199" s="181"/>
      <c r="Z199" s="181"/>
      <c r="AA199" s="181"/>
      <c r="AB199" s="181"/>
    </row>
    <row xmlns:x14ac="http://schemas.microsoft.com/office/spreadsheetml/2009/9/ac" r="200" ht="15.75" x14ac:dyDescent="0.25">
      <c r="A200" s="181"/>
      <c r="B200" s="182"/>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row>
    <row xmlns:x14ac="http://schemas.microsoft.com/office/spreadsheetml/2009/9/ac" r="201" ht="15.75" x14ac:dyDescent="0.25">
      <c r="A201" s="181"/>
      <c r="B201" s="182"/>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row>
    <row xmlns:x14ac="http://schemas.microsoft.com/office/spreadsheetml/2009/9/ac" r="202" ht="15.75" x14ac:dyDescent="0.25">
      <c r="A202" s="181"/>
      <c r="B202" s="182"/>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row>
    <row xmlns:x14ac="http://schemas.microsoft.com/office/spreadsheetml/2009/9/ac" r="203" ht="15.75" x14ac:dyDescent="0.25">
      <c r="A203" s="181"/>
      <c r="B203" s="182"/>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row>
    <row xmlns:x14ac="http://schemas.microsoft.com/office/spreadsheetml/2009/9/ac" r="204" ht="15.75" x14ac:dyDescent="0.25">
      <c r="A204" s="181"/>
      <c r="B204" s="182"/>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row>
    <row xmlns:x14ac="http://schemas.microsoft.com/office/spreadsheetml/2009/9/ac" r="205" ht="15.75" x14ac:dyDescent="0.25">
      <c r="A205" s="181"/>
      <c r="B205" s="182"/>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row>
    <row xmlns:x14ac="http://schemas.microsoft.com/office/spreadsheetml/2009/9/ac" r="206" ht="15.75" x14ac:dyDescent="0.25">
      <c r="A206" s="181"/>
      <c r="B206" s="182"/>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row>
    <row xmlns:x14ac="http://schemas.microsoft.com/office/spreadsheetml/2009/9/ac" r="207" ht="15.75" x14ac:dyDescent="0.25">
      <c r="A207" s="181"/>
      <c r="B207" s="182"/>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row>
    <row xmlns:x14ac="http://schemas.microsoft.com/office/spreadsheetml/2009/9/ac" r="208" ht="15.75" x14ac:dyDescent="0.25">
      <c r="A208" s="181"/>
      <c r="B208" s="182"/>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row>
    <row xmlns:x14ac="http://schemas.microsoft.com/office/spreadsheetml/2009/9/ac" r="209" ht="15.75" x14ac:dyDescent="0.25">
      <c r="A209" s="181"/>
      <c r="B209" s="182"/>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row>
    <row xmlns:x14ac="http://schemas.microsoft.com/office/spreadsheetml/2009/9/ac" r="210" ht="15.75" x14ac:dyDescent="0.25">
      <c r="A210" s="181"/>
      <c r="B210" s="182"/>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row>
    <row xmlns:x14ac="http://schemas.microsoft.com/office/spreadsheetml/2009/9/ac" r="211" ht="15.75" x14ac:dyDescent="0.25">
      <c r="A211" s="181"/>
      <c r="B211" s="182"/>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row>
    <row xmlns:x14ac="http://schemas.microsoft.com/office/spreadsheetml/2009/9/ac" r="212" ht="15.75" x14ac:dyDescent="0.25">
      <c r="A212" s="181"/>
      <c r="B212" s="182"/>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c r="AB212" s="181"/>
    </row>
    <row xmlns:x14ac="http://schemas.microsoft.com/office/spreadsheetml/2009/9/ac" r="213" ht="15.75" x14ac:dyDescent="0.25">
      <c r="A213" s="181"/>
      <c r="B213" s="182"/>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row>
    <row xmlns:x14ac="http://schemas.microsoft.com/office/spreadsheetml/2009/9/ac" r="214" ht="15.75" x14ac:dyDescent="0.25">
      <c r="A214" s="181"/>
      <c r="B214" s="182"/>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row>
    <row xmlns:x14ac="http://schemas.microsoft.com/office/spreadsheetml/2009/9/ac" r="215" ht="15.75" x14ac:dyDescent="0.25">
      <c r="A215" s="181"/>
      <c r="B215" s="182"/>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row>
    <row xmlns:x14ac="http://schemas.microsoft.com/office/spreadsheetml/2009/9/ac" r="216" ht="15.75" x14ac:dyDescent="0.25">
      <c r="A216" s="181"/>
      <c r="B216" s="182"/>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c r="AB216" s="181"/>
    </row>
    <row xmlns:x14ac="http://schemas.microsoft.com/office/spreadsheetml/2009/9/ac" r="217" ht="15.75" x14ac:dyDescent="0.25">
      <c r="A217" s="181"/>
      <c r="B217" s="182"/>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row>
    <row xmlns:x14ac="http://schemas.microsoft.com/office/spreadsheetml/2009/9/ac" r="218" ht="15.75" x14ac:dyDescent="0.25">
      <c r="A218" s="181"/>
      <c r="B218" s="182"/>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row>
    <row xmlns:x14ac="http://schemas.microsoft.com/office/spreadsheetml/2009/9/ac" r="219" ht="15.75" x14ac:dyDescent="0.25">
      <c r="A219" s="181"/>
      <c r="B219" s="182"/>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c r="AB219" s="181"/>
    </row>
    <row xmlns:x14ac="http://schemas.microsoft.com/office/spreadsheetml/2009/9/ac" r="220" ht="15.75" x14ac:dyDescent="0.25">
      <c r="A220" s="181"/>
      <c r="B220" s="182"/>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c r="AB220" s="181"/>
    </row>
    <row xmlns:x14ac="http://schemas.microsoft.com/office/spreadsheetml/2009/9/ac" r="221" ht="15.75" x14ac:dyDescent="0.25">
      <c r="A221" s="181"/>
      <c r="B221" s="182"/>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row>
    <row xmlns:x14ac="http://schemas.microsoft.com/office/spreadsheetml/2009/9/ac" r="222" ht="15.75" x14ac:dyDescent="0.25">
      <c r="A222" s="181"/>
      <c r="B222" s="182"/>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c r="AB222" s="181"/>
    </row>
    <row xmlns:x14ac="http://schemas.microsoft.com/office/spreadsheetml/2009/9/ac" r="223" ht="15.75" x14ac:dyDescent="0.25">
      <c r="A223" s="181"/>
      <c r="B223" s="182"/>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row>
    <row xmlns:x14ac="http://schemas.microsoft.com/office/spreadsheetml/2009/9/ac" r="224" ht="15.75" x14ac:dyDescent="0.25">
      <c r="A224" s="181"/>
      <c r="B224" s="182"/>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row>
    <row xmlns:x14ac="http://schemas.microsoft.com/office/spreadsheetml/2009/9/ac" r="225" ht="15.75" x14ac:dyDescent="0.25">
      <c r="A225" s="181"/>
      <c r="B225" s="182"/>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row>
    <row xmlns:x14ac="http://schemas.microsoft.com/office/spreadsheetml/2009/9/ac" r="226" ht="15.75" x14ac:dyDescent="0.25">
      <c r="A226" s="181"/>
      <c r="B226" s="182"/>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c r="AB226" s="181"/>
    </row>
    <row xmlns:x14ac="http://schemas.microsoft.com/office/spreadsheetml/2009/9/ac" r="227" ht="15.75" x14ac:dyDescent="0.25">
      <c r="A227" s="181"/>
      <c r="B227" s="182"/>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c r="AB227" s="181"/>
    </row>
    <row xmlns:x14ac="http://schemas.microsoft.com/office/spreadsheetml/2009/9/ac" r="228" ht="15.75" x14ac:dyDescent="0.25">
      <c r="A228" s="181"/>
      <c r="B228" s="182"/>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c r="AB228" s="181"/>
    </row>
    <row xmlns:x14ac="http://schemas.microsoft.com/office/spreadsheetml/2009/9/ac" r="229" ht="15.75" x14ac:dyDescent="0.25">
      <c r="A229" s="181"/>
      <c r="B229" s="182"/>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c r="AB229" s="181"/>
    </row>
    <row xmlns:x14ac="http://schemas.microsoft.com/office/spreadsheetml/2009/9/ac" r="230" ht="15.75" x14ac:dyDescent="0.25">
      <c r="A230" s="181"/>
      <c r="B230" s="182"/>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c r="AB230" s="181"/>
    </row>
    <row xmlns:x14ac="http://schemas.microsoft.com/office/spreadsheetml/2009/9/ac" r="231" ht="15.75" x14ac:dyDescent="0.25">
      <c r="A231" s="181"/>
      <c r="B231" s="182"/>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c r="AB231" s="181"/>
    </row>
    <row xmlns:x14ac="http://schemas.microsoft.com/office/spreadsheetml/2009/9/ac" r="232" ht="15.75" x14ac:dyDescent="0.25">
      <c r="A232" s="181"/>
      <c r="B232" s="182"/>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c r="AB232" s="181"/>
    </row>
    <row xmlns:x14ac="http://schemas.microsoft.com/office/spreadsheetml/2009/9/ac" r="233" ht="15.75" x14ac:dyDescent="0.25">
      <c r="A233" s="181"/>
      <c r="B233" s="182"/>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xmlns:x14ac="http://schemas.microsoft.com/office/spreadsheetml/2009/9/ac" r="234" ht="15.75" x14ac:dyDescent="0.25">
      <c r="A234" s="181"/>
      <c r="B234" s="182"/>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xmlns:x14ac="http://schemas.microsoft.com/office/spreadsheetml/2009/9/ac" r="235" ht="15.75" x14ac:dyDescent="0.25">
      <c r="A235" s="181"/>
      <c r="B235" s="182"/>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xmlns:x14ac="http://schemas.microsoft.com/office/spreadsheetml/2009/9/ac" r="236" ht="15.75" x14ac:dyDescent="0.25">
      <c r="A236" s="181"/>
      <c r="B236" s="182"/>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xmlns:x14ac="http://schemas.microsoft.com/office/spreadsheetml/2009/9/ac" r="237" ht="15.75" x14ac:dyDescent="0.25">
      <c r="A237" s="181"/>
      <c r="B237" s="182"/>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xmlns:x14ac="http://schemas.microsoft.com/office/spreadsheetml/2009/9/ac" r="238" ht="15.75" x14ac:dyDescent="0.25">
      <c r="A238" s="181"/>
      <c r="B238" s="182"/>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xmlns:x14ac="http://schemas.microsoft.com/office/spreadsheetml/2009/9/ac" r="239" ht="15.75" x14ac:dyDescent="0.25">
      <c r="A239" s="181"/>
      <c r="B239" s="182"/>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xmlns:x14ac="http://schemas.microsoft.com/office/spreadsheetml/2009/9/ac" r="240" ht="15.75" x14ac:dyDescent="0.25">
      <c r="A240" s="181"/>
      <c r="B240" s="182"/>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xmlns:x14ac="http://schemas.microsoft.com/office/spreadsheetml/2009/9/ac" r="241" ht="15.75" x14ac:dyDescent="0.25">
      <c r="A241" s="181"/>
      <c r="B241" s="182"/>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xmlns:x14ac="http://schemas.microsoft.com/office/spreadsheetml/2009/9/ac" r="242" ht="15.75" x14ac:dyDescent="0.25">
      <c r="A242" s="181"/>
      <c r="B242" s="182"/>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xmlns:x14ac="http://schemas.microsoft.com/office/spreadsheetml/2009/9/ac" r="243" ht="15.75" x14ac:dyDescent="0.25">
      <c r="A243" s="181"/>
      <c r="B243" s="182"/>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xmlns:x14ac="http://schemas.microsoft.com/office/spreadsheetml/2009/9/ac" r="244" ht="15.75" x14ac:dyDescent="0.25">
      <c r="A244" s="181"/>
      <c r="B244" s="182"/>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xmlns:x14ac="http://schemas.microsoft.com/office/spreadsheetml/2009/9/ac" r="245" ht="15.75" x14ac:dyDescent="0.25">
      <c r="A245" s="181"/>
      <c r="B245" s="182"/>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xmlns:x14ac="http://schemas.microsoft.com/office/spreadsheetml/2009/9/ac" r="246" ht="15.75" x14ac:dyDescent="0.25">
      <c r="A246" s="181"/>
      <c r="B246" s="182"/>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xmlns:x14ac="http://schemas.microsoft.com/office/spreadsheetml/2009/9/ac" r="247" ht="15.75" x14ac:dyDescent="0.25">
      <c r="A247" s="181"/>
      <c r="B247" s="182"/>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xmlns:x14ac="http://schemas.microsoft.com/office/spreadsheetml/2009/9/ac" r="248" ht="15.75" x14ac:dyDescent="0.25">
      <c r="A248" s="181"/>
      <c r="B248" s="182"/>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xmlns:x14ac="http://schemas.microsoft.com/office/spreadsheetml/2009/9/ac" r="249" ht="15.75" x14ac:dyDescent="0.25">
      <c r="A249" s="181"/>
      <c r="B249" s="182"/>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xmlns:x14ac="http://schemas.microsoft.com/office/spreadsheetml/2009/9/ac" r="250" ht="15.75" x14ac:dyDescent="0.25">
      <c r="A250" s="181"/>
      <c r="B250" s="182"/>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xmlns:x14ac="http://schemas.microsoft.com/office/spreadsheetml/2009/9/ac" r="251" ht="15.75" x14ac:dyDescent="0.25">
      <c r="A251" s="181"/>
      <c r="B251" s="182"/>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xmlns:x14ac="http://schemas.microsoft.com/office/spreadsheetml/2009/9/ac" r="252" ht="15.75" x14ac:dyDescent="0.25">
      <c r="A252" s="181"/>
      <c r="B252" s="182"/>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xmlns:x14ac="http://schemas.microsoft.com/office/spreadsheetml/2009/9/ac" r="253" ht="15.75" x14ac:dyDescent="0.25">
      <c r="A253" s="181"/>
      <c r="B253" s="182"/>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xmlns:x14ac="http://schemas.microsoft.com/office/spreadsheetml/2009/9/ac" r="254" ht="15.75" x14ac:dyDescent="0.25">
      <c r="A254" s="181"/>
      <c r="B254" s="182"/>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xmlns:x14ac="http://schemas.microsoft.com/office/spreadsheetml/2009/9/ac" r="255" ht="15.75" x14ac:dyDescent="0.25">
      <c r="A255" s="181"/>
      <c r="B255" s="182"/>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xmlns:x14ac="http://schemas.microsoft.com/office/spreadsheetml/2009/9/ac" r="256" ht="15.75" x14ac:dyDescent="0.25">
      <c r="A256" s="181"/>
      <c r="B256" s="182"/>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xmlns:x14ac="http://schemas.microsoft.com/office/spreadsheetml/2009/9/ac" r="257" ht="15.75" x14ac:dyDescent="0.25">
      <c r="A257" s="181"/>
      <c r="B257" s="182"/>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xmlns:x14ac="http://schemas.microsoft.com/office/spreadsheetml/2009/9/ac" r="258" ht="15.75" x14ac:dyDescent="0.25">
      <c r="A258" s="181"/>
      <c r="B258" s="182"/>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xmlns:x14ac="http://schemas.microsoft.com/office/spreadsheetml/2009/9/ac" r="259" ht="15.75" x14ac:dyDescent="0.25">
      <c r="A259" s="181"/>
      <c r="B259" s="182"/>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xmlns:x14ac="http://schemas.microsoft.com/office/spreadsheetml/2009/9/ac" r="260" ht="15.75" x14ac:dyDescent="0.25">
      <c r="A260" s="181"/>
      <c r="B260" s="182"/>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xmlns:x14ac="http://schemas.microsoft.com/office/spreadsheetml/2009/9/ac" r="261" ht="15.75" x14ac:dyDescent="0.25">
      <c r="A261" s="181"/>
      <c r="B261" s="182"/>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xmlns:x14ac="http://schemas.microsoft.com/office/spreadsheetml/2009/9/ac" r="262" ht="15.75" x14ac:dyDescent="0.25">
      <c r="A262" s="181"/>
      <c r="B262" s="182"/>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xmlns:x14ac="http://schemas.microsoft.com/office/spreadsheetml/2009/9/ac" r="263" ht="15.75" x14ac:dyDescent="0.25">
      <c r="A263" s="181"/>
      <c r="B263" s="182"/>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xmlns:x14ac="http://schemas.microsoft.com/office/spreadsheetml/2009/9/ac" r="264" ht="15.75" x14ac:dyDescent="0.25">
      <c r="A264" s="181"/>
      <c r="B264" s="182"/>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xmlns:x14ac="http://schemas.microsoft.com/office/spreadsheetml/2009/9/ac" r="265" ht="15.75" x14ac:dyDescent="0.25">
      <c r="A265" s="181"/>
      <c r="B265" s="182"/>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xmlns:x14ac="http://schemas.microsoft.com/office/spreadsheetml/2009/9/ac" r="266" ht="15.75" x14ac:dyDescent="0.25">
      <c r="A266" s="181"/>
      <c r="B266" s="182"/>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xmlns:x14ac="http://schemas.microsoft.com/office/spreadsheetml/2009/9/ac" r="267" ht="15.75" x14ac:dyDescent="0.25">
      <c r="A267" s="181"/>
      <c r="B267" s="182"/>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xmlns:x14ac="http://schemas.microsoft.com/office/spreadsheetml/2009/9/ac" r="268" ht="15.75" x14ac:dyDescent="0.25">
      <c r="A268" s="181"/>
      <c r="B268" s="182"/>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xmlns:x14ac="http://schemas.microsoft.com/office/spreadsheetml/2009/9/ac" r="269" ht="15.75" x14ac:dyDescent="0.25">
      <c r="A269" s="181"/>
      <c r="B269" s="182"/>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xmlns:x14ac="http://schemas.microsoft.com/office/spreadsheetml/2009/9/ac" r="270" ht="15.75" x14ac:dyDescent="0.25">
      <c r="A270" s="181"/>
      <c r="B270" s="182"/>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xmlns:x14ac="http://schemas.microsoft.com/office/spreadsheetml/2009/9/ac" r="271" ht="15.75" x14ac:dyDescent="0.25">
      <c r="A271" s="181"/>
      <c r="B271" s="182"/>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xmlns:x14ac="http://schemas.microsoft.com/office/spreadsheetml/2009/9/ac" r="272" ht="15.75" x14ac:dyDescent="0.25">
      <c r="A272" s="181"/>
      <c r="B272" s="182"/>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xmlns:x14ac="http://schemas.microsoft.com/office/spreadsheetml/2009/9/ac" r="273" ht="15.75" x14ac:dyDescent="0.25">
      <c r="A273" s="181"/>
      <c r="B273" s="182"/>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xmlns:x14ac="http://schemas.microsoft.com/office/spreadsheetml/2009/9/ac" r="274" ht="15.75" x14ac:dyDescent="0.25">
      <c r="A274" s="181"/>
      <c r="B274" s="182"/>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xmlns:x14ac="http://schemas.microsoft.com/office/spreadsheetml/2009/9/ac" r="275" ht="15.75" x14ac:dyDescent="0.25">
      <c r="A275" s="181"/>
      <c r="B275" s="182"/>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xmlns:x14ac="http://schemas.microsoft.com/office/spreadsheetml/2009/9/ac" r="276" ht="15.75" x14ac:dyDescent="0.25">
      <c r="A276" s="181"/>
      <c r="B276" s="182"/>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xmlns:x14ac="http://schemas.microsoft.com/office/spreadsheetml/2009/9/ac" r="277" ht="15.75" x14ac:dyDescent="0.25">
      <c r="A277" s="181"/>
      <c r="B277" s="182"/>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xmlns:x14ac="http://schemas.microsoft.com/office/spreadsheetml/2009/9/ac" r="278" ht="15.75" x14ac:dyDescent="0.25">
      <c r="A278" s="181"/>
      <c r="B278" s="182"/>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xmlns:x14ac="http://schemas.microsoft.com/office/spreadsheetml/2009/9/ac" r="279" ht="15.75" x14ac:dyDescent="0.25">
      <c r="A279" s="181"/>
      <c r="B279" s="182"/>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xmlns:x14ac="http://schemas.microsoft.com/office/spreadsheetml/2009/9/ac" r="280" ht="15.75" x14ac:dyDescent="0.25">
      <c r="A280" s="181"/>
      <c r="B280" s="182"/>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xmlns:x14ac="http://schemas.microsoft.com/office/spreadsheetml/2009/9/ac" r="281" ht="15.75" x14ac:dyDescent="0.25">
      <c r="A281" s="181"/>
      <c r="B281" s="182"/>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xmlns:x14ac="http://schemas.microsoft.com/office/spreadsheetml/2009/9/ac" r="282" ht="15.75" x14ac:dyDescent="0.25">
      <c r="A282" s="181"/>
      <c r="B282" s="182"/>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xmlns:x14ac="http://schemas.microsoft.com/office/spreadsheetml/2009/9/ac" r="283" ht="15.75" x14ac:dyDescent="0.25">
      <c r="A283" s="181"/>
      <c r="B283" s="182"/>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xmlns:x14ac="http://schemas.microsoft.com/office/spreadsheetml/2009/9/ac" r="284" ht="15.75" x14ac:dyDescent="0.25">
      <c r="A284" s="181"/>
      <c r="B284" s="182"/>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xmlns:x14ac="http://schemas.microsoft.com/office/spreadsheetml/2009/9/ac" r="285" ht="15.75" x14ac:dyDescent="0.25">
      <c r="A285" s="181"/>
      <c r="B285" s="182"/>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xmlns:x14ac="http://schemas.microsoft.com/office/spreadsheetml/2009/9/ac" r="286" ht="15.75" x14ac:dyDescent="0.25">
      <c r="A286" s="181"/>
      <c r="B286" s="182"/>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xmlns:x14ac="http://schemas.microsoft.com/office/spreadsheetml/2009/9/ac" r="287" ht="15.75" x14ac:dyDescent="0.25">
      <c r="A287" s="181"/>
      <c r="B287" s="182"/>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xmlns:x14ac="http://schemas.microsoft.com/office/spreadsheetml/2009/9/ac" r="288" ht="15.75" x14ac:dyDescent="0.25">
      <c r="A288" s="181"/>
      <c r="B288" s="182"/>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xmlns:x14ac="http://schemas.microsoft.com/office/spreadsheetml/2009/9/ac" r="289" ht="15.75" x14ac:dyDescent="0.25">
      <c r="A289" s="181"/>
      <c r="B289" s="182"/>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xmlns:x14ac="http://schemas.microsoft.com/office/spreadsheetml/2009/9/ac" r="290" ht="15.75" x14ac:dyDescent="0.25">
      <c r="A290" s="181"/>
      <c r="B290" s="182"/>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xmlns:x14ac="http://schemas.microsoft.com/office/spreadsheetml/2009/9/ac" r="291" ht="15.75" x14ac:dyDescent="0.25">
      <c r="A291" s="181"/>
      <c r="B291" s="182"/>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xmlns:x14ac="http://schemas.microsoft.com/office/spreadsheetml/2009/9/ac" r="292" ht="15.75" x14ac:dyDescent="0.25">
      <c r="A292" s="181"/>
      <c r="B292" s="182"/>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xmlns:x14ac="http://schemas.microsoft.com/office/spreadsheetml/2009/9/ac" r="293" ht="15.75" x14ac:dyDescent="0.25">
      <c r="A293" s="181"/>
      <c r="B293" s="182"/>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xmlns:x14ac="http://schemas.microsoft.com/office/spreadsheetml/2009/9/ac" r="294" ht="15.75" x14ac:dyDescent="0.25">
      <c r="A294" s="181"/>
      <c r="B294" s="182"/>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xmlns:x14ac="http://schemas.microsoft.com/office/spreadsheetml/2009/9/ac" r="295" ht="15.75" x14ac:dyDescent="0.25">
      <c r="A295" s="181"/>
      <c r="B295" s="182"/>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xmlns:x14ac="http://schemas.microsoft.com/office/spreadsheetml/2009/9/ac" r="296" ht="15.75" x14ac:dyDescent="0.25">
      <c r="A296" s="181"/>
      <c r="B296" s="182"/>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xmlns:x14ac="http://schemas.microsoft.com/office/spreadsheetml/2009/9/ac" r="297" ht="15.75" x14ac:dyDescent="0.25">
      <c r="A297" s="181"/>
      <c r="B297" s="182"/>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xmlns:x14ac="http://schemas.microsoft.com/office/spreadsheetml/2009/9/ac" r="298" ht="15.75" x14ac:dyDescent="0.25">
      <c r="A298" s="181"/>
      <c r="B298" s="182"/>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xmlns:x14ac="http://schemas.microsoft.com/office/spreadsheetml/2009/9/ac" r="299" ht="15.75" x14ac:dyDescent="0.25">
      <c r="A299" s="181"/>
      <c r="B299" s="182"/>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xmlns:x14ac="http://schemas.microsoft.com/office/spreadsheetml/2009/9/ac" r="300" ht="15.75" x14ac:dyDescent="0.25">
      <c r="A300" s="181"/>
      <c r="B300" s="182"/>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xmlns:x14ac="http://schemas.microsoft.com/office/spreadsheetml/2009/9/ac" r="301" ht="15.75" x14ac:dyDescent="0.25">
      <c r="A301" s="181"/>
      <c r="B301" s="182"/>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xmlns:x14ac="http://schemas.microsoft.com/office/spreadsheetml/2009/9/ac" r="302" ht="15.75" x14ac:dyDescent="0.25">
      <c r="A302" s="181"/>
      <c r="B302" s="182"/>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xmlns:x14ac="http://schemas.microsoft.com/office/spreadsheetml/2009/9/ac" r="303" ht="15.75" x14ac:dyDescent="0.25">
      <c r="A303" s="181"/>
      <c r="B303" s="182"/>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xmlns:x14ac="http://schemas.microsoft.com/office/spreadsheetml/2009/9/ac" r="304" ht="15.75" x14ac:dyDescent="0.25">
      <c r="A304" s="181"/>
      <c r="B304" s="182"/>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xmlns:x14ac="http://schemas.microsoft.com/office/spreadsheetml/2009/9/ac" r="305" ht="15.75" x14ac:dyDescent="0.25">
      <c r="A305" s="181"/>
      <c r="B305" s="182"/>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xmlns:x14ac="http://schemas.microsoft.com/office/spreadsheetml/2009/9/ac" r="306" ht="15.75" x14ac:dyDescent="0.25">
      <c r="A306" s="181"/>
      <c r="B306" s="182"/>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xmlns:x14ac="http://schemas.microsoft.com/office/spreadsheetml/2009/9/ac" r="307" ht="15.75" x14ac:dyDescent="0.25">
      <c r="A307" s="181"/>
      <c r="B307" s="182"/>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xmlns:x14ac="http://schemas.microsoft.com/office/spreadsheetml/2009/9/ac" r="308" ht="15.75" x14ac:dyDescent="0.25">
      <c r="A308" s="181"/>
      <c r="B308" s="182"/>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xmlns:x14ac="http://schemas.microsoft.com/office/spreadsheetml/2009/9/ac" r="309" ht="15.75" x14ac:dyDescent="0.25">
      <c r="A309" s="181"/>
      <c r="B309" s="182"/>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xmlns:x14ac="http://schemas.microsoft.com/office/spreadsheetml/2009/9/ac" r="310" ht="15.75" x14ac:dyDescent="0.25">
      <c r="A310" s="181"/>
      <c r="B310" s="182"/>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xmlns:x14ac="http://schemas.microsoft.com/office/spreadsheetml/2009/9/ac" r="311" ht="15.75" x14ac:dyDescent="0.25">
      <c r="A311" s="181"/>
      <c r="B311" s="182"/>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xmlns:x14ac="http://schemas.microsoft.com/office/spreadsheetml/2009/9/ac" r="312" ht="15.75" x14ac:dyDescent="0.25">
      <c r="A312" s="181"/>
      <c r="B312" s="182"/>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xmlns:x14ac="http://schemas.microsoft.com/office/spreadsheetml/2009/9/ac" r="313" ht="15.75" x14ac:dyDescent="0.25">
      <c r="A313" s="181"/>
      <c r="B313" s="182"/>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xmlns:x14ac="http://schemas.microsoft.com/office/spreadsheetml/2009/9/ac" r="314" ht="15.75" x14ac:dyDescent="0.25">
      <c r="A314" s="181"/>
      <c r="B314" s="182"/>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xmlns:x14ac="http://schemas.microsoft.com/office/spreadsheetml/2009/9/ac" r="315" ht="15.75" x14ac:dyDescent="0.25">
      <c r="A315" s="181"/>
      <c r="B315" s="182"/>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xmlns:x14ac="http://schemas.microsoft.com/office/spreadsheetml/2009/9/ac" r="316" ht="15.75" x14ac:dyDescent="0.25">
      <c r="A316" s="181"/>
      <c r="B316" s="182"/>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xmlns:x14ac="http://schemas.microsoft.com/office/spreadsheetml/2009/9/ac" r="317" ht="15.75" x14ac:dyDescent="0.25">
      <c r="A317" s="181"/>
      <c r="B317" s="182"/>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xmlns:x14ac="http://schemas.microsoft.com/office/spreadsheetml/2009/9/ac" r="318" ht="15.75" x14ac:dyDescent="0.25">
      <c r="A318" s="181"/>
      <c r="B318" s="182"/>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xmlns:x14ac="http://schemas.microsoft.com/office/spreadsheetml/2009/9/ac" r="319" ht="15.75" x14ac:dyDescent="0.25">
      <c r="A319" s="181"/>
      <c r="B319" s="182"/>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xmlns:x14ac="http://schemas.microsoft.com/office/spreadsheetml/2009/9/ac" r="320" ht="15.75" x14ac:dyDescent="0.25">
      <c r="A320" s="181"/>
      <c r="B320" s="182"/>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xmlns:x14ac="http://schemas.microsoft.com/office/spreadsheetml/2009/9/ac" r="321" ht="15.75" x14ac:dyDescent="0.25">
      <c r="A321" s="181"/>
      <c r="B321" s="182"/>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xmlns:x14ac="http://schemas.microsoft.com/office/spreadsheetml/2009/9/ac" r="322" ht="15.75" x14ac:dyDescent="0.25">
      <c r="A322" s="181"/>
      <c r="B322" s="182"/>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xmlns:x14ac="http://schemas.microsoft.com/office/spreadsheetml/2009/9/ac" r="323" ht="15.75" x14ac:dyDescent="0.25">
      <c r="A323" s="181"/>
      <c r="B323" s="182"/>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xmlns:x14ac="http://schemas.microsoft.com/office/spreadsheetml/2009/9/ac" r="324" ht="15.75" x14ac:dyDescent="0.25">
      <c r="A324" s="181"/>
      <c r="B324" s="182"/>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xmlns:x14ac="http://schemas.microsoft.com/office/spreadsheetml/2009/9/ac" r="325" ht="15.75" x14ac:dyDescent="0.25">
      <c r="A325" s="181"/>
      <c r="B325" s="182"/>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xmlns:x14ac="http://schemas.microsoft.com/office/spreadsheetml/2009/9/ac" r="326" ht="15.75" x14ac:dyDescent="0.25">
      <c r="A326" s="181"/>
      <c r="B326" s="182"/>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xmlns:x14ac="http://schemas.microsoft.com/office/spreadsheetml/2009/9/ac" r="327" ht="15.75" x14ac:dyDescent="0.25">
      <c r="A327" s="181"/>
      <c r="B327" s="182"/>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xmlns:x14ac="http://schemas.microsoft.com/office/spreadsheetml/2009/9/ac" r="328" ht="15.75" x14ac:dyDescent="0.25">
      <c r="A328" s="181"/>
      <c r="B328" s="182"/>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xmlns:x14ac="http://schemas.microsoft.com/office/spreadsheetml/2009/9/ac" r="329" ht="15.75" x14ac:dyDescent="0.25">
      <c r="A329" s="181"/>
      <c r="B329" s="182"/>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xmlns:x14ac="http://schemas.microsoft.com/office/spreadsheetml/2009/9/ac" r="330" ht="15.75" x14ac:dyDescent="0.25">
      <c r="A330" s="181"/>
      <c r="B330" s="182"/>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xmlns:x14ac="http://schemas.microsoft.com/office/spreadsheetml/2009/9/ac" r="331" ht="15.75" x14ac:dyDescent="0.25">
      <c r="A331" s="181"/>
      <c r="B331" s="182"/>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xmlns:x14ac="http://schemas.microsoft.com/office/spreadsheetml/2009/9/ac" r="332" ht="15.75" x14ac:dyDescent="0.25">
      <c r="A332" s="181"/>
      <c r="B332" s="182"/>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xmlns:x14ac="http://schemas.microsoft.com/office/spreadsheetml/2009/9/ac" r="333" ht="15.75" x14ac:dyDescent="0.25">
      <c r="A333" s="181"/>
      <c r="B333" s="182"/>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xmlns:x14ac="http://schemas.microsoft.com/office/spreadsheetml/2009/9/ac" r="334" ht="15.75" x14ac:dyDescent="0.25">
      <c r="A334" s="181"/>
      <c r="B334" s="182"/>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xmlns:x14ac="http://schemas.microsoft.com/office/spreadsheetml/2009/9/ac" r="335" ht="15.75" x14ac:dyDescent="0.25">
      <c r="A335" s="181"/>
      <c r="B335" s="182"/>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xmlns:x14ac="http://schemas.microsoft.com/office/spreadsheetml/2009/9/ac" r="336" ht="15.75" x14ac:dyDescent="0.25">
      <c r="A336" s="181"/>
      <c r="B336" s="182"/>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xmlns:x14ac="http://schemas.microsoft.com/office/spreadsheetml/2009/9/ac" r="337" ht="15.75" x14ac:dyDescent="0.25">
      <c r="A337" s="181"/>
      <c r="B337" s="182"/>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xmlns:x14ac="http://schemas.microsoft.com/office/spreadsheetml/2009/9/ac" r="338" ht="15.75" x14ac:dyDescent="0.25">
      <c r="A338" s="181"/>
      <c r="B338" s="182"/>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xmlns:x14ac="http://schemas.microsoft.com/office/spreadsheetml/2009/9/ac" r="339" ht="15.75" x14ac:dyDescent="0.25">
      <c r="A339" s="181"/>
      <c r="B339" s="182"/>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xmlns:x14ac="http://schemas.microsoft.com/office/spreadsheetml/2009/9/ac" r="340" ht="15.75" x14ac:dyDescent="0.25">
      <c r="A340" s="181"/>
      <c r="B340" s="182"/>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xmlns:x14ac="http://schemas.microsoft.com/office/spreadsheetml/2009/9/ac" r="341" ht="15.75" x14ac:dyDescent="0.25">
      <c r="A341" s="181"/>
      <c r="B341" s="182"/>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xmlns:x14ac="http://schemas.microsoft.com/office/spreadsheetml/2009/9/ac" r="342" ht="15.75" x14ac:dyDescent="0.25">
      <c r="A342" s="181"/>
      <c r="B342" s="182"/>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xmlns:x14ac="http://schemas.microsoft.com/office/spreadsheetml/2009/9/ac" r="343" ht="15.75" x14ac:dyDescent="0.25">
      <c r="A343" s="181"/>
      <c r="B343" s="182"/>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xmlns:x14ac="http://schemas.microsoft.com/office/spreadsheetml/2009/9/ac" r="344" ht="15.75" x14ac:dyDescent="0.25">
      <c r="A344" s="181"/>
      <c r="B344" s="182"/>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xmlns:x14ac="http://schemas.microsoft.com/office/spreadsheetml/2009/9/ac" r="345" ht="15.75" x14ac:dyDescent="0.25">
      <c r="A345" s="181"/>
      <c r="B345" s="182"/>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xmlns:x14ac="http://schemas.microsoft.com/office/spreadsheetml/2009/9/ac" r="346" ht="15.75" x14ac:dyDescent="0.25">
      <c r="A346" s="181"/>
      <c r="B346" s="182"/>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xmlns:x14ac="http://schemas.microsoft.com/office/spreadsheetml/2009/9/ac" r="347" ht="15.75" x14ac:dyDescent="0.25">
      <c r="A347" s="181"/>
      <c r="B347" s="182"/>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xmlns:x14ac="http://schemas.microsoft.com/office/spreadsheetml/2009/9/ac" r="348" ht="15.75" x14ac:dyDescent="0.25">
      <c r="A348" s="181"/>
      <c r="B348" s="182"/>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xmlns:x14ac="http://schemas.microsoft.com/office/spreadsheetml/2009/9/ac" r="349" ht="15.75" x14ac:dyDescent="0.25">
      <c r="A349" s="181"/>
      <c r="B349" s="182"/>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xmlns:x14ac="http://schemas.microsoft.com/office/spreadsheetml/2009/9/ac" r="350" ht="15.75" x14ac:dyDescent="0.25">
      <c r="A350" s="181"/>
      <c r="B350" s="182"/>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xmlns:x14ac="http://schemas.microsoft.com/office/spreadsheetml/2009/9/ac" r="351" ht="15.75" x14ac:dyDescent="0.25">
      <c r="A351" s="181"/>
      <c r="B351" s="182"/>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xmlns:x14ac="http://schemas.microsoft.com/office/spreadsheetml/2009/9/ac" r="352" ht="15.75" x14ac:dyDescent="0.25">
      <c r="A352" s="181"/>
      <c r="B352" s="182"/>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xmlns:x14ac="http://schemas.microsoft.com/office/spreadsheetml/2009/9/ac" r="353" ht="15.75" x14ac:dyDescent="0.25">
      <c r="A353" s="181"/>
      <c r="B353" s="182"/>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xmlns:x14ac="http://schemas.microsoft.com/office/spreadsheetml/2009/9/ac" r="354" ht="15.75" x14ac:dyDescent="0.25">
      <c r="A354" s="181"/>
      <c r="B354" s="182"/>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xmlns:x14ac="http://schemas.microsoft.com/office/spreadsheetml/2009/9/ac" r="355" ht="15.75" x14ac:dyDescent="0.25">
      <c r="A355" s="181"/>
      <c r="B355" s="182"/>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xmlns:x14ac="http://schemas.microsoft.com/office/spreadsheetml/2009/9/ac" r="356" ht="15.75" x14ac:dyDescent="0.25">
      <c r="A356" s="181"/>
      <c r="B356" s="182"/>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xmlns:x14ac="http://schemas.microsoft.com/office/spreadsheetml/2009/9/ac" r="357" ht="15.75" x14ac:dyDescent="0.25">
      <c r="A357" s="181"/>
      <c r="B357" s="182"/>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xmlns:x14ac="http://schemas.microsoft.com/office/spreadsheetml/2009/9/ac" r="358" ht="15.75" x14ac:dyDescent="0.25">
      <c r="A358" s="181"/>
      <c r="B358" s="182"/>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xmlns:x14ac="http://schemas.microsoft.com/office/spreadsheetml/2009/9/ac" r="359" ht="15.75" x14ac:dyDescent="0.25">
      <c r="A359" s="181"/>
      <c r="B359" s="182"/>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xmlns:x14ac="http://schemas.microsoft.com/office/spreadsheetml/2009/9/ac" r="360" ht="15.75" x14ac:dyDescent="0.25">
      <c r="A360" s="181"/>
      <c r="B360" s="182"/>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xmlns:x14ac="http://schemas.microsoft.com/office/spreadsheetml/2009/9/ac" r="361" ht="15.75" x14ac:dyDescent="0.25">
      <c r="A361" s="181"/>
      <c r="B361" s="182"/>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xmlns:x14ac="http://schemas.microsoft.com/office/spreadsheetml/2009/9/ac" r="362" ht="15.75" x14ac:dyDescent="0.25">
      <c r="A362" s="181"/>
      <c r="B362" s="182"/>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xmlns:x14ac="http://schemas.microsoft.com/office/spreadsheetml/2009/9/ac" r="363" ht="15.75" x14ac:dyDescent="0.25">
      <c r="A363" s="181"/>
      <c r="B363" s="182"/>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xmlns:x14ac="http://schemas.microsoft.com/office/spreadsheetml/2009/9/ac" r="364" ht="15.75" x14ac:dyDescent="0.25">
      <c r="A364" s="181"/>
      <c r="B364" s="182"/>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xmlns:x14ac="http://schemas.microsoft.com/office/spreadsheetml/2009/9/ac" r="365" ht="15.75" x14ac:dyDescent="0.25">
      <c r="A365" s="181"/>
      <c r="B365" s="182"/>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xmlns:x14ac="http://schemas.microsoft.com/office/spreadsheetml/2009/9/ac" r="366" ht="15.75" x14ac:dyDescent="0.25">
      <c r="A366" s="181"/>
      <c r="B366" s="182"/>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xmlns:x14ac="http://schemas.microsoft.com/office/spreadsheetml/2009/9/ac" r="367" ht="15.75" x14ac:dyDescent="0.25">
      <c r="A367" s="181"/>
      <c r="B367" s="182"/>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xmlns:x14ac="http://schemas.microsoft.com/office/spreadsheetml/2009/9/ac" r="368" ht="15.75" x14ac:dyDescent="0.25">
      <c r="A368" s="181"/>
      <c r="B368" s="182"/>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xmlns:x14ac="http://schemas.microsoft.com/office/spreadsheetml/2009/9/ac" r="369" ht="15.75" x14ac:dyDescent="0.25">
      <c r="A369" s="181"/>
      <c r="B369" s="182"/>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xmlns:x14ac="http://schemas.microsoft.com/office/spreadsheetml/2009/9/ac" r="370" ht="15.75" x14ac:dyDescent="0.25">
      <c r="A370" s="181"/>
      <c r="B370" s="182"/>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xmlns:x14ac="http://schemas.microsoft.com/office/spreadsheetml/2009/9/ac" r="371" ht="15.75" x14ac:dyDescent="0.25">
      <c r="A371" s="181"/>
      <c r="B371" s="182"/>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xmlns:x14ac="http://schemas.microsoft.com/office/spreadsheetml/2009/9/ac" r="372" ht="15.75" x14ac:dyDescent="0.25">
      <c r="A372" s="181"/>
      <c r="B372" s="182"/>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xmlns:x14ac="http://schemas.microsoft.com/office/spreadsheetml/2009/9/ac" r="373" ht="15.75" x14ac:dyDescent="0.25">
      <c r="A373" s="181"/>
      <c r="B373" s="182"/>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xmlns:x14ac="http://schemas.microsoft.com/office/spreadsheetml/2009/9/ac" r="374" ht="15.75" x14ac:dyDescent="0.25">
      <c r="A374" s="181"/>
      <c r="B374" s="182"/>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xmlns:x14ac="http://schemas.microsoft.com/office/spreadsheetml/2009/9/ac" r="375" ht="15.75" x14ac:dyDescent="0.25">
      <c r="A375" s="181"/>
      <c r="B375" s="182"/>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xmlns:x14ac="http://schemas.microsoft.com/office/spreadsheetml/2009/9/ac" r="376" ht="15.75" x14ac:dyDescent="0.25">
      <c r="A376" s="181"/>
      <c r="B376" s="182"/>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xmlns:x14ac="http://schemas.microsoft.com/office/spreadsheetml/2009/9/ac" r="377" ht="15.75" x14ac:dyDescent="0.25">
      <c r="A377" s="181"/>
      <c r="B377" s="182"/>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xmlns:x14ac="http://schemas.microsoft.com/office/spreadsheetml/2009/9/ac" r="378" ht="15.75" x14ac:dyDescent="0.25">
      <c r="A378" s="181"/>
      <c r="B378" s="182"/>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xmlns:x14ac="http://schemas.microsoft.com/office/spreadsheetml/2009/9/ac" r="379" ht="15.75" x14ac:dyDescent="0.25">
      <c r="A379" s="181"/>
      <c r="B379" s="182"/>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xmlns:x14ac="http://schemas.microsoft.com/office/spreadsheetml/2009/9/ac" r="380" ht="15.75" x14ac:dyDescent="0.25">
      <c r="A380" s="181"/>
      <c r="B380" s="182"/>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xmlns:x14ac="http://schemas.microsoft.com/office/spreadsheetml/2009/9/ac" r="381" ht="15.75" x14ac:dyDescent="0.25">
      <c r="A381" s="181"/>
      <c r="B381" s="182"/>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xmlns:x14ac="http://schemas.microsoft.com/office/spreadsheetml/2009/9/ac" r="382" ht="15.75" x14ac:dyDescent="0.25">
      <c r="A382" s="181"/>
      <c r="B382" s="182"/>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xmlns:x14ac="http://schemas.microsoft.com/office/spreadsheetml/2009/9/ac" r="383" ht="15.75" x14ac:dyDescent="0.25">
      <c r="A383" s="181"/>
      <c r="B383" s="182"/>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xmlns:x14ac="http://schemas.microsoft.com/office/spreadsheetml/2009/9/ac" r="384" ht="15.75" x14ac:dyDescent="0.25">
      <c r="A384" s="181"/>
      <c r="B384" s="182"/>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xmlns:x14ac="http://schemas.microsoft.com/office/spreadsheetml/2009/9/ac" r="385" ht="15.75" x14ac:dyDescent="0.25">
      <c r="A385" s="181"/>
      <c r="B385" s="182"/>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xmlns:x14ac="http://schemas.microsoft.com/office/spreadsheetml/2009/9/ac" r="386" ht="15.75" x14ac:dyDescent="0.25">
      <c r="A386" s="181"/>
      <c r="B386" s="182"/>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xmlns:x14ac="http://schemas.microsoft.com/office/spreadsheetml/2009/9/ac" r="387" ht="15.75" x14ac:dyDescent="0.25">
      <c r="A387" s="181"/>
      <c r="B387" s="182"/>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xmlns:x14ac="http://schemas.microsoft.com/office/spreadsheetml/2009/9/ac" r="388" ht="15.75" x14ac:dyDescent="0.25">
      <c r="A388" s="181"/>
      <c r="B388" s="182"/>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xmlns:x14ac="http://schemas.microsoft.com/office/spreadsheetml/2009/9/ac" r="389" ht="15.75" x14ac:dyDescent="0.25">
      <c r="A389" s="181"/>
      <c r="B389" s="182"/>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xmlns:x14ac="http://schemas.microsoft.com/office/spreadsheetml/2009/9/ac" r="390" ht="15.75" x14ac:dyDescent="0.25">
      <c r="A390" s="181"/>
      <c r="B390" s="182"/>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xmlns:x14ac="http://schemas.microsoft.com/office/spreadsheetml/2009/9/ac" r="391" ht="15.75" x14ac:dyDescent="0.25">
      <c r="A391" s="181"/>
      <c r="B391" s="182"/>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xmlns:x14ac="http://schemas.microsoft.com/office/spreadsheetml/2009/9/ac" r="392" ht="15.75" x14ac:dyDescent="0.25">
      <c r="A392" s="181"/>
      <c r="B392" s="182"/>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xmlns:x14ac="http://schemas.microsoft.com/office/spreadsheetml/2009/9/ac" r="393" ht="15.75" x14ac:dyDescent="0.25">
      <c r="A393" s="181"/>
      <c r="B393" s="182"/>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xmlns:x14ac="http://schemas.microsoft.com/office/spreadsheetml/2009/9/ac" r="394" ht="15.75" x14ac:dyDescent="0.25">
      <c r="A394" s="181"/>
      <c r="B394" s="182"/>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xmlns:x14ac="http://schemas.microsoft.com/office/spreadsheetml/2009/9/ac" r="395" ht="15.75" x14ac:dyDescent="0.25">
      <c r="A395" s="181"/>
      <c r="B395" s="182"/>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xmlns:x14ac="http://schemas.microsoft.com/office/spreadsheetml/2009/9/ac" r="396" ht="15.75" x14ac:dyDescent="0.25">
      <c r="A396" s="181"/>
      <c r="B396" s="182"/>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xmlns:x14ac="http://schemas.microsoft.com/office/spreadsheetml/2009/9/ac" r="397" ht="15.75" x14ac:dyDescent="0.25">
      <c r="A397" s="181"/>
      <c r="B397" s="182"/>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xmlns:x14ac="http://schemas.microsoft.com/office/spreadsheetml/2009/9/ac" r="398" ht="15.75" x14ac:dyDescent="0.25">
      <c r="A398" s="181"/>
      <c r="B398" s="182"/>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xmlns:x14ac="http://schemas.microsoft.com/office/spreadsheetml/2009/9/ac" r="399" ht="15.75" x14ac:dyDescent="0.25">
      <c r="A399" s="181"/>
      <c r="B399" s="182"/>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xmlns:x14ac="http://schemas.microsoft.com/office/spreadsheetml/2009/9/ac" r="400" ht="15.75" x14ac:dyDescent="0.25">
      <c r="A400" s="181"/>
      <c r="B400" s="182"/>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xmlns:x14ac="http://schemas.microsoft.com/office/spreadsheetml/2009/9/ac" r="401" ht="15.75" x14ac:dyDescent="0.25">
      <c r="A401" s="181"/>
      <c r="B401" s="182"/>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xmlns:x14ac="http://schemas.microsoft.com/office/spreadsheetml/2009/9/ac" r="402" ht="15.75" x14ac:dyDescent="0.25">
      <c r="A402" s="181"/>
      <c r="B402" s="182"/>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xmlns:x14ac="http://schemas.microsoft.com/office/spreadsheetml/2009/9/ac" r="403" ht="15.75" x14ac:dyDescent="0.25">
      <c r="A403" s="181"/>
      <c r="B403" s="182"/>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xmlns:x14ac="http://schemas.microsoft.com/office/spreadsheetml/2009/9/ac" r="404" ht="15.75" x14ac:dyDescent="0.25">
      <c r="A404" s="181"/>
      <c r="B404" s="182"/>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xmlns:x14ac="http://schemas.microsoft.com/office/spreadsheetml/2009/9/ac" r="405" ht="15.75" x14ac:dyDescent="0.25">
      <c r="A405" s="181"/>
      <c r="B405" s="182"/>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xmlns:x14ac="http://schemas.microsoft.com/office/spreadsheetml/2009/9/ac" r="406" ht="15.75" x14ac:dyDescent="0.25">
      <c r="A406" s="181"/>
      <c r="B406" s="182"/>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xmlns:x14ac="http://schemas.microsoft.com/office/spreadsheetml/2009/9/ac" r="407" ht="15.75" x14ac:dyDescent="0.25">
      <c r="A407" s="181"/>
      <c r="B407" s="182"/>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xmlns:x14ac="http://schemas.microsoft.com/office/spreadsheetml/2009/9/ac" r="408" ht="15.75" x14ac:dyDescent="0.25">
      <c r="A408" s="181"/>
      <c r="B408" s="182"/>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xmlns:x14ac="http://schemas.microsoft.com/office/spreadsheetml/2009/9/ac" r="409" ht="15.75" x14ac:dyDescent="0.25">
      <c r="A409" s="181"/>
      <c r="B409" s="182"/>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xmlns:x14ac="http://schemas.microsoft.com/office/spreadsheetml/2009/9/ac" r="410" ht="15.75" x14ac:dyDescent="0.25">
      <c r="A410" s="181"/>
      <c r="B410" s="182"/>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xmlns:x14ac="http://schemas.microsoft.com/office/spreadsheetml/2009/9/ac" r="411" ht="15.75" x14ac:dyDescent="0.25">
      <c r="A411" s="181"/>
      <c r="B411" s="182"/>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xmlns:x14ac="http://schemas.microsoft.com/office/spreadsheetml/2009/9/ac" r="412" ht="15.75" x14ac:dyDescent="0.25">
      <c r="A412" s="181"/>
      <c r="B412" s="182"/>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xmlns:x14ac="http://schemas.microsoft.com/office/spreadsheetml/2009/9/ac" r="413" ht="15.75" x14ac:dyDescent="0.25">
      <c r="A413" s="181"/>
      <c r="B413" s="182"/>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xmlns:x14ac="http://schemas.microsoft.com/office/spreadsheetml/2009/9/ac" r="414" ht="15.75" x14ac:dyDescent="0.25">
      <c r="A414" s="181"/>
      <c r="B414" s="182"/>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xmlns:x14ac="http://schemas.microsoft.com/office/spreadsheetml/2009/9/ac" r="415" ht="15.75" x14ac:dyDescent="0.25">
      <c r="A415" s="181"/>
      <c r="B415" s="182"/>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xmlns:x14ac="http://schemas.microsoft.com/office/spreadsheetml/2009/9/ac" r="416" ht="15.75" x14ac:dyDescent="0.25">
      <c r="A416" s="181"/>
      <c r="B416" s="182"/>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xmlns:x14ac="http://schemas.microsoft.com/office/spreadsheetml/2009/9/ac" r="417" ht="15.75" x14ac:dyDescent="0.25">
      <c r="A417" s="181"/>
      <c r="B417" s="182"/>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xmlns:x14ac="http://schemas.microsoft.com/office/spreadsheetml/2009/9/ac" r="418" ht="15.75" x14ac:dyDescent="0.25">
      <c r="A418" s="181"/>
      <c r="B418" s="182"/>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xmlns:x14ac="http://schemas.microsoft.com/office/spreadsheetml/2009/9/ac" r="419" ht="15.75" x14ac:dyDescent="0.25">
      <c r="A419" s="181"/>
      <c r="B419" s="182"/>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xmlns:x14ac="http://schemas.microsoft.com/office/spreadsheetml/2009/9/ac" r="420" ht="15.75" x14ac:dyDescent="0.25">
      <c r="A420" s="181"/>
      <c r="B420" s="182"/>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xmlns:x14ac="http://schemas.microsoft.com/office/spreadsheetml/2009/9/ac" r="421" ht="15.75" x14ac:dyDescent="0.25">
      <c r="A421" s="181"/>
      <c r="B421" s="182"/>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xmlns:x14ac="http://schemas.microsoft.com/office/spreadsheetml/2009/9/ac" r="422" ht="15.75" x14ac:dyDescent="0.25">
      <c r="A422" s="181"/>
      <c r="B422" s="182"/>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xmlns:x14ac="http://schemas.microsoft.com/office/spreadsheetml/2009/9/ac" r="423" ht="15.75" x14ac:dyDescent="0.25">
      <c r="A423" s="181"/>
      <c r="B423" s="182"/>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xmlns:x14ac="http://schemas.microsoft.com/office/spreadsheetml/2009/9/ac" r="424" ht="15.75" x14ac:dyDescent="0.25">
      <c r="A424" s="181"/>
      <c r="B424" s="182"/>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xmlns:x14ac="http://schemas.microsoft.com/office/spreadsheetml/2009/9/ac" r="425" ht="15.75" x14ac:dyDescent="0.25">
      <c r="A425" s="181"/>
      <c r="B425" s="182"/>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xmlns:x14ac="http://schemas.microsoft.com/office/spreadsheetml/2009/9/ac" r="426" ht="15.75" x14ac:dyDescent="0.25">
      <c r="A426" s="181"/>
      <c r="B426" s="182"/>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xmlns:x14ac="http://schemas.microsoft.com/office/spreadsheetml/2009/9/ac" r="427" ht="15.75" x14ac:dyDescent="0.25">
      <c r="A427" s="181"/>
      <c r="B427" s="182"/>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xmlns:x14ac="http://schemas.microsoft.com/office/spreadsheetml/2009/9/ac" r="428" ht="15.75" x14ac:dyDescent="0.25">
      <c r="A428" s="181"/>
      <c r="B428" s="182"/>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xmlns:x14ac="http://schemas.microsoft.com/office/spreadsheetml/2009/9/ac" r="429" ht="15.75" x14ac:dyDescent="0.25">
      <c r="A429" s="181"/>
      <c r="B429" s="182"/>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xmlns:x14ac="http://schemas.microsoft.com/office/spreadsheetml/2009/9/ac" r="430" ht="15.75" x14ac:dyDescent="0.25">
      <c r="A430" s="181"/>
      <c r="B430" s="182"/>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xmlns:x14ac="http://schemas.microsoft.com/office/spreadsheetml/2009/9/ac" r="431" ht="15.75" x14ac:dyDescent="0.25">
      <c r="A431" s="181"/>
      <c r="B431" s="182"/>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xmlns:x14ac="http://schemas.microsoft.com/office/spreadsheetml/2009/9/ac" r="432" ht="15.75" x14ac:dyDescent="0.25">
      <c r="A432" s="181"/>
      <c r="B432" s="182"/>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xmlns:x14ac="http://schemas.microsoft.com/office/spreadsheetml/2009/9/ac" r="433" ht="15.75" x14ac:dyDescent="0.25">
      <c r="A433" s="181"/>
      <c r="B433" s="182"/>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xmlns:x14ac="http://schemas.microsoft.com/office/spreadsheetml/2009/9/ac" r="434" ht="15.75" x14ac:dyDescent="0.25">
      <c r="A434" s="181"/>
      <c r="B434" s="182"/>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xmlns:x14ac="http://schemas.microsoft.com/office/spreadsheetml/2009/9/ac" r="435" ht="15.75" x14ac:dyDescent="0.25">
      <c r="A435" s="181"/>
      <c r="B435" s="182"/>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xmlns:x14ac="http://schemas.microsoft.com/office/spreadsheetml/2009/9/ac" r="436" ht="15.75" x14ac:dyDescent="0.25">
      <c r="A436" s="181"/>
      <c r="B436" s="182"/>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xmlns:x14ac="http://schemas.microsoft.com/office/spreadsheetml/2009/9/ac" r="437" ht="15.75" x14ac:dyDescent="0.25">
      <c r="A437" s="181"/>
      <c r="B437" s="182"/>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xmlns:x14ac="http://schemas.microsoft.com/office/spreadsheetml/2009/9/ac" r="438" ht="15.75" x14ac:dyDescent="0.25">
      <c r="A438" s="181"/>
      <c r="B438" s="182"/>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xmlns:x14ac="http://schemas.microsoft.com/office/spreadsheetml/2009/9/ac" r="439" ht="15.75" x14ac:dyDescent="0.25">
      <c r="A439" s="181"/>
      <c r="B439" s="182"/>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xmlns:x14ac="http://schemas.microsoft.com/office/spreadsheetml/2009/9/ac" r="440" ht="15.75" x14ac:dyDescent="0.25">
      <c r="A440" s="181"/>
      <c r="B440" s="182"/>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xmlns:x14ac="http://schemas.microsoft.com/office/spreadsheetml/2009/9/ac" r="441" ht="15.75" x14ac:dyDescent="0.25">
      <c r="A441" s="181"/>
      <c r="B441" s="182"/>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xmlns:x14ac="http://schemas.microsoft.com/office/spreadsheetml/2009/9/ac" r="442" ht="15.75" x14ac:dyDescent="0.25">
      <c r="A442" s="181"/>
      <c r="B442" s="182"/>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xmlns:x14ac="http://schemas.microsoft.com/office/spreadsheetml/2009/9/ac" r="443" ht="15.75" x14ac:dyDescent="0.25">
      <c r="A443" s="181"/>
      <c r="B443" s="182"/>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xmlns:x14ac="http://schemas.microsoft.com/office/spreadsheetml/2009/9/ac" r="444" ht="15.75" x14ac:dyDescent="0.25">
      <c r="A444" s="181"/>
      <c r="B444" s="182"/>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xmlns:x14ac="http://schemas.microsoft.com/office/spreadsheetml/2009/9/ac" r="445" ht="15.75" x14ac:dyDescent="0.25">
      <c r="A445" s="181"/>
      <c r="B445" s="182"/>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xmlns:x14ac="http://schemas.microsoft.com/office/spreadsheetml/2009/9/ac" r="446" ht="15.75" x14ac:dyDescent="0.25">
      <c r="A446" s="181"/>
      <c r="B446" s="182"/>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xmlns:x14ac="http://schemas.microsoft.com/office/spreadsheetml/2009/9/ac" r="447" ht="15.75" x14ac:dyDescent="0.25">
      <c r="A447" s="181"/>
      <c r="B447" s="182"/>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xmlns:x14ac="http://schemas.microsoft.com/office/spreadsheetml/2009/9/ac" r="448" ht="15.75" x14ac:dyDescent="0.25">
      <c r="A448" s="181"/>
      <c r="B448" s="182"/>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xmlns:x14ac="http://schemas.microsoft.com/office/spreadsheetml/2009/9/ac" r="449" ht="15.75" x14ac:dyDescent="0.25">
      <c r="A449" s="181"/>
      <c r="B449" s="182"/>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xmlns:x14ac="http://schemas.microsoft.com/office/spreadsheetml/2009/9/ac" r="450" ht="15.75" x14ac:dyDescent="0.25">
      <c r="A450" s="181"/>
      <c r="B450" s="182"/>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xmlns:x14ac="http://schemas.microsoft.com/office/spreadsheetml/2009/9/ac" r="451" ht="15.75" x14ac:dyDescent="0.25">
      <c r="A451" s="181"/>
      <c r="B451" s="182"/>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xmlns:x14ac="http://schemas.microsoft.com/office/spreadsheetml/2009/9/ac" r="452" ht="15.75" x14ac:dyDescent="0.25">
      <c r="A452" s="181"/>
      <c r="B452" s="182"/>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xmlns:x14ac="http://schemas.microsoft.com/office/spreadsheetml/2009/9/ac" r="453" ht="15.75" x14ac:dyDescent="0.25">
      <c r="A453" s="181"/>
      <c r="B453" s="182"/>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xmlns:x14ac="http://schemas.microsoft.com/office/spreadsheetml/2009/9/ac" r="454" ht="15.75" x14ac:dyDescent="0.25">
      <c r="A454" s="181"/>
      <c r="B454" s="182"/>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xmlns:x14ac="http://schemas.microsoft.com/office/spreadsheetml/2009/9/ac" r="455" ht="15.75" x14ac:dyDescent="0.25">
      <c r="A455" s="181"/>
      <c r="B455" s="182"/>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xmlns:x14ac="http://schemas.microsoft.com/office/spreadsheetml/2009/9/ac" r="456" ht="15.75" x14ac:dyDescent="0.25">
      <c r="A456" s="181"/>
      <c r="B456" s="182"/>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xmlns:x14ac="http://schemas.microsoft.com/office/spreadsheetml/2009/9/ac" r="457" ht="15.75" x14ac:dyDescent="0.25">
      <c r="A457" s="181"/>
      <c r="B457" s="182"/>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xmlns:x14ac="http://schemas.microsoft.com/office/spreadsheetml/2009/9/ac" r="458" ht="15.75" x14ac:dyDescent="0.25">
      <c r="A458" s="181"/>
      <c r="B458" s="182"/>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xmlns:x14ac="http://schemas.microsoft.com/office/spreadsheetml/2009/9/ac" r="459" ht="15.75" x14ac:dyDescent="0.25">
      <c r="A459" s="181"/>
      <c r="B459" s="182"/>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xmlns:x14ac="http://schemas.microsoft.com/office/spreadsheetml/2009/9/ac" r="460" ht="15.75" x14ac:dyDescent="0.25">
      <c r="A460" s="181"/>
      <c r="B460" s="182"/>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xmlns:x14ac="http://schemas.microsoft.com/office/spreadsheetml/2009/9/ac" r="461" ht="15.75" x14ac:dyDescent="0.25">
      <c r="A461" s="181"/>
      <c r="B461" s="182"/>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xmlns:x14ac="http://schemas.microsoft.com/office/spreadsheetml/2009/9/ac" r="462" ht="15.75" x14ac:dyDescent="0.25">
      <c r="A462" s="181"/>
      <c r="B462" s="182"/>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xmlns:x14ac="http://schemas.microsoft.com/office/spreadsheetml/2009/9/ac" r="463" ht="15.75" x14ac:dyDescent="0.25">
      <c r="A463" s="181"/>
      <c r="B463" s="182"/>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xmlns:x14ac="http://schemas.microsoft.com/office/spreadsheetml/2009/9/ac" r="464" ht="15.75" x14ac:dyDescent="0.25">
      <c r="A464" s="181"/>
      <c r="B464" s="182"/>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xmlns:x14ac="http://schemas.microsoft.com/office/spreadsheetml/2009/9/ac" r="465" ht="15.75" x14ac:dyDescent="0.25">
      <c r="A465" s="181"/>
      <c r="B465" s="182"/>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xmlns:x14ac="http://schemas.microsoft.com/office/spreadsheetml/2009/9/ac" r="466" ht="15.75" x14ac:dyDescent="0.25">
      <c r="A466" s="181"/>
      <c r="B466" s="182"/>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xmlns:x14ac="http://schemas.microsoft.com/office/spreadsheetml/2009/9/ac" r="467" ht="15.75" x14ac:dyDescent="0.25">
      <c r="A467" s="181"/>
      <c r="B467" s="182"/>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xmlns:x14ac="http://schemas.microsoft.com/office/spreadsheetml/2009/9/ac" r="468" ht="15.75" x14ac:dyDescent="0.25">
      <c r="A468" s="181"/>
      <c r="B468" s="182"/>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xmlns:x14ac="http://schemas.microsoft.com/office/spreadsheetml/2009/9/ac" r="469" ht="15.75" x14ac:dyDescent="0.25">
      <c r="A469" s="181"/>
      <c r="B469" s="182"/>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xmlns:x14ac="http://schemas.microsoft.com/office/spreadsheetml/2009/9/ac" r="470" ht="15.75" x14ac:dyDescent="0.25">
      <c r="A470" s="181"/>
      <c r="B470" s="182"/>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xmlns:x14ac="http://schemas.microsoft.com/office/spreadsheetml/2009/9/ac" r="471" ht="15.75" x14ac:dyDescent="0.25">
      <c r="A471" s="181"/>
      <c r="B471" s="182"/>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xmlns:x14ac="http://schemas.microsoft.com/office/spreadsheetml/2009/9/ac" r="472" ht="15.75" x14ac:dyDescent="0.25">
      <c r="A472" s="181"/>
      <c r="B472" s="182"/>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xmlns:x14ac="http://schemas.microsoft.com/office/spreadsheetml/2009/9/ac" r="473" ht="15.75" x14ac:dyDescent="0.25">
      <c r="A473" s="181"/>
      <c r="B473" s="182"/>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xmlns:x14ac="http://schemas.microsoft.com/office/spreadsheetml/2009/9/ac" r="474" ht="15.75" x14ac:dyDescent="0.25">
      <c r="A474" s="181"/>
      <c r="B474" s="182"/>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xmlns:x14ac="http://schemas.microsoft.com/office/spreadsheetml/2009/9/ac" r="475" ht="15.75" x14ac:dyDescent="0.25">
      <c r="A475" s="181"/>
      <c r="B475" s="182"/>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xmlns:x14ac="http://schemas.microsoft.com/office/spreadsheetml/2009/9/ac" r="476" ht="15.75" x14ac:dyDescent="0.25">
      <c r="A476" s="181"/>
      <c r="B476" s="182"/>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xmlns:x14ac="http://schemas.microsoft.com/office/spreadsheetml/2009/9/ac" r="477" ht="15.75" x14ac:dyDescent="0.25">
      <c r="A477" s="181"/>
      <c r="B477" s="182"/>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xmlns:x14ac="http://schemas.microsoft.com/office/spreadsheetml/2009/9/ac" r="478" ht="15.75" x14ac:dyDescent="0.25">
      <c r="A478" s="181"/>
      <c r="B478" s="182"/>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xmlns:x14ac="http://schemas.microsoft.com/office/spreadsheetml/2009/9/ac" r="479" ht="15.75" x14ac:dyDescent="0.25">
      <c r="A479" s="181"/>
      <c r="B479" s="182"/>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xmlns:x14ac="http://schemas.microsoft.com/office/spreadsheetml/2009/9/ac" r="480" ht="15.75" x14ac:dyDescent="0.25">
      <c r="A480" s="181"/>
      <c r="B480" s="182"/>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xmlns:x14ac="http://schemas.microsoft.com/office/spreadsheetml/2009/9/ac" r="481" ht="15.75" x14ac:dyDescent="0.25">
      <c r="A481" s="181"/>
      <c r="B481" s="182"/>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xmlns:x14ac="http://schemas.microsoft.com/office/spreadsheetml/2009/9/ac" r="482" ht="15.75" x14ac:dyDescent="0.25">
      <c r="A482" s="181"/>
      <c r="B482" s="182"/>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xmlns:x14ac="http://schemas.microsoft.com/office/spreadsheetml/2009/9/ac" r="483" ht="15.75" x14ac:dyDescent="0.25">
      <c r="A483" s="181"/>
      <c r="B483" s="182"/>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xmlns:x14ac="http://schemas.microsoft.com/office/spreadsheetml/2009/9/ac" r="484" ht="15.75" x14ac:dyDescent="0.25">
      <c r="A484" s="181"/>
      <c r="B484" s="182"/>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xmlns:x14ac="http://schemas.microsoft.com/office/spreadsheetml/2009/9/ac" r="485" ht="15.75" x14ac:dyDescent="0.25">
      <c r="A485" s="181"/>
      <c r="B485" s="182"/>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xmlns:x14ac="http://schemas.microsoft.com/office/spreadsheetml/2009/9/ac" r="486" ht="15.75" x14ac:dyDescent="0.25">
      <c r="A486" s="181"/>
      <c r="B486" s="182"/>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xmlns:x14ac="http://schemas.microsoft.com/office/spreadsheetml/2009/9/ac" r="487" ht="15.75" x14ac:dyDescent="0.25">
      <c r="A487" s="181"/>
      <c r="B487" s="182"/>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xmlns:x14ac="http://schemas.microsoft.com/office/spreadsheetml/2009/9/ac" r="488" ht="15.75" x14ac:dyDescent="0.25">
      <c r="A488" s="181"/>
      <c r="B488" s="182"/>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27C19-CB8C-4E60-B50D-F45D2A319D1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2" customWidth="true"/>
    <col min="2" max="2" width="6.5" style="233" customWidth="true"/>
    <col min="3" max="3" width="14.125" style="234" customWidth="true"/>
    <col min="4" max="4" width="9.75" style="212" customWidth="true"/>
    <col min="5" max="5" width="8" style="235" customWidth="true"/>
    <col min="6" max="6" width="8" style="236" customWidth="true"/>
    <col min="7" max="7" width="8" style="237" customWidth="true"/>
    <col min="8" max="8" width="8" style="238" customWidth="true"/>
    <col min="9" max="9" width="8" style="231" customWidth="true"/>
    <col min="10" max="10" width="8" style="239" customWidth="true"/>
    <col min="11" max="11" width="8" style="240" customWidth="true"/>
    <col min="12" max="12" width="8" style="236" customWidth="true"/>
    <col min="13" max="13" width="8" style="241" customWidth="true"/>
    <col min="14" max="14" width="8" style="242" customWidth="true"/>
    <col min="15" max="19" width="8" style="212" customWidth="true"/>
    <col min="20" max="16384" width="9" style="212"/>
  </cols>
  <sheetData>
    <row xmlns:x14ac="http://schemas.microsoft.com/office/spreadsheetml/2009/9/ac" r="1" ht="20.25" customHeight="true" x14ac:dyDescent="0.2">
      <c r="A1" s="570" t="s">
        <v>301</v>
      </c>
      <c r="B1" s="571"/>
      <c r="C1" s="571"/>
      <c r="D1" s="571"/>
      <c r="E1" s="572" t="s">
        <v>52</v>
      </c>
      <c r="F1" s="573"/>
      <c r="G1" s="573"/>
      <c r="H1" s="573"/>
      <c r="I1" s="574"/>
      <c r="J1" s="575" t="s">
        <v>10</v>
      </c>
      <c r="K1" s="575"/>
      <c r="L1" s="575"/>
      <c r="M1" s="575"/>
      <c r="N1" s="575"/>
      <c r="O1" s="576" t="s">
        <v>11</v>
      </c>
      <c r="P1" s="577"/>
      <c r="Q1" s="577"/>
      <c r="R1" s="577"/>
      <c r="S1" s="578"/>
    </row>
    <row xmlns:x14ac="http://schemas.microsoft.com/office/spreadsheetml/2009/9/ac" r="2" x14ac:dyDescent="0.2">
      <c r="A2" s="571"/>
      <c r="B2" s="571"/>
      <c r="C2" s="571"/>
      <c r="D2" s="571"/>
      <c r="E2" s="213"/>
      <c r="F2" s="214"/>
      <c r="G2" s="243"/>
      <c r="H2" s="215"/>
      <c r="I2" s="244"/>
      <c r="J2" s="216"/>
      <c r="K2" s="214"/>
      <c r="L2" s="245"/>
      <c r="M2" s="215"/>
      <c r="N2" s="246"/>
      <c r="O2" s="213"/>
      <c r="P2" s="214"/>
      <c r="Q2" s="217"/>
      <c r="R2" s="215"/>
      <c r="S2" s="244"/>
    </row>
    <row xmlns:x14ac="http://schemas.microsoft.com/office/spreadsheetml/2009/9/ac" r="3" ht="134.25" customHeight="true" x14ac:dyDescent="0.2">
      <c r="A3" s="218" t="s">
        <v>9</v>
      </c>
      <c r="B3" s="219" t="s">
        <v>4</v>
      </c>
      <c r="C3" s="220" t="s">
        <v>8</v>
      </c>
      <c r="D3" s="221" t="s">
        <v>195</v>
      </c>
      <c r="E3" s="222" t="s">
        <v>25</v>
      </c>
      <c r="F3" s="223" t="s">
        <v>19</v>
      </c>
      <c r="G3" s="247" t="s">
        <v>181</v>
      </c>
      <c r="H3" s="224" t="s">
        <v>190</v>
      </c>
      <c r="I3" s="248" t="s">
        <v>36</v>
      </c>
      <c r="J3" s="225" t="s">
        <v>25</v>
      </c>
      <c r="K3" s="226" t="s">
        <v>19</v>
      </c>
      <c r="L3" s="249" t="s">
        <v>182</v>
      </c>
      <c r="M3" s="224" t="s">
        <v>190</v>
      </c>
      <c r="N3" s="250" t="s">
        <v>36</v>
      </c>
      <c r="O3" s="222" t="s">
        <v>25</v>
      </c>
      <c r="P3" s="223" t="s">
        <v>141</v>
      </c>
      <c r="Q3" s="227" t="s">
        <v>183</v>
      </c>
      <c r="R3" s="224" t="s">
        <v>190</v>
      </c>
      <c r="S3" s="248" t="s">
        <v>36</v>
      </c>
    </row>
    <row xmlns:x14ac="http://schemas.microsoft.com/office/spreadsheetml/2009/9/ac" r="4" x14ac:dyDescent="0.2">
      <c r="A4" s="351" t="str">
        <f>IF(ISBLANK(Regressions!A14), " ", Regressions!A14)</f>
        <v>Liberia</v>
      </c>
      <c r="B4" s="352">
        <f>IF(ISBLANK(Regressions!B14), " ", Regressions!B14)</f>
        <v>2000</v>
      </c>
      <c r="C4" s="228" t="str">
        <f>IF(ISBLANK(Regressions!C14), " ", Regressions!C14)</f>
        <v>National</v>
      </c>
      <c r="D4" s="353">
        <f>IF(ISBLANK(Regressions!D14), " ", Regressions!D14)</f>
        <v>1086261</v>
      </c>
      <c r="E4" s="229" t="e">
        <f>IF(ISNUMBER(Regressions!E14),ROUND(Regressions!E14, 1), NA())</f>
        <v>#N/A</v>
      </c>
      <c r="F4" s="354" t="e">
        <f>IF(ISNUMBER(Regressions!F14),ROUND(Regressions!F14, 1), NA())</f>
        <v>#N/A</v>
      </c>
      <c r="G4" s="251" t="e">
        <f>IF(ISNUMBER(Regressions!G14),ROUND(Regressions!G14, 1), NA())</f>
        <v>#N/A</v>
      </c>
      <c r="H4" s="355" t="e">
        <f>IF(ISNUMBER(Regressions!H14),ROUND(Regressions!H14, 1), NA())</f>
        <v>#N/A</v>
      </c>
      <c r="I4" s="252" t="e">
        <f>IF(ISNUMBER(Regressions!I14),ROUND(Regressions!I14, 1), NA())</f>
        <v>#N/A</v>
      </c>
      <c r="J4" s="356" t="e">
        <f>IF(ISNUMBER(Regressions!K14),ROUND(Regressions!K14, 1), NA())</f>
        <v>#N/A</v>
      </c>
      <c r="K4" s="354" t="e">
        <f>IF(ISNUMBER(Regressions!L14),ROUND(Regressions!L14, 1), NA())</f>
        <v>#N/A</v>
      </c>
      <c r="L4" s="253" t="e">
        <f>IF(ISNUMBER(Regressions!M14),ROUND(Regressions!M14, 1), NA())</f>
        <v>#N/A</v>
      </c>
      <c r="M4" s="355" t="e">
        <f>IF(ISNUMBER(Regressions!N14),ROUND(Regressions!N14, 1), NA())</f>
        <v>#N/A</v>
      </c>
      <c r="N4" s="252" t="e">
        <f>IF(ISNUMBER(Regressions!O14),ROUND(Regressions!O14, 1), NA())</f>
        <v>#N/A</v>
      </c>
      <c r="O4" s="356" t="e">
        <f>IF(ISNUMBER(Regressions!Q14),ROUND(Regressions!Q14, 1), NA())</f>
        <v>#N/A</v>
      </c>
      <c r="P4" s="354" t="e">
        <f>IF(ISNUMBER(Regressions!R14),ROUND(Regressions!R14, 1), NA())</f>
        <v>#N/A</v>
      </c>
      <c r="Q4" s="230" t="e">
        <f>IF(ISNUMBER(Regressions!S14),ROUND(Regressions!S14, 1), NA())</f>
        <v>#N/A</v>
      </c>
      <c r="R4" s="355" t="e">
        <f>IF(ISNUMBER(Regressions!T14),ROUND(Regressions!T14, 1), NA())</f>
        <v>#N/A</v>
      </c>
      <c r="S4" s="252" t="e">
        <f>IF(ISNUMBER(Regressions!U14),ROUND(Regressions!U14, 1), NA())</f>
        <v>#N/A</v>
      </c>
    </row>
    <row xmlns:x14ac="http://schemas.microsoft.com/office/spreadsheetml/2009/9/ac" r="5" x14ac:dyDescent="0.2">
      <c r="A5" s="351" t="str">
        <f>IF(ISBLANK(Regressions!A15), " ", Regressions!A15)</f>
        <v>Liberia</v>
      </c>
      <c r="B5" s="352">
        <f>IF(ISBLANK(Regressions!B15), " ", Regressions!B15)</f>
        <v>2001</v>
      </c>
      <c r="C5" s="357" t="str">
        <f>IF(ISBLANK(Regressions!C15), " ", Regressions!C15)</f>
        <v>National</v>
      </c>
      <c r="D5" s="353">
        <f>IF(ISBLANK(Regressions!D15), " ", Regressions!D15)</f>
        <v>1113847</v>
      </c>
      <c r="E5" s="229" t="e">
        <f>IF(ISNUMBER(Regressions!E15),ROUND(Regressions!E15, 1), NA())</f>
        <v>#N/A</v>
      </c>
      <c r="F5" s="354" t="e">
        <f>IF(ISNUMBER(Regressions!F15),ROUND(Regressions!F15, 1), NA())</f>
        <v>#N/A</v>
      </c>
      <c r="G5" s="251" t="e">
        <f>IF(ISNUMBER(Regressions!G15),ROUND(Regressions!G15, 1), NA())</f>
        <v>#N/A</v>
      </c>
      <c r="H5" s="355" t="e">
        <f>IF(ISNUMBER(Regressions!H15),ROUND(Regressions!H15, 1), NA())</f>
        <v>#N/A</v>
      </c>
      <c r="I5" s="252" t="e">
        <f>IF(ISNUMBER(Regressions!I15),ROUND(Regressions!I15, 1), NA())</f>
        <v>#N/A</v>
      </c>
      <c r="J5" s="356" t="e">
        <f>IF(ISNUMBER(Regressions!K15),ROUND(Regressions!K15, 1), NA())</f>
        <v>#N/A</v>
      </c>
      <c r="K5" s="354" t="e">
        <f>IF(ISNUMBER(Regressions!L15),ROUND(Regressions!L15, 1), NA())</f>
        <v>#N/A</v>
      </c>
      <c r="L5" s="253" t="e">
        <f>IF(ISNUMBER(Regressions!M15),ROUND(Regressions!M15, 1), NA())</f>
        <v>#N/A</v>
      </c>
      <c r="M5" s="355" t="e">
        <f>IF(ISNUMBER(Regressions!N15),ROUND(Regressions!N15, 1), NA())</f>
        <v>#N/A</v>
      </c>
      <c r="N5" s="252" t="e">
        <f>IF(ISNUMBER(Regressions!O15),ROUND(Regressions!O15, 1), NA())</f>
        <v>#N/A</v>
      </c>
      <c r="O5" s="356" t="e">
        <f>IF(ISNUMBER(Regressions!Q15),ROUND(Regressions!Q15, 1), NA())</f>
        <v>#N/A</v>
      </c>
      <c r="P5" s="354" t="e">
        <f>IF(ISNUMBER(Regressions!R15),ROUND(Regressions!R15, 1), NA())</f>
        <v>#N/A</v>
      </c>
      <c r="Q5" s="230" t="e">
        <f>IF(ISNUMBER(Regressions!S15),ROUND(Regressions!S15, 1), NA())</f>
        <v>#N/A</v>
      </c>
      <c r="R5" s="355" t="e">
        <f>IF(ISNUMBER(Regressions!T15),ROUND(Regressions!T15, 1), NA())</f>
        <v>#N/A</v>
      </c>
      <c r="S5" s="252" t="e">
        <f>IF(ISNUMBER(Regressions!U15),ROUND(Regressions!U15, 1), NA())</f>
        <v>#N/A</v>
      </c>
      <c r="T5" s="231"/>
      <c r="U5" s="231"/>
      <c r="V5" s="231"/>
      <c r="W5" s="231"/>
      <c r="X5" s="231"/>
      <c r="Y5" s="231"/>
      <c r="Z5" s="231"/>
      <c r="AA5" s="231"/>
    </row>
    <row xmlns:x14ac="http://schemas.microsoft.com/office/spreadsheetml/2009/9/ac" r="6" x14ac:dyDescent="0.2">
      <c r="A6" s="351" t="str">
        <f>IF(ISBLANK(Regressions!A16), " ", Regressions!A16)</f>
        <v>Liberia</v>
      </c>
      <c r="B6" s="352">
        <f>IF(ISBLANK(Regressions!B16), " ", Regressions!B16)</f>
        <v>2002</v>
      </c>
      <c r="C6" s="357" t="str">
        <f>IF(ISBLANK(Regressions!C16), " ", Regressions!C16)</f>
        <v>National</v>
      </c>
      <c r="D6" s="353">
        <f>IF(ISBLANK(Regressions!D16), " ", Regressions!D16)</f>
        <v>1146292</v>
      </c>
      <c r="E6" s="229" t="e">
        <f>IF(ISNUMBER(Regressions!E16),ROUND(Regressions!E16, 1), NA())</f>
        <v>#N/A</v>
      </c>
      <c r="F6" s="354" t="e">
        <f>IF(ISNUMBER(Regressions!F16),ROUND(Regressions!F16, 1), NA())</f>
        <v>#N/A</v>
      </c>
      <c r="G6" s="251" t="e">
        <f>IF(ISNUMBER(Regressions!G16),ROUND(Regressions!G16, 1), NA())</f>
        <v>#N/A</v>
      </c>
      <c r="H6" s="355" t="e">
        <f>IF(ISNUMBER(Regressions!H16),ROUND(Regressions!H16, 1), NA())</f>
        <v>#N/A</v>
      </c>
      <c r="I6" s="252" t="e">
        <f>IF(ISNUMBER(Regressions!I16),ROUND(Regressions!I16, 1), NA())</f>
        <v>#N/A</v>
      </c>
      <c r="J6" s="356" t="e">
        <f>IF(ISNUMBER(Regressions!K16),ROUND(Regressions!K16, 1), NA())</f>
        <v>#N/A</v>
      </c>
      <c r="K6" s="354" t="e">
        <f>IF(ISNUMBER(Regressions!L16),ROUND(Regressions!L16, 1), NA())</f>
        <v>#N/A</v>
      </c>
      <c r="L6" s="253" t="e">
        <f>IF(ISNUMBER(Regressions!M16),ROUND(Regressions!M16, 1), NA())</f>
        <v>#N/A</v>
      </c>
      <c r="M6" s="355" t="e">
        <f>IF(ISNUMBER(Regressions!N16),ROUND(Regressions!N16, 1), NA())</f>
        <v>#N/A</v>
      </c>
      <c r="N6" s="252" t="e">
        <f>IF(ISNUMBER(Regressions!O16),ROUND(Regressions!O16, 1), NA())</f>
        <v>#N/A</v>
      </c>
      <c r="O6" s="356" t="e">
        <f>IF(ISNUMBER(Regressions!Q16),ROUND(Regressions!Q16, 1), NA())</f>
        <v>#N/A</v>
      </c>
      <c r="P6" s="354" t="e">
        <f>IF(ISNUMBER(Regressions!R16),ROUND(Regressions!R16, 1), NA())</f>
        <v>#N/A</v>
      </c>
      <c r="Q6" s="230" t="e">
        <f>IF(ISNUMBER(Regressions!S16),ROUND(Regressions!S16, 1), NA())</f>
        <v>#N/A</v>
      </c>
      <c r="R6" s="355" t="e">
        <f>IF(ISNUMBER(Regressions!T16),ROUND(Regressions!T16, 1), NA())</f>
        <v>#N/A</v>
      </c>
      <c r="S6" s="252" t="e">
        <f>IF(ISNUMBER(Regressions!U16),ROUND(Regressions!U16, 1), NA())</f>
        <v>#N/A</v>
      </c>
      <c r="T6" s="231"/>
      <c r="U6" s="231"/>
      <c r="V6" s="231"/>
      <c r="W6" s="231"/>
      <c r="X6" s="231"/>
      <c r="Y6" s="231"/>
      <c r="Z6" s="231"/>
      <c r="AA6" s="231"/>
    </row>
    <row xmlns:x14ac="http://schemas.microsoft.com/office/spreadsheetml/2009/9/ac" r="7" x14ac:dyDescent="0.2">
      <c r="A7" s="351" t="str">
        <f>IF(ISBLANK(Regressions!A17), " ", Regressions!A17)</f>
        <v>Liberia</v>
      </c>
      <c r="B7" s="352">
        <f>IF(ISBLANK(Regressions!B17), " ", Regressions!B17)</f>
        <v>2003</v>
      </c>
      <c r="C7" s="357" t="str">
        <f>IF(ISBLANK(Regressions!C17), " ", Regressions!C17)</f>
        <v>National</v>
      </c>
      <c r="D7" s="353">
        <f>IF(ISBLANK(Regressions!D17), " ", Regressions!D17)</f>
        <v>1173073</v>
      </c>
      <c r="E7" s="229" t="e">
        <f>IF(ISNUMBER(Regressions!E17),ROUND(Regressions!E17, 1), NA())</f>
        <v>#N/A</v>
      </c>
      <c r="F7" s="354" t="e">
        <f>IF(ISNUMBER(Regressions!F17),ROUND(Regressions!F17, 1), NA())</f>
        <v>#N/A</v>
      </c>
      <c r="G7" s="251" t="e">
        <f>IF(ISNUMBER(Regressions!G17),ROUND(Regressions!G17, 1), NA())</f>
        <v>#N/A</v>
      </c>
      <c r="H7" s="355" t="e">
        <f>IF(ISNUMBER(Regressions!H17),ROUND(Regressions!H17, 1), NA())</f>
        <v>#N/A</v>
      </c>
      <c r="I7" s="252" t="e">
        <f>IF(ISNUMBER(Regressions!I17),ROUND(Regressions!I17, 1), NA())</f>
        <v>#N/A</v>
      </c>
      <c r="J7" s="356" t="e">
        <f>IF(ISNUMBER(Regressions!K17),ROUND(Regressions!K17, 1), NA())</f>
        <v>#N/A</v>
      </c>
      <c r="K7" s="354" t="e">
        <f>IF(ISNUMBER(Regressions!L17),ROUND(Regressions!L17, 1), NA())</f>
        <v>#N/A</v>
      </c>
      <c r="L7" s="253" t="e">
        <f>IF(ISNUMBER(Regressions!M17),ROUND(Regressions!M17, 1), NA())</f>
        <v>#N/A</v>
      </c>
      <c r="M7" s="355" t="e">
        <f>IF(ISNUMBER(Regressions!N17),ROUND(Regressions!N17, 1), NA())</f>
        <v>#N/A</v>
      </c>
      <c r="N7" s="252" t="e">
        <f>IF(ISNUMBER(Regressions!O17),ROUND(Regressions!O17, 1), NA())</f>
        <v>#N/A</v>
      </c>
      <c r="O7" s="356" t="e">
        <f>IF(ISNUMBER(Regressions!Q17),ROUND(Regressions!Q17, 1), NA())</f>
        <v>#N/A</v>
      </c>
      <c r="P7" s="354" t="e">
        <f>IF(ISNUMBER(Regressions!R17),ROUND(Regressions!R17, 1), NA())</f>
        <v>#N/A</v>
      </c>
      <c r="Q7" s="230" t="e">
        <f>IF(ISNUMBER(Regressions!S17),ROUND(Regressions!S17, 1), NA())</f>
        <v>#N/A</v>
      </c>
      <c r="R7" s="355" t="e">
        <f>IF(ISNUMBER(Regressions!T17),ROUND(Regressions!T17, 1), NA())</f>
        <v>#N/A</v>
      </c>
      <c r="S7" s="252" t="e">
        <f>IF(ISNUMBER(Regressions!U17),ROUND(Regressions!U17, 1), NA())</f>
        <v>#N/A</v>
      </c>
      <c r="T7" s="231"/>
      <c r="U7" s="231"/>
      <c r="V7" s="231"/>
      <c r="W7" s="231"/>
      <c r="X7" s="231"/>
      <c r="Y7" s="231"/>
      <c r="Z7" s="231"/>
      <c r="AA7" s="231"/>
    </row>
    <row xmlns:x14ac="http://schemas.microsoft.com/office/spreadsheetml/2009/9/ac" r="8" x14ac:dyDescent="0.2">
      <c r="A8" s="351" t="str">
        <f>IF(ISBLANK(Regressions!A18), " ", Regressions!A18)</f>
        <v>Liberia</v>
      </c>
      <c r="B8" s="352">
        <f>IF(ISBLANK(Regressions!B18), " ", Regressions!B18)</f>
        <v>2004</v>
      </c>
      <c r="C8" s="357" t="str">
        <f>IF(ISBLANK(Regressions!C18), " ", Regressions!C18)</f>
        <v>National</v>
      </c>
      <c r="D8" s="353">
        <f>IF(ISBLANK(Regressions!D18), " ", Regressions!D18)</f>
        <v>1170327</v>
      </c>
      <c r="E8" s="229" t="e">
        <f>IF(ISNUMBER(Regressions!E18),ROUND(Regressions!E18, 1), NA())</f>
        <v>#N/A</v>
      </c>
      <c r="F8" s="354" t="e">
        <f>IF(ISNUMBER(Regressions!F18),ROUND(Regressions!F18, 1), NA())</f>
        <v>#N/A</v>
      </c>
      <c r="G8" s="251" t="e">
        <f>IF(ISNUMBER(Regressions!G18),ROUND(Regressions!G18, 1), NA())</f>
        <v>#N/A</v>
      </c>
      <c r="H8" s="355" t="e">
        <f>IF(ISNUMBER(Regressions!H18),ROUND(Regressions!H18, 1), NA())</f>
        <v>#N/A</v>
      </c>
      <c r="I8" s="252" t="e">
        <f>IF(ISNUMBER(Regressions!I18),ROUND(Regressions!I18, 1), NA())</f>
        <v>#N/A</v>
      </c>
      <c r="J8" s="356" t="e">
        <f>IF(ISNUMBER(Regressions!K18),ROUND(Regressions!K18, 1), NA())</f>
        <v>#N/A</v>
      </c>
      <c r="K8" s="354" t="e">
        <f>IF(ISNUMBER(Regressions!L18),ROUND(Regressions!L18, 1), NA())</f>
        <v>#N/A</v>
      </c>
      <c r="L8" s="253" t="e">
        <f>IF(ISNUMBER(Regressions!M18),ROUND(Regressions!M18, 1), NA())</f>
        <v>#N/A</v>
      </c>
      <c r="M8" s="355" t="e">
        <f>IF(ISNUMBER(Regressions!N18),ROUND(Regressions!N18, 1), NA())</f>
        <v>#N/A</v>
      </c>
      <c r="N8" s="252" t="e">
        <f>IF(ISNUMBER(Regressions!O18),ROUND(Regressions!O18, 1), NA())</f>
        <v>#N/A</v>
      </c>
      <c r="O8" s="356" t="e">
        <f>IF(ISNUMBER(Regressions!Q18),ROUND(Regressions!Q18, 1), NA())</f>
        <v>#N/A</v>
      </c>
      <c r="P8" s="354" t="e">
        <f>IF(ISNUMBER(Regressions!R18),ROUND(Regressions!R18, 1), NA())</f>
        <v>#N/A</v>
      </c>
      <c r="Q8" s="230" t="e">
        <f>IF(ISNUMBER(Regressions!S18),ROUND(Regressions!S18, 1), NA())</f>
        <v>#N/A</v>
      </c>
      <c r="R8" s="355" t="e">
        <f>IF(ISNUMBER(Regressions!T18),ROUND(Regressions!T18, 1), NA())</f>
        <v>#N/A</v>
      </c>
      <c r="S8" s="252" t="e">
        <f>IF(ISNUMBER(Regressions!U18),ROUND(Regressions!U18, 1), NA())</f>
        <v>#N/A</v>
      </c>
      <c r="T8" s="231"/>
      <c r="U8" s="231"/>
      <c r="V8" s="231"/>
      <c r="W8" s="231"/>
      <c r="X8" s="231"/>
      <c r="Y8" s="231"/>
      <c r="Z8" s="231"/>
      <c r="AA8" s="231"/>
    </row>
    <row xmlns:x14ac="http://schemas.microsoft.com/office/spreadsheetml/2009/9/ac" r="9" x14ac:dyDescent="0.2">
      <c r="A9" s="351" t="str">
        <f>IF(ISBLANK(Regressions!A19), " ", Regressions!A19)</f>
        <v>Liberia</v>
      </c>
      <c r="B9" s="352">
        <f>IF(ISBLANK(Regressions!B19), " ", Regressions!B19)</f>
        <v>2005</v>
      </c>
      <c r="C9" s="357" t="str">
        <f>IF(ISBLANK(Regressions!C19), " ", Regressions!C19)</f>
        <v>National</v>
      </c>
      <c r="D9" s="353">
        <f>IF(ISBLANK(Regressions!D19), " ", Regressions!D19)</f>
        <v>1207914</v>
      </c>
      <c r="E9" s="229" t="e">
        <f>IF(ISNUMBER(Regressions!E19),ROUND(Regressions!E19, 1), NA())</f>
        <v>#N/A</v>
      </c>
      <c r="F9" s="354" t="e">
        <f>IF(ISNUMBER(Regressions!F19),ROUND(Regressions!F19, 1), NA())</f>
        <v>#N/A</v>
      </c>
      <c r="G9" s="251" t="e">
        <f>IF(ISNUMBER(Regressions!G19),ROUND(Regressions!G19, 1), NA())</f>
        <v>#N/A</v>
      </c>
      <c r="H9" s="355" t="e">
        <f>IF(ISNUMBER(Regressions!H19),ROUND(Regressions!H19, 1), NA())</f>
        <v>#N/A</v>
      </c>
      <c r="I9" s="252" t="e">
        <f>IF(ISNUMBER(Regressions!I19),ROUND(Regressions!I19, 1), NA())</f>
        <v>#N/A</v>
      </c>
      <c r="J9" s="356" t="e">
        <f>IF(ISNUMBER(Regressions!K19),ROUND(Regressions!K19, 1), NA())</f>
        <v>#N/A</v>
      </c>
      <c r="K9" s="354" t="e">
        <f>IF(ISNUMBER(Regressions!L19),ROUND(Regressions!L19, 1), NA())</f>
        <v>#N/A</v>
      </c>
      <c r="L9" s="253" t="e">
        <f>IF(ISNUMBER(Regressions!M19),ROUND(Regressions!M19, 1), NA())</f>
        <v>#N/A</v>
      </c>
      <c r="M9" s="355" t="e">
        <f>IF(ISNUMBER(Regressions!N19),ROUND(Regressions!N19, 1), NA())</f>
        <v>#N/A</v>
      </c>
      <c r="N9" s="252" t="e">
        <f>IF(ISNUMBER(Regressions!O19),ROUND(Regressions!O19, 1), NA())</f>
        <v>#N/A</v>
      </c>
      <c r="O9" s="356" t="e">
        <f>IF(ISNUMBER(Regressions!Q19),ROUND(Regressions!Q19, 1), NA())</f>
        <v>#N/A</v>
      </c>
      <c r="P9" s="354" t="e">
        <f>IF(ISNUMBER(Regressions!R19),ROUND(Regressions!R19, 1), NA())</f>
        <v>#N/A</v>
      </c>
      <c r="Q9" s="230" t="e">
        <f>IF(ISNUMBER(Regressions!S19),ROUND(Regressions!S19, 1), NA())</f>
        <v>#N/A</v>
      </c>
      <c r="R9" s="355" t="e">
        <f>IF(ISNUMBER(Regressions!T19),ROUND(Regressions!T19, 1), NA())</f>
        <v>#N/A</v>
      </c>
      <c r="S9" s="252" t="e">
        <f>IF(ISNUMBER(Regressions!U19),ROUND(Regressions!U19, 1), NA())</f>
        <v>#N/A</v>
      </c>
    </row>
    <row xmlns:x14ac="http://schemas.microsoft.com/office/spreadsheetml/2009/9/ac" r="10" x14ac:dyDescent="0.2">
      <c r="A10" s="351" t="str">
        <f>IF(ISBLANK(Regressions!A20), " ", Regressions!A20)</f>
        <v>Liberia</v>
      </c>
      <c r="B10" s="352">
        <f>IF(ISBLANK(Regressions!B20), " ", Regressions!B20)</f>
        <v>2006</v>
      </c>
      <c r="C10" s="357" t="str">
        <f>IF(ISBLANK(Regressions!C20), " ", Regressions!C20)</f>
        <v>National</v>
      </c>
      <c r="D10" s="353">
        <f>IF(ISBLANK(Regressions!D20), " ", Regressions!D20)</f>
        <v>1286523</v>
      </c>
      <c r="E10" s="229" t="e">
        <f>IF(ISNUMBER(Regressions!E20),ROUND(Regressions!E20, 1), NA())</f>
        <v>#N/A</v>
      </c>
      <c r="F10" s="354">
        <f>IF(ISNUMBER(Regressions!F20),ROUND(Regressions!F20, 1), NA())</f>
        <v>63.3</v>
      </c>
      <c r="G10" s="251" t="e">
        <f>IF(ISNUMBER(Regressions!G20),ROUND(Regressions!G20, 1), NA())</f>
        <v>#N/A</v>
      </c>
      <c r="H10" s="355" t="e">
        <f>IF(ISNUMBER(Regressions!H20),ROUND(Regressions!H20, 1), NA())</f>
        <v>#N/A</v>
      </c>
      <c r="I10" s="252">
        <f>IF(ISNUMBER(Regressions!I20),ROUND(Regressions!I20, 1), NA())</f>
        <v>36.700000000000003</v>
      </c>
      <c r="J10" s="356">
        <f>IF(ISNUMBER(Regressions!K20),ROUND(Regressions!K20, 1), NA())</f>
        <v>52.8</v>
      </c>
      <c r="K10" s="354" t="e">
        <f>IF(ISNUMBER(Regressions!L20),ROUND(Regressions!L20, 1), NA())</f>
        <v>#N/A</v>
      </c>
      <c r="L10" s="253" t="e">
        <f>IF(ISNUMBER(Regressions!M20),ROUND(Regressions!M20, 1), NA())</f>
        <v>#N/A</v>
      </c>
      <c r="M10" s="355" t="e">
        <f>IF(ISNUMBER(Regressions!N20),ROUND(Regressions!N20, 1), NA())</f>
        <v>#N/A</v>
      </c>
      <c r="N10" s="252" t="e">
        <f>IF(ISNUMBER(Regressions!O20),ROUND(Regressions!O20, 1), NA())</f>
        <v>#N/A</v>
      </c>
      <c r="O10" s="356" t="e">
        <f>IF(ISNUMBER(Regressions!Q20),ROUND(Regressions!Q20, 1), NA())</f>
        <v>#N/A</v>
      </c>
      <c r="P10" s="354" t="e">
        <f>IF(ISNUMBER(Regressions!R20),ROUND(Regressions!R20, 1), NA())</f>
        <v>#N/A</v>
      </c>
      <c r="Q10" s="230" t="e">
        <f>IF(ISNUMBER(Regressions!S20),ROUND(Regressions!S20, 1), NA())</f>
        <v>#N/A</v>
      </c>
      <c r="R10" s="355" t="e">
        <f>IF(ISNUMBER(Regressions!T20),ROUND(Regressions!T20, 1), NA())</f>
        <v>#N/A</v>
      </c>
      <c r="S10" s="252" t="e">
        <f>IF(ISNUMBER(Regressions!U20),ROUND(Regressions!U20, 1), NA())</f>
        <v>#N/A</v>
      </c>
    </row>
    <row xmlns:x14ac="http://schemas.microsoft.com/office/spreadsheetml/2009/9/ac" r="11" x14ac:dyDescent="0.2">
      <c r="A11" s="351" t="str">
        <f>IF(ISBLANK(Regressions!A21), " ", Regressions!A21)</f>
        <v>Liberia</v>
      </c>
      <c r="B11" s="352">
        <f>IF(ISBLANK(Regressions!B21), " ", Regressions!B21)</f>
        <v>2007</v>
      </c>
      <c r="C11" s="357" t="str">
        <f>IF(ISBLANK(Regressions!C21), " ", Regressions!C21)</f>
        <v>National</v>
      </c>
      <c r="D11" s="353">
        <f>IF(ISBLANK(Regressions!D21), " ", Regressions!D21)</f>
        <v>1359542</v>
      </c>
      <c r="E11" s="229">
        <f>IF(ISNUMBER(Regressions!E21),ROUND(Regressions!E21, 1), NA())</f>
        <v>57.5</v>
      </c>
      <c r="F11" s="354">
        <f>IF(ISNUMBER(Regressions!F21),ROUND(Regressions!F21, 1), NA())</f>
        <v>57.5</v>
      </c>
      <c r="G11" s="251" t="e">
        <f>IF(ISNUMBER(Regressions!G21),ROUND(Regressions!G21, 1), NA())</f>
        <v>#N/A</v>
      </c>
      <c r="H11" s="355" t="e">
        <f>IF(ISNUMBER(Regressions!H21),ROUND(Regressions!H21, 1), NA())</f>
        <v>#N/A</v>
      </c>
      <c r="I11" s="252">
        <f>IF(ISNUMBER(Regressions!I21),ROUND(Regressions!I21, 1), NA())</f>
        <v>42.5</v>
      </c>
      <c r="J11" s="356">
        <f>IF(ISNUMBER(Regressions!K21),ROUND(Regressions!K21, 1), NA())</f>
        <v>52.8</v>
      </c>
      <c r="K11" s="354" t="e">
        <f>IF(ISNUMBER(Regressions!L21),ROUND(Regressions!L21, 1), NA())</f>
        <v>#N/A</v>
      </c>
      <c r="L11" s="253" t="e">
        <f>IF(ISNUMBER(Regressions!M21),ROUND(Regressions!M21, 1), NA())</f>
        <v>#N/A</v>
      </c>
      <c r="M11" s="355" t="e">
        <f>IF(ISNUMBER(Regressions!N21),ROUND(Regressions!N21, 1), NA())</f>
        <v>#N/A</v>
      </c>
      <c r="N11" s="252" t="e">
        <f>IF(ISNUMBER(Regressions!O21),ROUND(Regressions!O21, 1), NA())</f>
        <v>#N/A</v>
      </c>
      <c r="O11" s="356" t="e">
        <f>IF(ISNUMBER(Regressions!Q21),ROUND(Regressions!Q21, 1), NA())</f>
        <v>#N/A</v>
      </c>
      <c r="P11" s="354" t="e">
        <f>IF(ISNUMBER(Regressions!R21),ROUND(Regressions!R21, 1), NA())</f>
        <v>#N/A</v>
      </c>
      <c r="Q11" s="230" t="e">
        <f>IF(ISNUMBER(Regressions!S21),ROUND(Regressions!S21, 1), NA())</f>
        <v>#N/A</v>
      </c>
      <c r="R11" s="355" t="e">
        <f>IF(ISNUMBER(Regressions!T21),ROUND(Regressions!T21, 1), NA())</f>
        <v>#N/A</v>
      </c>
      <c r="S11" s="252" t="e">
        <f>IF(ISNUMBER(Regressions!U21),ROUND(Regressions!U21, 1), NA())</f>
        <v>#N/A</v>
      </c>
    </row>
    <row xmlns:x14ac="http://schemas.microsoft.com/office/spreadsheetml/2009/9/ac" r="12" x14ac:dyDescent="0.2">
      <c r="A12" s="351" t="str">
        <f>IF(ISBLANK(Regressions!A22), " ", Regressions!A22)</f>
        <v>Liberia</v>
      </c>
      <c r="B12" s="352">
        <f>IF(ISBLANK(Regressions!B22), " ", Regressions!B22)</f>
        <v>2008</v>
      </c>
      <c r="C12" s="357" t="str">
        <f>IF(ISBLANK(Regressions!C22), " ", Regressions!C22)</f>
        <v>National</v>
      </c>
      <c r="D12" s="353">
        <f>IF(ISBLANK(Regressions!D22), " ", Regressions!D22)</f>
        <v>1431545</v>
      </c>
      <c r="E12" s="229">
        <f>IF(ISNUMBER(Regressions!E22),ROUND(Regressions!E22, 1), NA())</f>
        <v>57.5</v>
      </c>
      <c r="F12" s="354">
        <f>IF(ISNUMBER(Regressions!F22),ROUND(Regressions!F22, 1), NA())</f>
        <v>57.5</v>
      </c>
      <c r="G12" s="251">
        <f>IF(ISNUMBER(Regressions!G22),ROUND(Regressions!G22, 1), NA())</f>
        <v>55</v>
      </c>
      <c r="H12" s="355">
        <f>IF(ISNUMBER(Regressions!H22),ROUND(Regressions!H22, 1), NA())</f>
        <v>2.5</v>
      </c>
      <c r="I12" s="252">
        <f>IF(ISNUMBER(Regressions!I22),ROUND(Regressions!I22, 1), NA())</f>
        <v>42.5</v>
      </c>
      <c r="J12" s="356">
        <f>IF(ISNUMBER(Regressions!K22),ROUND(Regressions!K22, 1), NA())</f>
        <v>52.8</v>
      </c>
      <c r="K12" s="354">
        <f>IF(ISNUMBER(Regressions!L22),ROUND(Regressions!L22, 1), NA())</f>
        <v>52.8</v>
      </c>
      <c r="L12" s="253">
        <f>IF(ISNUMBER(Regressions!M22),ROUND(Regressions!M22, 1), NA())</f>
        <v>26.8</v>
      </c>
      <c r="M12" s="355">
        <f>IF(ISNUMBER(Regressions!N22),ROUND(Regressions!N22, 1), NA())</f>
        <v>26.1</v>
      </c>
      <c r="N12" s="252">
        <f>IF(ISNUMBER(Regressions!O22),ROUND(Regressions!O22, 1), NA())</f>
        <v>47.2</v>
      </c>
      <c r="O12" s="356" t="e">
        <f>IF(ISNUMBER(Regressions!Q22),ROUND(Regressions!Q22, 1), NA())</f>
        <v>#N/A</v>
      </c>
      <c r="P12" s="354" t="e">
        <f>IF(ISNUMBER(Regressions!R22),ROUND(Regressions!R22, 1), NA())</f>
        <v>#N/A</v>
      </c>
      <c r="Q12" s="230" t="e">
        <f>IF(ISNUMBER(Regressions!S22),ROUND(Regressions!S22, 1), NA())</f>
        <v>#N/A</v>
      </c>
      <c r="R12" s="355" t="e">
        <f>IF(ISNUMBER(Regressions!T22),ROUND(Regressions!T22, 1), NA())</f>
        <v>#N/A</v>
      </c>
      <c r="S12" s="252" t="e">
        <f>IF(ISNUMBER(Regressions!U22),ROUND(Regressions!U22, 1), NA())</f>
        <v>#N/A</v>
      </c>
    </row>
    <row xmlns:x14ac="http://schemas.microsoft.com/office/spreadsheetml/2009/9/ac" r="13" x14ac:dyDescent="0.2">
      <c r="A13" s="351" t="str">
        <f>IF(ISBLANK(Regressions!A23), " ", Regressions!A23)</f>
        <v>Liberia</v>
      </c>
      <c r="B13" s="352">
        <f>IF(ISBLANK(Regressions!B23), " ", Regressions!B23)</f>
        <v>2009</v>
      </c>
      <c r="C13" s="357" t="str">
        <f>IF(ISBLANK(Regressions!C23), " ", Regressions!C23)</f>
        <v>National</v>
      </c>
      <c r="D13" s="353">
        <f>IF(ISBLANK(Regressions!D23), " ", Regressions!D23)</f>
        <v>1484553</v>
      </c>
      <c r="E13" s="229">
        <f>IF(ISNUMBER(Regressions!E23),ROUND(Regressions!E23, 1), NA())</f>
        <v>57.5</v>
      </c>
      <c r="F13" s="354">
        <f>IF(ISNUMBER(Regressions!F23),ROUND(Regressions!F23, 1), NA())</f>
        <v>57.5</v>
      </c>
      <c r="G13" s="251">
        <f>IF(ISNUMBER(Regressions!G23),ROUND(Regressions!G23, 1), NA())</f>
        <v>55</v>
      </c>
      <c r="H13" s="355">
        <f>IF(ISNUMBER(Regressions!H23),ROUND(Regressions!H23, 1), NA())</f>
        <v>2.5</v>
      </c>
      <c r="I13" s="252">
        <f>IF(ISNUMBER(Regressions!I23),ROUND(Regressions!I23, 1), NA())</f>
        <v>42.5</v>
      </c>
      <c r="J13" s="356">
        <f>IF(ISNUMBER(Regressions!K23),ROUND(Regressions!K23, 1), NA())</f>
        <v>52.8</v>
      </c>
      <c r="K13" s="354">
        <f>IF(ISNUMBER(Regressions!L23),ROUND(Regressions!L23, 1), NA())</f>
        <v>52.8</v>
      </c>
      <c r="L13" s="253">
        <f>IF(ISNUMBER(Regressions!M23),ROUND(Regressions!M23, 1), NA())</f>
        <v>26.8</v>
      </c>
      <c r="M13" s="355">
        <f>IF(ISNUMBER(Regressions!N23),ROUND(Regressions!N23, 1), NA())</f>
        <v>26.1</v>
      </c>
      <c r="N13" s="252">
        <f>IF(ISNUMBER(Regressions!O23),ROUND(Regressions!O23, 1), NA())</f>
        <v>47.2</v>
      </c>
      <c r="O13" s="356" t="e">
        <f>IF(ISNUMBER(Regressions!Q23),ROUND(Regressions!Q23, 1), NA())</f>
        <v>#N/A</v>
      </c>
      <c r="P13" s="354" t="e">
        <f>IF(ISNUMBER(Regressions!R23),ROUND(Regressions!R23, 1), NA())</f>
        <v>#N/A</v>
      </c>
      <c r="Q13" s="230" t="e">
        <f>IF(ISNUMBER(Regressions!S23),ROUND(Regressions!S23, 1), NA())</f>
        <v>#N/A</v>
      </c>
      <c r="R13" s="355" t="e">
        <f>IF(ISNUMBER(Regressions!T23),ROUND(Regressions!T23, 1), NA())</f>
        <v>#N/A</v>
      </c>
      <c r="S13" s="252" t="e">
        <f>IF(ISNUMBER(Regressions!U23),ROUND(Regressions!U23, 1), NA())</f>
        <v>#N/A</v>
      </c>
    </row>
    <row xmlns:x14ac="http://schemas.microsoft.com/office/spreadsheetml/2009/9/ac" r="14" x14ac:dyDescent="0.2">
      <c r="A14" s="351" t="str">
        <f>IF(ISBLANK(Regressions!A24), " ", Regressions!A24)</f>
        <v>Liberia</v>
      </c>
      <c r="B14" s="352">
        <f>IF(ISBLANK(Regressions!B24), " ", Regressions!B24)</f>
        <v>2010</v>
      </c>
      <c r="C14" s="357" t="str">
        <f>IF(ISBLANK(Regressions!C24), " ", Regressions!C24)</f>
        <v>National</v>
      </c>
      <c r="D14" s="353">
        <f>IF(ISBLANK(Regressions!D24), " ", Regressions!D24)</f>
        <v>1537714</v>
      </c>
      <c r="E14" s="229">
        <f>IF(ISNUMBER(Regressions!E24),ROUND(Regressions!E24, 1), NA())</f>
        <v>57.5</v>
      </c>
      <c r="F14" s="354">
        <f>IF(ISNUMBER(Regressions!F24),ROUND(Regressions!F24, 1), NA())</f>
        <v>57.5</v>
      </c>
      <c r="G14" s="251">
        <f>IF(ISNUMBER(Regressions!G24),ROUND(Regressions!G24, 1), NA())</f>
        <v>55</v>
      </c>
      <c r="H14" s="355">
        <f>IF(ISNUMBER(Regressions!H24),ROUND(Regressions!H24, 1), NA())</f>
        <v>2.5</v>
      </c>
      <c r="I14" s="252">
        <f>IF(ISNUMBER(Regressions!I24),ROUND(Regressions!I24, 1), NA())</f>
        <v>42.5</v>
      </c>
      <c r="J14" s="356">
        <f>IF(ISNUMBER(Regressions!K24),ROUND(Regressions!K24, 1), NA())</f>
        <v>52.8</v>
      </c>
      <c r="K14" s="354">
        <f>IF(ISNUMBER(Regressions!L24),ROUND(Regressions!L24, 1), NA())</f>
        <v>52.8</v>
      </c>
      <c r="L14" s="253">
        <f>IF(ISNUMBER(Regressions!M24),ROUND(Regressions!M24, 1), NA())</f>
        <v>26.8</v>
      </c>
      <c r="M14" s="355">
        <f>IF(ISNUMBER(Regressions!N24),ROUND(Regressions!N24, 1), NA())</f>
        <v>26.1</v>
      </c>
      <c r="N14" s="252">
        <f>IF(ISNUMBER(Regressions!O24),ROUND(Regressions!O24, 1), NA())</f>
        <v>47.2</v>
      </c>
      <c r="O14" s="356" t="e">
        <f>IF(ISNUMBER(Regressions!Q24),ROUND(Regressions!Q24, 1), NA())</f>
        <v>#N/A</v>
      </c>
      <c r="P14" s="354" t="e">
        <f>IF(ISNUMBER(Regressions!R24),ROUND(Regressions!R24, 1), NA())</f>
        <v>#N/A</v>
      </c>
      <c r="Q14" s="230">
        <f>IF(ISNUMBER(Regressions!S24),ROUND(Regressions!S24, 1), NA())</f>
        <v>67.599999999999994</v>
      </c>
      <c r="R14" s="355" t="e">
        <f>IF(ISNUMBER(Regressions!T24),ROUND(Regressions!T24, 1), NA())</f>
        <v>#N/A</v>
      </c>
      <c r="S14" s="252" t="e">
        <f>IF(ISNUMBER(Regressions!U24),ROUND(Regressions!U24, 1), NA())</f>
        <v>#N/A</v>
      </c>
    </row>
    <row xmlns:x14ac="http://schemas.microsoft.com/office/spreadsheetml/2009/9/ac" r="15" x14ac:dyDescent="0.2">
      <c r="A15" s="351" t="str">
        <f>IF(ISBLANK(Regressions!A25), " ", Regressions!A25)</f>
        <v>Liberia</v>
      </c>
      <c r="B15" s="352">
        <f>IF(ISBLANK(Regressions!B25), " ", Regressions!B25)</f>
        <v>2011</v>
      </c>
      <c r="C15" s="357" t="str">
        <f>IF(ISBLANK(Regressions!C25), " ", Regressions!C25)</f>
        <v>National</v>
      </c>
      <c r="D15" s="353">
        <f>IF(ISBLANK(Regressions!D25), " ", Regressions!D25)</f>
        <v>1592344</v>
      </c>
      <c r="E15" s="229">
        <f>IF(ISNUMBER(Regressions!E25),ROUND(Regressions!E25, 1), NA())</f>
        <v>57.5</v>
      </c>
      <c r="F15" s="354">
        <f>IF(ISNUMBER(Regressions!F25),ROUND(Regressions!F25, 1), NA())</f>
        <v>57.5</v>
      </c>
      <c r="G15" s="251">
        <f>IF(ISNUMBER(Regressions!G25),ROUND(Regressions!G25, 1), NA())</f>
        <v>55</v>
      </c>
      <c r="H15" s="355">
        <f>IF(ISNUMBER(Regressions!H25),ROUND(Regressions!H25, 1), NA())</f>
        <v>2.5</v>
      </c>
      <c r="I15" s="252">
        <f>IF(ISNUMBER(Regressions!I25),ROUND(Regressions!I25, 1), NA())</f>
        <v>42.5</v>
      </c>
      <c r="J15" s="356">
        <f>IF(ISNUMBER(Regressions!K25),ROUND(Regressions!K25, 1), NA())</f>
        <v>55.2</v>
      </c>
      <c r="K15" s="354">
        <f>IF(ISNUMBER(Regressions!L25),ROUND(Regressions!L25, 1), NA())</f>
        <v>55.2</v>
      </c>
      <c r="L15" s="253">
        <f>IF(ISNUMBER(Regressions!M25),ROUND(Regressions!M25, 1), NA())</f>
        <v>26.8</v>
      </c>
      <c r="M15" s="355">
        <f>IF(ISNUMBER(Regressions!N25),ROUND(Regressions!N25, 1), NA())</f>
        <v>28.4</v>
      </c>
      <c r="N15" s="252">
        <f>IF(ISNUMBER(Regressions!O25),ROUND(Regressions!O25, 1), NA())</f>
        <v>44.8</v>
      </c>
      <c r="O15" s="356" t="e">
        <f>IF(ISNUMBER(Regressions!Q25),ROUND(Regressions!Q25, 1), NA())</f>
        <v>#N/A</v>
      </c>
      <c r="P15" s="354" t="e">
        <f>IF(ISNUMBER(Regressions!R25),ROUND(Regressions!R25, 1), NA())</f>
        <v>#N/A</v>
      </c>
      <c r="Q15" s="230">
        <f>IF(ISNUMBER(Regressions!S25),ROUND(Regressions!S25, 1), NA())</f>
        <v>67.599999999999994</v>
      </c>
      <c r="R15" s="355" t="e">
        <f>IF(ISNUMBER(Regressions!T25),ROUND(Regressions!T25, 1), NA())</f>
        <v>#N/A</v>
      </c>
      <c r="S15" s="252" t="e">
        <f>IF(ISNUMBER(Regressions!U25),ROUND(Regressions!U25, 1), NA())</f>
        <v>#N/A</v>
      </c>
    </row>
    <row xmlns:x14ac="http://schemas.microsoft.com/office/spreadsheetml/2009/9/ac" r="16" x14ac:dyDescent="0.2">
      <c r="A16" s="351" t="str">
        <f>IF(ISBLANK(Regressions!A26), " ", Regressions!A26)</f>
        <v>Liberia</v>
      </c>
      <c r="B16" s="352">
        <f>IF(ISBLANK(Regressions!B26), " ", Regressions!B26)</f>
        <v>2012</v>
      </c>
      <c r="C16" s="357" t="str">
        <f>IF(ISBLANK(Regressions!C26), " ", Regressions!C26)</f>
        <v>National</v>
      </c>
      <c r="D16" s="353">
        <f>IF(ISBLANK(Regressions!D26), " ", Regressions!D26)</f>
        <v>1656573</v>
      </c>
      <c r="E16" s="229">
        <f>IF(ISNUMBER(Regressions!E26),ROUND(Regressions!E26, 1), NA())</f>
        <v>58.9</v>
      </c>
      <c r="F16" s="354">
        <f>IF(ISNUMBER(Regressions!F26),ROUND(Regressions!F26, 1), NA())</f>
        <v>58.9</v>
      </c>
      <c r="G16" s="251">
        <f>IF(ISNUMBER(Regressions!G26),ROUND(Regressions!G26, 1), NA())</f>
        <v>55</v>
      </c>
      <c r="H16" s="355">
        <f>IF(ISNUMBER(Regressions!H26),ROUND(Regressions!H26, 1), NA())</f>
        <v>3.8</v>
      </c>
      <c r="I16" s="252">
        <f>IF(ISNUMBER(Regressions!I26),ROUND(Regressions!I26, 1), NA())</f>
        <v>41.1</v>
      </c>
      <c r="J16" s="356">
        <f>IF(ISNUMBER(Regressions!K26),ROUND(Regressions!K26, 1), NA())</f>
        <v>57.6</v>
      </c>
      <c r="K16" s="354">
        <f>IF(ISNUMBER(Regressions!L26),ROUND(Regressions!L26, 1), NA())</f>
        <v>57.6</v>
      </c>
      <c r="L16" s="253">
        <f>IF(ISNUMBER(Regressions!M26),ROUND(Regressions!M26, 1), NA())</f>
        <v>26.8</v>
      </c>
      <c r="M16" s="355">
        <f>IF(ISNUMBER(Regressions!N26),ROUND(Regressions!N26, 1), NA())</f>
        <v>30.8</v>
      </c>
      <c r="N16" s="252">
        <f>IF(ISNUMBER(Regressions!O26),ROUND(Regressions!O26, 1), NA())</f>
        <v>42.4</v>
      </c>
      <c r="O16" s="356">
        <f>IF(ISNUMBER(Regressions!Q26),ROUND(Regressions!Q26, 1), NA())</f>
        <v>88</v>
      </c>
      <c r="P16" s="354">
        <f>IF(ISNUMBER(Regressions!R26),ROUND(Regressions!R26, 1), NA())</f>
        <v>85.4</v>
      </c>
      <c r="Q16" s="230">
        <f>IF(ISNUMBER(Regressions!S26),ROUND(Regressions!S26, 1), NA())</f>
        <v>67.599999999999994</v>
      </c>
      <c r="R16" s="355">
        <f>IF(ISNUMBER(Regressions!T26),ROUND(Regressions!T26, 1), NA())</f>
        <v>17.8</v>
      </c>
      <c r="S16" s="252">
        <f>IF(ISNUMBER(Regressions!U26),ROUND(Regressions!U26, 1), NA())</f>
        <v>14.6</v>
      </c>
    </row>
    <row xmlns:x14ac="http://schemas.microsoft.com/office/spreadsheetml/2009/9/ac" r="17" x14ac:dyDescent="0.2">
      <c r="A17" s="351" t="str">
        <f>IF(ISBLANK(Regressions!A27), " ", Regressions!A27)</f>
        <v>Liberia</v>
      </c>
      <c r="B17" s="352">
        <f>IF(ISBLANK(Regressions!B27), " ", Regressions!B27)</f>
        <v>2013</v>
      </c>
      <c r="C17" s="357" t="str">
        <f>IF(ISBLANK(Regressions!C27), " ", Regressions!C27)</f>
        <v>National</v>
      </c>
      <c r="D17" s="353">
        <f>IF(ISBLANK(Regressions!D27), " ", Regressions!D27)</f>
        <v>1704315</v>
      </c>
      <c r="E17" s="229">
        <f>IF(ISNUMBER(Regressions!E27),ROUND(Regressions!E27, 1), NA())</f>
        <v>60.2</v>
      </c>
      <c r="F17" s="354">
        <f>IF(ISNUMBER(Regressions!F27),ROUND(Regressions!F27, 1), NA())</f>
        <v>59.1</v>
      </c>
      <c r="G17" s="251">
        <f>IF(ISNUMBER(Regressions!G27),ROUND(Regressions!G27, 1), NA())</f>
        <v>55</v>
      </c>
      <c r="H17" s="355">
        <f>IF(ISNUMBER(Regressions!H27),ROUND(Regressions!H27, 1), NA())</f>
        <v>4</v>
      </c>
      <c r="I17" s="252">
        <f>IF(ISNUMBER(Regressions!I27),ROUND(Regressions!I27, 1), NA())</f>
        <v>40.9</v>
      </c>
      <c r="J17" s="356">
        <f>IF(ISNUMBER(Regressions!K27),ROUND(Regressions!K27, 1), NA())</f>
        <v>60</v>
      </c>
      <c r="K17" s="354">
        <f>IF(ISNUMBER(Regressions!L27),ROUND(Regressions!L27, 1), NA())</f>
        <v>60</v>
      </c>
      <c r="L17" s="253">
        <f>IF(ISNUMBER(Regressions!M27),ROUND(Regressions!M27, 1), NA())</f>
        <v>26.8</v>
      </c>
      <c r="M17" s="355">
        <f>IF(ISNUMBER(Regressions!N27),ROUND(Regressions!N27, 1), NA())</f>
        <v>33.200000000000003</v>
      </c>
      <c r="N17" s="252">
        <f>IF(ISNUMBER(Regressions!O27),ROUND(Regressions!O27, 1), NA())</f>
        <v>40</v>
      </c>
      <c r="O17" s="356">
        <f>IF(ISNUMBER(Regressions!Q27),ROUND(Regressions!Q27, 1), NA())</f>
        <v>88</v>
      </c>
      <c r="P17" s="354">
        <f>IF(ISNUMBER(Regressions!R27),ROUND(Regressions!R27, 1), NA())</f>
        <v>85.4</v>
      </c>
      <c r="Q17" s="230">
        <f>IF(ISNUMBER(Regressions!S27),ROUND(Regressions!S27, 1), NA())</f>
        <v>67.599999999999994</v>
      </c>
      <c r="R17" s="355">
        <f>IF(ISNUMBER(Regressions!T27),ROUND(Regressions!T27, 1), NA())</f>
        <v>17.8</v>
      </c>
      <c r="S17" s="252">
        <f>IF(ISNUMBER(Regressions!U27),ROUND(Regressions!U27, 1), NA())</f>
        <v>14.6</v>
      </c>
    </row>
    <row xmlns:x14ac="http://schemas.microsoft.com/office/spreadsheetml/2009/9/ac" r="18" x14ac:dyDescent="0.2">
      <c r="A18" s="351" t="str">
        <f>IF(ISBLANK(Regressions!A28), " ", Regressions!A28)</f>
        <v>Liberia</v>
      </c>
      <c r="B18" s="352">
        <f>IF(ISBLANK(Regressions!B28), " ", Regressions!B28)</f>
        <v>2014</v>
      </c>
      <c r="C18" s="357" t="str">
        <f>IF(ISBLANK(Regressions!C28), " ", Regressions!C28)</f>
        <v>National</v>
      </c>
      <c r="D18" s="353">
        <f>IF(ISBLANK(Regressions!D28), " ", Regressions!D28)</f>
        <v>1751149</v>
      </c>
      <c r="E18" s="229">
        <f>IF(ISNUMBER(Regressions!E28),ROUND(Regressions!E28, 1), NA())</f>
        <v>61.5</v>
      </c>
      <c r="F18" s="354">
        <f>IF(ISNUMBER(Regressions!F28),ROUND(Regressions!F28, 1), NA())</f>
        <v>57.6</v>
      </c>
      <c r="G18" s="251">
        <f>IF(ISNUMBER(Regressions!G28),ROUND(Regressions!G28, 1), NA())</f>
        <v>55</v>
      </c>
      <c r="H18" s="355">
        <f>IF(ISNUMBER(Regressions!H28),ROUND(Regressions!H28, 1), NA())</f>
        <v>2.6</v>
      </c>
      <c r="I18" s="252">
        <f>IF(ISNUMBER(Regressions!I28),ROUND(Regressions!I28, 1), NA())</f>
        <v>42.4</v>
      </c>
      <c r="J18" s="356">
        <f>IF(ISNUMBER(Regressions!K28),ROUND(Regressions!K28, 1), NA())</f>
        <v>62.4</v>
      </c>
      <c r="K18" s="354">
        <f>IF(ISNUMBER(Regressions!L28),ROUND(Regressions!L28, 1), NA())</f>
        <v>62.4</v>
      </c>
      <c r="L18" s="253">
        <f>IF(ISNUMBER(Regressions!M28),ROUND(Regressions!M28, 1), NA())</f>
        <v>26.8</v>
      </c>
      <c r="M18" s="355">
        <f>IF(ISNUMBER(Regressions!N28),ROUND(Regressions!N28, 1), NA())</f>
        <v>35.6</v>
      </c>
      <c r="N18" s="252">
        <f>IF(ISNUMBER(Regressions!O28),ROUND(Regressions!O28, 1), NA())</f>
        <v>37.6</v>
      </c>
      <c r="O18" s="356">
        <f>IF(ISNUMBER(Regressions!Q28),ROUND(Regressions!Q28, 1), NA())</f>
        <v>88</v>
      </c>
      <c r="P18" s="354">
        <f>IF(ISNUMBER(Regressions!R28),ROUND(Regressions!R28, 1), NA())</f>
        <v>85.4</v>
      </c>
      <c r="Q18" s="230">
        <f>IF(ISNUMBER(Regressions!S28),ROUND(Regressions!S28, 1), NA())</f>
        <v>67.599999999999994</v>
      </c>
      <c r="R18" s="355">
        <f>IF(ISNUMBER(Regressions!T28),ROUND(Regressions!T28, 1), NA())</f>
        <v>17.8</v>
      </c>
      <c r="S18" s="252">
        <f>IF(ISNUMBER(Regressions!U28),ROUND(Regressions!U28, 1), NA())</f>
        <v>14.6</v>
      </c>
    </row>
    <row xmlns:x14ac="http://schemas.microsoft.com/office/spreadsheetml/2009/9/ac" r="19" x14ac:dyDescent="0.2">
      <c r="A19" s="351" t="str">
        <f>IF(ISBLANK(Regressions!A29), " ", Regressions!A29)</f>
        <v>Liberia</v>
      </c>
      <c r="B19" s="352">
        <f>IF(ISBLANK(Regressions!B29), " ", Regressions!B29)</f>
        <v>2015</v>
      </c>
      <c r="C19" s="357" t="str">
        <f>IF(ISBLANK(Regressions!C29), " ", Regressions!C29)</f>
        <v>National</v>
      </c>
      <c r="D19" s="353">
        <f>IF(ISBLANK(Regressions!D29), " ", Regressions!D29)</f>
        <v>1795573</v>
      </c>
      <c r="E19" s="229">
        <f>IF(ISNUMBER(Regressions!E29),ROUND(Regressions!E29, 1), NA())</f>
        <v>62.9</v>
      </c>
      <c r="F19" s="354">
        <f>IF(ISNUMBER(Regressions!F29),ROUND(Regressions!F29, 1), NA())</f>
        <v>56.2</v>
      </c>
      <c r="G19" s="251">
        <f>IF(ISNUMBER(Regressions!G29),ROUND(Regressions!G29, 1), NA())</f>
        <v>55</v>
      </c>
      <c r="H19" s="355">
        <f>IF(ISNUMBER(Regressions!H29),ROUND(Regressions!H29, 1), NA())</f>
        <v>1.2</v>
      </c>
      <c r="I19" s="252">
        <f>IF(ISNUMBER(Regressions!I29),ROUND(Regressions!I29, 1), NA())</f>
        <v>43.8</v>
      </c>
      <c r="J19" s="356">
        <f>IF(ISNUMBER(Regressions!K29),ROUND(Regressions!K29, 1), NA())</f>
        <v>64.8</v>
      </c>
      <c r="K19" s="354">
        <f>IF(ISNUMBER(Regressions!L29),ROUND(Regressions!L29, 1), NA())</f>
        <v>64.8</v>
      </c>
      <c r="L19" s="253">
        <f>IF(ISNUMBER(Regressions!M29),ROUND(Regressions!M29, 1), NA())</f>
        <v>26.8</v>
      </c>
      <c r="M19" s="355">
        <f>IF(ISNUMBER(Regressions!N29),ROUND(Regressions!N29, 1), NA())</f>
        <v>38</v>
      </c>
      <c r="N19" s="252">
        <f>IF(ISNUMBER(Regressions!O29),ROUND(Regressions!O29, 1), NA())</f>
        <v>35.200000000000003</v>
      </c>
      <c r="O19" s="356">
        <f>IF(ISNUMBER(Regressions!Q29),ROUND(Regressions!Q29, 1), NA())</f>
        <v>88</v>
      </c>
      <c r="P19" s="354">
        <f>IF(ISNUMBER(Regressions!R29),ROUND(Regressions!R29, 1), NA())</f>
        <v>85.4</v>
      </c>
      <c r="Q19" s="230">
        <f>IF(ISNUMBER(Regressions!S29),ROUND(Regressions!S29, 1), NA())</f>
        <v>67.599999999999994</v>
      </c>
      <c r="R19" s="355">
        <f>IF(ISNUMBER(Regressions!T29),ROUND(Regressions!T29, 1), NA())</f>
        <v>17.8</v>
      </c>
      <c r="S19" s="252">
        <f>IF(ISNUMBER(Regressions!U29),ROUND(Regressions!U29, 1), NA())</f>
        <v>14.6</v>
      </c>
    </row>
    <row xmlns:x14ac="http://schemas.microsoft.com/office/spreadsheetml/2009/9/ac" r="20" x14ac:dyDescent="0.2">
      <c r="A20" s="351" t="str">
        <f>IF(ISBLANK(Regressions!A30), " ", Regressions!A30)</f>
        <v>Liberia</v>
      </c>
      <c r="B20" s="352">
        <f>IF(ISBLANK(Regressions!B30), " ", Regressions!B30)</f>
        <v>2016</v>
      </c>
      <c r="C20" s="357" t="str">
        <f>IF(ISBLANK(Regressions!C30), " ", Regressions!C30)</f>
        <v>National</v>
      </c>
      <c r="D20" s="353">
        <f>IF(ISBLANK(Regressions!D30), " ", Regressions!D30)</f>
        <v>1843492</v>
      </c>
      <c r="E20" s="229">
        <f>IF(ISNUMBER(Regressions!E30),ROUND(Regressions!E30, 1), NA())</f>
        <v>64.2</v>
      </c>
      <c r="F20" s="354">
        <f>IF(ISNUMBER(Regressions!F30),ROUND(Regressions!F30, 1), NA())</f>
        <v>54.8</v>
      </c>
      <c r="G20" s="251">
        <f>IF(ISNUMBER(Regressions!G30),ROUND(Regressions!G30, 1), NA())</f>
        <v>54.8</v>
      </c>
      <c r="H20" s="355">
        <f>IF(ISNUMBER(Regressions!H30),ROUND(Regressions!H30, 1), NA())</f>
        <v>0</v>
      </c>
      <c r="I20" s="252">
        <f>IF(ISNUMBER(Regressions!I30),ROUND(Regressions!I30, 1), NA())</f>
        <v>45.2</v>
      </c>
      <c r="J20" s="356">
        <f>IF(ISNUMBER(Regressions!K30),ROUND(Regressions!K30, 1), NA())</f>
        <v>67.2</v>
      </c>
      <c r="K20" s="354">
        <f>IF(ISNUMBER(Regressions!L30),ROUND(Regressions!L30, 1), NA())</f>
        <v>67</v>
      </c>
      <c r="L20" s="253">
        <f>IF(ISNUMBER(Regressions!M30),ROUND(Regressions!M30, 1), NA())</f>
        <v>26.8</v>
      </c>
      <c r="M20" s="355">
        <f>IF(ISNUMBER(Regressions!N30),ROUND(Regressions!N30, 1), NA())</f>
        <v>40.200000000000003</v>
      </c>
      <c r="N20" s="252">
        <f>IF(ISNUMBER(Regressions!O30),ROUND(Regressions!O30, 1), NA())</f>
        <v>33</v>
      </c>
      <c r="O20" s="356">
        <f>IF(ISNUMBER(Regressions!Q30),ROUND(Regressions!Q30, 1), NA())</f>
        <v>88</v>
      </c>
      <c r="P20" s="354">
        <f>IF(ISNUMBER(Regressions!R30),ROUND(Regressions!R30, 1), NA())</f>
        <v>85.4</v>
      </c>
      <c r="Q20" s="230">
        <f>IF(ISNUMBER(Regressions!S30),ROUND(Regressions!S30, 1), NA())</f>
        <v>67.599999999999994</v>
      </c>
      <c r="R20" s="355">
        <f>IF(ISNUMBER(Regressions!T30),ROUND(Regressions!T30, 1), NA())</f>
        <v>17.8</v>
      </c>
      <c r="S20" s="252">
        <f>IF(ISNUMBER(Regressions!U30),ROUND(Regressions!U30, 1), NA())</f>
        <v>14.6</v>
      </c>
    </row>
    <row xmlns:x14ac="http://schemas.microsoft.com/office/spreadsheetml/2009/9/ac" r="21" x14ac:dyDescent="0.2">
      <c r="A21" s="351" t="str">
        <f>IF(ISBLANK(Regressions!A31), " ", Regressions!A31)</f>
        <v>Liberia</v>
      </c>
      <c r="B21" s="352">
        <f>IF(ISBLANK(Regressions!B31), " ", Regressions!B31)</f>
        <v>2017</v>
      </c>
      <c r="C21" s="357" t="str">
        <f>IF(ISBLANK(Regressions!C31), " ", Regressions!C31)</f>
        <v>National</v>
      </c>
      <c r="D21" s="353">
        <f>IF(ISBLANK(Regressions!D31), " ", Regressions!D31)</f>
        <v>1885698</v>
      </c>
      <c r="E21" s="229">
        <f>IF(ISNUMBER(Regressions!E31),ROUND(Regressions!E31, 1), NA())</f>
        <v>65.599999999999994</v>
      </c>
      <c r="F21" s="354">
        <f>IF(ISNUMBER(Regressions!F31),ROUND(Regressions!F31, 1), NA())</f>
        <v>53.4</v>
      </c>
      <c r="G21" s="251">
        <f>IF(ISNUMBER(Regressions!G31),ROUND(Regressions!G31, 1), NA())</f>
        <v>53.4</v>
      </c>
      <c r="H21" s="355">
        <f>IF(ISNUMBER(Regressions!H31),ROUND(Regressions!H31, 1), NA())</f>
        <v>0</v>
      </c>
      <c r="I21" s="252">
        <f>IF(ISNUMBER(Regressions!I31),ROUND(Regressions!I31, 1), NA())</f>
        <v>46.6</v>
      </c>
      <c r="J21" s="356">
        <f>IF(ISNUMBER(Regressions!K31),ROUND(Regressions!K31, 1), NA())</f>
        <v>69.599999999999994</v>
      </c>
      <c r="K21" s="354">
        <f>IF(ISNUMBER(Regressions!L31),ROUND(Regressions!L31, 1), NA())</f>
        <v>67</v>
      </c>
      <c r="L21" s="253">
        <f>IF(ISNUMBER(Regressions!M31),ROUND(Regressions!M31, 1), NA())</f>
        <v>26.8</v>
      </c>
      <c r="M21" s="355">
        <f>IF(ISNUMBER(Regressions!N31),ROUND(Regressions!N31, 1), NA())</f>
        <v>40.200000000000003</v>
      </c>
      <c r="N21" s="252">
        <f>IF(ISNUMBER(Regressions!O31),ROUND(Regressions!O31, 1), NA())</f>
        <v>33</v>
      </c>
      <c r="O21" s="356">
        <f>IF(ISNUMBER(Regressions!Q31),ROUND(Regressions!Q31, 1), NA())</f>
        <v>88</v>
      </c>
      <c r="P21" s="354">
        <f>IF(ISNUMBER(Regressions!R31),ROUND(Regressions!R31, 1), NA())</f>
        <v>85.4</v>
      </c>
      <c r="Q21" s="230">
        <f>IF(ISNUMBER(Regressions!S31),ROUND(Regressions!S31, 1), NA())</f>
        <v>67.599999999999994</v>
      </c>
      <c r="R21" s="355">
        <f>IF(ISNUMBER(Regressions!T31),ROUND(Regressions!T31, 1), NA())</f>
        <v>17.8</v>
      </c>
      <c r="S21" s="252">
        <f>IF(ISNUMBER(Regressions!U31),ROUND(Regressions!U31, 1), NA())</f>
        <v>14.6</v>
      </c>
    </row>
    <row xmlns:x14ac="http://schemas.microsoft.com/office/spreadsheetml/2009/9/ac" r="22" x14ac:dyDescent="0.2">
      <c r="A22" s="351" t="str">
        <f>IF(ISBLANK(Regressions!A32), " ", Regressions!A32)</f>
        <v>Liberia</v>
      </c>
      <c r="B22" s="352">
        <f>IF(ISBLANK(Regressions!B32), " ", Regressions!B32)</f>
        <v>2018</v>
      </c>
      <c r="C22" s="357" t="str">
        <f>IF(ISBLANK(Regressions!C32), " ", Regressions!C32)</f>
        <v>National</v>
      </c>
      <c r="D22" s="353">
        <f>IF(ISBLANK(Regressions!D32), " ", Regressions!D32)</f>
        <v>1923613</v>
      </c>
      <c r="E22" s="229">
        <f>IF(ISNUMBER(Regressions!E32),ROUND(Regressions!E32, 1), NA())</f>
        <v>66.900000000000006</v>
      </c>
      <c r="F22" s="354">
        <f>IF(ISNUMBER(Regressions!F32),ROUND(Regressions!F32, 1), NA())</f>
        <v>52</v>
      </c>
      <c r="G22" s="251">
        <f>IF(ISNUMBER(Regressions!G32),ROUND(Regressions!G32, 1), NA())</f>
        <v>52</v>
      </c>
      <c r="H22" s="355">
        <f>IF(ISNUMBER(Regressions!H32),ROUND(Regressions!H32, 1), NA())</f>
        <v>0</v>
      </c>
      <c r="I22" s="252">
        <f>IF(ISNUMBER(Regressions!I32),ROUND(Regressions!I32, 1), NA())</f>
        <v>48</v>
      </c>
      <c r="J22" s="356">
        <f>IF(ISNUMBER(Regressions!K32),ROUND(Regressions!K32, 1), NA())</f>
        <v>72</v>
      </c>
      <c r="K22" s="354">
        <f>IF(ISNUMBER(Regressions!L32),ROUND(Regressions!L32, 1), NA())</f>
        <v>67</v>
      </c>
      <c r="L22" s="253">
        <f>IF(ISNUMBER(Regressions!M32),ROUND(Regressions!M32, 1), NA())</f>
        <v>26.8</v>
      </c>
      <c r="M22" s="355">
        <f>IF(ISNUMBER(Regressions!N32),ROUND(Regressions!N32, 1), NA())</f>
        <v>40.200000000000003</v>
      </c>
      <c r="N22" s="252">
        <f>IF(ISNUMBER(Regressions!O32),ROUND(Regressions!O32, 1), NA())</f>
        <v>33</v>
      </c>
      <c r="O22" s="356">
        <f>IF(ISNUMBER(Regressions!Q32),ROUND(Regressions!Q32, 1), NA())</f>
        <v>88</v>
      </c>
      <c r="P22" s="354">
        <f>IF(ISNUMBER(Regressions!R32),ROUND(Regressions!R32, 1), NA())</f>
        <v>85.4</v>
      </c>
      <c r="Q22" s="230">
        <f>IF(ISNUMBER(Regressions!S32),ROUND(Regressions!S32, 1), NA())</f>
        <v>67.599999999999994</v>
      </c>
      <c r="R22" s="355">
        <f>IF(ISNUMBER(Regressions!T32),ROUND(Regressions!T32, 1), NA())</f>
        <v>17.8</v>
      </c>
      <c r="S22" s="252">
        <f>IF(ISNUMBER(Regressions!U32),ROUND(Regressions!U32, 1), NA())</f>
        <v>14.6</v>
      </c>
    </row>
    <row xmlns:x14ac="http://schemas.microsoft.com/office/spreadsheetml/2009/9/ac" r="23" x14ac:dyDescent="0.2">
      <c r="A23" s="351" t="str">
        <f>IF(ISBLANK(Regressions!A33), " ", Regressions!A33)</f>
        <v>Liberia</v>
      </c>
      <c r="B23" s="352">
        <f>IF(ISBLANK(Regressions!B33), " ", Regressions!B33)</f>
        <v>2019</v>
      </c>
      <c r="C23" s="357" t="str">
        <f>IF(ISBLANK(Regressions!C33), " ", Regressions!C33)</f>
        <v>National</v>
      </c>
      <c r="D23" s="353">
        <f>IF(ISBLANK(Regressions!D33), " ", Regressions!D33)</f>
        <v>1958127</v>
      </c>
      <c r="E23" s="229">
        <f>IF(ISNUMBER(Regressions!E33),ROUND(Regressions!E33, 1), NA())</f>
        <v>68.3</v>
      </c>
      <c r="F23" s="354">
        <f>IF(ISNUMBER(Regressions!F33),ROUND(Regressions!F33, 1), NA())</f>
        <v>52</v>
      </c>
      <c r="G23" s="251">
        <f>IF(ISNUMBER(Regressions!G33),ROUND(Regressions!G33, 1), NA())</f>
        <v>52</v>
      </c>
      <c r="H23" s="355">
        <f>IF(ISNUMBER(Regressions!H33),ROUND(Regressions!H33, 1), NA())</f>
        <v>0</v>
      </c>
      <c r="I23" s="252">
        <f>IF(ISNUMBER(Regressions!I33),ROUND(Regressions!I33, 1), NA())</f>
        <v>48</v>
      </c>
      <c r="J23" s="356">
        <f>IF(ISNUMBER(Regressions!K33),ROUND(Regressions!K33, 1), NA())</f>
        <v>74.3</v>
      </c>
      <c r="K23" s="354">
        <f>IF(ISNUMBER(Regressions!L33),ROUND(Regressions!L33, 1), NA())</f>
        <v>67</v>
      </c>
      <c r="L23" s="253">
        <f>IF(ISNUMBER(Regressions!M33),ROUND(Regressions!M33, 1), NA())</f>
        <v>26.8</v>
      </c>
      <c r="M23" s="355">
        <f>IF(ISNUMBER(Regressions!N33),ROUND(Regressions!N33, 1), NA())</f>
        <v>40.200000000000003</v>
      </c>
      <c r="N23" s="252">
        <f>IF(ISNUMBER(Regressions!O33),ROUND(Regressions!O33, 1), NA())</f>
        <v>33</v>
      </c>
      <c r="O23" s="356">
        <f>IF(ISNUMBER(Regressions!Q33),ROUND(Regressions!Q33, 1), NA())</f>
        <v>88</v>
      </c>
      <c r="P23" s="354">
        <f>IF(ISNUMBER(Regressions!R33),ROUND(Regressions!R33, 1), NA())</f>
        <v>85.4</v>
      </c>
      <c r="Q23" s="230">
        <f>IF(ISNUMBER(Regressions!S33),ROUND(Regressions!S33, 1), NA())</f>
        <v>67.599999999999994</v>
      </c>
      <c r="R23" s="355">
        <f>IF(ISNUMBER(Regressions!T33),ROUND(Regressions!T33, 1), NA())</f>
        <v>17.8</v>
      </c>
      <c r="S23" s="252">
        <f>IF(ISNUMBER(Regressions!U33),ROUND(Regressions!U33, 1), NA())</f>
        <v>14.6</v>
      </c>
    </row>
    <row xmlns:x14ac="http://schemas.microsoft.com/office/spreadsheetml/2009/9/ac" r="24" x14ac:dyDescent="0.2">
      <c r="A24" s="351" t="str">
        <f>IF(ISBLANK(Regressions!A34), " ", Regressions!A34)</f>
        <v>Liberia</v>
      </c>
      <c r="B24" s="352">
        <f>IF(ISBLANK(Regressions!B34), " ", Regressions!B34)</f>
        <v>2020</v>
      </c>
      <c r="C24" s="357" t="str">
        <f>IF(ISBLANK(Regressions!C34), " ", Regressions!C34)</f>
        <v>National</v>
      </c>
      <c r="D24" s="353">
        <f>IF(ISBLANK(Regressions!D34), " ", Regressions!D34)</f>
        <v>1991089</v>
      </c>
      <c r="E24" s="229">
        <f>IF(ISNUMBER(Regressions!E34),ROUND(Regressions!E34, 1), NA())</f>
        <v>69.599999999999994</v>
      </c>
      <c r="F24" s="354">
        <f>IF(ISNUMBER(Regressions!F34),ROUND(Regressions!F34, 1), NA())</f>
        <v>52</v>
      </c>
      <c r="G24" s="251">
        <f>IF(ISNUMBER(Regressions!G34),ROUND(Regressions!G34, 1), NA())</f>
        <v>52</v>
      </c>
      <c r="H24" s="355">
        <f>IF(ISNUMBER(Regressions!H34),ROUND(Regressions!H34, 1), NA())</f>
        <v>0</v>
      </c>
      <c r="I24" s="252">
        <f>IF(ISNUMBER(Regressions!I34),ROUND(Regressions!I34, 1), NA())</f>
        <v>48</v>
      </c>
      <c r="J24" s="356">
        <f>IF(ISNUMBER(Regressions!K34),ROUND(Regressions!K34, 1), NA())</f>
        <v>76.7</v>
      </c>
      <c r="K24" s="354">
        <f>IF(ISNUMBER(Regressions!L34),ROUND(Regressions!L34, 1), NA())</f>
        <v>67</v>
      </c>
      <c r="L24" s="253">
        <f>IF(ISNUMBER(Regressions!M34),ROUND(Regressions!M34, 1), NA())</f>
        <v>26.8</v>
      </c>
      <c r="M24" s="355">
        <f>IF(ISNUMBER(Regressions!N34),ROUND(Regressions!N34, 1), NA())</f>
        <v>40.200000000000003</v>
      </c>
      <c r="N24" s="252">
        <f>IF(ISNUMBER(Regressions!O34),ROUND(Regressions!O34, 1), NA())</f>
        <v>33</v>
      </c>
      <c r="O24" s="356">
        <f>IF(ISNUMBER(Regressions!Q34),ROUND(Regressions!Q34, 1), NA())</f>
        <v>88</v>
      </c>
      <c r="P24" s="354">
        <f>IF(ISNUMBER(Regressions!R34),ROUND(Regressions!R34, 1), NA())</f>
        <v>85.4</v>
      </c>
      <c r="Q24" s="230">
        <f>IF(ISNUMBER(Regressions!S34),ROUND(Regressions!S34, 1), NA())</f>
        <v>67.599999999999994</v>
      </c>
      <c r="R24" s="355">
        <f>IF(ISNUMBER(Regressions!T34),ROUND(Regressions!T34, 1), NA())</f>
        <v>17.8</v>
      </c>
      <c r="S24" s="252">
        <f>IF(ISNUMBER(Regressions!U34),ROUND(Regressions!U34, 1), NA())</f>
        <v>14.6</v>
      </c>
    </row>
    <row xmlns:x14ac="http://schemas.microsoft.com/office/spreadsheetml/2009/9/ac" r="25" x14ac:dyDescent="0.2">
      <c r="A25" s="403" t="str">
        <f>IF(ISBLANK(Regressions!A35), " ", Regressions!A35)</f>
        <v>Liberia</v>
      </c>
      <c r="B25" s="404">
        <f>IF(ISBLANK(Regressions!B35), " ", Regressions!B35)</f>
        <v>2021</v>
      </c>
      <c r="C25" s="405" t="str">
        <f>IF(ISBLANK(Regressions!C35), " ", Regressions!C35)</f>
        <v>National</v>
      </c>
      <c r="D25" s="406">
        <f>IF(ISBLANK(Regressions!D35), " ", Regressions!D35)</f>
        <v>2023051</v>
      </c>
      <c r="E25" s="409">
        <f>IF(ISNUMBER(Regressions!E35),ROUND(Regressions!E35, 1), NA())</f>
        <v>71</v>
      </c>
      <c r="F25" s="407">
        <f>IF(ISNUMBER(Regressions!F35),ROUND(Regressions!F35, 1), NA())</f>
        <v>52</v>
      </c>
      <c r="G25" s="410">
        <f>IF(ISNUMBER(Regressions!G35),ROUND(Regressions!G35, 1), NA())</f>
        <v>52</v>
      </c>
      <c r="H25" s="408">
        <f>IF(ISNUMBER(Regressions!H35),ROUND(Regressions!H35, 1), NA())</f>
        <v>0</v>
      </c>
      <c r="I25" s="411">
        <f>IF(ISNUMBER(Regressions!I35),ROUND(Regressions!I35, 1), NA())</f>
        <v>48</v>
      </c>
      <c r="J25" s="409">
        <f>IF(ISNUMBER(Regressions!K35),ROUND(Regressions!K35, 1), NA())</f>
        <v>79.099999999999994</v>
      </c>
      <c r="K25" s="407">
        <f>IF(ISNUMBER(Regressions!L35),ROUND(Regressions!L35, 1), NA())</f>
        <v>67</v>
      </c>
      <c r="L25" s="412">
        <f>IF(ISNUMBER(Regressions!M35),ROUND(Regressions!M35, 1), NA())</f>
        <v>26.8</v>
      </c>
      <c r="M25" s="408">
        <f>IF(ISNUMBER(Regressions!N35),ROUND(Regressions!N35, 1), NA())</f>
        <v>40.200000000000003</v>
      </c>
      <c r="N25" s="411">
        <f>IF(ISNUMBER(Regressions!O35),ROUND(Regressions!O35, 1), NA())</f>
        <v>33</v>
      </c>
      <c r="O25" s="409" t="e">
        <f>IF(ISNUMBER(Regressions!Q35),ROUND(Regressions!Q35, 1), NA())</f>
        <v>#N/A</v>
      </c>
      <c r="P25" s="407" t="e">
        <f>IF(ISNUMBER(Regressions!R35),ROUND(Regressions!R35, 1), NA())</f>
        <v>#N/A</v>
      </c>
      <c r="Q25" s="413">
        <f>IF(ISNUMBER(Regressions!S35),ROUND(Regressions!S35, 1), NA())</f>
        <v>67.599999999999994</v>
      </c>
      <c r="R25" s="408" t="e">
        <f>IF(ISNUMBER(Regressions!T35),ROUND(Regressions!T35, 1), NA())</f>
        <v>#N/A</v>
      </c>
      <c r="S25" s="411" t="e">
        <f>IF(ISNUMBER(Regressions!U35),ROUND(Regressions!U35, 1), NA())</f>
        <v>#N/A</v>
      </c>
      <c r="T25" s="402"/>
      <c r="U25" s="402"/>
      <c r="V25" s="402"/>
      <c r="W25" s="402"/>
      <c r="X25" s="402"/>
      <c r="Y25" s="402"/>
      <c r="Z25" s="402"/>
      <c r="AA25" s="402"/>
      <c r="AB25" s="402"/>
      <c r="AC25" s="402"/>
    </row>
    <row xmlns:x14ac="http://schemas.microsoft.com/office/spreadsheetml/2009/9/ac" r="26" x14ac:dyDescent="0.2">
      <c r="A26" s="351" t="str">
        <f>IF(ISBLANK(Regressions!A36), " ", Regressions!A36)</f>
        <v>Liberia</v>
      </c>
      <c r="B26" s="352">
        <f>IF(ISBLANK(Regressions!B36), " ", Regressions!B36)</f>
        <v>2022</v>
      </c>
      <c r="C26" s="357" t="str">
        <f>IF(ISBLANK(Regressions!C36), " ", Regressions!C36)</f>
        <v>National</v>
      </c>
      <c r="D26" s="353">
        <f>IF(ISBLANK(Regressions!D36), " ", Regressions!D36)</f>
        <v>2052743</v>
      </c>
      <c r="E26" s="229">
        <f>IF(ISNUMBER(Regressions!E36),ROUND(Regressions!E36, 1), NA())</f>
        <v>72.3</v>
      </c>
      <c r="F26" s="354">
        <f>IF(ISNUMBER(Regressions!F36),ROUND(Regressions!F36, 1), NA())</f>
        <v>52</v>
      </c>
      <c r="G26" s="251">
        <f>IF(ISNUMBER(Regressions!G36),ROUND(Regressions!G36, 1), NA())</f>
        <v>52</v>
      </c>
      <c r="H26" s="355">
        <f>IF(ISNUMBER(Regressions!H36),ROUND(Regressions!H36, 1), NA())</f>
        <v>0</v>
      </c>
      <c r="I26" s="252">
        <f>IF(ISNUMBER(Regressions!I36),ROUND(Regressions!I36, 1), NA())</f>
        <v>48</v>
      </c>
      <c r="J26" s="356">
        <f>IF(ISNUMBER(Regressions!K36),ROUND(Regressions!K36, 1), NA())</f>
        <v>81.5</v>
      </c>
      <c r="K26" s="354">
        <f>IF(ISNUMBER(Regressions!L36),ROUND(Regressions!L36, 1), NA())</f>
        <v>67</v>
      </c>
      <c r="L26" s="253">
        <f>IF(ISNUMBER(Regressions!M36),ROUND(Regressions!M36, 1), NA())</f>
        <v>26.8</v>
      </c>
      <c r="M26" s="355">
        <f>IF(ISNUMBER(Regressions!N36),ROUND(Regressions!N36, 1), NA())</f>
        <v>40.200000000000003</v>
      </c>
      <c r="N26" s="252">
        <f>IF(ISNUMBER(Regressions!O36),ROUND(Regressions!O36, 1), NA())</f>
        <v>33</v>
      </c>
      <c r="O26" s="356" t="e">
        <f>IF(ISNUMBER(Regressions!Q36),ROUND(Regressions!Q36, 1), NA())</f>
        <v>#N/A</v>
      </c>
      <c r="P26" s="354" t="e">
        <f>IF(ISNUMBER(Regressions!R36),ROUND(Regressions!R36, 1), NA())</f>
        <v>#N/A</v>
      </c>
      <c r="Q26" s="230">
        <f>IF(ISNUMBER(Regressions!S36),ROUND(Regressions!S36, 1), NA())</f>
        <v>67.599999999999994</v>
      </c>
      <c r="R26" s="355" t="e">
        <f>IF(ISNUMBER(Regressions!T36),ROUND(Regressions!T36, 1), NA())</f>
        <v>#N/A</v>
      </c>
      <c r="S26" s="252" t="e">
        <f>IF(ISNUMBER(Regressions!U36),ROUND(Regressions!U36, 1), NA())</f>
        <v>#N/A</v>
      </c>
    </row>
    <row xmlns:x14ac="http://schemas.microsoft.com/office/spreadsheetml/2009/9/ac" r="27" x14ac:dyDescent="0.2">
      <c r="A27" s="358" t="str">
        <f>IF(ISBLANK(Regressions!A37), " ", Regressions!A37)</f>
        <v>Liberia</v>
      </c>
      <c r="B27" s="359">
        <f>IF(ISBLANK(Regressions!B37), " ", Regressions!B37)</f>
        <v>2023</v>
      </c>
      <c r="C27" s="360" t="str">
        <f>IF(ISBLANK(Regressions!C37), " ", Regressions!C37)</f>
        <v>National</v>
      </c>
      <c r="D27" s="361">
        <f>IF(ISBLANK(Regressions!D37), " ", Regressions!D37)</f>
        <v>2153784</v>
      </c>
      <c r="E27" s="362">
        <f>IF(ISNUMBER(Regressions!E37),ROUND(Regressions!E37, 1), NA())</f>
        <v>72.3</v>
      </c>
      <c r="F27" s="363" t="e">
        <f>IF(ISNUMBER(Regressions!F37),ROUND(Regressions!F37, 1), NA())</f>
        <v>#N/A</v>
      </c>
      <c r="G27" s="364">
        <f>IF(ISNUMBER(Regressions!G37),ROUND(Regressions!G37, 1), NA())</f>
        <v>55</v>
      </c>
      <c r="H27" s="365" t="e">
        <f>IF(ISNUMBER(Regressions!H37),ROUND(Regressions!H37, 1), NA())</f>
        <v>#N/A</v>
      </c>
      <c r="I27" s="366" t="e">
        <f>IF(ISNUMBER(Regressions!I37),ROUND(Regressions!I37, 1), NA())</f>
        <v>#N/A</v>
      </c>
      <c r="J27" s="367">
        <f>IF(ISNUMBER(Regressions!K37),ROUND(Regressions!K37, 1), NA())</f>
        <v>81.5</v>
      </c>
      <c r="K27" s="363" t="e">
        <f>IF(ISNUMBER(Regressions!L37),ROUND(Regressions!L37, 1), NA())</f>
        <v>#N/A</v>
      </c>
      <c r="L27" s="368" t="e">
        <f>IF(ISNUMBER(Regressions!M37),ROUND(Regressions!M37, 1), NA())</f>
        <v>#N/A</v>
      </c>
      <c r="M27" s="365" t="e">
        <f>IF(ISNUMBER(Regressions!N37),ROUND(Regressions!N37, 1), NA())</f>
        <v>#N/A</v>
      </c>
      <c r="N27" s="366" t="e">
        <f>IF(ISNUMBER(Regressions!O37),ROUND(Regressions!O37, 1), NA())</f>
        <v>#N/A</v>
      </c>
      <c r="O27" s="367" t="e">
        <f>IF(ISNUMBER(Regressions!Q37),ROUND(Regressions!Q37, 1), NA())</f>
        <v>#N/A</v>
      </c>
      <c r="P27" s="363" t="e">
        <f>IF(ISNUMBER(Regressions!R37),ROUND(Regressions!R37, 1), NA())</f>
        <v>#N/A</v>
      </c>
      <c r="Q27" s="369">
        <f>IF(ISNUMBER(Regressions!S37),ROUND(Regressions!S37, 1), NA())</f>
        <v>67.599999999999994</v>
      </c>
      <c r="R27" s="365" t="e">
        <f>IF(ISNUMBER(Regressions!T37),ROUND(Regressions!T37, 1), NA())</f>
        <v>#N/A</v>
      </c>
      <c r="S27" s="366" t="e">
        <f>IF(ISNUMBER(Regressions!U37),ROUND(Regressions!U37, 1), NA())</f>
        <v>#N/A</v>
      </c>
    </row>
    <row xmlns:x14ac="http://schemas.microsoft.com/office/spreadsheetml/2009/9/ac" r="28" hidden="true" x14ac:dyDescent="0.2">
      <c r="A28" s="351" t="str">
        <f>IF(ISBLANK(Regressions!A38), " ", Regressions!A38)</f>
        <v>Liberia</v>
      </c>
      <c r="B28" s="352">
        <f>IF(ISBLANK(Regressions!B38), " ", Regressions!B38)</f>
        <v>2024</v>
      </c>
      <c r="C28" s="357" t="str">
        <f>IF(ISBLANK(Regressions!C38), " ", Regressions!C38)</f>
        <v>National</v>
      </c>
      <c r="D28" s="353" t="str">
        <f>IF(ISBLANK(Regressions!D38), " ", Regressions!D38)</f>
        <v> </v>
      </c>
      <c r="E28" s="229" t="e">
        <f>IF(ISNUMBER(Regressions!E38),ROUND(Regressions!E38, 1), NA())</f>
        <v>#N/A</v>
      </c>
      <c r="F28" s="354" t="e">
        <f>IF(ISNUMBER(Regressions!F38),ROUND(Regressions!F38, 1), NA())</f>
        <v>#N/A</v>
      </c>
      <c r="G28" s="251" t="e">
        <f>IF(ISNUMBER(Regressions!G38),ROUND(Regressions!G38, 1), NA())</f>
        <v>#N/A</v>
      </c>
      <c r="H28" s="355" t="e">
        <f>IF(ISNUMBER(Regressions!H38),ROUND(Regressions!H38, 1), NA())</f>
        <v>#N/A</v>
      </c>
      <c r="I28" s="252" t="e">
        <f>IF(ISNUMBER(Regressions!I38),ROUND(Regressions!I38, 1), NA())</f>
        <v>#N/A</v>
      </c>
      <c r="J28" s="356" t="e">
        <f>IF(ISNUMBER(Regressions!K38),ROUND(Regressions!K38, 1), NA())</f>
        <v>#N/A</v>
      </c>
      <c r="K28" s="354" t="e">
        <f>IF(ISNUMBER(Regressions!L38),ROUND(Regressions!L38, 1), NA())</f>
        <v>#N/A</v>
      </c>
      <c r="L28" s="253" t="e">
        <f>IF(ISNUMBER(Regressions!M38),ROUND(Regressions!M38, 1), NA())</f>
        <v>#N/A</v>
      </c>
      <c r="M28" s="355" t="e">
        <f>IF(ISNUMBER(Regressions!N38),ROUND(Regressions!N38, 1), NA())</f>
        <v>#N/A</v>
      </c>
      <c r="N28" s="252" t="e">
        <f>IF(ISNUMBER(Regressions!O38),ROUND(Regressions!O38, 1), NA())</f>
        <v>#N/A</v>
      </c>
      <c r="O28" s="356" t="e">
        <f>IF(ISNUMBER(Regressions!Q38),ROUND(Regressions!Q38, 1), NA())</f>
        <v>#N/A</v>
      </c>
      <c r="P28" s="354" t="e">
        <f>IF(ISNUMBER(Regressions!R38),ROUND(Regressions!R38, 1), NA())</f>
        <v>#N/A</v>
      </c>
      <c r="Q28" s="230" t="e">
        <f>IF(ISNUMBER(Regressions!S38),ROUND(Regressions!S38, 1), NA())</f>
        <v>#N/A</v>
      </c>
      <c r="R28" s="355" t="e">
        <f>IF(ISNUMBER(Regressions!T38),ROUND(Regressions!T38, 1), NA())</f>
        <v>#N/A</v>
      </c>
      <c r="S28" s="252" t="e">
        <f>IF(ISNUMBER(Regressions!U38),ROUND(Regressions!U38, 1), NA())</f>
        <v>#N/A</v>
      </c>
    </row>
    <row xmlns:x14ac="http://schemas.microsoft.com/office/spreadsheetml/2009/9/ac" r="29" hidden="true" x14ac:dyDescent="0.2">
      <c r="A29" s="351" t="str">
        <f>IF(ISBLANK(Regressions!A39), " ", Regressions!A39)</f>
        <v>Liberia</v>
      </c>
      <c r="B29" s="352">
        <f>IF(ISBLANK(Regressions!B39), " ", Regressions!B39)</f>
        <v>2025</v>
      </c>
      <c r="C29" s="357" t="str">
        <f>IF(ISBLANK(Regressions!C39), " ", Regressions!C39)</f>
        <v>National</v>
      </c>
      <c r="D29" s="353" t="str">
        <f>IF(ISBLANK(Regressions!D39), " ", Regressions!D39)</f>
        <v> </v>
      </c>
      <c r="E29" s="229" t="e">
        <f>IF(ISNUMBER(Regressions!E39),ROUND(Regressions!E39, 1), NA())</f>
        <v>#N/A</v>
      </c>
      <c r="F29" s="354" t="e">
        <f>IF(ISNUMBER(Regressions!F39),ROUND(Regressions!F39, 1), NA())</f>
        <v>#N/A</v>
      </c>
      <c r="G29" s="251" t="e">
        <f>IF(ISNUMBER(Regressions!G39),ROUND(Regressions!G39, 1), NA())</f>
        <v>#N/A</v>
      </c>
      <c r="H29" s="355" t="e">
        <f>IF(ISNUMBER(Regressions!H39),ROUND(Regressions!H39, 1), NA())</f>
        <v>#N/A</v>
      </c>
      <c r="I29" s="252" t="e">
        <f>IF(ISNUMBER(Regressions!I39),ROUND(Regressions!I39, 1), NA())</f>
        <v>#N/A</v>
      </c>
      <c r="J29" s="356" t="e">
        <f>IF(ISNUMBER(Regressions!K39),ROUND(Regressions!K39, 1), NA())</f>
        <v>#N/A</v>
      </c>
      <c r="K29" s="354" t="e">
        <f>IF(ISNUMBER(Regressions!L39),ROUND(Regressions!L39, 1), NA())</f>
        <v>#N/A</v>
      </c>
      <c r="L29" s="253" t="e">
        <f>IF(ISNUMBER(Regressions!M39),ROUND(Regressions!M39, 1), NA())</f>
        <v>#N/A</v>
      </c>
      <c r="M29" s="355" t="e">
        <f>IF(ISNUMBER(Regressions!N39),ROUND(Regressions!N39, 1), NA())</f>
        <v>#N/A</v>
      </c>
      <c r="N29" s="252" t="e">
        <f>IF(ISNUMBER(Regressions!O39),ROUND(Regressions!O39, 1), NA())</f>
        <v>#N/A</v>
      </c>
      <c r="O29" s="356" t="e">
        <f>IF(ISNUMBER(Regressions!Q39),ROUND(Regressions!Q39, 1), NA())</f>
        <v>#N/A</v>
      </c>
      <c r="P29" s="354" t="e">
        <f>IF(ISNUMBER(Regressions!R39),ROUND(Regressions!R39, 1), NA())</f>
        <v>#N/A</v>
      </c>
      <c r="Q29" s="230" t="e">
        <f>IF(ISNUMBER(Regressions!S39),ROUND(Regressions!S39, 1), NA())</f>
        <v>#N/A</v>
      </c>
      <c r="R29" s="355" t="e">
        <f>IF(ISNUMBER(Regressions!T39),ROUND(Regressions!T39, 1), NA())</f>
        <v>#N/A</v>
      </c>
      <c r="S29" s="252" t="e">
        <f>IF(ISNUMBER(Regressions!U39),ROUND(Regressions!U39, 1), NA())</f>
        <v>#N/A</v>
      </c>
    </row>
    <row xmlns:x14ac="http://schemas.microsoft.com/office/spreadsheetml/2009/9/ac" r="30" hidden="true" x14ac:dyDescent="0.2">
      <c r="A30" s="351" t="str">
        <f>IF(ISBLANK(Regressions!A40), " ", Regressions!A40)</f>
        <v>Liberia</v>
      </c>
      <c r="B30" s="352">
        <f>IF(ISBLANK(Regressions!B40), " ", Regressions!B40)</f>
        <v>2026</v>
      </c>
      <c r="C30" s="357" t="str">
        <f>IF(ISBLANK(Regressions!C40), " ", Regressions!C40)</f>
        <v>National</v>
      </c>
      <c r="D30" s="353" t="str">
        <f>IF(ISBLANK(Regressions!D40), " ", Regressions!D40)</f>
        <v> </v>
      </c>
      <c r="E30" s="229" t="e">
        <f>IF(ISNUMBER(Regressions!E40),ROUND(Regressions!E40, 1), NA())</f>
        <v>#N/A</v>
      </c>
      <c r="F30" s="354" t="e">
        <f>IF(ISNUMBER(Regressions!F40),ROUND(Regressions!F40, 1), NA())</f>
        <v>#N/A</v>
      </c>
      <c r="G30" s="251" t="e">
        <f>IF(ISNUMBER(Regressions!G40),ROUND(Regressions!G40, 1), NA())</f>
        <v>#N/A</v>
      </c>
      <c r="H30" s="355" t="e">
        <f>IF(ISNUMBER(Regressions!H40),ROUND(Regressions!H40, 1), NA())</f>
        <v>#N/A</v>
      </c>
      <c r="I30" s="252" t="e">
        <f>IF(ISNUMBER(Regressions!I40),ROUND(Regressions!I40, 1), NA())</f>
        <v>#N/A</v>
      </c>
      <c r="J30" s="356" t="e">
        <f>IF(ISNUMBER(Regressions!K40),ROUND(Regressions!K40, 1), NA())</f>
        <v>#N/A</v>
      </c>
      <c r="K30" s="354" t="e">
        <f>IF(ISNUMBER(Regressions!L40),ROUND(Regressions!L40, 1), NA())</f>
        <v>#N/A</v>
      </c>
      <c r="L30" s="253" t="e">
        <f>IF(ISNUMBER(Regressions!M40),ROUND(Regressions!M40, 1), NA())</f>
        <v>#N/A</v>
      </c>
      <c r="M30" s="355" t="e">
        <f>IF(ISNUMBER(Regressions!N40),ROUND(Regressions!N40, 1), NA())</f>
        <v>#N/A</v>
      </c>
      <c r="N30" s="252" t="e">
        <f>IF(ISNUMBER(Regressions!O40),ROUND(Regressions!O40, 1), NA())</f>
        <v>#N/A</v>
      </c>
      <c r="O30" s="356" t="e">
        <f>IF(ISNUMBER(Regressions!Q40),ROUND(Regressions!Q40, 1), NA())</f>
        <v>#N/A</v>
      </c>
      <c r="P30" s="354" t="e">
        <f>IF(ISNUMBER(Regressions!R40),ROUND(Regressions!R40, 1), NA())</f>
        <v>#N/A</v>
      </c>
      <c r="Q30" s="230" t="e">
        <f>IF(ISNUMBER(Regressions!S40),ROUND(Regressions!S40, 1), NA())</f>
        <v>#N/A</v>
      </c>
      <c r="R30" s="355" t="e">
        <f>IF(ISNUMBER(Regressions!T40),ROUND(Regressions!T40, 1), NA())</f>
        <v>#N/A</v>
      </c>
      <c r="S30" s="252" t="e">
        <f>IF(ISNUMBER(Regressions!U40),ROUND(Regressions!U40, 1), NA())</f>
        <v>#N/A</v>
      </c>
    </row>
    <row xmlns:x14ac="http://schemas.microsoft.com/office/spreadsheetml/2009/9/ac" r="31" hidden="true" x14ac:dyDescent="0.2">
      <c r="A31" s="351" t="str">
        <f>IF(ISBLANK(Regressions!A41), " ", Regressions!A41)</f>
        <v>Liberia</v>
      </c>
      <c r="B31" s="352">
        <f>IF(ISBLANK(Regressions!B41), " ", Regressions!B41)</f>
        <v>2027</v>
      </c>
      <c r="C31" s="357" t="str">
        <f>IF(ISBLANK(Regressions!C41), " ", Regressions!C41)</f>
        <v>National</v>
      </c>
      <c r="D31" s="353" t="str">
        <f>IF(ISBLANK(Regressions!D41), " ", Regressions!D41)</f>
        <v> </v>
      </c>
      <c r="E31" s="229" t="e">
        <f>IF(ISNUMBER(Regressions!E41),ROUND(Regressions!E41, 1), NA())</f>
        <v>#N/A</v>
      </c>
      <c r="F31" s="354" t="e">
        <f>IF(ISNUMBER(Regressions!F41),ROUND(Regressions!F41, 1), NA())</f>
        <v>#N/A</v>
      </c>
      <c r="G31" s="251" t="e">
        <f>IF(ISNUMBER(Regressions!G41),ROUND(Regressions!G41, 1), NA())</f>
        <v>#N/A</v>
      </c>
      <c r="H31" s="355" t="e">
        <f>IF(ISNUMBER(Regressions!H41),ROUND(Regressions!H41, 1), NA())</f>
        <v>#N/A</v>
      </c>
      <c r="I31" s="252" t="e">
        <f>IF(ISNUMBER(Regressions!I41),ROUND(Regressions!I41, 1), NA())</f>
        <v>#N/A</v>
      </c>
      <c r="J31" s="356" t="e">
        <f>IF(ISNUMBER(Regressions!K41),ROUND(Regressions!K41, 1), NA())</f>
        <v>#N/A</v>
      </c>
      <c r="K31" s="354" t="e">
        <f>IF(ISNUMBER(Regressions!L41),ROUND(Regressions!L41, 1), NA())</f>
        <v>#N/A</v>
      </c>
      <c r="L31" s="253" t="e">
        <f>IF(ISNUMBER(Regressions!M41),ROUND(Regressions!M41, 1), NA())</f>
        <v>#N/A</v>
      </c>
      <c r="M31" s="355" t="e">
        <f>IF(ISNUMBER(Regressions!N41),ROUND(Regressions!N41, 1), NA())</f>
        <v>#N/A</v>
      </c>
      <c r="N31" s="252" t="e">
        <f>IF(ISNUMBER(Regressions!O41),ROUND(Regressions!O41, 1), NA())</f>
        <v>#N/A</v>
      </c>
      <c r="O31" s="356" t="e">
        <f>IF(ISNUMBER(Regressions!Q41),ROUND(Regressions!Q41, 1), NA())</f>
        <v>#N/A</v>
      </c>
      <c r="P31" s="354" t="e">
        <f>IF(ISNUMBER(Regressions!R41),ROUND(Regressions!R41, 1), NA())</f>
        <v>#N/A</v>
      </c>
      <c r="Q31" s="230" t="e">
        <f>IF(ISNUMBER(Regressions!S41),ROUND(Regressions!S41, 1), NA())</f>
        <v>#N/A</v>
      </c>
      <c r="R31" s="355" t="e">
        <f>IF(ISNUMBER(Regressions!T41),ROUND(Regressions!T41, 1), NA())</f>
        <v>#N/A</v>
      </c>
      <c r="S31" s="252" t="e">
        <f>IF(ISNUMBER(Regressions!U41),ROUND(Regressions!U41, 1), NA())</f>
        <v>#N/A</v>
      </c>
    </row>
    <row xmlns:x14ac="http://schemas.microsoft.com/office/spreadsheetml/2009/9/ac" r="32" hidden="true" x14ac:dyDescent="0.2">
      <c r="A32" s="351" t="str">
        <f>IF(ISBLANK(Regressions!A42), " ", Regressions!A42)</f>
        <v>Liberia</v>
      </c>
      <c r="B32" s="352">
        <f>IF(ISBLANK(Regressions!B42), " ", Regressions!B42)</f>
        <v>2028</v>
      </c>
      <c r="C32" s="357" t="str">
        <f>IF(ISBLANK(Regressions!C42), " ", Regressions!C42)</f>
        <v>National</v>
      </c>
      <c r="D32" s="353" t="str">
        <f>IF(ISBLANK(Regressions!D42), " ", Regressions!D42)</f>
        <v> </v>
      </c>
      <c r="E32" s="229" t="e">
        <f>IF(ISNUMBER(Regressions!E42),ROUND(Regressions!E42, 1), NA())</f>
        <v>#N/A</v>
      </c>
      <c r="F32" s="354" t="e">
        <f>IF(ISNUMBER(Regressions!F42),ROUND(Regressions!F42, 1), NA())</f>
        <v>#N/A</v>
      </c>
      <c r="G32" s="251" t="e">
        <f>IF(ISNUMBER(Regressions!G42),ROUND(Regressions!G42, 1), NA())</f>
        <v>#N/A</v>
      </c>
      <c r="H32" s="355" t="e">
        <f>IF(ISNUMBER(Regressions!H42),ROUND(Regressions!H42, 1), NA())</f>
        <v>#N/A</v>
      </c>
      <c r="I32" s="252" t="e">
        <f>IF(ISNUMBER(Regressions!I42),ROUND(Regressions!I42, 1), NA())</f>
        <v>#N/A</v>
      </c>
      <c r="J32" s="356" t="e">
        <f>IF(ISNUMBER(Regressions!K42),ROUND(Regressions!K42, 1), NA())</f>
        <v>#N/A</v>
      </c>
      <c r="K32" s="354" t="e">
        <f>IF(ISNUMBER(Regressions!L42),ROUND(Regressions!L42, 1), NA())</f>
        <v>#N/A</v>
      </c>
      <c r="L32" s="253" t="e">
        <f>IF(ISNUMBER(Regressions!M42),ROUND(Regressions!M42, 1), NA())</f>
        <v>#N/A</v>
      </c>
      <c r="M32" s="355" t="e">
        <f>IF(ISNUMBER(Regressions!N42),ROUND(Regressions!N42, 1), NA())</f>
        <v>#N/A</v>
      </c>
      <c r="N32" s="252" t="e">
        <f>IF(ISNUMBER(Regressions!O42),ROUND(Regressions!O42, 1), NA())</f>
        <v>#N/A</v>
      </c>
      <c r="O32" s="356" t="e">
        <f>IF(ISNUMBER(Regressions!Q42),ROUND(Regressions!Q42, 1), NA())</f>
        <v>#N/A</v>
      </c>
      <c r="P32" s="354" t="e">
        <f>IF(ISNUMBER(Regressions!R42),ROUND(Regressions!R42, 1), NA())</f>
        <v>#N/A</v>
      </c>
      <c r="Q32" s="230" t="e">
        <f>IF(ISNUMBER(Regressions!S42),ROUND(Regressions!S42, 1), NA())</f>
        <v>#N/A</v>
      </c>
      <c r="R32" s="355" t="e">
        <f>IF(ISNUMBER(Regressions!T42),ROUND(Regressions!T42, 1), NA())</f>
        <v>#N/A</v>
      </c>
      <c r="S32" s="252" t="e">
        <f>IF(ISNUMBER(Regressions!U42),ROUND(Regressions!U42, 1), NA())</f>
        <v>#N/A</v>
      </c>
    </row>
    <row xmlns:x14ac="http://schemas.microsoft.com/office/spreadsheetml/2009/9/ac" r="33" hidden="true" x14ac:dyDescent="0.2">
      <c r="A33" s="351" t="str">
        <f>IF(ISBLANK(Regressions!A43), " ", Regressions!A43)</f>
        <v>Liberia</v>
      </c>
      <c r="B33" s="352">
        <f>IF(ISBLANK(Regressions!B43), " ", Regressions!B43)</f>
        <v>2029</v>
      </c>
      <c r="C33" s="357" t="str">
        <f>IF(ISBLANK(Regressions!C43), " ", Regressions!C43)</f>
        <v>National</v>
      </c>
      <c r="D33" s="353" t="str">
        <f>IF(ISBLANK(Regressions!D43), " ", Regressions!D43)</f>
        <v> </v>
      </c>
      <c r="E33" s="229" t="e">
        <f>IF(ISNUMBER(Regressions!E43),ROUND(Regressions!E43, 1), NA())</f>
        <v>#N/A</v>
      </c>
      <c r="F33" s="354" t="e">
        <f>IF(ISNUMBER(Regressions!F43),ROUND(Regressions!F43, 1), NA())</f>
        <v>#N/A</v>
      </c>
      <c r="G33" s="251" t="e">
        <f>IF(ISNUMBER(Regressions!G43),ROUND(Regressions!G43, 1), NA())</f>
        <v>#N/A</v>
      </c>
      <c r="H33" s="355" t="e">
        <f>IF(ISNUMBER(Regressions!H43),ROUND(Regressions!H43, 1), NA())</f>
        <v>#N/A</v>
      </c>
      <c r="I33" s="252" t="e">
        <f>IF(ISNUMBER(Regressions!I43),ROUND(Regressions!I43, 1), NA())</f>
        <v>#N/A</v>
      </c>
      <c r="J33" s="356" t="e">
        <f>IF(ISNUMBER(Regressions!K43),ROUND(Regressions!K43, 1), NA())</f>
        <v>#N/A</v>
      </c>
      <c r="K33" s="354" t="e">
        <f>IF(ISNUMBER(Regressions!L43),ROUND(Regressions!L43, 1), NA())</f>
        <v>#N/A</v>
      </c>
      <c r="L33" s="253" t="e">
        <f>IF(ISNUMBER(Regressions!M43),ROUND(Regressions!M43, 1), NA())</f>
        <v>#N/A</v>
      </c>
      <c r="M33" s="355" t="e">
        <f>IF(ISNUMBER(Regressions!N43),ROUND(Regressions!N43, 1), NA())</f>
        <v>#N/A</v>
      </c>
      <c r="N33" s="252" t="e">
        <f>IF(ISNUMBER(Regressions!O43),ROUND(Regressions!O43, 1), NA())</f>
        <v>#N/A</v>
      </c>
      <c r="O33" s="356" t="e">
        <f>IF(ISNUMBER(Regressions!Q43),ROUND(Regressions!Q43, 1), NA())</f>
        <v>#N/A</v>
      </c>
      <c r="P33" s="354" t="e">
        <f>IF(ISNUMBER(Regressions!R43),ROUND(Regressions!R43, 1), NA())</f>
        <v>#N/A</v>
      </c>
      <c r="Q33" s="230" t="e">
        <f>IF(ISNUMBER(Regressions!S43),ROUND(Regressions!S43, 1), NA())</f>
        <v>#N/A</v>
      </c>
      <c r="R33" s="355" t="e">
        <f>IF(ISNUMBER(Regressions!T43),ROUND(Regressions!T43, 1), NA())</f>
        <v>#N/A</v>
      </c>
      <c r="S33" s="252" t="e">
        <f>IF(ISNUMBER(Regressions!U43),ROUND(Regressions!U43, 1), NA())</f>
        <v>#N/A</v>
      </c>
    </row>
    <row xmlns:x14ac="http://schemas.microsoft.com/office/spreadsheetml/2009/9/ac" r="34" hidden="true" x14ac:dyDescent="0.2">
      <c r="A34" s="351" t="str">
        <f>IF(ISBLANK(Regressions!A44), " ", Regressions!A44)</f>
        <v>Liberia</v>
      </c>
      <c r="B34" s="352">
        <f>IF(ISBLANK(Regressions!B44), " ", Regressions!B44)</f>
        <v>2030</v>
      </c>
      <c r="C34" s="357" t="str">
        <f>IF(ISBLANK(Regressions!C44), " ", Regressions!C44)</f>
        <v>National</v>
      </c>
      <c r="D34" s="353" t="str">
        <f>IF(ISBLANK(Regressions!D44), " ", Regressions!D44)</f>
        <v> </v>
      </c>
      <c r="E34" s="229" t="e">
        <f>IF(ISNUMBER(Regressions!E44),ROUND(Regressions!E44, 1), NA())</f>
        <v>#N/A</v>
      </c>
      <c r="F34" s="354" t="e">
        <f>IF(ISNUMBER(Regressions!F44),ROUND(Regressions!F44, 1), NA())</f>
        <v>#N/A</v>
      </c>
      <c r="G34" s="251" t="e">
        <f>IF(ISNUMBER(Regressions!G44),ROUND(Regressions!G44, 1), NA())</f>
        <v>#N/A</v>
      </c>
      <c r="H34" s="355" t="e">
        <f>IF(ISNUMBER(Regressions!H44),ROUND(Regressions!H44, 1), NA())</f>
        <v>#N/A</v>
      </c>
      <c r="I34" s="252" t="e">
        <f>IF(ISNUMBER(Regressions!I44),ROUND(Regressions!I44, 1), NA())</f>
        <v>#N/A</v>
      </c>
      <c r="J34" s="356" t="e">
        <f>IF(ISNUMBER(Regressions!K44),ROUND(Regressions!K44, 1), NA())</f>
        <v>#N/A</v>
      </c>
      <c r="K34" s="354" t="e">
        <f>IF(ISNUMBER(Regressions!L44),ROUND(Regressions!L44, 1), NA())</f>
        <v>#N/A</v>
      </c>
      <c r="L34" s="253" t="e">
        <f>IF(ISNUMBER(Regressions!M44),ROUND(Regressions!M44, 1), NA())</f>
        <v>#N/A</v>
      </c>
      <c r="M34" s="355" t="e">
        <f>IF(ISNUMBER(Regressions!N44),ROUND(Regressions!N44, 1), NA())</f>
        <v>#N/A</v>
      </c>
      <c r="N34" s="252" t="e">
        <f>IF(ISNUMBER(Regressions!O44),ROUND(Regressions!O44, 1), NA())</f>
        <v>#N/A</v>
      </c>
      <c r="O34" s="356" t="e">
        <f>IF(ISNUMBER(Regressions!Q44),ROUND(Regressions!Q44, 1), NA())</f>
        <v>#N/A</v>
      </c>
      <c r="P34" s="354" t="e">
        <f>IF(ISNUMBER(Regressions!R44),ROUND(Regressions!R44, 1), NA())</f>
        <v>#N/A</v>
      </c>
      <c r="Q34" s="230" t="e">
        <f>IF(ISNUMBER(Regressions!S44),ROUND(Regressions!S44, 1), NA())</f>
        <v>#N/A</v>
      </c>
      <c r="R34" s="355" t="e">
        <f>IF(ISNUMBER(Regressions!T44),ROUND(Regressions!T44, 1), NA())</f>
        <v>#N/A</v>
      </c>
      <c r="S34" s="252" t="e">
        <f>IF(ISNUMBER(Regressions!U44),ROUND(Regressions!U44, 1), NA())</f>
        <v>#N/A</v>
      </c>
    </row>
    <row xmlns:x14ac="http://schemas.microsoft.com/office/spreadsheetml/2009/9/ac" r="35" x14ac:dyDescent="0.2">
      <c r="A35" s="351" t="str">
        <f>IF(ISBLANK(Regressions!A45), " ", Regressions!A45)</f>
        <v>Liberia</v>
      </c>
      <c r="B35" s="352">
        <f>IF(ISBLANK(Regressions!B45), " ", Regressions!B45)</f>
        <v>2000</v>
      </c>
      <c r="C35" s="357" t="str">
        <f>IF(ISBLANK(Regressions!C45), " ", Regressions!C45)</f>
        <v>Urban</v>
      </c>
      <c r="D35" s="353">
        <f>IF(ISBLANK(Regressions!D45), " ", Regressions!D45)</f>
        <v>481550.37783302309</v>
      </c>
      <c r="E35" s="229" t="e">
        <f>IF(ISNUMBER(Regressions!E45),ROUND(Regressions!E45, 1), NA())</f>
        <v>#N/A</v>
      </c>
      <c r="F35" s="354" t="e">
        <f>IF(ISNUMBER(Regressions!F45),ROUND(Regressions!F45, 1), NA())</f>
        <v>#N/A</v>
      </c>
      <c r="G35" s="251" t="e">
        <f>IF(ISNUMBER(Regressions!G45),ROUND(Regressions!G45, 1), NA())</f>
        <v>#N/A</v>
      </c>
      <c r="H35" s="355" t="e">
        <f>IF(ISNUMBER(Regressions!H45),ROUND(Regressions!H45, 1), NA())</f>
        <v>#N/A</v>
      </c>
      <c r="I35" s="252" t="e">
        <f>IF(ISNUMBER(Regressions!I45),ROUND(Regressions!I45, 1), NA())</f>
        <v>#N/A</v>
      </c>
      <c r="J35" s="356" t="e">
        <f>IF(ISNUMBER(Regressions!K45),ROUND(Regressions!K45, 1), NA())</f>
        <v>#N/A</v>
      </c>
      <c r="K35" s="354" t="e">
        <f>IF(ISNUMBER(Regressions!L45),ROUND(Regressions!L45, 1), NA())</f>
        <v>#N/A</v>
      </c>
      <c r="L35" s="253" t="e">
        <f>IF(ISNUMBER(Regressions!M45),ROUND(Regressions!M45, 1), NA())</f>
        <v>#N/A</v>
      </c>
      <c r="M35" s="355" t="e">
        <f>IF(ISNUMBER(Regressions!N45),ROUND(Regressions!N45, 1), NA())</f>
        <v>#N/A</v>
      </c>
      <c r="N35" s="252" t="e">
        <f>IF(ISNUMBER(Regressions!O45),ROUND(Regressions!O45, 1), NA())</f>
        <v>#N/A</v>
      </c>
      <c r="O35" s="356" t="e">
        <f>IF(ISNUMBER(Regressions!Q45),ROUND(Regressions!Q45, 1), NA())</f>
        <v>#N/A</v>
      </c>
      <c r="P35" s="354" t="e">
        <f>IF(ISNUMBER(Regressions!R45),ROUND(Regressions!R45, 1), NA())</f>
        <v>#N/A</v>
      </c>
      <c r="Q35" s="230" t="e">
        <f>IF(ISNUMBER(Regressions!S45),ROUND(Regressions!S45, 1), NA())</f>
        <v>#N/A</v>
      </c>
      <c r="R35" s="355" t="e">
        <f>IF(ISNUMBER(Regressions!T45),ROUND(Regressions!T45, 1), NA())</f>
        <v>#N/A</v>
      </c>
      <c r="S35" s="252" t="e">
        <f>IF(ISNUMBER(Regressions!U45),ROUND(Regressions!U45, 1), NA())</f>
        <v>#N/A</v>
      </c>
    </row>
    <row xmlns:x14ac="http://schemas.microsoft.com/office/spreadsheetml/2009/9/ac" r="36" x14ac:dyDescent="0.2">
      <c r="A36" s="351" t="str">
        <f>IF(ISBLANK(Regressions!A46), " ", Regressions!A46)</f>
        <v>Liberia</v>
      </c>
      <c r="B36" s="352">
        <f>IF(ISBLANK(Regressions!B46), " ", Regressions!B46)</f>
        <v>2001</v>
      </c>
      <c r="C36" s="357" t="str">
        <f>IF(ISBLANK(Regressions!C46), " ", Regressions!C46)</f>
        <v>Urban</v>
      </c>
      <c r="D36" s="353">
        <f>IF(ISBLANK(Regressions!D46), " ", Regressions!D46)</f>
        <v>497588.8740491104</v>
      </c>
      <c r="E36" s="229" t="e">
        <f>IF(ISNUMBER(Regressions!E46),ROUND(Regressions!E46, 1), NA())</f>
        <v>#N/A</v>
      </c>
      <c r="F36" s="354" t="e">
        <f>IF(ISNUMBER(Regressions!F46),ROUND(Regressions!F46, 1), NA())</f>
        <v>#N/A</v>
      </c>
      <c r="G36" s="251" t="e">
        <f>IF(ISNUMBER(Regressions!G46),ROUND(Regressions!G46, 1), NA())</f>
        <v>#N/A</v>
      </c>
      <c r="H36" s="355" t="e">
        <f>IF(ISNUMBER(Regressions!H46),ROUND(Regressions!H46, 1), NA())</f>
        <v>#N/A</v>
      </c>
      <c r="I36" s="252" t="e">
        <f>IF(ISNUMBER(Regressions!I46),ROUND(Regressions!I46, 1), NA())</f>
        <v>#N/A</v>
      </c>
      <c r="J36" s="356" t="e">
        <f>IF(ISNUMBER(Regressions!K46),ROUND(Regressions!K46, 1), NA())</f>
        <v>#N/A</v>
      </c>
      <c r="K36" s="354" t="e">
        <f>IF(ISNUMBER(Regressions!L46),ROUND(Regressions!L46, 1), NA())</f>
        <v>#N/A</v>
      </c>
      <c r="L36" s="253" t="e">
        <f>IF(ISNUMBER(Regressions!M46),ROUND(Regressions!M46, 1), NA())</f>
        <v>#N/A</v>
      </c>
      <c r="M36" s="355" t="e">
        <f>IF(ISNUMBER(Regressions!N46),ROUND(Regressions!N46, 1), NA())</f>
        <v>#N/A</v>
      </c>
      <c r="N36" s="252" t="e">
        <f>IF(ISNUMBER(Regressions!O46),ROUND(Regressions!O46, 1), NA())</f>
        <v>#N/A</v>
      </c>
      <c r="O36" s="356" t="e">
        <f>IF(ISNUMBER(Regressions!Q46),ROUND(Regressions!Q46, 1), NA())</f>
        <v>#N/A</v>
      </c>
      <c r="P36" s="354" t="e">
        <f>IF(ISNUMBER(Regressions!R46),ROUND(Regressions!R46, 1), NA())</f>
        <v>#N/A</v>
      </c>
      <c r="Q36" s="230" t="e">
        <f>IF(ISNUMBER(Regressions!S46),ROUND(Regressions!S46, 1), NA())</f>
        <v>#N/A</v>
      </c>
      <c r="R36" s="355" t="e">
        <f>IF(ISNUMBER(Regressions!T46),ROUND(Regressions!T46, 1), NA())</f>
        <v>#N/A</v>
      </c>
      <c r="S36" s="252" t="e">
        <f>IF(ISNUMBER(Regressions!U46),ROUND(Regressions!U46, 1), NA())</f>
        <v>#N/A</v>
      </c>
    </row>
    <row xmlns:x14ac="http://schemas.microsoft.com/office/spreadsheetml/2009/9/ac" r="37" x14ac:dyDescent="0.2">
      <c r="A37" s="351" t="str">
        <f>IF(ISBLANK(Regressions!A47), " ", Regressions!A47)</f>
        <v>Liberia</v>
      </c>
      <c r="B37" s="352">
        <f>IF(ISBLANK(Regressions!B47), " ", Regressions!B47)</f>
        <v>2002</v>
      </c>
      <c r="C37" s="357" t="str">
        <f>IF(ISBLANK(Regressions!C47), " ", Regressions!C47)</f>
        <v>Urban</v>
      </c>
      <c r="D37" s="353">
        <f>IF(ISBLANK(Regressions!D47), " ", Regressions!D47)</f>
        <v>516026.25005004893</v>
      </c>
      <c r="E37" s="229" t="e">
        <f>IF(ISNUMBER(Regressions!E47),ROUND(Regressions!E47, 1), NA())</f>
        <v>#N/A</v>
      </c>
      <c r="F37" s="354" t="e">
        <f>IF(ISNUMBER(Regressions!F47),ROUND(Regressions!F47, 1), NA())</f>
        <v>#N/A</v>
      </c>
      <c r="G37" s="251" t="e">
        <f>IF(ISNUMBER(Regressions!G47),ROUND(Regressions!G47, 1), NA())</f>
        <v>#N/A</v>
      </c>
      <c r="H37" s="355" t="e">
        <f>IF(ISNUMBER(Regressions!H47),ROUND(Regressions!H47, 1), NA())</f>
        <v>#N/A</v>
      </c>
      <c r="I37" s="252" t="e">
        <f>IF(ISNUMBER(Regressions!I47),ROUND(Regressions!I47, 1), NA())</f>
        <v>#N/A</v>
      </c>
      <c r="J37" s="356" t="e">
        <f>IF(ISNUMBER(Regressions!K47),ROUND(Regressions!K47, 1), NA())</f>
        <v>#N/A</v>
      </c>
      <c r="K37" s="354" t="e">
        <f>IF(ISNUMBER(Regressions!L47),ROUND(Regressions!L47, 1), NA())</f>
        <v>#N/A</v>
      </c>
      <c r="L37" s="253" t="e">
        <f>IF(ISNUMBER(Regressions!M47),ROUND(Regressions!M47, 1), NA())</f>
        <v>#N/A</v>
      </c>
      <c r="M37" s="355" t="e">
        <f>IF(ISNUMBER(Regressions!N47),ROUND(Regressions!N47, 1), NA())</f>
        <v>#N/A</v>
      </c>
      <c r="N37" s="252" t="e">
        <f>IF(ISNUMBER(Regressions!O47),ROUND(Regressions!O47, 1), NA())</f>
        <v>#N/A</v>
      </c>
      <c r="O37" s="356" t="e">
        <f>IF(ISNUMBER(Regressions!Q47),ROUND(Regressions!Q47, 1), NA())</f>
        <v>#N/A</v>
      </c>
      <c r="P37" s="354" t="e">
        <f>IF(ISNUMBER(Regressions!R47),ROUND(Regressions!R47, 1), NA())</f>
        <v>#N/A</v>
      </c>
      <c r="Q37" s="230" t="e">
        <f>IF(ISNUMBER(Regressions!S47),ROUND(Regressions!S47, 1), NA())</f>
        <v>#N/A</v>
      </c>
      <c r="R37" s="355" t="e">
        <f>IF(ISNUMBER(Regressions!T47),ROUND(Regressions!T47, 1), NA())</f>
        <v>#N/A</v>
      </c>
      <c r="S37" s="252" t="e">
        <f>IF(ISNUMBER(Regressions!U47),ROUND(Regressions!U47, 1), NA())</f>
        <v>#N/A</v>
      </c>
    </row>
    <row xmlns:x14ac="http://schemas.microsoft.com/office/spreadsheetml/2009/9/ac" r="38" x14ac:dyDescent="0.2">
      <c r="A38" s="351" t="str">
        <f>IF(ISBLANK(Regressions!A48), " ", Regressions!A48)</f>
        <v>Liberia</v>
      </c>
      <c r="B38" s="352">
        <f>IF(ISBLANK(Regressions!B48), " ", Regressions!B48)</f>
        <v>2003</v>
      </c>
      <c r="C38" s="357" t="str">
        <f>IF(ISBLANK(Regressions!C48), " ", Regressions!C48)</f>
        <v>Urban</v>
      </c>
      <c r="D38" s="353">
        <f>IF(ISBLANK(Regressions!D48), " ", Regressions!D48)</f>
        <v>532117.64424598694</v>
      </c>
      <c r="E38" s="229" t="e">
        <f>IF(ISNUMBER(Regressions!E48),ROUND(Regressions!E48, 1), NA())</f>
        <v>#N/A</v>
      </c>
      <c r="F38" s="354" t="e">
        <f>IF(ISNUMBER(Regressions!F48),ROUND(Regressions!F48, 1), NA())</f>
        <v>#N/A</v>
      </c>
      <c r="G38" s="251" t="e">
        <f>IF(ISNUMBER(Regressions!G48),ROUND(Regressions!G48, 1), NA())</f>
        <v>#N/A</v>
      </c>
      <c r="H38" s="355" t="e">
        <f>IF(ISNUMBER(Regressions!H48),ROUND(Regressions!H48, 1), NA())</f>
        <v>#N/A</v>
      </c>
      <c r="I38" s="252" t="e">
        <f>IF(ISNUMBER(Regressions!I48),ROUND(Regressions!I48, 1), NA())</f>
        <v>#N/A</v>
      </c>
      <c r="J38" s="356" t="e">
        <f>IF(ISNUMBER(Regressions!K48),ROUND(Regressions!K48, 1), NA())</f>
        <v>#N/A</v>
      </c>
      <c r="K38" s="354" t="e">
        <f>IF(ISNUMBER(Regressions!L48),ROUND(Regressions!L48, 1), NA())</f>
        <v>#N/A</v>
      </c>
      <c r="L38" s="253" t="e">
        <f>IF(ISNUMBER(Regressions!M48),ROUND(Regressions!M48, 1), NA())</f>
        <v>#N/A</v>
      </c>
      <c r="M38" s="355" t="e">
        <f>IF(ISNUMBER(Regressions!N48),ROUND(Regressions!N48, 1), NA())</f>
        <v>#N/A</v>
      </c>
      <c r="N38" s="252" t="e">
        <f>IF(ISNUMBER(Regressions!O48),ROUND(Regressions!O48, 1), NA())</f>
        <v>#N/A</v>
      </c>
      <c r="O38" s="356" t="e">
        <f>IF(ISNUMBER(Regressions!Q48),ROUND(Regressions!Q48, 1), NA())</f>
        <v>#N/A</v>
      </c>
      <c r="P38" s="354" t="e">
        <f>IF(ISNUMBER(Regressions!R48),ROUND(Regressions!R48, 1), NA())</f>
        <v>#N/A</v>
      </c>
      <c r="Q38" s="230" t="e">
        <f>IF(ISNUMBER(Regressions!S48),ROUND(Regressions!S48, 1), NA())</f>
        <v>#N/A</v>
      </c>
      <c r="R38" s="355" t="e">
        <f>IF(ISNUMBER(Regressions!T48),ROUND(Regressions!T48, 1), NA())</f>
        <v>#N/A</v>
      </c>
      <c r="S38" s="252" t="e">
        <f>IF(ISNUMBER(Regressions!U48),ROUND(Regressions!U48, 1), NA())</f>
        <v>#N/A</v>
      </c>
    </row>
    <row xmlns:x14ac="http://schemas.microsoft.com/office/spreadsheetml/2009/9/ac" r="39" x14ac:dyDescent="0.2">
      <c r="A39" s="351" t="str">
        <f>IF(ISBLANK(Regressions!A49), " ", Regressions!A49)</f>
        <v>Liberia</v>
      </c>
      <c r="B39" s="352">
        <f>IF(ISBLANK(Regressions!B49), " ", Regressions!B49)</f>
        <v>2004</v>
      </c>
      <c r="C39" s="357" t="str">
        <f>IF(ISBLANK(Regressions!C49), " ", Regressions!C49)</f>
        <v>Urban</v>
      </c>
      <c r="D39" s="353">
        <f>IF(ISBLANK(Regressions!D49), " ", Regressions!D49)</f>
        <v>534909.67362052912</v>
      </c>
      <c r="E39" s="229" t="e">
        <f>IF(ISNUMBER(Regressions!E49),ROUND(Regressions!E49, 1), NA())</f>
        <v>#N/A</v>
      </c>
      <c r="F39" s="354" t="e">
        <f>IF(ISNUMBER(Regressions!F49),ROUND(Regressions!F49, 1), NA())</f>
        <v>#N/A</v>
      </c>
      <c r="G39" s="251" t="e">
        <f>IF(ISNUMBER(Regressions!G49),ROUND(Regressions!G49, 1), NA())</f>
        <v>#N/A</v>
      </c>
      <c r="H39" s="355" t="e">
        <f>IF(ISNUMBER(Regressions!H49),ROUND(Regressions!H49, 1), NA())</f>
        <v>#N/A</v>
      </c>
      <c r="I39" s="252" t="e">
        <f>IF(ISNUMBER(Regressions!I49),ROUND(Regressions!I49, 1), NA())</f>
        <v>#N/A</v>
      </c>
      <c r="J39" s="356" t="e">
        <f>IF(ISNUMBER(Regressions!K49),ROUND(Regressions!K49, 1), NA())</f>
        <v>#N/A</v>
      </c>
      <c r="K39" s="354" t="e">
        <f>IF(ISNUMBER(Regressions!L49),ROUND(Regressions!L49, 1), NA())</f>
        <v>#N/A</v>
      </c>
      <c r="L39" s="253" t="e">
        <f>IF(ISNUMBER(Regressions!M49),ROUND(Regressions!M49, 1), NA())</f>
        <v>#N/A</v>
      </c>
      <c r="M39" s="355" t="e">
        <f>IF(ISNUMBER(Regressions!N49),ROUND(Regressions!N49, 1), NA())</f>
        <v>#N/A</v>
      </c>
      <c r="N39" s="252" t="e">
        <f>IF(ISNUMBER(Regressions!O49),ROUND(Regressions!O49, 1), NA())</f>
        <v>#N/A</v>
      </c>
      <c r="O39" s="356" t="e">
        <f>IF(ISNUMBER(Regressions!Q49),ROUND(Regressions!Q49, 1), NA())</f>
        <v>#N/A</v>
      </c>
      <c r="P39" s="354" t="e">
        <f>IF(ISNUMBER(Regressions!R49),ROUND(Regressions!R49, 1), NA())</f>
        <v>#N/A</v>
      </c>
      <c r="Q39" s="230" t="e">
        <f>IF(ISNUMBER(Regressions!S49),ROUND(Regressions!S49, 1), NA())</f>
        <v>#N/A</v>
      </c>
      <c r="R39" s="355" t="e">
        <f>IF(ISNUMBER(Regressions!T49),ROUND(Regressions!T49, 1), NA())</f>
        <v>#N/A</v>
      </c>
      <c r="S39" s="252" t="e">
        <f>IF(ISNUMBER(Regressions!U49),ROUND(Regressions!U49, 1), NA())</f>
        <v>#N/A</v>
      </c>
    </row>
    <row xmlns:x14ac="http://schemas.microsoft.com/office/spreadsheetml/2009/9/ac" r="40" x14ac:dyDescent="0.2">
      <c r="A40" s="351" t="str">
        <f>IF(ISBLANK(Regressions!A50), " ", Regressions!A50)</f>
        <v>Liberia</v>
      </c>
      <c r="B40" s="352">
        <f>IF(ISBLANK(Regressions!B50), " ", Regressions!B50)</f>
        <v>2005</v>
      </c>
      <c r="C40" s="357" t="str">
        <f>IF(ISBLANK(Regressions!C50), " ", Regressions!C50)</f>
        <v>Urban</v>
      </c>
      <c r="D40" s="353">
        <f>IF(ISBLANK(Regressions!D50), " ", Regressions!D50)</f>
        <v>556256.46028907772</v>
      </c>
      <c r="E40" s="229" t="e">
        <f>IF(ISNUMBER(Regressions!E50),ROUND(Regressions!E50, 1), NA())</f>
        <v>#N/A</v>
      </c>
      <c r="F40" s="354" t="e">
        <f>IF(ISNUMBER(Regressions!F50),ROUND(Regressions!F50, 1), NA())</f>
        <v>#N/A</v>
      </c>
      <c r="G40" s="251" t="e">
        <f>IF(ISNUMBER(Regressions!G50),ROUND(Regressions!G50, 1), NA())</f>
        <v>#N/A</v>
      </c>
      <c r="H40" s="355" t="e">
        <f>IF(ISNUMBER(Regressions!H50),ROUND(Regressions!H50, 1), NA())</f>
        <v>#N/A</v>
      </c>
      <c r="I40" s="252" t="e">
        <f>IF(ISNUMBER(Regressions!I50),ROUND(Regressions!I50, 1), NA())</f>
        <v>#N/A</v>
      </c>
      <c r="J40" s="356" t="e">
        <f>IF(ISNUMBER(Regressions!K50),ROUND(Regressions!K50, 1), NA())</f>
        <v>#N/A</v>
      </c>
      <c r="K40" s="354" t="e">
        <f>IF(ISNUMBER(Regressions!L50),ROUND(Regressions!L50, 1), NA())</f>
        <v>#N/A</v>
      </c>
      <c r="L40" s="253" t="e">
        <f>IF(ISNUMBER(Regressions!M50),ROUND(Regressions!M50, 1), NA())</f>
        <v>#N/A</v>
      </c>
      <c r="M40" s="355" t="e">
        <f>IF(ISNUMBER(Regressions!N50),ROUND(Regressions!N50, 1), NA())</f>
        <v>#N/A</v>
      </c>
      <c r="N40" s="252" t="e">
        <f>IF(ISNUMBER(Regressions!O50),ROUND(Regressions!O50, 1), NA())</f>
        <v>#N/A</v>
      </c>
      <c r="O40" s="356" t="e">
        <f>IF(ISNUMBER(Regressions!Q50),ROUND(Regressions!Q50, 1), NA())</f>
        <v>#N/A</v>
      </c>
      <c r="P40" s="354" t="e">
        <f>IF(ISNUMBER(Regressions!R50),ROUND(Regressions!R50, 1), NA())</f>
        <v>#N/A</v>
      </c>
      <c r="Q40" s="230" t="e">
        <f>IF(ISNUMBER(Regressions!S50),ROUND(Regressions!S50, 1), NA())</f>
        <v>#N/A</v>
      </c>
      <c r="R40" s="355" t="e">
        <f>IF(ISNUMBER(Regressions!T50),ROUND(Regressions!T50, 1), NA())</f>
        <v>#N/A</v>
      </c>
      <c r="S40" s="252" t="e">
        <f>IF(ISNUMBER(Regressions!U50),ROUND(Regressions!U50, 1), NA())</f>
        <v>#N/A</v>
      </c>
    </row>
    <row xmlns:x14ac="http://schemas.microsoft.com/office/spreadsheetml/2009/9/ac" r="41" x14ac:dyDescent="0.2">
      <c r="A41" s="351" t="str">
        <f>IF(ISBLANK(Regressions!A51), " ", Regressions!A51)</f>
        <v>Liberia</v>
      </c>
      <c r="B41" s="352">
        <f>IF(ISBLANK(Regressions!B51), " ", Regressions!B51)</f>
        <v>2006</v>
      </c>
      <c r="C41" s="357" t="str">
        <f>IF(ISBLANK(Regressions!C51), " ", Regressions!C51)</f>
        <v>Urban</v>
      </c>
      <c r="D41" s="353">
        <f>IF(ISBLANK(Regressions!D51), " ", Regressions!D51)</f>
        <v>596895.20990215312</v>
      </c>
      <c r="E41" s="229" t="e">
        <f>IF(ISNUMBER(Regressions!E51),ROUND(Regressions!E51, 1), NA())</f>
        <v>#N/A</v>
      </c>
      <c r="F41" s="354" t="e">
        <f>IF(ISNUMBER(Regressions!F51),ROUND(Regressions!F51, 1), NA())</f>
        <v>#N/A</v>
      </c>
      <c r="G41" s="251" t="e">
        <f>IF(ISNUMBER(Regressions!G51),ROUND(Regressions!G51, 1), NA())</f>
        <v>#N/A</v>
      </c>
      <c r="H41" s="355" t="e">
        <f>IF(ISNUMBER(Regressions!H51),ROUND(Regressions!H51, 1), NA())</f>
        <v>#N/A</v>
      </c>
      <c r="I41" s="252" t="e">
        <f>IF(ISNUMBER(Regressions!I51),ROUND(Regressions!I51, 1), NA())</f>
        <v>#N/A</v>
      </c>
      <c r="J41" s="356" t="e">
        <f>IF(ISNUMBER(Regressions!K51),ROUND(Regressions!K51, 1), NA())</f>
        <v>#N/A</v>
      </c>
      <c r="K41" s="354" t="e">
        <f>IF(ISNUMBER(Regressions!L51),ROUND(Regressions!L51, 1), NA())</f>
        <v>#N/A</v>
      </c>
      <c r="L41" s="253" t="e">
        <f>IF(ISNUMBER(Regressions!M51),ROUND(Regressions!M51, 1), NA())</f>
        <v>#N/A</v>
      </c>
      <c r="M41" s="355" t="e">
        <f>IF(ISNUMBER(Regressions!N51),ROUND(Regressions!N51, 1), NA())</f>
        <v>#N/A</v>
      </c>
      <c r="N41" s="252" t="e">
        <f>IF(ISNUMBER(Regressions!O51),ROUND(Regressions!O51, 1), NA())</f>
        <v>#N/A</v>
      </c>
      <c r="O41" s="356" t="e">
        <f>IF(ISNUMBER(Regressions!Q51),ROUND(Regressions!Q51, 1), NA())</f>
        <v>#N/A</v>
      </c>
      <c r="P41" s="354" t="e">
        <f>IF(ISNUMBER(Regressions!R51),ROUND(Regressions!R51, 1), NA())</f>
        <v>#N/A</v>
      </c>
      <c r="Q41" s="230" t="e">
        <f>IF(ISNUMBER(Regressions!S51),ROUND(Regressions!S51, 1), NA())</f>
        <v>#N/A</v>
      </c>
      <c r="R41" s="355" t="e">
        <f>IF(ISNUMBER(Regressions!T51),ROUND(Regressions!T51, 1), NA())</f>
        <v>#N/A</v>
      </c>
      <c r="S41" s="252" t="e">
        <f>IF(ISNUMBER(Regressions!U51),ROUND(Regressions!U51, 1), NA())</f>
        <v>#N/A</v>
      </c>
    </row>
    <row xmlns:x14ac="http://schemas.microsoft.com/office/spreadsheetml/2009/9/ac" r="42" x14ac:dyDescent="0.2">
      <c r="A42" s="351" t="str">
        <f>IF(ISBLANK(Regressions!A52), " ", Regressions!A52)</f>
        <v>Liberia</v>
      </c>
      <c r="B42" s="352">
        <f>IF(ISBLANK(Regressions!B52), " ", Regressions!B52)</f>
        <v>2007</v>
      </c>
      <c r="C42" s="357" t="str">
        <f>IF(ISBLANK(Regressions!C52), " ", Regressions!C52)</f>
        <v>Urban</v>
      </c>
      <c r="D42" s="353">
        <f>IF(ISBLANK(Regressions!D52), " ", Regressions!D52)</f>
        <v>635477.12952308648</v>
      </c>
      <c r="E42" s="229" t="e">
        <f>IF(ISNUMBER(Regressions!E52),ROUND(Regressions!E52, 1), NA())</f>
        <v>#N/A</v>
      </c>
      <c r="F42" s="354" t="e">
        <f>IF(ISNUMBER(Regressions!F52),ROUND(Regressions!F52, 1), NA())</f>
        <v>#N/A</v>
      </c>
      <c r="G42" s="251" t="e">
        <f>IF(ISNUMBER(Regressions!G52),ROUND(Regressions!G52, 1), NA())</f>
        <v>#N/A</v>
      </c>
      <c r="H42" s="355" t="e">
        <f>IF(ISNUMBER(Regressions!H52),ROUND(Regressions!H52, 1), NA())</f>
        <v>#N/A</v>
      </c>
      <c r="I42" s="252" t="e">
        <f>IF(ISNUMBER(Regressions!I52),ROUND(Regressions!I52, 1), NA())</f>
        <v>#N/A</v>
      </c>
      <c r="J42" s="356" t="e">
        <f>IF(ISNUMBER(Regressions!K52),ROUND(Regressions!K52, 1), NA())</f>
        <v>#N/A</v>
      </c>
      <c r="K42" s="354" t="e">
        <f>IF(ISNUMBER(Regressions!L52),ROUND(Regressions!L52, 1), NA())</f>
        <v>#N/A</v>
      </c>
      <c r="L42" s="253" t="e">
        <f>IF(ISNUMBER(Regressions!M52),ROUND(Regressions!M52, 1), NA())</f>
        <v>#N/A</v>
      </c>
      <c r="M42" s="355" t="e">
        <f>IF(ISNUMBER(Regressions!N52),ROUND(Regressions!N52, 1), NA())</f>
        <v>#N/A</v>
      </c>
      <c r="N42" s="252" t="e">
        <f>IF(ISNUMBER(Regressions!O52),ROUND(Regressions!O52, 1), NA())</f>
        <v>#N/A</v>
      </c>
      <c r="O42" s="356" t="e">
        <f>IF(ISNUMBER(Regressions!Q52),ROUND(Regressions!Q52, 1), NA())</f>
        <v>#N/A</v>
      </c>
      <c r="P42" s="354" t="e">
        <f>IF(ISNUMBER(Regressions!R52),ROUND(Regressions!R52, 1), NA())</f>
        <v>#N/A</v>
      </c>
      <c r="Q42" s="230" t="e">
        <f>IF(ISNUMBER(Regressions!S52),ROUND(Regressions!S52, 1), NA())</f>
        <v>#N/A</v>
      </c>
      <c r="R42" s="355" t="e">
        <f>IF(ISNUMBER(Regressions!T52),ROUND(Regressions!T52, 1), NA())</f>
        <v>#N/A</v>
      </c>
      <c r="S42" s="252" t="e">
        <f>IF(ISNUMBER(Regressions!U52),ROUND(Regressions!U52, 1), NA())</f>
        <v>#N/A</v>
      </c>
    </row>
    <row xmlns:x14ac="http://schemas.microsoft.com/office/spreadsheetml/2009/9/ac" r="43" x14ac:dyDescent="0.2">
      <c r="A43" s="351" t="str">
        <f>IF(ISBLANK(Regressions!A53), " ", Regressions!A53)</f>
        <v>Liberia</v>
      </c>
      <c r="B43" s="352">
        <f>IF(ISBLANK(Regressions!B53), " ", Regressions!B53)</f>
        <v>2008</v>
      </c>
      <c r="C43" s="357" t="str">
        <f>IF(ISBLANK(Regressions!C53), " ", Regressions!C53)</f>
        <v>Urban</v>
      </c>
      <c r="D43" s="353">
        <f>IF(ISBLANK(Regressions!D53), " ", Regressions!D53)</f>
        <v>674085.92751178739</v>
      </c>
      <c r="E43" s="229" t="e">
        <f>IF(ISNUMBER(Regressions!E53),ROUND(Regressions!E53, 1), NA())</f>
        <v>#N/A</v>
      </c>
      <c r="F43" s="354" t="e">
        <f>IF(ISNUMBER(Regressions!F53),ROUND(Regressions!F53, 1), NA())</f>
        <v>#N/A</v>
      </c>
      <c r="G43" s="251" t="e">
        <f>IF(ISNUMBER(Regressions!G53),ROUND(Regressions!G53, 1), NA())</f>
        <v>#N/A</v>
      </c>
      <c r="H43" s="355" t="e">
        <f>IF(ISNUMBER(Regressions!H53),ROUND(Regressions!H53, 1), NA())</f>
        <v>#N/A</v>
      </c>
      <c r="I43" s="252" t="e">
        <f>IF(ISNUMBER(Regressions!I53),ROUND(Regressions!I53, 1), NA())</f>
        <v>#N/A</v>
      </c>
      <c r="J43" s="356" t="e">
        <f>IF(ISNUMBER(Regressions!K53),ROUND(Regressions!K53, 1), NA())</f>
        <v>#N/A</v>
      </c>
      <c r="K43" s="354" t="e">
        <f>IF(ISNUMBER(Regressions!L53),ROUND(Regressions!L53, 1), NA())</f>
        <v>#N/A</v>
      </c>
      <c r="L43" s="253" t="e">
        <f>IF(ISNUMBER(Regressions!M53),ROUND(Regressions!M53, 1), NA())</f>
        <v>#N/A</v>
      </c>
      <c r="M43" s="355" t="e">
        <f>IF(ISNUMBER(Regressions!N53),ROUND(Regressions!N53, 1), NA())</f>
        <v>#N/A</v>
      </c>
      <c r="N43" s="252" t="e">
        <f>IF(ISNUMBER(Regressions!O53),ROUND(Regressions!O53, 1), NA())</f>
        <v>#N/A</v>
      </c>
      <c r="O43" s="356" t="e">
        <f>IF(ISNUMBER(Regressions!Q53),ROUND(Regressions!Q53, 1), NA())</f>
        <v>#N/A</v>
      </c>
      <c r="P43" s="354" t="e">
        <f>IF(ISNUMBER(Regressions!R53),ROUND(Regressions!R53, 1), NA())</f>
        <v>#N/A</v>
      </c>
      <c r="Q43" s="230" t="e">
        <f>IF(ISNUMBER(Regressions!S53),ROUND(Regressions!S53, 1), NA())</f>
        <v>#N/A</v>
      </c>
      <c r="R43" s="355" t="e">
        <f>IF(ISNUMBER(Regressions!T53),ROUND(Regressions!T53, 1), NA())</f>
        <v>#N/A</v>
      </c>
      <c r="S43" s="252" t="e">
        <f>IF(ISNUMBER(Regressions!U53),ROUND(Regressions!U53, 1), NA())</f>
        <v>#N/A</v>
      </c>
    </row>
    <row xmlns:x14ac="http://schemas.microsoft.com/office/spreadsheetml/2009/9/ac" r="44" x14ac:dyDescent="0.2">
      <c r="A44" s="351" t="str">
        <f>IF(ISBLANK(Regressions!A54), " ", Regressions!A54)</f>
        <v>Liberia</v>
      </c>
      <c r="B44" s="352">
        <f>IF(ISBLANK(Regressions!B54), " ", Regressions!B54)</f>
        <v>2009</v>
      </c>
      <c r="C44" s="357" t="str">
        <f>IF(ISBLANK(Regressions!C54), " ", Regressions!C54)</f>
        <v>Urban</v>
      </c>
      <c r="D44" s="353">
        <f>IF(ISBLANK(Regressions!D54), " ", Regressions!D54)</f>
        <v>704346.1663195038</v>
      </c>
      <c r="E44" s="229" t="e">
        <f>IF(ISNUMBER(Regressions!E54),ROUND(Regressions!E54, 1), NA())</f>
        <v>#N/A</v>
      </c>
      <c r="F44" s="354" t="e">
        <f>IF(ISNUMBER(Regressions!F54),ROUND(Regressions!F54, 1), NA())</f>
        <v>#N/A</v>
      </c>
      <c r="G44" s="251" t="e">
        <f>IF(ISNUMBER(Regressions!G54),ROUND(Regressions!G54, 1), NA())</f>
        <v>#N/A</v>
      </c>
      <c r="H44" s="355" t="e">
        <f>IF(ISNUMBER(Regressions!H54),ROUND(Regressions!H54, 1), NA())</f>
        <v>#N/A</v>
      </c>
      <c r="I44" s="252" t="e">
        <f>IF(ISNUMBER(Regressions!I54),ROUND(Regressions!I54, 1), NA())</f>
        <v>#N/A</v>
      </c>
      <c r="J44" s="356" t="e">
        <f>IF(ISNUMBER(Regressions!K54),ROUND(Regressions!K54, 1), NA())</f>
        <v>#N/A</v>
      </c>
      <c r="K44" s="354" t="e">
        <f>IF(ISNUMBER(Regressions!L54),ROUND(Regressions!L54, 1), NA())</f>
        <v>#N/A</v>
      </c>
      <c r="L44" s="253" t="e">
        <f>IF(ISNUMBER(Regressions!M54),ROUND(Regressions!M54, 1), NA())</f>
        <v>#N/A</v>
      </c>
      <c r="M44" s="355" t="e">
        <f>IF(ISNUMBER(Regressions!N54),ROUND(Regressions!N54, 1), NA())</f>
        <v>#N/A</v>
      </c>
      <c r="N44" s="252" t="e">
        <f>IF(ISNUMBER(Regressions!O54),ROUND(Regressions!O54, 1), NA())</f>
        <v>#N/A</v>
      </c>
      <c r="O44" s="356" t="e">
        <f>IF(ISNUMBER(Regressions!Q54),ROUND(Regressions!Q54, 1), NA())</f>
        <v>#N/A</v>
      </c>
      <c r="P44" s="354" t="e">
        <f>IF(ISNUMBER(Regressions!R54),ROUND(Regressions!R54, 1), NA())</f>
        <v>#N/A</v>
      </c>
      <c r="Q44" s="230" t="e">
        <f>IF(ISNUMBER(Regressions!S54),ROUND(Regressions!S54, 1), NA())</f>
        <v>#N/A</v>
      </c>
      <c r="R44" s="355" t="e">
        <f>IF(ISNUMBER(Regressions!T54),ROUND(Regressions!T54, 1), NA())</f>
        <v>#N/A</v>
      </c>
      <c r="S44" s="252" t="e">
        <f>IF(ISNUMBER(Regressions!U54),ROUND(Regressions!U54, 1), NA())</f>
        <v>#N/A</v>
      </c>
    </row>
    <row xmlns:x14ac="http://schemas.microsoft.com/office/spreadsheetml/2009/9/ac" r="45" x14ac:dyDescent="0.2">
      <c r="A45" s="351" t="str">
        <f>IF(ISBLANK(Regressions!A55), " ", Regressions!A55)</f>
        <v>Liberia</v>
      </c>
      <c r="B45" s="352">
        <f>IF(ISBLANK(Regressions!B55), " ", Regressions!B55)</f>
        <v>2010</v>
      </c>
      <c r="C45" s="357" t="str">
        <f>IF(ISBLANK(Regressions!C55), " ", Regressions!C55)</f>
        <v>Urban</v>
      </c>
      <c r="D45" s="353">
        <f>IF(ISBLANK(Regressions!D55), " ", Regressions!D55)</f>
        <v>735227.19059654232</v>
      </c>
      <c r="E45" s="229" t="e">
        <f>IF(ISNUMBER(Regressions!E55),ROUND(Regressions!E55, 1), NA())</f>
        <v>#N/A</v>
      </c>
      <c r="F45" s="354" t="e">
        <f>IF(ISNUMBER(Regressions!F55),ROUND(Regressions!F55, 1), NA())</f>
        <v>#N/A</v>
      </c>
      <c r="G45" s="251" t="e">
        <f>IF(ISNUMBER(Regressions!G55),ROUND(Regressions!G55, 1), NA())</f>
        <v>#N/A</v>
      </c>
      <c r="H45" s="355" t="e">
        <f>IF(ISNUMBER(Regressions!H55),ROUND(Regressions!H55, 1), NA())</f>
        <v>#N/A</v>
      </c>
      <c r="I45" s="252" t="e">
        <f>IF(ISNUMBER(Regressions!I55),ROUND(Regressions!I55, 1), NA())</f>
        <v>#N/A</v>
      </c>
      <c r="J45" s="356" t="e">
        <f>IF(ISNUMBER(Regressions!K55),ROUND(Regressions!K55, 1), NA())</f>
        <v>#N/A</v>
      </c>
      <c r="K45" s="354" t="e">
        <f>IF(ISNUMBER(Regressions!L55),ROUND(Regressions!L55, 1), NA())</f>
        <v>#N/A</v>
      </c>
      <c r="L45" s="253" t="e">
        <f>IF(ISNUMBER(Regressions!M55),ROUND(Regressions!M55, 1), NA())</f>
        <v>#N/A</v>
      </c>
      <c r="M45" s="355" t="e">
        <f>IF(ISNUMBER(Regressions!N55),ROUND(Regressions!N55, 1), NA())</f>
        <v>#N/A</v>
      </c>
      <c r="N45" s="252" t="e">
        <f>IF(ISNUMBER(Regressions!O55),ROUND(Regressions!O55, 1), NA())</f>
        <v>#N/A</v>
      </c>
      <c r="O45" s="356" t="e">
        <f>IF(ISNUMBER(Regressions!Q55),ROUND(Regressions!Q55, 1), NA())</f>
        <v>#N/A</v>
      </c>
      <c r="P45" s="354" t="e">
        <f>IF(ISNUMBER(Regressions!R55),ROUND(Regressions!R55, 1), NA())</f>
        <v>#N/A</v>
      </c>
      <c r="Q45" s="230" t="e">
        <f>IF(ISNUMBER(Regressions!S55),ROUND(Regressions!S55, 1), NA())</f>
        <v>#N/A</v>
      </c>
      <c r="R45" s="355" t="e">
        <f>IF(ISNUMBER(Regressions!T55),ROUND(Regressions!T55, 1), NA())</f>
        <v>#N/A</v>
      </c>
      <c r="S45" s="252" t="e">
        <f>IF(ISNUMBER(Regressions!U55),ROUND(Regressions!U55, 1), NA())</f>
        <v>#N/A</v>
      </c>
    </row>
    <row xmlns:x14ac="http://schemas.microsoft.com/office/spreadsheetml/2009/9/ac" r="46" x14ac:dyDescent="0.2">
      <c r="A46" s="351" t="str">
        <f>IF(ISBLANK(Regressions!A56), " ", Regressions!A56)</f>
        <v>Liberia</v>
      </c>
      <c r="B46" s="352">
        <f>IF(ISBLANK(Regressions!B56), " ", Regressions!B56)</f>
        <v>2011</v>
      </c>
      <c r="C46" s="357" t="str">
        <f>IF(ISBLANK(Regressions!C56), " ", Regressions!C56)</f>
        <v>Urban</v>
      </c>
      <c r="D46" s="353">
        <f>IF(ISBLANK(Regressions!D56), " ", Regressions!D56)</f>
        <v>767398.35655456537</v>
      </c>
      <c r="E46" s="229" t="e">
        <f>IF(ISNUMBER(Regressions!E56),ROUND(Regressions!E56, 1), NA())</f>
        <v>#N/A</v>
      </c>
      <c r="F46" s="354" t="e">
        <f>IF(ISNUMBER(Regressions!F56),ROUND(Regressions!F56, 1), NA())</f>
        <v>#N/A</v>
      </c>
      <c r="G46" s="251" t="e">
        <f>IF(ISNUMBER(Regressions!G56),ROUND(Regressions!G56, 1), NA())</f>
        <v>#N/A</v>
      </c>
      <c r="H46" s="355" t="e">
        <f>IF(ISNUMBER(Regressions!H56),ROUND(Regressions!H56, 1), NA())</f>
        <v>#N/A</v>
      </c>
      <c r="I46" s="252" t="e">
        <f>IF(ISNUMBER(Regressions!I56),ROUND(Regressions!I56, 1), NA())</f>
        <v>#N/A</v>
      </c>
      <c r="J46" s="356" t="e">
        <f>IF(ISNUMBER(Regressions!K56),ROUND(Regressions!K56, 1), NA())</f>
        <v>#N/A</v>
      </c>
      <c r="K46" s="354" t="e">
        <f>IF(ISNUMBER(Regressions!L56),ROUND(Regressions!L56, 1), NA())</f>
        <v>#N/A</v>
      </c>
      <c r="L46" s="253" t="e">
        <f>IF(ISNUMBER(Regressions!M56),ROUND(Regressions!M56, 1), NA())</f>
        <v>#N/A</v>
      </c>
      <c r="M46" s="355" t="e">
        <f>IF(ISNUMBER(Regressions!N56),ROUND(Regressions!N56, 1), NA())</f>
        <v>#N/A</v>
      </c>
      <c r="N46" s="252" t="e">
        <f>IF(ISNUMBER(Regressions!O56),ROUND(Regressions!O56, 1), NA())</f>
        <v>#N/A</v>
      </c>
      <c r="O46" s="356" t="e">
        <f>IF(ISNUMBER(Regressions!Q56),ROUND(Regressions!Q56, 1), NA())</f>
        <v>#N/A</v>
      </c>
      <c r="P46" s="354" t="e">
        <f>IF(ISNUMBER(Regressions!R56),ROUND(Regressions!R56, 1), NA())</f>
        <v>#N/A</v>
      </c>
      <c r="Q46" s="230" t="e">
        <f>IF(ISNUMBER(Regressions!S56),ROUND(Regressions!S56, 1), NA())</f>
        <v>#N/A</v>
      </c>
      <c r="R46" s="355" t="e">
        <f>IF(ISNUMBER(Regressions!T56),ROUND(Regressions!T56, 1), NA())</f>
        <v>#N/A</v>
      </c>
      <c r="S46" s="252" t="e">
        <f>IF(ISNUMBER(Regressions!U56),ROUND(Regressions!U56, 1), NA())</f>
        <v>#N/A</v>
      </c>
    </row>
    <row xmlns:x14ac="http://schemas.microsoft.com/office/spreadsheetml/2009/9/ac" r="47" x14ac:dyDescent="0.2">
      <c r="A47" s="351" t="str">
        <f>IF(ISBLANK(Regressions!A57), " ", Regressions!A57)</f>
        <v>Liberia</v>
      </c>
      <c r="B47" s="352">
        <f>IF(ISBLANK(Regressions!B57), " ", Regressions!B57)</f>
        <v>2012</v>
      </c>
      <c r="C47" s="357" t="str">
        <f>IF(ISBLANK(Regressions!C57), " ", Regressions!C57)</f>
        <v>Urban</v>
      </c>
      <c r="D47" s="353">
        <f>IF(ISBLANK(Regressions!D57), " ", Regressions!D57)</f>
        <v>804812.86362327577</v>
      </c>
      <c r="E47" s="229">
        <f>IF(ISNUMBER(Regressions!E57),ROUND(Regressions!E57, 1), NA())</f>
        <v>69</v>
      </c>
      <c r="F47" s="354">
        <f>IF(ISNUMBER(Regressions!F57),ROUND(Regressions!F57, 1), NA())</f>
        <v>62.6</v>
      </c>
      <c r="G47" s="251">
        <f>IF(ISNUMBER(Regressions!G57),ROUND(Regressions!G57, 1), NA())</f>
        <v>59.4</v>
      </c>
      <c r="H47" s="355">
        <f>IF(ISNUMBER(Regressions!H57),ROUND(Regressions!H57, 1), NA())</f>
        <v>3.2</v>
      </c>
      <c r="I47" s="252">
        <f>IF(ISNUMBER(Regressions!I57),ROUND(Regressions!I57, 1), NA())</f>
        <v>37.4</v>
      </c>
      <c r="J47" s="356">
        <f>IF(ISNUMBER(Regressions!K57),ROUND(Regressions!K57, 1), NA())</f>
        <v>85.6</v>
      </c>
      <c r="K47" s="354">
        <f>IF(ISNUMBER(Regressions!L57),ROUND(Regressions!L57, 1), NA())</f>
        <v>80.099999999999994</v>
      </c>
      <c r="L47" s="253">
        <f>IF(ISNUMBER(Regressions!M57),ROUND(Regressions!M57, 1), NA())</f>
        <v>34.6</v>
      </c>
      <c r="M47" s="355">
        <f>IF(ISNUMBER(Regressions!N57),ROUND(Regressions!N57, 1), NA())</f>
        <v>45.5</v>
      </c>
      <c r="N47" s="252">
        <f>IF(ISNUMBER(Regressions!O57),ROUND(Regressions!O57, 1), NA())</f>
        <v>19.899999999999999</v>
      </c>
      <c r="O47" s="356">
        <f>IF(ISNUMBER(Regressions!Q57),ROUND(Regressions!Q57, 1), NA())</f>
        <v>92</v>
      </c>
      <c r="P47" s="354">
        <f>IF(ISNUMBER(Regressions!R57),ROUND(Regressions!R57, 1), NA())</f>
        <v>89.5</v>
      </c>
      <c r="Q47" s="230">
        <f>IF(ISNUMBER(Regressions!S57),ROUND(Regressions!S57, 1), NA())</f>
        <v>76.7</v>
      </c>
      <c r="R47" s="355">
        <f>IF(ISNUMBER(Regressions!T57),ROUND(Regressions!T57, 1), NA())</f>
        <v>12.8</v>
      </c>
      <c r="S47" s="252">
        <f>IF(ISNUMBER(Regressions!U57),ROUND(Regressions!U57, 1), NA())</f>
        <v>10.5</v>
      </c>
    </row>
    <row xmlns:x14ac="http://schemas.microsoft.com/office/spreadsheetml/2009/9/ac" r="48" x14ac:dyDescent="0.2">
      <c r="A48" s="351" t="str">
        <f>IF(ISBLANK(Regressions!A58), " ", Regressions!A58)</f>
        <v>Liberia</v>
      </c>
      <c r="B48" s="352">
        <f>IF(ISBLANK(Regressions!B58), " ", Regressions!B58)</f>
        <v>2013</v>
      </c>
      <c r="C48" s="357" t="str">
        <f>IF(ISBLANK(Regressions!C58), " ", Regressions!C58)</f>
        <v>Urban</v>
      </c>
      <c r="D48" s="353">
        <f>IF(ISBLANK(Regressions!D58), " ", Regressions!D58)</f>
        <v>834858.71315231326</v>
      </c>
      <c r="E48" s="229">
        <f>IF(ISNUMBER(Regressions!E58),ROUND(Regressions!E58, 1), NA())</f>
        <v>69</v>
      </c>
      <c r="F48" s="354">
        <f>IF(ISNUMBER(Regressions!F58),ROUND(Regressions!F58, 1), NA())</f>
        <v>62.6</v>
      </c>
      <c r="G48" s="251">
        <f>IF(ISNUMBER(Regressions!G58),ROUND(Regressions!G58, 1), NA())</f>
        <v>59.4</v>
      </c>
      <c r="H48" s="355">
        <f>IF(ISNUMBER(Regressions!H58),ROUND(Regressions!H58, 1), NA())</f>
        <v>3.2</v>
      </c>
      <c r="I48" s="252">
        <f>IF(ISNUMBER(Regressions!I58),ROUND(Regressions!I58, 1), NA())</f>
        <v>37.4</v>
      </c>
      <c r="J48" s="356">
        <f>IF(ISNUMBER(Regressions!K58),ROUND(Regressions!K58, 1), NA())</f>
        <v>85.6</v>
      </c>
      <c r="K48" s="354">
        <f>IF(ISNUMBER(Regressions!L58),ROUND(Regressions!L58, 1), NA())</f>
        <v>80.099999999999994</v>
      </c>
      <c r="L48" s="253">
        <f>IF(ISNUMBER(Regressions!M58),ROUND(Regressions!M58, 1), NA())</f>
        <v>34.6</v>
      </c>
      <c r="M48" s="355">
        <f>IF(ISNUMBER(Regressions!N58),ROUND(Regressions!N58, 1), NA())</f>
        <v>45.5</v>
      </c>
      <c r="N48" s="252">
        <f>IF(ISNUMBER(Regressions!O58),ROUND(Regressions!O58, 1), NA())</f>
        <v>19.899999999999999</v>
      </c>
      <c r="O48" s="356">
        <f>IF(ISNUMBER(Regressions!Q58),ROUND(Regressions!Q58, 1), NA())</f>
        <v>92</v>
      </c>
      <c r="P48" s="354">
        <f>IF(ISNUMBER(Regressions!R58),ROUND(Regressions!R58, 1), NA())</f>
        <v>89.5</v>
      </c>
      <c r="Q48" s="230">
        <f>IF(ISNUMBER(Regressions!S58),ROUND(Regressions!S58, 1), NA())</f>
        <v>76.7</v>
      </c>
      <c r="R48" s="355">
        <f>IF(ISNUMBER(Regressions!T58),ROUND(Regressions!T58, 1), NA())</f>
        <v>12.8</v>
      </c>
      <c r="S48" s="252">
        <f>IF(ISNUMBER(Regressions!U58),ROUND(Regressions!U58, 1), NA())</f>
        <v>10.5</v>
      </c>
    </row>
    <row xmlns:x14ac="http://schemas.microsoft.com/office/spreadsheetml/2009/9/ac" r="49" x14ac:dyDescent="0.2">
      <c r="A49" s="351" t="str">
        <f>IF(ISBLANK(Regressions!A59), " ", Regressions!A59)</f>
        <v>Liberia</v>
      </c>
      <c r="B49" s="352">
        <f>IF(ISBLANK(Regressions!B59), " ", Regressions!B59)</f>
        <v>2014</v>
      </c>
      <c r="C49" s="357" t="str">
        <f>IF(ISBLANK(Regressions!C59), " ", Regressions!C59)</f>
        <v>Urban</v>
      </c>
      <c r="D49" s="353">
        <f>IF(ISBLANK(Regressions!D59), " ", Regressions!D59)</f>
        <v>865015.06030742649</v>
      </c>
      <c r="E49" s="229">
        <f>IF(ISNUMBER(Regressions!E59),ROUND(Regressions!E59, 1), NA())</f>
        <v>69</v>
      </c>
      <c r="F49" s="354">
        <f>IF(ISNUMBER(Regressions!F59),ROUND(Regressions!F59, 1), NA())</f>
        <v>62.6</v>
      </c>
      <c r="G49" s="251">
        <f>IF(ISNUMBER(Regressions!G59),ROUND(Regressions!G59, 1), NA())</f>
        <v>59.4</v>
      </c>
      <c r="H49" s="355">
        <f>IF(ISNUMBER(Regressions!H59),ROUND(Regressions!H59, 1), NA())</f>
        <v>3.2</v>
      </c>
      <c r="I49" s="252">
        <f>IF(ISNUMBER(Regressions!I59),ROUND(Regressions!I59, 1), NA())</f>
        <v>37.4</v>
      </c>
      <c r="J49" s="356">
        <f>IF(ISNUMBER(Regressions!K59),ROUND(Regressions!K59, 1), NA())</f>
        <v>85.6</v>
      </c>
      <c r="K49" s="354">
        <f>IF(ISNUMBER(Regressions!L59),ROUND(Regressions!L59, 1), NA())</f>
        <v>80.099999999999994</v>
      </c>
      <c r="L49" s="253">
        <f>IF(ISNUMBER(Regressions!M59),ROUND(Regressions!M59, 1), NA())</f>
        <v>34.6</v>
      </c>
      <c r="M49" s="355">
        <f>IF(ISNUMBER(Regressions!N59),ROUND(Regressions!N59, 1), NA())</f>
        <v>45.5</v>
      </c>
      <c r="N49" s="252">
        <f>IF(ISNUMBER(Regressions!O59),ROUND(Regressions!O59, 1), NA())</f>
        <v>19.899999999999999</v>
      </c>
      <c r="O49" s="356">
        <f>IF(ISNUMBER(Regressions!Q59),ROUND(Regressions!Q59, 1), NA())</f>
        <v>92</v>
      </c>
      <c r="P49" s="354">
        <f>IF(ISNUMBER(Regressions!R59),ROUND(Regressions!R59, 1), NA())</f>
        <v>89.5</v>
      </c>
      <c r="Q49" s="230">
        <f>IF(ISNUMBER(Regressions!S59),ROUND(Regressions!S59, 1), NA())</f>
        <v>76.7</v>
      </c>
      <c r="R49" s="355">
        <f>IF(ISNUMBER(Regressions!T59),ROUND(Regressions!T59, 1), NA())</f>
        <v>12.8</v>
      </c>
      <c r="S49" s="252">
        <f>IF(ISNUMBER(Regressions!U59),ROUND(Regressions!U59, 1), NA())</f>
        <v>10.5</v>
      </c>
    </row>
    <row xmlns:x14ac="http://schemas.microsoft.com/office/spreadsheetml/2009/9/ac" r="50" x14ac:dyDescent="0.2">
      <c r="A50" s="351" t="str">
        <f>IF(ISBLANK(Regressions!A60), " ", Regressions!A60)</f>
        <v>Liberia</v>
      </c>
      <c r="B50" s="352">
        <f>IF(ISBLANK(Regressions!B60), " ", Regressions!B60)</f>
        <v>2015</v>
      </c>
      <c r="C50" s="357" t="str">
        <f>IF(ISBLANK(Regressions!C60), " ", Regressions!C60)</f>
        <v>Urban</v>
      </c>
      <c r="D50" s="353">
        <f>IF(ISBLANK(Regressions!D60), " ", Regressions!D60)</f>
        <v>894554.46312034607</v>
      </c>
      <c r="E50" s="229">
        <f>IF(ISNUMBER(Regressions!E60),ROUND(Regressions!E60, 1), NA())</f>
        <v>69</v>
      </c>
      <c r="F50" s="354">
        <f>IF(ISNUMBER(Regressions!F60),ROUND(Regressions!F60, 1), NA())</f>
        <v>62.6</v>
      </c>
      <c r="G50" s="251">
        <f>IF(ISNUMBER(Regressions!G60),ROUND(Regressions!G60, 1), NA())</f>
        <v>59.4</v>
      </c>
      <c r="H50" s="355">
        <f>IF(ISNUMBER(Regressions!H60),ROUND(Regressions!H60, 1), NA())</f>
        <v>3.2</v>
      </c>
      <c r="I50" s="252">
        <f>IF(ISNUMBER(Regressions!I60),ROUND(Regressions!I60, 1), NA())</f>
        <v>37.4</v>
      </c>
      <c r="J50" s="356">
        <f>IF(ISNUMBER(Regressions!K60),ROUND(Regressions!K60, 1), NA())</f>
        <v>85.6</v>
      </c>
      <c r="K50" s="354">
        <f>IF(ISNUMBER(Regressions!L60),ROUND(Regressions!L60, 1), NA())</f>
        <v>80.099999999999994</v>
      </c>
      <c r="L50" s="253">
        <f>IF(ISNUMBER(Regressions!M60),ROUND(Regressions!M60, 1), NA())</f>
        <v>34.6</v>
      </c>
      <c r="M50" s="355">
        <f>IF(ISNUMBER(Regressions!N60),ROUND(Regressions!N60, 1), NA())</f>
        <v>45.5</v>
      </c>
      <c r="N50" s="252">
        <f>IF(ISNUMBER(Regressions!O60),ROUND(Regressions!O60, 1), NA())</f>
        <v>19.899999999999999</v>
      </c>
      <c r="O50" s="356">
        <f>IF(ISNUMBER(Regressions!Q60),ROUND(Regressions!Q60, 1), NA())</f>
        <v>92</v>
      </c>
      <c r="P50" s="354">
        <f>IF(ISNUMBER(Regressions!R60),ROUND(Regressions!R60, 1), NA())</f>
        <v>89.5</v>
      </c>
      <c r="Q50" s="230">
        <f>IF(ISNUMBER(Regressions!S60),ROUND(Regressions!S60, 1), NA())</f>
        <v>76.7</v>
      </c>
      <c r="R50" s="355">
        <f>IF(ISNUMBER(Regressions!T60),ROUND(Regressions!T60, 1), NA())</f>
        <v>12.8</v>
      </c>
      <c r="S50" s="252">
        <f>IF(ISNUMBER(Regressions!U60),ROUND(Regressions!U60, 1), NA())</f>
        <v>10.5</v>
      </c>
    </row>
    <row xmlns:x14ac="http://schemas.microsoft.com/office/spreadsheetml/2009/9/ac" r="51" x14ac:dyDescent="0.2">
      <c r="A51" s="351" t="str">
        <f>IF(ISBLANK(Regressions!A61), " ", Regressions!A61)</f>
        <v>Liberia</v>
      </c>
      <c r="B51" s="352">
        <f>IF(ISBLANK(Regressions!B61), " ", Regressions!B61)</f>
        <v>2016</v>
      </c>
      <c r="C51" s="357" t="str">
        <f>IF(ISBLANK(Regressions!C61), " ", Regressions!C61)</f>
        <v>Urban</v>
      </c>
      <c r="D51" s="353">
        <f>IF(ISBLANK(Regressions!D61), " ", Regressions!D61)</f>
        <v>926428.49949722295</v>
      </c>
      <c r="E51" s="229">
        <f>IF(ISNUMBER(Regressions!E61),ROUND(Regressions!E61, 1), NA())</f>
        <v>69</v>
      </c>
      <c r="F51" s="354">
        <f>IF(ISNUMBER(Regressions!F61),ROUND(Regressions!F61, 1), NA())</f>
        <v>62.6</v>
      </c>
      <c r="G51" s="251">
        <f>IF(ISNUMBER(Regressions!G61),ROUND(Regressions!G61, 1), NA())</f>
        <v>59.4</v>
      </c>
      <c r="H51" s="355">
        <f>IF(ISNUMBER(Regressions!H61),ROUND(Regressions!H61, 1), NA())</f>
        <v>3.2</v>
      </c>
      <c r="I51" s="252">
        <f>IF(ISNUMBER(Regressions!I61),ROUND(Regressions!I61, 1), NA())</f>
        <v>37.4</v>
      </c>
      <c r="J51" s="356">
        <f>IF(ISNUMBER(Regressions!K61),ROUND(Regressions!K61, 1), NA())</f>
        <v>85.6</v>
      </c>
      <c r="K51" s="354">
        <f>IF(ISNUMBER(Regressions!L61),ROUND(Regressions!L61, 1), NA())</f>
        <v>80.099999999999994</v>
      </c>
      <c r="L51" s="253">
        <f>IF(ISNUMBER(Regressions!M61),ROUND(Regressions!M61, 1), NA())</f>
        <v>34.6</v>
      </c>
      <c r="M51" s="355">
        <f>IF(ISNUMBER(Regressions!N61),ROUND(Regressions!N61, 1), NA())</f>
        <v>45.5</v>
      </c>
      <c r="N51" s="252">
        <f>IF(ISNUMBER(Regressions!O61),ROUND(Regressions!O61, 1), NA())</f>
        <v>19.899999999999999</v>
      </c>
      <c r="O51" s="356">
        <f>IF(ISNUMBER(Regressions!Q61),ROUND(Regressions!Q61, 1), NA())</f>
        <v>92</v>
      </c>
      <c r="P51" s="354">
        <f>IF(ISNUMBER(Regressions!R61),ROUND(Regressions!R61, 1), NA())</f>
        <v>89.5</v>
      </c>
      <c r="Q51" s="230">
        <f>IF(ISNUMBER(Regressions!S61),ROUND(Regressions!S61, 1), NA())</f>
        <v>76.7</v>
      </c>
      <c r="R51" s="355">
        <f>IF(ISNUMBER(Regressions!T61),ROUND(Regressions!T61, 1), NA())</f>
        <v>12.8</v>
      </c>
      <c r="S51" s="252">
        <f>IF(ISNUMBER(Regressions!U61),ROUND(Regressions!U61, 1), NA())</f>
        <v>10.5</v>
      </c>
    </row>
    <row xmlns:x14ac="http://schemas.microsoft.com/office/spreadsheetml/2009/9/ac" r="52" x14ac:dyDescent="0.2">
      <c r="A52" s="351" t="str">
        <f>IF(ISBLANK(Regressions!A62), " ", Regressions!A62)</f>
        <v>Liberia</v>
      </c>
      <c r="B52" s="352">
        <f>IF(ISBLANK(Regressions!B62), " ", Regressions!B62)</f>
        <v>2017</v>
      </c>
      <c r="C52" s="357" t="str">
        <f>IF(ISBLANK(Regressions!C62), " ", Regressions!C62)</f>
        <v>Urban</v>
      </c>
      <c r="D52" s="353">
        <f>IF(ISBLANK(Regressions!D62), " ", Regressions!D62)</f>
        <v>955992.28858840954</v>
      </c>
      <c r="E52" s="229">
        <f>IF(ISNUMBER(Regressions!E62),ROUND(Regressions!E62, 1), NA())</f>
        <v>69</v>
      </c>
      <c r="F52" s="354">
        <f>IF(ISNUMBER(Regressions!F62),ROUND(Regressions!F62, 1), NA())</f>
        <v>62.6</v>
      </c>
      <c r="G52" s="251">
        <f>IF(ISNUMBER(Regressions!G62),ROUND(Regressions!G62, 1), NA())</f>
        <v>59.4</v>
      </c>
      <c r="H52" s="355">
        <f>IF(ISNUMBER(Regressions!H62),ROUND(Regressions!H62, 1), NA())</f>
        <v>3.2</v>
      </c>
      <c r="I52" s="252">
        <f>IF(ISNUMBER(Regressions!I62),ROUND(Regressions!I62, 1), NA())</f>
        <v>37.4</v>
      </c>
      <c r="J52" s="356">
        <f>IF(ISNUMBER(Regressions!K62),ROUND(Regressions!K62, 1), NA())</f>
        <v>85.6</v>
      </c>
      <c r="K52" s="354">
        <f>IF(ISNUMBER(Regressions!L62),ROUND(Regressions!L62, 1), NA())</f>
        <v>80.099999999999994</v>
      </c>
      <c r="L52" s="253">
        <f>IF(ISNUMBER(Regressions!M62),ROUND(Regressions!M62, 1), NA())</f>
        <v>34.6</v>
      </c>
      <c r="M52" s="355">
        <f>IF(ISNUMBER(Regressions!N62),ROUND(Regressions!N62, 1), NA())</f>
        <v>45.5</v>
      </c>
      <c r="N52" s="252">
        <f>IF(ISNUMBER(Regressions!O62),ROUND(Regressions!O62, 1), NA())</f>
        <v>19.899999999999999</v>
      </c>
      <c r="O52" s="356">
        <f>IF(ISNUMBER(Regressions!Q62),ROUND(Regressions!Q62, 1), NA())</f>
        <v>92</v>
      </c>
      <c r="P52" s="354">
        <f>IF(ISNUMBER(Regressions!R62),ROUND(Regressions!R62, 1), NA())</f>
        <v>89.5</v>
      </c>
      <c r="Q52" s="230">
        <f>IF(ISNUMBER(Regressions!S62),ROUND(Regressions!S62, 1), NA())</f>
        <v>76.7</v>
      </c>
      <c r="R52" s="355">
        <f>IF(ISNUMBER(Regressions!T62),ROUND(Regressions!T62, 1), NA())</f>
        <v>12.8</v>
      </c>
      <c r="S52" s="252">
        <f>IF(ISNUMBER(Regressions!U62),ROUND(Regressions!U62, 1), NA())</f>
        <v>10.5</v>
      </c>
    </row>
    <row xmlns:x14ac="http://schemas.microsoft.com/office/spreadsheetml/2009/9/ac" r="53" x14ac:dyDescent="0.2">
      <c r="A53" s="351" t="str">
        <f>IF(ISBLANK(Regressions!A63), " ", Regressions!A63)</f>
        <v>Liberia</v>
      </c>
      <c r="B53" s="352">
        <f>IF(ISBLANK(Regressions!B63), " ", Regressions!B63)</f>
        <v>2018</v>
      </c>
      <c r="C53" s="357" t="str">
        <f>IF(ISBLANK(Regressions!C63), " ", Regressions!C63)</f>
        <v>Urban</v>
      </c>
      <c r="D53" s="353">
        <f>IF(ISBLANK(Regressions!D63), " ", Regressions!D63)</f>
        <v>983947.30441528314</v>
      </c>
      <c r="E53" s="229">
        <f>IF(ISNUMBER(Regressions!E63),ROUND(Regressions!E63, 1), NA())</f>
        <v>69</v>
      </c>
      <c r="F53" s="354">
        <f>IF(ISNUMBER(Regressions!F63),ROUND(Regressions!F63, 1), NA())</f>
        <v>62.6</v>
      </c>
      <c r="G53" s="251">
        <f>IF(ISNUMBER(Regressions!G63),ROUND(Regressions!G63, 1), NA())</f>
        <v>59.4</v>
      </c>
      <c r="H53" s="355">
        <f>IF(ISNUMBER(Regressions!H63),ROUND(Regressions!H63, 1), NA())</f>
        <v>3.2</v>
      </c>
      <c r="I53" s="252">
        <f>IF(ISNUMBER(Regressions!I63),ROUND(Regressions!I63, 1), NA())</f>
        <v>37.4</v>
      </c>
      <c r="J53" s="356">
        <f>IF(ISNUMBER(Regressions!K63),ROUND(Regressions!K63, 1), NA())</f>
        <v>85.6</v>
      </c>
      <c r="K53" s="354">
        <f>IF(ISNUMBER(Regressions!L63),ROUND(Regressions!L63, 1), NA())</f>
        <v>80.099999999999994</v>
      </c>
      <c r="L53" s="253">
        <f>IF(ISNUMBER(Regressions!M63),ROUND(Regressions!M63, 1), NA())</f>
        <v>34.6</v>
      </c>
      <c r="M53" s="355">
        <f>IF(ISNUMBER(Regressions!N63),ROUND(Regressions!N63, 1), NA())</f>
        <v>45.5</v>
      </c>
      <c r="N53" s="252">
        <f>IF(ISNUMBER(Regressions!O63),ROUND(Regressions!O63, 1), NA())</f>
        <v>19.899999999999999</v>
      </c>
      <c r="O53" s="356">
        <f>IF(ISNUMBER(Regressions!Q63),ROUND(Regressions!Q63, 1), NA())</f>
        <v>92</v>
      </c>
      <c r="P53" s="354">
        <f>IF(ISNUMBER(Regressions!R63),ROUND(Regressions!R63, 1), NA())</f>
        <v>89.5</v>
      </c>
      <c r="Q53" s="230">
        <f>IF(ISNUMBER(Regressions!S63),ROUND(Regressions!S63, 1), NA())</f>
        <v>76.7</v>
      </c>
      <c r="R53" s="355">
        <f>IF(ISNUMBER(Regressions!T63),ROUND(Regressions!T63, 1), NA())</f>
        <v>12.8</v>
      </c>
      <c r="S53" s="252">
        <f>IF(ISNUMBER(Regressions!U63),ROUND(Regressions!U63, 1), NA())</f>
        <v>10.5</v>
      </c>
    </row>
    <row xmlns:x14ac="http://schemas.microsoft.com/office/spreadsheetml/2009/9/ac" r="54" x14ac:dyDescent="0.2">
      <c r="A54" s="351" t="str">
        <f>IF(ISBLANK(Regressions!A64), " ", Regressions!A64)</f>
        <v>Liberia</v>
      </c>
      <c r="B54" s="352">
        <f>IF(ISBLANK(Regressions!B64), " ", Regressions!B64)</f>
        <v>2019</v>
      </c>
      <c r="C54" s="357" t="str">
        <f>IF(ISBLANK(Regressions!C64), " ", Regressions!C64)</f>
        <v>Urban</v>
      </c>
      <c r="D54" s="353">
        <f>IF(ISBLANK(Regressions!D64), " ", Regressions!D64)</f>
        <v>1010687.283916512</v>
      </c>
      <c r="E54" s="229">
        <f>IF(ISNUMBER(Regressions!E64),ROUND(Regressions!E64, 1), NA())</f>
        <v>69</v>
      </c>
      <c r="F54" s="354">
        <f>IF(ISNUMBER(Regressions!F64),ROUND(Regressions!F64, 1), NA())</f>
        <v>62.6</v>
      </c>
      <c r="G54" s="251">
        <f>IF(ISNUMBER(Regressions!G64),ROUND(Regressions!G64, 1), NA())</f>
        <v>59.4</v>
      </c>
      <c r="H54" s="355">
        <f>IF(ISNUMBER(Regressions!H64),ROUND(Regressions!H64, 1), NA())</f>
        <v>3.2</v>
      </c>
      <c r="I54" s="252">
        <f>IF(ISNUMBER(Regressions!I64),ROUND(Regressions!I64, 1), NA())</f>
        <v>37.4</v>
      </c>
      <c r="J54" s="356">
        <f>IF(ISNUMBER(Regressions!K64),ROUND(Regressions!K64, 1), NA())</f>
        <v>85.6</v>
      </c>
      <c r="K54" s="354">
        <f>IF(ISNUMBER(Regressions!L64),ROUND(Regressions!L64, 1), NA())</f>
        <v>80.099999999999994</v>
      </c>
      <c r="L54" s="253">
        <f>IF(ISNUMBER(Regressions!M64),ROUND(Regressions!M64, 1), NA())</f>
        <v>34.6</v>
      </c>
      <c r="M54" s="355">
        <f>IF(ISNUMBER(Regressions!N64),ROUND(Regressions!N64, 1), NA())</f>
        <v>45.5</v>
      </c>
      <c r="N54" s="252">
        <f>IF(ISNUMBER(Regressions!O64),ROUND(Regressions!O64, 1), NA())</f>
        <v>19.899999999999999</v>
      </c>
      <c r="O54" s="356">
        <f>IF(ISNUMBER(Regressions!Q64),ROUND(Regressions!Q64, 1), NA())</f>
        <v>92</v>
      </c>
      <c r="P54" s="354">
        <f>IF(ISNUMBER(Regressions!R64),ROUND(Regressions!R64, 1), NA())</f>
        <v>89.5</v>
      </c>
      <c r="Q54" s="230">
        <f>IF(ISNUMBER(Regressions!S64),ROUND(Regressions!S64, 1), NA())</f>
        <v>76.7</v>
      </c>
      <c r="R54" s="355">
        <f>IF(ISNUMBER(Regressions!T64),ROUND(Regressions!T64, 1), NA())</f>
        <v>12.8</v>
      </c>
      <c r="S54" s="252">
        <f>IF(ISNUMBER(Regressions!U64),ROUND(Regressions!U64, 1), NA())</f>
        <v>10.5</v>
      </c>
    </row>
    <row xmlns:x14ac="http://schemas.microsoft.com/office/spreadsheetml/2009/9/ac" r="55" ht="13.5" customHeight="true" x14ac:dyDescent="0.2">
      <c r="A55" s="351" t="str">
        <f>IF(ISBLANK(Regressions!A65), " ", Regressions!A65)</f>
        <v>Liberia</v>
      </c>
      <c r="B55" s="352">
        <f>IF(ISBLANK(Regressions!B65), " ", Regressions!B65)</f>
        <v>2020</v>
      </c>
      <c r="C55" s="357" t="str">
        <f>IF(ISBLANK(Regressions!C65), " ", Regressions!C65)</f>
        <v>Urban</v>
      </c>
      <c r="D55" s="353">
        <f>IF(ISBLANK(Regressions!D65), " ", Regressions!D65)</f>
        <v>1037138.363185539</v>
      </c>
      <c r="E55" s="229">
        <f>IF(ISNUMBER(Regressions!E65),ROUND(Regressions!E65, 1), NA())</f>
        <v>69</v>
      </c>
      <c r="F55" s="354">
        <f>IF(ISNUMBER(Regressions!F65),ROUND(Regressions!F65, 1), NA())</f>
        <v>62.6</v>
      </c>
      <c r="G55" s="251">
        <f>IF(ISNUMBER(Regressions!G65),ROUND(Regressions!G65, 1), NA())</f>
        <v>59.4</v>
      </c>
      <c r="H55" s="355">
        <f>IF(ISNUMBER(Regressions!H65),ROUND(Regressions!H65, 1), NA())</f>
        <v>3.2</v>
      </c>
      <c r="I55" s="252">
        <f>IF(ISNUMBER(Regressions!I65),ROUND(Regressions!I65, 1), NA())</f>
        <v>37.4</v>
      </c>
      <c r="J55" s="356">
        <f>IF(ISNUMBER(Regressions!K65),ROUND(Regressions!K65, 1), NA())</f>
        <v>85.6</v>
      </c>
      <c r="K55" s="354">
        <f>IF(ISNUMBER(Regressions!L65),ROUND(Regressions!L65, 1), NA())</f>
        <v>80.099999999999994</v>
      </c>
      <c r="L55" s="253">
        <f>IF(ISNUMBER(Regressions!M65),ROUND(Regressions!M65, 1), NA())</f>
        <v>34.6</v>
      </c>
      <c r="M55" s="355">
        <f>IF(ISNUMBER(Regressions!N65),ROUND(Regressions!N65, 1), NA())</f>
        <v>45.5</v>
      </c>
      <c r="N55" s="252">
        <f>IF(ISNUMBER(Regressions!O65),ROUND(Regressions!O65, 1), NA())</f>
        <v>19.899999999999999</v>
      </c>
      <c r="O55" s="356">
        <f>IF(ISNUMBER(Regressions!Q65),ROUND(Regressions!Q65, 1), NA())</f>
        <v>92</v>
      </c>
      <c r="P55" s="354">
        <f>IF(ISNUMBER(Regressions!R65),ROUND(Regressions!R65, 1), NA())</f>
        <v>89.5</v>
      </c>
      <c r="Q55" s="230">
        <f>IF(ISNUMBER(Regressions!S65),ROUND(Regressions!S65, 1), NA())</f>
        <v>76.7</v>
      </c>
      <c r="R55" s="355">
        <f>IF(ISNUMBER(Regressions!T65),ROUND(Regressions!T65, 1), NA())</f>
        <v>12.8</v>
      </c>
      <c r="S55" s="252">
        <f>IF(ISNUMBER(Regressions!U65),ROUND(Regressions!U65, 1), NA())</f>
        <v>10.5</v>
      </c>
    </row>
    <row xmlns:x14ac="http://schemas.microsoft.com/office/spreadsheetml/2009/9/ac" r="56" x14ac:dyDescent="0.2">
      <c r="A56" s="403" t="str">
        <f>IF(ISBLANK(Regressions!A66), " ", Regressions!A66)</f>
        <v>Liberia</v>
      </c>
      <c r="B56" s="404">
        <f>IF(ISBLANK(Regressions!B66), " ", Regressions!B66)</f>
        <v>2021</v>
      </c>
      <c r="C56" s="405" t="str">
        <f>IF(ISBLANK(Regressions!C66), " ", Regressions!C66)</f>
        <v>Urban</v>
      </c>
      <c r="D56" s="406">
        <f>IF(ISBLANK(Regressions!D66), " ", Regressions!D66)</f>
        <v>1063578.639890556</v>
      </c>
      <c r="E56" s="409" t="e">
        <f>IF(ISNUMBER(Regressions!E66),ROUND(Regressions!E66, 1), NA())</f>
        <v>#N/A</v>
      </c>
      <c r="F56" s="407" t="e">
        <f>IF(ISNUMBER(Regressions!F66),ROUND(Regressions!F66, 1), NA())</f>
        <v>#N/A</v>
      </c>
      <c r="G56" s="410" t="e">
        <f>IF(ISNUMBER(Regressions!G66),ROUND(Regressions!G66, 1), NA())</f>
        <v>#N/A</v>
      </c>
      <c r="H56" s="408" t="e">
        <f>IF(ISNUMBER(Regressions!H66),ROUND(Regressions!H66, 1), NA())</f>
        <v>#N/A</v>
      </c>
      <c r="I56" s="411" t="e">
        <f>IF(ISNUMBER(Regressions!I66),ROUND(Regressions!I66, 1), NA())</f>
        <v>#N/A</v>
      </c>
      <c r="J56" s="409" t="e">
        <f>IF(ISNUMBER(Regressions!K66),ROUND(Regressions!K66, 1), NA())</f>
        <v>#N/A</v>
      </c>
      <c r="K56" s="407" t="e">
        <f>IF(ISNUMBER(Regressions!L66),ROUND(Regressions!L66, 1), NA())</f>
        <v>#N/A</v>
      </c>
      <c r="L56" s="412" t="e">
        <f>IF(ISNUMBER(Regressions!M66),ROUND(Regressions!M66, 1), NA())</f>
        <v>#N/A</v>
      </c>
      <c r="M56" s="408" t="e">
        <f>IF(ISNUMBER(Regressions!N66),ROUND(Regressions!N66, 1), NA())</f>
        <v>#N/A</v>
      </c>
      <c r="N56" s="411" t="e">
        <f>IF(ISNUMBER(Regressions!O66),ROUND(Regressions!O66, 1), NA())</f>
        <v>#N/A</v>
      </c>
      <c r="O56" s="409" t="e">
        <f>IF(ISNUMBER(Regressions!Q66),ROUND(Regressions!Q66, 1), NA())</f>
        <v>#N/A</v>
      </c>
      <c r="P56" s="407" t="e">
        <f>IF(ISNUMBER(Regressions!R66),ROUND(Regressions!R66, 1), NA())</f>
        <v>#N/A</v>
      </c>
      <c r="Q56" s="413" t="e">
        <f>IF(ISNUMBER(Regressions!S66),ROUND(Regressions!S66, 1), NA())</f>
        <v>#N/A</v>
      </c>
      <c r="R56" s="408" t="e">
        <f>IF(ISNUMBER(Regressions!T66),ROUND(Regressions!T66, 1), NA())</f>
        <v>#N/A</v>
      </c>
      <c r="S56" s="411" t="e">
        <f>IF(ISNUMBER(Regressions!U66),ROUND(Regressions!U66, 1), NA())</f>
        <v>#N/A</v>
      </c>
      <c r="T56" s="402"/>
      <c r="U56" s="402"/>
      <c r="V56" s="402"/>
      <c r="W56" s="402"/>
      <c r="X56" s="402"/>
      <c r="Y56" s="402"/>
      <c r="Z56" s="402"/>
      <c r="AA56" s="402"/>
      <c r="AB56" s="402"/>
      <c r="AC56" s="402"/>
    </row>
    <row xmlns:x14ac="http://schemas.microsoft.com/office/spreadsheetml/2009/9/ac" r="57" x14ac:dyDescent="0.2">
      <c r="A57" s="351" t="str">
        <f>IF(ISBLANK(Regressions!A67), " ", Regressions!A67)</f>
        <v>Liberia</v>
      </c>
      <c r="B57" s="352">
        <f>IF(ISBLANK(Regressions!B67), " ", Regressions!B67)</f>
        <v>2022</v>
      </c>
      <c r="C57" s="357" t="str">
        <f>IF(ISBLANK(Regressions!C67), " ", Regressions!C67)</f>
        <v>Urban</v>
      </c>
      <c r="D57" s="353">
        <f>IF(ISBLANK(Regressions!D67), " ", Regressions!D67)</f>
        <v>1089288.0447598649</v>
      </c>
      <c r="E57" s="229" t="e">
        <f>IF(ISNUMBER(Regressions!E67),ROUND(Regressions!E67, 1), NA())</f>
        <v>#N/A</v>
      </c>
      <c r="F57" s="354" t="e">
        <f>IF(ISNUMBER(Regressions!F67),ROUND(Regressions!F67, 1), NA())</f>
        <v>#N/A</v>
      </c>
      <c r="G57" s="251" t="e">
        <f>IF(ISNUMBER(Regressions!G67),ROUND(Regressions!G67, 1), NA())</f>
        <v>#N/A</v>
      </c>
      <c r="H57" s="355" t="e">
        <f>IF(ISNUMBER(Regressions!H67),ROUND(Regressions!H67, 1), NA())</f>
        <v>#N/A</v>
      </c>
      <c r="I57" s="252" t="e">
        <f>IF(ISNUMBER(Regressions!I67),ROUND(Regressions!I67, 1), NA())</f>
        <v>#N/A</v>
      </c>
      <c r="J57" s="356" t="e">
        <f>IF(ISNUMBER(Regressions!K67),ROUND(Regressions!K67, 1), NA())</f>
        <v>#N/A</v>
      </c>
      <c r="K57" s="354" t="e">
        <f>IF(ISNUMBER(Regressions!L67),ROUND(Regressions!L67, 1), NA())</f>
        <v>#N/A</v>
      </c>
      <c r="L57" s="253" t="e">
        <f>IF(ISNUMBER(Regressions!M67),ROUND(Regressions!M67, 1), NA())</f>
        <v>#N/A</v>
      </c>
      <c r="M57" s="355" t="e">
        <f>IF(ISNUMBER(Regressions!N67),ROUND(Regressions!N67, 1), NA())</f>
        <v>#N/A</v>
      </c>
      <c r="N57" s="252" t="e">
        <f>IF(ISNUMBER(Regressions!O67),ROUND(Regressions!O67, 1), NA())</f>
        <v>#N/A</v>
      </c>
      <c r="O57" s="356" t="e">
        <f>IF(ISNUMBER(Regressions!Q67),ROUND(Regressions!Q67, 1), NA())</f>
        <v>#N/A</v>
      </c>
      <c r="P57" s="354" t="e">
        <f>IF(ISNUMBER(Regressions!R67),ROUND(Regressions!R67, 1), NA())</f>
        <v>#N/A</v>
      </c>
      <c r="Q57" s="230" t="e">
        <f>IF(ISNUMBER(Regressions!S67),ROUND(Regressions!S67, 1), NA())</f>
        <v>#N/A</v>
      </c>
      <c r="R57" s="355" t="e">
        <f>IF(ISNUMBER(Regressions!T67),ROUND(Regressions!T67, 1), NA())</f>
        <v>#N/A</v>
      </c>
      <c r="S57" s="252" t="e">
        <f>IF(ISNUMBER(Regressions!U67),ROUND(Regressions!U67, 1), NA())</f>
        <v>#N/A</v>
      </c>
    </row>
    <row xmlns:x14ac="http://schemas.microsoft.com/office/spreadsheetml/2009/9/ac" r="58" x14ac:dyDescent="0.2">
      <c r="A58" s="358" t="str">
        <f>IF(ISBLANK(Regressions!A68), " ", Regressions!A68)</f>
        <v>Liberia</v>
      </c>
      <c r="B58" s="359">
        <f>IF(ISBLANK(Regressions!B68), " ", Regressions!B68)</f>
        <v>2023</v>
      </c>
      <c r="C58" s="360" t="str">
        <f>IF(ISBLANK(Regressions!C68), " ", Regressions!C68)</f>
        <v>Urban</v>
      </c>
      <c r="D58" s="361">
        <f>IF(ISBLANK(Regressions!D68), " ", Regressions!D68)</f>
        <v>1153717.504200439</v>
      </c>
      <c r="E58" s="362" t="e">
        <f>IF(ISNUMBER(Regressions!E68),ROUND(Regressions!E68, 1), NA())</f>
        <v>#N/A</v>
      </c>
      <c r="F58" s="363" t="e">
        <f>IF(ISNUMBER(Regressions!F68),ROUND(Regressions!F68, 1), NA())</f>
        <v>#N/A</v>
      </c>
      <c r="G58" s="364" t="e">
        <f>IF(ISNUMBER(Regressions!G68),ROUND(Regressions!G68, 1), NA())</f>
        <v>#N/A</v>
      </c>
      <c r="H58" s="365" t="e">
        <f>IF(ISNUMBER(Regressions!H68),ROUND(Regressions!H68, 1), NA())</f>
        <v>#N/A</v>
      </c>
      <c r="I58" s="366" t="e">
        <f>IF(ISNUMBER(Regressions!I68),ROUND(Regressions!I68, 1), NA())</f>
        <v>#N/A</v>
      </c>
      <c r="J58" s="367" t="e">
        <f>IF(ISNUMBER(Regressions!K68),ROUND(Regressions!K68, 1), NA())</f>
        <v>#N/A</v>
      </c>
      <c r="K58" s="363" t="e">
        <f>IF(ISNUMBER(Regressions!L68),ROUND(Regressions!L68, 1), NA())</f>
        <v>#N/A</v>
      </c>
      <c r="L58" s="368" t="e">
        <f>IF(ISNUMBER(Regressions!M68),ROUND(Regressions!M68, 1), NA())</f>
        <v>#N/A</v>
      </c>
      <c r="M58" s="365" t="e">
        <f>IF(ISNUMBER(Regressions!N68),ROUND(Regressions!N68, 1), NA())</f>
        <v>#N/A</v>
      </c>
      <c r="N58" s="366" t="e">
        <f>IF(ISNUMBER(Regressions!O68),ROUND(Regressions!O68, 1), NA())</f>
        <v>#N/A</v>
      </c>
      <c r="O58" s="367" t="e">
        <f>IF(ISNUMBER(Regressions!Q68),ROUND(Regressions!Q68, 1), NA())</f>
        <v>#N/A</v>
      </c>
      <c r="P58" s="363" t="e">
        <f>IF(ISNUMBER(Regressions!R68),ROUND(Regressions!R68, 1), NA())</f>
        <v>#N/A</v>
      </c>
      <c r="Q58" s="369" t="e">
        <f>IF(ISNUMBER(Regressions!S68),ROUND(Regressions!S68, 1), NA())</f>
        <v>#N/A</v>
      </c>
      <c r="R58" s="365" t="e">
        <f>IF(ISNUMBER(Regressions!T68),ROUND(Regressions!T68, 1), NA())</f>
        <v>#N/A</v>
      </c>
      <c r="S58" s="366" t="e">
        <f>IF(ISNUMBER(Regressions!U68),ROUND(Regressions!U68, 1), NA())</f>
        <v>#N/A</v>
      </c>
    </row>
    <row xmlns:x14ac="http://schemas.microsoft.com/office/spreadsheetml/2009/9/ac" r="59" hidden="true" x14ac:dyDescent="0.2">
      <c r="A59" s="351" t="str">
        <f>IF(ISBLANK(Regressions!A69), " ", Regressions!A69)</f>
        <v>Liberia</v>
      </c>
      <c r="B59" s="352">
        <f>IF(ISBLANK(Regressions!B69), " ", Regressions!B69)</f>
        <v>2024</v>
      </c>
      <c r="C59" s="357" t="str">
        <f>IF(ISBLANK(Regressions!C69), " ", Regressions!C69)</f>
        <v>Urban</v>
      </c>
      <c r="D59" s="353" t="str">
        <f>IF(ISBLANK(Regressions!D69), " ", Regressions!D69)</f>
        <v> </v>
      </c>
      <c r="E59" s="229" t="e">
        <f>IF(ISNUMBER(Regressions!E69),ROUND(Regressions!E69, 1), NA())</f>
        <v>#N/A</v>
      </c>
      <c r="F59" s="354" t="e">
        <f>IF(ISNUMBER(Regressions!F69),ROUND(Regressions!F69, 1), NA())</f>
        <v>#N/A</v>
      </c>
      <c r="G59" s="251" t="e">
        <f>IF(ISNUMBER(Regressions!G69),ROUND(Regressions!G69, 1), NA())</f>
        <v>#N/A</v>
      </c>
      <c r="H59" s="355" t="e">
        <f>IF(ISNUMBER(Regressions!H69),ROUND(Regressions!H69, 1), NA())</f>
        <v>#N/A</v>
      </c>
      <c r="I59" s="252" t="e">
        <f>IF(ISNUMBER(Regressions!I69),ROUND(Regressions!I69, 1), NA())</f>
        <v>#N/A</v>
      </c>
      <c r="J59" s="356" t="e">
        <f>IF(ISNUMBER(Regressions!K69),ROUND(Regressions!K69, 1), NA())</f>
        <v>#N/A</v>
      </c>
      <c r="K59" s="354" t="e">
        <f>IF(ISNUMBER(Regressions!L69),ROUND(Regressions!L69, 1), NA())</f>
        <v>#N/A</v>
      </c>
      <c r="L59" s="253" t="e">
        <f>IF(ISNUMBER(Regressions!M69),ROUND(Regressions!M69, 1), NA())</f>
        <v>#N/A</v>
      </c>
      <c r="M59" s="355" t="e">
        <f>IF(ISNUMBER(Regressions!N69),ROUND(Regressions!N69, 1), NA())</f>
        <v>#N/A</v>
      </c>
      <c r="N59" s="252" t="e">
        <f>IF(ISNUMBER(Regressions!O69),ROUND(Regressions!O69, 1), NA())</f>
        <v>#N/A</v>
      </c>
      <c r="O59" s="356" t="e">
        <f>IF(ISNUMBER(Regressions!Q69),ROUND(Regressions!Q69, 1), NA())</f>
        <v>#N/A</v>
      </c>
      <c r="P59" s="354" t="e">
        <f>IF(ISNUMBER(Regressions!R69),ROUND(Regressions!R69, 1), NA())</f>
        <v>#N/A</v>
      </c>
      <c r="Q59" s="230" t="e">
        <f>IF(ISNUMBER(Regressions!S69),ROUND(Regressions!S69, 1), NA())</f>
        <v>#N/A</v>
      </c>
      <c r="R59" s="355" t="e">
        <f>IF(ISNUMBER(Regressions!T69),ROUND(Regressions!T69, 1), NA())</f>
        <v>#N/A</v>
      </c>
      <c r="S59" s="252" t="e">
        <f>IF(ISNUMBER(Regressions!U69),ROUND(Regressions!U69, 1), NA())</f>
        <v>#N/A</v>
      </c>
    </row>
    <row xmlns:x14ac="http://schemas.microsoft.com/office/spreadsheetml/2009/9/ac" r="60" hidden="true" x14ac:dyDescent="0.2">
      <c r="A60" s="351" t="str">
        <f>IF(ISBLANK(Regressions!A70), " ", Regressions!A70)</f>
        <v>Liberia</v>
      </c>
      <c r="B60" s="352">
        <f>IF(ISBLANK(Regressions!B70), " ", Regressions!B70)</f>
        <v>2025</v>
      </c>
      <c r="C60" s="357" t="str">
        <f>IF(ISBLANK(Regressions!C70), " ", Regressions!C70)</f>
        <v>Urban</v>
      </c>
      <c r="D60" s="353" t="str">
        <f>IF(ISBLANK(Regressions!D70), " ", Regressions!D70)</f>
        <v> </v>
      </c>
      <c r="E60" s="229" t="e">
        <f>IF(ISNUMBER(Regressions!E70),ROUND(Regressions!E70, 1), NA())</f>
        <v>#N/A</v>
      </c>
      <c r="F60" s="354" t="e">
        <f>IF(ISNUMBER(Regressions!F70),ROUND(Regressions!F70, 1), NA())</f>
        <v>#N/A</v>
      </c>
      <c r="G60" s="251" t="e">
        <f>IF(ISNUMBER(Regressions!G70),ROUND(Regressions!G70, 1), NA())</f>
        <v>#N/A</v>
      </c>
      <c r="H60" s="355" t="e">
        <f>IF(ISNUMBER(Regressions!H70),ROUND(Regressions!H70, 1), NA())</f>
        <v>#N/A</v>
      </c>
      <c r="I60" s="252" t="e">
        <f>IF(ISNUMBER(Regressions!I70),ROUND(Regressions!I70, 1), NA())</f>
        <v>#N/A</v>
      </c>
      <c r="J60" s="356" t="e">
        <f>IF(ISNUMBER(Regressions!K70),ROUND(Regressions!K70, 1), NA())</f>
        <v>#N/A</v>
      </c>
      <c r="K60" s="354" t="e">
        <f>IF(ISNUMBER(Regressions!L70),ROUND(Regressions!L70, 1), NA())</f>
        <v>#N/A</v>
      </c>
      <c r="L60" s="253" t="e">
        <f>IF(ISNUMBER(Regressions!M70),ROUND(Regressions!M70, 1), NA())</f>
        <v>#N/A</v>
      </c>
      <c r="M60" s="355" t="e">
        <f>IF(ISNUMBER(Regressions!N70),ROUND(Regressions!N70, 1), NA())</f>
        <v>#N/A</v>
      </c>
      <c r="N60" s="252" t="e">
        <f>IF(ISNUMBER(Regressions!O70),ROUND(Regressions!O70, 1), NA())</f>
        <v>#N/A</v>
      </c>
      <c r="O60" s="356" t="e">
        <f>IF(ISNUMBER(Regressions!Q70),ROUND(Regressions!Q70, 1), NA())</f>
        <v>#N/A</v>
      </c>
      <c r="P60" s="354" t="e">
        <f>IF(ISNUMBER(Regressions!R70),ROUND(Regressions!R70, 1), NA())</f>
        <v>#N/A</v>
      </c>
      <c r="Q60" s="230" t="e">
        <f>IF(ISNUMBER(Regressions!S70),ROUND(Regressions!S70, 1), NA())</f>
        <v>#N/A</v>
      </c>
      <c r="R60" s="355" t="e">
        <f>IF(ISNUMBER(Regressions!T70),ROUND(Regressions!T70, 1), NA())</f>
        <v>#N/A</v>
      </c>
      <c r="S60" s="252" t="e">
        <f>IF(ISNUMBER(Regressions!U70),ROUND(Regressions!U70, 1), NA())</f>
        <v>#N/A</v>
      </c>
    </row>
    <row xmlns:x14ac="http://schemas.microsoft.com/office/spreadsheetml/2009/9/ac" r="61" hidden="true" x14ac:dyDescent="0.2">
      <c r="A61" s="351" t="str">
        <f>IF(ISBLANK(Regressions!A71), " ", Regressions!A71)</f>
        <v>Liberia</v>
      </c>
      <c r="B61" s="352">
        <f>IF(ISBLANK(Regressions!B71), " ", Regressions!B71)</f>
        <v>2026</v>
      </c>
      <c r="C61" s="357" t="str">
        <f>IF(ISBLANK(Regressions!C71), " ", Regressions!C71)</f>
        <v>Urban</v>
      </c>
      <c r="D61" s="353" t="str">
        <f>IF(ISBLANK(Regressions!D71), " ", Regressions!D71)</f>
        <v> </v>
      </c>
      <c r="E61" s="229" t="e">
        <f>IF(ISNUMBER(Regressions!E71),ROUND(Regressions!E71, 1), NA())</f>
        <v>#N/A</v>
      </c>
      <c r="F61" s="354" t="e">
        <f>IF(ISNUMBER(Regressions!F71),ROUND(Regressions!F71, 1), NA())</f>
        <v>#N/A</v>
      </c>
      <c r="G61" s="251" t="e">
        <f>IF(ISNUMBER(Regressions!G71),ROUND(Regressions!G71, 1), NA())</f>
        <v>#N/A</v>
      </c>
      <c r="H61" s="355" t="e">
        <f>IF(ISNUMBER(Regressions!H71),ROUND(Regressions!H71, 1), NA())</f>
        <v>#N/A</v>
      </c>
      <c r="I61" s="252" t="e">
        <f>IF(ISNUMBER(Regressions!I71),ROUND(Regressions!I71, 1), NA())</f>
        <v>#N/A</v>
      </c>
      <c r="J61" s="356" t="e">
        <f>IF(ISNUMBER(Regressions!K71),ROUND(Regressions!K71, 1), NA())</f>
        <v>#N/A</v>
      </c>
      <c r="K61" s="354" t="e">
        <f>IF(ISNUMBER(Regressions!L71),ROUND(Regressions!L71, 1), NA())</f>
        <v>#N/A</v>
      </c>
      <c r="L61" s="253" t="e">
        <f>IF(ISNUMBER(Regressions!M71),ROUND(Regressions!M71, 1), NA())</f>
        <v>#N/A</v>
      </c>
      <c r="M61" s="355" t="e">
        <f>IF(ISNUMBER(Regressions!N71),ROUND(Regressions!N71, 1), NA())</f>
        <v>#N/A</v>
      </c>
      <c r="N61" s="252" t="e">
        <f>IF(ISNUMBER(Regressions!O71),ROUND(Regressions!O71, 1), NA())</f>
        <v>#N/A</v>
      </c>
      <c r="O61" s="356" t="e">
        <f>IF(ISNUMBER(Regressions!Q71),ROUND(Regressions!Q71, 1), NA())</f>
        <v>#N/A</v>
      </c>
      <c r="P61" s="354" t="e">
        <f>IF(ISNUMBER(Regressions!R71),ROUND(Regressions!R71, 1), NA())</f>
        <v>#N/A</v>
      </c>
      <c r="Q61" s="230" t="e">
        <f>IF(ISNUMBER(Regressions!S71),ROUND(Regressions!S71, 1), NA())</f>
        <v>#N/A</v>
      </c>
      <c r="R61" s="355" t="e">
        <f>IF(ISNUMBER(Regressions!T71),ROUND(Regressions!T71, 1), NA())</f>
        <v>#N/A</v>
      </c>
      <c r="S61" s="252" t="e">
        <f>IF(ISNUMBER(Regressions!U71),ROUND(Regressions!U71, 1), NA())</f>
        <v>#N/A</v>
      </c>
    </row>
    <row xmlns:x14ac="http://schemas.microsoft.com/office/spreadsheetml/2009/9/ac" r="62" hidden="true" x14ac:dyDescent="0.2">
      <c r="A62" s="351" t="str">
        <f>IF(ISBLANK(Regressions!A72), " ", Regressions!A72)</f>
        <v>Liberia</v>
      </c>
      <c r="B62" s="352">
        <f>IF(ISBLANK(Regressions!B72), " ", Regressions!B72)</f>
        <v>2027</v>
      </c>
      <c r="C62" s="357" t="str">
        <f>IF(ISBLANK(Regressions!C72), " ", Regressions!C72)</f>
        <v>Urban</v>
      </c>
      <c r="D62" s="353" t="str">
        <f>IF(ISBLANK(Regressions!D72), " ", Regressions!D72)</f>
        <v> </v>
      </c>
      <c r="E62" s="229" t="e">
        <f>IF(ISNUMBER(Regressions!E72),ROUND(Regressions!E72, 1), NA())</f>
        <v>#N/A</v>
      </c>
      <c r="F62" s="354" t="e">
        <f>IF(ISNUMBER(Regressions!F72),ROUND(Regressions!F72, 1), NA())</f>
        <v>#N/A</v>
      </c>
      <c r="G62" s="251" t="e">
        <f>IF(ISNUMBER(Regressions!G72),ROUND(Regressions!G72, 1), NA())</f>
        <v>#N/A</v>
      </c>
      <c r="H62" s="355" t="e">
        <f>IF(ISNUMBER(Regressions!H72),ROUND(Regressions!H72, 1), NA())</f>
        <v>#N/A</v>
      </c>
      <c r="I62" s="252" t="e">
        <f>IF(ISNUMBER(Regressions!I72),ROUND(Regressions!I72, 1), NA())</f>
        <v>#N/A</v>
      </c>
      <c r="J62" s="356" t="e">
        <f>IF(ISNUMBER(Regressions!K72),ROUND(Regressions!K72, 1), NA())</f>
        <v>#N/A</v>
      </c>
      <c r="K62" s="354" t="e">
        <f>IF(ISNUMBER(Regressions!L72),ROUND(Regressions!L72, 1), NA())</f>
        <v>#N/A</v>
      </c>
      <c r="L62" s="253" t="e">
        <f>IF(ISNUMBER(Regressions!M72),ROUND(Regressions!M72, 1), NA())</f>
        <v>#N/A</v>
      </c>
      <c r="M62" s="355" t="e">
        <f>IF(ISNUMBER(Regressions!N72),ROUND(Regressions!N72, 1), NA())</f>
        <v>#N/A</v>
      </c>
      <c r="N62" s="252" t="e">
        <f>IF(ISNUMBER(Regressions!O72),ROUND(Regressions!O72, 1), NA())</f>
        <v>#N/A</v>
      </c>
      <c r="O62" s="356" t="e">
        <f>IF(ISNUMBER(Regressions!Q72),ROUND(Regressions!Q72, 1), NA())</f>
        <v>#N/A</v>
      </c>
      <c r="P62" s="354" t="e">
        <f>IF(ISNUMBER(Regressions!R72),ROUND(Regressions!R72, 1), NA())</f>
        <v>#N/A</v>
      </c>
      <c r="Q62" s="230" t="e">
        <f>IF(ISNUMBER(Regressions!S72),ROUND(Regressions!S72, 1), NA())</f>
        <v>#N/A</v>
      </c>
      <c r="R62" s="355" t="e">
        <f>IF(ISNUMBER(Regressions!T72),ROUND(Regressions!T72, 1), NA())</f>
        <v>#N/A</v>
      </c>
      <c r="S62" s="252" t="e">
        <f>IF(ISNUMBER(Regressions!U72),ROUND(Regressions!U72, 1), NA())</f>
        <v>#N/A</v>
      </c>
    </row>
    <row xmlns:x14ac="http://schemas.microsoft.com/office/spreadsheetml/2009/9/ac" r="63" hidden="true" x14ac:dyDescent="0.2">
      <c r="A63" s="351" t="str">
        <f>IF(ISBLANK(Regressions!A73), " ", Regressions!A73)</f>
        <v>Liberia</v>
      </c>
      <c r="B63" s="352">
        <f>IF(ISBLANK(Regressions!B73), " ", Regressions!B73)</f>
        <v>2028</v>
      </c>
      <c r="C63" s="357" t="str">
        <f>IF(ISBLANK(Regressions!C73), " ", Regressions!C73)</f>
        <v>Urban</v>
      </c>
      <c r="D63" s="353" t="str">
        <f>IF(ISBLANK(Regressions!D73), " ", Regressions!D73)</f>
        <v> </v>
      </c>
      <c r="E63" s="229" t="e">
        <f>IF(ISNUMBER(Regressions!E73),ROUND(Regressions!E73, 1), NA())</f>
        <v>#N/A</v>
      </c>
      <c r="F63" s="354" t="e">
        <f>IF(ISNUMBER(Regressions!F73),ROUND(Regressions!F73, 1), NA())</f>
        <v>#N/A</v>
      </c>
      <c r="G63" s="251" t="e">
        <f>IF(ISNUMBER(Regressions!G73),ROUND(Regressions!G73, 1), NA())</f>
        <v>#N/A</v>
      </c>
      <c r="H63" s="355" t="e">
        <f>IF(ISNUMBER(Regressions!H73),ROUND(Regressions!H73, 1), NA())</f>
        <v>#N/A</v>
      </c>
      <c r="I63" s="252" t="e">
        <f>IF(ISNUMBER(Regressions!I73),ROUND(Regressions!I73, 1), NA())</f>
        <v>#N/A</v>
      </c>
      <c r="J63" s="356" t="e">
        <f>IF(ISNUMBER(Regressions!K73),ROUND(Regressions!K73, 1), NA())</f>
        <v>#N/A</v>
      </c>
      <c r="K63" s="354" t="e">
        <f>IF(ISNUMBER(Regressions!L73),ROUND(Regressions!L73, 1), NA())</f>
        <v>#N/A</v>
      </c>
      <c r="L63" s="253" t="e">
        <f>IF(ISNUMBER(Regressions!M73),ROUND(Regressions!M73, 1), NA())</f>
        <v>#N/A</v>
      </c>
      <c r="M63" s="355" t="e">
        <f>IF(ISNUMBER(Regressions!N73),ROUND(Regressions!N73, 1), NA())</f>
        <v>#N/A</v>
      </c>
      <c r="N63" s="252" t="e">
        <f>IF(ISNUMBER(Regressions!O73),ROUND(Regressions!O73, 1), NA())</f>
        <v>#N/A</v>
      </c>
      <c r="O63" s="356" t="e">
        <f>IF(ISNUMBER(Regressions!Q73),ROUND(Regressions!Q73, 1), NA())</f>
        <v>#N/A</v>
      </c>
      <c r="P63" s="354" t="e">
        <f>IF(ISNUMBER(Regressions!R73),ROUND(Regressions!R73, 1), NA())</f>
        <v>#N/A</v>
      </c>
      <c r="Q63" s="230" t="e">
        <f>IF(ISNUMBER(Regressions!S73),ROUND(Regressions!S73, 1), NA())</f>
        <v>#N/A</v>
      </c>
      <c r="R63" s="355" t="e">
        <f>IF(ISNUMBER(Regressions!T73),ROUND(Regressions!T73, 1), NA())</f>
        <v>#N/A</v>
      </c>
      <c r="S63" s="252" t="e">
        <f>IF(ISNUMBER(Regressions!U73),ROUND(Regressions!U73, 1), NA())</f>
        <v>#N/A</v>
      </c>
    </row>
    <row xmlns:x14ac="http://schemas.microsoft.com/office/spreadsheetml/2009/9/ac" r="64" hidden="true" x14ac:dyDescent="0.2">
      <c r="A64" s="351" t="str">
        <f>IF(ISBLANK(Regressions!A74), " ", Regressions!A74)</f>
        <v>Liberia</v>
      </c>
      <c r="B64" s="352">
        <f>IF(ISBLANK(Regressions!B74), " ", Regressions!B74)</f>
        <v>2029</v>
      </c>
      <c r="C64" s="357" t="str">
        <f>IF(ISBLANK(Regressions!C74), " ", Regressions!C74)</f>
        <v>Urban</v>
      </c>
      <c r="D64" s="353" t="str">
        <f>IF(ISBLANK(Regressions!D74), " ", Regressions!D74)</f>
        <v> </v>
      </c>
      <c r="E64" s="229" t="e">
        <f>IF(ISNUMBER(Regressions!E74),ROUND(Regressions!E74, 1), NA())</f>
        <v>#N/A</v>
      </c>
      <c r="F64" s="354" t="e">
        <f>IF(ISNUMBER(Regressions!F74),ROUND(Regressions!F74, 1), NA())</f>
        <v>#N/A</v>
      </c>
      <c r="G64" s="251" t="e">
        <f>IF(ISNUMBER(Regressions!G74),ROUND(Regressions!G74, 1), NA())</f>
        <v>#N/A</v>
      </c>
      <c r="H64" s="355" t="e">
        <f>IF(ISNUMBER(Regressions!H74),ROUND(Regressions!H74, 1), NA())</f>
        <v>#N/A</v>
      </c>
      <c r="I64" s="252" t="e">
        <f>IF(ISNUMBER(Regressions!I74),ROUND(Regressions!I74, 1), NA())</f>
        <v>#N/A</v>
      </c>
      <c r="J64" s="356" t="e">
        <f>IF(ISNUMBER(Regressions!K74),ROUND(Regressions!K74, 1), NA())</f>
        <v>#N/A</v>
      </c>
      <c r="K64" s="354" t="e">
        <f>IF(ISNUMBER(Regressions!L74),ROUND(Regressions!L74, 1), NA())</f>
        <v>#N/A</v>
      </c>
      <c r="L64" s="253" t="e">
        <f>IF(ISNUMBER(Regressions!M74),ROUND(Regressions!M74, 1), NA())</f>
        <v>#N/A</v>
      </c>
      <c r="M64" s="355" t="e">
        <f>IF(ISNUMBER(Regressions!N74),ROUND(Regressions!N74, 1), NA())</f>
        <v>#N/A</v>
      </c>
      <c r="N64" s="252" t="e">
        <f>IF(ISNUMBER(Regressions!O74),ROUND(Regressions!O74, 1), NA())</f>
        <v>#N/A</v>
      </c>
      <c r="O64" s="356" t="e">
        <f>IF(ISNUMBER(Regressions!Q74),ROUND(Regressions!Q74, 1), NA())</f>
        <v>#N/A</v>
      </c>
      <c r="P64" s="354" t="e">
        <f>IF(ISNUMBER(Regressions!R74),ROUND(Regressions!R74, 1), NA())</f>
        <v>#N/A</v>
      </c>
      <c r="Q64" s="230" t="e">
        <f>IF(ISNUMBER(Regressions!S74),ROUND(Regressions!S74, 1), NA())</f>
        <v>#N/A</v>
      </c>
      <c r="R64" s="355" t="e">
        <f>IF(ISNUMBER(Regressions!T74),ROUND(Regressions!T74, 1), NA())</f>
        <v>#N/A</v>
      </c>
      <c r="S64" s="252" t="e">
        <f>IF(ISNUMBER(Regressions!U74),ROUND(Regressions!U74, 1), NA())</f>
        <v>#N/A</v>
      </c>
    </row>
    <row xmlns:x14ac="http://schemas.microsoft.com/office/spreadsheetml/2009/9/ac" r="65" hidden="true" x14ac:dyDescent="0.2">
      <c r="A65" s="351" t="str">
        <f>IF(ISBLANK(Regressions!A75), " ", Regressions!A75)</f>
        <v>Liberia</v>
      </c>
      <c r="B65" s="352">
        <f>IF(ISBLANK(Regressions!B75), " ", Regressions!B75)</f>
        <v>2030</v>
      </c>
      <c r="C65" s="357" t="str">
        <f>IF(ISBLANK(Regressions!C75), " ", Regressions!C75)</f>
        <v>Urban</v>
      </c>
      <c r="D65" s="353" t="str">
        <f>IF(ISBLANK(Regressions!D75), " ", Regressions!D75)</f>
        <v> </v>
      </c>
      <c r="E65" s="229" t="e">
        <f>IF(ISNUMBER(Regressions!E75),ROUND(Regressions!E75, 1), NA())</f>
        <v>#N/A</v>
      </c>
      <c r="F65" s="354" t="e">
        <f>IF(ISNUMBER(Regressions!F75),ROUND(Regressions!F75, 1), NA())</f>
        <v>#N/A</v>
      </c>
      <c r="G65" s="251" t="e">
        <f>IF(ISNUMBER(Regressions!G75),ROUND(Regressions!G75, 1), NA())</f>
        <v>#N/A</v>
      </c>
      <c r="H65" s="355" t="e">
        <f>IF(ISNUMBER(Regressions!H75),ROUND(Regressions!H75, 1), NA())</f>
        <v>#N/A</v>
      </c>
      <c r="I65" s="252" t="e">
        <f>IF(ISNUMBER(Regressions!I75),ROUND(Regressions!I75, 1), NA())</f>
        <v>#N/A</v>
      </c>
      <c r="J65" s="356" t="e">
        <f>IF(ISNUMBER(Regressions!K75),ROUND(Regressions!K75, 1), NA())</f>
        <v>#N/A</v>
      </c>
      <c r="K65" s="354" t="e">
        <f>IF(ISNUMBER(Regressions!L75),ROUND(Regressions!L75, 1), NA())</f>
        <v>#N/A</v>
      </c>
      <c r="L65" s="253" t="e">
        <f>IF(ISNUMBER(Regressions!M75),ROUND(Regressions!M75, 1), NA())</f>
        <v>#N/A</v>
      </c>
      <c r="M65" s="355" t="e">
        <f>IF(ISNUMBER(Regressions!N75),ROUND(Regressions!N75, 1), NA())</f>
        <v>#N/A</v>
      </c>
      <c r="N65" s="252" t="e">
        <f>IF(ISNUMBER(Regressions!O75),ROUND(Regressions!O75, 1), NA())</f>
        <v>#N/A</v>
      </c>
      <c r="O65" s="356" t="e">
        <f>IF(ISNUMBER(Regressions!Q75),ROUND(Regressions!Q75, 1), NA())</f>
        <v>#N/A</v>
      </c>
      <c r="P65" s="354" t="e">
        <f>IF(ISNUMBER(Regressions!R75),ROUND(Regressions!R75, 1), NA())</f>
        <v>#N/A</v>
      </c>
      <c r="Q65" s="230" t="e">
        <f>IF(ISNUMBER(Regressions!S75),ROUND(Regressions!S75, 1), NA())</f>
        <v>#N/A</v>
      </c>
      <c r="R65" s="355" t="e">
        <f>IF(ISNUMBER(Regressions!T75),ROUND(Regressions!T75, 1), NA())</f>
        <v>#N/A</v>
      </c>
      <c r="S65" s="252" t="e">
        <f>IF(ISNUMBER(Regressions!U75),ROUND(Regressions!U75, 1), NA())</f>
        <v>#N/A</v>
      </c>
    </row>
    <row xmlns:x14ac="http://schemas.microsoft.com/office/spreadsheetml/2009/9/ac" r="66" x14ac:dyDescent="0.2">
      <c r="A66" s="351" t="str">
        <f>IF(ISBLANK(Regressions!A76), " ", Regressions!A76)</f>
        <v>Liberia</v>
      </c>
      <c r="B66" s="352">
        <f>IF(ISBLANK(Regressions!B76), " ", Regressions!B76)</f>
        <v>2000</v>
      </c>
      <c r="C66" s="357" t="str">
        <f>IF(ISBLANK(Regressions!C76), " ", Regressions!C76)</f>
        <v>Rural</v>
      </c>
      <c r="D66" s="353">
        <f>IF(ISBLANK(Regressions!D76), " ", Regressions!D76)</f>
        <v>604710.62216697691</v>
      </c>
      <c r="E66" s="229" t="e">
        <f>IF(ISNUMBER(Regressions!E76),ROUND(Regressions!E76, 1), NA())</f>
        <v>#N/A</v>
      </c>
      <c r="F66" s="354" t="e">
        <f>IF(ISNUMBER(Regressions!F76),ROUND(Regressions!F76, 1), NA())</f>
        <v>#N/A</v>
      </c>
      <c r="G66" s="251" t="e">
        <f>IF(ISNUMBER(Regressions!G76),ROUND(Regressions!G76, 1), NA())</f>
        <v>#N/A</v>
      </c>
      <c r="H66" s="355" t="e">
        <f>IF(ISNUMBER(Regressions!H76),ROUND(Regressions!H76, 1), NA())</f>
        <v>#N/A</v>
      </c>
      <c r="I66" s="252" t="e">
        <f>IF(ISNUMBER(Regressions!I76),ROUND(Regressions!I76, 1), NA())</f>
        <v>#N/A</v>
      </c>
      <c r="J66" s="356" t="e">
        <f>IF(ISNUMBER(Regressions!K76),ROUND(Regressions!K76, 1), NA())</f>
        <v>#N/A</v>
      </c>
      <c r="K66" s="354" t="e">
        <f>IF(ISNUMBER(Regressions!L76),ROUND(Regressions!L76, 1), NA())</f>
        <v>#N/A</v>
      </c>
      <c r="L66" s="253" t="e">
        <f>IF(ISNUMBER(Regressions!M76),ROUND(Regressions!M76, 1), NA())</f>
        <v>#N/A</v>
      </c>
      <c r="M66" s="355" t="e">
        <f>IF(ISNUMBER(Regressions!N76),ROUND(Regressions!N76, 1), NA())</f>
        <v>#N/A</v>
      </c>
      <c r="N66" s="252" t="e">
        <f>IF(ISNUMBER(Regressions!O76),ROUND(Regressions!O76, 1), NA())</f>
        <v>#N/A</v>
      </c>
      <c r="O66" s="356" t="e">
        <f>IF(ISNUMBER(Regressions!Q76),ROUND(Regressions!Q76, 1), NA())</f>
        <v>#N/A</v>
      </c>
      <c r="P66" s="354" t="e">
        <f>IF(ISNUMBER(Regressions!R76),ROUND(Regressions!R76, 1), NA())</f>
        <v>#N/A</v>
      </c>
      <c r="Q66" s="230" t="e">
        <f>IF(ISNUMBER(Regressions!S76),ROUND(Regressions!S76, 1), NA())</f>
        <v>#N/A</v>
      </c>
      <c r="R66" s="355" t="e">
        <f>IF(ISNUMBER(Regressions!T76),ROUND(Regressions!T76, 1), NA())</f>
        <v>#N/A</v>
      </c>
      <c r="S66" s="252" t="e">
        <f>IF(ISNUMBER(Regressions!U76),ROUND(Regressions!U76, 1), NA())</f>
        <v>#N/A</v>
      </c>
    </row>
    <row xmlns:x14ac="http://schemas.microsoft.com/office/spreadsheetml/2009/9/ac" r="67" x14ac:dyDescent="0.2">
      <c r="A67" s="351" t="str">
        <f>IF(ISBLANK(Regressions!A77), " ", Regressions!A77)</f>
        <v>Liberia</v>
      </c>
      <c r="B67" s="352">
        <f>IF(ISBLANK(Regressions!B77), " ", Regressions!B77)</f>
        <v>2001</v>
      </c>
      <c r="C67" s="357" t="str">
        <f>IF(ISBLANK(Regressions!C77), " ", Regressions!C77)</f>
        <v>Rural</v>
      </c>
      <c r="D67" s="353">
        <f>IF(ISBLANK(Regressions!D77), " ", Regressions!D77)</f>
        <v>616258.12595088955</v>
      </c>
      <c r="E67" s="229" t="e">
        <f>IF(ISNUMBER(Regressions!E77),ROUND(Regressions!E77, 1), NA())</f>
        <v>#N/A</v>
      </c>
      <c r="F67" s="354" t="e">
        <f>IF(ISNUMBER(Regressions!F77),ROUND(Regressions!F77, 1), NA())</f>
        <v>#N/A</v>
      </c>
      <c r="G67" s="251" t="e">
        <f>IF(ISNUMBER(Regressions!G77),ROUND(Regressions!G77, 1), NA())</f>
        <v>#N/A</v>
      </c>
      <c r="H67" s="355" t="e">
        <f>IF(ISNUMBER(Regressions!H77),ROUND(Regressions!H77, 1), NA())</f>
        <v>#N/A</v>
      </c>
      <c r="I67" s="252" t="e">
        <f>IF(ISNUMBER(Regressions!I77),ROUND(Regressions!I77, 1), NA())</f>
        <v>#N/A</v>
      </c>
      <c r="J67" s="356" t="e">
        <f>IF(ISNUMBER(Regressions!K77),ROUND(Regressions!K77, 1), NA())</f>
        <v>#N/A</v>
      </c>
      <c r="K67" s="354" t="e">
        <f>IF(ISNUMBER(Regressions!L77),ROUND(Regressions!L77, 1), NA())</f>
        <v>#N/A</v>
      </c>
      <c r="L67" s="253" t="e">
        <f>IF(ISNUMBER(Regressions!M77),ROUND(Regressions!M77, 1), NA())</f>
        <v>#N/A</v>
      </c>
      <c r="M67" s="355" t="e">
        <f>IF(ISNUMBER(Regressions!N77),ROUND(Regressions!N77, 1), NA())</f>
        <v>#N/A</v>
      </c>
      <c r="N67" s="252" t="e">
        <f>IF(ISNUMBER(Regressions!O77),ROUND(Regressions!O77, 1), NA())</f>
        <v>#N/A</v>
      </c>
      <c r="O67" s="356" t="e">
        <f>IF(ISNUMBER(Regressions!Q77),ROUND(Regressions!Q77, 1), NA())</f>
        <v>#N/A</v>
      </c>
      <c r="P67" s="354" t="e">
        <f>IF(ISNUMBER(Regressions!R77),ROUND(Regressions!R77, 1), NA())</f>
        <v>#N/A</v>
      </c>
      <c r="Q67" s="230" t="e">
        <f>IF(ISNUMBER(Regressions!S77),ROUND(Regressions!S77, 1), NA())</f>
        <v>#N/A</v>
      </c>
      <c r="R67" s="355" t="e">
        <f>IF(ISNUMBER(Regressions!T77),ROUND(Regressions!T77, 1), NA())</f>
        <v>#N/A</v>
      </c>
      <c r="S67" s="252" t="e">
        <f>IF(ISNUMBER(Regressions!U77),ROUND(Regressions!U77, 1), NA())</f>
        <v>#N/A</v>
      </c>
    </row>
    <row xmlns:x14ac="http://schemas.microsoft.com/office/spreadsheetml/2009/9/ac" r="68" x14ac:dyDescent="0.2">
      <c r="A68" s="351" t="str">
        <f>IF(ISBLANK(Regressions!A78), " ", Regressions!A78)</f>
        <v>Liberia</v>
      </c>
      <c r="B68" s="352">
        <f>IF(ISBLANK(Regressions!B78), " ", Regressions!B78)</f>
        <v>2002</v>
      </c>
      <c r="C68" s="357" t="str">
        <f>IF(ISBLANK(Regressions!C78), " ", Regressions!C78)</f>
        <v>Rural</v>
      </c>
      <c r="D68" s="353">
        <f>IF(ISBLANK(Regressions!D78), " ", Regressions!D78)</f>
        <v>630265.74994995107</v>
      </c>
      <c r="E68" s="229" t="e">
        <f>IF(ISNUMBER(Regressions!E78),ROUND(Regressions!E78, 1), NA())</f>
        <v>#N/A</v>
      </c>
      <c r="F68" s="354" t="e">
        <f>IF(ISNUMBER(Regressions!F78),ROUND(Regressions!F78, 1), NA())</f>
        <v>#N/A</v>
      </c>
      <c r="G68" s="251" t="e">
        <f>IF(ISNUMBER(Regressions!G78),ROUND(Regressions!G78, 1), NA())</f>
        <v>#N/A</v>
      </c>
      <c r="H68" s="355" t="e">
        <f>IF(ISNUMBER(Regressions!H78),ROUND(Regressions!H78, 1), NA())</f>
        <v>#N/A</v>
      </c>
      <c r="I68" s="252" t="e">
        <f>IF(ISNUMBER(Regressions!I78),ROUND(Regressions!I78, 1), NA())</f>
        <v>#N/A</v>
      </c>
      <c r="J68" s="356" t="e">
        <f>IF(ISNUMBER(Regressions!K78),ROUND(Regressions!K78, 1), NA())</f>
        <v>#N/A</v>
      </c>
      <c r="K68" s="354" t="e">
        <f>IF(ISNUMBER(Regressions!L78),ROUND(Regressions!L78, 1), NA())</f>
        <v>#N/A</v>
      </c>
      <c r="L68" s="253" t="e">
        <f>IF(ISNUMBER(Regressions!M78),ROUND(Regressions!M78, 1), NA())</f>
        <v>#N/A</v>
      </c>
      <c r="M68" s="355" t="e">
        <f>IF(ISNUMBER(Regressions!N78),ROUND(Regressions!N78, 1), NA())</f>
        <v>#N/A</v>
      </c>
      <c r="N68" s="252" t="e">
        <f>IF(ISNUMBER(Regressions!O78),ROUND(Regressions!O78, 1), NA())</f>
        <v>#N/A</v>
      </c>
      <c r="O68" s="356" t="e">
        <f>IF(ISNUMBER(Regressions!Q78),ROUND(Regressions!Q78, 1), NA())</f>
        <v>#N/A</v>
      </c>
      <c r="P68" s="354" t="e">
        <f>IF(ISNUMBER(Regressions!R78),ROUND(Regressions!R78, 1), NA())</f>
        <v>#N/A</v>
      </c>
      <c r="Q68" s="230" t="e">
        <f>IF(ISNUMBER(Regressions!S78),ROUND(Regressions!S78, 1), NA())</f>
        <v>#N/A</v>
      </c>
      <c r="R68" s="355" t="e">
        <f>IF(ISNUMBER(Regressions!T78),ROUND(Regressions!T78, 1), NA())</f>
        <v>#N/A</v>
      </c>
      <c r="S68" s="252" t="e">
        <f>IF(ISNUMBER(Regressions!U78),ROUND(Regressions!U78, 1), NA())</f>
        <v>#N/A</v>
      </c>
    </row>
    <row xmlns:x14ac="http://schemas.microsoft.com/office/spreadsheetml/2009/9/ac" r="69" x14ac:dyDescent="0.2">
      <c r="A69" s="351" t="str">
        <f>IF(ISBLANK(Regressions!A79), " ", Regressions!A79)</f>
        <v>Liberia</v>
      </c>
      <c r="B69" s="352">
        <f>IF(ISBLANK(Regressions!B79), " ", Regressions!B79)</f>
        <v>2003</v>
      </c>
      <c r="C69" s="357" t="str">
        <f>IF(ISBLANK(Regressions!C79), " ", Regressions!C79)</f>
        <v>Rural</v>
      </c>
      <c r="D69" s="353">
        <f>IF(ISBLANK(Regressions!D79), " ", Regressions!D79)</f>
        <v>640955.35575401306</v>
      </c>
      <c r="E69" s="229" t="e">
        <f>IF(ISNUMBER(Regressions!E79),ROUND(Regressions!E79, 1), NA())</f>
        <v>#N/A</v>
      </c>
      <c r="F69" s="354" t="e">
        <f>IF(ISNUMBER(Regressions!F79),ROUND(Regressions!F79, 1), NA())</f>
        <v>#N/A</v>
      </c>
      <c r="G69" s="251" t="e">
        <f>IF(ISNUMBER(Regressions!G79),ROUND(Regressions!G79, 1), NA())</f>
        <v>#N/A</v>
      </c>
      <c r="H69" s="355" t="e">
        <f>IF(ISNUMBER(Regressions!H79),ROUND(Regressions!H79, 1), NA())</f>
        <v>#N/A</v>
      </c>
      <c r="I69" s="252" t="e">
        <f>IF(ISNUMBER(Regressions!I79),ROUND(Regressions!I79, 1), NA())</f>
        <v>#N/A</v>
      </c>
      <c r="J69" s="356" t="e">
        <f>IF(ISNUMBER(Regressions!K79),ROUND(Regressions!K79, 1), NA())</f>
        <v>#N/A</v>
      </c>
      <c r="K69" s="354" t="e">
        <f>IF(ISNUMBER(Regressions!L79),ROUND(Regressions!L79, 1), NA())</f>
        <v>#N/A</v>
      </c>
      <c r="L69" s="253" t="e">
        <f>IF(ISNUMBER(Regressions!M79),ROUND(Regressions!M79, 1), NA())</f>
        <v>#N/A</v>
      </c>
      <c r="M69" s="355" t="e">
        <f>IF(ISNUMBER(Regressions!N79),ROUND(Regressions!N79, 1), NA())</f>
        <v>#N/A</v>
      </c>
      <c r="N69" s="252" t="e">
        <f>IF(ISNUMBER(Regressions!O79),ROUND(Regressions!O79, 1), NA())</f>
        <v>#N/A</v>
      </c>
      <c r="O69" s="356" t="e">
        <f>IF(ISNUMBER(Regressions!Q79),ROUND(Regressions!Q79, 1), NA())</f>
        <v>#N/A</v>
      </c>
      <c r="P69" s="354" t="e">
        <f>IF(ISNUMBER(Regressions!R79),ROUND(Regressions!R79, 1), NA())</f>
        <v>#N/A</v>
      </c>
      <c r="Q69" s="230" t="e">
        <f>IF(ISNUMBER(Regressions!S79),ROUND(Regressions!S79, 1), NA())</f>
        <v>#N/A</v>
      </c>
      <c r="R69" s="355" t="e">
        <f>IF(ISNUMBER(Regressions!T79),ROUND(Regressions!T79, 1), NA())</f>
        <v>#N/A</v>
      </c>
      <c r="S69" s="252" t="e">
        <f>IF(ISNUMBER(Regressions!U79),ROUND(Regressions!U79, 1), NA())</f>
        <v>#N/A</v>
      </c>
    </row>
    <row xmlns:x14ac="http://schemas.microsoft.com/office/spreadsheetml/2009/9/ac" r="70" x14ac:dyDescent="0.2">
      <c r="A70" s="351" t="str">
        <f>IF(ISBLANK(Regressions!A80), " ", Regressions!A80)</f>
        <v>Liberia</v>
      </c>
      <c r="B70" s="352">
        <f>IF(ISBLANK(Regressions!B80), " ", Regressions!B80)</f>
        <v>2004</v>
      </c>
      <c r="C70" s="357" t="str">
        <f>IF(ISBLANK(Regressions!C80), " ", Regressions!C80)</f>
        <v>Rural</v>
      </c>
      <c r="D70" s="353">
        <f>IF(ISBLANK(Regressions!D80), " ", Regressions!D80)</f>
        <v>635417.32637947076</v>
      </c>
      <c r="E70" s="229" t="e">
        <f>IF(ISNUMBER(Regressions!E80),ROUND(Regressions!E80, 1), NA())</f>
        <v>#N/A</v>
      </c>
      <c r="F70" s="354" t="e">
        <f>IF(ISNUMBER(Regressions!F80),ROUND(Regressions!F80, 1), NA())</f>
        <v>#N/A</v>
      </c>
      <c r="G70" s="251" t="e">
        <f>IF(ISNUMBER(Regressions!G80),ROUND(Regressions!G80, 1), NA())</f>
        <v>#N/A</v>
      </c>
      <c r="H70" s="355" t="e">
        <f>IF(ISNUMBER(Regressions!H80),ROUND(Regressions!H80, 1), NA())</f>
        <v>#N/A</v>
      </c>
      <c r="I70" s="252" t="e">
        <f>IF(ISNUMBER(Regressions!I80),ROUND(Regressions!I80, 1), NA())</f>
        <v>#N/A</v>
      </c>
      <c r="J70" s="356" t="e">
        <f>IF(ISNUMBER(Regressions!K80),ROUND(Regressions!K80, 1), NA())</f>
        <v>#N/A</v>
      </c>
      <c r="K70" s="354" t="e">
        <f>IF(ISNUMBER(Regressions!L80),ROUND(Regressions!L80, 1), NA())</f>
        <v>#N/A</v>
      </c>
      <c r="L70" s="253" t="e">
        <f>IF(ISNUMBER(Regressions!M80),ROUND(Regressions!M80, 1), NA())</f>
        <v>#N/A</v>
      </c>
      <c r="M70" s="355" t="e">
        <f>IF(ISNUMBER(Regressions!N80),ROUND(Regressions!N80, 1), NA())</f>
        <v>#N/A</v>
      </c>
      <c r="N70" s="252" t="e">
        <f>IF(ISNUMBER(Regressions!O80),ROUND(Regressions!O80, 1), NA())</f>
        <v>#N/A</v>
      </c>
      <c r="O70" s="356" t="e">
        <f>IF(ISNUMBER(Regressions!Q80),ROUND(Regressions!Q80, 1), NA())</f>
        <v>#N/A</v>
      </c>
      <c r="P70" s="354" t="e">
        <f>IF(ISNUMBER(Regressions!R80),ROUND(Regressions!R80, 1), NA())</f>
        <v>#N/A</v>
      </c>
      <c r="Q70" s="230" t="e">
        <f>IF(ISNUMBER(Regressions!S80),ROUND(Regressions!S80, 1), NA())</f>
        <v>#N/A</v>
      </c>
      <c r="R70" s="355" t="e">
        <f>IF(ISNUMBER(Regressions!T80),ROUND(Regressions!T80, 1), NA())</f>
        <v>#N/A</v>
      </c>
      <c r="S70" s="252" t="e">
        <f>IF(ISNUMBER(Regressions!U80),ROUND(Regressions!U80, 1), NA())</f>
        <v>#N/A</v>
      </c>
    </row>
    <row xmlns:x14ac="http://schemas.microsoft.com/office/spreadsheetml/2009/9/ac" r="71" x14ac:dyDescent="0.2">
      <c r="A71" s="351" t="str">
        <f>IF(ISBLANK(Regressions!A81), " ", Regressions!A81)</f>
        <v>Liberia</v>
      </c>
      <c r="B71" s="352">
        <f>IF(ISBLANK(Regressions!B81), " ", Regressions!B81)</f>
        <v>2005</v>
      </c>
      <c r="C71" s="357" t="str">
        <f>IF(ISBLANK(Regressions!C81), " ", Regressions!C81)</f>
        <v>Rural</v>
      </c>
      <c r="D71" s="353">
        <f>IF(ISBLANK(Regressions!D81), " ", Regressions!D81)</f>
        <v>651657.53971092228</v>
      </c>
      <c r="E71" s="229" t="e">
        <f>IF(ISNUMBER(Regressions!E81),ROUND(Regressions!E81, 1), NA())</f>
        <v>#N/A</v>
      </c>
      <c r="F71" s="354" t="e">
        <f>IF(ISNUMBER(Regressions!F81),ROUND(Regressions!F81, 1), NA())</f>
        <v>#N/A</v>
      </c>
      <c r="G71" s="251" t="e">
        <f>IF(ISNUMBER(Regressions!G81),ROUND(Regressions!G81, 1), NA())</f>
        <v>#N/A</v>
      </c>
      <c r="H71" s="355" t="e">
        <f>IF(ISNUMBER(Regressions!H81),ROUND(Regressions!H81, 1), NA())</f>
        <v>#N/A</v>
      </c>
      <c r="I71" s="252" t="e">
        <f>IF(ISNUMBER(Regressions!I81),ROUND(Regressions!I81, 1), NA())</f>
        <v>#N/A</v>
      </c>
      <c r="J71" s="356" t="e">
        <f>IF(ISNUMBER(Regressions!K81),ROUND(Regressions!K81, 1), NA())</f>
        <v>#N/A</v>
      </c>
      <c r="K71" s="354" t="e">
        <f>IF(ISNUMBER(Regressions!L81),ROUND(Regressions!L81, 1), NA())</f>
        <v>#N/A</v>
      </c>
      <c r="L71" s="253" t="e">
        <f>IF(ISNUMBER(Regressions!M81),ROUND(Regressions!M81, 1), NA())</f>
        <v>#N/A</v>
      </c>
      <c r="M71" s="355" t="e">
        <f>IF(ISNUMBER(Regressions!N81),ROUND(Regressions!N81, 1), NA())</f>
        <v>#N/A</v>
      </c>
      <c r="N71" s="252" t="e">
        <f>IF(ISNUMBER(Regressions!O81),ROUND(Regressions!O81, 1), NA())</f>
        <v>#N/A</v>
      </c>
      <c r="O71" s="356" t="e">
        <f>IF(ISNUMBER(Regressions!Q81),ROUND(Regressions!Q81, 1), NA())</f>
        <v>#N/A</v>
      </c>
      <c r="P71" s="354" t="e">
        <f>IF(ISNUMBER(Regressions!R81),ROUND(Regressions!R81, 1), NA())</f>
        <v>#N/A</v>
      </c>
      <c r="Q71" s="230" t="e">
        <f>IF(ISNUMBER(Regressions!S81),ROUND(Regressions!S81, 1), NA())</f>
        <v>#N/A</v>
      </c>
      <c r="R71" s="355" t="e">
        <f>IF(ISNUMBER(Regressions!T81),ROUND(Regressions!T81, 1), NA())</f>
        <v>#N/A</v>
      </c>
      <c r="S71" s="252" t="e">
        <f>IF(ISNUMBER(Regressions!U81),ROUND(Regressions!U81, 1), NA())</f>
        <v>#N/A</v>
      </c>
    </row>
    <row xmlns:x14ac="http://schemas.microsoft.com/office/spreadsheetml/2009/9/ac" r="72" x14ac:dyDescent="0.2">
      <c r="A72" s="351" t="str">
        <f>IF(ISBLANK(Regressions!A82), " ", Regressions!A82)</f>
        <v>Liberia</v>
      </c>
      <c r="B72" s="352">
        <f>IF(ISBLANK(Regressions!B82), " ", Regressions!B82)</f>
        <v>2006</v>
      </c>
      <c r="C72" s="357" t="str">
        <f>IF(ISBLANK(Regressions!C82), " ", Regressions!C82)</f>
        <v>Rural</v>
      </c>
      <c r="D72" s="353">
        <f>IF(ISBLANK(Regressions!D82), " ", Regressions!D82)</f>
        <v>689627.79009784688</v>
      </c>
      <c r="E72" s="229" t="e">
        <f>IF(ISNUMBER(Regressions!E82),ROUND(Regressions!E82, 1), NA())</f>
        <v>#N/A</v>
      </c>
      <c r="F72" s="354" t="e">
        <f>IF(ISNUMBER(Regressions!F82),ROUND(Regressions!F82, 1), NA())</f>
        <v>#N/A</v>
      </c>
      <c r="G72" s="251" t="e">
        <f>IF(ISNUMBER(Regressions!G82),ROUND(Regressions!G82, 1), NA())</f>
        <v>#N/A</v>
      </c>
      <c r="H72" s="355" t="e">
        <f>IF(ISNUMBER(Regressions!H82),ROUND(Regressions!H82, 1), NA())</f>
        <v>#N/A</v>
      </c>
      <c r="I72" s="252" t="e">
        <f>IF(ISNUMBER(Regressions!I82),ROUND(Regressions!I82, 1), NA())</f>
        <v>#N/A</v>
      </c>
      <c r="J72" s="356" t="e">
        <f>IF(ISNUMBER(Regressions!K82),ROUND(Regressions!K82, 1), NA())</f>
        <v>#N/A</v>
      </c>
      <c r="K72" s="354" t="e">
        <f>IF(ISNUMBER(Regressions!L82),ROUND(Regressions!L82, 1), NA())</f>
        <v>#N/A</v>
      </c>
      <c r="L72" s="253" t="e">
        <f>IF(ISNUMBER(Regressions!M82),ROUND(Regressions!M82, 1), NA())</f>
        <v>#N/A</v>
      </c>
      <c r="M72" s="355" t="e">
        <f>IF(ISNUMBER(Regressions!N82),ROUND(Regressions!N82, 1), NA())</f>
        <v>#N/A</v>
      </c>
      <c r="N72" s="252" t="e">
        <f>IF(ISNUMBER(Regressions!O82),ROUND(Regressions!O82, 1), NA())</f>
        <v>#N/A</v>
      </c>
      <c r="O72" s="356" t="e">
        <f>IF(ISNUMBER(Regressions!Q82),ROUND(Regressions!Q82, 1), NA())</f>
        <v>#N/A</v>
      </c>
      <c r="P72" s="354" t="e">
        <f>IF(ISNUMBER(Regressions!R82),ROUND(Regressions!R82, 1), NA())</f>
        <v>#N/A</v>
      </c>
      <c r="Q72" s="230" t="e">
        <f>IF(ISNUMBER(Regressions!S82),ROUND(Regressions!S82, 1), NA())</f>
        <v>#N/A</v>
      </c>
      <c r="R72" s="355" t="e">
        <f>IF(ISNUMBER(Regressions!T82),ROUND(Regressions!T82, 1), NA())</f>
        <v>#N/A</v>
      </c>
      <c r="S72" s="252" t="e">
        <f>IF(ISNUMBER(Regressions!U82),ROUND(Regressions!U82, 1), NA())</f>
        <v>#N/A</v>
      </c>
    </row>
    <row xmlns:x14ac="http://schemas.microsoft.com/office/spreadsheetml/2009/9/ac" r="73" x14ac:dyDescent="0.2">
      <c r="A73" s="351" t="str">
        <f>IF(ISBLANK(Regressions!A83), " ", Regressions!A83)</f>
        <v>Liberia</v>
      </c>
      <c r="B73" s="352">
        <f>IF(ISBLANK(Regressions!B83), " ", Regressions!B83)</f>
        <v>2007</v>
      </c>
      <c r="C73" s="357" t="str">
        <f>IF(ISBLANK(Regressions!C83), " ", Regressions!C83)</f>
        <v>Rural</v>
      </c>
      <c r="D73" s="353">
        <f>IF(ISBLANK(Regressions!D83), " ", Regressions!D83)</f>
        <v>724064.87047691352</v>
      </c>
      <c r="E73" s="229" t="e">
        <f>IF(ISNUMBER(Regressions!E83),ROUND(Regressions!E83, 1), NA())</f>
        <v>#N/A</v>
      </c>
      <c r="F73" s="354" t="e">
        <f>IF(ISNUMBER(Regressions!F83),ROUND(Regressions!F83, 1), NA())</f>
        <v>#N/A</v>
      </c>
      <c r="G73" s="251" t="e">
        <f>IF(ISNUMBER(Regressions!G83),ROUND(Regressions!G83, 1), NA())</f>
        <v>#N/A</v>
      </c>
      <c r="H73" s="355" t="e">
        <f>IF(ISNUMBER(Regressions!H83),ROUND(Regressions!H83, 1), NA())</f>
        <v>#N/A</v>
      </c>
      <c r="I73" s="252" t="e">
        <f>IF(ISNUMBER(Regressions!I83),ROUND(Regressions!I83, 1), NA())</f>
        <v>#N/A</v>
      </c>
      <c r="J73" s="356" t="e">
        <f>IF(ISNUMBER(Regressions!K83),ROUND(Regressions!K83, 1), NA())</f>
        <v>#N/A</v>
      </c>
      <c r="K73" s="354" t="e">
        <f>IF(ISNUMBER(Regressions!L83),ROUND(Regressions!L83, 1), NA())</f>
        <v>#N/A</v>
      </c>
      <c r="L73" s="253" t="e">
        <f>IF(ISNUMBER(Regressions!M83),ROUND(Regressions!M83, 1), NA())</f>
        <v>#N/A</v>
      </c>
      <c r="M73" s="355" t="e">
        <f>IF(ISNUMBER(Regressions!N83),ROUND(Regressions!N83, 1), NA())</f>
        <v>#N/A</v>
      </c>
      <c r="N73" s="252" t="e">
        <f>IF(ISNUMBER(Regressions!O83),ROUND(Regressions!O83, 1), NA())</f>
        <v>#N/A</v>
      </c>
      <c r="O73" s="356" t="e">
        <f>IF(ISNUMBER(Regressions!Q83),ROUND(Regressions!Q83, 1), NA())</f>
        <v>#N/A</v>
      </c>
      <c r="P73" s="354" t="e">
        <f>IF(ISNUMBER(Regressions!R83),ROUND(Regressions!R83, 1), NA())</f>
        <v>#N/A</v>
      </c>
      <c r="Q73" s="230" t="e">
        <f>IF(ISNUMBER(Regressions!S83),ROUND(Regressions!S83, 1), NA())</f>
        <v>#N/A</v>
      </c>
      <c r="R73" s="355" t="e">
        <f>IF(ISNUMBER(Regressions!T83),ROUND(Regressions!T83, 1), NA())</f>
        <v>#N/A</v>
      </c>
      <c r="S73" s="252" t="e">
        <f>IF(ISNUMBER(Regressions!U83),ROUND(Regressions!U83, 1), NA())</f>
        <v>#N/A</v>
      </c>
    </row>
    <row xmlns:x14ac="http://schemas.microsoft.com/office/spreadsheetml/2009/9/ac" r="74" x14ac:dyDescent="0.2">
      <c r="A74" s="351" t="str">
        <f>IF(ISBLANK(Regressions!A84), " ", Regressions!A84)</f>
        <v>Liberia</v>
      </c>
      <c r="B74" s="352">
        <f>IF(ISBLANK(Regressions!B84), " ", Regressions!B84)</f>
        <v>2008</v>
      </c>
      <c r="C74" s="357" t="str">
        <f>IF(ISBLANK(Regressions!C84), " ", Regressions!C84)</f>
        <v>Rural</v>
      </c>
      <c r="D74" s="353">
        <f>IF(ISBLANK(Regressions!D84), " ", Regressions!D84)</f>
        <v>757459.07248821261</v>
      </c>
      <c r="E74" s="229" t="e">
        <f>IF(ISNUMBER(Regressions!E84),ROUND(Regressions!E84, 1), NA())</f>
        <v>#N/A</v>
      </c>
      <c r="F74" s="354" t="e">
        <f>IF(ISNUMBER(Regressions!F84),ROUND(Regressions!F84, 1), NA())</f>
        <v>#N/A</v>
      </c>
      <c r="G74" s="251" t="e">
        <f>IF(ISNUMBER(Regressions!G84),ROUND(Regressions!G84, 1), NA())</f>
        <v>#N/A</v>
      </c>
      <c r="H74" s="355" t="e">
        <f>IF(ISNUMBER(Regressions!H84),ROUND(Regressions!H84, 1), NA())</f>
        <v>#N/A</v>
      </c>
      <c r="I74" s="252" t="e">
        <f>IF(ISNUMBER(Regressions!I84),ROUND(Regressions!I84, 1), NA())</f>
        <v>#N/A</v>
      </c>
      <c r="J74" s="356" t="e">
        <f>IF(ISNUMBER(Regressions!K84),ROUND(Regressions!K84, 1), NA())</f>
        <v>#N/A</v>
      </c>
      <c r="K74" s="354" t="e">
        <f>IF(ISNUMBER(Regressions!L84),ROUND(Regressions!L84, 1), NA())</f>
        <v>#N/A</v>
      </c>
      <c r="L74" s="253" t="e">
        <f>IF(ISNUMBER(Regressions!M84),ROUND(Regressions!M84, 1), NA())</f>
        <v>#N/A</v>
      </c>
      <c r="M74" s="355" t="e">
        <f>IF(ISNUMBER(Regressions!N84),ROUND(Regressions!N84, 1), NA())</f>
        <v>#N/A</v>
      </c>
      <c r="N74" s="252" t="e">
        <f>IF(ISNUMBER(Regressions!O84),ROUND(Regressions!O84, 1), NA())</f>
        <v>#N/A</v>
      </c>
      <c r="O74" s="356" t="e">
        <f>IF(ISNUMBER(Regressions!Q84),ROUND(Regressions!Q84, 1), NA())</f>
        <v>#N/A</v>
      </c>
      <c r="P74" s="354" t="e">
        <f>IF(ISNUMBER(Regressions!R84),ROUND(Regressions!R84, 1), NA())</f>
        <v>#N/A</v>
      </c>
      <c r="Q74" s="230" t="e">
        <f>IF(ISNUMBER(Regressions!S84),ROUND(Regressions!S84, 1), NA())</f>
        <v>#N/A</v>
      </c>
      <c r="R74" s="355" t="e">
        <f>IF(ISNUMBER(Regressions!T84),ROUND(Regressions!T84, 1), NA())</f>
        <v>#N/A</v>
      </c>
      <c r="S74" s="252" t="e">
        <f>IF(ISNUMBER(Regressions!U84),ROUND(Regressions!U84, 1), NA())</f>
        <v>#N/A</v>
      </c>
    </row>
    <row xmlns:x14ac="http://schemas.microsoft.com/office/spreadsheetml/2009/9/ac" r="75" x14ac:dyDescent="0.2">
      <c r="A75" s="351" t="str">
        <f>IF(ISBLANK(Regressions!A85), " ", Regressions!A85)</f>
        <v>Liberia</v>
      </c>
      <c r="B75" s="352">
        <f>IF(ISBLANK(Regressions!B85), " ", Regressions!B85)</f>
        <v>2009</v>
      </c>
      <c r="C75" s="357" t="str">
        <f>IF(ISBLANK(Regressions!C85), " ", Regressions!C85)</f>
        <v>Rural</v>
      </c>
      <c r="D75" s="353">
        <f>IF(ISBLANK(Regressions!D85), " ", Regressions!D85)</f>
        <v>780206.8336804962</v>
      </c>
      <c r="E75" s="229" t="e">
        <f>IF(ISNUMBER(Regressions!E85),ROUND(Regressions!E85, 1), NA())</f>
        <v>#N/A</v>
      </c>
      <c r="F75" s="354" t="e">
        <f>IF(ISNUMBER(Regressions!F85),ROUND(Regressions!F85, 1), NA())</f>
        <v>#N/A</v>
      </c>
      <c r="G75" s="251" t="e">
        <f>IF(ISNUMBER(Regressions!G85),ROUND(Regressions!G85, 1), NA())</f>
        <v>#N/A</v>
      </c>
      <c r="H75" s="355" t="e">
        <f>IF(ISNUMBER(Regressions!H85),ROUND(Regressions!H85, 1), NA())</f>
        <v>#N/A</v>
      </c>
      <c r="I75" s="252" t="e">
        <f>IF(ISNUMBER(Regressions!I85),ROUND(Regressions!I85, 1), NA())</f>
        <v>#N/A</v>
      </c>
      <c r="J75" s="356" t="e">
        <f>IF(ISNUMBER(Regressions!K85),ROUND(Regressions!K85, 1), NA())</f>
        <v>#N/A</v>
      </c>
      <c r="K75" s="354" t="e">
        <f>IF(ISNUMBER(Regressions!L85),ROUND(Regressions!L85, 1), NA())</f>
        <v>#N/A</v>
      </c>
      <c r="L75" s="253" t="e">
        <f>IF(ISNUMBER(Regressions!M85),ROUND(Regressions!M85, 1), NA())</f>
        <v>#N/A</v>
      </c>
      <c r="M75" s="355" t="e">
        <f>IF(ISNUMBER(Regressions!N85),ROUND(Regressions!N85, 1), NA())</f>
        <v>#N/A</v>
      </c>
      <c r="N75" s="252" t="e">
        <f>IF(ISNUMBER(Regressions!O85),ROUND(Regressions!O85, 1), NA())</f>
        <v>#N/A</v>
      </c>
      <c r="O75" s="356" t="e">
        <f>IF(ISNUMBER(Regressions!Q85),ROUND(Regressions!Q85, 1), NA())</f>
        <v>#N/A</v>
      </c>
      <c r="P75" s="354" t="e">
        <f>IF(ISNUMBER(Regressions!R85),ROUND(Regressions!R85, 1), NA())</f>
        <v>#N/A</v>
      </c>
      <c r="Q75" s="230" t="e">
        <f>IF(ISNUMBER(Regressions!S85),ROUND(Regressions!S85, 1), NA())</f>
        <v>#N/A</v>
      </c>
      <c r="R75" s="355" t="e">
        <f>IF(ISNUMBER(Regressions!T85),ROUND(Regressions!T85, 1), NA())</f>
        <v>#N/A</v>
      </c>
      <c r="S75" s="252" t="e">
        <f>IF(ISNUMBER(Regressions!U85),ROUND(Regressions!U85, 1), NA())</f>
        <v>#N/A</v>
      </c>
    </row>
    <row xmlns:x14ac="http://schemas.microsoft.com/office/spreadsheetml/2009/9/ac" r="76" x14ac:dyDescent="0.2">
      <c r="A76" s="351" t="str">
        <f>IF(ISBLANK(Regressions!A86), " ", Regressions!A86)</f>
        <v>Liberia</v>
      </c>
      <c r="B76" s="352">
        <f>IF(ISBLANK(Regressions!B86), " ", Regressions!B86)</f>
        <v>2010</v>
      </c>
      <c r="C76" s="357" t="str">
        <f>IF(ISBLANK(Regressions!C86), " ", Regressions!C86)</f>
        <v>Rural</v>
      </c>
      <c r="D76" s="353">
        <f>IF(ISBLANK(Regressions!D86), " ", Regressions!D86)</f>
        <v>802486.80940345768</v>
      </c>
      <c r="E76" s="229" t="e">
        <f>IF(ISNUMBER(Regressions!E86),ROUND(Regressions!E86, 1), NA())</f>
        <v>#N/A</v>
      </c>
      <c r="F76" s="354" t="e">
        <f>IF(ISNUMBER(Regressions!F86),ROUND(Regressions!F86, 1), NA())</f>
        <v>#N/A</v>
      </c>
      <c r="G76" s="251" t="e">
        <f>IF(ISNUMBER(Regressions!G86),ROUND(Regressions!G86, 1), NA())</f>
        <v>#N/A</v>
      </c>
      <c r="H76" s="355" t="e">
        <f>IF(ISNUMBER(Regressions!H86),ROUND(Regressions!H86, 1), NA())</f>
        <v>#N/A</v>
      </c>
      <c r="I76" s="252" t="e">
        <f>IF(ISNUMBER(Regressions!I86),ROUND(Regressions!I86, 1), NA())</f>
        <v>#N/A</v>
      </c>
      <c r="J76" s="356" t="e">
        <f>IF(ISNUMBER(Regressions!K86),ROUND(Regressions!K86, 1), NA())</f>
        <v>#N/A</v>
      </c>
      <c r="K76" s="354" t="e">
        <f>IF(ISNUMBER(Regressions!L86),ROUND(Regressions!L86, 1), NA())</f>
        <v>#N/A</v>
      </c>
      <c r="L76" s="253" t="e">
        <f>IF(ISNUMBER(Regressions!M86),ROUND(Regressions!M86, 1), NA())</f>
        <v>#N/A</v>
      </c>
      <c r="M76" s="355" t="e">
        <f>IF(ISNUMBER(Regressions!N86),ROUND(Regressions!N86, 1), NA())</f>
        <v>#N/A</v>
      </c>
      <c r="N76" s="252" t="e">
        <f>IF(ISNUMBER(Regressions!O86),ROUND(Regressions!O86, 1), NA())</f>
        <v>#N/A</v>
      </c>
      <c r="O76" s="356" t="e">
        <f>IF(ISNUMBER(Regressions!Q86),ROUND(Regressions!Q86, 1), NA())</f>
        <v>#N/A</v>
      </c>
      <c r="P76" s="354" t="e">
        <f>IF(ISNUMBER(Regressions!R86),ROUND(Regressions!R86, 1), NA())</f>
        <v>#N/A</v>
      </c>
      <c r="Q76" s="230" t="e">
        <f>IF(ISNUMBER(Regressions!S86),ROUND(Regressions!S86, 1), NA())</f>
        <v>#N/A</v>
      </c>
      <c r="R76" s="355" t="e">
        <f>IF(ISNUMBER(Regressions!T86),ROUND(Regressions!T86, 1), NA())</f>
        <v>#N/A</v>
      </c>
      <c r="S76" s="252" t="e">
        <f>IF(ISNUMBER(Regressions!U86),ROUND(Regressions!U86, 1), NA())</f>
        <v>#N/A</v>
      </c>
    </row>
    <row xmlns:x14ac="http://schemas.microsoft.com/office/spreadsheetml/2009/9/ac" r="77" x14ac:dyDescent="0.2">
      <c r="A77" s="351" t="str">
        <f>IF(ISBLANK(Regressions!A87), " ", Regressions!A87)</f>
        <v>Liberia</v>
      </c>
      <c r="B77" s="352">
        <f>IF(ISBLANK(Regressions!B87), " ", Regressions!B87)</f>
        <v>2011</v>
      </c>
      <c r="C77" s="357" t="str">
        <f>IF(ISBLANK(Regressions!C87), " ", Regressions!C87)</f>
        <v>Rural</v>
      </c>
      <c r="D77" s="353">
        <f>IF(ISBLANK(Regressions!D87), " ", Regressions!D87)</f>
        <v>824945.64344543463</v>
      </c>
      <c r="E77" s="229" t="e">
        <f>IF(ISNUMBER(Regressions!E87),ROUND(Regressions!E87, 1), NA())</f>
        <v>#N/A</v>
      </c>
      <c r="F77" s="354" t="e">
        <f>IF(ISNUMBER(Regressions!F87),ROUND(Regressions!F87, 1), NA())</f>
        <v>#N/A</v>
      </c>
      <c r="G77" s="251" t="e">
        <f>IF(ISNUMBER(Regressions!G87),ROUND(Regressions!G87, 1), NA())</f>
        <v>#N/A</v>
      </c>
      <c r="H77" s="355" t="e">
        <f>IF(ISNUMBER(Regressions!H87),ROUND(Regressions!H87, 1), NA())</f>
        <v>#N/A</v>
      </c>
      <c r="I77" s="252" t="e">
        <f>IF(ISNUMBER(Regressions!I87),ROUND(Regressions!I87, 1), NA())</f>
        <v>#N/A</v>
      </c>
      <c r="J77" s="356" t="e">
        <f>IF(ISNUMBER(Regressions!K87),ROUND(Regressions!K87, 1), NA())</f>
        <v>#N/A</v>
      </c>
      <c r="K77" s="354" t="e">
        <f>IF(ISNUMBER(Regressions!L87),ROUND(Regressions!L87, 1), NA())</f>
        <v>#N/A</v>
      </c>
      <c r="L77" s="253" t="e">
        <f>IF(ISNUMBER(Regressions!M87),ROUND(Regressions!M87, 1), NA())</f>
        <v>#N/A</v>
      </c>
      <c r="M77" s="355" t="e">
        <f>IF(ISNUMBER(Regressions!N87),ROUND(Regressions!N87, 1), NA())</f>
        <v>#N/A</v>
      </c>
      <c r="N77" s="252" t="e">
        <f>IF(ISNUMBER(Regressions!O87),ROUND(Regressions!O87, 1), NA())</f>
        <v>#N/A</v>
      </c>
      <c r="O77" s="356" t="e">
        <f>IF(ISNUMBER(Regressions!Q87),ROUND(Regressions!Q87, 1), NA())</f>
        <v>#N/A</v>
      </c>
      <c r="P77" s="354" t="e">
        <f>IF(ISNUMBER(Regressions!R87),ROUND(Regressions!R87, 1), NA())</f>
        <v>#N/A</v>
      </c>
      <c r="Q77" s="230" t="e">
        <f>IF(ISNUMBER(Regressions!S87),ROUND(Regressions!S87, 1), NA())</f>
        <v>#N/A</v>
      </c>
      <c r="R77" s="355" t="e">
        <f>IF(ISNUMBER(Regressions!T87),ROUND(Regressions!T87, 1), NA())</f>
        <v>#N/A</v>
      </c>
      <c r="S77" s="252" t="e">
        <f>IF(ISNUMBER(Regressions!U87),ROUND(Regressions!U87, 1), NA())</f>
        <v>#N/A</v>
      </c>
    </row>
    <row xmlns:x14ac="http://schemas.microsoft.com/office/spreadsheetml/2009/9/ac" r="78" x14ac:dyDescent="0.2">
      <c r="A78" s="351" t="str">
        <f>IF(ISBLANK(Regressions!A88), " ", Regressions!A88)</f>
        <v>Liberia</v>
      </c>
      <c r="B78" s="352">
        <f>IF(ISBLANK(Regressions!B88), " ", Regressions!B88)</f>
        <v>2012</v>
      </c>
      <c r="C78" s="357" t="str">
        <f>IF(ISBLANK(Regressions!C88), " ", Regressions!C88)</f>
        <v>Rural</v>
      </c>
      <c r="D78" s="353">
        <f>IF(ISBLANK(Regressions!D88), " ", Regressions!D88)</f>
        <v>851760.13637672411</v>
      </c>
      <c r="E78" s="229">
        <f>IF(ISNUMBER(Regressions!E88),ROUND(Regressions!E88, 1), NA())</f>
        <v>47.1</v>
      </c>
      <c r="F78" s="354">
        <f>IF(ISNUMBER(Regressions!F88),ROUND(Regressions!F88, 1), NA())</f>
        <v>40.4</v>
      </c>
      <c r="G78" s="251">
        <f>IF(ISNUMBER(Regressions!G88),ROUND(Regressions!G88, 1), NA())</f>
        <v>35.700000000000003</v>
      </c>
      <c r="H78" s="355">
        <f>IF(ISNUMBER(Regressions!H88),ROUND(Regressions!H88, 1), NA())</f>
        <v>4.7</v>
      </c>
      <c r="I78" s="252">
        <f>IF(ISNUMBER(Regressions!I88),ROUND(Regressions!I88, 1), NA())</f>
        <v>59.6</v>
      </c>
      <c r="J78" s="356">
        <f>IF(ISNUMBER(Regressions!K88),ROUND(Regressions!K88, 1), NA())</f>
        <v>53.4</v>
      </c>
      <c r="K78" s="354">
        <f>IF(ISNUMBER(Regressions!L88),ROUND(Regressions!L88, 1), NA())</f>
        <v>43.7</v>
      </c>
      <c r="L78" s="253">
        <f>IF(ISNUMBER(Regressions!M88),ROUND(Regressions!M88, 1), NA())</f>
        <v>21.5</v>
      </c>
      <c r="M78" s="355">
        <f>IF(ISNUMBER(Regressions!N88),ROUND(Regressions!N88, 1), NA())</f>
        <v>22.2</v>
      </c>
      <c r="N78" s="252">
        <f>IF(ISNUMBER(Regressions!O88),ROUND(Regressions!O88, 1), NA())</f>
        <v>56.3</v>
      </c>
      <c r="O78" s="356">
        <f>IF(ISNUMBER(Regressions!Q88),ROUND(Regressions!Q88, 1), NA())</f>
        <v>84</v>
      </c>
      <c r="P78" s="354">
        <f>IF(ISNUMBER(Regressions!R88),ROUND(Regressions!R88, 1), NA())</f>
        <v>81.3</v>
      </c>
      <c r="Q78" s="230">
        <f>IF(ISNUMBER(Regressions!S88),ROUND(Regressions!S88, 1), NA())</f>
        <v>61.5</v>
      </c>
      <c r="R78" s="355">
        <f>IF(ISNUMBER(Regressions!T88),ROUND(Regressions!T88, 1), NA())</f>
        <v>19.8</v>
      </c>
      <c r="S78" s="252">
        <f>IF(ISNUMBER(Regressions!U88),ROUND(Regressions!U88, 1), NA())</f>
        <v>18.7</v>
      </c>
    </row>
    <row xmlns:x14ac="http://schemas.microsoft.com/office/spreadsheetml/2009/9/ac" r="79" x14ac:dyDescent="0.2">
      <c r="A79" s="351" t="str">
        <f>IF(ISBLANK(Regressions!A89), " ", Regressions!A89)</f>
        <v>Liberia</v>
      </c>
      <c r="B79" s="352">
        <f>IF(ISBLANK(Regressions!B89), " ", Regressions!B89)</f>
        <v>2013</v>
      </c>
      <c r="C79" s="357" t="str">
        <f>IF(ISBLANK(Regressions!C89), " ", Regressions!C89)</f>
        <v>Rural</v>
      </c>
      <c r="D79" s="353">
        <f>IF(ISBLANK(Regressions!D89), " ", Regressions!D89)</f>
        <v>869456.28684768686</v>
      </c>
      <c r="E79" s="229">
        <f>IF(ISNUMBER(Regressions!E89),ROUND(Regressions!E89, 1), NA())</f>
        <v>47.1</v>
      </c>
      <c r="F79" s="354">
        <f>IF(ISNUMBER(Regressions!F89),ROUND(Regressions!F89, 1), NA())</f>
        <v>40.4</v>
      </c>
      <c r="G79" s="251">
        <f>IF(ISNUMBER(Regressions!G89),ROUND(Regressions!G89, 1), NA())</f>
        <v>35.700000000000003</v>
      </c>
      <c r="H79" s="355">
        <f>IF(ISNUMBER(Regressions!H89),ROUND(Regressions!H89, 1), NA())</f>
        <v>4.7</v>
      </c>
      <c r="I79" s="252">
        <f>IF(ISNUMBER(Regressions!I89),ROUND(Regressions!I89, 1), NA())</f>
        <v>59.6</v>
      </c>
      <c r="J79" s="356">
        <f>IF(ISNUMBER(Regressions!K89),ROUND(Regressions!K89, 1), NA())</f>
        <v>53.4</v>
      </c>
      <c r="K79" s="354">
        <f>IF(ISNUMBER(Regressions!L89),ROUND(Regressions!L89, 1), NA())</f>
        <v>43.7</v>
      </c>
      <c r="L79" s="253">
        <f>IF(ISNUMBER(Regressions!M89),ROUND(Regressions!M89, 1), NA())</f>
        <v>21.5</v>
      </c>
      <c r="M79" s="355">
        <f>IF(ISNUMBER(Regressions!N89),ROUND(Regressions!N89, 1), NA())</f>
        <v>22.2</v>
      </c>
      <c r="N79" s="252">
        <f>IF(ISNUMBER(Regressions!O89),ROUND(Regressions!O89, 1), NA())</f>
        <v>56.3</v>
      </c>
      <c r="O79" s="356">
        <f>IF(ISNUMBER(Regressions!Q89),ROUND(Regressions!Q89, 1), NA())</f>
        <v>84</v>
      </c>
      <c r="P79" s="354">
        <f>IF(ISNUMBER(Regressions!R89),ROUND(Regressions!R89, 1), NA())</f>
        <v>81.3</v>
      </c>
      <c r="Q79" s="230">
        <f>IF(ISNUMBER(Regressions!S89),ROUND(Regressions!S89, 1), NA())</f>
        <v>61.5</v>
      </c>
      <c r="R79" s="355">
        <f>IF(ISNUMBER(Regressions!T89),ROUND(Regressions!T89, 1), NA())</f>
        <v>19.8</v>
      </c>
      <c r="S79" s="252">
        <f>IF(ISNUMBER(Regressions!U89),ROUND(Regressions!U89, 1), NA())</f>
        <v>18.7</v>
      </c>
    </row>
    <row xmlns:x14ac="http://schemas.microsoft.com/office/spreadsheetml/2009/9/ac" r="80" x14ac:dyDescent="0.2">
      <c r="A80" s="351" t="str">
        <f>IF(ISBLANK(Regressions!A90), " ", Regressions!A90)</f>
        <v>Liberia</v>
      </c>
      <c r="B80" s="352">
        <f>IF(ISBLANK(Regressions!B90), " ", Regressions!B90)</f>
        <v>2014</v>
      </c>
      <c r="C80" s="357" t="str">
        <f>IF(ISBLANK(Regressions!C90), " ", Regressions!C90)</f>
        <v>Rural</v>
      </c>
      <c r="D80" s="353">
        <f>IF(ISBLANK(Regressions!D90), " ", Regressions!D90)</f>
        <v>886133.93969257362</v>
      </c>
      <c r="E80" s="229">
        <f>IF(ISNUMBER(Regressions!E90),ROUND(Regressions!E90, 1), NA())</f>
        <v>47.1</v>
      </c>
      <c r="F80" s="354">
        <f>IF(ISNUMBER(Regressions!F90),ROUND(Regressions!F90, 1), NA())</f>
        <v>40.4</v>
      </c>
      <c r="G80" s="251">
        <f>IF(ISNUMBER(Regressions!G90),ROUND(Regressions!G90, 1), NA())</f>
        <v>35.700000000000003</v>
      </c>
      <c r="H80" s="355">
        <f>IF(ISNUMBER(Regressions!H90),ROUND(Regressions!H90, 1), NA())</f>
        <v>4.7</v>
      </c>
      <c r="I80" s="252">
        <f>IF(ISNUMBER(Regressions!I90),ROUND(Regressions!I90, 1), NA())</f>
        <v>59.6</v>
      </c>
      <c r="J80" s="356">
        <f>IF(ISNUMBER(Regressions!K90),ROUND(Regressions!K90, 1), NA())</f>
        <v>53.4</v>
      </c>
      <c r="K80" s="354">
        <f>IF(ISNUMBER(Regressions!L90),ROUND(Regressions!L90, 1), NA())</f>
        <v>43.7</v>
      </c>
      <c r="L80" s="253">
        <f>IF(ISNUMBER(Regressions!M90),ROUND(Regressions!M90, 1), NA())</f>
        <v>21.5</v>
      </c>
      <c r="M80" s="355">
        <f>IF(ISNUMBER(Regressions!N90),ROUND(Regressions!N90, 1), NA())</f>
        <v>22.2</v>
      </c>
      <c r="N80" s="252">
        <f>IF(ISNUMBER(Regressions!O90),ROUND(Regressions!O90, 1), NA())</f>
        <v>56.3</v>
      </c>
      <c r="O80" s="356">
        <f>IF(ISNUMBER(Regressions!Q90),ROUND(Regressions!Q90, 1), NA())</f>
        <v>84</v>
      </c>
      <c r="P80" s="354">
        <f>IF(ISNUMBER(Regressions!R90),ROUND(Regressions!R90, 1), NA())</f>
        <v>81.3</v>
      </c>
      <c r="Q80" s="230">
        <f>IF(ISNUMBER(Regressions!S90),ROUND(Regressions!S90, 1), NA())</f>
        <v>61.5</v>
      </c>
      <c r="R80" s="355">
        <f>IF(ISNUMBER(Regressions!T90),ROUND(Regressions!T90, 1), NA())</f>
        <v>19.8</v>
      </c>
      <c r="S80" s="252">
        <f>IF(ISNUMBER(Regressions!U90),ROUND(Regressions!U90, 1), NA())</f>
        <v>18.7</v>
      </c>
    </row>
    <row xmlns:x14ac="http://schemas.microsoft.com/office/spreadsheetml/2009/9/ac" r="81" x14ac:dyDescent="0.2">
      <c r="A81" s="351" t="str">
        <f>IF(ISBLANK(Regressions!A91), " ", Regressions!A91)</f>
        <v>Liberia</v>
      </c>
      <c r="B81" s="352">
        <f>IF(ISBLANK(Regressions!B91), " ", Regressions!B91)</f>
        <v>2015</v>
      </c>
      <c r="C81" s="357" t="str">
        <f>IF(ISBLANK(Regressions!C91), " ", Regressions!C91)</f>
        <v>Rural</v>
      </c>
      <c r="D81" s="353">
        <f>IF(ISBLANK(Regressions!D91), " ", Regressions!D91)</f>
        <v>901018.53687965381</v>
      </c>
      <c r="E81" s="229">
        <f>IF(ISNUMBER(Regressions!E91),ROUND(Regressions!E91, 1), NA())</f>
        <v>47.1</v>
      </c>
      <c r="F81" s="354">
        <f>IF(ISNUMBER(Regressions!F91),ROUND(Regressions!F91, 1), NA())</f>
        <v>40.4</v>
      </c>
      <c r="G81" s="251">
        <f>IF(ISNUMBER(Regressions!G91),ROUND(Regressions!G91, 1), NA())</f>
        <v>35.700000000000003</v>
      </c>
      <c r="H81" s="355">
        <f>IF(ISNUMBER(Regressions!H91),ROUND(Regressions!H91, 1), NA())</f>
        <v>4.7</v>
      </c>
      <c r="I81" s="252">
        <f>IF(ISNUMBER(Regressions!I91),ROUND(Regressions!I91, 1), NA())</f>
        <v>59.6</v>
      </c>
      <c r="J81" s="356">
        <f>IF(ISNUMBER(Regressions!K91),ROUND(Regressions!K91, 1), NA())</f>
        <v>53.4</v>
      </c>
      <c r="K81" s="354">
        <f>IF(ISNUMBER(Regressions!L91),ROUND(Regressions!L91, 1), NA())</f>
        <v>43.7</v>
      </c>
      <c r="L81" s="253">
        <f>IF(ISNUMBER(Regressions!M91),ROUND(Regressions!M91, 1), NA())</f>
        <v>21.5</v>
      </c>
      <c r="M81" s="355">
        <f>IF(ISNUMBER(Regressions!N91),ROUND(Regressions!N91, 1), NA())</f>
        <v>22.2</v>
      </c>
      <c r="N81" s="252">
        <f>IF(ISNUMBER(Regressions!O91),ROUND(Regressions!O91, 1), NA())</f>
        <v>56.3</v>
      </c>
      <c r="O81" s="356">
        <f>IF(ISNUMBER(Regressions!Q91),ROUND(Regressions!Q91, 1), NA())</f>
        <v>84</v>
      </c>
      <c r="P81" s="354">
        <f>IF(ISNUMBER(Regressions!R91),ROUND(Regressions!R91, 1), NA())</f>
        <v>81.3</v>
      </c>
      <c r="Q81" s="230">
        <f>IF(ISNUMBER(Regressions!S91),ROUND(Regressions!S91, 1), NA())</f>
        <v>61.5</v>
      </c>
      <c r="R81" s="355">
        <f>IF(ISNUMBER(Regressions!T91),ROUND(Regressions!T91, 1), NA())</f>
        <v>19.8</v>
      </c>
      <c r="S81" s="252">
        <f>IF(ISNUMBER(Regressions!U91),ROUND(Regressions!U91, 1), NA())</f>
        <v>18.7</v>
      </c>
    </row>
    <row xmlns:x14ac="http://schemas.microsoft.com/office/spreadsheetml/2009/9/ac" r="82" x14ac:dyDescent="0.2">
      <c r="A82" s="351" t="str">
        <f>IF(ISBLANK(Regressions!A92), " ", Regressions!A92)</f>
        <v>Liberia</v>
      </c>
      <c r="B82" s="352">
        <f>IF(ISBLANK(Regressions!B92), " ", Regressions!B92)</f>
        <v>2016</v>
      </c>
      <c r="C82" s="357" t="str">
        <f>IF(ISBLANK(Regressions!C92), " ", Regressions!C92)</f>
        <v>Rural</v>
      </c>
      <c r="D82" s="353">
        <f>IF(ISBLANK(Regressions!D92), " ", Regressions!D92)</f>
        <v>917063.50050277705</v>
      </c>
      <c r="E82" s="229">
        <f>IF(ISNUMBER(Regressions!E92),ROUND(Regressions!E92, 1), NA())</f>
        <v>47.1</v>
      </c>
      <c r="F82" s="354">
        <f>IF(ISNUMBER(Regressions!F92),ROUND(Regressions!F92, 1), NA())</f>
        <v>40.4</v>
      </c>
      <c r="G82" s="251">
        <f>IF(ISNUMBER(Regressions!G92),ROUND(Regressions!G92, 1), NA())</f>
        <v>35.700000000000003</v>
      </c>
      <c r="H82" s="355">
        <f>IF(ISNUMBER(Regressions!H92),ROUND(Regressions!H92, 1), NA())</f>
        <v>4.7</v>
      </c>
      <c r="I82" s="252">
        <f>IF(ISNUMBER(Regressions!I92),ROUND(Regressions!I92, 1), NA())</f>
        <v>59.6</v>
      </c>
      <c r="J82" s="356">
        <f>IF(ISNUMBER(Regressions!K92),ROUND(Regressions!K92, 1), NA())</f>
        <v>53.4</v>
      </c>
      <c r="K82" s="354">
        <f>IF(ISNUMBER(Regressions!L92),ROUND(Regressions!L92, 1), NA())</f>
        <v>43.7</v>
      </c>
      <c r="L82" s="253">
        <f>IF(ISNUMBER(Regressions!M92),ROUND(Regressions!M92, 1), NA())</f>
        <v>21.5</v>
      </c>
      <c r="M82" s="355">
        <f>IF(ISNUMBER(Regressions!N92),ROUND(Regressions!N92, 1), NA())</f>
        <v>22.2</v>
      </c>
      <c r="N82" s="252">
        <f>IF(ISNUMBER(Regressions!O92),ROUND(Regressions!O92, 1), NA())</f>
        <v>56.3</v>
      </c>
      <c r="O82" s="356">
        <f>IF(ISNUMBER(Regressions!Q92),ROUND(Regressions!Q92, 1), NA())</f>
        <v>84</v>
      </c>
      <c r="P82" s="354">
        <f>IF(ISNUMBER(Regressions!R92),ROUND(Regressions!R92, 1), NA())</f>
        <v>81.3</v>
      </c>
      <c r="Q82" s="230">
        <f>IF(ISNUMBER(Regressions!S92),ROUND(Regressions!S92, 1), NA())</f>
        <v>61.5</v>
      </c>
      <c r="R82" s="355">
        <f>IF(ISNUMBER(Regressions!T92),ROUND(Regressions!T92, 1), NA())</f>
        <v>19.8</v>
      </c>
      <c r="S82" s="252">
        <f>IF(ISNUMBER(Regressions!U92),ROUND(Regressions!U92, 1), NA())</f>
        <v>18.7</v>
      </c>
    </row>
    <row xmlns:x14ac="http://schemas.microsoft.com/office/spreadsheetml/2009/9/ac" r="83" x14ac:dyDescent="0.2">
      <c r="A83" s="351" t="str">
        <f>IF(ISBLANK(Regressions!A93), " ", Regressions!A93)</f>
        <v>Liberia</v>
      </c>
      <c r="B83" s="352">
        <f>IF(ISBLANK(Regressions!B93), " ", Regressions!B93)</f>
        <v>2017</v>
      </c>
      <c r="C83" s="357" t="str">
        <f>IF(ISBLANK(Regressions!C93), " ", Regressions!C93)</f>
        <v>Rural</v>
      </c>
      <c r="D83" s="353">
        <f>IF(ISBLANK(Regressions!D93), " ", Regressions!D93)</f>
        <v>929705.71141159046</v>
      </c>
      <c r="E83" s="229">
        <f>IF(ISNUMBER(Regressions!E93),ROUND(Regressions!E93, 1), NA())</f>
        <v>47.1</v>
      </c>
      <c r="F83" s="354">
        <f>IF(ISNUMBER(Regressions!F93),ROUND(Regressions!F93, 1), NA())</f>
        <v>40.4</v>
      </c>
      <c r="G83" s="251">
        <f>IF(ISNUMBER(Regressions!G93),ROUND(Regressions!G93, 1), NA())</f>
        <v>35.700000000000003</v>
      </c>
      <c r="H83" s="355">
        <f>IF(ISNUMBER(Regressions!H93),ROUND(Regressions!H93, 1), NA())</f>
        <v>4.7</v>
      </c>
      <c r="I83" s="252">
        <f>IF(ISNUMBER(Regressions!I93),ROUND(Regressions!I93, 1), NA())</f>
        <v>59.6</v>
      </c>
      <c r="J83" s="356">
        <f>IF(ISNUMBER(Regressions!K93),ROUND(Regressions!K93, 1), NA())</f>
        <v>53.4</v>
      </c>
      <c r="K83" s="354">
        <f>IF(ISNUMBER(Regressions!L93),ROUND(Regressions!L93, 1), NA())</f>
        <v>43.7</v>
      </c>
      <c r="L83" s="253">
        <f>IF(ISNUMBER(Regressions!M93),ROUND(Regressions!M93, 1), NA())</f>
        <v>21.5</v>
      </c>
      <c r="M83" s="355">
        <f>IF(ISNUMBER(Regressions!N93),ROUND(Regressions!N93, 1), NA())</f>
        <v>22.2</v>
      </c>
      <c r="N83" s="252">
        <f>IF(ISNUMBER(Regressions!O93),ROUND(Regressions!O93, 1), NA())</f>
        <v>56.3</v>
      </c>
      <c r="O83" s="356">
        <f>IF(ISNUMBER(Regressions!Q93),ROUND(Regressions!Q93, 1), NA())</f>
        <v>84</v>
      </c>
      <c r="P83" s="354">
        <f>IF(ISNUMBER(Regressions!R93),ROUND(Regressions!R93, 1), NA())</f>
        <v>81.3</v>
      </c>
      <c r="Q83" s="230">
        <f>IF(ISNUMBER(Regressions!S93),ROUND(Regressions!S93, 1), NA())</f>
        <v>61.5</v>
      </c>
      <c r="R83" s="355">
        <f>IF(ISNUMBER(Regressions!T93),ROUND(Regressions!T93, 1), NA())</f>
        <v>19.8</v>
      </c>
      <c r="S83" s="252">
        <f>IF(ISNUMBER(Regressions!U93),ROUND(Regressions!U93, 1), NA())</f>
        <v>18.7</v>
      </c>
    </row>
    <row xmlns:x14ac="http://schemas.microsoft.com/office/spreadsheetml/2009/9/ac" r="84" x14ac:dyDescent="0.2">
      <c r="A84" s="351" t="str">
        <f>IF(ISBLANK(Regressions!A94), " ", Regressions!A94)</f>
        <v>Liberia</v>
      </c>
      <c r="B84" s="352">
        <f>IF(ISBLANK(Regressions!B94), " ", Regressions!B94)</f>
        <v>2018</v>
      </c>
      <c r="C84" s="357" t="str">
        <f>IF(ISBLANK(Regressions!C94), " ", Regressions!C94)</f>
        <v>Rural</v>
      </c>
      <c r="D84" s="353">
        <f>IF(ISBLANK(Regressions!D94), " ", Regressions!D94)</f>
        <v>939665.69558471686</v>
      </c>
      <c r="E84" s="229">
        <f>IF(ISNUMBER(Regressions!E94),ROUND(Regressions!E94, 1), NA())</f>
        <v>47.1</v>
      </c>
      <c r="F84" s="354">
        <f>IF(ISNUMBER(Regressions!F94),ROUND(Regressions!F94, 1), NA())</f>
        <v>40.4</v>
      </c>
      <c r="G84" s="251">
        <f>IF(ISNUMBER(Regressions!G94),ROUND(Regressions!G94, 1), NA())</f>
        <v>35.700000000000003</v>
      </c>
      <c r="H84" s="355">
        <f>IF(ISNUMBER(Regressions!H94),ROUND(Regressions!H94, 1), NA())</f>
        <v>4.7</v>
      </c>
      <c r="I84" s="252">
        <f>IF(ISNUMBER(Regressions!I94),ROUND(Regressions!I94, 1), NA())</f>
        <v>59.6</v>
      </c>
      <c r="J84" s="356">
        <f>IF(ISNUMBER(Regressions!K94),ROUND(Regressions!K94, 1), NA())</f>
        <v>53.4</v>
      </c>
      <c r="K84" s="354">
        <f>IF(ISNUMBER(Regressions!L94),ROUND(Regressions!L94, 1), NA())</f>
        <v>43.7</v>
      </c>
      <c r="L84" s="253">
        <f>IF(ISNUMBER(Regressions!M94),ROUND(Regressions!M94, 1), NA())</f>
        <v>21.5</v>
      </c>
      <c r="M84" s="355">
        <f>IF(ISNUMBER(Regressions!N94),ROUND(Regressions!N94, 1), NA())</f>
        <v>22.2</v>
      </c>
      <c r="N84" s="252">
        <f>IF(ISNUMBER(Regressions!O94),ROUND(Regressions!O94, 1), NA())</f>
        <v>56.3</v>
      </c>
      <c r="O84" s="356">
        <f>IF(ISNUMBER(Regressions!Q94),ROUND(Regressions!Q94, 1), NA())</f>
        <v>84</v>
      </c>
      <c r="P84" s="354">
        <f>IF(ISNUMBER(Regressions!R94),ROUND(Regressions!R94, 1), NA())</f>
        <v>81.3</v>
      </c>
      <c r="Q84" s="230">
        <f>IF(ISNUMBER(Regressions!S94),ROUND(Regressions!S94, 1), NA())</f>
        <v>61.5</v>
      </c>
      <c r="R84" s="355">
        <f>IF(ISNUMBER(Regressions!T94),ROUND(Regressions!T94, 1), NA())</f>
        <v>19.8</v>
      </c>
      <c r="S84" s="252">
        <f>IF(ISNUMBER(Regressions!U94),ROUND(Regressions!U94, 1), NA())</f>
        <v>18.7</v>
      </c>
    </row>
    <row xmlns:x14ac="http://schemas.microsoft.com/office/spreadsheetml/2009/9/ac" r="85" x14ac:dyDescent="0.2">
      <c r="A85" s="351" t="str">
        <f>IF(ISBLANK(Regressions!A95), " ", Regressions!A95)</f>
        <v>Liberia</v>
      </c>
      <c r="B85" s="352">
        <f>IF(ISBLANK(Regressions!B95), " ", Regressions!B95)</f>
        <v>2019</v>
      </c>
      <c r="C85" s="357" t="str">
        <f>IF(ISBLANK(Regressions!C95), " ", Regressions!C95)</f>
        <v>Rural</v>
      </c>
      <c r="D85" s="353">
        <f>IF(ISBLANK(Regressions!D95), " ", Regressions!D95)</f>
        <v>947439.71608348843</v>
      </c>
      <c r="E85" s="229">
        <f>IF(ISNUMBER(Regressions!E95),ROUND(Regressions!E95, 1), NA())</f>
        <v>47.1</v>
      </c>
      <c r="F85" s="354">
        <f>IF(ISNUMBER(Regressions!F95),ROUND(Regressions!F95, 1), NA())</f>
        <v>40.4</v>
      </c>
      <c r="G85" s="251">
        <f>IF(ISNUMBER(Regressions!G95),ROUND(Regressions!G95, 1), NA())</f>
        <v>35.700000000000003</v>
      </c>
      <c r="H85" s="355">
        <f>IF(ISNUMBER(Regressions!H95),ROUND(Regressions!H95, 1), NA())</f>
        <v>4.7</v>
      </c>
      <c r="I85" s="252">
        <f>IF(ISNUMBER(Regressions!I95),ROUND(Regressions!I95, 1), NA())</f>
        <v>59.6</v>
      </c>
      <c r="J85" s="356">
        <f>IF(ISNUMBER(Regressions!K95),ROUND(Regressions!K95, 1), NA())</f>
        <v>53.4</v>
      </c>
      <c r="K85" s="354">
        <f>IF(ISNUMBER(Regressions!L95),ROUND(Regressions!L95, 1), NA())</f>
        <v>43.7</v>
      </c>
      <c r="L85" s="253">
        <f>IF(ISNUMBER(Regressions!M95),ROUND(Regressions!M95, 1), NA())</f>
        <v>21.5</v>
      </c>
      <c r="M85" s="355">
        <f>IF(ISNUMBER(Regressions!N95),ROUND(Regressions!N95, 1), NA())</f>
        <v>22.2</v>
      </c>
      <c r="N85" s="252">
        <f>IF(ISNUMBER(Regressions!O95),ROUND(Regressions!O95, 1), NA())</f>
        <v>56.3</v>
      </c>
      <c r="O85" s="356">
        <f>IF(ISNUMBER(Regressions!Q95),ROUND(Regressions!Q95, 1), NA())</f>
        <v>84</v>
      </c>
      <c r="P85" s="354">
        <f>IF(ISNUMBER(Regressions!R95),ROUND(Regressions!R95, 1), NA())</f>
        <v>81.3</v>
      </c>
      <c r="Q85" s="230">
        <f>IF(ISNUMBER(Regressions!S95),ROUND(Regressions!S95, 1), NA())</f>
        <v>61.5</v>
      </c>
      <c r="R85" s="355">
        <f>IF(ISNUMBER(Regressions!T95),ROUND(Regressions!T95, 1), NA())</f>
        <v>19.8</v>
      </c>
      <c r="S85" s="252">
        <f>IF(ISNUMBER(Regressions!U95),ROUND(Regressions!U95, 1), NA())</f>
        <v>18.7</v>
      </c>
    </row>
    <row xmlns:x14ac="http://schemas.microsoft.com/office/spreadsheetml/2009/9/ac" r="86" x14ac:dyDescent="0.2">
      <c r="A86" s="351" t="str">
        <f>IF(ISBLANK(Regressions!A96), " ", Regressions!A96)</f>
        <v>Liberia</v>
      </c>
      <c r="B86" s="352">
        <f>IF(ISBLANK(Regressions!B96), " ", Regressions!B96)</f>
        <v>2020</v>
      </c>
      <c r="C86" s="357" t="str">
        <f>IF(ISBLANK(Regressions!C96), " ", Regressions!C96)</f>
        <v>Rural</v>
      </c>
      <c r="D86" s="353">
        <f>IF(ISBLANK(Regressions!D96), " ", Regressions!D96)</f>
        <v>953950.63681446074</v>
      </c>
      <c r="E86" s="229">
        <f>IF(ISNUMBER(Regressions!E96),ROUND(Regressions!E96, 1), NA())</f>
        <v>47.1</v>
      </c>
      <c r="F86" s="354">
        <f>IF(ISNUMBER(Regressions!F96),ROUND(Regressions!F96, 1), NA())</f>
        <v>40.4</v>
      </c>
      <c r="G86" s="251">
        <f>IF(ISNUMBER(Regressions!G96),ROUND(Regressions!G96, 1), NA())</f>
        <v>35.700000000000003</v>
      </c>
      <c r="H86" s="355">
        <f>IF(ISNUMBER(Regressions!H96),ROUND(Regressions!H96, 1), NA())</f>
        <v>4.7</v>
      </c>
      <c r="I86" s="252">
        <f>IF(ISNUMBER(Regressions!I96),ROUND(Regressions!I96, 1), NA())</f>
        <v>59.6</v>
      </c>
      <c r="J86" s="356">
        <f>IF(ISNUMBER(Regressions!K96),ROUND(Regressions!K96, 1), NA())</f>
        <v>53.4</v>
      </c>
      <c r="K86" s="354">
        <f>IF(ISNUMBER(Regressions!L96),ROUND(Regressions!L96, 1), NA())</f>
        <v>43.7</v>
      </c>
      <c r="L86" s="253">
        <f>IF(ISNUMBER(Regressions!M96),ROUND(Regressions!M96, 1), NA())</f>
        <v>21.5</v>
      </c>
      <c r="M86" s="355">
        <f>IF(ISNUMBER(Regressions!N96),ROUND(Regressions!N96, 1), NA())</f>
        <v>22.2</v>
      </c>
      <c r="N86" s="252">
        <f>IF(ISNUMBER(Regressions!O96),ROUND(Regressions!O96, 1), NA())</f>
        <v>56.3</v>
      </c>
      <c r="O86" s="356">
        <f>IF(ISNUMBER(Regressions!Q96),ROUND(Regressions!Q96, 1), NA())</f>
        <v>84</v>
      </c>
      <c r="P86" s="354">
        <f>IF(ISNUMBER(Regressions!R96),ROUND(Regressions!R96, 1), NA())</f>
        <v>81.3</v>
      </c>
      <c r="Q86" s="230">
        <f>IF(ISNUMBER(Regressions!S96),ROUND(Regressions!S96, 1), NA())</f>
        <v>61.5</v>
      </c>
      <c r="R86" s="355">
        <f>IF(ISNUMBER(Regressions!T96),ROUND(Regressions!T96, 1), NA())</f>
        <v>19.8</v>
      </c>
      <c r="S86" s="252">
        <f>IF(ISNUMBER(Regressions!U96),ROUND(Regressions!U96, 1), NA())</f>
        <v>18.7</v>
      </c>
    </row>
    <row xmlns:x14ac="http://schemas.microsoft.com/office/spreadsheetml/2009/9/ac" r="87" x14ac:dyDescent="0.2">
      <c r="A87" s="403" t="str">
        <f>IF(ISBLANK(Regressions!A97), " ", Regressions!A97)</f>
        <v>Liberia</v>
      </c>
      <c r="B87" s="404">
        <f>IF(ISBLANK(Regressions!B97), " ", Regressions!B97)</f>
        <v>2021</v>
      </c>
      <c r="C87" s="405" t="str">
        <f>IF(ISBLANK(Regressions!C97), " ", Regressions!C97)</f>
        <v>Rural</v>
      </c>
      <c r="D87" s="406">
        <f>IF(ISBLANK(Regressions!D97), " ", Regressions!D97)</f>
        <v>959472.36010944354</v>
      </c>
      <c r="E87" s="409" t="e">
        <f>IF(ISNUMBER(Regressions!E97),ROUND(Regressions!E97, 1), NA())</f>
        <v>#N/A</v>
      </c>
      <c r="F87" s="407" t="e">
        <f>IF(ISNUMBER(Regressions!F97),ROUND(Regressions!F97, 1), NA())</f>
        <v>#N/A</v>
      </c>
      <c r="G87" s="410" t="e">
        <f>IF(ISNUMBER(Regressions!G97),ROUND(Regressions!G97, 1), NA())</f>
        <v>#N/A</v>
      </c>
      <c r="H87" s="408" t="e">
        <f>IF(ISNUMBER(Regressions!H97),ROUND(Regressions!H97, 1), NA())</f>
        <v>#N/A</v>
      </c>
      <c r="I87" s="411" t="e">
        <f>IF(ISNUMBER(Regressions!I97),ROUND(Regressions!I97, 1), NA())</f>
        <v>#N/A</v>
      </c>
      <c r="J87" s="409" t="e">
        <f>IF(ISNUMBER(Regressions!K97),ROUND(Regressions!K97, 1), NA())</f>
        <v>#N/A</v>
      </c>
      <c r="K87" s="407" t="e">
        <f>IF(ISNUMBER(Regressions!L97),ROUND(Regressions!L97, 1), NA())</f>
        <v>#N/A</v>
      </c>
      <c r="L87" s="412" t="e">
        <f>IF(ISNUMBER(Regressions!M97),ROUND(Regressions!M97, 1), NA())</f>
        <v>#N/A</v>
      </c>
      <c r="M87" s="408" t="e">
        <f>IF(ISNUMBER(Regressions!N97),ROUND(Regressions!N97, 1), NA())</f>
        <v>#N/A</v>
      </c>
      <c r="N87" s="411" t="e">
        <f>IF(ISNUMBER(Regressions!O97),ROUND(Regressions!O97, 1), NA())</f>
        <v>#N/A</v>
      </c>
      <c r="O87" s="409" t="e">
        <f>IF(ISNUMBER(Regressions!Q97),ROUND(Regressions!Q97, 1), NA())</f>
        <v>#N/A</v>
      </c>
      <c r="P87" s="407" t="e">
        <f>IF(ISNUMBER(Regressions!R97),ROUND(Regressions!R97, 1), NA())</f>
        <v>#N/A</v>
      </c>
      <c r="Q87" s="413" t="e">
        <f>IF(ISNUMBER(Regressions!S97),ROUND(Regressions!S97, 1), NA())</f>
        <v>#N/A</v>
      </c>
      <c r="R87" s="408" t="e">
        <f>IF(ISNUMBER(Regressions!T97),ROUND(Regressions!T97, 1), NA())</f>
        <v>#N/A</v>
      </c>
      <c r="S87" s="411" t="e">
        <f>IF(ISNUMBER(Regressions!U97),ROUND(Regressions!U97, 1), NA())</f>
        <v>#N/A</v>
      </c>
      <c r="T87" s="402"/>
      <c r="U87" s="402"/>
      <c r="V87" s="402"/>
      <c r="W87" s="402"/>
      <c r="X87" s="402"/>
      <c r="Y87" s="402"/>
      <c r="Z87" s="402"/>
      <c r="AA87" s="402"/>
      <c r="AB87" s="402"/>
      <c r="AC87" s="402"/>
    </row>
    <row xmlns:x14ac="http://schemas.microsoft.com/office/spreadsheetml/2009/9/ac" r="88" x14ac:dyDescent="0.2">
      <c r="A88" s="351" t="str">
        <f>IF(ISBLANK(Regressions!A98), " ", Regressions!A98)</f>
        <v>Liberia</v>
      </c>
      <c r="B88" s="352">
        <f>IF(ISBLANK(Regressions!B98), " ", Regressions!B98)</f>
        <v>2022</v>
      </c>
      <c r="C88" s="357" t="str">
        <f>IF(ISBLANK(Regressions!C98), " ", Regressions!C98)</f>
        <v>Rural</v>
      </c>
      <c r="D88" s="353">
        <f>IF(ISBLANK(Regressions!D98), " ", Regressions!D98)</f>
        <v>963454.95524013531</v>
      </c>
      <c r="E88" s="229" t="e">
        <f>IF(ISNUMBER(Regressions!E98),ROUND(Regressions!E98, 1), NA())</f>
        <v>#N/A</v>
      </c>
      <c r="F88" s="354" t="e">
        <f>IF(ISNUMBER(Regressions!F98),ROUND(Regressions!F98, 1), NA())</f>
        <v>#N/A</v>
      </c>
      <c r="G88" s="251" t="e">
        <f>IF(ISNUMBER(Regressions!G98),ROUND(Regressions!G98, 1), NA())</f>
        <v>#N/A</v>
      </c>
      <c r="H88" s="355" t="e">
        <f>IF(ISNUMBER(Regressions!H98),ROUND(Regressions!H98, 1), NA())</f>
        <v>#N/A</v>
      </c>
      <c r="I88" s="252" t="e">
        <f>IF(ISNUMBER(Regressions!I98),ROUND(Regressions!I98, 1), NA())</f>
        <v>#N/A</v>
      </c>
      <c r="J88" s="356" t="e">
        <f>IF(ISNUMBER(Regressions!K98),ROUND(Regressions!K98, 1), NA())</f>
        <v>#N/A</v>
      </c>
      <c r="K88" s="354" t="e">
        <f>IF(ISNUMBER(Regressions!L98),ROUND(Regressions!L98, 1), NA())</f>
        <v>#N/A</v>
      </c>
      <c r="L88" s="253" t="e">
        <f>IF(ISNUMBER(Regressions!M98),ROUND(Regressions!M98, 1), NA())</f>
        <v>#N/A</v>
      </c>
      <c r="M88" s="355" t="e">
        <f>IF(ISNUMBER(Regressions!N98),ROUND(Regressions!N98, 1), NA())</f>
        <v>#N/A</v>
      </c>
      <c r="N88" s="252" t="e">
        <f>IF(ISNUMBER(Regressions!O98),ROUND(Regressions!O98, 1), NA())</f>
        <v>#N/A</v>
      </c>
      <c r="O88" s="356" t="e">
        <f>IF(ISNUMBER(Regressions!Q98),ROUND(Regressions!Q98, 1), NA())</f>
        <v>#N/A</v>
      </c>
      <c r="P88" s="354" t="e">
        <f>IF(ISNUMBER(Regressions!R98),ROUND(Regressions!R98, 1), NA())</f>
        <v>#N/A</v>
      </c>
      <c r="Q88" s="230" t="e">
        <f>IF(ISNUMBER(Regressions!S98),ROUND(Regressions!S98, 1), NA())</f>
        <v>#N/A</v>
      </c>
      <c r="R88" s="355" t="e">
        <f>IF(ISNUMBER(Regressions!T98),ROUND(Regressions!T98, 1), NA())</f>
        <v>#N/A</v>
      </c>
      <c r="S88" s="252" t="e">
        <f>IF(ISNUMBER(Regressions!U98),ROUND(Regressions!U98, 1), NA())</f>
        <v>#N/A</v>
      </c>
    </row>
    <row xmlns:x14ac="http://schemas.microsoft.com/office/spreadsheetml/2009/9/ac" r="89" x14ac:dyDescent="0.2">
      <c r="A89" s="358" t="str">
        <f>IF(ISBLANK(Regressions!A99), " ", Regressions!A99)</f>
        <v>Liberia</v>
      </c>
      <c r="B89" s="359">
        <f>IF(ISBLANK(Regressions!B99), " ", Regressions!B99)</f>
        <v>2023</v>
      </c>
      <c r="C89" s="360" t="str">
        <f>IF(ISBLANK(Regressions!C99), " ", Regressions!C99)</f>
        <v>Rural</v>
      </c>
      <c r="D89" s="361">
        <f>IF(ISBLANK(Regressions!D99), " ", Regressions!D99)</f>
        <v>1000066.495799561</v>
      </c>
      <c r="E89" s="362" t="e">
        <f>IF(ISNUMBER(Regressions!E99),ROUND(Regressions!E99, 1), NA())</f>
        <v>#N/A</v>
      </c>
      <c r="F89" s="363" t="e">
        <f>IF(ISNUMBER(Regressions!F99),ROUND(Regressions!F99, 1), NA())</f>
        <v>#N/A</v>
      </c>
      <c r="G89" s="364" t="e">
        <f>IF(ISNUMBER(Regressions!G99),ROUND(Regressions!G99, 1), NA())</f>
        <v>#N/A</v>
      </c>
      <c r="H89" s="365" t="e">
        <f>IF(ISNUMBER(Regressions!H99),ROUND(Regressions!H99, 1), NA())</f>
        <v>#N/A</v>
      </c>
      <c r="I89" s="366" t="e">
        <f>IF(ISNUMBER(Regressions!I99),ROUND(Regressions!I99, 1), NA())</f>
        <v>#N/A</v>
      </c>
      <c r="J89" s="367" t="e">
        <f>IF(ISNUMBER(Regressions!K99),ROUND(Regressions!K99, 1), NA())</f>
        <v>#N/A</v>
      </c>
      <c r="K89" s="363" t="e">
        <f>IF(ISNUMBER(Regressions!L99),ROUND(Regressions!L99, 1), NA())</f>
        <v>#N/A</v>
      </c>
      <c r="L89" s="368" t="e">
        <f>IF(ISNUMBER(Regressions!M99),ROUND(Regressions!M99, 1), NA())</f>
        <v>#N/A</v>
      </c>
      <c r="M89" s="365" t="e">
        <f>IF(ISNUMBER(Regressions!N99),ROUND(Regressions!N99, 1), NA())</f>
        <v>#N/A</v>
      </c>
      <c r="N89" s="366" t="e">
        <f>IF(ISNUMBER(Regressions!O99),ROUND(Regressions!O99, 1), NA())</f>
        <v>#N/A</v>
      </c>
      <c r="O89" s="367" t="e">
        <f>IF(ISNUMBER(Regressions!Q99),ROUND(Regressions!Q99, 1), NA())</f>
        <v>#N/A</v>
      </c>
      <c r="P89" s="363" t="e">
        <f>IF(ISNUMBER(Regressions!R99),ROUND(Regressions!R99, 1), NA())</f>
        <v>#N/A</v>
      </c>
      <c r="Q89" s="369" t="e">
        <f>IF(ISNUMBER(Regressions!S99),ROUND(Regressions!S99, 1), NA())</f>
        <v>#N/A</v>
      </c>
      <c r="R89" s="365" t="e">
        <f>IF(ISNUMBER(Regressions!T99),ROUND(Regressions!T99, 1), NA())</f>
        <v>#N/A</v>
      </c>
      <c r="S89" s="366" t="e">
        <f>IF(ISNUMBER(Regressions!U99),ROUND(Regressions!U99, 1), NA())</f>
        <v>#N/A</v>
      </c>
    </row>
    <row xmlns:x14ac="http://schemas.microsoft.com/office/spreadsheetml/2009/9/ac" r="90" hidden="true" x14ac:dyDescent="0.2">
      <c r="A90" s="351" t="str">
        <f>IF(ISBLANK(Regressions!A100), " ", Regressions!A100)</f>
        <v>Liberia</v>
      </c>
      <c r="B90" s="352">
        <f>IF(ISBLANK(Regressions!B100), " ", Regressions!B100)</f>
        <v>2024</v>
      </c>
      <c r="C90" s="357" t="str">
        <f>IF(ISBLANK(Regressions!C100), " ", Regressions!C100)</f>
        <v>Rural</v>
      </c>
      <c r="D90" s="353" t="str">
        <f>IF(ISBLANK(Regressions!D100), " ", Regressions!D100)</f>
        <v> </v>
      </c>
      <c r="E90" s="229" t="e">
        <f>IF(ISNUMBER(Regressions!E100),ROUND(Regressions!E100, 1), NA())</f>
        <v>#N/A</v>
      </c>
      <c r="F90" s="354" t="e">
        <f>IF(ISNUMBER(Regressions!F100),ROUND(Regressions!F100, 1), NA())</f>
        <v>#N/A</v>
      </c>
      <c r="G90" s="251" t="e">
        <f>IF(ISNUMBER(Regressions!G100),ROUND(Regressions!G100, 1), NA())</f>
        <v>#N/A</v>
      </c>
      <c r="H90" s="355" t="e">
        <f>IF(ISNUMBER(Regressions!H100),ROUND(Regressions!H100, 1), NA())</f>
        <v>#N/A</v>
      </c>
      <c r="I90" s="252" t="e">
        <f>IF(ISNUMBER(Regressions!I100),ROUND(Regressions!I100, 1), NA())</f>
        <v>#N/A</v>
      </c>
      <c r="J90" s="356" t="e">
        <f>IF(ISNUMBER(Regressions!K100),ROUND(Regressions!K100, 1), NA())</f>
        <v>#N/A</v>
      </c>
      <c r="K90" s="354" t="e">
        <f>IF(ISNUMBER(Regressions!L100),ROUND(Regressions!L100, 1), NA())</f>
        <v>#N/A</v>
      </c>
      <c r="L90" s="253" t="e">
        <f>IF(ISNUMBER(Regressions!M100),ROUND(Regressions!M100, 1), NA())</f>
        <v>#N/A</v>
      </c>
      <c r="M90" s="355" t="e">
        <f>IF(ISNUMBER(Regressions!N100),ROUND(Regressions!N100, 1), NA())</f>
        <v>#N/A</v>
      </c>
      <c r="N90" s="252" t="e">
        <f>IF(ISNUMBER(Regressions!O100),ROUND(Regressions!O100, 1), NA())</f>
        <v>#N/A</v>
      </c>
      <c r="O90" s="356" t="e">
        <f>IF(ISNUMBER(Regressions!Q100),ROUND(Regressions!Q100, 1), NA())</f>
        <v>#N/A</v>
      </c>
      <c r="P90" s="354" t="e">
        <f>IF(ISNUMBER(Regressions!R100),ROUND(Regressions!R100, 1), NA())</f>
        <v>#N/A</v>
      </c>
      <c r="Q90" s="230" t="e">
        <f>IF(ISNUMBER(Regressions!S100),ROUND(Regressions!S100, 1), NA())</f>
        <v>#N/A</v>
      </c>
      <c r="R90" s="355" t="e">
        <f>IF(ISNUMBER(Regressions!T100),ROUND(Regressions!T100, 1), NA())</f>
        <v>#N/A</v>
      </c>
      <c r="S90" s="252" t="e">
        <f>IF(ISNUMBER(Regressions!U100),ROUND(Regressions!U100, 1), NA())</f>
        <v>#N/A</v>
      </c>
    </row>
    <row xmlns:x14ac="http://schemas.microsoft.com/office/spreadsheetml/2009/9/ac" r="91" hidden="true" x14ac:dyDescent="0.2">
      <c r="A91" s="351" t="str">
        <f>IF(ISBLANK(Regressions!A101), " ", Regressions!A101)</f>
        <v>Liberia</v>
      </c>
      <c r="B91" s="352">
        <f>IF(ISBLANK(Regressions!B101), " ", Regressions!B101)</f>
        <v>2025</v>
      </c>
      <c r="C91" s="357" t="str">
        <f>IF(ISBLANK(Regressions!C101), " ", Regressions!C101)</f>
        <v>Rural</v>
      </c>
      <c r="D91" s="353" t="str">
        <f>IF(ISBLANK(Regressions!D101), " ", Regressions!D101)</f>
        <v> </v>
      </c>
      <c r="E91" s="229" t="e">
        <f>IF(ISNUMBER(Regressions!E101),ROUND(Regressions!E101, 1), NA())</f>
        <v>#N/A</v>
      </c>
      <c r="F91" s="354" t="e">
        <f>IF(ISNUMBER(Regressions!F101),ROUND(Regressions!F101, 1), NA())</f>
        <v>#N/A</v>
      </c>
      <c r="G91" s="251" t="e">
        <f>IF(ISNUMBER(Regressions!G101),ROUND(Regressions!G101, 1), NA())</f>
        <v>#N/A</v>
      </c>
      <c r="H91" s="355" t="e">
        <f>IF(ISNUMBER(Regressions!H101),ROUND(Regressions!H101, 1), NA())</f>
        <v>#N/A</v>
      </c>
      <c r="I91" s="252" t="e">
        <f>IF(ISNUMBER(Regressions!I101),ROUND(Regressions!I101, 1), NA())</f>
        <v>#N/A</v>
      </c>
      <c r="J91" s="356" t="e">
        <f>IF(ISNUMBER(Regressions!K101),ROUND(Regressions!K101, 1), NA())</f>
        <v>#N/A</v>
      </c>
      <c r="K91" s="354" t="e">
        <f>IF(ISNUMBER(Regressions!L101),ROUND(Regressions!L101, 1), NA())</f>
        <v>#N/A</v>
      </c>
      <c r="L91" s="253" t="e">
        <f>IF(ISNUMBER(Regressions!M101),ROUND(Regressions!M101, 1), NA())</f>
        <v>#N/A</v>
      </c>
      <c r="M91" s="355" t="e">
        <f>IF(ISNUMBER(Regressions!N101),ROUND(Regressions!N101, 1), NA())</f>
        <v>#N/A</v>
      </c>
      <c r="N91" s="252" t="e">
        <f>IF(ISNUMBER(Regressions!O101),ROUND(Regressions!O101, 1), NA())</f>
        <v>#N/A</v>
      </c>
      <c r="O91" s="356" t="e">
        <f>IF(ISNUMBER(Regressions!Q101),ROUND(Regressions!Q101, 1), NA())</f>
        <v>#N/A</v>
      </c>
      <c r="P91" s="354" t="e">
        <f>IF(ISNUMBER(Regressions!R101),ROUND(Regressions!R101, 1), NA())</f>
        <v>#N/A</v>
      </c>
      <c r="Q91" s="230" t="e">
        <f>IF(ISNUMBER(Regressions!S101),ROUND(Regressions!S101, 1), NA())</f>
        <v>#N/A</v>
      </c>
      <c r="R91" s="355" t="e">
        <f>IF(ISNUMBER(Regressions!T101),ROUND(Regressions!T101, 1), NA())</f>
        <v>#N/A</v>
      </c>
      <c r="S91" s="252" t="e">
        <f>IF(ISNUMBER(Regressions!U101),ROUND(Regressions!U101, 1), NA())</f>
        <v>#N/A</v>
      </c>
    </row>
    <row xmlns:x14ac="http://schemas.microsoft.com/office/spreadsheetml/2009/9/ac" r="92" hidden="true" x14ac:dyDescent="0.2">
      <c r="A92" s="351" t="str">
        <f>IF(ISBLANK(Regressions!A102), " ", Regressions!A102)</f>
        <v>Liberia</v>
      </c>
      <c r="B92" s="352">
        <f>IF(ISBLANK(Regressions!B102), " ", Regressions!B102)</f>
        <v>2026</v>
      </c>
      <c r="C92" s="357" t="str">
        <f>IF(ISBLANK(Regressions!C102), " ", Regressions!C102)</f>
        <v>Rural</v>
      </c>
      <c r="D92" s="353" t="str">
        <f>IF(ISBLANK(Regressions!D102), " ", Regressions!D102)</f>
        <v> </v>
      </c>
      <c r="E92" s="229" t="e">
        <f>IF(ISNUMBER(Regressions!E102),ROUND(Regressions!E102, 1), NA())</f>
        <v>#N/A</v>
      </c>
      <c r="F92" s="354" t="e">
        <f>IF(ISNUMBER(Regressions!F102),ROUND(Regressions!F102, 1), NA())</f>
        <v>#N/A</v>
      </c>
      <c r="G92" s="251" t="e">
        <f>IF(ISNUMBER(Regressions!G102),ROUND(Regressions!G102, 1), NA())</f>
        <v>#N/A</v>
      </c>
      <c r="H92" s="355" t="e">
        <f>IF(ISNUMBER(Regressions!H102),ROUND(Regressions!H102, 1), NA())</f>
        <v>#N/A</v>
      </c>
      <c r="I92" s="252" t="e">
        <f>IF(ISNUMBER(Regressions!I102),ROUND(Regressions!I102, 1), NA())</f>
        <v>#N/A</v>
      </c>
      <c r="J92" s="356" t="e">
        <f>IF(ISNUMBER(Regressions!K102),ROUND(Regressions!K102, 1), NA())</f>
        <v>#N/A</v>
      </c>
      <c r="K92" s="354" t="e">
        <f>IF(ISNUMBER(Regressions!L102),ROUND(Regressions!L102, 1), NA())</f>
        <v>#N/A</v>
      </c>
      <c r="L92" s="253" t="e">
        <f>IF(ISNUMBER(Regressions!M102),ROUND(Regressions!M102, 1), NA())</f>
        <v>#N/A</v>
      </c>
      <c r="M92" s="355" t="e">
        <f>IF(ISNUMBER(Regressions!N102),ROUND(Regressions!N102, 1), NA())</f>
        <v>#N/A</v>
      </c>
      <c r="N92" s="252" t="e">
        <f>IF(ISNUMBER(Regressions!O102),ROUND(Regressions!O102, 1), NA())</f>
        <v>#N/A</v>
      </c>
      <c r="O92" s="356" t="e">
        <f>IF(ISNUMBER(Regressions!Q102),ROUND(Regressions!Q102, 1), NA())</f>
        <v>#N/A</v>
      </c>
      <c r="P92" s="354" t="e">
        <f>IF(ISNUMBER(Regressions!R102),ROUND(Regressions!R102, 1), NA())</f>
        <v>#N/A</v>
      </c>
      <c r="Q92" s="230" t="e">
        <f>IF(ISNUMBER(Regressions!S102),ROUND(Regressions!S102, 1), NA())</f>
        <v>#N/A</v>
      </c>
      <c r="R92" s="355" t="e">
        <f>IF(ISNUMBER(Regressions!T102),ROUND(Regressions!T102, 1), NA())</f>
        <v>#N/A</v>
      </c>
      <c r="S92" s="252" t="e">
        <f>IF(ISNUMBER(Regressions!U102),ROUND(Regressions!U102, 1), NA())</f>
        <v>#N/A</v>
      </c>
    </row>
    <row xmlns:x14ac="http://schemas.microsoft.com/office/spreadsheetml/2009/9/ac" r="93" hidden="true" x14ac:dyDescent="0.2">
      <c r="A93" s="351" t="str">
        <f>IF(ISBLANK(Regressions!A103), " ", Regressions!A103)</f>
        <v>Liberia</v>
      </c>
      <c r="B93" s="352">
        <f>IF(ISBLANK(Regressions!B103), " ", Regressions!B103)</f>
        <v>2027</v>
      </c>
      <c r="C93" s="357" t="str">
        <f>IF(ISBLANK(Regressions!C103), " ", Regressions!C103)</f>
        <v>Rural</v>
      </c>
      <c r="D93" s="353" t="str">
        <f>IF(ISBLANK(Regressions!D103), " ", Regressions!D103)</f>
        <v> </v>
      </c>
      <c r="E93" s="229" t="e">
        <f>IF(ISNUMBER(Regressions!E103),ROUND(Regressions!E103, 1), NA())</f>
        <v>#N/A</v>
      </c>
      <c r="F93" s="354" t="e">
        <f>IF(ISNUMBER(Regressions!F103),ROUND(Regressions!F103, 1), NA())</f>
        <v>#N/A</v>
      </c>
      <c r="G93" s="251" t="e">
        <f>IF(ISNUMBER(Regressions!G103),ROUND(Regressions!G103, 1), NA())</f>
        <v>#N/A</v>
      </c>
      <c r="H93" s="355" t="e">
        <f>IF(ISNUMBER(Regressions!H103),ROUND(Regressions!H103, 1), NA())</f>
        <v>#N/A</v>
      </c>
      <c r="I93" s="252" t="e">
        <f>IF(ISNUMBER(Regressions!I103),ROUND(Regressions!I103, 1), NA())</f>
        <v>#N/A</v>
      </c>
      <c r="J93" s="356" t="e">
        <f>IF(ISNUMBER(Regressions!K103),ROUND(Regressions!K103, 1), NA())</f>
        <v>#N/A</v>
      </c>
      <c r="K93" s="354" t="e">
        <f>IF(ISNUMBER(Regressions!L103),ROUND(Regressions!L103, 1), NA())</f>
        <v>#N/A</v>
      </c>
      <c r="L93" s="253" t="e">
        <f>IF(ISNUMBER(Regressions!M103),ROUND(Regressions!M103, 1), NA())</f>
        <v>#N/A</v>
      </c>
      <c r="M93" s="355" t="e">
        <f>IF(ISNUMBER(Regressions!N103),ROUND(Regressions!N103, 1), NA())</f>
        <v>#N/A</v>
      </c>
      <c r="N93" s="252" t="e">
        <f>IF(ISNUMBER(Regressions!O103),ROUND(Regressions!O103, 1), NA())</f>
        <v>#N/A</v>
      </c>
      <c r="O93" s="356" t="e">
        <f>IF(ISNUMBER(Regressions!Q103),ROUND(Regressions!Q103, 1), NA())</f>
        <v>#N/A</v>
      </c>
      <c r="P93" s="354" t="e">
        <f>IF(ISNUMBER(Regressions!R103),ROUND(Regressions!R103, 1), NA())</f>
        <v>#N/A</v>
      </c>
      <c r="Q93" s="230" t="e">
        <f>IF(ISNUMBER(Regressions!S103),ROUND(Regressions!S103, 1), NA())</f>
        <v>#N/A</v>
      </c>
      <c r="R93" s="355" t="e">
        <f>IF(ISNUMBER(Regressions!T103),ROUND(Regressions!T103, 1), NA())</f>
        <v>#N/A</v>
      </c>
      <c r="S93" s="252" t="e">
        <f>IF(ISNUMBER(Regressions!U103),ROUND(Regressions!U103, 1), NA())</f>
        <v>#N/A</v>
      </c>
    </row>
    <row xmlns:x14ac="http://schemas.microsoft.com/office/spreadsheetml/2009/9/ac" r="94" hidden="true" x14ac:dyDescent="0.2">
      <c r="A94" s="351" t="str">
        <f>IF(ISBLANK(Regressions!A104), " ", Regressions!A104)</f>
        <v>Liberia</v>
      </c>
      <c r="B94" s="352">
        <f>IF(ISBLANK(Regressions!B104), " ", Regressions!B104)</f>
        <v>2028</v>
      </c>
      <c r="C94" s="357" t="str">
        <f>IF(ISBLANK(Regressions!C104), " ", Regressions!C104)</f>
        <v>Rural</v>
      </c>
      <c r="D94" s="353" t="str">
        <f>IF(ISBLANK(Regressions!D104), " ", Regressions!D104)</f>
        <v> </v>
      </c>
      <c r="E94" s="229" t="e">
        <f>IF(ISNUMBER(Regressions!E104),ROUND(Regressions!E104, 1), NA())</f>
        <v>#N/A</v>
      </c>
      <c r="F94" s="354" t="e">
        <f>IF(ISNUMBER(Regressions!F104),ROUND(Regressions!F104, 1), NA())</f>
        <v>#N/A</v>
      </c>
      <c r="G94" s="251" t="e">
        <f>IF(ISNUMBER(Regressions!G104),ROUND(Regressions!G104, 1), NA())</f>
        <v>#N/A</v>
      </c>
      <c r="H94" s="355" t="e">
        <f>IF(ISNUMBER(Regressions!H104),ROUND(Regressions!H104, 1), NA())</f>
        <v>#N/A</v>
      </c>
      <c r="I94" s="252" t="e">
        <f>IF(ISNUMBER(Regressions!I104),ROUND(Regressions!I104, 1), NA())</f>
        <v>#N/A</v>
      </c>
      <c r="J94" s="356" t="e">
        <f>IF(ISNUMBER(Regressions!K104),ROUND(Regressions!K104, 1), NA())</f>
        <v>#N/A</v>
      </c>
      <c r="K94" s="354" t="e">
        <f>IF(ISNUMBER(Regressions!L104),ROUND(Regressions!L104, 1), NA())</f>
        <v>#N/A</v>
      </c>
      <c r="L94" s="253" t="e">
        <f>IF(ISNUMBER(Regressions!M104),ROUND(Regressions!M104, 1), NA())</f>
        <v>#N/A</v>
      </c>
      <c r="M94" s="355" t="e">
        <f>IF(ISNUMBER(Regressions!N104),ROUND(Regressions!N104, 1), NA())</f>
        <v>#N/A</v>
      </c>
      <c r="N94" s="252" t="e">
        <f>IF(ISNUMBER(Regressions!O104),ROUND(Regressions!O104, 1), NA())</f>
        <v>#N/A</v>
      </c>
      <c r="O94" s="356" t="e">
        <f>IF(ISNUMBER(Regressions!Q104),ROUND(Regressions!Q104, 1), NA())</f>
        <v>#N/A</v>
      </c>
      <c r="P94" s="354" t="e">
        <f>IF(ISNUMBER(Regressions!R104),ROUND(Regressions!R104, 1), NA())</f>
        <v>#N/A</v>
      </c>
      <c r="Q94" s="230" t="e">
        <f>IF(ISNUMBER(Regressions!S104),ROUND(Regressions!S104, 1), NA())</f>
        <v>#N/A</v>
      </c>
      <c r="R94" s="355" t="e">
        <f>IF(ISNUMBER(Regressions!T104),ROUND(Regressions!T104, 1), NA())</f>
        <v>#N/A</v>
      </c>
      <c r="S94" s="252" t="e">
        <f>IF(ISNUMBER(Regressions!U104),ROUND(Regressions!U104, 1), NA())</f>
        <v>#N/A</v>
      </c>
    </row>
    <row xmlns:x14ac="http://schemas.microsoft.com/office/spreadsheetml/2009/9/ac" r="95" hidden="true" x14ac:dyDescent="0.2">
      <c r="A95" s="351" t="str">
        <f>IF(ISBLANK(Regressions!A105), " ", Regressions!A105)</f>
        <v>Liberia</v>
      </c>
      <c r="B95" s="352">
        <f>IF(ISBLANK(Regressions!B105), " ", Regressions!B105)</f>
        <v>2029</v>
      </c>
      <c r="C95" s="357" t="str">
        <f>IF(ISBLANK(Regressions!C105), " ", Regressions!C105)</f>
        <v>Rural</v>
      </c>
      <c r="D95" s="353" t="str">
        <f>IF(ISBLANK(Regressions!D105), " ", Regressions!D105)</f>
        <v> </v>
      </c>
      <c r="E95" s="229" t="e">
        <f>IF(ISNUMBER(Regressions!E105),ROUND(Regressions!E105, 1), NA())</f>
        <v>#N/A</v>
      </c>
      <c r="F95" s="354" t="e">
        <f>IF(ISNUMBER(Regressions!F105),ROUND(Regressions!F105, 1), NA())</f>
        <v>#N/A</v>
      </c>
      <c r="G95" s="251" t="e">
        <f>IF(ISNUMBER(Regressions!G105),ROUND(Regressions!G105, 1), NA())</f>
        <v>#N/A</v>
      </c>
      <c r="H95" s="355" t="e">
        <f>IF(ISNUMBER(Regressions!H105),ROUND(Regressions!H105, 1), NA())</f>
        <v>#N/A</v>
      </c>
      <c r="I95" s="252" t="e">
        <f>IF(ISNUMBER(Regressions!I105),ROUND(Regressions!I105, 1), NA())</f>
        <v>#N/A</v>
      </c>
      <c r="J95" s="356" t="e">
        <f>IF(ISNUMBER(Regressions!K105),ROUND(Regressions!K105, 1), NA())</f>
        <v>#N/A</v>
      </c>
      <c r="K95" s="354" t="e">
        <f>IF(ISNUMBER(Regressions!L105),ROUND(Regressions!L105, 1), NA())</f>
        <v>#N/A</v>
      </c>
      <c r="L95" s="253" t="e">
        <f>IF(ISNUMBER(Regressions!M105),ROUND(Regressions!M105, 1), NA())</f>
        <v>#N/A</v>
      </c>
      <c r="M95" s="355" t="e">
        <f>IF(ISNUMBER(Regressions!N105),ROUND(Regressions!N105, 1), NA())</f>
        <v>#N/A</v>
      </c>
      <c r="N95" s="252" t="e">
        <f>IF(ISNUMBER(Regressions!O105),ROUND(Regressions!O105, 1), NA())</f>
        <v>#N/A</v>
      </c>
      <c r="O95" s="356" t="e">
        <f>IF(ISNUMBER(Regressions!Q105),ROUND(Regressions!Q105, 1), NA())</f>
        <v>#N/A</v>
      </c>
      <c r="P95" s="354" t="e">
        <f>IF(ISNUMBER(Regressions!R105),ROUND(Regressions!R105, 1), NA())</f>
        <v>#N/A</v>
      </c>
      <c r="Q95" s="230" t="e">
        <f>IF(ISNUMBER(Regressions!S105),ROUND(Regressions!S105, 1), NA())</f>
        <v>#N/A</v>
      </c>
      <c r="R95" s="355" t="e">
        <f>IF(ISNUMBER(Regressions!T105),ROUND(Regressions!T105, 1), NA())</f>
        <v>#N/A</v>
      </c>
      <c r="S95" s="252" t="e">
        <f>IF(ISNUMBER(Regressions!U105),ROUND(Regressions!U105, 1), NA())</f>
        <v>#N/A</v>
      </c>
    </row>
    <row xmlns:x14ac="http://schemas.microsoft.com/office/spreadsheetml/2009/9/ac" r="96" hidden="true" x14ac:dyDescent="0.2">
      <c r="A96" s="351" t="str">
        <f>IF(ISBLANK(Regressions!A106), " ", Regressions!A106)</f>
        <v>Liberia</v>
      </c>
      <c r="B96" s="352">
        <f>IF(ISBLANK(Regressions!B106), " ", Regressions!B106)</f>
        <v>2030</v>
      </c>
      <c r="C96" s="357" t="str">
        <f>IF(ISBLANK(Regressions!C106), " ", Regressions!C106)</f>
        <v>Rural</v>
      </c>
      <c r="D96" s="353" t="str">
        <f>IF(ISBLANK(Regressions!D106), " ", Regressions!D106)</f>
        <v> </v>
      </c>
      <c r="E96" s="229" t="e">
        <f>IF(ISNUMBER(Regressions!E106),ROUND(Regressions!E106, 1), NA())</f>
        <v>#N/A</v>
      </c>
      <c r="F96" s="354" t="e">
        <f>IF(ISNUMBER(Regressions!F106),ROUND(Regressions!F106, 1), NA())</f>
        <v>#N/A</v>
      </c>
      <c r="G96" s="251" t="e">
        <f>IF(ISNUMBER(Regressions!G106),ROUND(Regressions!G106, 1), NA())</f>
        <v>#N/A</v>
      </c>
      <c r="H96" s="355" t="e">
        <f>IF(ISNUMBER(Regressions!H106),ROUND(Regressions!H106, 1), NA())</f>
        <v>#N/A</v>
      </c>
      <c r="I96" s="252" t="e">
        <f>IF(ISNUMBER(Regressions!I106),ROUND(Regressions!I106, 1), NA())</f>
        <v>#N/A</v>
      </c>
      <c r="J96" s="356" t="e">
        <f>IF(ISNUMBER(Regressions!K106),ROUND(Regressions!K106, 1), NA())</f>
        <v>#N/A</v>
      </c>
      <c r="K96" s="354" t="e">
        <f>IF(ISNUMBER(Regressions!L106),ROUND(Regressions!L106, 1), NA())</f>
        <v>#N/A</v>
      </c>
      <c r="L96" s="253" t="e">
        <f>IF(ISNUMBER(Regressions!M106),ROUND(Regressions!M106, 1), NA())</f>
        <v>#N/A</v>
      </c>
      <c r="M96" s="355" t="e">
        <f>IF(ISNUMBER(Regressions!N106),ROUND(Regressions!N106, 1), NA())</f>
        <v>#N/A</v>
      </c>
      <c r="N96" s="252" t="e">
        <f>IF(ISNUMBER(Regressions!O106),ROUND(Regressions!O106, 1), NA())</f>
        <v>#N/A</v>
      </c>
      <c r="O96" s="356" t="e">
        <f>IF(ISNUMBER(Regressions!Q106),ROUND(Regressions!Q106, 1), NA())</f>
        <v>#N/A</v>
      </c>
      <c r="P96" s="354" t="e">
        <f>IF(ISNUMBER(Regressions!R106),ROUND(Regressions!R106, 1), NA())</f>
        <v>#N/A</v>
      </c>
      <c r="Q96" s="230" t="e">
        <f>IF(ISNUMBER(Regressions!S106),ROUND(Regressions!S106, 1), NA())</f>
        <v>#N/A</v>
      </c>
      <c r="R96" s="355" t="e">
        <f>IF(ISNUMBER(Regressions!T106),ROUND(Regressions!T106, 1), NA())</f>
        <v>#N/A</v>
      </c>
      <c r="S96" s="252" t="e">
        <f>IF(ISNUMBER(Regressions!U106),ROUND(Regressions!U106, 1), NA())</f>
        <v>#N/A</v>
      </c>
    </row>
    <row xmlns:x14ac="http://schemas.microsoft.com/office/spreadsheetml/2009/9/ac" r="97" x14ac:dyDescent="0.2">
      <c r="A97" s="351" t="str">
        <f>IF(ISBLANK(Regressions!A107), " ", Regressions!A107)</f>
        <v>Liberia</v>
      </c>
      <c r="B97" s="352">
        <f>IF(ISBLANK(Regressions!B107), " ", Regressions!B107)</f>
        <v>2000</v>
      </c>
      <c r="C97" s="357" t="str">
        <f>IF(ISBLANK(Regressions!C107), " ", Regressions!C107)</f>
        <v>Pre-primary</v>
      </c>
      <c r="D97" s="353">
        <f>IF(ISBLANK(Regressions!D107), " ", Regressions!D107)</f>
        <v>260318</v>
      </c>
      <c r="E97" s="229" t="e">
        <f>IF(ISNUMBER(Regressions!E107),ROUND(Regressions!E107, 1), NA())</f>
        <v>#N/A</v>
      </c>
      <c r="F97" s="354" t="e">
        <f>IF(ISNUMBER(Regressions!F107),ROUND(Regressions!F107, 1), NA())</f>
        <v>#N/A</v>
      </c>
      <c r="G97" s="251" t="e">
        <f>IF(ISNUMBER(Regressions!G107),ROUND(Regressions!G107, 1), NA())</f>
        <v>#N/A</v>
      </c>
      <c r="H97" s="355" t="e">
        <f>IF(ISNUMBER(Regressions!H107),ROUND(Regressions!H107, 1), NA())</f>
        <v>#N/A</v>
      </c>
      <c r="I97" s="252" t="e">
        <f>IF(ISNUMBER(Regressions!I107),ROUND(Regressions!I107, 1), NA())</f>
        <v>#N/A</v>
      </c>
      <c r="J97" s="356" t="e">
        <f>IF(ISNUMBER(Regressions!K107),ROUND(Regressions!K107, 1), NA())</f>
        <v>#N/A</v>
      </c>
      <c r="K97" s="354" t="e">
        <f>IF(ISNUMBER(Regressions!L107),ROUND(Regressions!L107, 1), NA())</f>
        <v>#N/A</v>
      </c>
      <c r="L97" s="253" t="e">
        <f>IF(ISNUMBER(Regressions!M107),ROUND(Regressions!M107, 1), NA())</f>
        <v>#N/A</v>
      </c>
      <c r="M97" s="355" t="e">
        <f>IF(ISNUMBER(Regressions!N107),ROUND(Regressions!N107, 1), NA())</f>
        <v>#N/A</v>
      </c>
      <c r="N97" s="252" t="e">
        <f>IF(ISNUMBER(Regressions!O107),ROUND(Regressions!O107, 1), NA())</f>
        <v>#N/A</v>
      </c>
      <c r="O97" s="356" t="e">
        <f>IF(ISNUMBER(Regressions!Q107),ROUND(Regressions!Q107, 1), NA())</f>
        <v>#N/A</v>
      </c>
      <c r="P97" s="354" t="e">
        <f>IF(ISNUMBER(Regressions!R107),ROUND(Regressions!R107, 1), NA())</f>
        <v>#N/A</v>
      </c>
      <c r="Q97" s="230" t="e">
        <f>IF(ISNUMBER(Regressions!S107),ROUND(Regressions!S107, 1), NA())</f>
        <v>#N/A</v>
      </c>
      <c r="R97" s="355" t="e">
        <f>IF(ISNUMBER(Regressions!T107),ROUND(Regressions!T107, 1), NA())</f>
        <v>#N/A</v>
      </c>
      <c r="S97" s="252" t="e">
        <f>IF(ISNUMBER(Regressions!U107),ROUND(Regressions!U107, 1), NA())</f>
        <v>#N/A</v>
      </c>
    </row>
    <row xmlns:x14ac="http://schemas.microsoft.com/office/spreadsheetml/2009/9/ac" r="98" x14ac:dyDescent="0.2">
      <c r="A98" s="351" t="str">
        <f>IF(ISBLANK(Regressions!A108), " ", Regressions!A108)</f>
        <v>Liberia</v>
      </c>
      <c r="B98" s="352">
        <f>IF(ISBLANK(Regressions!B108), " ", Regressions!B108)</f>
        <v>2001</v>
      </c>
      <c r="C98" s="357" t="str">
        <f>IF(ISBLANK(Regressions!C108), " ", Regressions!C108)</f>
        <v>Pre-primary</v>
      </c>
      <c r="D98" s="353">
        <f>IF(ISBLANK(Regressions!D108), " ", Regressions!D108)</f>
        <v>270632</v>
      </c>
      <c r="E98" s="229" t="e">
        <f>IF(ISNUMBER(Regressions!E108),ROUND(Regressions!E108, 1), NA())</f>
        <v>#N/A</v>
      </c>
      <c r="F98" s="354" t="e">
        <f>IF(ISNUMBER(Regressions!F108),ROUND(Regressions!F108, 1), NA())</f>
        <v>#N/A</v>
      </c>
      <c r="G98" s="251" t="e">
        <f>IF(ISNUMBER(Regressions!G108),ROUND(Regressions!G108, 1), NA())</f>
        <v>#N/A</v>
      </c>
      <c r="H98" s="355" t="e">
        <f>IF(ISNUMBER(Regressions!H108),ROUND(Regressions!H108, 1), NA())</f>
        <v>#N/A</v>
      </c>
      <c r="I98" s="252" t="e">
        <f>IF(ISNUMBER(Regressions!I108),ROUND(Regressions!I108, 1), NA())</f>
        <v>#N/A</v>
      </c>
      <c r="J98" s="356" t="e">
        <f>IF(ISNUMBER(Regressions!K108),ROUND(Regressions!K108, 1), NA())</f>
        <v>#N/A</v>
      </c>
      <c r="K98" s="354" t="e">
        <f>IF(ISNUMBER(Regressions!L108),ROUND(Regressions!L108, 1), NA())</f>
        <v>#N/A</v>
      </c>
      <c r="L98" s="253" t="e">
        <f>IF(ISNUMBER(Regressions!M108),ROUND(Regressions!M108, 1), NA())</f>
        <v>#N/A</v>
      </c>
      <c r="M98" s="355" t="e">
        <f>IF(ISNUMBER(Regressions!N108),ROUND(Regressions!N108, 1), NA())</f>
        <v>#N/A</v>
      </c>
      <c r="N98" s="252" t="e">
        <f>IF(ISNUMBER(Regressions!O108),ROUND(Regressions!O108, 1), NA())</f>
        <v>#N/A</v>
      </c>
      <c r="O98" s="356" t="e">
        <f>IF(ISNUMBER(Regressions!Q108),ROUND(Regressions!Q108, 1), NA())</f>
        <v>#N/A</v>
      </c>
      <c r="P98" s="354" t="e">
        <f>IF(ISNUMBER(Regressions!R108),ROUND(Regressions!R108, 1), NA())</f>
        <v>#N/A</v>
      </c>
      <c r="Q98" s="230" t="e">
        <f>IF(ISNUMBER(Regressions!S108),ROUND(Regressions!S108, 1), NA())</f>
        <v>#N/A</v>
      </c>
      <c r="R98" s="355" t="e">
        <f>IF(ISNUMBER(Regressions!T108),ROUND(Regressions!T108, 1), NA())</f>
        <v>#N/A</v>
      </c>
      <c r="S98" s="252" t="e">
        <f>IF(ISNUMBER(Regressions!U108),ROUND(Regressions!U108, 1), NA())</f>
        <v>#N/A</v>
      </c>
    </row>
    <row xmlns:x14ac="http://schemas.microsoft.com/office/spreadsheetml/2009/9/ac" r="99" x14ac:dyDescent="0.2">
      <c r="A99" s="351" t="str">
        <f>IF(ISBLANK(Regressions!A109), " ", Regressions!A109)</f>
        <v>Liberia</v>
      </c>
      <c r="B99" s="352">
        <f>IF(ISBLANK(Regressions!B109), " ", Regressions!B109)</f>
        <v>2002</v>
      </c>
      <c r="C99" s="357" t="str">
        <f>IF(ISBLANK(Regressions!C109), " ", Regressions!C109)</f>
        <v>Pre-primary</v>
      </c>
      <c r="D99" s="353">
        <f>IF(ISBLANK(Regressions!D109), " ", Regressions!D109)</f>
        <v>282095</v>
      </c>
      <c r="E99" s="229" t="e">
        <f>IF(ISNUMBER(Regressions!E109),ROUND(Regressions!E109, 1), NA())</f>
        <v>#N/A</v>
      </c>
      <c r="F99" s="354" t="e">
        <f>IF(ISNUMBER(Regressions!F109),ROUND(Regressions!F109, 1), NA())</f>
        <v>#N/A</v>
      </c>
      <c r="G99" s="251" t="e">
        <f>IF(ISNUMBER(Regressions!G109),ROUND(Regressions!G109, 1), NA())</f>
        <v>#N/A</v>
      </c>
      <c r="H99" s="355" t="e">
        <f>IF(ISNUMBER(Regressions!H109),ROUND(Regressions!H109, 1), NA())</f>
        <v>#N/A</v>
      </c>
      <c r="I99" s="252" t="e">
        <f>IF(ISNUMBER(Regressions!I109),ROUND(Regressions!I109, 1), NA())</f>
        <v>#N/A</v>
      </c>
      <c r="J99" s="356" t="e">
        <f>IF(ISNUMBER(Regressions!K109),ROUND(Regressions!K109, 1), NA())</f>
        <v>#N/A</v>
      </c>
      <c r="K99" s="354" t="e">
        <f>IF(ISNUMBER(Regressions!L109),ROUND(Regressions!L109, 1), NA())</f>
        <v>#N/A</v>
      </c>
      <c r="L99" s="253" t="e">
        <f>IF(ISNUMBER(Regressions!M109),ROUND(Regressions!M109, 1), NA())</f>
        <v>#N/A</v>
      </c>
      <c r="M99" s="355" t="e">
        <f>IF(ISNUMBER(Regressions!N109),ROUND(Regressions!N109, 1), NA())</f>
        <v>#N/A</v>
      </c>
      <c r="N99" s="252" t="e">
        <f>IF(ISNUMBER(Regressions!O109),ROUND(Regressions!O109, 1), NA())</f>
        <v>#N/A</v>
      </c>
      <c r="O99" s="356" t="e">
        <f>IF(ISNUMBER(Regressions!Q109),ROUND(Regressions!Q109, 1), NA())</f>
        <v>#N/A</v>
      </c>
      <c r="P99" s="354" t="e">
        <f>IF(ISNUMBER(Regressions!R109),ROUND(Regressions!R109, 1), NA())</f>
        <v>#N/A</v>
      </c>
      <c r="Q99" s="230" t="e">
        <f>IF(ISNUMBER(Regressions!S109),ROUND(Regressions!S109, 1), NA())</f>
        <v>#N/A</v>
      </c>
      <c r="R99" s="355" t="e">
        <f>IF(ISNUMBER(Regressions!T109),ROUND(Regressions!T109, 1), NA())</f>
        <v>#N/A</v>
      </c>
      <c r="S99" s="252" t="e">
        <f>IF(ISNUMBER(Regressions!U109),ROUND(Regressions!U109, 1), NA())</f>
        <v>#N/A</v>
      </c>
    </row>
    <row xmlns:x14ac="http://schemas.microsoft.com/office/spreadsheetml/2009/9/ac" r="100" x14ac:dyDescent="0.2">
      <c r="A100" s="351" t="str">
        <f>IF(ISBLANK(Regressions!A110), " ", Regressions!A110)</f>
        <v>Liberia</v>
      </c>
      <c r="B100" s="352">
        <f>IF(ISBLANK(Regressions!B110), " ", Regressions!B110)</f>
        <v>2003</v>
      </c>
      <c r="C100" s="357" t="str">
        <f>IF(ISBLANK(Regressions!C110), " ", Regressions!C110)</f>
        <v>Pre-primary</v>
      </c>
      <c r="D100" s="353">
        <f>IF(ISBLANK(Regressions!D110), " ", Regressions!D110)</f>
        <v>291073</v>
      </c>
      <c r="E100" s="229" t="e">
        <f>IF(ISNUMBER(Regressions!E110),ROUND(Regressions!E110, 1), NA())</f>
        <v>#N/A</v>
      </c>
      <c r="F100" s="354" t="e">
        <f>IF(ISNUMBER(Regressions!F110),ROUND(Regressions!F110, 1), NA())</f>
        <v>#N/A</v>
      </c>
      <c r="G100" s="251" t="e">
        <f>IF(ISNUMBER(Regressions!G110),ROUND(Regressions!G110, 1), NA())</f>
        <v>#N/A</v>
      </c>
      <c r="H100" s="355" t="e">
        <f>IF(ISNUMBER(Regressions!H110),ROUND(Regressions!H110, 1), NA())</f>
        <v>#N/A</v>
      </c>
      <c r="I100" s="252" t="e">
        <f>IF(ISNUMBER(Regressions!I110),ROUND(Regressions!I110, 1), NA())</f>
        <v>#N/A</v>
      </c>
      <c r="J100" s="356" t="e">
        <f>IF(ISNUMBER(Regressions!K110),ROUND(Regressions!K110, 1), NA())</f>
        <v>#N/A</v>
      </c>
      <c r="K100" s="354" t="e">
        <f>IF(ISNUMBER(Regressions!L110),ROUND(Regressions!L110, 1), NA())</f>
        <v>#N/A</v>
      </c>
      <c r="L100" s="253" t="e">
        <f>IF(ISNUMBER(Regressions!M110),ROUND(Regressions!M110, 1), NA())</f>
        <v>#N/A</v>
      </c>
      <c r="M100" s="355" t="e">
        <f>IF(ISNUMBER(Regressions!N110),ROUND(Regressions!N110, 1), NA())</f>
        <v>#N/A</v>
      </c>
      <c r="N100" s="252" t="e">
        <f>IF(ISNUMBER(Regressions!O110),ROUND(Regressions!O110, 1), NA())</f>
        <v>#N/A</v>
      </c>
      <c r="O100" s="356" t="e">
        <f>IF(ISNUMBER(Regressions!Q110),ROUND(Regressions!Q110, 1), NA())</f>
        <v>#N/A</v>
      </c>
      <c r="P100" s="354" t="e">
        <f>IF(ISNUMBER(Regressions!R110),ROUND(Regressions!R110, 1), NA())</f>
        <v>#N/A</v>
      </c>
      <c r="Q100" s="230" t="e">
        <f>IF(ISNUMBER(Regressions!S110),ROUND(Regressions!S110, 1), NA())</f>
        <v>#N/A</v>
      </c>
      <c r="R100" s="355" t="e">
        <f>IF(ISNUMBER(Regressions!T110),ROUND(Regressions!T110, 1), NA())</f>
        <v>#N/A</v>
      </c>
      <c r="S100" s="252" t="e">
        <f>IF(ISNUMBER(Regressions!U110),ROUND(Regressions!U110, 1), NA())</f>
        <v>#N/A</v>
      </c>
    </row>
    <row xmlns:x14ac="http://schemas.microsoft.com/office/spreadsheetml/2009/9/ac" r="101" x14ac:dyDescent="0.2">
      <c r="A101" s="351" t="str">
        <f>IF(ISBLANK(Regressions!A111), " ", Regressions!A111)</f>
        <v>Liberia</v>
      </c>
      <c r="B101" s="352">
        <f>IF(ISBLANK(Regressions!B111), " ", Regressions!B111)</f>
        <v>2004</v>
      </c>
      <c r="C101" s="357" t="str">
        <f>IF(ISBLANK(Regressions!C111), " ", Regressions!C111)</f>
        <v>Pre-primary</v>
      </c>
      <c r="D101" s="353">
        <f>IF(ISBLANK(Regressions!D111), " ", Regressions!D111)</f>
        <v>291867</v>
      </c>
      <c r="E101" s="229" t="e">
        <f>IF(ISNUMBER(Regressions!E111),ROUND(Regressions!E111, 1), NA())</f>
        <v>#N/A</v>
      </c>
      <c r="F101" s="354" t="e">
        <f>IF(ISNUMBER(Regressions!F111),ROUND(Regressions!F111, 1), NA())</f>
        <v>#N/A</v>
      </c>
      <c r="G101" s="251" t="e">
        <f>IF(ISNUMBER(Regressions!G111),ROUND(Regressions!G111, 1), NA())</f>
        <v>#N/A</v>
      </c>
      <c r="H101" s="355" t="e">
        <f>IF(ISNUMBER(Regressions!H111),ROUND(Regressions!H111, 1), NA())</f>
        <v>#N/A</v>
      </c>
      <c r="I101" s="252" t="e">
        <f>IF(ISNUMBER(Regressions!I111),ROUND(Regressions!I111, 1), NA())</f>
        <v>#N/A</v>
      </c>
      <c r="J101" s="356" t="e">
        <f>IF(ISNUMBER(Regressions!K111),ROUND(Regressions!K111, 1), NA())</f>
        <v>#N/A</v>
      </c>
      <c r="K101" s="354" t="e">
        <f>IF(ISNUMBER(Regressions!L111),ROUND(Regressions!L111, 1), NA())</f>
        <v>#N/A</v>
      </c>
      <c r="L101" s="253" t="e">
        <f>IF(ISNUMBER(Regressions!M111),ROUND(Regressions!M111, 1), NA())</f>
        <v>#N/A</v>
      </c>
      <c r="M101" s="355" t="e">
        <f>IF(ISNUMBER(Regressions!N111),ROUND(Regressions!N111, 1), NA())</f>
        <v>#N/A</v>
      </c>
      <c r="N101" s="252" t="e">
        <f>IF(ISNUMBER(Regressions!O111),ROUND(Regressions!O111, 1), NA())</f>
        <v>#N/A</v>
      </c>
      <c r="O101" s="356" t="e">
        <f>IF(ISNUMBER(Regressions!Q111),ROUND(Regressions!Q111, 1), NA())</f>
        <v>#N/A</v>
      </c>
      <c r="P101" s="354" t="e">
        <f>IF(ISNUMBER(Regressions!R111),ROUND(Regressions!R111, 1), NA())</f>
        <v>#N/A</v>
      </c>
      <c r="Q101" s="230" t="e">
        <f>IF(ISNUMBER(Regressions!S111),ROUND(Regressions!S111, 1), NA())</f>
        <v>#N/A</v>
      </c>
      <c r="R101" s="355" t="e">
        <f>IF(ISNUMBER(Regressions!T111),ROUND(Regressions!T111, 1), NA())</f>
        <v>#N/A</v>
      </c>
      <c r="S101" s="252" t="e">
        <f>IF(ISNUMBER(Regressions!U111),ROUND(Regressions!U111, 1), NA())</f>
        <v>#N/A</v>
      </c>
    </row>
    <row xmlns:x14ac="http://schemas.microsoft.com/office/spreadsheetml/2009/9/ac" r="102" x14ac:dyDescent="0.2">
      <c r="A102" s="351" t="str">
        <f>IF(ISBLANK(Regressions!A112), " ", Regressions!A112)</f>
        <v>Liberia</v>
      </c>
      <c r="B102" s="352">
        <f>IF(ISBLANK(Regressions!B112), " ", Regressions!B112)</f>
        <v>2005</v>
      </c>
      <c r="C102" s="357" t="str">
        <f>IF(ISBLANK(Regressions!C112), " ", Regressions!C112)</f>
        <v>Pre-primary</v>
      </c>
      <c r="D102" s="353">
        <f>IF(ISBLANK(Regressions!D112), " ", Regressions!D112)</f>
        <v>301555</v>
      </c>
      <c r="E102" s="229" t="e">
        <f>IF(ISNUMBER(Regressions!E112),ROUND(Regressions!E112, 1), NA())</f>
        <v>#N/A</v>
      </c>
      <c r="F102" s="354" t="e">
        <f>IF(ISNUMBER(Regressions!F112),ROUND(Regressions!F112, 1), NA())</f>
        <v>#N/A</v>
      </c>
      <c r="G102" s="251" t="e">
        <f>IF(ISNUMBER(Regressions!G112),ROUND(Regressions!G112, 1), NA())</f>
        <v>#N/A</v>
      </c>
      <c r="H102" s="355" t="e">
        <f>IF(ISNUMBER(Regressions!H112),ROUND(Regressions!H112, 1), NA())</f>
        <v>#N/A</v>
      </c>
      <c r="I102" s="252" t="e">
        <f>IF(ISNUMBER(Regressions!I112),ROUND(Regressions!I112, 1), NA())</f>
        <v>#N/A</v>
      </c>
      <c r="J102" s="356" t="e">
        <f>IF(ISNUMBER(Regressions!K112),ROUND(Regressions!K112, 1), NA())</f>
        <v>#N/A</v>
      </c>
      <c r="K102" s="354" t="e">
        <f>IF(ISNUMBER(Regressions!L112),ROUND(Regressions!L112, 1), NA())</f>
        <v>#N/A</v>
      </c>
      <c r="L102" s="253" t="e">
        <f>IF(ISNUMBER(Regressions!M112),ROUND(Regressions!M112, 1), NA())</f>
        <v>#N/A</v>
      </c>
      <c r="M102" s="355" t="e">
        <f>IF(ISNUMBER(Regressions!N112),ROUND(Regressions!N112, 1), NA())</f>
        <v>#N/A</v>
      </c>
      <c r="N102" s="252" t="e">
        <f>IF(ISNUMBER(Regressions!O112),ROUND(Regressions!O112, 1), NA())</f>
        <v>#N/A</v>
      </c>
      <c r="O102" s="356" t="e">
        <f>IF(ISNUMBER(Regressions!Q112),ROUND(Regressions!Q112, 1), NA())</f>
        <v>#N/A</v>
      </c>
      <c r="P102" s="354" t="e">
        <f>IF(ISNUMBER(Regressions!R112),ROUND(Regressions!R112, 1), NA())</f>
        <v>#N/A</v>
      </c>
      <c r="Q102" s="230" t="e">
        <f>IF(ISNUMBER(Regressions!S112),ROUND(Regressions!S112, 1), NA())</f>
        <v>#N/A</v>
      </c>
      <c r="R102" s="355" t="e">
        <f>IF(ISNUMBER(Regressions!T112),ROUND(Regressions!T112, 1), NA())</f>
        <v>#N/A</v>
      </c>
      <c r="S102" s="252" t="e">
        <f>IF(ISNUMBER(Regressions!U112),ROUND(Regressions!U112, 1), NA())</f>
        <v>#N/A</v>
      </c>
    </row>
    <row xmlns:x14ac="http://schemas.microsoft.com/office/spreadsheetml/2009/9/ac" r="103" x14ac:dyDescent="0.2">
      <c r="A103" s="351" t="str">
        <f>IF(ISBLANK(Regressions!A113), " ", Regressions!A113)</f>
        <v>Liberia</v>
      </c>
      <c r="B103" s="352">
        <f>IF(ISBLANK(Regressions!B113), " ", Regressions!B113)</f>
        <v>2006</v>
      </c>
      <c r="C103" s="357" t="str">
        <f>IF(ISBLANK(Regressions!C113), " ", Regressions!C113)</f>
        <v>Pre-primary</v>
      </c>
      <c r="D103" s="353">
        <f>IF(ISBLANK(Regressions!D113), " ", Regressions!D113)</f>
        <v>319938</v>
      </c>
      <c r="E103" s="229" t="e">
        <f>IF(ISNUMBER(Regressions!E113),ROUND(Regressions!E113, 1), NA())</f>
        <v>#N/A</v>
      </c>
      <c r="F103" s="354" t="e">
        <f>IF(ISNUMBER(Regressions!F113),ROUND(Regressions!F113, 1), NA())</f>
        <v>#N/A</v>
      </c>
      <c r="G103" s="251" t="e">
        <f>IF(ISNUMBER(Regressions!G113),ROUND(Regressions!G113, 1), NA())</f>
        <v>#N/A</v>
      </c>
      <c r="H103" s="355" t="e">
        <f>IF(ISNUMBER(Regressions!H113),ROUND(Regressions!H113, 1), NA())</f>
        <v>#N/A</v>
      </c>
      <c r="I103" s="252" t="e">
        <f>IF(ISNUMBER(Regressions!I113),ROUND(Regressions!I113, 1), NA())</f>
        <v>#N/A</v>
      </c>
      <c r="J103" s="356" t="e">
        <f>IF(ISNUMBER(Regressions!K113),ROUND(Regressions!K113, 1), NA())</f>
        <v>#N/A</v>
      </c>
      <c r="K103" s="354" t="e">
        <f>IF(ISNUMBER(Regressions!L113),ROUND(Regressions!L113, 1), NA())</f>
        <v>#N/A</v>
      </c>
      <c r="L103" s="253" t="e">
        <f>IF(ISNUMBER(Regressions!M113),ROUND(Regressions!M113, 1), NA())</f>
        <v>#N/A</v>
      </c>
      <c r="M103" s="355" t="e">
        <f>IF(ISNUMBER(Regressions!N113),ROUND(Regressions!N113, 1), NA())</f>
        <v>#N/A</v>
      </c>
      <c r="N103" s="252" t="e">
        <f>IF(ISNUMBER(Regressions!O113),ROUND(Regressions!O113, 1), NA())</f>
        <v>#N/A</v>
      </c>
      <c r="O103" s="356" t="e">
        <f>IF(ISNUMBER(Regressions!Q113),ROUND(Regressions!Q113, 1), NA())</f>
        <v>#N/A</v>
      </c>
      <c r="P103" s="354" t="e">
        <f>IF(ISNUMBER(Regressions!R113),ROUND(Regressions!R113, 1), NA())</f>
        <v>#N/A</v>
      </c>
      <c r="Q103" s="230" t="e">
        <f>IF(ISNUMBER(Regressions!S113),ROUND(Regressions!S113, 1), NA())</f>
        <v>#N/A</v>
      </c>
      <c r="R103" s="355" t="e">
        <f>IF(ISNUMBER(Regressions!T113),ROUND(Regressions!T113, 1), NA())</f>
        <v>#N/A</v>
      </c>
      <c r="S103" s="252" t="e">
        <f>IF(ISNUMBER(Regressions!U113),ROUND(Regressions!U113, 1), NA())</f>
        <v>#N/A</v>
      </c>
    </row>
    <row xmlns:x14ac="http://schemas.microsoft.com/office/spreadsheetml/2009/9/ac" r="104" x14ac:dyDescent="0.2">
      <c r="A104" s="351" t="str">
        <f>IF(ISBLANK(Regressions!A114), " ", Regressions!A114)</f>
        <v>Liberia</v>
      </c>
      <c r="B104" s="352">
        <f>IF(ISBLANK(Regressions!B114), " ", Regressions!B114)</f>
        <v>2007</v>
      </c>
      <c r="C104" s="357" t="str">
        <f>IF(ISBLANK(Regressions!C114), " ", Regressions!C114)</f>
        <v>Pre-primary</v>
      </c>
      <c r="D104" s="353">
        <f>IF(ISBLANK(Regressions!D114), " ", Regressions!D114)</f>
        <v>336177</v>
      </c>
      <c r="E104" s="229" t="e">
        <f>IF(ISNUMBER(Regressions!E114),ROUND(Regressions!E114, 1), NA())</f>
        <v>#N/A</v>
      </c>
      <c r="F104" s="354" t="e">
        <f>IF(ISNUMBER(Regressions!F114),ROUND(Regressions!F114, 1), NA())</f>
        <v>#N/A</v>
      </c>
      <c r="G104" s="251" t="e">
        <f>IF(ISNUMBER(Regressions!G114),ROUND(Regressions!G114, 1), NA())</f>
        <v>#N/A</v>
      </c>
      <c r="H104" s="355" t="e">
        <f>IF(ISNUMBER(Regressions!H114),ROUND(Regressions!H114, 1), NA())</f>
        <v>#N/A</v>
      </c>
      <c r="I104" s="252" t="e">
        <f>IF(ISNUMBER(Regressions!I114),ROUND(Regressions!I114, 1), NA())</f>
        <v>#N/A</v>
      </c>
      <c r="J104" s="356" t="e">
        <f>IF(ISNUMBER(Regressions!K114),ROUND(Regressions!K114, 1), NA())</f>
        <v>#N/A</v>
      </c>
      <c r="K104" s="354" t="e">
        <f>IF(ISNUMBER(Regressions!L114),ROUND(Regressions!L114, 1), NA())</f>
        <v>#N/A</v>
      </c>
      <c r="L104" s="253" t="e">
        <f>IF(ISNUMBER(Regressions!M114),ROUND(Regressions!M114, 1), NA())</f>
        <v>#N/A</v>
      </c>
      <c r="M104" s="355" t="e">
        <f>IF(ISNUMBER(Regressions!N114),ROUND(Regressions!N114, 1), NA())</f>
        <v>#N/A</v>
      </c>
      <c r="N104" s="252" t="e">
        <f>IF(ISNUMBER(Regressions!O114),ROUND(Regressions!O114, 1), NA())</f>
        <v>#N/A</v>
      </c>
      <c r="O104" s="356" t="e">
        <f>IF(ISNUMBER(Regressions!Q114),ROUND(Regressions!Q114, 1), NA())</f>
        <v>#N/A</v>
      </c>
      <c r="P104" s="354" t="e">
        <f>IF(ISNUMBER(Regressions!R114),ROUND(Regressions!R114, 1), NA())</f>
        <v>#N/A</v>
      </c>
      <c r="Q104" s="230" t="e">
        <f>IF(ISNUMBER(Regressions!S114),ROUND(Regressions!S114, 1), NA())</f>
        <v>#N/A</v>
      </c>
      <c r="R104" s="355" t="e">
        <f>IF(ISNUMBER(Regressions!T114),ROUND(Regressions!T114, 1), NA())</f>
        <v>#N/A</v>
      </c>
      <c r="S104" s="252" t="e">
        <f>IF(ISNUMBER(Regressions!U114),ROUND(Regressions!U114, 1), NA())</f>
        <v>#N/A</v>
      </c>
    </row>
    <row xmlns:x14ac="http://schemas.microsoft.com/office/spreadsheetml/2009/9/ac" r="105" x14ac:dyDescent="0.2">
      <c r="A105" s="351" t="str">
        <f>IF(ISBLANK(Regressions!A115), " ", Regressions!A115)</f>
        <v>Liberia</v>
      </c>
      <c r="B105" s="352">
        <f>IF(ISBLANK(Regressions!B115), " ", Regressions!B115)</f>
        <v>2008</v>
      </c>
      <c r="C105" s="357" t="str">
        <f>IF(ISBLANK(Regressions!C115), " ", Regressions!C115)</f>
        <v>Pre-primary</v>
      </c>
      <c r="D105" s="353">
        <f>IF(ISBLANK(Regressions!D115), " ", Regressions!D115)</f>
        <v>352267</v>
      </c>
      <c r="E105" s="229" t="e">
        <f>IF(ISNUMBER(Regressions!E115),ROUND(Regressions!E115, 1), NA())</f>
        <v>#N/A</v>
      </c>
      <c r="F105" s="354" t="e">
        <f>IF(ISNUMBER(Regressions!F115),ROUND(Regressions!F115, 1), NA())</f>
        <v>#N/A</v>
      </c>
      <c r="G105" s="251" t="e">
        <f>IF(ISNUMBER(Regressions!G115),ROUND(Regressions!G115, 1), NA())</f>
        <v>#N/A</v>
      </c>
      <c r="H105" s="355" t="e">
        <f>IF(ISNUMBER(Regressions!H115),ROUND(Regressions!H115, 1), NA())</f>
        <v>#N/A</v>
      </c>
      <c r="I105" s="252" t="e">
        <f>IF(ISNUMBER(Regressions!I115),ROUND(Regressions!I115, 1), NA())</f>
        <v>#N/A</v>
      </c>
      <c r="J105" s="356" t="e">
        <f>IF(ISNUMBER(Regressions!K115),ROUND(Regressions!K115, 1), NA())</f>
        <v>#N/A</v>
      </c>
      <c r="K105" s="354" t="e">
        <f>IF(ISNUMBER(Regressions!L115),ROUND(Regressions!L115, 1), NA())</f>
        <v>#N/A</v>
      </c>
      <c r="L105" s="253" t="e">
        <f>IF(ISNUMBER(Regressions!M115),ROUND(Regressions!M115, 1), NA())</f>
        <v>#N/A</v>
      </c>
      <c r="M105" s="355" t="e">
        <f>IF(ISNUMBER(Regressions!N115),ROUND(Regressions!N115, 1), NA())</f>
        <v>#N/A</v>
      </c>
      <c r="N105" s="252" t="e">
        <f>IF(ISNUMBER(Regressions!O115),ROUND(Regressions!O115, 1), NA())</f>
        <v>#N/A</v>
      </c>
      <c r="O105" s="356" t="e">
        <f>IF(ISNUMBER(Regressions!Q115),ROUND(Regressions!Q115, 1), NA())</f>
        <v>#N/A</v>
      </c>
      <c r="P105" s="354" t="e">
        <f>IF(ISNUMBER(Regressions!R115),ROUND(Regressions!R115, 1), NA())</f>
        <v>#N/A</v>
      </c>
      <c r="Q105" s="230" t="e">
        <f>IF(ISNUMBER(Regressions!S115),ROUND(Regressions!S115, 1), NA())</f>
        <v>#N/A</v>
      </c>
      <c r="R105" s="355" t="e">
        <f>IF(ISNUMBER(Regressions!T115),ROUND(Regressions!T115, 1), NA())</f>
        <v>#N/A</v>
      </c>
      <c r="S105" s="252" t="e">
        <f>IF(ISNUMBER(Regressions!U115),ROUND(Regressions!U115, 1), NA())</f>
        <v>#N/A</v>
      </c>
    </row>
    <row xmlns:x14ac="http://schemas.microsoft.com/office/spreadsheetml/2009/9/ac" r="106" x14ac:dyDescent="0.2">
      <c r="A106" s="351" t="str">
        <f>IF(ISBLANK(Regressions!A116), " ", Regressions!A116)</f>
        <v>Liberia</v>
      </c>
      <c r="B106" s="352">
        <f>IF(ISBLANK(Regressions!B116), " ", Regressions!B116)</f>
        <v>2009</v>
      </c>
      <c r="C106" s="357" t="str">
        <f>IF(ISBLANK(Regressions!C116), " ", Regressions!C116)</f>
        <v>Pre-primary</v>
      </c>
      <c r="D106" s="353">
        <f>IF(ISBLANK(Regressions!D116), " ", Regressions!D116)</f>
        <v>364802</v>
      </c>
      <c r="E106" s="229" t="e">
        <f>IF(ISNUMBER(Regressions!E116),ROUND(Regressions!E116, 1), NA())</f>
        <v>#N/A</v>
      </c>
      <c r="F106" s="354" t="e">
        <f>IF(ISNUMBER(Regressions!F116),ROUND(Regressions!F116, 1), NA())</f>
        <v>#N/A</v>
      </c>
      <c r="G106" s="251" t="e">
        <f>IF(ISNUMBER(Regressions!G116),ROUND(Regressions!G116, 1), NA())</f>
        <v>#N/A</v>
      </c>
      <c r="H106" s="355" t="e">
        <f>IF(ISNUMBER(Regressions!H116),ROUND(Regressions!H116, 1), NA())</f>
        <v>#N/A</v>
      </c>
      <c r="I106" s="252" t="e">
        <f>IF(ISNUMBER(Regressions!I116),ROUND(Regressions!I116, 1), NA())</f>
        <v>#N/A</v>
      </c>
      <c r="J106" s="356" t="e">
        <f>IF(ISNUMBER(Regressions!K116),ROUND(Regressions!K116, 1), NA())</f>
        <v>#N/A</v>
      </c>
      <c r="K106" s="354" t="e">
        <f>IF(ISNUMBER(Regressions!L116),ROUND(Regressions!L116, 1), NA())</f>
        <v>#N/A</v>
      </c>
      <c r="L106" s="253" t="e">
        <f>IF(ISNUMBER(Regressions!M116),ROUND(Regressions!M116, 1), NA())</f>
        <v>#N/A</v>
      </c>
      <c r="M106" s="355" t="e">
        <f>IF(ISNUMBER(Regressions!N116),ROUND(Regressions!N116, 1), NA())</f>
        <v>#N/A</v>
      </c>
      <c r="N106" s="252" t="e">
        <f>IF(ISNUMBER(Regressions!O116),ROUND(Regressions!O116, 1), NA())</f>
        <v>#N/A</v>
      </c>
      <c r="O106" s="356" t="e">
        <f>IF(ISNUMBER(Regressions!Q116),ROUND(Regressions!Q116, 1), NA())</f>
        <v>#N/A</v>
      </c>
      <c r="P106" s="354" t="e">
        <f>IF(ISNUMBER(Regressions!R116),ROUND(Regressions!R116, 1), NA())</f>
        <v>#N/A</v>
      </c>
      <c r="Q106" s="230" t="e">
        <f>IF(ISNUMBER(Regressions!S116),ROUND(Regressions!S116, 1), NA())</f>
        <v>#N/A</v>
      </c>
      <c r="R106" s="355" t="e">
        <f>IF(ISNUMBER(Regressions!T116),ROUND(Regressions!T116, 1), NA())</f>
        <v>#N/A</v>
      </c>
      <c r="S106" s="252" t="e">
        <f>IF(ISNUMBER(Regressions!U116),ROUND(Regressions!U116, 1), NA())</f>
        <v>#N/A</v>
      </c>
    </row>
    <row xmlns:x14ac="http://schemas.microsoft.com/office/spreadsheetml/2009/9/ac" r="107" x14ac:dyDescent="0.2">
      <c r="A107" s="351" t="str">
        <f>IF(ISBLANK(Regressions!A117), " ", Regressions!A117)</f>
        <v>Liberia</v>
      </c>
      <c r="B107" s="352">
        <f>IF(ISBLANK(Regressions!B117), " ", Regressions!B117)</f>
        <v>2010</v>
      </c>
      <c r="C107" s="357" t="str">
        <f>IF(ISBLANK(Regressions!C117), " ", Regressions!C117)</f>
        <v>Pre-primary</v>
      </c>
      <c r="D107" s="353">
        <f>IF(ISBLANK(Regressions!D117), " ", Regressions!D117)</f>
        <v>378299</v>
      </c>
      <c r="E107" s="229" t="e">
        <f>IF(ISNUMBER(Regressions!E117),ROUND(Regressions!E117, 1), NA())</f>
        <v>#N/A</v>
      </c>
      <c r="F107" s="354" t="e">
        <f>IF(ISNUMBER(Regressions!F117),ROUND(Regressions!F117, 1), NA())</f>
        <v>#N/A</v>
      </c>
      <c r="G107" s="251" t="e">
        <f>IF(ISNUMBER(Regressions!G117),ROUND(Regressions!G117, 1), NA())</f>
        <v>#N/A</v>
      </c>
      <c r="H107" s="355" t="e">
        <f>IF(ISNUMBER(Regressions!H117),ROUND(Regressions!H117, 1), NA())</f>
        <v>#N/A</v>
      </c>
      <c r="I107" s="252" t="e">
        <f>IF(ISNUMBER(Regressions!I117),ROUND(Regressions!I117, 1), NA())</f>
        <v>#N/A</v>
      </c>
      <c r="J107" s="356" t="e">
        <f>IF(ISNUMBER(Regressions!K117),ROUND(Regressions!K117, 1), NA())</f>
        <v>#N/A</v>
      </c>
      <c r="K107" s="354" t="e">
        <f>IF(ISNUMBER(Regressions!L117),ROUND(Regressions!L117, 1), NA())</f>
        <v>#N/A</v>
      </c>
      <c r="L107" s="253" t="e">
        <f>IF(ISNUMBER(Regressions!M117),ROUND(Regressions!M117, 1), NA())</f>
        <v>#N/A</v>
      </c>
      <c r="M107" s="355" t="e">
        <f>IF(ISNUMBER(Regressions!N117),ROUND(Regressions!N117, 1), NA())</f>
        <v>#N/A</v>
      </c>
      <c r="N107" s="252" t="e">
        <f>IF(ISNUMBER(Regressions!O117),ROUND(Regressions!O117, 1), NA())</f>
        <v>#N/A</v>
      </c>
      <c r="O107" s="356" t="e">
        <f>IF(ISNUMBER(Regressions!Q117),ROUND(Regressions!Q117, 1), NA())</f>
        <v>#N/A</v>
      </c>
      <c r="P107" s="354" t="e">
        <f>IF(ISNUMBER(Regressions!R117),ROUND(Regressions!R117, 1), NA())</f>
        <v>#N/A</v>
      </c>
      <c r="Q107" s="230" t="e">
        <f>IF(ISNUMBER(Regressions!S117),ROUND(Regressions!S117, 1), NA())</f>
        <v>#N/A</v>
      </c>
      <c r="R107" s="355" t="e">
        <f>IF(ISNUMBER(Regressions!T117),ROUND(Regressions!T117, 1), NA())</f>
        <v>#N/A</v>
      </c>
      <c r="S107" s="252" t="e">
        <f>IF(ISNUMBER(Regressions!U117),ROUND(Regressions!U117, 1), NA())</f>
        <v>#N/A</v>
      </c>
    </row>
    <row xmlns:x14ac="http://schemas.microsoft.com/office/spreadsheetml/2009/9/ac" r="108" x14ac:dyDescent="0.2">
      <c r="A108" s="351" t="str">
        <f>IF(ISBLANK(Regressions!A118), " ", Regressions!A118)</f>
        <v>Liberia</v>
      </c>
      <c r="B108" s="352">
        <f>IF(ISBLANK(Regressions!B118), " ", Regressions!B118)</f>
        <v>2011</v>
      </c>
      <c r="C108" s="357" t="str">
        <f>IF(ISBLANK(Regressions!C118), " ", Regressions!C118)</f>
        <v>Pre-primary</v>
      </c>
      <c r="D108" s="353">
        <f>IF(ISBLANK(Regressions!D118), " ", Regressions!D118)</f>
        <v>391092</v>
      </c>
      <c r="E108" s="229" t="e">
        <f>IF(ISNUMBER(Regressions!E118),ROUND(Regressions!E118, 1), NA())</f>
        <v>#N/A</v>
      </c>
      <c r="F108" s="354" t="e">
        <f>IF(ISNUMBER(Regressions!F118),ROUND(Regressions!F118, 1), NA())</f>
        <v>#N/A</v>
      </c>
      <c r="G108" s="251" t="e">
        <f>IF(ISNUMBER(Regressions!G118),ROUND(Regressions!G118, 1), NA())</f>
        <v>#N/A</v>
      </c>
      <c r="H108" s="355" t="e">
        <f>IF(ISNUMBER(Regressions!H118),ROUND(Regressions!H118, 1), NA())</f>
        <v>#N/A</v>
      </c>
      <c r="I108" s="252" t="e">
        <f>IF(ISNUMBER(Regressions!I118),ROUND(Regressions!I118, 1), NA())</f>
        <v>#N/A</v>
      </c>
      <c r="J108" s="356" t="e">
        <f>IF(ISNUMBER(Regressions!K118),ROUND(Regressions!K118, 1), NA())</f>
        <v>#N/A</v>
      </c>
      <c r="K108" s="354" t="e">
        <f>IF(ISNUMBER(Regressions!L118),ROUND(Regressions!L118, 1), NA())</f>
        <v>#N/A</v>
      </c>
      <c r="L108" s="253" t="e">
        <f>IF(ISNUMBER(Regressions!M118),ROUND(Regressions!M118, 1), NA())</f>
        <v>#N/A</v>
      </c>
      <c r="M108" s="355" t="e">
        <f>IF(ISNUMBER(Regressions!N118),ROUND(Regressions!N118, 1), NA())</f>
        <v>#N/A</v>
      </c>
      <c r="N108" s="252" t="e">
        <f>IF(ISNUMBER(Regressions!O118),ROUND(Regressions!O118, 1), NA())</f>
        <v>#N/A</v>
      </c>
      <c r="O108" s="356" t="e">
        <f>IF(ISNUMBER(Regressions!Q118),ROUND(Regressions!Q118, 1), NA())</f>
        <v>#N/A</v>
      </c>
      <c r="P108" s="354" t="e">
        <f>IF(ISNUMBER(Regressions!R118),ROUND(Regressions!R118, 1), NA())</f>
        <v>#N/A</v>
      </c>
      <c r="Q108" s="230" t="e">
        <f>IF(ISNUMBER(Regressions!S118),ROUND(Regressions!S118, 1), NA())</f>
        <v>#N/A</v>
      </c>
      <c r="R108" s="355" t="e">
        <f>IF(ISNUMBER(Regressions!T118),ROUND(Regressions!T118, 1), NA())</f>
        <v>#N/A</v>
      </c>
      <c r="S108" s="252" t="e">
        <f>IF(ISNUMBER(Regressions!U118),ROUND(Regressions!U118, 1), NA())</f>
        <v>#N/A</v>
      </c>
    </row>
    <row xmlns:x14ac="http://schemas.microsoft.com/office/spreadsheetml/2009/9/ac" r="109" x14ac:dyDescent="0.2">
      <c r="A109" s="351" t="str">
        <f>IF(ISBLANK(Regressions!A119), " ", Regressions!A119)</f>
        <v>Liberia</v>
      </c>
      <c r="B109" s="352">
        <f>IF(ISBLANK(Regressions!B119), " ", Regressions!B119)</f>
        <v>2012</v>
      </c>
      <c r="C109" s="357" t="str">
        <f>IF(ISBLANK(Regressions!C119), " ", Regressions!C119)</f>
        <v>Pre-primary</v>
      </c>
      <c r="D109" s="353">
        <f>IF(ISBLANK(Regressions!D119), " ", Regressions!D119)</f>
        <v>402657</v>
      </c>
      <c r="E109" s="229" t="e">
        <f>IF(ISNUMBER(Regressions!E119),ROUND(Regressions!E119, 1), NA())</f>
        <v>#N/A</v>
      </c>
      <c r="F109" s="354" t="e">
        <f>IF(ISNUMBER(Regressions!F119),ROUND(Regressions!F119, 1), NA())</f>
        <v>#N/A</v>
      </c>
      <c r="G109" s="251" t="e">
        <f>IF(ISNUMBER(Regressions!G119),ROUND(Regressions!G119, 1), NA())</f>
        <v>#N/A</v>
      </c>
      <c r="H109" s="355" t="e">
        <f>IF(ISNUMBER(Regressions!H119),ROUND(Regressions!H119, 1), NA())</f>
        <v>#N/A</v>
      </c>
      <c r="I109" s="252" t="e">
        <f>IF(ISNUMBER(Regressions!I119),ROUND(Regressions!I119, 1), NA())</f>
        <v>#N/A</v>
      </c>
      <c r="J109" s="356" t="e">
        <f>IF(ISNUMBER(Regressions!K119),ROUND(Regressions!K119, 1), NA())</f>
        <v>#N/A</v>
      </c>
      <c r="K109" s="354" t="e">
        <f>IF(ISNUMBER(Regressions!L119),ROUND(Regressions!L119, 1), NA())</f>
        <v>#N/A</v>
      </c>
      <c r="L109" s="253" t="e">
        <f>IF(ISNUMBER(Regressions!M119),ROUND(Regressions!M119, 1), NA())</f>
        <v>#N/A</v>
      </c>
      <c r="M109" s="355" t="e">
        <f>IF(ISNUMBER(Regressions!N119),ROUND(Regressions!N119, 1), NA())</f>
        <v>#N/A</v>
      </c>
      <c r="N109" s="252" t="e">
        <f>IF(ISNUMBER(Regressions!O119),ROUND(Regressions!O119, 1), NA())</f>
        <v>#N/A</v>
      </c>
      <c r="O109" s="356" t="e">
        <f>IF(ISNUMBER(Regressions!Q119),ROUND(Regressions!Q119, 1), NA())</f>
        <v>#N/A</v>
      </c>
      <c r="P109" s="354" t="e">
        <f>IF(ISNUMBER(Regressions!R119),ROUND(Regressions!R119, 1), NA())</f>
        <v>#N/A</v>
      </c>
      <c r="Q109" s="230" t="e">
        <f>IF(ISNUMBER(Regressions!S119),ROUND(Regressions!S119, 1), NA())</f>
        <v>#N/A</v>
      </c>
      <c r="R109" s="355" t="e">
        <f>IF(ISNUMBER(Regressions!T119),ROUND(Regressions!T119, 1), NA())</f>
        <v>#N/A</v>
      </c>
      <c r="S109" s="252" t="e">
        <f>IF(ISNUMBER(Regressions!U119),ROUND(Regressions!U119, 1), NA())</f>
        <v>#N/A</v>
      </c>
    </row>
    <row xmlns:x14ac="http://schemas.microsoft.com/office/spreadsheetml/2009/9/ac" r="110" x14ac:dyDescent="0.2">
      <c r="A110" s="351" t="str">
        <f>IF(ISBLANK(Regressions!A120), " ", Regressions!A120)</f>
        <v>Liberia</v>
      </c>
      <c r="B110" s="352">
        <f>IF(ISBLANK(Regressions!B120), " ", Regressions!B120)</f>
        <v>2013</v>
      </c>
      <c r="C110" s="357" t="str">
        <f>IF(ISBLANK(Regressions!C120), " ", Regressions!C120)</f>
        <v>Pre-primary</v>
      </c>
      <c r="D110" s="353">
        <f>IF(ISBLANK(Regressions!D120), " ", Regressions!D120)</f>
        <v>408848</v>
      </c>
      <c r="E110" s="229" t="e">
        <f>IF(ISNUMBER(Regressions!E120),ROUND(Regressions!E120, 1), NA())</f>
        <v>#N/A</v>
      </c>
      <c r="F110" s="354" t="e">
        <f>IF(ISNUMBER(Regressions!F120),ROUND(Regressions!F120, 1), NA())</f>
        <v>#N/A</v>
      </c>
      <c r="G110" s="251" t="e">
        <f>IF(ISNUMBER(Regressions!G120),ROUND(Regressions!G120, 1), NA())</f>
        <v>#N/A</v>
      </c>
      <c r="H110" s="355" t="e">
        <f>IF(ISNUMBER(Regressions!H120),ROUND(Regressions!H120, 1), NA())</f>
        <v>#N/A</v>
      </c>
      <c r="I110" s="252" t="e">
        <f>IF(ISNUMBER(Regressions!I120),ROUND(Regressions!I120, 1), NA())</f>
        <v>#N/A</v>
      </c>
      <c r="J110" s="356" t="e">
        <f>IF(ISNUMBER(Regressions!K120),ROUND(Regressions!K120, 1), NA())</f>
        <v>#N/A</v>
      </c>
      <c r="K110" s="354" t="e">
        <f>IF(ISNUMBER(Regressions!L120),ROUND(Regressions!L120, 1), NA())</f>
        <v>#N/A</v>
      </c>
      <c r="L110" s="253" t="e">
        <f>IF(ISNUMBER(Regressions!M120),ROUND(Regressions!M120, 1), NA())</f>
        <v>#N/A</v>
      </c>
      <c r="M110" s="355" t="e">
        <f>IF(ISNUMBER(Regressions!N120),ROUND(Regressions!N120, 1), NA())</f>
        <v>#N/A</v>
      </c>
      <c r="N110" s="252" t="e">
        <f>IF(ISNUMBER(Regressions!O120),ROUND(Regressions!O120, 1), NA())</f>
        <v>#N/A</v>
      </c>
      <c r="O110" s="356" t="e">
        <f>IF(ISNUMBER(Regressions!Q120),ROUND(Regressions!Q120, 1), NA())</f>
        <v>#N/A</v>
      </c>
      <c r="P110" s="354" t="e">
        <f>IF(ISNUMBER(Regressions!R120),ROUND(Regressions!R120, 1), NA())</f>
        <v>#N/A</v>
      </c>
      <c r="Q110" s="230" t="e">
        <f>IF(ISNUMBER(Regressions!S120),ROUND(Regressions!S120, 1), NA())</f>
        <v>#N/A</v>
      </c>
      <c r="R110" s="355" t="e">
        <f>IF(ISNUMBER(Regressions!T120),ROUND(Regressions!T120, 1), NA())</f>
        <v>#N/A</v>
      </c>
      <c r="S110" s="252" t="e">
        <f>IF(ISNUMBER(Regressions!U120),ROUND(Regressions!U120, 1), NA())</f>
        <v>#N/A</v>
      </c>
    </row>
    <row xmlns:x14ac="http://schemas.microsoft.com/office/spreadsheetml/2009/9/ac" r="111" x14ac:dyDescent="0.2">
      <c r="A111" s="351" t="str">
        <f>IF(ISBLANK(Regressions!A121), " ", Regressions!A121)</f>
        <v>Liberia</v>
      </c>
      <c r="B111" s="352">
        <f>IF(ISBLANK(Regressions!B121), " ", Regressions!B121)</f>
        <v>2014</v>
      </c>
      <c r="C111" s="357" t="str">
        <f>IF(ISBLANK(Regressions!C121), " ", Regressions!C121)</f>
        <v>Pre-primary</v>
      </c>
      <c r="D111" s="353">
        <f>IF(ISBLANK(Regressions!D121), " ", Regressions!D121)</f>
        <v>413086</v>
      </c>
      <c r="E111" s="229" t="e">
        <f>IF(ISNUMBER(Regressions!E121),ROUND(Regressions!E121, 1), NA())</f>
        <v>#N/A</v>
      </c>
      <c r="F111" s="354" t="e">
        <f>IF(ISNUMBER(Regressions!F121),ROUND(Regressions!F121, 1), NA())</f>
        <v>#N/A</v>
      </c>
      <c r="G111" s="251" t="e">
        <f>IF(ISNUMBER(Regressions!G121),ROUND(Regressions!G121, 1), NA())</f>
        <v>#N/A</v>
      </c>
      <c r="H111" s="355" t="e">
        <f>IF(ISNUMBER(Regressions!H121),ROUND(Regressions!H121, 1), NA())</f>
        <v>#N/A</v>
      </c>
      <c r="I111" s="252" t="e">
        <f>IF(ISNUMBER(Regressions!I121),ROUND(Regressions!I121, 1), NA())</f>
        <v>#N/A</v>
      </c>
      <c r="J111" s="356" t="e">
        <f>IF(ISNUMBER(Regressions!K121),ROUND(Regressions!K121, 1), NA())</f>
        <v>#N/A</v>
      </c>
      <c r="K111" s="354" t="e">
        <f>IF(ISNUMBER(Regressions!L121),ROUND(Regressions!L121, 1), NA())</f>
        <v>#N/A</v>
      </c>
      <c r="L111" s="253" t="e">
        <f>IF(ISNUMBER(Regressions!M121),ROUND(Regressions!M121, 1), NA())</f>
        <v>#N/A</v>
      </c>
      <c r="M111" s="355" t="e">
        <f>IF(ISNUMBER(Regressions!N121),ROUND(Regressions!N121, 1), NA())</f>
        <v>#N/A</v>
      </c>
      <c r="N111" s="252" t="e">
        <f>IF(ISNUMBER(Regressions!O121),ROUND(Regressions!O121, 1), NA())</f>
        <v>#N/A</v>
      </c>
      <c r="O111" s="356" t="e">
        <f>IF(ISNUMBER(Regressions!Q121),ROUND(Regressions!Q121, 1), NA())</f>
        <v>#N/A</v>
      </c>
      <c r="P111" s="354" t="e">
        <f>IF(ISNUMBER(Regressions!R121),ROUND(Regressions!R121, 1), NA())</f>
        <v>#N/A</v>
      </c>
      <c r="Q111" s="230" t="e">
        <f>IF(ISNUMBER(Regressions!S121),ROUND(Regressions!S121, 1), NA())</f>
        <v>#N/A</v>
      </c>
      <c r="R111" s="355" t="e">
        <f>IF(ISNUMBER(Regressions!T121),ROUND(Regressions!T121, 1), NA())</f>
        <v>#N/A</v>
      </c>
      <c r="S111" s="252" t="e">
        <f>IF(ISNUMBER(Regressions!U121),ROUND(Regressions!U121, 1), NA())</f>
        <v>#N/A</v>
      </c>
    </row>
    <row xmlns:x14ac="http://schemas.microsoft.com/office/spreadsheetml/2009/9/ac" r="112" x14ac:dyDescent="0.2">
      <c r="A112" s="351" t="str">
        <f>IF(ISBLANK(Regressions!A122), " ", Regressions!A122)</f>
        <v>Liberia</v>
      </c>
      <c r="B112" s="352">
        <f>IF(ISBLANK(Regressions!B122), " ", Regressions!B122)</f>
        <v>2015</v>
      </c>
      <c r="C112" s="357" t="str">
        <f>IF(ISBLANK(Regressions!C122), " ", Regressions!C122)</f>
        <v>Pre-primary</v>
      </c>
      <c r="D112" s="353">
        <f>IF(ISBLANK(Regressions!D122), " ", Regressions!D122)</f>
        <v>417298</v>
      </c>
      <c r="E112" s="229" t="e">
        <f>IF(ISNUMBER(Regressions!E122),ROUND(Regressions!E122, 1), NA())</f>
        <v>#N/A</v>
      </c>
      <c r="F112" s="354" t="e">
        <f>IF(ISNUMBER(Regressions!F122),ROUND(Regressions!F122, 1), NA())</f>
        <v>#N/A</v>
      </c>
      <c r="G112" s="251" t="e">
        <f>IF(ISNUMBER(Regressions!G122),ROUND(Regressions!G122, 1), NA())</f>
        <v>#N/A</v>
      </c>
      <c r="H112" s="355" t="e">
        <f>IF(ISNUMBER(Regressions!H122),ROUND(Regressions!H122, 1), NA())</f>
        <v>#N/A</v>
      </c>
      <c r="I112" s="252" t="e">
        <f>IF(ISNUMBER(Regressions!I122),ROUND(Regressions!I122, 1), NA())</f>
        <v>#N/A</v>
      </c>
      <c r="J112" s="356" t="e">
        <f>IF(ISNUMBER(Regressions!K122),ROUND(Regressions!K122, 1), NA())</f>
        <v>#N/A</v>
      </c>
      <c r="K112" s="354" t="e">
        <f>IF(ISNUMBER(Regressions!L122),ROUND(Regressions!L122, 1), NA())</f>
        <v>#N/A</v>
      </c>
      <c r="L112" s="253" t="e">
        <f>IF(ISNUMBER(Regressions!M122),ROUND(Regressions!M122, 1), NA())</f>
        <v>#N/A</v>
      </c>
      <c r="M112" s="355" t="e">
        <f>IF(ISNUMBER(Regressions!N122),ROUND(Regressions!N122, 1), NA())</f>
        <v>#N/A</v>
      </c>
      <c r="N112" s="252" t="e">
        <f>IF(ISNUMBER(Regressions!O122),ROUND(Regressions!O122, 1), NA())</f>
        <v>#N/A</v>
      </c>
      <c r="O112" s="356" t="e">
        <f>IF(ISNUMBER(Regressions!Q122),ROUND(Regressions!Q122, 1), NA())</f>
        <v>#N/A</v>
      </c>
      <c r="P112" s="354" t="e">
        <f>IF(ISNUMBER(Regressions!R122),ROUND(Regressions!R122, 1), NA())</f>
        <v>#N/A</v>
      </c>
      <c r="Q112" s="230" t="e">
        <f>IF(ISNUMBER(Regressions!S122),ROUND(Regressions!S122, 1), NA())</f>
        <v>#N/A</v>
      </c>
      <c r="R112" s="355" t="e">
        <f>IF(ISNUMBER(Regressions!T122),ROUND(Regressions!T122, 1), NA())</f>
        <v>#N/A</v>
      </c>
      <c r="S112" s="252" t="e">
        <f>IF(ISNUMBER(Regressions!U122),ROUND(Regressions!U122, 1), NA())</f>
        <v>#N/A</v>
      </c>
    </row>
    <row xmlns:x14ac="http://schemas.microsoft.com/office/spreadsheetml/2009/9/ac" r="113" x14ac:dyDescent="0.2">
      <c r="A113" s="351" t="str">
        <f>IF(ISBLANK(Regressions!A123), " ", Regressions!A123)</f>
        <v>Liberia</v>
      </c>
      <c r="B113" s="352">
        <f>IF(ISBLANK(Regressions!B123), " ", Regressions!B123)</f>
        <v>2016</v>
      </c>
      <c r="C113" s="357" t="str">
        <f>IF(ISBLANK(Regressions!C123), " ", Regressions!C123)</f>
        <v>Pre-primary</v>
      </c>
      <c r="D113" s="353">
        <f>IF(ISBLANK(Regressions!D123), " ", Regressions!D123)</f>
        <v>425504</v>
      </c>
      <c r="E113" s="229">
        <f>IF(ISNUMBER(Regressions!E123),ROUND(Regressions!E123, 1), NA())</f>
        <v>66.900000000000006</v>
      </c>
      <c r="F113" s="354" t="e">
        <f>IF(ISNUMBER(Regressions!F123),ROUND(Regressions!F123, 1), NA())</f>
        <v>#N/A</v>
      </c>
      <c r="G113" s="251" t="e">
        <f>IF(ISNUMBER(Regressions!G123),ROUND(Regressions!G123, 1), NA())</f>
        <v>#N/A</v>
      </c>
      <c r="H113" s="355" t="e">
        <f>IF(ISNUMBER(Regressions!H123),ROUND(Regressions!H123, 1), NA())</f>
        <v>#N/A</v>
      </c>
      <c r="I113" s="252">
        <f>IF(ISNUMBER(Regressions!I123),ROUND(Regressions!I123, 1), NA())</f>
        <v>33.1</v>
      </c>
      <c r="J113" s="356">
        <f>IF(ISNUMBER(Regressions!K123),ROUND(Regressions!K123, 1), NA())</f>
        <v>66.900000000000006</v>
      </c>
      <c r="K113" s="354" t="e">
        <f>IF(ISNUMBER(Regressions!L123),ROUND(Regressions!L123, 1), NA())</f>
        <v>#N/A</v>
      </c>
      <c r="L113" s="253" t="e">
        <f>IF(ISNUMBER(Regressions!M123),ROUND(Regressions!M123, 1), NA())</f>
        <v>#N/A</v>
      </c>
      <c r="M113" s="355" t="e">
        <f>IF(ISNUMBER(Regressions!N123),ROUND(Regressions!N123, 1), NA())</f>
        <v>#N/A</v>
      </c>
      <c r="N113" s="252">
        <f>IF(ISNUMBER(Regressions!O123),ROUND(Regressions!O123, 1), NA())</f>
        <v>33.1</v>
      </c>
      <c r="O113" s="356">
        <f>IF(ISNUMBER(Regressions!Q123),ROUND(Regressions!Q123, 1), NA())</f>
        <v>67.5</v>
      </c>
      <c r="P113" s="354" t="e">
        <f>IF(ISNUMBER(Regressions!R123),ROUND(Regressions!R123, 1), NA())</f>
        <v>#N/A</v>
      </c>
      <c r="Q113" s="230" t="e">
        <f>IF(ISNUMBER(Regressions!S123),ROUND(Regressions!S123, 1), NA())</f>
        <v>#N/A</v>
      </c>
      <c r="R113" s="355" t="e">
        <f>IF(ISNUMBER(Regressions!T123),ROUND(Regressions!T123, 1), NA())</f>
        <v>#N/A</v>
      </c>
      <c r="S113" s="252">
        <f>IF(ISNUMBER(Regressions!U123),ROUND(Regressions!U123, 1), NA())</f>
        <v>32.5</v>
      </c>
    </row>
    <row xmlns:x14ac="http://schemas.microsoft.com/office/spreadsheetml/2009/9/ac" r="114" x14ac:dyDescent="0.2">
      <c r="A114" s="351" t="str">
        <f>IF(ISBLANK(Regressions!A124), " ", Regressions!A124)</f>
        <v>Liberia</v>
      </c>
      <c r="B114" s="352">
        <f>IF(ISBLANK(Regressions!B124), " ", Regressions!B124)</f>
        <v>2017</v>
      </c>
      <c r="C114" s="357" t="str">
        <f>IF(ISBLANK(Regressions!C124), " ", Regressions!C124)</f>
        <v>Pre-primary</v>
      </c>
      <c r="D114" s="353">
        <f>IF(ISBLANK(Regressions!D124), " ", Regressions!D124)</f>
        <v>431092</v>
      </c>
      <c r="E114" s="229">
        <f>IF(ISNUMBER(Regressions!E124),ROUND(Regressions!E124, 1), NA())</f>
        <v>66.900000000000006</v>
      </c>
      <c r="F114" s="354" t="e">
        <f>IF(ISNUMBER(Regressions!F124),ROUND(Regressions!F124, 1), NA())</f>
        <v>#N/A</v>
      </c>
      <c r="G114" s="251" t="e">
        <f>IF(ISNUMBER(Regressions!G124),ROUND(Regressions!G124, 1), NA())</f>
        <v>#N/A</v>
      </c>
      <c r="H114" s="355" t="e">
        <f>IF(ISNUMBER(Regressions!H124),ROUND(Regressions!H124, 1), NA())</f>
        <v>#N/A</v>
      </c>
      <c r="I114" s="252">
        <f>IF(ISNUMBER(Regressions!I124),ROUND(Regressions!I124, 1), NA())</f>
        <v>33.1</v>
      </c>
      <c r="J114" s="356">
        <f>IF(ISNUMBER(Regressions!K124),ROUND(Regressions!K124, 1), NA())</f>
        <v>66.900000000000006</v>
      </c>
      <c r="K114" s="354" t="e">
        <f>IF(ISNUMBER(Regressions!L124),ROUND(Regressions!L124, 1), NA())</f>
        <v>#N/A</v>
      </c>
      <c r="L114" s="253" t="e">
        <f>IF(ISNUMBER(Regressions!M124),ROUND(Regressions!M124, 1), NA())</f>
        <v>#N/A</v>
      </c>
      <c r="M114" s="355" t="e">
        <f>IF(ISNUMBER(Regressions!N124),ROUND(Regressions!N124, 1), NA())</f>
        <v>#N/A</v>
      </c>
      <c r="N114" s="252">
        <f>IF(ISNUMBER(Regressions!O124),ROUND(Regressions!O124, 1), NA())</f>
        <v>33.1</v>
      </c>
      <c r="O114" s="356">
        <f>IF(ISNUMBER(Regressions!Q124),ROUND(Regressions!Q124, 1), NA())</f>
        <v>67.5</v>
      </c>
      <c r="P114" s="354" t="e">
        <f>IF(ISNUMBER(Regressions!R124),ROUND(Regressions!R124, 1), NA())</f>
        <v>#N/A</v>
      </c>
      <c r="Q114" s="230" t="e">
        <f>IF(ISNUMBER(Regressions!S124),ROUND(Regressions!S124, 1), NA())</f>
        <v>#N/A</v>
      </c>
      <c r="R114" s="355" t="e">
        <f>IF(ISNUMBER(Regressions!T124),ROUND(Regressions!T124, 1), NA())</f>
        <v>#N/A</v>
      </c>
      <c r="S114" s="252">
        <f>IF(ISNUMBER(Regressions!U124),ROUND(Regressions!U124, 1), NA())</f>
        <v>32.5</v>
      </c>
    </row>
    <row xmlns:x14ac="http://schemas.microsoft.com/office/spreadsheetml/2009/9/ac" r="115" x14ac:dyDescent="0.2">
      <c r="A115" s="351" t="str">
        <f>IF(ISBLANK(Regressions!A125), " ", Regressions!A125)</f>
        <v>Liberia</v>
      </c>
      <c r="B115" s="352">
        <f>IF(ISBLANK(Regressions!B125), " ", Regressions!B125)</f>
        <v>2018</v>
      </c>
      <c r="C115" s="357" t="str">
        <f>IF(ISBLANK(Regressions!C125), " ", Regressions!C125)</f>
        <v>Pre-primary</v>
      </c>
      <c r="D115" s="353">
        <f>IF(ISBLANK(Regressions!D125), " ", Regressions!D125)</f>
        <v>434113</v>
      </c>
      <c r="E115" s="229">
        <f>IF(ISNUMBER(Regressions!E125),ROUND(Regressions!E125, 1), NA())</f>
        <v>66.900000000000006</v>
      </c>
      <c r="F115" s="354" t="e">
        <f>IF(ISNUMBER(Regressions!F125),ROUND(Regressions!F125, 1), NA())</f>
        <v>#N/A</v>
      </c>
      <c r="G115" s="251" t="e">
        <f>IF(ISNUMBER(Regressions!G125),ROUND(Regressions!G125, 1), NA())</f>
        <v>#N/A</v>
      </c>
      <c r="H115" s="355" t="e">
        <f>IF(ISNUMBER(Regressions!H125),ROUND(Regressions!H125, 1), NA())</f>
        <v>#N/A</v>
      </c>
      <c r="I115" s="252">
        <f>IF(ISNUMBER(Regressions!I125),ROUND(Regressions!I125, 1), NA())</f>
        <v>33.1</v>
      </c>
      <c r="J115" s="356">
        <f>IF(ISNUMBER(Regressions!K125),ROUND(Regressions!K125, 1), NA())</f>
        <v>66.900000000000006</v>
      </c>
      <c r="K115" s="354" t="e">
        <f>IF(ISNUMBER(Regressions!L125),ROUND(Regressions!L125, 1), NA())</f>
        <v>#N/A</v>
      </c>
      <c r="L115" s="253" t="e">
        <f>IF(ISNUMBER(Regressions!M125),ROUND(Regressions!M125, 1), NA())</f>
        <v>#N/A</v>
      </c>
      <c r="M115" s="355" t="e">
        <f>IF(ISNUMBER(Regressions!N125),ROUND(Regressions!N125, 1), NA())</f>
        <v>#N/A</v>
      </c>
      <c r="N115" s="252">
        <f>IF(ISNUMBER(Regressions!O125),ROUND(Regressions!O125, 1), NA())</f>
        <v>33.1</v>
      </c>
      <c r="O115" s="356">
        <f>IF(ISNUMBER(Regressions!Q125),ROUND(Regressions!Q125, 1), NA())</f>
        <v>67.5</v>
      </c>
      <c r="P115" s="354" t="e">
        <f>IF(ISNUMBER(Regressions!R125),ROUND(Regressions!R125, 1), NA())</f>
        <v>#N/A</v>
      </c>
      <c r="Q115" s="230" t="e">
        <f>IF(ISNUMBER(Regressions!S125),ROUND(Regressions!S125, 1), NA())</f>
        <v>#N/A</v>
      </c>
      <c r="R115" s="355" t="e">
        <f>IF(ISNUMBER(Regressions!T125),ROUND(Regressions!T125, 1), NA())</f>
        <v>#N/A</v>
      </c>
      <c r="S115" s="252">
        <f>IF(ISNUMBER(Regressions!U125),ROUND(Regressions!U125, 1), NA())</f>
        <v>32.5</v>
      </c>
    </row>
    <row xmlns:x14ac="http://schemas.microsoft.com/office/spreadsheetml/2009/9/ac" r="116" x14ac:dyDescent="0.2">
      <c r="A116" s="351" t="str">
        <f>IF(ISBLANK(Regressions!A126), " ", Regressions!A126)</f>
        <v>Liberia</v>
      </c>
      <c r="B116" s="352">
        <f>IF(ISBLANK(Regressions!B126), " ", Regressions!B126)</f>
        <v>2019</v>
      </c>
      <c r="C116" s="357" t="str">
        <f>IF(ISBLANK(Regressions!C126), " ", Regressions!C126)</f>
        <v>Pre-primary</v>
      </c>
      <c r="D116" s="353">
        <f>IF(ISBLANK(Regressions!D126), " ", Regressions!D126)</f>
        <v>431551</v>
      </c>
      <c r="E116" s="229">
        <f>IF(ISNUMBER(Regressions!E126),ROUND(Regressions!E126, 1), NA())</f>
        <v>66.900000000000006</v>
      </c>
      <c r="F116" s="354" t="e">
        <f>IF(ISNUMBER(Regressions!F126),ROUND(Regressions!F126, 1), NA())</f>
        <v>#N/A</v>
      </c>
      <c r="G116" s="251" t="e">
        <f>IF(ISNUMBER(Regressions!G126),ROUND(Regressions!G126, 1), NA())</f>
        <v>#N/A</v>
      </c>
      <c r="H116" s="355" t="e">
        <f>IF(ISNUMBER(Regressions!H126),ROUND(Regressions!H126, 1), NA())</f>
        <v>#N/A</v>
      </c>
      <c r="I116" s="252">
        <f>IF(ISNUMBER(Regressions!I126),ROUND(Regressions!I126, 1), NA())</f>
        <v>33.1</v>
      </c>
      <c r="J116" s="356">
        <f>IF(ISNUMBER(Regressions!K126),ROUND(Regressions!K126, 1), NA())</f>
        <v>66.900000000000006</v>
      </c>
      <c r="K116" s="354" t="e">
        <f>IF(ISNUMBER(Regressions!L126),ROUND(Regressions!L126, 1), NA())</f>
        <v>#N/A</v>
      </c>
      <c r="L116" s="253" t="e">
        <f>IF(ISNUMBER(Regressions!M126),ROUND(Regressions!M126, 1), NA())</f>
        <v>#N/A</v>
      </c>
      <c r="M116" s="355" t="e">
        <f>IF(ISNUMBER(Regressions!N126),ROUND(Regressions!N126, 1), NA())</f>
        <v>#N/A</v>
      </c>
      <c r="N116" s="252">
        <f>IF(ISNUMBER(Regressions!O126),ROUND(Regressions!O126, 1), NA())</f>
        <v>33.1</v>
      </c>
      <c r="O116" s="356">
        <f>IF(ISNUMBER(Regressions!Q126),ROUND(Regressions!Q126, 1), NA())</f>
        <v>67.5</v>
      </c>
      <c r="P116" s="354" t="e">
        <f>IF(ISNUMBER(Regressions!R126),ROUND(Regressions!R126, 1), NA())</f>
        <v>#N/A</v>
      </c>
      <c r="Q116" s="230" t="e">
        <f>IF(ISNUMBER(Regressions!S126),ROUND(Regressions!S126, 1), NA())</f>
        <v>#N/A</v>
      </c>
      <c r="R116" s="355" t="e">
        <f>IF(ISNUMBER(Regressions!T126),ROUND(Regressions!T126, 1), NA())</f>
        <v>#N/A</v>
      </c>
      <c r="S116" s="252">
        <f>IF(ISNUMBER(Regressions!U126),ROUND(Regressions!U126, 1), NA())</f>
        <v>32.5</v>
      </c>
    </row>
    <row xmlns:x14ac="http://schemas.microsoft.com/office/spreadsheetml/2009/9/ac" r="117" x14ac:dyDescent="0.2">
      <c r="A117" s="351" t="str">
        <f>IF(ISBLANK(Regressions!A127), " ", Regressions!A127)</f>
        <v>Liberia</v>
      </c>
      <c r="B117" s="352">
        <f>IF(ISBLANK(Regressions!B127), " ", Regressions!B127)</f>
        <v>2020</v>
      </c>
      <c r="C117" s="357" t="str">
        <f>IF(ISBLANK(Regressions!C127), " ", Regressions!C127)</f>
        <v>Pre-primary</v>
      </c>
      <c r="D117" s="353">
        <f>IF(ISBLANK(Regressions!D127), " ", Regressions!D127)</f>
        <v>431618</v>
      </c>
      <c r="E117" s="229">
        <f>IF(ISNUMBER(Regressions!E127),ROUND(Regressions!E127, 1), NA())</f>
        <v>66.900000000000006</v>
      </c>
      <c r="F117" s="354" t="e">
        <f>IF(ISNUMBER(Regressions!F127),ROUND(Regressions!F127, 1), NA())</f>
        <v>#N/A</v>
      </c>
      <c r="G117" s="251" t="e">
        <f>IF(ISNUMBER(Regressions!G127),ROUND(Regressions!G127, 1), NA())</f>
        <v>#N/A</v>
      </c>
      <c r="H117" s="355" t="e">
        <f>IF(ISNUMBER(Regressions!H127),ROUND(Regressions!H127, 1), NA())</f>
        <v>#N/A</v>
      </c>
      <c r="I117" s="252">
        <f>IF(ISNUMBER(Regressions!I127),ROUND(Regressions!I127, 1), NA())</f>
        <v>33.1</v>
      </c>
      <c r="J117" s="356">
        <f>IF(ISNUMBER(Regressions!K127),ROUND(Regressions!K127, 1), NA())</f>
        <v>66.900000000000006</v>
      </c>
      <c r="K117" s="354" t="e">
        <f>IF(ISNUMBER(Regressions!L127),ROUND(Regressions!L127, 1), NA())</f>
        <v>#N/A</v>
      </c>
      <c r="L117" s="253" t="e">
        <f>IF(ISNUMBER(Regressions!M127),ROUND(Regressions!M127, 1), NA())</f>
        <v>#N/A</v>
      </c>
      <c r="M117" s="355" t="e">
        <f>IF(ISNUMBER(Regressions!N127),ROUND(Regressions!N127, 1), NA())</f>
        <v>#N/A</v>
      </c>
      <c r="N117" s="252">
        <f>IF(ISNUMBER(Regressions!O127),ROUND(Regressions!O127, 1), NA())</f>
        <v>33.1</v>
      </c>
      <c r="O117" s="356">
        <f>IF(ISNUMBER(Regressions!Q127),ROUND(Regressions!Q127, 1), NA())</f>
        <v>67.5</v>
      </c>
      <c r="P117" s="354" t="e">
        <f>IF(ISNUMBER(Regressions!R127),ROUND(Regressions!R127, 1), NA())</f>
        <v>#N/A</v>
      </c>
      <c r="Q117" s="230" t="e">
        <f>IF(ISNUMBER(Regressions!S127),ROUND(Regressions!S127, 1), NA())</f>
        <v>#N/A</v>
      </c>
      <c r="R117" s="355" t="e">
        <f>IF(ISNUMBER(Regressions!T127),ROUND(Regressions!T127, 1), NA())</f>
        <v>#N/A</v>
      </c>
      <c r="S117" s="252">
        <f>IF(ISNUMBER(Regressions!U127),ROUND(Regressions!U127, 1), NA())</f>
        <v>32.5</v>
      </c>
    </row>
    <row xmlns:x14ac="http://schemas.microsoft.com/office/spreadsheetml/2009/9/ac" r="118" x14ac:dyDescent="0.2">
      <c r="A118" s="403" t="str">
        <f>IF(ISBLANK(Regressions!A128), " ", Regressions!A128)</f>
        <v>Liberia</v>
      </c>
      <c r="B118" s="404">
        <f>IF(ISBLANK(Regressions!B128), " ", Regressions!B128)</f>
        <v>2021</v>
      </c>
      <c r="C118" s="405" t="str">
        <f>IF(ISBLANK(Regressions!C128), " ", Regressions!C128)</f>
        <v>Pre-primary</v>
      </c>
      <c r="D118" s="406">
        <f>IF(ISBLANK(Regressions!D128), " ", Regressions!D128)</f>
        <v>433542</v>
      </c>
      <c r="E118" s="409">
        <f>IF(ISNUMBER(Regressions!E128),ROUND(Regressions!E128, 1), NA())</f>
        <v>66.900000000000006</v>
      </c>
      <c r="F118" s="407" t="e">
        <f>IF(ISNUMBER(Regressions!F128),ROUND(Regressions!F128, 1), NA())</f>
        <v>#N/A</v>
      </c>
      <c r="G118" s="410" t="e">
        <f>IF(ISNUMBER(Regressions!G128),ROUND(Regressions!G128, 1), NA())</f>
        <v>#N/A</v>
      </c>
      <c r="H118" s="408" t="e">
        <f>IF(ISNUMBER(Regressions!H128),ROUND(Regressions!H128, 1), NA())</f>
        <v>#N/A</v>
      </c>
      <c r="I118" s="411">
        <f>IF(ISNUMBER(Regressions!I128),ROUND(Regressions!I128, 1), NA())</f>
        <v>33.1</v>
      </c>
      <c r="J118" s="409">
        <f>IF(ISNUMBER(Regressions!K128),ROUND(Regressions!K128, 1), NA())</f>
        <v>66.900000000000006</v>
      </c>
      <c r="K118" s="407" t="e">
        <f>IF(ISNUMBER(Regressions!L128),ROUND(Regressions!L128, 1), NA())</f>
        <v>#N/A</v>
      </c>
      <c r="L118" s="412" t="e">
        <f>IF(ISNUMBER(Regressions!M128),ROUND(Regressions!M128, 1), NA())</f>
        <v>#N/A</v>
      </c>
      <c r="M118" s="408" t="e">
        <f>IF(ISNUMBER(Regressions!N128),ROUND(Regressions!N128, 1), NA())</f>
        <v>#N/A</v>
      </c>
      <c r="N118" s="411">
        <f>IF(ISNUMBER(Regressions!O128),ROUND(Regressions!O128, 1), NA())</f>
        <v>33.1</v>
      </c>
      <c r="O118" s="409">
        <f>IF(ISNUMBER(Regressions!Q128),ROUND(Regressions!Q128, 1), NA())</f>
        <v>67.5</v>
      </c>
      <c r="P118" s="407" t="e">
        <f>IF(ISNUMBER(Regressions!R128),ROUND(Regressions!R128, 1), NA())</f>
        <v>#N/A</v>
      </c>
      <c r="Q118" s="413" t="e">
        <f>IF(ISNUMBER(Regressions!S128),ROUND(Regressions!S128, 1), NA())</f>
        <v>#N/A</v>
      </c>
      <c r="R118" s="408" t="e">
        <f>IF(ISNUMBER(Regressions!T128),ROUND(Regressions!T128, 1), NA())</f>
        <v>#N/A</v>
      </c>
      <c r="S118" s="411">
        <f>IF(ISNUMBER(Regressions!U128),ROUND(Regressions!U128, 1), NA())</f>
        <v>32.5</v>
      </c>
      <c r="T118" s="402"/>
      <c r="U118" s="402"/>
      <c r="V118" s="402"/>
      <c r="W118" s="402"/>
      <c r="X118" s="402"/>
      <c r="Y118" s="402"/>
      <c r="Z118" s="402"/>
      <c r="AA118" s="402"/>
      <c r="AB118" s="402"/>
      <c r="AC118" s="402"/>
    </row>
    <row xmlns:x14ac="http://schemas.microsoft.com/office/spreadsheetml/2009/9/ac" r="119" x14ac:dyDescent="0.2">
      <c r="A119" s="351" t="str">
        <f>IF(ISBLANK(Regressions!A129), " ", Regressions!A129)</f>
        <v>Liberia</v>
      </c>
      <c r="B119" s="352">
        <f>IF(ISBLANK(Regressions!B129), " ", Regressions!B129)</f>
        <v>2022</v>
      </c>
      <c r="C119" s="357" t="str">
        <f>IF(ISBLANK(Regressions!C129), " ", Regressions!C129)</f>
        <v>Pre-primary</v>
      </c>
      <c r="D119" s="353">
        <f>IF(ISBLANK(Regressions!D129), " ", Regressions!D129)</f>
        <v>436931</v>
      </c>
      <c r="E119" s="229">
        <f>IF(ISNUMBER(Regressions!E129),ROUND(Regressions!E129, 1), NA())</f>
        <v>66.900000000000006</v>
      </c>
      <c r="F119" s="354" t="e">
        <f>IF(ISNUMBER(Regressions!F129),ROUND(Regressions!F129, 1), NA())</f>
        <v>#N/A</v>
      </c>
      <c r="G119" s="251" t="e">
        <f>IF(ISNUMBER(Regressions!G129),ROUND(Regressions!G129, 1), NA())</f>
        <v>#N/A</v>
      </c>
      <c r="H119" s="355" t="e">
        <f>IF(ISNUMBER(Regressions!H129),ROUND(Regressions!H129, 1), NA())</f>
        <v>#N/A</v>
      </c>
      <c r="I119" s="252">
        <f>IF(ISNUMBER(Regressions!I129),ROUND(Regressions!I129, 1), NA())</f>
        <v>33.1</v>
      </c>
      <c r="J119" s="356">
        <f>IF(ISNUMBER(Regressions!K129),ROUND(Regressions!K129, 1), NA())</f>
        <v>66.900000000000006</v>
      </c>
      <c r="K119" s="354" t="e">
        <f>IF(ISNUMBER(Regressions!L129),ROUND(Regressions!L129, 1), NA())</f>
        <v>#N/A</v>
      </c>
      <c r="L119" s="253" t="e">
        <f>IF(ISNUMBER(Regressions!M129),ROUND(Regressions!M129, 1), NA())</f>
        <v>#N/A</v>
      </c>
      <c r="M119" s="355" t="e">
        <f>IF(ISNUMBER(Regressions!N129),ROUND(Regressions!N129, 1), NA())</f>
        <v>#N/A</v>
      </c>
      <c r="N119" s="252">
        <f>IF(ISNUMBER(Regressions!O129),ROUND(Regressions!O129, 1), NA())</f>
        <v>33.1</v>
      </c>
      <c r="O119" s="356">
        <f>IF(ISNUMBER(Regressions!Q129),ROUND(Regressions!Q129, 1), NA())</f>
        <v>67.5</v>
      </c>
      <c r="P119" s="354" t="e">
        <f>IF(ISNUMBER(Regressions!R129),ROUND(Regressions!R129, 1), NA())</f>
        <v>#N/A</v>
      </c>
      <c r="Q119" s="230" t="e">
        <f>IF(ISNUMBER(Regressions!S129),ROUND(Regressions!S129, 1), NA())</f>
        <v>#N/A</v>
      </c>
      <c r="R119" s="355" t="e">
        <f>IF(ISNUMBER(Regressions!T129),ROUND(Regressions!T129, 1), NA())</f>
        <v>#N/A</v>
      </c>
      <c r="S119" s="252">
        <f>IF(ISNUMBER(Regressions!U129),ROUND(Regressions!U129, 1), NA())</f>
        <v>32.5</v>
      </c>
    </row>
    <row xmlns:x14ac="http://schemas.microsoft.com/office/spreadsheetml/2009/9/ac" r="120" x14ac:dyDescent="0.2">
      <c r="A120" s="358" t="str">
        <f>IF(ISBLANK(Regressions!A130), " ", Regressions!A130)</f>
        <v>Liberia</v>
      </c>
      <c r="B120" s="359">
        <f>IF(ISBLANK(Regressions!B130), " ", Regressions!B130)</f>
        <v>2023</v>
      </c>
      <c r="C120" s="360" t="str">
        <f>IF(ISBLANK(Regressions!C130), " ", Regressions!C130)</f>
        <v>Pre-primary</v>
      </c>
      <c r="D120" s="361">
        <f>IF(ISBLANK(Regressions!D130), " ", Regressions!D130)</f>
        <v>476105</v>
      </c>
      <c r="E120" s="362">
        <f>IF(ISNUMBER(Regressions!E130),ROUND(Regressions!E130, 1), NA())</f>
        <v>66.900000000000006</v>
      </c>
      <c r="F120" s="363" t="e">
        <f>IF(ISNUMBER(Regressions!F130),ROUND(Regressions!F130, 1), NA())</f>
        <v>#N/A</v>
      </c>
      <c r="G120" s="364" t="e">
        <f>IF(ISNUMBER(Regressions!G130),ROUND(Regressions!G130, 1), NA())</f>
        <v>#N/A</v>
      </c>
      <c r="H120" s="365" t="e">
        <f>IF(ISNUMBER(Regressions!H130),ROUND(Regressions!H130, 1), NA())</f>
        <v>#N/A</v>
      </c>
      <c r="I120" s="366">
        <f>IF(ISNUMBER(Regressions!I130),ROUND(Regressions!I130, 1), NA())</f>
        <v>33.1</v>
      </c>
      <c r="J120" s="367">
        <f>IF(ISNUMBER(Regressions!K130),ROUND(Regressions!K130, 1), NA())</f>
        <v>66.900000000000006</v>
      </c>
      <c r="K120" s="363" t="e">
        <f>IF(ISNUMBER(Regressions!L130),ROUND(Regressions!L130, 1), NA())</f>
        <v>#N/A</v>
      </c>
      <c r="L120" s="368" t="e">
        <f>IF(ISNUMBER(Regressions!M130),ROUND(Regressions!M130, 1), NA())</f>
        <v>#N/A</v>
      </c>
      <c r="M120" s="365" t="e">
        <f>IF(ISNUMBER(Regressions!N130),ROUND(Regressions!N130, 1), NA())</f>
        <v>#N/A</v>
      </c>
      <c r="N120" s="366">
        <f>IF(ISNUMBER(Regressions!O130),ROUND(Regressions!O130, 1), NA())</f>
        <v>33.1</v>
      </c>
      <c r="O120" s="367">
        <f>IF(ISNUMBER(Regressions!Q130),ROUND(Regressions!Q130, 1), NA())</f>
        <v>67.5</v>
      </c>
      <c r="P120" s="363" t="e">
        <f>IF(ISNUMBER(Regressions!R130),ROUND(Regressions!R130, 1), NA())</f>
        <v>#N/A</v>
      </c>
      <c r="Q120" s="369" t="e">
        <f>IF(ISNUMBER(Regressions!S130),ROUND(Regressions!S130, 1), NA())</f>
        <v>#N/A</v>
      </c>
      <c r="R120" s="365" t="e">
        <f>IF(ISNUMBER(Regressions!T130),ROUND(Regressions!T130, 1), NA())</f>
        <v>#N/A</v>
      </c>
      <c r="S120" s="366">
        <f>IF(ISNUMBER(Regressions!U130),ROUND(Regressions!U130, 1), NA())</f>
        <v>32.5</v>
      </c>
    </row>
    <row xmlns:x14ac="http://schemas.microsoft.com/office/spreadsheetml/2009/9/ac" r="121" hidden="true" x14ac:dyDescent="0.2">
      <c r="A121" s="351" t="str">
        <f>IF(ISBLANK(Regressions!A131), " ", Regressions!A131)</f>
        <v>Liberia</v>
      </c>
      <c r="B121" s="352">
        <f>IF(ISBLANK(Regressions!B131), " ", Regressions!B131)</f>
        <v>2024</v>
      </c>
      <c r="C121" s="357" t="str">
        <f>IF(ISBLANK(Regressions!C131), " ", Regressions!C131)</f>
        <v>Pre-primary</v>
      </c>
      <c r="D121" s="353" t="str">
        <f>IF(ISBLANK(Regressions!D131), " ", Regressions!D131)</f>
        <v> </v>
      </c>
      <c r="E121" s="229" t="e">
        <f>IF(ISNUMBER(Regressions!E131),ROUND(Regressions!E131, 1), NA())</f>
        <v>#N/A</v>
      </c>
      <c r="F121" s="354" t="e">
        <f>IF(ISNUMBER(Regressions!F131),ROUND(Regressions!F131, 1), NA())</f>
        <v>#N/A</v>
      </c>
      <c r="G121" s="251" t="e">
        <f>IF(ISNUMBER(Regressions!G131),ROUND(Regressions!G131, 1), NA())</f>
        <v>#N/A</v>
      </c>
      <c r="H121" s="355" t="e">
        <f>IF(ISNUMBER(Regressions!H131),ROUND(Regressions!H131, 1), NA())</f>
        <v>#N/A</v>
      </c>
      <c r="I121" s="252" t="e">
        <f>IF(ISNUMBER(Regressions!I131),ROUND(Regressions!I131, 1), NA())</f>
        <v>#N/A</v>
      </c>
      <c r="J121" s="356" t="e">
        <f>IF(ISNUMBER(Regressions!K131),ROUND(Regressions!K131, 1), NA())</f>
        <v>#N/A</v>
      </c>
      <c r="K121" s="354" t="e">
        <f>IF(ISNUMBER(Regressions!L131),ROUND(Regressions!L131, 1), NA())</f>
        <v>#N/A</v>
      </c>
      <c r="L121" s="253" t="e">
        <f>IF(ISNUMBER(Regressions!M131),ROUND(Regressions!M131, 1), NA())</f>
        <v>#N/A</v>
      </c>
      <c r="M121" s="355" t="e">
        <f>IF(ISNUMBER(Regressions!N131),ROUND(Regressions!N131, 1), NA())</f>
        <v>#N/A</v>
      </c>
      <c r="N121" s="252" t="e">
        <f>IF(ISNUMBER(Regressions!O131),ROUND(Regressions!O131, 1), NA())</f>
        <v>#N/A</v>
      </c>
      <c r="O121" s="356" t="e">
        <f>IF(ISNUMBER(Regressions!Q131),ROUND(Regressions!Q131, 1), NA())</f>
        <v>#N/A</v>
      </c>
      <c r="P121" s="354" t="e">
        <f>IF(ISNUMBER(Regressions!R131),ROUND(Regressions!R131, 1), NA())</f>
        <v>#N/A</v>
      </c>
      <c r="Q121" s="230" t="e">
        <f>IF(ISNUMBER(Regressions!S131),ROUND(Regressions!S131, 1), NA())</f>
        <v>#N/A</v>
      </c>
      <c r="R121" s="355" t="e">
        <f>IF(ISNUMBER(Regressions!T131),ROUND(Regressions!T131, 1), NA())</f>
        <v>#N/A</v>
      </c>
      <c r="S121" s="252" t="e">
        <f>IF(ISNUMBER(Regressions!U131),ROUND(Regressions!U131, 1), NA())</f>
        <v>#N/A</v>
      </c>
    </row>
    <row xmlns:x14ac="http://schemas.microsoft.com/office/spreadsheetml/2009/9/ac" r="122" hidden="true" x14ac:dyDescent="0.2">
      <c r="A122" s="351" t="str">
        <f>IF(ISBLANK(Regressions!A132), " ", Regressions!A132)</f>
        <v>Liberia</v>
      </c>
      <c r="B122" s="352">
        <f>IF(ISBLANK(Regressions!B132), " ", Regressions!B132)</f>
        <v>2025</v>
      </c>
      <c r="C122" s="357" t="str">
        <f>IF(ISBLANK(Regressions!C132), " ", Regressions!C132)</f>
        <v>Pre-primary</v>
      </c>
      <c r="D122" s="353" t="str">
        <f>IF(ISBLANK(Regressions!D132), " ", Regressions!D132)</f>
        <v> </v>
      </c>
      <c r="E122" s="229" t="e">
        <f>IF(ISNUMBER(Regressions!E132),ROUND(Regressions!E132, 1), NA())</f>
        <v>#N/A</v>
      </c>
      <c r="F122" s="354" t="e">
        <f>IF(ISNUMBER(Regressions!F132),ROUND(Regressions!F132, 1), NA())</f>
        <v>#N/A</v>
      </c>
      <c r="G122" s="251" t="e">
        <f>IF(ISNUMBER(Regressions!G132),ROUND(Regressions!G132, 1), NA())</f>
        <v>#N/A</v>
      </c>
      <c r="H122" s="355" t="e">
        <f>IF(ISNUMBER(Regressions!H132),ROUND(Regressions!H132, 1), NA())</f>
        <v>#N/A</v>
      </c>
      <c r="I122" s="252" t="e">
        <f>IF(ISNUMBER(Regressions!I132),ROUND(Regressions!I132, 1), NA())</f>
        <v>#N/A</v>
      </c>
      <c r="J122" s="356" t="e">
        <f>IF(ISNUMBER(Regressions!K132),ROUND(Regressions!K132, 1), NA())</f>
        <v>#N/A</v>
      </c>
      <c r="K122" s="354" t="e">
        <f>IF(ISNUMBER(Regressions!L132),ROUND(Regressions!L132, 1), NA())</f>
        <v>#N/A</v>
      </c>
      <c r="L122" s="253" t="e">
        <f>IF(ISNUMBER(Regressions!M132),ROUND(Regressions!M132, 1), NA())</f>
        <v>#N/A</v>
      </c>
      <c r="M122" s="355" t="e">
        <f>IF(ISNUMBER(Regressions!N132),ROUND(Regressions!N132, 1), NA())</f>
        <v>#N/A</v>
      </c>
      <c r="N122" s="252" t="e">
        <f>IF(ISNUMBER(Regressions!O132),ROUND(Regressions!O132, 1), NA())</f>
        <v>#N/A</v>
      </c>
      <c r="O122" s="356" t="e">
        <f>IF(ISNUMBER(Regressions!Q132),ROUND(Regressions!Q132, 1), NA())</f>
        <v>#N/A</v>
      </c>
      <c r="P122" s="354" t="e">
        <f>IF(ISNUMBER(Regressions!R132),ROUND(Regressions!R132, 1), NA())</f>
        <v>#N/A</v>
      </c>
      <c r="Q122" s="230" t="e">
        <f>IF(ISNUMBER(Regressions!S132),ROUND(Regressions!S132, 1), NA())</f>
        <v>#N/A</v>
      </c>
      <c r="R122" s="355" t="e">
        <f>IF(ISNUMBER(Regressions!T132),ROUND(Regressions!T132, 1), NA())</f>
        <v>#N/A</v>
      </c>
      <c r="S122" s="252" t="e">
        <f>IF(ISNUMBER(Regressions!U132),ROUND(Regressions!U132, 1), NA())</f>
        <v>#N/A</v>
      </c>
    </row>
    <row xmlns:x14ac="http://schemas.microsoft.com/office/spreadsheetml/2009/9/ac" r="123" hidden="true" x14ac:dyDescent="0.2">
      <c r="A123" s="351" t="str">
        <f>IF(ISBLANK(Regressions!A133), " ", Regressions!A133)</f>
        <v>Liberia</v>
      </c>
      <c r="B123" s="352">
        <f>IF(ISBLANK(Regressions!B133), " ", Regressions!B133)</f>
        <v>2026</v>
      </c>
      <c r="C123" s="357" t="str">
        <f>IF(ISBLANK(Regressions!C133), " ", Regressions!C133)</f>
        <v>Pre-primary</v>
      </c>
      <c r="D123" s="353" t="str">
        <f>IF(ISBLANK(Regressions!D133), " ", Regressions!D133)</f>
        <v> </v>
      </c>
      <c r="E123" s="229" t="e">
        <f>IF(ISNUMBER(Regressions!E133),ROUND(Regressions!E133, 1), NA())</f>
        <v>#N/A</v>
      </c>
      <c r="F123" s="354" t="e">
        <f>IF(ISNUMBER(Regressions!F133),ROUND(Regressions!F133, 1), NA())</f>
        <v>#N/A</v>
      </c>
      <c r="G123" s="251" t="e">
        <f>IF(ISNUMBER(Regressions!G133),ROUND(Regressions!G133, 1), NA())</f>
        <v>#N/A</v>
      </c>
      <c r="H123" s="355" t="e">
        <f>IF(ISNUMBER(Regressions!H133),ROUND(Regressions!H133, 1), NA())</f>
        <v>#N/A</v>
      </c>
      <c r="I123" s="252" t="e">
        <f>IF(ISNUMBER(Regressions!I133),ROUND(Regressions!I133, 1), NA())</f>
        <v>#N/A</v>
      </c>
      <c r="J123" s="356" t="e">
        <f>IF(ISNUMBER(Regressions!K133),ROUND(Regressions!K133, 1), NA())</f>
        <v>#N/A</v>
      </c>
      <c r="K123" s="354" t="e">
        <f>IF(ISNUMBER(Regressions!L133),ROUND(Regressions!L133, 1), NA())</f>
        <v>#N/A</v>
      </c>
      <c r="L123" s="253" t="e">
        <f>IF(ISNUMBER(Regressions!M133),ROUND(Regressions!M133, 1), NA())</f>
        <v>#N/A</v>
      </c>
      <c r="M123" s="355" t="e">
        <f>IF(ISNUMBER(Regressions!N133),ROUND(Regressions!N133, 1), NA())</f>
        <v>#N/A</v>
      </c>
      <c r="N123" s="252" t="e">
        <f>IF(ISNUMBER(Regressions!O133),ROUND(Regressions!O133, 1), NA())</f>
        <v>#N/A</v>
      </c>
      <c r="O123" s="356" t="e">
        <f>IF(ISNUMBER(Regressions!Q133),ROUND(Regressions!Q133, 1), NA())</f>
        <v>#N/A</v>
      </c>
      <c r="P123" s="354" t="e">
        <f>IF(ISNUMBER(Regressions!R133),ROUND(Regressions!R133, 1), NA())</f>
        <v>#N/A</v>
      </c>
      <c r="Q123" s="230" t="e">
        <f>IF(ISNUMBER(Regressions!S133),ROUND(Regressions!S133, 1), NA())</f>
        <v>#N/A</v>
      </c>
      <c r="R123" s="355" t="e">
        <f>IF(ISNUMBER(Regressions!T133),ROUND(Regressions!T133, 1), NA())</f>
        <v>#N/A</v>
      </c>
      <c r="S123" s="252" t="e">
        <f>IF(ISNUMBER(Regressions!U133),ROUND(Regressions!U133, 1), NA())</f>
        <v>#N/A</v>
      </c>
    </row>
    <row xmlns:x14ac="http://schemas.microsoft.com/office/spreadsheetml/2009/9/ac" r="124" hidden="true" x14ac:dyDescent="0.2">
      <c r="A124" s="351" t="str">
        <f>IF(ISBLANK(Regressions!A134), " ", Regressions!A134)</f>
        <v>Liberia</v>
      </c>
      <c r="B124" s="352">
        <f>IF(ISBLANK(Regressions!B134), " ", Regressions!B134)</f>
        <v>2027</v>
      </c>
      <c r="C124" s="357" t="str">
        <f>IF(ISBLANK(Regressions!C134), " ", Regressions!C134)</f>
        <v>Pre-primary</v>
      </c>
      <c r="D124" s="353" t="str">
        <f>IF(ISBLANK(Regressions!D134), " ", Regressions!D134)</f>
        <v> </v>
      </c>
      <c r="E124" s="229" t="e">
        <f>IF(ISNUMBER(Regressions!E134),ROUND(Regressions!E134, 1), NA())</f>
        <v>#N/A</v>
      </c>
      <c r="F124" s="354" t="e">
        <f>IF(ISNUMBER(Regressions!F134),ROUND(Regressions!F134, 1), NA())</f>
        <v>#N/A</v>
      </c>
      <c r="G124" s="251" t="e">
        <f>IF(ISNUMBER(Regressions!G134),ROUND(Regressions!G134, 1), NA())</f>
        <v>#N/A</v>
      </c>
      <c r="H124" s="355" t="e">
        <f>IF(ISNUMBER(Regressions!H134),ROUND(Regressions!H134, 1), NA())</f>
        <v>#N/A</v>
      </c>
      <c r="I124" s="252" t="e">
        <f>IF(ISNUMBER(Regressions!I134),ROUND(Regressions!I134, 1), NA())</f>
        <v>#N/A</v>
      </c>
      <c r="J124" s="356" t="e">
        <f>IF(ISNUMBER(Regressions!K134),ROUND(Regressions!K134, 1), NA())</f>
        <v>#N/A</v>
      </c>
      <c r="K124" s="354" t="e">
        <f>IF(ISNUMBER(Regressions!L134),ROUND(Regressions!L134, 1), NA())</f>
        <v>#N/A</v>
      </c>
      <c r="L124" s="253" t="e">
        <f>IF(ISNUMBER(Regressions!M134),ROUND(Regressions!M134, 1), NA())</f>
        <v>#N/A</v>
      </c>
      <c r="M124" s="355" t="e">
        <f>IF(ISNUMBER(Regressions!N134),ROUND(Regressions!N134, 1), NA())</f>
        <v>#N/A</v>
      </c>
      <c r="N124" s="252" t="e">
        <f>IF(ISNUMBER(Regressions!O134),ROUND(Regressions!O134, 1), NA())</f>
        <v>#N/A</v>
      </c>
      <c r="O124" s="356" t="e">
        <f>IF(ISNUMBER(Regressions!Q134),ROUND(Regressions!Q134, 1), NA())</f>
        <v>#N/A</v>
      </c>
      <c r="P124" s="354" t="e">
        <f>IF(ISNUMBER(Regressions!R134),ROUND(Regressions!R134, 1), NA())</f>
        <v>#N/A</v>
      </c>
      <c r="Q124" s="230" t="e">
        <f>IF(ISNUMBER(Regressions!S134),ROUND(Regressions!S134, 1), NA())</f>
        <v>#N/A</v>
      </c>
      <c r="R124" s="355" t="e">
        <f>IF(ISNUMBER(Regressions!T134),ROUND(Regressions!T134, 1), NA())</f>
        <v>#N/A</v>
      </c>
      <c r="S124" s="252" t="e">
        <f>IF(ISNUMBER(Regressions!U134),ROUND(Regressions!U134, 1), NA())</f>
        <v>#N/A</v>
      </c>
    </row>
    <row xmlns:x14ac="http://schemas.microsoft.com/office/spreadsheetml/2009/9/ac" r="125" hidden="true" x14ac:dyDescent="0.2">
      <c r="A125" s="351" t="str">
        <f>IF(ISBLANK(Regressions!A135), " ", Regressions!A135)</f>
        <v>Liberia</v>
      </c>
      <c r="B125" s="352">
        <f>IF(ISBLANK(Regressions!B135), " ", Regressions!B135)</f>
        <v>2028</v>
      </c>
      <c r="C125" s="357" t="str">
        <f>IF(ISBLANK(Regressions!C135), " ", Regressions!C135)</f>
        <v>Pre-primary</v>
      </c>
      <c r="D125" s="353" t="str">
        <f>IF(ISBLANK(Regressions!D135), " ", Regressions!D135)</f>
        <v> </v>
      </c>
      <c r="E125" s="229" t="e">
        <f>IF(ISNUMBER(Regressions!E135),ROUND(Regressions!E135, 1), NA())</f>
        <v>#N/A</v>
      </c>
      <c r="F125" s="354" t="e">
        <f>IF(ISNUMBER(Regressions!F135),ROUND(Regressions!F135, 1), NA())</f>
        <v>#N/A</v>
      </c>
      <c r="G125" s="251" t="e">
        <f>IF(ISNUMBER(Regressions!G135),ROUND(Regressions!G135, 1), NA())</f>
        <v>#N/A</v>
      </c>
      <c r="H125" s="355" t="e">
        <f>IF(ISNUMBER(Regressions!H135),ROUND(Regressions!H135, 1), NA())</f>
        <v>#N/A</v>
      </c>
      <c r="I125" s="252" t="e">
        <f>IF(ISNUMBER(Regressions!I135),ROUND(Regressions!I135, 1), NA())</f>
        <v>#N/A</v>
      </c>
      <c r="J125" s="356" t="e">
        <f>IF(ISNUMBER(Regressions!K135),ROUND(Regressions!K135, 1), NA())</f>
        <v>#N/A</v>
      </c>
      <c r="K125" s="354" t="e">
        <f>IF(ISNUMBER(Regressions!L135),ROUND(Regressions!L135, 1), NA())</f>
        <v>#N/A</v>
      </c>
      <c r="L125" s="253" t="e">
        <f>IF(ISNUMBER(Regressions!M135),ROUND(Regressions!M135, 1), NA())</f>
        <v>#N/A</v>
      </c>
      <c r="M125" s="355" t="e">
        <f>IF(ISNUMBER(Regressions!N135),ROUND(Regressions!N135, 1), NA())</f>
        <v>#N/A</v>
      </c>
      <c r="N125" s="252" t="e">
        <f>IF(ISNUMBER(Regressions!O135),ROUND(Regressions!O135, 1), NA())</f>
        <v>#N/A</v>
      </c>
      <c r="O125" s="356" t="e">
        <f>IF(ISNUMBER(Regressions!Q135),ROUND(Regressions!Q135, 1), NA())</f>
        <v>#N/A</v>
      </c>
      <c r="P125" s="354" t="e">
        <f>IF(ISNUMBER(Regressions!R135),ROUND(Regressions!R135, 1), NA())</f>
        <v>#N/A</v>
      </c>
      <c r="Q125" s="230" t="e">
        <f>IF(ISNUMBER(Regressions!S135),ROUND(Regressions!S135, 1), NA())</f>
        <v>#N/A</v>
      </c>
      <c r="R125" s="355" t="e">
        <f>IF(ISNUMBER(Regressions!T135),ROUND(Regressions!T135, 1), NA())</f>
        <v>#N/A</v>
      </c>
      <c r="S125" s="252" t="e">
        <f>IF(ISNUMBER(Regressions!U135),ROUND(Regressions!U135, 1), NA())</f>
        <v>#N/A</v>
      </c>
    </row>
    <row xmlns:x14ac="http://schemas.microsoft.com/office/spreadsheetml/2009/9/ac" r="126" hidden="true" x14ac:dyDescent="0.2">
      <c r="A126" s="351" t="str">
        <f>IF(ISBLANK(Regressions!A136), " ", Regressions!A136)</f>
        <v>Liberia</v>
      </c>
      <c r="B126" s="352">
        <f>IF(ISBLANK(Regressions!B136), " ", Regressions!B136)</f>
        <v>2029</v>
      </c>
      <c r="C126" s="357" t="str">
        <f>IF(ISBLANK(Regressions!C136), " ", Regressions!C136)</f>
        <v>Pre-primary</v>
      </c>
      <c r="D126" s="353" t="str">
        <f>IF(ISBLANK(Regressions!D136), " ", Regressions!D136)</f>
        <v> </v>
      </c>
      <c r="E126" s="229" t="e">
        <f>IF(ISNUMBER(Regressions!E136),ROUND(Regressions!E136, 1), NA())</f>
        <v>#N/A</v>
      </c>
      <c r="F126" s="354" t="e">
        <f>IF(ISNUMBER(Regressions!F136),ROUND(Regressions!F136, 1), NA())</f>
        <v>#N/A</v>
      </c>
      <c r="G126" s="251" t="e">
        <f>IF(ISNUMBER(Regressions!G136),ROUND(Regressions!G136, 1), NA())</f>
        <v>#N/A</v>
      </c>
      <c r="H126" s="355" t="e">
        <f>IF(ISNUMBER(Regressions!H136),ROUND(Regressions!H136, 1), NA())</f>
        <v>#N/A</v>
      </c>
      <c r="I126" s="252" t="e">
        <f>IF(ISNUMBER(Regressions!I136),ROUND(Regressions!I136, 1), NA())</f>
        <v>#N/A</v>
      </c>
      <c r="J126" s="356" t="e">
        <f>IF(ISNUMBER(Regressions!K136),ROUND(Regressions!K136, 1), NA())</f>
        <v>#N/A</v>
      </c>
      <c r="K126" s="354" t="e">
        <f>IF(ISNUMBER(Regressions!L136),ROUND(Regressions!L136, 1), NA())</f>
        <v>#N/A</v>
      </c>
      <c r="L126" s="253" t="e">
        <f>IF(ISNUMBER(Regressions!M136),ROUND(Regressions!M136, 1), NA())</f>
        <v>#N/A</v>
      </c>
      <c r="M126" s="355" t="e">
        <f>IF(ISNUMBER(Regressions!N136),ROUND(Regressions!N136, 1), NA())</f>
        <v>#N/A</v>
      </c>
      <c r="N126" s="252" t="e">
        <f>IF(ISNUMBER(Regressions!O136),ROUND(Regressions!O136, 1), NA())</f>
        <v>#N/A</v>
      </c>
      <c r="O126" s="356" t="e">
        <f>IF(ISNUMBER(Regressions!Q136),ROUND(Regressions!Q136, 1), NA())</f>
        <v>#N/A</v>
      </c>
      <c r="P126" s="354" t="e">
        <f>IF(ISNUMBER(Regressions!R136),ROUND(Regressions!R136, 1), NA())</f>
        <v>#N/A</v>
      </c>
      <c r="Q126" s="230" t="e">
        <f>IF(ISNUMBER(Regressions!S136),ROUND(Regressions!S136, 1), NA())</f>
        <v>#N/A</v>
      </c>
      <c r="R126" s="355" t="e">
        <f>IF(ISNUMBER(Regressions!T136),ROUND(Regressions!T136, 1), NA())</f>
        <v>#N/A</v>
      </c>
      <c r="S126" s="252" t="e">
        <f>IF(ISNUMBER(Regressions!U136),ROUND(Regressions!U136, 1), NA())</f>
        <v>#N/A</v>
      </c>
    </row>
    <row xmlns:x14ac="http://schemas.microsoft.com/office/spreadsheetml/2009/9/ac" r="127" hidden="true" x14ac:dyDescent="0.2">
      <c r="A127" s="351" t="str">
        <f>IF(ISBLANK(Regressions!A137), " ", Regressions!A137)</f>
        <v>Liberia</v>
      </c>
      <c r="B127" s="352">
        <f>IF(ISBLANK(Regressions!B137), " ", Regressions!B137)</f>
        <v>2030</v>
      </c>
      <c r="C127" s="357" t="str">
        <f>IF(ISBLANK(Regressions!C137), " ", Regressions!C137)</f>
        <v>Pre-primary</v>
      </c>
      <c r="D127" s="353" t="str">
        <f>IF(ISBLANK(Regressions!D137), " ", Regressions!D137)</f>
        <v> </v>
      </c>
      <c r="E127" s="229" t="e">
        <f>IF(ISNUMBER(Regressions!E137),ROUND(Regressions!E137, 1), NA())</f>
        <v>#N/A</v>
      </c>
      <c r="F127" s="354" t="e">
        <f>IF(ISNUMBER(Regressions!F137),ROUND(Regressions!F137, 1), NA())</f>
        <v>#N/A</v>
      </c>
      <c r="G127" s="251" t="e">
        <f>IF(ISNUMBER(Regressions!G137),ROUND(Regressions!G137, 1), NA())</f>
        <v>#N/A</v>
      </c>
      <c r="H127" s="355" t="e">
        <f>IF(ISNUMBER(Regressions!H137),ROUND(Regressions!H137, 1), NA())</f>
        <v>#N/A</v>
      </c>
      <c r="I127" s="252" t="e">
        <f>IF(ISNUMBER(Regressions!I137),ROUND(Regressions!I137, 1), NA())</f>
        <v>#N/A</v>
      </c>
      <c r="J127" s="356" t="e">
        <f>IF(ISNUMBER(Regressions!K137),ROUND(Regressions!K137, 1), NA())</f>
        <v>#N/A</v>
      </c>
      <c r="K127" s="354" t="e">
        <f>IF(ISNUMBER(Regressions!L137),ROUND(Regressions!L137, 1), NA())</f>
        <v>#N/A</v>
      </c>
      <c r="L127" s="253" t="e">
        <f>IF(ISNUMBER(Regressions!M137),ROUND(Regressions!M137, 1), NA())</f>
        <v>#N/A</v>
      </c>
      <c r="M127" s="355" t="e">
        <f>IF(ISNUMBER(Regressions!N137),ROUND(Regressions!N137, 1), NA())</f>
        <v>#N/A</v>
      </c>
      <c r="N127" s="252" t="e">
        <f>IF(ISNUMBER(Regressions!O137),ROUND(Regressions!O137, 1), NA())</f>
        <v>#N/A</v>
      </c>
      <c r="O127" s="356" t="e">
        <f>IF(ISNUMBER(Regressions!Q137),ROUND(Regressions!Q137, 1), NA())</f>
        <v>#N/A</v>
      </c>
      <c r="P127" s="354" t="e">
        <f>IF(ISNUMBER(Regressions!R137),ROUND(Regressions!R137, 1), NA())</f>
        <v>#N/A</v>
      </c>
      <c r="Q127" s="230" t="e">
        <f>IF(ISNUMBER(Regressions!S137),ROUND(Regressions!S137, 1), NA())</f>
        <v>#N/A</v>
      </c>
      <c r="R127" s="355" t="e">
        <f>IF(ISNUMBER(Regressions!T137),ROUND(Regressions!T137, 1), NA())</f>
        <v>#N/A</v>
      </c>
      <c r="S127" s="252" t="e">
        <f>IF(ISNUMBER(Regressions!U137),ROUND(Regressions!U137, 1), NA())</f>
        <v>#N/A</v>
      </c>
    </row>
    <row xmlns:x14ac="http://schemas.microsoft.com/office/spreadsheetml/2009/9/ac" r="128" x14ac:dyDescent="0.2">
      <c r="A128" s="351" t="str">
        <f>IF(ISBLANK(Regressions!A138), " ", Regressions!A138)</f>
        <v>Liberia</v>
      </c>
      <c r="B128" s="352">
        <f>IF(ISBLANK(Regressions!B138), " ", Regressions!B138)</f>
        <v>2000</v>
      </c>
      <c r="C128" s="357" t="str">
        <f>IF(ISBLANK(Regressions!C138), " ", Regressions!C138)</f>
        <v>Primary</v>
      </c>
      <c r="D128" s="353">
        <f>IF(ISBLANK(Regressions!D138), " ", Regressions!D138)</f>
        <v>439154</v>
      </c>
      <c r="E128" s="229" t="e">
        <f>IF(ISNUMBER(Regressions!E138),ROUND(Regressions!E138, 1), NA())</f>
        <v>#N/A</v>
      </c>
      <c r="F128" s="354" t="e">
        <f>IF(ISNUMBER(Regressions!F138),ROUND(Regressions!F138, 1), NA())</f>
        <v>#N/A</v>
      </c>
      <c r="G128" s="251" t="e">
        <f>IF(ISNUMBER(Regressions!G138),ROUND(Regressions!G138, 1), NA())</f>
        <v>#N/A</v>
      </c>
      <c r="H128" s="355" t="e">
        <f>IF(ISNUMBER(Regressions!H138),ROUND(Regressions!H138, 1), NA())</f>
        <v>#N/A</v>
      </c>
      <c r="I128" s="252" t="e">
        <f>IF(ISNUMBER(Regressions!I138),ROUND(Regressions!I138, 1), NA())</f>
        <v>#N/A</v>
      </c>
      <c r="J128" s="356" t="e">
        <f>IF(ISNUMBER(Regressions!K138),ROUND(Regressions!K138, 1), NA())</f>
        <v>#N/A</v>
      </c>
      <c r="K128" s="354" t="e">
        <f>IF(ISNUMBER(Regressions!L138),ROUND(Regressions!L138, 1), NA())</f>
        <v>#N/A</v>
      </c>
      <c r="L128" s="253" t="e">
        <f>IF(ISNUMBER(Regressions!M138),ROUND(Regressions!M138, 1), NA())</f>
        <v>#N/A</v>
      </c>
      <c r="M128" s="355" t="e">
        <f>IF(ISNUMBER(Regressions!N138),ROUND(Regressions!N138, 1), NA())</f>
        <v>#N/A</v>
      </c>
      <c r="N128" s="252" t="e">
        <f>IF(ISNUMBER(Regressions!O138),ROUND(Regressions!O138, 1), NA())</f>
        <v>#N/A</v>
      </c>
      <c r="O128" s="356" t="e">
        <f>IF(ISNUMBER(Regressions!Q138),ROUND(Regressions!Q138, 1), NA())</f>
        <v>#N/A</v>
      </c>
      <c r="P128" s="354" t="e">
        <f>IF(ISNUMBER(Regressions!R138),ROUND(Regressions!R138, 1), NA())</f>
        <v>#N/A</v>
      </c>
      <c r="Q128" s="230" t="e">
        <f>IF(ISNUMBER(Regressions!S138),ROUND(Regressions!S138, 1), NA())</f>
        <v>#N/A</v>
      </c>
      <c r="R128" s="355" t="e">
        <f>IF(ISNUMBER(Regressions!T138),ROUND(Regressions!T138, 1), NA())</f>
        <v>#N/A</v>
      </c>
      <c r="S128" s="252" t="e">
        <f>IF(ISNUMBER(Regressions!U138),ROUND(Regressions!U138, 1), NA())</f>
        <v>#N/A</v>
      </c>
    </row>
    <row xmlns:x14ac="http://schemas.microsoft.com/office/spreadsheetml/2009/9/ac" r="129" x14ac:dyDescent="0.2">
      <c r="A129" s="351" t="str">
        <f>IF(ISBLANK(Regressions!A139), " ", Regressions!A139)</f>
        <v>Liberia</v>
      </c>
      <c r="B129" s="352">
        <f>IF(ISBLANK(Regressions!B139), " ", Regressions!B139)</f>
        <v>2001</v>
      </c>
      <c r="C129" s="357" t="str">
        <f>IF(ISBLANK(Regressions!C139), " ", Regressions!C139)</f>
        <v>Primary</v>
      </c>
      <c r="D129" s="353">
        <f>IF(ISBLANK(Regressions!D139), " ", Regressions!D139)</f>
        <v>451237</v>
      </c>
      <c r="E129" s="229" t="e">
        <f>IF(ISNUMBER(Regressions!E139),ROUND(Regressions!E139, 1), NA())</f>
        <v>#N/A</v>
      </c>
      <c r="F129" s="354" t="e">
        <f>IF(ISNUMBER(Regressions!F139),ROUND(Regressions!F139, 1), NA())</f>
        <v>#N/A</v>
      </c>
      <c r="G129" s="251" t="e">
        <f>IF(ISNUMBER(Regressions!G139),ROUND(Regressions!G139, 1), NA())</f>
        <v>#N/A</v>
      </c>
      <c r="H129" s="355" t="e">
        <f>IF(ISNUMBER(Regressions!H139),ROUND(Regressions!H139, 1), NA())</f>
        <v>#N/A</v>
      </c>
      <c r="I129" s="252" t="e">
        <f>IF(ISNUMBER(Regressions!I139),ROUND(Regressions!I139, 1), NA())</f>
        <v>#N/A</v>
      </c>
      <c r="J129" s="356" t="e">
        <f>IF(ISNUMBER(Regressions!K139),ROUND(Regressions!K139, 1), NA())</f>
        <v>#N/A</v>
      </c>
      <c r="K129" s="354" t="e">
        <f>IF(ISNUMBER(Regressions!L139),ROUND(Regressions!L139, 1), NA())</f>
        <v>#N/A</v>
      </c>
      <c r="L129" s="253" t="e">
        <f>IF(ISNUMBER(Regressions!M139),ROUND(Regressions!M139, 1), NA())</f>
        <v>#N/A</v>
      </c>
      <c r="M129" s="355" t="e">
        <f>IF(ISNUMBER(Regressions!N139),ROUND(Regressions!N139, 1), NA())</f>
        <v>#N/A</v>
      </c>
      <c r="N129" s="252" t="e">
        <f>IF(ISNUMBER(Regressions!O139),ROUND(Regressions!O139, 1), NA())</f>
        <v>#N/A</v>
      </c>
      <c r="O129" s="356" t="e">
        <f>IF(ISNUMBER(Regressions!Q139),ROUND(Regressions!Q139, 1), NA())</f>
        <v>#N/A</v>
      </c>
      <c r="P129" s="354" t="e">
        <f>IF(ISNUMBER(Regressions!R139),ROUND(Regressions!R139, 1), NA())</f>
        <v>#N/A</v>
      </c>
      <c r="Q129" s="230" t="e">
        <f>IF(ISNUMBER(Regressions!S139),ROUND(Regressions!S139, 1), NA())</f>
        <v>#N/A</v>
      </c>
      <c r="R129" s="355" t="e">
        <f>IF(ISNUMBER(Regressions!T139),ROUND(Regressions!T139, 1), NA())</f>
        <v>#N/A</v>
      </c>
      <c r="S129" s="252" t="e">
        <f>IF(ISNUMBER(Regressions!U139),ROUND(Regressions!U139, 1), NA())</f>
        <v>#N/A</v>
      </c>
    </row>
    <row xmlns:x14ac="http://schemas.microsoft.com/office/spreadsheetml/2009/9/ac" r="130" x14ac:dyDescent="0.2">
      <c r="A130" s="351" t="str">
        <f>IF(ISBLANK(Regressions!A140), " ", Regressions!A140)</f>
        <v>Liberia</v>
      </c>
      <c r="B130" s="352">
        <f>IF(ISBLANK(Regressions!B140), " ", Regressions!B140)</f>
        <v>2002</v>
      </c>
      <c r="C130" s="357" t="str">
        <f>IF(ISBLANK(Regressions!C140), " ", Regressions!C140)</f>
        <v>Primary</v>
      </c>
      <c r="D130" s="353">
        <f>IF(ISBLANK(Regressions!D140), " ", Regressions!D140)</f>
        <v>467099</v>
      </c>
      <c r="E130" s="229" t="e">
        <f>IF(ISNUMBER(Regressions!E140),ROUND(Regressions!E140, 1), NA())</f>
        <v>#N/A</v>
      </c>
      <c r="F130" s="354" t="e">
        <f>IF(ISNUMBER(Regressions!F140),ROUND(Regressions!F140, 1), NA())</f>
        <v>#N/A</v>
      </c>
      <c r="G130" s="251" t="e">
        <f>IF(ISNUMBER(Regressions!G140),ROUND(Regressions!G140, 1), NA())</f>
        <v>#N/A</v>
      </c>
      <c r="H130" s="355" t="e">
        <f>IF(ISNUMBER(Regressions!H140),ROUND(Regressions!H140, 1), NA())</f>
        <v>#N/A</v>
      </c>
      <c r="I130" s="252" t="e">
        <f>IF(ISNUMBER(Regressions!I140),ROUND(Regressions!I140, 1), NA())</f>
        <v>#N/A</v>
      </c>
      <c r="J130" s="356" t="e">
        <f>IF(ISNUMBER(Regressions!K140),ROUND(Regressions!K140, 1), NA())</f>
        <v>#N/A</v>
      </c>
      <c r="K130" s="354" t="e">
        <f>IF(ISNUMBER(Regressions!L140),ROUND(Regressions!L140, 1), NA())</f>
        <v>#N/A</v>
      </c>
      <c r="L130" s="253" t="e">
        <f>IF(ISNUMBER(Regressions!M140),ROUND(Regressions!M140, 1), NA())</f>
        <v>#N/A</v>
      </c>
      <c r="M130" s="355" t="e">
        <f>IF(ISNUMBER(Regressions!N140),ROUND(Regressions!N140, 1), NA())</f>
        <v>#N/A</v>
      </c>
      <c r="N130" s="252" t="e">
        <f>IF(ISNUMBER(Regressions!O140),ROUND(Regressions!O140, 1), NA())</f>
        <v>#N/A</v>
      </c>
      <c r="O130" s="356" t="e">
        <f>IF(ISNUMBER(Regressions!Q140),ROUND(Regressions!Q140, 1), NA())</f>
        <v>#N/A</v>
      </c>
      <c r="P130" s="354" t="e">
        <f>IF(ISNUMBER(Regressions!R140),ROUND(Regressions!R140, 1), NA())</f>
        <v>#N/A</v>
      </c>
      <c r="Q130" s="230" t="e">
        <f>IF(ISNUMBER(Regressions!S140),ROUND(Regressions!S140, 1), NA())</f>
        <v>#N/A</v>
      </c>
      <c r="R130" s="355" t="e">
        <f>IF(ISNUMBER(Regressions!T140),ROUND(Regressions!T140, 1), NA())</f>
        <v>#N/A</v>
      </c>
      <c r="S130" s="252" t="e">
        <f>IF(ISNUMBER(Regressions!U140),ROUND(Regressions!U140, 1), NA())</f>
        <v>#N/A</v>
      </c>
    </row>
    <row xmlns:x14ac="http://schemas.microsoft.com/office/spreadsheetml/2009/9/ac" r="131" x14ac:dyDescent="0.2">
      <c r="A131" s="351" t="str">
        <f>IF(ISBLANK(Regressions!A141), " ", Regressions!A141)</f>
        <v>Liberia</v>
      </c>
      <c r="B131" s="352">
        <f>IF(ISBLANK(Regressions!B141), " ", Regressions!B141)</f>
        <v>2003</v>
      </c>
      <c r="C131" s="357" t="str">
        <f>IF(ISBLANK(Regressions!C141), " ", Regressions!C141)</f>
        <v>Primary</v>
      </c>
      <c r="D131" s="353">
        <f>IF(ISBLANK(Regressions!D141), " ", Regressions!D141)</f>
        <v>480256</v>
      </c>
      <c r="E131" s="229" t="e">
        <f>IF(ISNUMBER(Regressions!E141),ROUND(Regressions!E141, 1), NA())</f>
        <v>#N/A</v>
      </c>
      <c r="F131" s="354" t="e">
        <f>IF(ISNUMBER(Regressions!F141),ROUND(Regressions!F141, 1), NA())</f>
        <v>#N/A</v>
      </c>
      <c r="G131" s="251" t="e">
        <f>IF(ISNUMBER(Regressions!G141),ROUND(Regressions!G141, 1), NA())</f>
        <v>#N/A</v>
      </c>
      <c r="H131" s="355" t="e">
        <f>IF(ISNUMBER(Regressions!H141),ROUND(Regressions!H141, 1), NA())</f>
        <v>#N/A</v>
      </c>
      <c r="I131" s="252" t="e">
        <f>IF(ISNUMBER(Regressions!I141),ROUND(Regressions!I141, 1), NA())</f>
        <v>#N/A</v>
      </c>
      <c r="J131" s="356" t="e">
        <f>IF(ISNUMBER(Regressions!K141),ROUND(Regressions!K141, 1), NA())</f>
        <v>#N/A</v>
      </c>
      <c r="K131" s="354" t="e">
        <f>IF(ISNUMBER(Regressions!L141),ROUND(Regressions!L141, 1), NA())</f>
        <v>#N/A</v>
      </c>
      <c r="L131" s="253" t="e">
        <f>IF(ISNUMBER(Regressions!M141),ROUND(Regressions!M141, 1), NA())</f>
        <v>#N/A</v>
      </c>
      <c r="M131" s="355" t="e">
        <f>IF(ISNUMBER(Regressions!N141),ROUND(Regressions!N141, 1), NA())</f>
        <v>#N/A</v>
      </c>
      <c r="N131" s="252" t="e">
        <f>IF(ISNUMBER(Regressions!O141),ROUND(Regressions!O141, 1), NA())</f>
        <v>#N/A</v>
      </c>
      <c r="O131" s="356" t="e">
        <f>IF(ISNUMBER(Regressions!Q141),ROUND(Regressions!Q141, 1), NA())</f>
        <v>#N/A</v>
      </c>
      <c r="P131" s="354" t="e">
        <f>IF(ISNUMBER(Regressions!R141),ROUND(Regressions!R141, 1), NA())</f>
        <v>#N/A</v>
      </c>
      <c r="Q131" s="230" t="e">
        <f>IF(ISNUMBER(Regressions!S141),ROUND(Regressions!S141, 1), NA())</f>
        <v>#N/A</v>
      </c>
      <c r="R131" s="355" t="e">
        <f>IF(ISNUMBER(Regressions!T141),ROUND(Regressions!T141, 1), NA())</f>
        <v>#N/A</v>
      </c>
      <c r="S131" s="252" t="e">
        <f>IF(ISNUMBER(Regressions!U141),ROUND(Regressions!U141, 1), NA())</f>
        <v>#N/A</v>
      </c>
    </row>
    <row xmlns:x14ac="http://schemas.microsoft.com/office/spreadsheetml/2009/9/ac" r="132" x14ac:dyDescent="0.2">
      <c r="A132" s="351" t="str">
        <f>IF(ISBLANK(Regressions!A142), " ", Regressions!A142)</f>
        <v>Liberia</v>
      </c>
      <c r="B132" s="352">
        <f>IF(ISBLANK(Regressions!B142), " ", Regressions!B142)</f>
        <v>2004</v>
      </c>
      <c r="C132" s="357" t="str">
        <f>IF(ISBLANK(Regressions!C142), " ", Regressions!C142)</f>
        <v>Primary</v>
      </c>
      <c r="D132" s="353">
        <f>IF(ISBLANK(Regressions!D142), " ", Regressions!D142)</f>
        <v>482159</v>
      </c>
      <c r="E132" s="229" t="e">
        <f>IF(ISNUMBER(Regressions!E142),ROUND(Regressions!E142, 1), NA())</f>
        <v>#N/A</v>
      </c>
      <c r="F132" s="354" t="e">
        <f>IF(ISNUMBER(Regressions!F142),ROUND(Regressions!F142, 1), NA())</f>
        <v>#N/A</v>
      </c>
      <c r="G132" s="251" t="e">
        <f>IF(ISNUMBER(Regressions!G142),ROUND(Regressions!G142, 1), NA())</f>
        <v>#N/A</v>
      </c>
      <c r="H132" s="355" t="e">
        <f>IF(ISNUMBER(Regressions!H142),ROUND(Regressions!H142, 1), NA())</f>
        <v>#N/A</v>
      </c>
      <c r="I132" s="252" t="e">
        <f>IF(ISNUMBER(Regressions!I142),ROUND(Regressions!I142, 1), NA())</f>
        <v>#N/A</v>
      </c>
      <c r="J132" s="356" t="e">
        <f>IF(ISNUMBER(Regressions!K142),ROUND(Regressions!K142, 1), NA())</f>
        <v>#N/A</v>
      </c>
      <c r="K132" s="354" t="e">
        <f>IF(ISNUMBER(Regressions!L142),ROUND(Regressions!L142, 1), NA())</f>
        <v>#N/A</v>
      </c>
      <c r="L132" s="253" t="e">
        <f>IF(ISNUMBER(Regressions!M142),ROUND(Regressions!M142, 1), NA())</f>
        <v>#N/A</v>
      </c>
      <c r="M132" s="355" t="e">
        <f>IF(ISNUMBER(Regressions!N142),ROUND(Regressions!N142, 1), NA())</f>
        <v>#N/A</v>
      </c>
      <c r="N132" s="252" t="e">
        <f>IF(ISNUMBER(Regressions!O142),ROUND(Regressions!O142, 1), NA())</f>
        <v>#N/A</v>
      </c>
      <c r="O132" s="356" t="e">
        <f>IF(ISNUMBER(Regressions!Q142),ROUND(Regressions!Q142, 1), NA())</f>
        <v>#N/A</v>
      </c>
      <c r="P132" s="354" t="e">
        <f>IF(ISNUMBER(Regressions!R142),ROUND(Regressions!R142, 1), NA())</f>
        <v>#N/A</v>
      </c>
      <c r="Q132" s="230" t="e">
        <f>IF(ISNUMBER(Regressions!S142),ROUND(Regressions!S142, 1), NA())</f>
        <v>#N/A</v>
      </c>
      <c r="R132" s="355" t="e">
        <f>IF(ISNUMBER(Regressions!T142),ROUND(Regressions!T142, 1), NA())</f>
        <v>#N/A</v>
      </c>
      <c r="S132" s="252" t="e">
        <f>IF(ISNUMBER(Regressions!U142),ROUND(Regressions!U142, 1), NA())</f>
        <v>#N/A</v>
      </c>
    </row>
    <row xmlns:x14ac="http://schemas.microsoft.com/office/spreadsheetml/2009/9/ac" r="133" x14ac:dyDescent="0.2">
      <c r="A133" s="351" t="str">
        <f>IF(ISBLANK(Regressions!A143), " ", Regressions!A143)</f>
        <v>Liberia</v>
      </c>
      <c r="B133" s="352">
        <f>IF(ISBLANK(Regressions!B143), " ", Regressions!B143)</f>
        <v>2005</v>
      </c>
      <c r="C133" s="357" t="str">
        <f>IF(ISBLANK(Regressions!C143), " ", Regressions!C143)</f>
        <v>Primary</v>
      </c>
      <c r="D133" s="353">
        <f>IF(ISBLANK(Regressions!D143), " ", Regressions!D143)</f>
        <v>501365</v>
      </c>
      <c r="E133" s="229" t="e">
        <f>IF(ISNUMBER(Regressions!E143),ROUND(Regressions!E143, 1), NA())</f>
        <v>#N/A</v>
      </c>
      <c r="F133" s="354" t="e">
        <f>IF(ISNUMBER(Regressions!F143),ROUND(Regressions!F143, 1), NA())</f>
        <v>#N/A</v>
      </c>
      <c r="G133" s="251" t="e">
        <f>IF(ISNUMBER(Regressions!G143),ROUND(Regressions!G143, 1), NA())</f>
        <v>#N/A</v>
      </c>
      <c r="H133" s="355" t="e">
        <f>IF(ISNUMBER(Regressions!H143),ROUND(Regressions!H143, 1), NA())</f>
        <v>#N/A</v>
      </c>
      <c r="I133" s="252" t="e">
        <f>IF(ISNUMBER(Regressions!I143),ROUND(Regressions!I143, 1), NA())</f>
        <v>#N/A</v>
      </c>
      <c r="J133" s="356" t="e">
        <f>IF(ISNUMBER(Regressions!K143),ROUND(Regressions!K143, 1), NA())</f>
        <v>#N/A</v>
      </c>
      <c r="K133" s="354" t="e">
        <f>IF(ISNUMBER(Regressions!L143),ROUND(Regressions!L143, 1), NA())</f>
        <v>#N/A</v>
      </c>
      <c r="L133" s="253" t="e">
        <f>IF(ISNUMBER(Regressions!M143),ROUND(Regressions!M143, 1), NA())</f>
        <v>#N/A</v>
      </c>
      <c r="M133" s="355" t="e">
        <f>IF(ISNUMBER(Regressions!N143),ROUND(Regressions!N143, 1), NA())</f>
        <v>#N/A</v>
      </c>
      <c r="N133" s="252" t="e">
        <f>IF(ISNUMBER(Regressions!O143),ROUND(Regressions!O143, 1), NA())</f>
        <v>#N/A</v>
      </c>
      <c r="O133" s="356" t="e">
        <f>IF(ISNUMBER(Regressions!Q143),ROUND(Regressions!Q143, 1), NA())</f>
        <v>#N/A</v>
      </c>
      <c r="P133" s="354" t="e">
        <f>IF(ISNUMBER(Regressions!R143),ROUND(Regressions!R143, 1), NA())</f>
        <v>#N/A</v>
      </c>
      <c r="Q133" s="230" t="e">
        <f>IF(ISNUMBER(Regressions!S143),ROUND(Regressions!S143, 1), NA())</f>
        <v>#N/A</v>
      </c>
      <c r="R133" s="355" t="e">
        <f>IF(ISNUMBER(Regressions!T143),ROUND(Regressions!T143, 1), NA())</f>
        <v>#N/A</v>
      </c>
      <c r="S133" s="252" t="e">
        <f>IF(ISNUMBER(Regressions!U143),ROUND(Regressions!U143, 1), NA())</f>
        <v>#N/A</v>
      </c>
    </row>
    <row xmlns:x14ac="http://schemas.microsoft.com/office/spreadsheetml/2009/9/ac" r="134" x14ac:dyDescent="0.2">
      <c r="A134" s="351" t="str">
        <f>IF(ISBLANK(Regressions!A144), " ", Regressions!A144)</f>
        <v>Liberia</v>
      </c>
      <c r="B134" s="352">
        <f>IF(ISBLANK(Regressions!B144), " ", Regressions!B144)</f>
        <v>2006</v>
      </c>
      <c r="C134" s="357" t="str">
        <f>IF(ISBLANK(Regressions!C144), " ", Regressions!C144)</f>
        <v>Primary</v>
      </c>
      <c r="D134" s="353">
        <f>IF(ISBLANK(Regressions!D144), " ", Regressions!D144)</f>
        <v>537976</v>
      </c>
      <c r="E134" s="229" t="e">
        <f>IF(ISNUMBER(Regressions!E144),ROUND(Regressions!E144, 1), NA())</f>
        <v>#N/A</v>
      </c>
      <c r="F134" s="354">
        <f>IF(ISNUMBER(Regressions!F144),ROUND(Regressions!F144, 1), NA())</f>
        <v>65.400000000000006</v>
      </c>
      <c r="G134" s="251" t="e">
        <f>IF(ISNUMBER(Regressions!G144),ROUND(Regressions!G144, 1), NA())</f>
        <v>#N/A</v>
      </c>
      <c r="H134" s="355" t="e">
        <f>IF(ISNUMBER(Regressions!H144),ROUND(Regressions!H144, 1), NA())</f>
        <v>#N/A</v>
      </c>
      <c r="I134" s="252">
        <f>IF(ISNUMBER(Regressions!I144),ROUND(Regressions!I144, 1), NA())</f>
        <v>34.6</v>
      </c>
      <c r="J134" s="356">
        <f>IF(ISNUMBER(Regressions!K144),ROUND(Regressions!K144, 1), NA())</f>
        <v>48.3</v>
      </c>
      <c r="K134" s="354" t="e">
        <f>IF(ISNUMBER(Regressions!L144),ROUND(Regressions!L144, 1), NA())</f>
        <v>#N/A</v>
      </c>
      <c r="L134" s="253" t="e">
        <f>IF(ISNUMBER(Regressions!M144),ROUND(Regressions!M144, 1), NA())</f>
        <v>#N/A</v>
      </c>
      <c r="M134" s="355" t="e">
        <f>IF(ISNUMBER(Regressions!N144),ROUND(Regressions!N144, 1), NA())</f>
        <v>#N/A</v>
      </c>
      <c r="N134" s="252" t="e">
        <f>IF(ISNUMBER(Regressions!O144),ROUND(Regressions!O144, 1), NA())</f>
        <v>#N/A</v>
      </c>
      <c r="O134" s="356" t="e">
        <f>IF(ISNUMBER(Regressions!Q144),ROUND(Regressions!Q144, 1), NA())</f>
        <v>#N/A</v>
      </c>
      <c r="P134" s="354" t="e">
        <f>IF(ISNUMBER(Regressions!R144),ROUND(Regressions!R144, 1), NA())</f>
        <v>#N/A</v>
      </c>
      <c r="Q134" s="230" t="e">
        <f>IF(ISNUMBER(Regressions!S144),ROUND(Regressions!S144, 1), NA())</f>
        <v>#N/A</v>
      </c>
      <c r="R134" s="355" t="e">
        <f>IF(ISNUMBER(Regressions!T144),ROUND(Regressions!T144, 1), NA())</f>
        <v>#N/A</v>
      </c>
      <c r="S134" s="252" t="e">
        <f>IF(ISNUMBER(Regressions!U144),ROUND(Regressions!U144, 1), NA())</f>
        <v>#N/A</v>
      </c>
    </row>
    <row xmlns:x14ac="http://schemas.microsoft.com/office/spreadsheetml/2009/9/ac" r="135" x14ac:dyDescent="0.2">
      <c r="A135" s="351" t="str">
        <f>IF(ISBLANK(Regressions!A145), " ", Regressions!A145)</f>
        <v>Liberia</v>
      </c>
      <c r="B135" s="352">
        <f>IF(ISBLANK(Regressions!B145), " ", Regressions!B145)</f>
        <v>2007</v>
      </c>
      <c r="C135" s="357" t="str">
        <f>IF(ISBLANK(Regressions!C145), " ", Regressions!C145)</f>
        <v>Primary</v>
      </c>
      <c r="D135" s="353">
        <f>IF(ISBLANK(Regressions!D145), " ", Regressions!D145)</f>
        <v>572148</v>
      </c>
      <c r="E135" s="229">
        <f>IF(ISNUMBER(Regressions!E145),ROUND(Regressions!E145, 1), NA())</f>
        <v>53.7</v>
      </c>
      <c r="F135" s="354">
        <f>IF(ISNUMBER(Regressions!F145),ROUND(Regressions!F145, 1), NA())</f>
        <v>53.7</v>
      </c>
      <c r="G135" s="251" t="e">
        <f>IF(ISNUMBER(Regressions!G145),ROUND(Regressions!G145, 1), NA())</f>
        <v>#N/A</v>
      </c>
      <c r="H135" s="355" t="e">
        <f>IF(ISNUMBER(Regressions!H145),ROUND(Regressions!H145, 1), NA())</f>
        <v>#N/A</v>
      </c>
      <c r="I135" s="252">
        <f>IF(ISNUMBER(Regressions!I145),ROUND(Regressions!I145, 1), NA())</f>
        <v>46.3</v>
      </c>
      <c r="J135" s="356">
        <f>IF(ISNUMBER(Regressions!K145),ROUND(Regressions!K145, 1), NA())</f>
        <v>48.3</v>
      </c>
      <c r="K135" s="354" t="e">
        <f>IF(ISNUMBER(Regressions!L145),ROUND(Regressions!L145, 1), NA())</f>
        <v>#N/A</v>
      </c>
      <c r="L135" s="253" t="e">
        <f>IF(ISNUMBER(Regressions!M145),ROUND(Regressions!M145, 1), NA())</f>
        <v>#N/A</v>
      </c>
      <c r="M135" s="355" t="e">
        <f>IF(ISNUMBER(Regressions!N145),ROUND(Regressions!N145, 1), NA())</f>
        <v>#N/A</v>
      </c>
      <c r="N135" s="252" t="e">
        <f>IF(ISNUMBER(Regressions!O145),ROUND(Regressions!O145, 1), NA())</f>
        <v>#N/A</v>
      </c>
      <c r="O135" s="356" t="e">
        <f>IF(ISNUMBER(Regressions!Q145),ROUND(Regressions!Q145, 1), NA())</f>
        <v>#N/A</v>
      </c>
      <c r="P135" s="354" t="e">
        <f>IF(ISNUMBER(Regressions!R145),ROUND(Regressions!R145, 1), NA())</f>
        <v>#N/A</v>
      </c>
      <c r="Q135" s="230" t="e">
        <f>IF(ISNUMBER(Regressions!S145),ROUND(Regressions!S145, 1), NA())</f>
        <v>#N/A</v>
      </c>
      <c r="R135" s="355" t="e">
        <f>IF(ISNUMBER(Regressions!T145),ROUND(Regressions!T145, 1), NA())</f>
        <v>#N/A</v>
      </c>
      <c r="S135" s="252" t="e">
        <f>IF(ISNUMBER(Regressions!U145),ROUND(Regressions!U145, 1), NA())</f>
        <v>#N/A</v>
      </c>
    </row>
    <row xmlns:x14ac="http://schemas.microsoft.com/office/spreadsheetml/2009/9/ac" r="136" x14ac:dyDescent="0.2">
      <c r="A136" s="351" t="str">
        <f>IF(ISBLANK(Regressions!A146), " ", Regressions!A146)</f>
        <v>Liberia</v>
      </c>
      <c r="B136" s="352">
        <f>IF(ISBLANK(Regressions!B146), " ", Regressions!B146)</f>
        <v>2008</v>
      </c>
      <c r="C136" s="357" t="str">
        <f>IF(ISBLANK(Regressions!C146), " ", Regressions!C146)</f>
        <v>Primary</v>
      </c>
      <c r="D136" s="353">
        <f>IF(ISBLANK(Regressions!D146), " ", Regressions!D146)</f>
        <v>604523</v>
      </c>
      <c r="E136" s="229">
        <f>IF(ISNUMBER(Regressions!E146),ROUND(Regressions!E146, 1), NA())</f>
        <v>53.7</v>
      </c>
      <c r="F136" s="354">
        <f>IF(ISNUMBER(Regressions!F146),ROUND(Regressions!F146, 1), NA())</f>
        <v>53.7</v>
      </c>
      <c r="G136" s="251">
        <f>IF(ISNUMBER(Regressions!G146),ROUND(Regressions!G146, 1), NA())</f>
        <v>49.3</v>
      </c>
      <c r="H136" s="355">
        <f>IF(ISNUMBER(Regressions!H146),ROUND(Regressions!H146, 1), NA())</f>
        <v>4.4000000000000004</v>
      </c>
      <c r="I136" s="252">
        <f>IF(ISNUMBER(Regressions!I146),ROUND(Regressions!I146, 1), NA())</f>
        <v>46.3</v>
      </c>
      <c r="J136" s="356">
        <f>IF(ISNUMBER(Regressions!K146),ROUND(Regressions!K146, 1), NA())</f>
        <v>48.3</v>
      </c>
      <c r="K136" s="354">
        <f>IF(ISNUMBER(Regressions!L146),ROUND(Regressions!L146, 1), NA())</f>
        <v>48.3</v>
      </c>
      <c r="L136" s="253">
        <f>IF(ISNUMBER(Regressions!M146),ROUND(Regressions!M146, 1), NA())</f>
        <v>23.8</v>
      </c>
      <c r="M136" s="355">
        <f>IF(ISNUMBER(Regressions!N146),ROUND(Regressions!N146, 1), NA())</f>
        <v>24.5</v>
      </c>
      <c r="N136" s="252">
        <f>IF(ISNUMBER(Regressions!O146),ROUND(Regressions!O146, 1), NA())</f>
        <v>51.7</v>
      </c>
      <c r="O136" s="356" t="e">
        <f>IF(ISNUMBER(Regressions!Q146),ROUND(Regressions!Q146, 1), NA())</f>
        <v>#N/A</v>
      </c>
      <c r="P136" s="354" t="e">
        <f>IF(ISNUMBER(Regressions!R146),ROUND(Regressions!R146, 1), NA())</f>
        <v>#N/A</v>
      </c>
      <c r="Q136" s="230" t="e">
        <f>IF(ISNUMBER(Regressions!S146),ROUND(Regressions!S146, 1), NA())</f>
        <v>#N/A</v>
      </c>
      <c r="R136" s="355" t="e">
        <f>IF(ISNUMBER(Regressions!T146),ROUND(Regressions!T146, 1), NA())</f>
        <v>#N/A</v>
      </c>
      <c r="S136" s="252" t="e">
        <f>IF(ISNUMBER(Regressions!U146),ROUND(Regressions!U146, 1), NA())</f>
        <v>#N/A</v>
      </c>
    </row>
    <row xmlns:x14ac="http://schemas.microsoft.com/office/spreadsheetml/2009/9/ac" r="137" x14ac:dyDescent="0.2">
      <c r="A137" s="351" t="str">
        <f>IF(ISBLANK(Regressions!A147), " ", Regressions!A147)</f>
        <v>Liberia</v>
      </c>
      <c r="B137" s="352">
        <f>IF(ISBLANK(Regressions!B147), " ", Regressions!B147)</f>
        <v>2009</v>
      </c>
      <c r="C137" s="357" t="str">
        <f>IF(ISBLANK(Regressions!C147), " ", Regressions!C147)</f>
        <v>Primary</v>
      </c>
      <c r="D137" s="353">
        <f>IF(ISBLANK(Regressions!D147), " ", Regressions!D147)</f>
        <v>626390</v>
      </c>
      <c r="E137" s="229">
        <f>IF(ISNUMBER(Regressions!E147),ROUND(Regressions!E147, 1), NA())</f>
        <v>53.7</v>
      </c>
      <c r="F137" s="354">
        <f>IF(ISNUMBER(Regressions!F147),ROUND(Regressions!F147, 1), NA())</f>
        <v>53.7</v>
      </c>
      <c r="G137" s="251">
        <f>IF(ISNUMBER(Regressions!G147),ROUND(Regressions!G147, 1), NA())</f>
        <v>49.3</v>
      </c>
      <c r="H137" s="355">
        <f>IF(ISNUMBER(Regressions!H147),ROUND(Regressions!H147, 1), NA())</f>
        <v>4.4000000000000004</v>
      </c>
      <c r="I137" s="252">
        <f>IF(ISNUMBER(Regressions!I147),ROUND(Regressions!I147, 1), NA())</f>
        <v>46.3</v>
      </c>
      <c r="J137" s="356">
        <f>IF(ISNUMBER(Regressions!K147),ROUND(Regressions!K147, 1), NA())</f>
        <v>48.3</v>
      </c>
      <c r="K137" s="354">
        <f>IF(ISNUMBER(Regressions!L147),ROUND(Regressions!L147, 1), NA())</f>
        <v>48.3</v>
      </c>
      <c r="L137" s="253">
        <f>IF(ISNUMBER(Regressions!M147),ROUND(Regressions!M147, 1), NA())</f>
        <v>23.8</v>
      </c>
      <c r="M137" s="355">
        <f>IF(ISNUMBER(Regressions!N147),ROUND(Regressions!N147, 1), NA())</f>
        <v>24.5</v>
      </c>
      <c r="N137" s="252">
        <f>IF(ISNUMBER(Regressions!O147),ROUND(Regressions!O147, 1), NA())</f>
        <v>51.7</v>
      </c>
      <c r="O137" s="356" t="e">
        <f>IF(ISNUMBER(Regressions!Q147),ROUND(Regressions!Q147, 1), NA())</f>
        <v>#N/A</v>
      </c>
      <c r="P137" s="354" t="e">
        <f>IF(ISNUMBER(Regressions!R147),ROUND(Regressions!R147, 1), NA())</f>
        <v>#N/A</v>
      </c>
      <c r="Q137" s="230" t="e">
        <f>IF(ISNUMBER(Regressions!S147),ROUND(Regressions!S147, 1), NA())</f>
        <v>#N/A</v>
      </c>
      <c r="R137" s="355" t="e">
        <f>IF(ISNUMBER(Regressions!T147),ROUND(Regressions!T147, 1), NA())</f>
        <v>#N/A</v>
      </c>
      <c r="S137" s="252" t="e">
        <f>IF(ISNUMBER(Regressions!U147),ROUND(Regressions!U147, 1), NA())</f>
        <v>#N/A</v>
      </c>
    </row>
    <row xmlns:x14ac="http://schemas.microsoft.com/office/spreadsheetml/2009/9/ac" r="138" x14ac:dyDescent="0.2">
      <c r="A138" s="351" t="str">
        <f>IF(ISBLANK(Regressions!A148), " ", Regressions!A148)</f>
        <v>Liberia</v>
      </c>
      <c r="B138" s="352">
        <f>IF(ISBLANK(Regressions!B148), " ", Regressions!B148)</f>
        <v>2010</v>
      </c>
      <c r="C138" s="357" t="str">
        <f>IF(ISBLANK(Regressions!C148), " ", Regressions!C148)</f>
        <v>Primary</v>
      </c>
      <c r="D138" s="353">
        <f>IF(ISBLANK(Regressions!D148), " ", Regressions!D148)</f>
        <v>647284</v>
      </c>
      <c r="E138" s="229">
        <f>IF(ISNUMBER(Regressions!E148),ROUND(Regressions!E148, 1), NA())</f>
        <v>53.7</v>
      </c>
      <c r="F138" s="354">
        <f>IF(ISNUMBER(Regressions!F148),ROUND(Regressions!F148, 1), NA())</f>
        <v>53.7</v>
      </c>
      <c r="G138" s="251">
        <f>IF(ISNUMBER(Regressions!G148),ROUND(Regressions!G148, 1), NA())</f>
        <v>49.3</v>
      </c>
      <c r="H138" s="355">
        <f>IF(ISNUMBER(Regressions!H148),ROUND(Regressions!H148, 1), NA())</f>
        <v>4.4000000000000004</v>
      </c>
      <c r="I138" s="252">
        <f>IF(ISNUMBER(Regressions!I148),ROUND(Regressions!I148, 1), NA())</f>
        <v>46.3</v>
      </c>
      <c r="J138" s="356">
        <f>IF(ISNUMBER(Regressions!K148),ROUND(Regressions!K148, 1), NA())</f>
        <v>48.3</v>
      </c>
      <c r="K138" s="354">
        <f>IF(ISNUMBER(Regressions!L148),ROUND(Regressions!L148, 1), NA())</f>
        <v>48.3</v>
      </c>
      <c r="L138" s="253">
        <f>IF(ISNUMBER(Regressions!M148),ROUND(Regressions!M148, 1), NA())</f>
        <v>23.8</v>
      </c>
      <c r="M138" s="355">
        <f>IF(ISNUMBER(Regressions!N148),ROUND(Regressions!N148, 1), NA())</f>
        <v>24.5</v>
      </c>
      <c r="N138" s="252">
        <f>IF(ISNUMBER(Regressions!O148),ROUND(Regressions!O148, 1), NA())</f>
        <v>51.7</v>
      </c>
      <c r="O138" s="356" t="e">
        <f>IF(ISNUMBER(Regressions!Q148),ROUND(Regressions!Q148, 1), NA())</f>
        <v>#N/A</v>
      </c>
      <c r="P138" s="354" t="e">
        <f>IF(ISNUMBER(Regressions!R148),ROUND(Regressions!R148, 1), NA())</f>
        <v>#N/A</v>
      </c>
      <c r="Q138" s="230">
        <f>IF(ISNUMBER(Regressions!S148),ROUND(Regressions!S148, 1), NA())</f>
        <v>64.400000000000006</v>
      </c>
      <c r="R138" s="355" t="e">
        <f>IF(ISNUMBER(Regressions!T148),ROUND(Regressions!T148, 1), NA())</f>
        <v>#N/A</v>
      </c>
      <c r="S138" s="252" t="e">
        <f>IF(ISNUMBER(Regressions!U148),ROUND(Regressions!U148, 1), NA())</f>
        <v>#N/A</v>
      </c>
    </row>
    <row xmlns:x14ac="http://schemas.microsoft.com/office/spreadsheetml/2009/9/ac" r="139" x14ac:dyDescent="0.2">
      <c r="A139" s="351" t="str">
        <f>IF(ISBLANK(Regressions!A149), " ", Regressions!A149)</f>
        <v>Liberia</v>
      </c>
      <c r="B139" s="352">
        <f>IF(ISBLANK(Regressions!B149), " ", Regressions!B149)</f>
        <v>2011</v>
      </c>
      <c r="C139" s="357" t="str">
        <f>IF(ISBLANK(Regressions!C149), " ", Regressions!C149)</f>
        <v>Primary</v>
      </c>
      <c r="D139" s="353">
        <f>IF(ISBLANK(Regressions!D149), " ", Regressions!D149)</f>
        <v>668390</v>
      </c>
      <c r="E139" s="229">
        <f>IF(ISNUMBER(Regressions!E149),ROUND(Regressions!E149, 1), NA())</f>
        <v>53.7</v>
      </c>
      <c r="F139" s="354">
        <f>IF(ISNUMBER(Regressions!F149),ROUND(Regressions!F149, 1), NA())</f>
        <v>53.7</v>
      </c>
      <c r="G139" s="251">
        <f>IF(ISNUMBER(Regressions!G149),ROUND(Regressions!G149, 1), NA())</f>
        <v>49.3</v>
      </c>
      <c r="H139" s="355">
        <f>IF(ISNUMBER(Regressions!H149),ROUND(Regressions!H149, 1), NA())</f>
        <v>4.4000000000000004</v>
      </c>
      <c r="I139" s="252">
        <f>IF(ISNUMBER(Regressions!I149),ROUND(Regressions!I149, 1), NA())</f>
        <v>46.3</v>
      </c>
      <c r="J139" s="356">
        <f>IF(ISNUMBER(Regressions!K149),ROUND(Regressions!K149, 1), NA())</f>
        <v>50.7</v>
      </c>
      <c r="K139" s="354">
        <f>IF(ISNUMBER(Regressions!L149),ROUND(Regressions!L149, 1), NA())</f>
        <v>50.7</v>
      </c>
      <c r="L139" s="253">
        <f>IF(ISNUMBER(Regressions!M149),ROUND(Regressions!M149, 1), NA())</f>
        <v>23.8</v>
      </c>
      <c r="M139" s="355">
        <f>IF(ISNUMBER(Regressions!N149),ROUND(Regressions!N149, 1), NA())</f>
        <v>26.9</v>
      </c>
      <c r="N139" s="252">
        <f>IF(ISNUMBER(Regressions!O149),ROUND(Regressions!O149, 1), NA())</f>
        <v>49.3</v>
      </c>
      <c r="O139" s="356" t="e">
        <f>IF(ISNUMBER(Regressions!Q149),ROUND(Regressions!Q149, 1), NA())</f>
        <v>#N/A</v>
      </c>
      <c r="P139" s="354" t="e">
        <f>IF(ISNUMBER(Regressions!R149),ROUND(Regressions!R149, 1), NA())</f>
        <v>#N/A</v>
      </c>
      <c r="Q139" s="230">
        <f>IF(ISNUMBER(Regressions!S149),ROUND(Regressions!S149, 1), NA())</f>
        <v>64.400000000000006</v>
      </c>
      <c r="R139" s="355" t="e">
        <f>IF(ISNUMBER(Regressions!T149),ROUND(Regressions!T149, 1), NA())</f>
        <v>#N/A</v>
      </c>
      <c r="S139" s="252" t="e">
        <f>IF(ISNUMBER(Regressions!U149),ROUND(Regressions!U149, 1), NA())</f>
        <v>#N/A</v>
      </c>
    </row>
    <row xmlns:x14ac="http://schemas.microsoft.com/office/spreadsheetml/2009/9/ac" r="140" x14ac:dyDescent="0.2">
      <c r="A140" s="351" t="str">
        <f>IF(ISBLANK(Regressions!A150), " ", Regressions!A150)</f>
        <v>Liberia</v>
      </c>
      <c r="B140" s="352">
        <f>IF(ISBLANK(Regressions!B150), " ", Regressions!B150)</f>
        <v>2012</v>
      </c>
      <c r="C140" s="357" t="str">
        <f>IF(ISBLANK(Regressions!C150), " ", Regressions!C150)</f>
        <v>Primary</v>
      </c>
      <c r="D140" s="353">
        <f>IF(ISBLANK(Regressions!D150), " ", Regressions!D150)</f>
        <v>692764</v>
      </c>
      <c r="E140" s="229">
        <f>IF(ISNUMBER(Regressions!E150),ROUND(Regressions!E150, 1), NA())</f>
        <v>55</v>
      </c>
      <c r="F140" s="354">
        <f>IF(ISNUMBER(Regressions!F150),ROUND(Regressions!F150, 1), NA())</f>
        <v>55</v>
      </c>
      <c r="G140" s="251">
        <f>IF(ISNUMBER(Regressions!G150),ROUND(Regressions!G150, 1), NA())</f>
        <v>49.3</v>
      </c>
      <c r="H140" s="355">
        <f>IF(ISNUMBER(Regressions!H150),ROUND(Regressions!H150, 1), NA())</f>
        <v>5.7</v>
      </c>
      <c r="I140" s="252">
        <f>IF(ISNUMBER(Regressions!I150),ROUND(Regressions!I150, 1), NA())</f>
        <v>45</v>
      </c>
      <c r="J140" s="356">
        <f>IF(ISNUMBER(Regressions!K150),ROUND(Regressions!K150, 1), NA())</f>
        <v>53.1</v>
      </c>
      <c r="K140" s="354">
        <f>IF(ISNUMBER(Regressions!L150),ROUND(Regressions!L150, 1), NA())</f>
        <v>53.1</v>
      </c>
      <c r="L140" s="253">
        <f>IF(ISNUMBER(Regressions!M150),ROUND(Regressions!M150, 1), NA())</f>
        <v>23.8</v>
      </c>
      <c r="M140" s="355">
        <f>IF(ISNUMBER(Regressions!N150),ROUND(Regressions!N150, 1), NA())</f>
        <v>29.3</v>
      </c>
      <c r="N140" s="252">
        <f>IF(ISNUMBER(Regressions!O150),ROUND(Regressions!O150, 1), NA())</f>
        <v>46.9</v>
      </c>
      <c r="O140" s="356">
        <f>IF(ISNUMBER(Regressions!Q150),ROUND(Regressions!Q150, 1), NA())</f>
        <v>86.1</v>
      </c>
      <c r="P140" s="354">
        <f>IF(ISNUMBER(Regressions!R150),ROUND(Regressions!R150, 1), NA())</f>
        <v>83.4</v>
      </c>
      <c r="Q140" s="230">
        <f>IF(ISNUMBER(Regressions!S150),ROUND(Regressions!S150, 1), NA())</f>
        <v>64.400000000000006</v>
      </c>
      <c r="R140" s="355">
        <f>IF(ISNUMBER(Regressions!T150),ROUND(Regressions!T150, 1), NA())</f>
        <v>19</v>
      </c>
      <c r="S140" s="252">
        <f>IF(ISNUMBER(Regressions!U150),ROUND(Regressions!U150, 1), NA())</f>
        <v>16.600000000000001</v>
      </c>
    </row>
    <row xmlns:x14ac="http://schemas.microsoft.com/office/spreadsheetml/2009/9/ac" r="141" x14ac:dyDescent="0.2">
      <c r="A141" s="351" t="str">
        <f>IF(ISBLANK(Regressions!A151), " ", Regressions!A151)</f>
        <v>Liberia</v>
      </c>
      <c r="B141" s="352">
        <f>IF(ISBLANK(Regressions!B151), " ", Regressions!B151)</f>
        <v>2013</v>
      </c>
      <c r="C141" s="357" t="str">
        <f>IF(ISBLANK(Regressions!C151), " ", Regressions!C151)</f>
        <v>Primary</v>
      </c>
      <c r="D141" s="353">
        <f>IF(ISBLANK(Regressions!D151), " ", Regressions!D151)</f>
        <v>715325</v>
      </c>
      <c r="E141" s="229">
        <f>IF(ISNUMBER(Regressions!E151),ROUND(Regressions!E151, 1), NA())</f>
        <v>56.3</v>
      </c>
      <c r="F141" s="354">
        <f>IF(ISNUMBER(Regressions!F151),ROUND(Regressions!F151, 1), NA())</f>
        <v>56.3</v>
      </c>
      <c r="G141" s="251">
        <f>IF(ISNUMBER(Regressions!G151),ROUND(Regressions!G151, 1), NA())</f>
        <v>49.3</v>
      </c>
      <c r="H141" s="355">
        <f>IF(ISNUMBER(Regressions!H151),ROUND(Regressions!H151, 1), NA())</f>
        <v>7</v>
      </c>
      <c r="I141" s="252">
        <f>IF(ISNUMBER(Regressions!I151),ROUND(Regressions!I151, 1), NA())</f>
        <v>43.7</v>
      </c>
      <c r="J141" s="356">
        <f>IF(ISNUMBER(Regressions!K151),ROUND(Regressions!K151, 1), NA())</f>
        <v>55.5</v>
      </c>
      <c r="K141" s="354">
        <f>IF(ISNUMBER(Regressions!L151),ROUND(Regressions!L151, 1), NA())</f>
        <v>55.5</v>
      </c>
      <c r="L141" s="253">
        <f>IF(ISNUMBER(Regressions!M151),ROUND(Regressions!M151, 1), NA())</f>
        <v>23.8</v>
      </c>
      <c r="M141" s="355">
        <f>IF(ISNUMBER(Regressions!N151),ROUND(Regressions!N151, 1), NA())</f>
        <v>31.7</v>
      </c>
      <c r="N141" s="252">
        <f>IF(ISNUMBER(Regressions!O151),ROUND(Regressions!O151, 1), NA())</f>
        <v>44.5</v>
      </c>
      <c r="O141" s="356">
        <f>IF(ISNUMBER(Regressions!Q151),ROUND(Regressions!Q151, 1), NA())</f>
        <v>86.1</v>
      </c>
      <c r="P141" s="354">
        <f>IF(ISNUMBER(Regressions!R151),ROUND(Regressions!R151, 1), NA())</f>
        <v>83.4</v>
      </c>
      <c r="Q141" s="230">
        <f>IF(ISNUMBER(Regressions!S151),ROUND(Regressions!S151, 1), NA())</f>
        <v>64.400000000000006</v>
      </c>
      <c r="R141" s="355">
        <f>IF(ISNUMBER(Regressions!T151),ROUND(Regressions!T151, 1), NA())</f>
        <v>19</v>
      </c>
      <c r="S141" s="252">
        <f>IF(ISNUMBER(Regressions!U151),ROUND(Regressions!U151, 1), NA())</f>
        <v>16.600000000000001</v>
      </c>
    </row>
    <row xmlns:x14ac="http://schemas.microsoft.com/office/spreadsheetml/2009/9/ac" r="142" x14ac:dyDescent="0.2">
      <c r="A142" s="351" t="str">
        <f>IF(ISBLANK(Regressions!A152), " ", Regressions!A152)</f>
        <v>Liberia</v>
      </c>
      <c r="B142" s="352">
        <f>IF(ISBLANK(Regressions!B152), " ", Regressions!B152)</f>
        <v>2014</v>
      </c>
      <c r="C142" s="357" t="str">
        <f>IF(ISBLANK(Regressions!C152), " ", Regressions!C152)</f>
        <v>Primary</v>
      </c>
      <c r="D142" s="353">
        <f>IF(ISBLANK(Regressions!D152), " ", Regressions!D152)</f>
        <v>738046</v>
      </c>
      <c r="E142" s="229">
        <f>IF(ISNUMBER(Regressions!E152),ROUND(Regressions!E152, 1), NA())</f>
        <v>57.7</v>
      </c>
      <c r="F142" s="354">
        <f>IF(ISNUMBER(Regressions!F152),ROUND(Regressions!F152, 1), NA())</f>
        <v>53.3</v>
      </c>
      <c r="G142" s="251">
        <f>IF(ISNUMBER(Regressions!G152),ROUND(Regressions!G152, 1), NA())</f>
        <v>49.3</v>
      </c>
      <c r="H142" s="355">
        <f>IF(ISNUMBER(Regressions!H152),ROUND(Regressions!H152, 1), NA())</f>
        <v>4</v>
      </c>
      <c r="I142" s="252">
        <f>IF(ISNUMBER(Regressions!I152),ROUND(Regressions!I152, 1), NA())</f>
        <v>46.7</v>
      </c>
      <c r="J142" s="356">
        <f>IF(ISNUMBER(Regressions!K152),ROUND(Regressions!K152, 1), NA())</f>
        <v>57.9</v>
      </c>
      <c r="K142" s="354">
        <f>IF(ISNUMBER(Regressions!L152),ROUND(Regressions!L152, 1), NA())</f>
        <v>57.9</v>
      </c>
      <c r="L142" s="253">
        <f>IF(ISNUMBER(Regressions!M152),ROUND(Regressions!M152, 1), NA())</f>
        <v>23.8</v>
      </c>
      <c r="M142" s="355">
        <f>IF(ISNUMBER(Regressions!N152),ROUND(Regressions!N152, 1), NA())</f>
        <v>34.1</v>
      </c>
      <c r="N142" s="252">
        <f>IF(ISNUMBER(Regressions!O152),ROUND(Regressions!O152, 1), NA())</f>
        <v>42.1</v>
      </c>
      <c r="O142" s="356">
        <f>IF(ISNUMBER(Regressions!Q152),ROUND(Regressions!Q152, 1), NA())</f>
        <v>86.1</v>
      </c>
      <c r="P142" s="354">
        <f>IF(ISNUMBER(Regressions!R152),ROUND(Regressions!R152, 1), NA())</f>
        <v>83.4</v>
      </c>
      <c r="Q142" s="230">
        <f>IF(ISNUMBER(Regressions!S152),ROUND(Regressions!S152, 1), NA())</f>
        <v>64.400000000000006</v>
      </c>
      <c r="R142" s="355">
        <f>IF(ISNUMBER(Regressions!T152),ROUND(Regressions!T152, 1), NA())</f>
        <v>19</v>
      </c>
      <c r="S142" s="252">
        <f>IF(ISNUMBER(Regressions!U152),ROUND(Regressions!U152, 1), NA())</f>
        <v>16.600000000000001</v>
      </c>
    </row>
    <row xmlns:x14ac="http://schemas.microsoft.com/office/spreadsheetml/2009/9/ac" r="143" x14ac:dyDescent="0.2">
      <c r="A143" s="351" t="str">
        <f>IF(ISBLANK(Regressions!A153), " ", Regressions!A153)</f>
        <v>Liberia</v>
      </c>
      <c r="B143" s="352">
        <f>IF(ISBLANK(Regressions!B153), " ", Regressions!B153)</f>
        <v>2015</v>
      </c>
      <c r="C143" s="357" t="str">
        <f>IF(ISBLANK(Regressions!C153), " ", Regressions!C153)</f>
        <v>Primary</v>
      </c>
      <c r="D143" s="353">
        <f>IF(ISBLANK(Regressions!D153), " ", Regressions!D153)</f>
        <v>758906</v>
      </c>
      <c r="E143" s="229">
        <f>IF(ISNUMBER(Regressions!E153),ROUND(Regressions!E153, 1), NA())</f>
        <v>59</v>
      </c>
      <c r="F143" s="354">
        <f>IF(ISNUMBER(Regressions!F153),ROUND(Regressions!F153, 1), NA())</f>
        <v>50.2</v>
      </c>
      <c r="G143" s="251">
        <f>IF(ISNUMBER(Regressions!G153),ROUND(Regressions!G153, 1), NA())</f>
        <v>49.3</v>
      </c>
      <c r="H143" s="355">
        <f>IF(ISNUMBER(Regressions!H153),ROUND(Regressions!H153, 1), NA())</f>
        <v>1</v>
      </c>
      <c r="I143" s="252">
        <f>IF(ISNUMBER(Regressions!I153),ROUND(Regressions!I153, 1), NA())</f>
        <v>49.8</v>
      </c>
      <c r="J143" s="356">
        <f>IF(ISNUMBER(Regressions!K153),ROUND(Regressions!K153, 1), NA())</f>
        <v>60.3</v>
      </c>
      <c r="K143" s="354">
        <f>IF(ISNUMBER(Regressions!L153),ROUND(Regressions!L153, 1), NA())</f>
        <v>60.3</v>
      </c>
      <c r="L143" s="253">
        <f>IF(ISNUMBER(Regressions!M153),ROUND(Regressions!M153, 1), NA())</f>
        <v>23.8</v>
      </c>
      <c r="M143" s="355">
        <f>IF(ISNUMBER(Regressions!N153),ROUND(Regressions!N153, 1), NA())</f>
        <v>36.5</v>
      </c>
      <c r="N143" s="252">
        <f>IF(ISNUMBER(Regressions!O153),ROUND(Regressions!O153, 1), NA())</f>
        <v>39.700000000000003</v>
      </c>
      <c r="O143" s="356">
        <f>IF(ISNUMBER(Regressions!Q153),ROUND(Regressions!Q153, 1), NA())</f>
        <v>86.1</v>
      </c>
      <c r="P143" s="354">
        <f>IF(ISNUMBER(Regressions!R153),ROUND(Regressions!R153, 1), NA())</f>
        <v>83.4</v>
      </c>
      <c r="Q143" s="230">
        <f>IF(ISNUMBER(Regressions!S153),ROUND(Regressions!S153, 1), NA())</f>
        <v>64.400000000000006</v>
      </c>
      <c r="R143" s="355">
        <f>IF(ISNUMBER(Regressions!T153),ROUND(Regressions!T153, 1), NA())</f>
        <v>19</v>
      </c>
      <c r="S143" s="252">
        <f>IF(ISNUMBER(Regressions!U153),ROUND(Regressions!U153, 1), NA())</f>
        <v>16.600000000000001</v>
      </c>
    </row>
    <row xmlns:x14ac="http://schemas.microsoft.com/office/spreadsheetml/2009/9/ac" r="144" x14ac:dyDescent="0.2">
      <c r="A144" s="351" t="str">
        <f>IF(ISBLANK(Regressions!A154), " ", Regressions!A154)</f>
        <v>Liberia</v>
      </c>
      <c r="B144" s="352">
        <f>IF(ISBLANK(Regressions!B154), " ", Regressions!B154)</f>
        <v>2016</v>
      </c>
      <c r="C144" s="357" t="str">
        <f>IF(ISBLANK(Regressions!C154), " ", Regressions!C154)</f>
        <v>Primary</v>
      </c>
      <c r="D144" s="353">
        <f>IF(ISBLANK(Regressions!D154), " ", Regressions!D154)</f>
        <v>778420</v>
      </c>
      <c r="E144" s="229">
        <f>IF(ISNUMBER(Regressions!E154),ROUND(Regressions!E154, 1), NA())</f>
        <v>60.3</v>
      </c>
      <c r="F144" s="354">
        <f>IF(ISNUMBER(Regressions!F154),ROUND(Regressions!F154, 1), NA())</f>
        <v>47.2</v>
      </c>
      <c r="G144" s="251">
        <f>IF(ISNUMBER(Regressions!G154),ROUND(Regressions!G154, 1), NA())</f>
        <v>47.2</v>
      </c>
      <c r="H144" s="355">
        <f>IF(ISNUMBER(Regressions!H154),ROUND(Regressions!H154, 1), NA())</f>
        <v>0</v>
      </c>
      <c r="I144" s="252">
        <f>IF(ISNUMBER(Regressions!I154),ROUND(Regressions!I154, 1), NA())</f>
        <v>52.8</v>
      </c>
      <c r="J144" s="356">
        <f>IF(ISNUMBER(Regressions!K154),ROUND(Regressions!K154, 1), NA())</f>
        <v>62.6</v>
      </c>
      <c r="K144" s="354">
        <f>IF(ISNUMBER(Regressions!L154),ROUND(Regressions!L154, 1), NA())</f>
        <v>60.7</v>
      </c>
      <c r="L144" s="253">
        <f>IF(ISNUMBER(Regressions!M154),ROUND(Regressions!M154, 1), NA())</f>
        <v>23.8</v>
      </c>
      <c r="M144" s="355">
        <f>IF(ISNUMBER(Regressions!N154),ROUND(Regressions!N154, 1), NA())</f>
        <v>36.9</v>
      </c>
      <c r="N144" s="252">
        <f>IF(ISNUMBER(Regressions!O154),ROUND(Regressions!O154, 1), NA())</f>
        <v>39.299999999999997</v>
      </c>
      <c r="O144" s="356">
        <f>IF(ISNUMBER(Regressions!Q154),ROUND(Regressions!Q154, 1), NA())</f>
        <v>86.1</v>
      </c>
      <c r="P144" s="354">
        <f>IF(ISNUMBER(Regressions!R154),ROUND(Regressions!R154, 1), NA())</f>
        <v>83.4</v>
      </c>
      <c r="Q144" s="230">
        <f>IF(ISNUMBER(Regressions!S154),ROUND(Regressions!S154, 1), NA())</f>
        <v>64.400000000000006</v>
      </c>
      <c r="R144" s="355">
        <f>IF(ISNUMBER(Regressions!T154),ROUND(Regressions!T154, 1), NA())</f>
        <v>19</v>
      </c>
      <c r="S144" s="252">
        <f>IF(ISNUMBER(Regressions!U154),ROUND(Regressions!U154, 1), NA())</f>
        <v>16.600000000000001</v>
      </c>
    </row>
    <row xmlns:x14ac="http://schemas.microsoft.com/office/spreadsheetml/2009/9/ac" r="145" x14ac:dyDescent="0.2">
      <c r="A145" s="351" t="str">
        <f>IF(ISBLANK(Regressions!A155), " ", Regressions!A155)</f>
        <v>Liberia</v>
      </c>
      <c r="B145" s="352">
        <f>IF(ISBLANK(Regressions!B155), " ", Regressions!B155)</f>
        <v>2017</v>
      </c>
      <c r="C145" s="357" t="str">
        <f>IF(ISBLANK(Regressions!C155), " ", Regressions!C155)</f>
        <v>Primary</v>
      </c>
      <c r="D145" s="353">
        <f>IF(ISBLANK(Regressions!D155), " ", Regressions!D155)</f>
        <v>795070</v>
      </c>
      <c r="E145" s="229">
        <f>IF(ISNUMBER(Regressions!E155),ROUND(Regressions!E155, 1), NA())</f>
        <v>61.7</v>
      </c>
      <c r="F145" s="354">
        <f>IF(ISNUMBER(Regressions!F155),ROUND(Regressions!F155, 1), NA())</f>
        <v>44.2</v>
      </c>
      <c r="G145" s="251">
        <f>IF(ISNUMBER(Regressions!G155),ROUND(Regressions!G155, 1), NA())</f>
        <v>44.2</v>
      </c>
      <c r="H145" s="355">
        <f>IF(ISNUMBER(Regressions!H155),ROUND(Regressions!H155, 1), NA())</f>
        <v>0</v>
      </c>
      <c r="I145" s="252">
        <f>IF(ISNUMBER(Regressions!I155),ROUND(Regressions!I155, 1), NA())</f>
        <v>55.8</v>
      </c>
      <c r="J145" s="356">
        <f>IF(ISNUMBER(Regressions!K155),ROUND(Regressions!K155, 1), NA())</f>
        <v>65</v>
      </c>
      <c r="K145" s="354">
        <f>IF(ISNUMBER(Regressions!L155),ROUND(Regressions!L155, 1), NA())</f>
        <v>60.7</v>
      </c>
      <c r="L145" s="253">
        <f>IF(ISNUMBER(Regressions!M155),ROUND(Regressions!M155, 1), NA())</f>
        <v>23.8</v>
      </c>
      <c r="M145" s="355">
        <f>IF(ISNUMBER(Regressions!N155),ROUND(Regressions!N155, 1), NA())</f>
        <v>36.9</v>
      </c>
      <c r="N145" s="252">
        <f>IF(ISNUMBER(Regressions!O155),ROUND(Regressions!O155, 1), NA())</f>
        <v>39.299999999999997</v>
      </c>
      <c r="O145" s="356">
        <f>IF(ISNUMBER(Regressions!Q155),ROUND(Regressions!Q155, 1), NA())</f>
        <v>86.1</v>
      </c>
      <c r="P145" s="354">
        <f>IF(ISNUMBER(Regressions!R155),ROUND(Regressions!R155, 1), NA())</f>
        <v>83.4</v>
      </c>
      <c r="Q145" s="230">
        <f>IF(ISNUMBER(Regressions!S155),ROUND(Regressions!S155, 1), NA())</f>
        <v>64.400000000000006</v>
      </c>
      <c r="R145" s="355">
        <f>IF(ISNUMBER(Regressions!T155),ROUND(Regressions!T155, 1), NA())</f>
        <v>19</v>
      </c>
      <c r="S145" s="252">
        <f>IF(ISNUMBER(Regressions!U155),ROUND(Regressions!U155, 1), NA())</f>
        <v>16.600000000000001</v>
      </c>
    </row>
    <row xmlns:x14ac="http://schemas.microsoft.com/office/spreadsheetml/2009/9/ac" r="146" x14ac:dyDescent="0.2">
      <c r="A146" s="351" t="str">
        <f>IF(ISBLANK(Regressions!A156), " ", Regressions!A156)</f>
        <v>Liberia</v>
      </c>
      <c r="B146" s="352">
        <f>IF(ISBLANK(Regressions!B156), " ", Regressions!B156)</f>
        <v>2018</v>
      </c>
      <c r="C146" s="357" t="str">
        <f>IF(ISBLANK(Regressions!C156), " ", Regressions!C156)</f>
        <v>Primary</v>
      </c>
      <c r="D146" s="353">
        <f>IF(ISBLANK(Regressions!D156), " ", Regressions!D156)</f>
        <v>808618</v>
      </c>
      <c r="E146" s="229">
        <f>IF(ISNUMBER(Regressions!E156),ROUND(Regressions!E156, 1), NA())</f>
        <v>63</v>
      </c>
      <c r="F146" s="354">
        <f>IF(ISNUMBER(Regressions!F156),ROUND(Regressions!F156, 1), NA())</f>
        <v>41.1</v>
      </c>
      <c r="G146" s="251">
        <f>IF(ISNUMBER(Regressions!G156),ROUND(Regressions!G156, 1), NA())</f>
        <v>41.1</v>
      </c>
      <c r="H146" s="355">
        <f>IF(ISNUMBER(Regressions!H156),ROUND(Regressions!H156, 1), NA())</f>
        <v>0</v>
      </c>
      <c r="I146" s="252">
        <f>IF(ISNUMBER(Regressions!I156),ROUND(Regressions!I156, 1), NA())</f>
        <v>58.9</v>
      </c>
      <c r="J146" s="356">
        <f>IF(ISNUMBER(Regressions!K156),ROUND(Regressions!K156, 1), NA())</f>
        <v>67.400000000000006</v>
      </c>
      <c r="K146" s="354">
        <f>IF(ISNUMBER(Regressions!L156),ROUND(Regressions!L156, 1), NA())</f>
        <v>60.7</v>
      </c>
      <c r="L146" s="253">
        <f>IF(ISNUMBER(Regressions!M156),ROUND(Regressions!M156, 1), NA())</f>
        <v>23.8</v>
      </c>
      <c r="M146" s="355">
        <f>IF(ISNUMBER(Regressions!N156),ROUND(Regressions!N156, 1), NA())</f>
        <v>36.9</v>
      </c>
      <c r="N146" s="252">
        <f>IF(ISNUMBER(Regressions!O156),ROUND(Regressions!O156, 1), NA())</f>
        <v>39.299999999999997</v>
      </c>
      <c r="O146" s="356">
        <f>IF(ISNUMBER(Regressions!Q156),ROUND(Regressions!Q156, 1), NA())</f>
        <v>86.1</v>
      </c>
      <c r="P146" s="354">
        <f>IF(ISNUMBER(Regressions!R156),ROUND(Regressions!R156, 1), NA())</f>
        <v>83.4</v>
      </c>
      <c r="Q146" s="230">
        <f>IF(ISNUMBER(Regressions!S156),ROUND(Regressions!S156, 1), NA())</f>
        <v>64.400000000000006</v>
      </c>
      <c r="R146" s="355">
        <f>IF(ISNUMBER(Regressions!T156),ROUND(Regressions!T156, 1), NA())</f>
        <v>19</v>
      </c>
      <c r="S146" s="252">
        <f>IF(ISNUMBER(Regressions!U156),ROUND(Regressions!U156, 1), NA())</f>
        <v>16.600000000000001</v>
      </c>
    </row>
    <row xmlns:x14ac="http://schemas.microsoft.com/office/spreadsheetml/2009/9/ac" r="147" x14ac:dyDescent="0.2">
      <c r="A147" s="351" t="str">
        <f>IF(ISBLANK(Regressions!A157), " ", Regressions!A157)</f>
        <v>Liberia</v>
      </c>
      <c r="B147" s="352">
        <f>IF(ISBLANK(Regressions!B157), " ", Regressions!B157)</f>
        <v>2019</v>
      </c>
      <c r="C147" s="357" t="str">
        <f>IF(ISBLANK(Regressions!C157), " ", Regressions!C157)</f>
        <v>Primary</v>
      </c>
      <c r="D147" s="353">
        <f>IF(ISBLANK(Regressions!D157), " ", Regressions!D157)</f>
        <v>823149</v>
      </c>
      <c r="E147" s="229">
        <f>IF(ISNUMBER(Regressions!E157),ROUND(Regressions!E157, 1), NA())</f>
        <v>64.3</v>
      </c>
      <c r="F147" s="354">
        <f>IF(ISNUMBER(Regressions!F157),ROUND(Regressions!F157, 1), NA())</f>
        <v>41.1</v>
      </c>
      <c r="G147" s="251">
        <f>IF(ISNUMBER(Regressions!G157),ROUND(Regressions!G157, 1), NA())</f>
        <v>41.1</v>
      </c>
      <c r="H147" s="355">
        <f>IF(ISNUMBER(Regressions!H157),ROUND(Regressions!H157, 1), NA())</f>
        <v>0</v>
      </c>
      <c r="I147" s="252">
        <f>IF(ISNUMBER(Regressions!I157),ROUND(Regressions!I157, 1), NA())</f>
        <v>58.9</v>
      </c>
      <c r="J147" s="356">
        <f>IF(ISNUMBER(Regressions!K157),ROUND(Regressions!K157, 1), NA())</f>
        <v>69.8</v>
      </c>
      <c r="K147" s="354">
        <f>IF(ISNUMBER(Regressions!L157),ROUND(Regressions!L157, 1), NA())</f>
        <v>60.7</v>
      </c>
      <c r="L147" s="253">
        <f>IF(ISNUMBER(Regressions!M157),ROUND(Regressions!M157, 1), NA())</f>
        <v>23.8</v>
      </c>
      <c r="M147" s="355">
        <f>IF(ISNUMBER(Regressions!N157),ROUND(Regressions!N157, 1), NA())</f>
        <v>36.9</v>
      </c>
      <c r="N147" s="252">
        <f>IF(ISNUMBER(Regressions!O157),ROUND(Regressions!O157, 1), NA())</f>
        <v>39.299999999999997</v>
      </c>
      <c r="O147" s="356">
        <f>IF(ISNUMBER(Regressions!Q157),ROUND(Regressions!Q157, 1), NA())</f>
        <v>86.1</v>
      </c>
      <c r="P147" s="354">
        <f>IF(ISNUMBER(Regressions!R157),ROUND(Regressions!R157, 1), NA())</f>
        <v>83.4</v>
      </c>
      <c r="Q147" s="230">
        <f>IF(ISNUMBER(Regressions!S157),ROUND(Regressions!S157, 1), NA())</f>
        <v>64.400000000000006</v>
      </c>
      <c r="R147" s="355">
        <f>IF(ISNUMBER(Regressions!T157),ROUND(Regressions!T157, 1), NA())</f>
        <v>19</v>
      </c>
      <c r="S147" s="252">
        <f>IF(ISNUMBER(Regressions!U157),ROUND(Regressions!U157, 1), NA())</f>
        <v>16.600000000000001</v>
      </c>
    </row>
    <row xmlns:x14ac="http://schemas.microsoft.com/office/spreadsheetml/2009/9/ac" r="148" x14ac:dyDescent="0.2">
      <c r="A148" s="351" t="str">
        <f>IF(ISBLANK(Regressions!A158), " ", Regressions!A158)</f>
        <v>Liberia</v>
      </c>
      <c r="B148" s="352">
        <f>IF(ISBLANK(Regressions!B158), " ", Regressions!B158)</f>
        <v>2020</v>
      </c>
      <c r="C148" s="357" t="str">
        <f>IF(ISBLANK(Regressions!C158), " ", Regressions!C158)</f>
        <v>Primary</v>
      </c>
      <c r="D148" s="353">
        <f>IF(ISBLANK(Regressions!D158), " ", Regressions!D158)</f>
        <v>833186</v>
      </c>
      <c r="E148" s="229">
        <f>IF(ISNUMBER(Regressions!E158),ROUND(Regressions!E158, 1), NA())</f>
        <v>65.7</v>
      </c>
      <c r="F148" s="354">
        <f>IF(ISNUMBER(Regressions!F158),ROUND(Regressions!F158, 1), NA())</f>
        <v>41.1</v>
      </c>
      <c r="G148" s="251">
        <f>IF(ISNUMBER(Regressions!G158),ROUND(Regressions!G158, 1), NA())</f>
        <v>41.1</v>
      </c>
      <c r="H148" s="355">
        <f>IF(ISNUMBER(Regressions!H158),ROUND(Regressions!H158, 1), NA())</f>
        <v>0</v>
      </c>
      <c r="I148" s="252">
        <f>IF(ISNUMBER(Regressions!I158),ROUND(Regressions!I158, 1), NA())</f>
        <v>58.9</v>
      </c>
      <c r="J148" s="356">
        <f>IF(ISNUMBER(Regressions!K158),ROUND(Regressions!K158, 1), NA())</f>
        <v>72.2</v>
      </c>
      <c r="K148" s="354">
        <f>IF(ISNUMBER(Regressions!L158),ROUND(Regressions!L158, 1), NA())</f>
        <v>60.7</v>
      </c>
      <c r="L148" s="253">
        <f>IF(ISNUMBER(Regressions!M158),ROUND(Regressions!M158, 1), NA())</f>
        <v>23.8</v>
      </c>
      <c r="M148" s="355">
        <f>IF(ISNUMBER(Regressions!N158),ROUND(Regressions!N158, 1), NA())</f>
        <v>36.9</v>
      </c>
      <c r="N148" s="252">
        <f>IF(ISNUMBER(Regressions!O158),ROUND(Regressions!O158, 1), NA())</f>
        <v>39.299999999999997</v>
      </c>
      <c r="O148" s="356">
        <f>IF(ISNUMBER(Regressions!Q158),ROUND(Regressions!Q158, 1), NA())</f>
        <v>86.1</v>
      </c>
      <c r="P148" s="354">
        <f>IF(ISNUMBER(Regressions!R158),ROUND(Regressions!R158, 1), NA())</f>
        <v>83.4</v>
      </c>
      <c r="Q148" s="230">
        <f>IF(ISNUMBER(Regressions!S158),ROUND(Regressions!S158, 1), NA())</f>
        <v>64.400000000000006</v>
      </c>
      <c r="R148" s="355">
        <f>IF(ISNUMBER(Regressions!T158),ROUND(Regressions!T158, 1), NA())</f>
        <v>19</v>
      </c>
      <c r="S148" s="252">
        <f>IF(ISNUMBER(Regressions!U158),ROUND(Regressions!U158, 1), NA())</f>
        <v>16.600000000000001</v>
      </c>
    </row>
    <row xmlns:x14ac="http://schemas.microsoft.com/office/spreadsheetml/2009/9/ac" r="149" x14ac:dyDescent="0.2">
      <c r="A149" s="403" t="str">
        <f>IF(ISBLANK(Regressions!A159), " ", Regressions!A159)</f>
        <v>Liberia</v>
      </c>
      <c r="B149" s="404">
        <f>IF(ISBLANK(Regressions!B159), " ", Regressions!B159)</f>
        <v>2021</v>
      </c>
      <c r="C149" s="405" t="str">
        <f>IF(ISBLANK(Regressions!C159), " ", Regressions!C159)</f>
        <v>Primary</v>
      </c>
      <c r="D149" s="406">
        <f>IF(ISBLANK(Regressions!D159), " ", Regressions!D159)</f>
        <v>841214</v>
      </c>
      <c r="E149" s="409">
        <f>IF(ISNUMBER(Regressions!E159),ROUND(Regressions!E159, 1), NA())</f>
        <v>67</v>
      </c>
      <c r="F149" s="407">
        <f>IF(ISNUMBER(Regressions!F159),ROUND(Regressions!F159, 1), NA())</f>
        <v>41.1</v>
      </c>
      <c r="G149" s="410">
        <f>IF(ISNUMBER(Regressions!G159),ROUND(Regressions!G159, 1), NA())</f>
        <v>41.1</v>
      </c>
      <c r="H149" s="408">
        <f>IF(ISNUMBER(Regressions!H159),ROUND(Regressions!H159, 1), NA())</f>
        <v>0</v>
      </c>
      <c r="I149" s="411">
        <f>IF(ISNUMBER(Regressions!I159),ROUND(Regressions!I159, 1), NA())</f>
        <v>58.9</v>
      </c>
      <c r="J149" s="409">
        <f>IF(ISNUMBER(Regressions!K159),ROUND(Regressions!K159, 1), NA())</f>
        <v>74.599999999999994</v>
      </c>
      <c r="K149" s="407">
        <f>IF(ISNUMBER(Regressions!L159),ROUND(Regressions!L159, 1), NA())</f>
        <v>60.7</v>
      </c>
      <c r="L149" s="412">
        <f>IF(ISNUMBER(Regressions!M159),ROUND(Regressions!M159, 1), NA())</f>
        <v>23.8</v>
      </c>
      <c r="M149" s="408">
        <f>IF(ISNUMBER(Regressions!N159),ROUND(Regressions!N159, 1), NA())</f>
        <v>36.9</v>
      </c>
      <c r="N149" s="411">
        <f>IF(ISNUMBER(Regressions!O159),ROUND(Regressions!O159, 1), NA())</f>
        <v>39.299999999999997</v>
      </c>
      <c r="O149" s="409" t="e">
        <f>IF(ISNUMBER(Regressions!Q159),ROUND(Regressions!Q159, 1), NA())</f>
        <v>#N/A</v>
      </c>
      <c r="P149" s="407" t="e">
        <f>IF(ISNUMBER(Regressions!R159),ROUND(Regressions!R159, 1), NA())</f>
        <v>#N/A</v>
      </c>
      <c r="Q149" s="413">
        <f>IF(ISNUMBER(Regressions!S159),ROUND(Regressions!S159, 1), NA())</f>
        <v>64.400000000000006</v>
      </c>
      <c r="R149" s="408" t="e">
        <f>IF(ISNUMBER(Regressions!T159),ROUND(Regressions!T159, 1), NA())</f>
        <v>#N/A</v>
      </c>
      <c r="S149" s="411" t="e">
        <f>IF(ISNUMBER(Regressions!U159),ROUND(Regressions!U159, 1), NA())</f>
        <v>#N/A</v>
      </c>
      <c r="T149" s="402"/>
      <c r="U149" s="402"/>
      <c r="V149" s="402"/>
      <c r="W149" s="402"/>
      <c r="X149" s="402"/>
      <c r="Y149" s="402"/>
      <c r="Z149" s="402"/>
      <c r="AA149" s="402"/>
      <c r="AB149" s="402"/>
      <c r="AC149" s="402"/>
    </row>
    <row xmlns:x14ac="http://schemas.microsoft.com/office/spreadsheetml/2009/9/ac" r="150" x14ac:dyDescent="0.2">
      <c r="A150" s="351" t="str">
        <f>IF(ISBLANK(Regressions!A160), " ", Regressions!A160)</f>
        <v>Liberia</v>
      </c>
      <c r="B150" s="352">
        <f>IF(ISBLANK(Regressions!B160), " ", Regressions!B160)</f>
        <v>2022</v>
      </c>
      <c r="C150" s="357" t="str">
        <f>IF(ISBLANK(Regressions!C160), " ", Regressions!C160)</f>
        <v>Primary</v>
      </c>
      <c r="D150" s="353">
        <f>IF(ISBLANK(Regressions!D160), " ", Regressions!D160)</f>
        <v>847428</v>
      </c>
      <c r="E150" s="229">
        <f>IF(ISNUMBER(Regressions!E160),ROUND(Regressions!E160, 1), NA())</f>
        <v>68.400000000000006</v>
      </c>
      <c r="F150" s="354">
        <f>IF(ISNUMBER(Regressions!F160),ROUND(Regressions!F160, 1), NA())</f>
        <v>41.1</v>
      </c>
      <c r="G150" s="251">
        <f>IF(ISNUMBER(Regressions!G160),ROUND(Regressions!G160, 1), NA())</f>
        <v>41.1</v>
      </c>
      <c r="H150" s="355">
        <f>IF(ISNUMBER(Regressions!H160),ROUND(Regressions!H160, 1), NA())</f>
        <v>0</v>
      </c>
      <c r="I150" s="252">
        <f>IF(ISNUMBER(Regressions!I160),ROUND(Regressions!I160, 1), NA())</f>
        <v>58.9</v>
      </c>
      <c r="J150" s="356">
        <f>IF(ISNUMBER(Regressions!K160),ROUND(Regressions!K160, 1), NA())</f>
        <v>76.900000000000006</v>
      </c>
      <c r="K150" s="354">
        <f>IF(ISNUMBER(Regressions!L160),ROUND(Regressions!L160, 1), NA())</f>
        <v>60.7</v>
      </c>
      <c r="L150" s="253">
        <f>IF(ISNUMBER(Regressions!M160),ROUND(Regressions!M160, 1), NA())</f>
        <v>23.8</v>
      </c>
      <c r="M150" s="355">
        <f>IF(ISNUMBER(Regressions!N160),ROUND(Regressions!N160, 1), NA())</f>
        <v>36.9</v>
      </c>
      <c r="N150" s="252">
        <f>IF(ISNUMBER(Regressions!O160),ROUND(Regressions!O160, 1), NA())</f>
        <v>39.299999999999997</v>
      </c>
      <c r="O150" s="356" t="e">
        <f>IF(ISNUMBER(Regressions!Q160),ROUND(Regressions!Q160, 1), NA())</f>
        <v>#N/A</v>
      </c>
      <c r="P150" s="354" t="e">
        <f>IF(ISNUMBER(Regressions!R160),ROUND(Regressions!R160, 1), NA())</f>
        <v>#N/A</v>
      </c>
      <c r="Q150" s="230">
        <f>IF(ISNUMBER(Regressions!S160),ROUND(Regressions!S160, 1), NA())</f>
        <v>64.400000000000006</v>
      </c>
      <c r="R150" s="355" t="e">
        <f>IF(ISNUMBER(Regressions!T160),ROUND(Regressions!T160, 1), NA())</f>
        <v>#N/A</v>
      </c>
      <c r="S150" s="252" t="e">
        <f>IF(ISNUMBER(Regressions!U160),ROUND(Regressions!U160, 1), NA())</f>
        <v>#N/A</v>
      </c>
    </row>
    <row xmlns:x14ac="http://schemas.microsoft.com/office/spreadsheetml/2009/9/ac" r="151" x14ac:dyDescent="0.2">
      <c r="A151" s="358" t="str">
        <f>IF(ISBLANK(Regressions!A161), " ", Regressions!A161)</f>
        <v>Liberia</v>
      </c>
      <c r="B151" s="359">
        <f>IF(ISBLANK(Regressions!B161), " ", Regressions!B161)</f>
        <v>2023</v>
      </c>
      <c r="C151" s="360" t="str">
        <f>IF(ISBLANK(Regressions!C161), " ", Regressions!C161)</f>
        <v>Primary</v>
      </c>
      <c r="D151" s="361">
        <f>IF(ISBLANK(Regressions!D161), " ", Regressions!D161)</f>
        <v>906558</v>
      </c>
      <c r="E151" s="362">
        <f>IF(ISNUMBER(Regressions!E161),ROUND(Regressions!E161, 1), NA())</f>
        <v>68.400000000000006</v>
      </c>
      <c r="F151" s="363" t="e">
        <f>IF(ISNUMBER(Regressions!F161),ROUND(Regressions!F161, 1), NA())</f>
        <v>#N/A</v>
      </c>
      <c r="G151" s="364">
        <f>IF(ISNUMBER(Regressions!G161),ROUND(Regressions!G161, 1), NA())</f>
        <v>49.3</v>
      </c>
      <c r="H151" s="365" t="e">
        <f>IF(ISNUMBER(Regressions!H161),ROUND(Regressions!H161, 1), NA())</f>
        <v>#N/A</v>
      </c>
      <c r="I151" s="366" t="e">
        <f>IF(ISNUMBER(Regressions!I161),ROUND(Regressions!I161, 1), NA())</f>
        <v>#N/A</v>
      </c>
      <c r="J151" s="367">
        <f>IF(ISNUMBER(Regressions!K161),ROUND(Regressions!K161, 1), NA())</f>
        <v>76.900000000000006</v>
      </c>
      <c r="K151" s="363" t="e">
        <f>IF(ISNUMBER(Regressions!L161),ROUND(Regressions!L161, 1), NA())</f>
        <v>#N/A</v>
      </c>
      <c r="L151" s="368" t="e">
        <f>IF(ISNUMBER(Regressions!M161),ROUND(Regressions!M161, 1), NA())</f>
        <v>#N/A</v>
      </c>
      <c r="M151" s="365" t="e">
        <f>IF(ISNUMBER(Regressions!N161),ROUND(Regressions!N161, 1), NA())</f>
        <v>#N/A</v>
      </c>
      <c r="N151" s="366" t="e">
        <f>IF(ISNUMBER(Regressions!O161),ROUND(Regressions!O161, 1), NA())</f>
        <v>#N/A</v>
      </c>
      <c r="O151" s="367" t="e">
        <f>IF(ISNUMBER(Regressions!Q161),ROUND(Regressions!Q161, 1), NA())</f>
        <v>#N/A</v>
      </c>
      <c r="P151" s="363" t="e">
        <f>IF(ISNUMBER(Regressions!R161),ROUND(Regressions!R161, 1), NA())</f>
        <v>#N/A</v>
      </c>
      <c r="Q151" s="369">
        <f>IF(ISNUMBER(Regressions!S161),ROUND(Regressions!S161, 1), NA())</f>
        <v>64.400000000000006</v>
      </c>
      <c r="R151" s="365" t="e">
        <f>IF(ISNUMBER(Regressions!T161),ROUND(Regressions!T161, 1), NA())</f>
        <v>#N/A</v>
      </c>
      <c r="S151" s="366" t="e">
        <f>IF(ISNUMBER(Regressions!U161),ROUND(Regressions!U161, 1), NA())</f>
        <v>#N/A</v>
      </c>
    </row>
    <row xmlns:x14ac="http://schemas.microsoft.com/office/spreadsheetml/2009/9/ac" r="152" hidden="true" x14ac:dyDescent="0.2">
      <c r="A152" s="351" t="str">
        <f>IF(ISBLANK(Regressions!A162), " ", Regressions!A162)</f>
        <v>Liberia</v>
      </c>
      <c r="B152" s="352">
        <f>IF(ISBLANK(Regressions!B162), " ", Regressions!B162)</f>
        <v>2024</v>
      </c>
      <c r="C152" s="357" t="str">
        <f>IF(ISBLANK(Regressions!C162), " ", Regressions!C162)</f>
        <v>Primary</v>
      </c>
      <c r="D152" s="353" t="str">
        <f>IF(ISBLANK(Regressions!D162), " ", Regressions!D162)</f>
        <v> </v>
      </c>
      <c r="E152" s="229" t="e">
        <f>IF(ISNUMBER(Regressions!E162),ROUND(Regressions!E162, 1), NA())</f>
        <v>#N/A</v>
      </c>
      <c r="F152" s="354" t="e">
        <f>IF(ISNUMBER(Regressions!F162),ROUND(Regressions!F162, 1), NA())</f>
        <v>#N/A</v>
      </c>
      <c r="G152" s="251" t="e">
        <f>IF(ISNUMBER(Regressions!G162),ROUND(Regressions!G162, 1), NA())</f>
        <v>#N/A</v>
      </c>
      <c r="H152" s="355" t="e">
        <f>IF(ISNUMBER(Regressions!H162),ROUND(Regressions!H162, 1), NA())</f>
        <v>#N/A</v>
      </c>
      <c r="I152" s="252" t="e">
        <f>IF(ISNUMBER(Regressions!I162),ROUND(Regressions!I162, 1), NA())</f>
        <v>#N/A</v>
      </c>
      <c r="J152" s="356" t="e">
        <f>IF(ISNUMBER(Regressions!K162),ROUND(Regressions!K162, 1), NA())</f>
        <v>#N/A</v>
      </c>
      <c r="K152" s="354" t="e">
        <f>IF(ISNUMBER(Regressions!L162),ROUND(Regressions!L162, 1), NA())</f>
        <v>#N/A</v>
      </c>
      <c r="L152" s="253" t="e">
        <f>IF(ISNUMBER(Regressions!M162),ROUND(Regressions!M162, 1), NA())</f>
        <v>#N/A</v>
      </c>
      <c r="M152" s="355" t="e">
        <f>IF(ISNUMBER(Regressions!N162),ROUND(Regressions!N162, 1), NA())</f>
        <v>#N/A</v>
      </c>
      <c r="N152" s="252" t="e">
        <f>IF(ISNUMBER(Regressions!O162),ROUND(Regressions!O162, 1), NA())</f>
        <v>#N/A</v>
      </c>
      <c r="O152" s="356" t="e">
        <f>IF(ISNUMBER(Regressions!Q162),ROUND(Regressions!Q162, 1), NA())</f>
        <v>#N/A</v>
      </c>
      <c r="P152" s="354" t="e">
        <f>IF(ISNUMBER(Regressions!R162),ROUND(Regressions!R162, 1), NA())</f>
        <v>#N/A</v>
      </c>
      <c r="Q152" s="230" t="e">
        <f>IF(ISNUMBER(Regressions!S162),ROUND(Regressions!S162, 1), NA())</f>
        <v>#N/A</v>
      </c>
      <c r="R152" s="355" t="e">
        <f>IF(ISNUMBER(Regressions!T162),ROUND(Regressions!T162, 1), NA())</f>
        <v>#N/A</v>
      </c>
      <c r="S152" s="252" t="e">
        <f>IF(ISNUMBER(Regressions!U162),ROUND(Regressions!U162, 1), NA())</f>
        <v>#N/A</v>
      </c>
    </row>
    <row xmlns:x14ac="http://schemas.microsoft.com/office/spreadsheetml/2009/9/ac" r="153" hidden="true" x14ac:dyDescent="0.2">
      <c r="A153" s="351" t="str">
        <f>IF(ISBLANK(Regressions!A163), " ", Regressions!A163)</f>
        <v>Liberia</v>
      </c>
      <c r="B153" s="352">
        <f>IF(ISBLANK(Regressions!B163), " ", Regressions!B163)</f>
        <v>2025</v>
      </c>
      <c r="C153" s="357" t="str">
        <f>IF(ISBLANK(Regressions!C163), " ", Regressions!C163)</f>
        <v>Primary</v>
      </c>
      <c r="D153" s="353" t="str">
        <f>IF(ISBLANK(Regressions!D163), " ", Regressions!D163)</f>
        <v> </v>
      </c>
      <c r="E153" s="229" t="e">
        <f>IF(ISNUMBER(Regressions!E163),ROUND(Regressions!E163, 1), NA())</f>
        <v>#N/A</v>
      </c>
      <c r="F153" s="354" t="e">
        <f>IF(ISNUMBER(Regressions!F163),ROUND(Regressions!F163, 1), NA())</f>
        <v>#N/A</v>
      </c>
      <c r="G153" s="251" t="e">
        <f>IF(ISNUMBER(Regressions!G163),ROUND(Regressions!G163, 1), NA())</f>
        <v>#N/A</v>
      </c>
      <c r="H153" s="355" t="e">
        <f>IF(ISNUMBER(Regressions!H163),ROUND(Regressions!H163, 1), NA())</f>
        <v>#N/A</v>
      </c>
      <c r="I153" s="252" t="e">
        <f>IF(ISNUMBER(Regressions!I163),ROUND(Regressions!I163, 1), NA())</f>
        <v>#N/A</v>
      </c>
      <c r="J153" s="356" t="e">
        <f>IF(ISNUMBER(Regressions!K163),ROUND(Regressions!K163, 1), NA())</f>
        <v>#N/A</v>
      </c>
      <c r="K153" s="354" t="e">
        <f>IF(ISNUMBER(Regressions!L163),ROUND(Regressions!L163, 1), NA())</f>
        <v>#N/A</v>
      </c>
      <c r="L153" s="253" t="e">
        <f>IF(ISNUMBER(Regressions!M163),ROUND(Regressions!M163, 1), NA())</f>
        <v>#N/A</v>
      </c>
      <c r="M153" s="355" t="e">
        <f>IF(ISNUMBER(Regressions!N163),ROUND(Regressions!N163, 1), NA())</f>
        <v>#N/A</v>
      </c>
      <c r="N153" s="252" t="e">
        <f>IF(ISNUMBER(Regressions!O163),ROUND(Regressions!O163, 1), NA())</f>
        <v>#N/A</v>
      </c>
      <c r="O153" s="356" t="e">
        <f>IF(ISNUMBER(Regressions!Q163),ROUND(Regressions!Q163, 1), NA())</f>
        <v>#N/A</v>
      </c>
      <c r="P153" s="354" t="e">
        <f>IF(ISNUMBER(Regressions!R163),ROUND(Regressions!R163, 1), NA())</f>
        <v>#N/A</v>
      </c>
      <c r="Q153" s="230" t="e">
        <f>IF(ISNUMBER(Regressions!S163),ROUND(Regressions!S163, 1), NA())</f>
        <v>#N/A</v>
      </c>
      <c r="R153" s="355" t="e">
        <f>IF(ISNUMBER(Regressions!T163),ROUND(Regressions!T163, 1), NA())</f>
        <v>#N/A</v>
      </c>
      <c r="S153" s="252" t="e">
        <f>IF(ISNUMBER(Regressions!U163),ROUND(Regressions!U163, 1), NA())</f>
        <v>#N/A</v>
      </c>
    </row>
    <row xmlns:x14ac="http://schemas.microsoft.com/office/spreadsheetml/2009/9/ac" r="154" hidden="true" x14ac:dyDescent="0.2">
      <c r="A154" s="351" t="str">
        <f>IF(ISBLANK(Regressions!A164), " ", Regressions!A164)</f>
        <v>Liberia</v>
      </c>
      <c r="B154" s="352">
        <f>IF(ISBLANK(Regressions!B164), " ", Regressions!B164)</f>
        <v>2026</v>
      </c>
      <c r="C154" s="357" t="str">
        <f>IF(ISBLANK(Regressions!C164), " ", Regressions!C164)</f>
        <v>Primary</v>
      </c>
      <c r="D154" s="353" t="str">
        <f>IF(ISBLANK(Regressions!D164), " ", Regressions!D164)</f>
        <v> </v>
      </c>
      <c r="E154" s="229" t="e">
        <f>IF(ISNUMBER(Regressions!E164),ROUND(Regressions!E164, 1), NA())</f>
        <v>#N/A</v>
      </c>
      <c r="F154" s="354" t="e">
        <f>IF(ISNUMBER(Regressions!F164),ROUND(Regressions!F164, 1), NA())</f>
        <v>#N/A</v>
      </c>
      <c r="G154" s="251" t="e">
        <f>IF(ISNUMBER(Regressions!G164),ROUND(Regressions!G164, 1), NA())</f>
        <v>#N/A</v>
      </c>
      <c r="H154" s="355" t="e">
        <f>IF(ISNUMBER(Regressions!H164),ROUND(Regressions!H164, 1), NA())</f>
        <v>#N/A</v>
      </c>
      <c r="I154" s="252" t="e">
        <f>IF(ISNUMBER(Regressions!I164),ROUND(Regressions!I164, 1), NA())</f>
        <v>#N/A</v>
      </c>
      <c r="J154" s="356" t="e">
        <f>IF(ISNUMBER(Regressions!K164),ROUND(Regressions!K164, 1), NA())</f>
        <v>#N/A</v>
      </c>
      <c r="K154" s="354" t="e">
        <f>IF(ISNUMBER(Regressions!L164),ROUND(Regressions!L164, 1), NA())</f>
        <v>#N/A</v>
      </c>
      <c r="L154" s="253" t="e">
        <f>IF(ISNUMBER(Regressions!M164),ROUND(Regressions!M164, 1), NA())</f>
        <v>#N/A</v>
      </c>
      <c r="M154" s="355" t="e">
        <f>IF(ISNUMBER(Regressions!N164),ROUND(Regressions!N164, 1), NA())</f>
        <v>#N/A</v>
      </c>
      <c r="N154" s="252" t="e">
        <f>IF(ISNUMBER(Regressions!O164),ROUND(Regressions!O164, 1), NA())</f>
        <v>#N/A</v>
      </c>
      <c r="O154" s="356" t="e">
        <f>IF(ISNUMBER(Regressions!Q164),ROUND(Regressions!Q164, 1), NA())</f>
        <v>#N/A</v>
      </c>
      <c r="P154" s="354" t="e">
        <f>IF(ISNUMBER(Regressions!R164),ROUND(Regressions!R164, 1), NA())</f>
        <v>#N/A</v>
      </c>
      <c r="Q154" s="230" t="e">
        <f>IF(ISNUMBER(Regressions!S164),ROUND(Regressions!S164, 1), NA())</f>
        <v>#N/A</v>
      </c>
      <c r="R154" s="355" t="e">
        <f>IF(ISNUMBER(Regressions!T164),ROUND(Regressions!T164, 1), NA())</f>
        <v>#N/A</v>
      </c>
      <c r="S154" s="252" t="e">
        <f>IF(ISNUMBER(Regressions!U164),ROUND(Regressions!U164, 1), NA())</f>
        <v>#N/A</v>
      </c>
    </row>
    <row xmlns:x14ac="http://schemas.microsoft.com/office/spreadsheetml/2009/9/ac" r="155" hidden="true" x14ac:dyDescent="0.2">
      <c r="A155" s="351" t="str">
        <f>IF(ISBLANK(Regressions!A165), " ", Regressions!A165)</f>
        <v>Liberia</v>
      </c>
      <c r="B155" s="352">
        <f>IF(ISBLANK(Regressions!B165), " ", Regressions!B165)</f>
        <v>2027</v>
      </c>
      <c r="C155" s="357" t="str">
        <f>IF(ISBLANK(Regressions!C165), " ", Regressions!C165)</f>
        <v>Primary</v>
      </c>
      <c r="D155" s="353" t="str">
        <f>IF(ISBLANK(Regressions!D165), " ", Regressions!D165)</f>
        <v> </v>
      </c>
      <c r="E155" s="229" t="e">
        <f>IF(ISNUMBER(Regressions!E165),ROUND(Regressions!E165, 1), NA())</f>
        <v>#N/A</v>
      </c>
      <c r="F155" s="354" t="e">
        <f>IF(ISNUMBER(Regressions!F165),ROUND(Regressions!F165, 1), NA())</f>
        <v>#N/A</v>
      </c>
      <c r="G155" s="251" t="e">
        <f>IF(ISNUMBER(Regressions!G165),ROUND(Regressions!G165, 1), NA())</f>
        <v>#N/A</v>
      </c>
      <c r="H155" s="355" t="e">
        <f>IF(ISNUMBER(Regressions!H165),ROUND(Regressions!H165, 1), NA())</f>
        <v>#N/A</v>
      </c>
      <c r="I155" s="252" t="e">
        <f>IF(ISNUMBER(Regressions!I165),ROUND(Regressions!I165, 1), NA())</f>
        <v>#N/A</v>
      </c>
      <c r="J155" s="356" t="e">
        <f>IF(ISNUMBER(Regressions!K165),ROUND(Regressions!K165, 1), NA())</f>
        <v>#N/A</v>
      </c>
      <c r="K155" s="354" t="e">
        <f>IF(ISNUMBER(Regressions!L165),ROUND(Regressions!L165, 1), NA())</f>
        <v>#N/A</v>
      </c>
      <c r="L155" s="253" t="e">
        <f>IF(ISNUMBER(Regressions!M165),ROUND(Regressions!M165, 1), NA())</f>
        <v>#N/A</v>
      </c>
      <c r="M155" s="355" t="e">
        <f>IF(ISNUMBER(Regressions!N165),ROUND(Regressions!N165, 1), NA())</f>
        <v>#N/A</v>
      </c>
      <c r="N155" s="252" t="e">
        <f>IF(ISNUMBER(Regressions!O165),ROUND(Regressions!O165, 1), NA())</f>
        <v>#N/A</v>
      </c>
      <c r="O155" s="356" t="e">
        <f>IF(ISNUMBER(Regressions!Q165),ROUND(Regressions!Q165, 1), NA())</f>
        <v>#N/A</v>
      </c>
      <c r="P155" s="354" t="e">
        <f>IF(ISNUMBER(Regressions!R165),ROUND(Regressions!R165, 1), NA())</f>
        <v>#N/A</v>
      </c>
      <c r="Q155" s="230" t="e">
        <f>IF(ISNUMBER(Regressions!S165),ROUND(Regressions!S165, 1), NA())</f>
        <v>#N/A</v>
      </c>
      <c r="R155" s="355" t="e">
        <f>IF(ISNUMBER(Regressions!T165),ROUND(Regressions!T165, 1), NA())</f>
        <v>#N/A</v>
      </c>
      <c r="S155" s="252" t="e">
        <f>IF(ISNUMBER(Regressions!U165),ROUND(Regressions!U165, 1), NA())</f>
        <v>#N/A</v>
      </c>
    </row>
    <row xmlns:x14ac="http://schemas.microsoft.com/office/spreadsheetml/2009/9/ac" r="156" hidden="true" x14ac:dyDescent="0.2">
      <c r="A156" s="351" t="str">
        <f>IF(ISBLANK(Regressions!A166), " ", Regressions!A166)</f>
        <v>Liberia</v>
      </c>
      <c r="B156" s="352">
        <f>IF(ISBLANK(Regressions!B166), " ", Regressions!B166)</f>
        <v>2028</v>
      </c>
      <c r="C156" s="357" t="str">
        <f>IF(ISBLANK(Regressions!C166), " ", Regressions!C166)</f>
        <v>Primary</v>
      </c>
      <c r="D156" s="353" t="str">
        <f>IF(ISBLANK(Regressions!D166), " ", Regressions!D166)</f>
        <v> </v>
      </c>
      <c r="E156" s="229" t="e">
        <f>IF(ISNUMBER(Regressions!E166),ROUND(Regressions!E166, 1), NA())</f>
        <v>#N/A</v>
      </c>
      <c r="F156" s="354" t="e">
        <f>IF(ISNUMBER(Regressions!F166),ROUND(Regressions!F166, 1), NA())</f>
        <v>#N/A</v>
      </c>
      <c r="G156" s="251" t="e">
        <f>IF(ISNUMBER(Regressions!G166),ROUND(Regressions!G166, 1), NA())</f>
        <v>#N/A</v>
      </c>
      <c r="H156" s="355" t="e">
        <f>IF(ISNUMBER(Regressions!H166),ROUND(Regressions!H166, 1), NA())</f>
        <v>#N/A</v>
      </c>
      <c r="I156" s="252" t="e">
        <f>IF(ISNUMBER(Regressions!I166),ROUND(Regressions!I166, 1), NA())</f>
        <v>#N/A</v>
      </c>
      <c r="J156" s="356" t="e">
        <f>IF(ISNUMBER(Regressions!K166),ROUND(Regressions!K166, 1), NA())</f>
        <v>#N/A</v>
      </c>
      <c r="K156" s="354" t="e">
        <f>IF(ISNUMBER(Regressions!L166),ROUND(Regressions!L166, 1), NA())</f>
        <v>#N/A</v>
      </c>
      <c r="L156" s="253" t="e">
        <f>IF(ISNUMBER(Regressions!M166),ROUND(Regressions!M166, 1), NA())</f>
        <v>#N/A</v>
      </c>
      <c r="M156" s="355" t="e">
        <f>IF(ISNUMBER(Regressions!N166),ROUND(Regressions!N166, 1), NA())</f>
        <v>#N/A</v>
      </c>
      <c r="N156" s="252" t="e">
        <f>IF(ISNUMBER(Regressions!O166),ROUND(Regressions!O166, 1), NA())</f>
        <v>#N/A</v>
      </c>
      <c r="O156" s="356" t="e">
        <f>IF(ISNUMBER(Regressions!Q166),ROUND(Regressions!Q166, 1), NA())</f>
        <v>#N/A</v>
      </c>
      <c r="P156" s="354" t="e">
        <f>IF(ISNUMBER(Regressions!R166),ROUND(Regressions!R166, 1), NA())</f>
        <v>#N/A</v>
      </c>
      <c r="Q156" s="230" t="e">
        <f>IF(ISNUMBER(Regressions!S166),ROUND(Regressions!S166, 1), NA())</f>
        <v>#N/A</v>
      </c>
      <c r="R156" s="355" t="e">
        <f>IF(ISNUMBER(Regressions!T166),ROUND(Regressions!T166, 1), NA())</f>
        <v>#N/A</v>
      </c>
      <c r="S156" s="252" t="e">
        <f>IF(ISNUMBER(Regressions!U166),ROUND(Regressions!U166, 1), NA())</f>
        <v>#N/A</v>
      </c>
    </row>
    <row xmlns:x14ac="http://schemas.microsoft.com/office/spreadsheetml/2009/9/ac" r="157" hidden="true" x14ac:dyDescent="0.2">
      <c r="A157" s="351" t="str">
        <f>IF(ISBLANK(Regressions!A167), " ", Regressions!A167)</f>
        <v>Liberia</v>
      </c>
      <c r="B157" s="352">
        <f>IF(ISBLANK(Regressions!B167), " ", Regressions!B167)</f>
        <v>2029</v>
      </c>
      <c r="C157" s="357" t="str">
        <f>IF(ISBLANK(Regressions!C167), " ", Regressions!C167)</f>
        <v>Primary</v>
      </c>
      <c r="D157" s="353" t="str">
        <f>IF(ISBLANK(Regressions!D167), " ", Regressions!D167)</f>
        <v> </v>
      </c>
      <c r="E157" s="229" t="e">
        <f>IF(ISNUMBER(Regressions!E167),ROUND(Regressions!E167, 1), NA())</f>
        <v>#N/A</v>
      </c>
      <c r="F157" s="354" t="e">
        <f>IF(ISNUMBER(Regressions!F167),ROUND(Regressions!F167, 1), NA())</f>
        <v>#N/A</v>
      </c>
      <c r="G157" s="251" t="e">
        <f>IF(ISNUMBER(Regressions!G167),ROUND(Regressions!G167, 1), NA())</f>
        <v>#N/A</v>
      </c>
      <c r="H157" s="355" t="e">
        <f>IF(ISNUMBER(Regressions!H167),ROUND(Regressions!H167, 1), NA())</f>
        <v>#N/A</v>
      </c>
      <c r="I157" s="252" t="e">
        <f>IF(ISNUMBER(Regressions!I167),ROUND(Regressions!I167, 1), NA())</f>
        <v>#N/A</v>
      </c>
      <c r="J157" s="356" t="e">
        <f>IF(ISNUMBER(Regressions!K167),ROUND(Regressions!K167, 1), NA())</f>
        <v>#N/A</v>
      </c>
      <c r="K157" s="354" t="e">
        <f>IF(ISNUMBER(Regressions!L167),ROUND(Regressions!L167, 1), NA())</f>
        <v>#N/A</v>
      </c>
      <c r="L157" s="253" t="e">
        <f>IF(ISNUMBER(Regressions!M167),ROUND(Regressions!M167, 1), NA())</f>
        <v>#N/A</v>
      </c>
      <c r="M157" s="355" t="e">
        <f>IF(ISNUMBER(Regressions!N167),ROUND(Regressions!N167, 1), NA())</f>
        <v>#N/A</v>
      </c>
      <c r="N157" s="252" t="e">
        <f>IF(ISNUMBER(Regressions!O167),ROUND(Regressions!O167, 1), NA())</f>
        <v>#N/A</v>
      </c>
      <c r="O157" s="356" t="e">
        <f>IF(ISNUMBER(Regressions!Q167),ROUND(Regressions!Q167, 1), NA())</f>
        <v>#N/A</v>
      </c>
      <c r="P157" s="354" t="e">
        <f>IF(ISNUMBER(Regressions!R167),ROUND(Regressions!R167, 1), NA())</f>
        <v>#N/A</v>
      </c>
      <c r="Q157" s="230" t="e">
        <f>IF(ISNUMBER(Regressions!S167),ROUND(Regressions!S167, 1), NA())</f>
        <v>#N/A</v>
      </c>
      <c r="R157" s="355" t="e">
        <f>IF(ISNUMBER(Regressions!T167),ROUND(Regressions!T167, 1), NA())</f>
        <v>#N/A</v>
      </c>
      <c r="S157" s="252" t="e">
        <f>IF(ISNUMBER(Regressions!U167),ROUND(Regressions!U167, 1), NA())</f>
        <v>#N/A</v>
      </c>
    </row>
    <row xmlns:x14ac="http://schemas.microsoft.com/office/spreadsheetml/2009/9/ac" r="158" hidden="true" x14ac:dyDescent="0.2">
      <c r="A158" s="351" t="str">
        <f>IF(ISBLANK(Regressions!A168), " ", Regressions!A168)</f>
        <v>Liberia</v>
      </c>
      <c r="B158" s="352">
        <f>IF(ISBLANK(Regressions!B168), " ", Regressions!B168)</f>
        <v>2030</v>
      </c>
      <c r="C158" s="357" t="str">
        <f>IF(ISBLANK(Regressions!C168), " ", Regressions!C168)</f>
        <v>Primary</v>
      </c>
      <c r="D158" s="353" t="str">
        <f>IF(ISBLANK(Regressions!D168), " ", Regressions!D168)</f>
        <v> </v>
      </c>
      <c r="E158" s="229" t="e">
        <f>IF(ISNUMBER(Regressions!E168),ROUND(Regressions!E168, 1), NA())</f>
        <v>#N/A</v>
      </c>
      <c r="F158" s="354" t="e">
        <f>IF(ISNUMBER(Regressions!F168),ROUND(Regressions!F168, 1), NA())</f>
        <v>#N/A</v>
      </c>
      <c r="G158" s="251" t="e">
        <f>IF(ISNUMBER(Regressions!G168),ROUND(Regressions!G168, 1), NA())</f>
        <v>#N/A</v>
      </c>
      <c r="H158" s="355" t="e">
        <f>IF(ISNUMBER(Regressions!H168),ROUND(Regressions!H168, 1), NA())</f>
        <v>#N/A</v>
      </c>
      <c r="I158" s="252" t="e">
        <f>IF(ISNUMBER(Regressions!I168),ROUND(Regressions!I168, 1), NA())</f>
        <v>#N/A</v>
      </c>
      <c r="J158" s="356" t="e">
        <f>IF(ISNUMBER(Regressions!K168),ROUND(Regressions!K168, 1), NA())</f>
        <v>#N/A</v>
      </c>
      <c r="K158" s="354" t="e">
        <f>IF(ISNUMBER(Regressions!L168),ROUND(Regressions!L168, 1), NA())</f>
        <v>#N/A</v>
      </c>
      <c r="L158" s="253" t="e">
        <f>IF(ISNUMBER(Regressions!M168),ROUND(Regressions!M168, 1), NA())</f>
        <v>#N/A</v>
      </c>
      <c r="M158" s="355" t="e">
        <f>IF(ISNUMBER(Regressions!N168),ROUND(Regressions!N168, 1), NA())</f>
        <v>#N/A</v>
      </c>
      <c r="N158" s="252" t="e">
        <f>IF(ISNUMBER(Regressions!O168),ROUND(Regressions!O168, 1), NA())</f>
        <v>#N/A</v>
      </c>
      <c r="O158" s="356" t="e">
        <f>IF(ISNUMBER(Regressions!Q168),ROUND(Regressions!Q168, 1), NA())</f>
        <v>#N/A</v>
      </c>
      <c r="P158" s="354" t="e">
        <f>IF(ISNUMBER(Regressions!R168),ROUND(Regressions!R168, 1), NA())</f>
        <v>#N/A</v>
      </c>
      <c r="Q158" s="230" t="e">
        <f>IF(ISNUMBER(Regressions!S168),ROUND(Regressions!S168, 1), NA())</f>
        <v>#N/A</v>
      </c>
      <c r="R158" s="355" t="e">
        <f>IF(ISNUMBER(Regressions!T168),ROUND(Regressions!T168, 1), NA())</f>
        <v>#N/A</v>
      </c>
      <c r="S158" s="252" t="e">
        <f>IF(ISNUMBER(Regressions!U168),ROUND(Regressions!U168, 1), NA())</f>
        <v>#N/A</v>
      </c>
    </row>
    <row xmlns:x14ac="http://schemas.microsoft.com/office/spreadsheetml/2009/9/ac" r="159" x14ac:dyDescent="0.2">
      <c r="A159" s="351" t="str">
        <f>IF(ISBLANK(Regressions!A169), " ", Regressions!A169)</f>
        <v>Liberia</v>
      </c>
      <c r="B159" s="352">
        <f>IF(ISBLANK(Regressions!B169), " ", Regressions!B169)</f>
        <v>2000</v>
      </c>
      <c r="C159" s="357" t="str">
        <f>IF(ISBLANK(Regressions!C169), " ", Regressions!C169)</f>
        <v>Secondary</v>
      </c>
      <c r="D159" s="353">
        <f>IF(ISBLANK(Regressions!D169), " ", Regressions!D169)</f>
        <v>386789</v>
      </c>
      <c r="E159" s="229" t="e">
        <f>IF(ISNUMBER(Regressions!E169),ROUND(Regressions!E169, 1), NA())</f>
        <v>#N/A</v>
      </c>
      <c r="F159" s="354" t="e">
        <f>IF(ISNUMBER(Regressions!F169),ROUND(Regressions!F169, 1), NA())</f>
        <v>#N/A</v>
      </c>
      <c r="G159" s="251" t="e">
        <f>IF(ISNUMBER(Regressions!G169),ROUND(Regressions!G169, 1), NA())</f>
        <v>#N/A</v>
      </c>
      <c r="H159" s="355" t="e">
        <f>IF(ISNUMBER(Regressions!H169),ROUND(Regressions!H169, 1), NA())</f>
        <v>#N/A</v>
      </c>
      <c r="I159" s="252" t="e">
        <f>IF(ISNUMBER(Regressions!I169),ROUND(Regressions!I169, 1), NA())</f>
        <v>#N/A</v>
      </c>
      <c r="J159" s="356" t="e">
        <f>IF(ISNUMBER(Regressions!K169),ROUND(Regressions!K169, 1), NA())</f>
        <v>#N/A</v>
      </c>
      <c r="K159" s="354" t="e">
        <f>IF(ISNUMBER(Regressions!L169),ROUND(Regressions!L169, 1), NA())</f>
        <v>#N/A</v>
      </c>
      <c r="L159" s="253" t="e">
        <f>IF(ISNUMBER(Regressions!M169),ROUND(Regressions!M169, 1), NA())</f>
        <v>#N/A</v>
      </c>
      <c r="M159" s="355" t="e">
        <f>IF(ISNUMBER(Regressions!N169),ROUND(Regressions!N169, 1), NA())</f>
        <v>#N/A</v>
      </c>
      <c r="N159" s="252" t="e">
        <f>IF(ISNUMBER(Regressions!O169),ROUND(Regressions!O169, 1), NA())</f>
        <v>#N/A</v>
      </c>
      <c r="O159" s="356" t="e">
        <f>IF(ISNUMBER(Regressions!Q169),ROUND(Regressions!Q169, 1), NA())</f>
        <v>#N/A</v>
      </c>
      <c r="P159" s="354" t="e">
        <f>IF(ISNUMBER(Regressions!R169),ROUND(Regressions!R169, 1), NA())</f>
        <v>#N/A</v>
      </c>
      <c r="Q159" s="230" t="e">
        <f>IF(ISNUMBER(Regressions!S169),ROUND(Regressions!S169, 1), NA())</f>
        <v>#N/A</v>
      </c>
      <c r="R159" s="355" t="e">
        <f>IF(ISNUMBER(Regressions!T169),ROUND(Regressions!T169, 1), NA())</f>
        <v>#N/A</v>
      </c>
      <c r="S159" s="252" t="e">
        <f>IF(ISNUMBER(Regressions!U169),ROUND(Regressions!U169, 1), NA())</f>
        <v>#N/A</v>
      </c>
    </row>
    <row xmlns:x14ac="http://schemas.microsoft.com/office/spreadsheetml/2009/9/ac" r="160" x14ac:dyDescent="0.2">
      <c r="A160" s="351" t="str">
        <f>IF(ISBLANK(Regressions!A170), " ", Regressions!A170)</f>
        <v>Liberia</v>
      </c>
      <c r="B160" s="352">
        <f>IF(ISBLANK(Regressions!B170), " ", Regressions!B170)</f>
        <v>2001</v>
      </c>
      <c r="C160" s="357" t="str">
        <f>IF(ISBLANK(Regressions!C170), " ", Regressions!C170)</f>
        <v>Secondary</v>
      </c>
      <c r="D160" s="353">
        <f>IF(ISBLANK(Regressions!D170), " ", Regressions!D170)</f>
        <v>391978</v>
      </c>
      <c r="E160" s="229" t="e">
        <f>IF(ISNUMBER(Regressions!E170),ROUND(Regressions!E170, 1), NA())</f>
        <v>#N/A</v>
      </c>
      <c r="F160" s="354" t="e">
        <f>IF(ISNUMBER(Regressions!F170),ROUND(Regressions!F170, 1), NA())</f>
        <v>#N/A</v>
      </c>
      <c r="G160" s="251" t="e">
        <f>IF(ISNUMBER(Regressions!G170),ROUND(Regressions!G170, 1), NA())</f>
        <v>#N/A</v>
      </c>
      <c r="H160" s="355" t="e">
        <f>IF(ISNUMBER(Regressions!H170),ROUND(Regressions!H170, 1), NA())</f>
        <v>#N/A</v>
      </c>
      <c r="I160" s="252" t="e">
        <f>IF(ISNUMBER(Regressions!I170),ROUND(Regressions!I170, 1), NA())</f>
        <v>#N/A</v>
      </c>
      <c r="J160" s="356" t="e">
        <f>IF(ISNUMBER(Regressions!K170),ROUND(Regressions!K170, 1), NA())</f>
        <v>#N/A</v>
      </c>
      <c r="K160" s="354" t="e">
        <f>IF(ISNUMBER(Regressions!L170),ROUND(Regressions!L170, 1), NA())</f>
        <v>#N/A</v>
      </c>
      <c r="L160" s="253" t="e">
        <f>IF(ISNUMBER(Regressions!M170),ROUND(Regressions!M170, 1), NA())</f>
        <v>#N/A</v>
      </c>
      <c r="M160" s="355" t="e">
        <f>IF(ISNUMBER(Regressions!N170),ROUND(Regressions!N170, 1), NA())</f>
        <v>#N/A</v>
      </c>
      <c r="N160" s="252" t="e">
        <f>IF(ISNUMBER(Regressions!O170),ROUND(Regressions!O170, 1), NA())</f>
        <v>#N/A</v>
      </c>
      <c r="O160" s="356" t="e">
        <f>IF(ISNUMBER(Regressions!Q170),ROUND(Regressions!Q170, 1), NA())</f>
        <v>#N/A</v>
      </c>
      <c r="P160" s="354" t="e">
        <f>IF(ISNUMBER(Regressions!R170),ROUND(Regressions!R170, 1), NA())</f>
        <v>#N/A</v>
      </c>
      <c r="Q160" s="230" t="e">
        <f>IF(ISNUMBER(Regressions!S170),ROUND(Regressions!S170, 1), NA())</f>
        <v>#N/A</v>
      </c>
      <c r="R160" s="355" t="e">
        <f>IF(ISNUMBER(Regressions!T170),ROUND(Regressions!T170, 1), NA())</f>
        <v>#N/A</v>
      </c>
      <c r="S160" s="252" t="e">
        <f>IF(ISNUMBER(Regressions!U170),ROUND(Regressions!U170, 1), NA())</f>
        <v>#N/A</v>
      </c>
    </row>
    <row xmlns:x14ac="http://schemas.microsoft.com/office/spreadsheetml/2009/9/ac" r="161" x14ac:dyDescent="0.2">
      <c r="A161" s="351" t="str">
        <f>IF(ISBLANK(Regressions!A171), " ", Regressions!A171)</f>
        <v>Liberia</v>
      </c>
      <c r="B161" s="352">
        <f>IF(ISBLANK(Regressions!B171), " ", Regressions!B171)</f>
        <v>2002</v>
      </c>
      <c r="C161" s="357" t="str">
        <f>IF(ISBLANK(Regressions!C171), " ", Regressions!C171)</f>
        <v>Secondary</v>
      </c>
      <c r="D161" s="353">
        <f>IF(ISBLANK(Regressions!D171), " ", Regressions!D171)</f>
        <v>397098</v>
      </c>
      <c r="E161" s="229" t="e">
        <f>IF(ISNUMBER(Regressions!E171),ROUND(Regressions!E171, 1), NA())</f>
        <v>#N/A</v>
      </c>
      <c r="F161" s="354" t="e">
        <f>IF(ISNUMBER(Regressions!F171),ROUND(Regressions!F171, 1), NA())</f>
        <v>#N/A</v>
      </c>
      <c r="G161" s="251" t="e">
        <f>IF(ISNUMBER(Regressions!G171),ROUND(Regressions!G171, 1), NA())</f>
        <v>#N/A</v>
      </c>
      <c r="H161" s="355" t="e">
        <f>IF(ISNUMBER(Regressions!H171),ROUND(Regressions!H171, 1), NA())</f>
        <v>#N/A</v>
      </c>
      <c r="I161" s="252" t="e">
        <f>IF(ISNUMBER(Regressions!I171),ROUND(Regressions!I171, 1), NA())</f>
        <v>#N/A</v>
      </c>
      <c r="J161" s="356" t="e">
        <f>IF(ISNUMBER(Regressions!K171),ROUND(Regressions!K171, 1), NA())</f>
        <v>#N/A</v>
      </c>
      <c r="K161" s="354" t="e">
        <f>IF(ISNUMBER(Regressions!L171),ROUND(Regressions!L171, 1), NA())</f>
        <v>#N/A</v>
      </c>
      <c r="L161" s="253" t="e">
        <f>IF(ISNUMBER(Regressions!M171),ROUND(Regressions!M171, 1), NA())</f>
        <v>#N/A</v>
      </c>
      <c r="M161" s="355" t="e">
        <f>IF(ISNUMBER(Regressions!N171),ROUND(Regressions!N171, 1), NA())</f>
        <v>#N/A</v>
      </c>
      <c r="N161" s="252" t="e">
        <f>IF(ISNUMBER(Regressions!O171),ROUND(Regressions!O171, 1), NA())</f>
        <v>#N/A</v>
      </c>
      <c r="O161" s="356" t="e">
        <f>IF(ISNUMBER(Regressions!Q171),ROUND(Regressions!Q171, 1), NA())</f>
        <v>#N/A</v>
      </c>
      <c r="P161" s="354" t="e">
        <f>IF(ISNUMBER(Regressions!R171),ROUND(Regressions!R171, 1), NA())</f>
        <v>#N/A</v>
      </c>
      <c r="Q161" s="230" t="e">
        <f>IF(ISNUMBER(Regressions!S171),ROUND(Regressions!S171, 1), NA())</f>
        <v>#N/A</v>
      </c>
      <c r="R161" s="355" t="e">
        <f>IF(ISNUMBER(Regressions!T171),ROUND(Regressions!T171, 1), NA())</f>
        <v>#N/A</v>
      </c>
      <c r="S161" s="252" t="e">
        <f>IF(ISNUMBER(Regressions!U171),ROUND(Regressions!U171, 1), NA())</f>
        <v>#N/A</v>
      </c>
    </row>
    <row xmlns:x14ac="http://schemas.microsoft.com/office/spreadsheetml/2009/9/ac" r="162" x14ac:dyDescent="0.2">
      <c r="A162" s="351" t="str">
        <f>IF(ISBLANK(Regressions!A172), " ", Regressions!A172)</f>
        <v>Liberia</v>
      </c>
      <c r="B162" s="352">
        <f>IF(ISBLANK(Regressions!B172), " ", Regressions!B172)</f>
        <v>2003</v>
      </c>
      <c r="C162" s="357" t="str">
        <f>IF(ISBLANK(Regressions!C172), " ", Regressions!C172)</f>
        <v>Secondary</v>
      </c>
      <c r="D162" s="353">
        <f>IF(ISBLANK(Regressions!D172), " ", Regressions!D172)</f>
        <v>401744</v>
      </c>
      <c r="E162" s="229" t="e">
        <f>IF(ISNUMBER(Regressions!E172),ROUND(Regressions!E172, 1), NA())</f>
        <v>#N/A</v>
      </c>
      <c r="F162" s="354" t="e">
        <f>IF(ISNUMBER(Regressions!F172),ROUND(Regressions!F172, 1), NA())</f>
        <v>#N/A</v>
      </c>
      <c r="G162" s="251" t="e">
        <f>IF(ISNUMBER(Regressions!G172),ROUND(Regressions!G172, 1), NA())</f>
        <v>#N/A</v>
      </c>
      <c r="H162" s="355" t="e">
        <f>IF(ISNUMBER(Regressions!H172),ROUND(Regressions!H172, 1), NA())</f>
        <v>#N/A</v>
      </c>
      <c r="I162" s="252" t="e">
        <f>IF(ISNUMBER(Regressions!I172),ROUND(Regressions!I172, 1), NA())</f>
        <v>#N/A</v>
      </c>
      <c r="J162" s="356" t="e">
        <f>IF(ISNUMBER(Regressions!K172),ROUND(Regressions!K172, 1), NA())</f>
        <v>#N/A</v>
      </c>
      <c r="K162" s="354" t="e">
        <f>IF(ISNUMBER(Regressions!L172),ROUND(Regressions!L172, 1), NA())</f>
        <v>#N/A</v>
      </c>
      <c r="L162" s="253" t="e">
        <f>IF(ISNUMBER(Regressions!M172),ROUND(Regressions!M172, 1), NA())</f>
        <v>#N/A</v>
      </c>
      <c r="M162" s="355" t="e">
        <f>IF(ISNUMBER(Regressions!N172),ROUND(Regressions!N172, 1), NA())</f>
        <v>#N/A</v>
      </c>
      <c r="N162" s="252" t="e">
        <f>IF(ISNUMBER(Regressions!O172),ROUND(Regressions!O172, 1), NA())</f>
        <v>#N/A</v>
      </c>
      <c r="O162" s="356" t="e">
        <f>IF(ISNUMBER(Regressions!Q172),ROUND(Regressions!Q172, 1), NA())</f>
        <v>#N/A</v>
      </c>
      <c r="P162" s="354" t="e">
        <f>IF(ISNUMBER(Regressions!R172),ROUND(Regressions!R172, 1), NA())</f>
        <v>#N/A</v>
      </c>
      <c r="Q162" s="230" t="e">
        <f>IF(ISNUMBER(Regressions!S172),ROUND(Regressions!S172, 1), NA())</f>
        <v>#N/A</v>
      </c>
      <c r="R162" s="355" t="e">
        <f>IF(ISNUMBER(Regressions!T172),ROUND(Regressions!T172, 1), NA())</f>
        <v>#N/A</v>
      </c>
      <c r="S162" s="252" t="e">
        <f>IF(ISNUMBER(Regressions!U172),ROUND(Regressions!U172, 1), NA())</f>
        <v>#N/A</v>
      </c>
    </row>
    <row xmlns:x14ac="http://schemas.microsoft.com/office/spreadsheetml/2009/9/ac" r="163" x14ac:dyDescent="0.2">
      <c r="A163" s="351" t="str">
        <f>IF(ISBLANK(Regressions!A173), " ", Regressions!A173)</f>
        <v>Liberia</v>
      </c>
      <c r="B163" s="352">
        <f>IF(ISBLANK(Regressions!B173), " ", Regressions!B173)</f>
        <v>2004</v>
      </c>
      <c r="C163" s="357" t="str">
        <f>IF(ISBLANK(Regressions!C173), " ", Regressions!C173)</f>
        <v>Secondary</v>
      </c>
      <c r="D163" s="353">
        <f>IF(ISBLANK(Regressions!D173), " ", Regressions!D173)</f>
        <v>396301</v>
      </c>
      <c r="E163" s="229" t="e">
        <f>IF(ISNUMBER(Regressions!E173),ROUND(Regressions!E173, 1), NA())</f>
        <v>#N/A</v>
      </c>
      <c r="F163" s="354" t="e">
        <f>IF(ISNUMBER(Regressions!F173),ROUND(Regressions!F173, 1), NA())</f>
        <v>#N/A</v>
      </c>
      <c r="G163" s="251" t="e">
        <f>IF(ISNUMBER(Regressions!G173),ROUND(Regressions!G173, 1), NA())</f>
        <v>#N/A</v>
      </c>
      <c r="H163" s="355" t="e">
        <f>IF(ISNUMBER(Regressions!H173),ROUND(Regressions!H173, 1), NA())</f>
        <v>#N/A</v>
      </c>
      <c r="I163" s="252" t="e">
        <f>IF(ISNUMBER(Regressions!I173),ROUND(Regressions!I173, 1), NA())</f>
        <v>#N/A</v>
      </c>
      <c r="J163" s="356" t="e">
        <f>IF(ISNUMBER(Regressions!K173),ROUND(Regressions!K173, 1), NA())</f>
        <v>#N/A</v>
      </c>
      <c r="K163" s="354" t="e">
        <f>IF(ISNUMBER(Regressions!L173),ROUND(Regressions!L173, 1), NA())</f>
        <v>#N/A</v>
      </c>
      <c r="L163" s="253" t="e">
        <f>IF(ISNUMBER(Regressions!M173),ROUND(Regressions!M173, 1), NA())</f>
        <v>#N/A</v>
      </c>
      <c r="M163" s="355" t="e">
        <f>IF(ISNUMBER(Regressions!N173),ROUND(Regressions!N173, 1), NA())</f>
        <v>#N/A</v>
      </c>
      <c r="N163" s="252" t="e">
        <f>IF(ISNUMBER(Regressions!O173),ROUND(Regressions!O173, 1), NA())</f>
        <v>#N/A</v>
      </c>
      <c r="O163" s="356" t="e">
        <f>IF(ISNUMBER(Regressions!Q173),ROUND(Regressions!Q173, 1), NA())</f>
        <v>#N/A</v>
      </c>
      <c r="P163" s="354" t="e">
        <f>IF(ISNUMBER(Regressions!R173),ROUND(Regressions!R173, 1), NA())</f>
        <v>#N/A</v>
      </c>
      <c r="Q163" s="230" t="e">
        <f>IF(ISNUMBER(Regressions!S173),ROUND(Regressions!S173, 1), NA())</f>
        <v>#N/A</v>
      </c>
      <c r="R163" s="355" t="e">
        <f>IF(ISNUMBER(Regressions!T173),ROUND(Regressions!T173, 1), NA())</f>
        <v>#N/A</v>
      </c>
      <c r="S163" s="252" t="e">
        <f>IF(ISNUMBER(Regressions!U173),ROUND(Regressions!U173, 1), NA())</f>
        <v>#N/A</v>
      </c>
    </row>
    <row xmlns:x14ac="http://schemas.microsoft.com/office/spreadsheetml/2009/9/ac" r="164" x14ac:dyDescent="0.2">
      <c r="A164" s="351" t="str">
        <f>IF(ISBLANK(Regressions!A174), " ", Regressions!A174)</f>
        <v>Liberia</v>
      </c>
      <c r="B164" s="352">
        <f>IF(ISBLANK(Regressions!B174), " ", Regressions!B174)</f>
        <v>2005</v>
      </c>
      <c r="C164" s="357" t="str">
        <f>IF(ISBLANK(Regressions!C174), " ", Regressions!C174)</f>
        <v>Secondary</v>
      </c>
      <c r="D164" s="353">
        <f>IF(ISBLANK(Regressions!D174), " ", Regressions!D174)</f>
        <v>404994</v>
      </c>
      <c r="E164" s="229" t="e">
        <f>IF(ISNUMBER(Regressions!E174),ROUND(Regressions!E174, 1), NA())</f>
        <v>#N/A</v>
      </c>
      <c r="F164" s="354" t="e">
        <f>IF(ISNUMBER(Regressions!F174),ROUND(Regressions!F174, 1), NA())</f>
        <v>#N/A</v>
      </c>
      <c r="G164" s="251" t="e">
        <f>IF(ISNUMBER(Regressions!G174),ROUND(Regressions!G174, 1), NA())</f>
        <v>#N/A</v>
      </c>
      <c r="H164" s="355" t="e">
        <f>IF(ISNUMBER(Regressions!H174),ROUND(Regressions!H174, 1), NA())</f>
        <v>#N/A</v>
      </c>
      <c r="I164" s="252" t="e">
        <f>IF(ISNUMBER(Regressions!I174),ROUND(Regressions!I174, 1), NA())</f>
        <v>#N/A</v>
      </c>
      <c r="J164" s="356" t="e">
        <f>IF(ISNUMBER(Regressions!K174),ROUND(Regressions!K174, 1), NA())</f>
        <v>#N/A</v>
      </c>
      <c r="K164" s="354" t="e">
        <f>IF(ISNUMBER(Regressions!L174),ROUND(Regressions!L174, 1), NA())</f>
        <v>#N/A</v>
      </c>
      <c r="L164" s="253" t="e">
        <f>IF(ISNUMBER(Regressions!M174),ROUND(Regressions!M174, 1), NA())</f>
        <v>#N/A</v>
      </c>
      <c r="M164" s="355" t="e">
        <f>IF(ISNUMBER(Regressions!N174),ROUND(Regressions!N174, 1), NA())</f>
        <v>#N/A</v>
      </c>
      <c r="N164" s="252" t="e">
        <f>IF(ISNUMBER(Regressions!O174),ROUND(Regressions!O174, 1), NA())</f>
        <v>#N/A</v>
      </c>
      <c r="O164" s="356" t="e">
        <f>IF(ISNUMBER(Regressions!Q174),ROUND(Regressions!Q174, 1), NA())</f>
        <v>#N/A</v>
      </c>
      <c r="P164" s="354" t="e">
        <f>IF(ISNUMBER(Regressions!R174),ROUND(Regressions!R174, 1), NA())</f>
        <v>#N/A</v>
      </c>
      <c r="Q164" s="230" t="e">
        <f>IF(ISNUMBER(Regressions!S174),ROUND(Regressions!S174, 1), NA())</f>
        <v>#N/A</v>
      </c>
      <c r="R164" s="355" t="e">
        <f>IF(ISNUMBER(Regressions!T174),ROUND(Regressions!T174, 1), NA())</f>
        <v>#N/A</v>
      </c>
      <c r="S164" s="252" t="e">
        <f>IF(ISNUMBER(Regressions!U174),ROUND(Regressions!U174, 1), NA())</f>
        <v>#N/A</v>
      </c>
    </row>
    <row xmlns:x14ac="http://schemas.microsoft.com/office/spreadsheetml/2009/9/ac" r="165" x14ac:dyDescent="0.2">
      <c r="A165" s="351" t="str">
        <f>IF(ISBLANK(Regressions!A175), " ", Regressions!A175)</f>
        <v>Liberia</v>
      </c>
      <c r="B165" s="352">
        <f>IF(ISBLANK(Regressions!B175), " ", Regressions!B175)</f>
        <v>2006</v>
      </c>
      <c r="C165" s="357" t="str">
        <f>IF(ISBLANK(Regressions!C175), " ", Regressions!C175)</f>
        <v>Secondary</v>
      </c>
      <c r="D165" s="353">
        <f>IF(ISBLANK(Regressions!D175), " ", Regressions!D175)</f>
        <v>428609</v>
      </c>
      <c r="E165" s="229" t="e">
        <f>IF(ISNUMBER(Regressions!E175),ROUND(Regressions!E175, 1), NA())</f>
        <v>#N/A</v>
      </c>
      <c r="F165" s="354">
        <f>IF(ISNUMBER(Regressions!F175),ROUND(Regressions!F175, 1), NA())</f>
        <v>58.5</v>
      </c>
      <c r="G165" s="251" t="e">
        <f>IF(ISNUMBER(Regressions!G175),ROUND(Regressions!G175, 1), NA())</f>
        <v>#N/A</v>
      </c>
      <c r="H165" s="355" t="e">
        <f>IF(ISNUMBER(Regressions!H175),ROUND(Regressions!H175, 1), NA())</f>
        <v>#N/A</v>
      </c>
      <c r="I165" s="252">
        <f>IF(ISNUMBER(Regressions!I175),ROUND(Regressions!I175, 1), NA())</f>
        <v>41.5</v>
      </c>
      <c r="J165" s="356">
        <f>IF(ISNUMBER(Regressions!K175),ROUND(Regressions!K175, 1), NA())</f>
        <v>71.099999999999994</v>
      </c>
      <c r="K165" s="354" t="e">
        <f>IF(ISNUMBER(Regressions!L175),ROUND(Regressions!L175, 1), NA())</f>
        <v>#N/A</v>
      </c>
      <c r="L165" s="253" t="e">
        <f>IF(ISNUMBER(Regressions!M175),ROUND(Regressions!M175, 1), NA())</f>
        <v>#N/A</v>
      </c>
      <c r="M165" s="355" t="e">
        <f>IF(ISNUMBER(Regressions!N175),ROUND(Regressions!N175, 1), NA())</f>
        <v>#N/A</v>
      </c>
      <c r="N165" s="252" t="e">
        <f>IF(ISNUMBER(Regressions!O175),ROUND(Regressions!O175, 1), NA())</f>
        <v>#N/A</v>
      </c>
      <c r="O165" s="356" t="e">
        <f>IF(ISNUMBER(Regressions!Q175),ROUND(Regressions!Q175, 1), NA())</f>
        <v>#N/A</v>
      </c>
      <c r="P165" s="354" t="e">
        <f>IF(ISNUMBER(Regressions!R175),ROUND(Regressions!R175, 1), NA())</f>
        <v>#N/A</v>
      </c>
      <c r="Q165" s="230" t="e">
        <f>IF(ISNUMBER(Regressions!S175),ROUND(Regressions!S175, 1), NA())</f>
        <v>#N/A</v>
      </c>
      <c r="R165" s="355" t="e">
        <f>IF(ISNUMBER(Regressions!T175),ROUND(Regressions!T175, 1), NA())</f>
        <v>#N/A</v>
      </c>
      <c r="S165" s="252" t="e">
        <f>IF(ISNUMBER(Regressions!U175),ROUND(Regressions!U175, 1), NA())</f>
        <v>#N/A</v>
      </c>
    </row>
    <row xmlns:x14ac="http://schemas.microsoft.com/office/spreadsheetml/2009/9/ac" r="166" x14ac:dyDescent="0.2">
      <c r="A166" s="351" t="str">
        <f>IF(ISBLANK(Regressions!A176), " ", Regressions!A176)</f>
        <v>Liberia</v>
      </c>
      <c r="B166" s="352">
        <f>IF(ISBLANK(Regressions!B176), " ", Regressions!B176)</f>
        <v>2007</v>
      </c>
      <c r="C166" s="357" t="str">
        <f>IF(ISBLANK(Regressions!C176), " ", Regressions!C176)</f>
        <v>Secondary</v>
      </c>
      <c r="D166" s="353">
        <f>IF(ISBLANK(Regressions!D176), " ", Regressions!D176)</f>
        <v>451217</v>
      </c>
      <c r="E166" s="229">
        <f>IF(ISNUMBER(Regressions!E176),ROUND(Regressions!E176, 1), NA())</f>
        <v>72</v>
      </c>
      <c r="F166" s="354">
        <f>IF(ISNUMBER(Regressions!F176),ROUND(Regressions!F176, 1), NA())</f>
        <v>58.5</v>
      </c>
      <c r="G166" s="251" t="e">
        <f>IF(ISNUMBER(Regressions!G176),ROUND(Regressions!G176, 1), NA())</f>
        <v>#N/A</v>
      </c>
      <c r="H166" s="355" t="e">
        <f>IF(ISNUMBER(Regressions!H176),ROUND(Regressions!H176, 1), NA())</f>
        <v>#N/A</v>
      </c>
      <c r="I166" s="252">
        <f>IF(ISNUMBER(Regressions!I176),ROUND(Regressions!I176, 1), NA())</f>
        <v>41.5</v>
      </c>
      <c r="J166" s="356">
        <f>IF(ISNUMBER(Regressions!K176),ROUND(Regressions!K176, 1), NA())</f>
        <v>71.099999999999994</v>
      </c>
      <c r="K166" s="354" t="e">
        <f>IF(ISNUMBER(Regressions!L176),ROUND(Regressions!L176, 1), NA())</f>
        <v>#N/A</v>
      </c>
      <c r="L166" s="253" t="e">
        <f>IF(ISNUMBER(Regressions!M176),ROUND(Regressions!M176, 1), NA())</f>
        <v>#N/A</v>
      </c>
      <c r="M166" s="355" t="e">
        <f>IF(ISNUMBER(Regressions!N176),ROUND(Regressions!N176, 1), NA())</f>
        <v>#N/A</v>
      </c>
      <c r="N166" s="252" t="e">
        <f>IF(ISNUMBER(Regressions!O176),ROUND(Regressions!O176, 1), NA())</f>
        <v>#N/A</v>
      </c>
      <c r="O166" s="356" t="e">
        <f>IF(ISNUMBER(Regressions!Q176),ROUND(Regressions!Q176, 1), NA())</f>
        <v>#N/A</v>
      </c>
      <c r="P166" s="354" t="e">
        <f>IF(ISNUMBER(Regressions!R176),ROUND(Regressions!R176, 1), NA())</f>
        <v>#N/A</v>
      </c>
      <c r="Q166" s="230" t="e">
        <f>IF(ISNUMBER(Regressions!S176),ROUND(Regressions!S176, 1), NA())</f>
        <v>#N/A</v>
      </c>
      <c r="R166" s="355" t="e">
        <f>IF(ISNUMBER(Regressions!T176),ROUND(Regressions!T176, 1), NA())</f>
        <v>#N/A</v>
      </c>
      <c r="S166" s="252" t="e">
        <f>IF(ISNUMBER(Regressions!U176),ROUND(Regressions!U176, 1), NA())</f>
        <v>#N/A</v>
      </c>
    </row>
    <row xmlns:x14ac="http://schemas.microsoft.com/office/spreadsheetml/2009/9/ac" r="167" x14ac:dyDescent="0.2">
      <c r="A167" s="351" t="str">
        <f>IF(ISBLANK(Regressions!A177), " ", Regressions!A177)</f>
        <v>Liberia</v>
      </c>
      <c r="B167" s="352">
        <f>IF(ISBLANK(Regressions!B177), " ", Regressions!B177)</f>
        <v>2008</v>
      </c>
      <c r="C167" s="357" t="str">
        <f>IF(ISBLANK(Regressions!C177), " ", Regressions!C177)</f>
        <v>Secondary</v>
      </c>
      <c r="D167" s="353">
        <f>IF(ISBLANK(Regressions!D177), " ", Regressions!D177)</f>
        <v>474755</v>
      </c>
      <c r="E167" s="229">
        <f>IF(ISNUMBER(Regressions!E177),ROUND(Regressions!E177, 1), NA())</f>
        <v>72</v>
      </c>
      <c r="F167" s="354">
        <f>IF(ISNUMBER(Regressions!F177),ROUND(Regressions!F177, 1), NA())</f>
        <v>58.5</v>
      </c>
      <c r="G167" s="251">
        <f>IF(ISNUMBER(Regressions!G177),ROUND(Regressions!G177, 1), NA())</f>
        <v>58.5</v>
      </c>
      <c r="H167" s="355">
        <f>IF(ISNUMBER(Regressions!H177),ROUND(Regressions!H177, 1), NA())</f>
        <v>0</v>
      </c>
      <c r="I167" s="252">
        <f>IF(ISNUMBER(Regressions!I177),ROUND(Regressions!I177, 1), NA())</f>
        <v>41.5</v>
      </c>
      <c r="J167" s="356">
        <f>IF(ISNUMBER(Regressions!K177),ROUND(Regressions!K177, 1), NA())</f>
        <v>71.099999999999994</v>
      </c>
      <c r="K167" s="354">
        <f>IF(ISNUMBER(Regressions!L177),ROUND(Regressions!L177, 1), NA())</f>
        <v>71.099999999999994</v>
      </c>
      <c r="L167" s="253">
        <f>IF(ISNUMBER(Regressions!M177),ROUND(Regressions!M177, 1), NA())</f>
        <v>34.700000000000003</v>
      </c>
      <c r="M167" s="355">
        <f>IF(ISNUMBER(Regressions!N177),ROUND(Regressions!N177, 1), NA())</f>
        <v>36.4</v>
      </c>
      <c r="N167" s="252">
        <f>IF(ISNUMBER(Regressions!O177),ROUND(Regressions!O177, 1), NA())</f>
        <v>28.9</v>
      </c>
      <c r="O167" s="356" t="e">
        <f>IF(ISNUMBER(Regressions!Q177),ROUND(Regressions!Q177, 1), NA())</f>
        <v>#N/A</v>
      </c>
      <c r="P167" s="354" t="e">
        <f>IF(ISNUMBER(Regressions!R177),ROUND(Regressions!R177, 1), NA())</f>
        <v>#N/A</v>
      </c>
      <c r="Q167" s="230" t="e">
        <f>IF(ISNUMBER(Regressions!S177),ROUND(Regressions!S177, 1), NA())</f>
        <v>#N/A</v>
      </c>
      <c r="R167" s="355" t="e">
        <f>IF(ISNUMBER(Regressions!T177),ROUND(Regressions!T177, 1), NA())</f>
        <v>#N/A</v>
      </c>
      <c r="S167" s="252" t="e">
        <f>IF(ISNUMBER(Regressions!U177),ROUND(Regressions!U177, 1), NA())</f>
        <v>#N/A</v>
      </c>
    </row>
    <row xmlns:x14ac="http://schemas.microsoft.com/office/spreadsheetml/2009/9/ac" r="168" x14ac:dyDescent="0.2">
      <c r="A168" s="351" t="str">
        <f>IF(ISBLANK(Regressions!A178), " ", Regressions!A178)</f>
        <v>Liberia</v>
      </c>
      <c r="B168" s="352">
        <f>IF(ISBLANK(Regressions!B178), " ", Regressions!B178)</f>
        <v>2009</v>
      </c>
      <c r="C168" s="357" t="str">
        <f>IF(ISBLANK(Regressions!C178), " ", Regressions!C178)</f>
        <v>Secondary</v>
      </c>
      <c r="D168" s="353">
        <f>IF(ISBLANK(Regressions!D178), " ", Regressions!D178)</f>
        <v>493361</v>
      </c>
      <c r="E168" s="229">
        <f>IF(ISNUMBER(Regressions!E178),ROUND(Regressions!E178, 1), NA())</f>
        <v>72</v>
      </c>
      <c r="F168" s="354">
        <f>IF(ISNUMBER(Regressions!F178),ROUND(Regressions!F178, 1), NA())</f>
        <v>58.5</v>
      </c>
      <c r="G168" s="251">
        <f>IF(ISNUMBER(Regressions!G178),ROUND(Regressions!G178, 1), NA())</f>
        <v>58.5</v>
      </c>
      <c r="H168" s="355">
        <f>IF(ISNUMBER(Regressions!H178),ROUND(Regressions!H178, 1), NA())</f>
        <v>0</v>
      </c>
      <c r="I168" s="252">
        <f>IF(ISNUMBER(Regressions!I178),ROUND(Regressions!I178, 1), NA())</f>
        <v>41.5</v>
      </c>
      <c r="J168" s="356">
        <f>IF(ISNUMBER(Regressions!K178),ROUND(Regressions!K178, 1), NA())</f>
        <v>71.099999999999994</v>
      </c>
      <c r="K168" s="354">
        <f>IF(ISNUMBER(Regressions!L178),ROUND(Regressions!L178, 1), NA())</f>
        <v>71.099999999999994</v>
      </c>
      <c r="L168" s="253">
        <f>IF(ISNUMBER(Regressions!M178),ROUND(Regressions!M178, 1), NA())</f>
        <v>34.700000000000003</v>
      </c>
      <c r="M168" s="355">
        <f>IF(ISNUMBER(Regressions!N178),ROUND(Regressions!N178, 1), NA())</f>
        <v>36.4</v>
      </c>
      <c r="N168" s="252">
        <f>IF(ISNUMBER(Regressions!O178),ROUND(Regressions!O178, 1), NA())</f>
        <v>28.9</v>
      </c>
      <c r="O168" s="356" t="e">
        <f>IF(ISNUMBER(Regressions!Q178),ROUND(Regressions!Q178, 1), NA())</f>
        <v>#N/A</v>
      </c>
      <c r="P168" s="354" t="e">
        <f>IF(ISNUMBER(Regressions!R178),ROUND(Regressions!R178, 1), NA())</f>
        <v>#N/A</v>
      </c>
      <c r="Q168" s="230" t="e">
        <f>IF(ISNUMBER(Regressions!S178),ROUND(Regressions!S178, 1), NA())</f>
        <v>#N/A</v>
      </c>
      <c r="R168" s="355" t="e">
        <f>IF(ISNUMBER(Regressions!T178),ROUND(Regressions!T178, 1), NA())</f>
        <v>#N/A</v>
      </c>
      <c r="S168" s="252" t="e">
        <f>IF(ISNUMBER(Regressions!U178),ROUND(Regressions!U178, 1), NA())</f>
        <v>#N/A</v>
      </c>
    </row>
    <row xmlns:x14ac="http://schemas.microsoft.com/office/spreadsheetml/2009/9/ac" r="169" x14ac:dyDescent="0.2">
      <c r="A169" s="351" t="str">
        <f>IF(ISBLANK(Regressions!A179), " ", Regressions!A179)</f>
        <v>Liberia</v>
      </c>
      <c r="B169" s="352">
        <f>IF(ISBLANK(Regressions!B179), " ", Regressions!B179)</f>
        <v>2010</v>
      </c>
      <c r="C169" s="357" t="str">
        <f>IF(ISBLANK(Regressions!C179), " ", Regressions!C179)</f>
        <v>Secondary</v>
      </c>
      <c r="D169" s="353">
        <f>IF(ISBLANK(Regressions!D179), " ", Regressions!D179)</f>
        <v>512131</v>
      </c>
      <c r="E169" s="229">
        <f>IF(ISNUMBER(Regressions!E179),ROUND(Regressions!E179, 1), NA())</f>
        <v>72</v>
      </c>
      <c r="F169" s="354">
        <f>IF(ISNUMBER(Regressions!F179),ROUND(Regressions!F179, 1), NA())</f>
        <v>58.5</v>
      </c>
      <c r="G169" s="251">
        <f>IF(ISNUMBER(Regressions!G179),ROUND(Regressions!G179, 1), NA())</f>
        <v>58.5</v>
      </c>
      <c r="H169" s="355">
        <f>IF(ISNUMBER(Regressions!H179),ROUND(Regressions!H179, 1), NA())</f>
        <v>0</v>
      </c>
      <c r="I169" s="252">
        <f>IF(ISNUMBER(Regressions!I179),ROUND(Regressions!I179, 1), NA())</f>
        <v>41.5</v>
      </c>
      <c r="J169" s="356">
        <f>IF(ISNUMBER(Regressions!K179),ROUND(Regressions!K179, 1), NA())</f>
        <v>71.099999999999994</v>
      </c>
      <c r="K169" s="354">
        <f>IF(ISNUMBER(Regressions!L179),ROUND(Regressions!L179, 1), NA())</f>
        <v>71.099999999999994</v>
      </c>
      <c r="L169" s="253">
        <f>IF(ISNUMBER(Regressions!M179),ROUND(Regressions!M179, 1), NA())</f>
        <v>34.700000000000003</v>
      </c>
      <c r="M169" s="355">
        <f>IF(ISNUMBER(Regressions!N179),ROUND(Regressions!N179, 1), NA())</f>
        <v>36.4</v>
      </c>
      <c r="N169" s="252">
        <f>IF(ISNUMBER(Regressions!O179),ROUND(Regressions!O179, 1), NA())</f>
        <v>28.9</v>
      </c>
      <c r="O169" s="356" t="e">
        <f>IF(ISNUMBER(Regressions!Q179),ROUND(Regressions!Q179, 1), NA())</f>
        <v>#N/A</v>
      </c>
      <c r="P169" s="354" t="e">
        <f>IF(ISNUMBER(Regressions!R179),ROUND(Regressions!R179, 1), NA())</f>
        <v>#N/A</v>
      </c>
      <c r="Q169" s="230">
        <f>IF(ISNUMBER(Regressions!S179),ROUND(Regressions!S179, 1), NA())</f>
        <v>76.2</v>
      </c>
      <c r="R169" s="355" t="e">
        <f>IF(ISNUMBER(Regressions!T179),ROUND(Regressions!T179, 1), NA())</f>
        <v>#N/A</v>
      </c>
      <c r="S169" s="252" t="e">
        <f>IF(ISNUMBER(Regressions!U179),ROUND(Regressions!U179, 1), NA())</f>
        <v>#N/A</v>
      </c>
    </row>
    <row xmlns:x14ac="http://schemas.microsoft.com/office/spreadsheetml/2009/9/ac" r="170" x14ac:dyDescent="0.2">
      <c r="A170" s="351" t="str">
        <f>IF(ISBLANK(Regressions!A180), " ", Regressions!A180)</f>
        <v>Liberia</v>
      </c>
      <c r="B170" s="352">
        <f>IF(ISBLANK(Regressions!B180), " ", Regressions!B180)</f>
        <v>2011</v>
      </c>
      <c r="C170" s="357" t="str">
        <f>IF(ISBLANK(Regressions!C180), " ", Regressions!C180)</f>
        <v>Secondary</v>
      </c>
      <c r="D170" s="353">
        <f>IF(ISBLANK(Regressions!D180), " ", Regressions!D180)</f>
        <v>532862</v>
      </c>
      <c r="E170" s="229">
        <f>IF(ISNUMBER(Regressions!E180),ROUND(Regressions!E180, 1), NA())</f>
        <v>72</v>
      </c>
      <c r="F170" s="354">
        <f>IF(ISNUMBER(Regressions!F180),ROUND(Regressions!F180, 1), NA())</f>
        <v>61.1</v>
      </c>
      <c r="G170" s="251">
        <f>IF(ISNUMBER(Regressions!G180),ROUND(Regressions!G180, 1), NA())</f>
        <v>61.1</v>
      </c>
      <c r="H170" s="355">
        <f>IF(ISNUMBER(Regressions!H180),ROUND(Regressions!H180, 1), NA())</f>
        <v>0</v>
      </c>
      <c r="I170" s="252">
        <f>IF(ISNUMBER(Regressions!I180),ROUND(Regressions!I180, 1), NA())</f>
        <v>38.9</v>
      </c>
      <c r="J170" s="356">
        <f>IF(ISNUMBER(Regressions!K180),ROUND(Regressions!K180, 1), NA())</f>
        <v>72.8</v>
      </c>
      <c r="K170" s="354">
        <f>IF(ISNUMBER(Regressions!L180),ROUND(Regressions!L180, 1), NA())</f>
        <v>72.8</v>
      </c>
      <c r="L170" s="253">
        <f>IF(ISNUMBER(Regressions!M180),ROUND(Regressions!M180, 1), NA())</f>
        <v>34.700000000000003</v>
      </c>
      <c r="M170" s="355">
        <f>IF(ISNUMBER(Regressions!N180),ROUND(Regressions!N180, 1), NA())</f>
        <v>38.200000000000003</v>
      </c>
      <c r="N170" s="252">
        <f>IF(ISNUMBER(Regressions!O180),ROUND(Regressions!O180, 1), NA())</f>
        <v>27.2</v>
      </c>
      <c r="O170" s="356" t="e">
        <f>IF(ISNUMBER(Regressions!Q180),ROUND(Regressions!Q180, 1), NA())</f>
        <v>#N/A</v>
      </c>
      <c r="P170" s="354" t="e">
        <f>IF(ISNUMBER(Regressions!R180),ROUND(Regressions!R180, 1), NA())</f>
        <v>#N/A</v>
      </c>
      <c r="Q170" s="230">
        <f>IF(ISNUMBER(Regressions!S180),ROUND(Regressions!S180, 1), NA())</f>
        <v>76.2</v>
      </c>
      <c r="R170" s="355" t="e">
        <f>IF(ISNUMBER(Regressions!T180),ROUND(Regressions!T180, 1), NA())</f>
        <v>#N/A</v>
      </c>
      <c r="S170" s="252" t="e">
        <f>IF(ISNUMBER(Regressions!U180),ROUND(Regressions!U180, 1), NA())</f>
        <v>#N/A</v>
      </c>
    </row>
    <row xmlns:x14ac="http://schemas.microsoft.com/office/spreadsheetml/2009/9/ac" r="171" x14ac:dyDescent="0.2">
      <c r="A171" s="351" t="str">
        <f>IF(ISBLANK(Regressions!A181), " ", Regressions!A181)</f>
        <v>Liberia</v>
      </c>
      <c r="B171" s="352">
        <f>IF(ISBLANK(Regressions!B181), " ", Regressions!B181)</f>
        <v>2012</v>
      </c>
      <c r="C171" s="357" t="str">
        <f>IF(ISBLANK(Regressions!C181), " ", Regressions!C181)</f>
        <v>Secondary</v>
      </c>
      <c r="D171" s="353">
        <f>IF(ISBLANK(Regressions!D181), " ", Regressions!D181)</f>
        <v>561152</v>
      </c>
      <c r="E171" s="229">
        <f>IF(ISNUMBER(Regressions!E181),ROUND(Regressions!E181, 1), NA())</f>
        <v>73</v>
      </c>
      <c r="F171" s="354">
        <f>IF(ISNUMBER(Regressions!F181),ROUND(Regressions!F181, 1), NA())</f>
        <v>63.7</v>
      </c>
      <c r="G171" s="251">
        <f>IF(ISNUMBER(Regressions!G181),ROUND(Regressions!G181, 1), NA())</f>
        <v>63.7</v>
      </c>
      <c r="H171" s="355">
        <f>IF(ISNUMBER(Regressions!H181),ROUND(Regressions!H181, 1), NA())</f>
        <v>0</v>
      </c>
      <c r="I171" s="252">
        <f>IF(ISNUMBER(Regressions!I181),ROUND(Regressions!I181, 1), NA())</f>
        <v>36.299999999999997</v>
      </c>
      <c r="J171" s="356">
        <f>IF(ISNUMBER(Regressions!K181),ROUND(Regressions!K181, 1), NA())</f>
        <v>74.599999999999994</v>
      </c>
      <c r="K171" s="354">
        <f>IF(ISNUMBER(Regressions!L181),ROUND(Regressions!L181, 1), NA())</f>
        <v>74.599999999999994</v>
      </c>
      <c r="L171" s="253">
        <f>IF(ISNUMBER(Regressions!M181),ROUND(Regressions!M181, 1), NA())</f>
        <v>34.700000000000003</v>
      </c>
      <c r="M171" s="355">
        <f>IF(ISNUMBER(Regressions!N181),ROUND(Regressions!N181, 1), NA())</f>
        <v>40</v>
      </c>
      <c r="N171" s="252">
        <f>IF(ISNUMBER(Regressions!O181),ROUND(Regressions!O181, 1), NA())</f>
        <v>25.4</v>
      </c>
      <c r="O171" s="356">
        <f>IF(ISNUMBER(Regressions!Q181),ROUND(Regressions!Q181, 1), NA())</f>
        <v>93</v>
      </c>
      <c r="P171" s="354">
        <f>IF(ISNUMBER(Regressions!R181),ROUND(Regressions!R181, 1), NA())</f>
        <v>90.6</v>
      </c>
      <c r="Q171" s="230">
        <f>IF(ISNUMBER(Regressions!S181),ROUND(Regressions!S181, 1), NA())</f>
        <v>76.2</v>
      </c>
      <c r="R171" s="355">
        <f>IF(ISNUMBER(Regressions!T181),ROUND(Regressions!T181, 1), NA())</f>
        <v>14.4</v>
      </c>
      <c r="S171" s="252">
        <f>IF(ISNUMBER(Regressions!U181),ROUND(Regressions!U181, 1), NA())</f>
        <v>9.4</v>
      </c>
    </row>
    <row xmlns:x14ac="http://schemas.microsoft.com/office/spreadsheetml/2009/9/ac" r="172" x14ac:dyDescent="0.2">
      <c r="A172" s="351" t="str">
        <f>IF(ISBLANK(Regressions!A182), " ", Regressions!A182)</f>
        <v>Liberia</v>
      </c>
      <c r="B172" s="352">
        <f>IF(ISBLANK(Regressions!B182), " ", Regressions!B182)</f>
        <v>2013</v>
      </c>
      <c r="C172" s="357" t="str">
        <f>IF(ISBLANK(Regressions!C182), " ", Regressions!C182)</f>
        <v>Secondary</v>
      </c>
      <c r="D172" s="353">
        <f>IF(ISBLANK(Regressions!D182), " ", Regressions!D182)</f>
        <v>580142</v>
      </c>
      <c r="E172" s="229">
        <f>IF(ISNUMBER(Regressions!E182),ROUND(Regressions!E182, 1), NA())</f>
        <v>74</v>
      </c>
      <c r="F172" s="354">
        <f>IF(ISNUMBER(Regressions!F182),ROUND(Regressions!F182, 1), NA())</f>
        <v>66.400000000000006</v>
      </c>
      <c r="G172" s="251">
        <f>IF(ISNUMBER(Regressions!G182),ROUND(Regressions!G182, 1), NA())</f>
        <v>66.400000000000006</v>
      </c>
      <c r="H172" s="355">
        <f>IF(ISNUMBER(Regressions!H182),ROUND(Regressions!H182, 1), NA())</f>
        <v>0</v>
      </c>
      <c r="I172" s="252">
        <f>IF(ISNUMBER(Regressions!I182),ROUND(Regressions!I182, 1), NA())</f>
        <v>33.6</v>
      </c>
      <c r="J172" s="356">
        <f>IF(ISNUMBER(Regressions!K182),ROUND(Regressions!K182, 1), NA())</f>
        <v>76.400000000000006</v>
      </c>
      <c r="K172" s="354">
        <f>IF(ISNUMBER(Regressions!L182),ROUND(Regressions!L182, 1), NA())</f>
        <v>76.400000000000006</v>
      </c>
      <c r="L172" s="253">
        <f>IF(ISNUMBER(Regressions!M182),ROUND(Regressions!M182, 1), NA())</f>
        <v>34.700000000000003</v>
      </c>
      <c r="M172" s="355">
        <f>IF(ISNUMBER(Regressions!N182),ROUND(Regressions!N182, 1), NA())</f>
        <v>41.8</v>
      </c>
      <c r="N172" s="252">
        <f>IF(ISNUMBER(Regressions!O182),ROUND(Regressions!O182, 1), NA())</f>
        <v>23.6</v>
      </c>
      <c r="O172" s="356">
        <f>IF(ISNUMBER(Regressions!Q182),ROUND(Regressions!Q182, 1), NA())</f>
        <v>93</v>
      </c>
      <c r="P172" s="354">
        <f>IF(ISNUMBER(Regressions!R182),ROUND(Regressions!R182, 1), NA())</f>
        <v>90.6</v>
      </c>
      <c r="Q172" s="230">
        <f>IF(ISNUMBER(Regressions!S182),ROUND(Regressions!S182, 1), NA())</f>
        <v>76.2</v>
      </c>
      <c r="R172" s="355">
        <f>IF(ISNUMBER(Regressions!T182),ROUND(Regressions!T182, 1), NA())</f>
        <v>14.4</v>
      </c>
      <c r="S172" s="252">
        <f>IF(ISNUMBER(Regressions!U182),ROUND(Regressions!U182, 1), NA())</f>
        <v>9.4</v>
      </c>
    </row>
    <row xmlns:x14ac="http://schemas.microsoft.com/office/spreadsheetml/2009/9/ac" r="173" x14ac:dyDescent="0.2">
      <c r="A173" s="351" t="str">
        <f>IF(ISBLANK(Regressions!A183), " ", Regressions!A183)</f>
        <v>Liberia</v>
      </c>
      <c r="B173" s="352">
        <f>IF(ISBLANK(Regressions!B183), " ", Regressions!B183)</f>
        <v>2014</v>
      </c>
      <c r="C173" s="357" t="str">
        <f>IF(ISBLANK(Regressions!C183), " ", Regressions!C183)</f>
        <v>Secondary</v>
      </c>
      <c r="D173" s="353">
        <f>IF(ISBLANK(Regressions!D183), " ", Regressions!D183)</f>
        <v>600017</v>
      </c>
      <c r="E173" s="229">
        <f>IF(ISNUMBER(Regressions!E183),ROUND(Regressions!E183, 1), NA())</f>
        <v>75</v>
      </c>
      <c r="F173" s="354">
        <f>IF(ISNUMBER(Regressions!F183),ROUND(Regressions!F183, 1), NA())</f>
        <v>69</v>
      </c>
      <c r="G173" s="251">
        <f>IF(ISNUMBER(Regressions!G183),ROUND(Regressions!G183, 1), NA())</f>
        <v>69</v>
      </c>
      <c r="H173" s="355">
        <f>IF(ISNUMBER(Regressions!H183),ROUND(Regressions!H183, 1), NA())</f>
        <v>0</v>
      </c>
      <c r="I173" s="252">
        <f>IF(ISNUMBER(Regressions!I183),ROUND(Regressions!I183, 1), NA())</f>
        <v>31</v>
      </c>
      <c r="J173" s="356">
        <f>IF(ISNUMBER(Regressions!K183),ROUND(Regressions!K183, 1), NA())</f>
        <v>78.2</v>
      </c>
      <c r="K173" s="354">
        <f>IF(ISNUMBER(Regressions!L183),ROUND(Regressions!L183, 1), NA())</f>
        <v>78.2</v>
      </c>
      <c r="L173" s="253">
        <f>IF(ISNUMBER(Regressions!M183),ROUND(Regressions!M183, 1), NA())</f>
        <v>34.700000000000003</v>
      </c>
      <c r="M173" s="355">
        <f>IF(ISNUMBER(Regressions!N183),ROUND(Regressions!N183, 1), NA())</f>
        <v>43.6</v>
      </c>
      <c r="N173" s="252">
        <f>IF(ISNUMBER(Regressions!O183),ROUND(Regressions!O183, 1), NA())</f>
        <v>21.8</v>
      </c>
      <c r="O173" s="356">
        <f>IF(ISNUMBER(Regressions!Q183),ROUND(Regressions!Q183, 1), NA())</f>
        <v>93</v>
      </c>
      <c r="P173" s="354">
        <f>IF(ISNUMBER(Regressions!R183),ROUND(Regressions!R183, 1), NA())</f>
        <v>90.6</v>
      </c>
      <c r="Q173" s="230">
        <f>IF(ISNUMBER(Regressions!S183),ROUND(Regressions!S183, 1), NA())</f>
        <v>76.2</v>
      </c>
      <c r="R173" s="355">
        <f>IF(ISNUMBER(Regressions!T183),ROUND(Regressions!T183, 1), NA())</f>
        <v>14.4</v>
      </c>
      <c r="S173" s="252">
        <f>IF(ISNUMBER(Regressions!U183),ROUND(Regressions!U183, 1), NA())</f>
        <v>9.4</v>
      </c>
    </row>
    <row xmlns:x14ac="http://schemas.microsoft.com/office/spreadsheetml/2009/9/ac" r="174" x14ac:dyDescent="0.2">
      <c r="A174" s="351" t="str">
        <f>IF(ISBLANK(Regressions!A184), " ", Regressions!A184)</f>
        <v>Liberia</v>
      </c>
      <c r="B174" s="352">
        <f>IF(ISBLANK(Regressions!B184), " ", Regressions!B184)</f>
        <v>2015</v>
      </c>
      <c r="C174" s="357" t="str">
        <f>IF(ISBLANK(Regressions!C184), " ", Regressions!C184)</f>
        <v>Secondary</v>
      </c>
      <c r="D174" s="353">
        <f>IF(ISBLANK(Regressions!D184), " ", Regressions!D184)</f>
        <v>619369</v>
      </c>
      <c r="E174" s="229">
        <f>IF(ISNUMBER(Regressions!E184),ROUND(Regressions!E184, 1), NA())</f>
        <v>75.900000000000006</v>
      </c>
      <c r="F174" s="354">
        <f>IF(ISNUMBER(Regressions!F184),ROUND(Regressions!F184, 1), NA())</f>
        <v>71.599999999999994</v>
      </c>
      <c r="G174" s="251">
        <f>IF(ISNUMBER(Regressions!G184),ROUND(Regressions!G184, 1), NA())</f>
        <v>69.8</v>
      </c>
      <c r="H174" s="355">
        <f>IF(ISNUMBER(Regressions!H184),ROUND(Regressions!H184, 1), NA())</f>
        <v>1.8</v>
      </c>
      <c r="I174" s="252">
        <f>IF(ISNUMBER(Regressions!I184),ROUND(Regressions!I184, 1), NA())</f>
        <v>28.4</v>
      </c>
      <c r="J174" s="356">
        <f>IF(ISNUMBER(Regressions!K184),ROUND(Regressions!K184, 1), NA())</f>
        <v>80</v>
      </c>
      <c r="K174" s="354">
        <f>IF(ISNUMBER(Regressions!L184),ROUND(Regressions!L184, 1), NA())</f>
        <v>80</v>
      </c>
      <c r="L174" s="253">
        <f>IF(ISNUMBER(Regressions!M184),ROUND(Regressions!M184, 1), NA())</f>
        <v>34.700000000000003</v>
      </c>
      <c r="M174" s="355">
        <f>IF(ISNUMBER(Regressions!N184),ROUND(Regressions!N184, 1), NA())</f>
        <v>45.3</v>
      </c>
      <c r="N174" s="252">
        <f>IF(ISNUMBER(Regressions!O184),ROUND(Regressions!O184, 1), NA())</f>
        <v>20</v>
      </c>
      <c r="O174" s="356">
        <f>IF(ISNUMBER(Regressions!Q184),ROUND(Regressions!Q184, 1), NA())</f>
        <v>93</v>
      </c>
      <c r="P174" s="354">
        <f>IF(ISNUMBER(Regressions!R184),ROUND(Regressions!R184, 1), NA())</f>
        <v>90.6</v>
      </c>
      <c r="Q174" s="230">
        <f>IF(ISNUMBER(Regressions!S184),ROUND(Regressions!S184, 1), NA())</f>
        <v>76.2</v>
      </c>
      <c r="R174" s="355">
        <f>IF(ISNUMBER(Regressions!T184),ROUND(Regressions!T184, 1), NA())</f>
        <v>14.4</v>
      </c>
      <c r="S174" s="252">
        <f>IF(ISNUMBER(Regressions!U184),ROUND(Regressions!U184, 1), NA())</f>
        <v>9.4</v>
      </c>
    </row>
    <row xmlns:x14ac="http://schemas.microsoft.com/office/spreadsheetml/2009/9/ac" r="175" x14ac:dyDescent="0.2">
      <c r="A175" s="351" t="str">
        <f>IF(ISBLANK(Regressions!A185), " ", Regressions!A185)</f>
        <v>Liberia</v>
      </c>
      <c r="B175" s="352">
        <f>IF(ISBLANK(Regressions!B185), " ", Regressions!B185)</f>
        <v>2016</v>
      </c>
      <c r="C175" s="357" t="str">
        <f>IF(ISBLANK(Regressions!C185), " ", Regressions!C185)</f>
        <v>Secondary</v>
      </c>
      <c r="D175" s="353">
        <f>IF(ISBLANK(Regressions!D185), " ", Regressions!D185)</f>
        <v>639568</v>
      </c>
      <c r="E175" s="229">
        <f>IF(ISNUMBER(Regressions!E185),ROUND(Regressions!E185, 1), NA())</f>
        <v>76.900000000000006</v>
      </c>
      <c r="F175" s="354">
        <f>IF(ISNUMBER(Regressions!F185),ROUND(Regressions!F185, 1), NA())</f>
        <v>74.3</v>
      </c>
      <c r="G175" s="251">
        <f>IF(ISNUMBER(Regressions!G185),ROUND(Regressions!G185, 1), NA())</f>
        <v>69.8</v>
      </c>
      <c r="H175" s="355">
        <f>IF(ISNUMBER(Regressions!H185),ROUND(Regressions!H185, 1), NA())</f>
        <v>4.4000000000000004</v>
      </c>
      <c r="I175" s="252">
        <f>IF(ISNUMBER(Regressions!I185),ROUND(Regressions!I185, 1), NA())</f>
        <v>25.7</v>
      </c>
      <c r="J175" s="356">
        <f>IF(ISNUMBER(Regressions!K185),ROUND(Regressions!K185, 1), NA())</f>
        <v>81.8</v>
      </c>
      <c r="K175" s="354">
        <f>IF(ISNUMBER(Regressions!L185),ROUND(Regressions!L185, 1), NA())</f>
        <v>81.8</v>
      </c>
      <c r="L175" s="253">
        <f>IF(ISNUMBER(Regressions!M185),ROUND(Regressions!M185, 1), NA())</f>
        <v>34.700000000000003</v>
      </c>
      <c r="M175" s="355">
        <f>IF(ISNUMBER(Regressions!N185),ROUND(Regressions!N185, 1), NA())</f>
        <v>47.1</v>
      </c>
      <c r="N175" s="252">
        <f>IF(ISNUMBER(Regressions!O185),ROUND(Regressions!O185, 1), NA())</f>
        <v>18.2</v>
      </c>
      <c r="O175" s="356">
        <f>IF(ISNUMBER(Regressions!Q185),ROUND(Regressions!Q185, 1), NA())</f>
        <v>93</v>
      </c>
      <c r="P175" s="354">
        <f>IF(ISNUMBER(Regressions!R185),ROUND(Regressions!R185, 1), NA())</f>
        <v>90.6</v>
      </c>
      <c r="Q175" s="230">
        <f>IF(ISNUMBER(Regressions!S185),ROUND(Regressions!S185, 1), NA())</f>
        <v>76.2</v>
      </c>
      <c r="R175" s="355">
        <f>IF(ISNUMBER(Regressions!T185),ROUND(Regressions!T185, 1), NA())</f>
        <v>14.4</v>
      </c>
      <c r="S175" s="252">
        <f>IF(ISNUMBER(Regressions!U185),ROUND(Regressions!U185, 1), NA())</f>
        <v>9.4</v>
      </c>
    </row>
    <row xmlns:x14ac="http://schemas.microsoft.com/office/spreadsheetml/2009/9/ac" r="176" x14ac:dyDescent="0.2">
      <c r="A176" s="351" t="str">
        <f>IF(ISBLANK(Regressions!A186), " ", Regressions!A186)</f>
        <v>Liberia</v>
      </c>
      <c r="B176" s="352">
        <f>IF(ISBLANK(Regressions!B186), " ", Regressions!B186)</f>
        <v>2017</v>
      </c>
      <c r="C176" s="357" t="str">
        <f>IF(ISBLANK(Regressions!C186), " ", Regressions!C186)</f>
        <v>Secondary</v>
      </c>
      <c r="D176" s="353">
        <f>IF(ISBLANK(Regressions!D186), " ", Regressions!D186)</f>
        <v>659536</v>
      </c>
      <c r="E176" s="229">
        <f>IF(ISNUMBER(Regressions!E186),ROUND(Regressions!E186, 1), NA())</f>
        <v>77.900000000000006</v>
      </c>
      <c r="F176" s="354">
        <f>IF(ISNUMBER(Regressions!F186),ROUND(Regressions!F186, 1), NA())</f>
        <v>76.900000000000006</v>
      </c>
      <c r="G176" s="251">
        <f>IF(ISNUMBER(Regressions!G186),ROUND(Regressions!G186, 1), NA())</f>
        <v>69.8</v>
      </c>
      <c r="H176" s="355">
        <f>IF(ISNUMBER(Regressions!H186),ROUND(Regressions!H186, 1), NA())</f>
        <v>7</v>
      </c>
      <c r="I176" s="252">
        <f>IF(ISNUMBER(Regressions!I186),ROUND(Regressions!I186, 1), NA())</f>
        <v>23.1</v>
      </c>
      <c r="J176" s="356">
        <f>IF(ISNUMBER(Regressions!K186),ROUND(Regressions!K186, 1), NA())</f>
        <v>83.6</v>
      </c>
      <c r="K176" s="354">
        <f>IF(ISNUMBER(Regressions!L186),ROUND(Regressions!L186, 1), NA())</f>
        <v>83.1</v>
      </c>
      <c r="L176" s="253">
        <f>IF(ISNUMBER(Regressions!M186),ROUND(Regressions!M186, 1), NA())</f>
        <v>34.700000000000003</v>
      </c>
      <c r="M176" s="355">
        <f>IF(ISNUMBER(Regressions!N186),ROUND(Regressions!N186, 1), NA())</f>
        <v>48.4</v>
      </c>
      <c r="N176" s="252">
        <f>IF(ISNUMBER(Regressions!O186),ROUND(Regressions!O186, 1), NA())</f>
        <v>16.899999999999999</v>
      </c>
      <c r="O176" s="356">
        <f>IF(ISNUMBER(Regressions!Q186),ROUND(Regressions!Q186, 1), NA())</f>
        <v>93</v>
      </c>
      <c r="P176" s="354">
        <f>IF(ISNUMBER(Regressions!R186),ROUND(Regressions!R186, 1), NA())</f>
        <v>90.6</v>
      </c>
      <c r="Q176" s="230">
        <f>IF(ISNUMBER(Regressions!S186),ROUND(Regressions!S186, 1), NA())</f>
        <v>76.2</v>
      </c>
      <c r="R176" s="355">
        <f>IF(ISNUMBER(Regressions!T186),ROUND(Regressions!T186, 1), NA())</f>
        <v>14.4</v>
      </c>
      <c r="S176" s="252">
        <f>IF(ISNUMBER(Regressions!U186),ROUND(Regressions!U186, 1), NA())</f>
        <v>9.4</v>
      </c>
    </row>
    <row xmlns:x14ac="http://schemas.microsoft.com/office/spreadsheetml/2009/9/ac" r="177" x14ac:dyDescent="0.2">
      <c r="A177" s="351" t="str">
        <f>IF(ISBLANK(Regressions!A187), " ", Regressions!A187)</f>
        <v>Liberia</v>
      </c>
      <c r="B177" s="352">
        <f>IF(ISBLANK(Regressions!B187), " ", Regressions!B187)</f>
        <v>2018</v>
      </c>
      <c r="C177" s="357" t="str">
        <f>IF(ISBLANK(Regressions!C187), " ", Regressions!C187)</f>
        <v>Secondary</v>
      </c>
      <c r="D177" s="353">
        <f>IF(ISBLANK(Regressions!D187), " ", Regressions!D187)</f>
        <v>680882</v>
      </c>
      <c r="E177" s="229">
        <f>IF(ISNUMBER(Regressions!E187),ROUND(Regressions!E187, 1), NA())</f>
        <v>78.900000000000006</v>
      </c>
      <c r="F177" s="354">
        <f>IF(ISNUMBER(Regressions!F187),ROUND(Regressions!F187, 1), NA())</f>
        <v>78.900000000000006</v>
      </c>
      <c r="G177" s="251">
        <f>IF(ISNUMBER(Regressions!G187),ROUND(Regressions!G187, 1), NA())</f>
        <v>69.8</v>
      </c>
      <c r="H177" s="355">
        <f>IF(ISNUMBER(Regressions!H187),ROUND(Regressions!H187, 1), NA())</f>
        <v>9</v>
      </c>
      <c r="I177" s="252">
        <f>IF(ISNUMBER(Regressions!I187),ROUND(Regressions!I187, 1), NA())</f>
        <v>21.1</v>
      </c>
      <c r="J177" s="356">
        <f>IF(ISNUMBER(Regressions!K187),ROUND(Regressions!K187, 1), NA())</f>
        <v>85.4</v>
      </c>
      <c r="K177" s="354">
        <f>IF(ISNUMBER(Regressions!L187),ROUND(Regressions!L187, 1), NA())</f>
        <v>83.1</v>
      </c>
      <c r="L177" s="253">
        <f>IF(ISNUMBER(Regressions!M187),ROUND(Regressions!M187, 1), NA())</f>
        <v>34.700000000000003</v>
      </c>
      <c r="M177" s="355">
        <f>IF(ISNUMBER(Regressions!N187),ROUND(Regressions!N187, 1), NA())</f>
        <v>48.4</v>
      </c>
      <c r="N177" s="252">
        <f>IF(ISNUMBER(Regressions!O187),ROUND(Regressions!O187, 1), NA())</f>
        <v>16.899999999999999</v>
      </c>
      <c r="O177" s="356">
        <f>IF(ISNUMBER(Regressions!Q187),ROUND(Regressions!Q187, 1), NA())</f>
        <v>93</v>
      </c>
      <c r="P177" s="354">
        <f>IF(ISNUMBER(Regressions!R187),ROUND(Regressions!R187, 1), NA())</f>
        <v>90.6</v>
      </c>
      <c r="Q177" s="230">
        <f>IF(ISNUMBER(Regressions!S187),ROUND(Regressions!S187, 1), NA())</f>
        <v>76.2</v>
      </c>
      <c r="R177" s="355">
        <f>IF(ISNUMBER(Regressions!T187),ROUND(Regressions!T187, 1), NA())</f>
        <v>14.4</v>
      </c>
      <c r="S177" s="252">
        <f>IF(ISNUMBER(Regressions!U187),ROUND(Regressions!U187, 1), NA())</f>
        <v>9.4</v>
      </c>
    </row>
    <row xmlns:x14ac="http://schemas.microsoft.com/office/spreadsheetml/2009/9/ac" r="178" x14ac:dyDescent="0.2">
      <c r="A178" s="351" t="str">
        <f>IF(ISBLANK(Regressions!A188), " ", Regressions!A188)</f>
        <v>Liberia</v>
      </c>
      <c r="B178" s="352">
        <f>IF(ISBLANK(Regressions!B188), " ", Regressions!B188)</f>
        <v>2019</v>
      </c>
      <c r="C178" s="357" t="str">
        <f>IF(ISBLANK(Regressions!C188), " ", Regressions!C188)</f>
        <v>Secondary</v>
      </c>
      <c r="D178" s="353">
        <f>IF(ISBLANK(Regressions!D188), " ", Regressions!D188)</f>
        <v>703427</v>
      </c>
      <c r="E178" s="229">
        <f>IF(ISNUMBER(Regressions!E188),ROUND(Regressions!E188, 1), NA())</f>
        <v>79.900000000000006</v>
      </c>
      <c r="F178" s="354">
        <f>IF(ISNUMBER(Regressions!F188),ROUND(Regressions!F188, 1), NA())</f>
        <v>79.5</v>
      </c>
      <c r="G178" s="251">
        <f>IF(ISNUMBER(Regressions!G188),ROUND(Regressions!G188, 1), NA())</f>
        <v>69.8</v>
      </c>
      <c r="H178" s="355">
        <f>IF(ISNUMBER(Regressions!H188),ROUND(Regressions!H188, 1), NA())</f>
        <v>9.6999999999999993</v>
      </c>
      <c r="I178" s="252">
        <f>IF(ISNUMBER(Regressions!I188),ROUND(Regressions!I188, 1), NA())</f>
        <v>20.5</v>
      </c>
      <c r="J178" s="356">
        <f>IF(ISNUMBER(Regressions!K188),ROUND(Regressions!K188, 1), NA())</f>
        <v>87.2</v>
      </c>
      <c r="K178" s="354">
        <f>IF(ISNUMBER(Regressions!L188),ROUND(Regressions!L188, 1), NA())</f>
        <v>83.1</v>
      </c>
      <c r="L178" s="253">
        <f>IF(ISNUMBER(Regressions!M188),ROUND(Regressions!M188, 1), NA())</f>
        <v>34.700000000000003</v>
      </c>
      <c r="M178" s="355">
        <f>IF(ISNUMBER(Regressions!N188),ROUND(Regressions!N188, 1), NA())</f>
        <v>48.4</v>
      </c>
      <c r="N178" s="252">
        <f>IF(ISNUMBER(Regressions!O188),ROUND(Regressions!O188, 1), NA())</f>
        <v>16.899999999999999</v>
      </c>
      <c r="O178" s="356">
        <f>IF(ISNUMBER(Regressions!Q188),ROUND(Regressions!Q188, 1), NA())</f>
        <v>93</v>
      </c>
      <c r="P178" s="354">
        <f>IF(ISNUMBER(Regressions!R188),ROUND(Regressions!R188, 1), NA())</f>
        <v>90.6</v>
      </c>
      <c r="Q178" s="230">
        <f>IF(ISNUMBER(Regressions!S188),ROUND(Regressions!S188, 1), NA())</f>
        <v>76.2</v>
      </c>
      <c r="R178" s="355">
        <f>IF(ISNUMBER(Regressions!T188),ROUND(Regressions!T188, 1), NA())</f>
        <v>14.4</v>
      </c>
      <c r="S178" s="252">
        <f>IF(ISNUMBER(Regressions!U188),ROUND(Regressions!U188, 1), NA())</f>
        <v>9.4</v>
      </c>
    </row>
    <row xmlns:x14ac="http://schemas.microsoft.com/office/spreadsheetml/2009/9/ac" r="179" x14ac:dyDescent="0.2">
      <c r="A179" s="351" t="str">
        <f>IF(ISBLANK(Regressions!A189), " ", Regressions!A189)</f>
        <v>Liberia</v>
      </c>
      <c r="B179" s="352">
        <f>IF(ISBLANK(Regressions!B189), " ", Regressions!B189)</f>
        <v>2020</v>
      </c>
      <c r="C179" s="357" t="str">
        <f>IF(ISBLANK(Regressions!C189), " ", Regressions!C189)</f>
        <v>Secondary</v>
      </c>
      <c r="D179" s="353">
        <f>IF(ISBLANK(Regressions!D189), " ", Regressions!D189)</f>
        <v>726285</v>
      </c>
      <c r="E179" s="229">
        <f>IF(ISNUMBER(Regressions!E189),ROUND(Regressions!E189, 1), NA())</f>
        <v>80.8</v>
      </c>
      <c r="F179" s="354">
        <f>IF(ISNUMBER(Regressions!F189),ROUND(Regressions!F189, 1), NA())</f>
        <v>79.5</v>
      </c>
      <c r="G179" s="251">
        <f>IF(ISNUMBER(Regressions!G189),ROUND(Regressions!G189, 1), NA())</f>
        <v>69.8</v>
      </c>
      <c r="H179" s="355">
        <f>IF(ISNUMBER(Regressions!H189),ROUND(Regressions!H189, 1), NA())</f>
        <v>9.6999999999999993</v>
      </c>
      <c r="I179" s="252">
        <f>IF(ISNUMBER(Regressions!I189),ROUND(Regressions!I189, 1), NA())</f>
        <v>20.5</v>
      </c>
      <c r="J179" s="356">
        <f>IF(ISNUMBER(Regressions!K189),ROUND(Regressions!K189, 1), NA())</f>
        <v>89</v>
      </c>
      <c r="K179" s="354">
        <f>IF(ISNUMBER(Regressions!L189),ROUND(Regressions!L189, 1), NA())</f>
        <v>83.1</v>
      </c>
      <c r="L179" s="253">
        <f>IF(ISNUMBER(Regressions!M189),ROUND(Regressions!M189, 1), NA())</f>
        <v>34.700000000000003</v>
      </c>
      <c r="M179" s="355">
        <f>IF(ISNUMBER(Regressions!N189),ROUND(Regressions!N189, 1), NA())</f>
        <v>48.4</v>
      </c>
      <c r="N179" s="252">
        <f>IF(ISNUMBER(Regressions!O189),ROUND(Regressions!O189, 1), NA())</f>
        <v>16.899999999999999</v>
      </c>
      <c r="O179" s="356">
        <f>IF(ISNUMBER(Regressions!Q189),ROUND(Regressions!Q189, 1), NA())</f>
        <v>93</v>
      </c>
      <c r="P179" s="354">
        <f>IF(ISNUMBER(Regressions!R189),ROUND(Regressions!R189, 1), NA())</f>
        <v>90.6</v>
      </c>
      <c r="Q179" s="230">
        <f>IF(ISNUMBER(Regressions!S189),ROUND(Regressions!S189, 1), NA())</f>
        <v>76.2</v>
      </c>
      <c r="R179" s="355">
        <f>IF(ISNUMBER(Regressions!T189),ROUND(Regressions!T189, 1), NA())</f>
        <v>14.4</v>
      </c>
      <c r="S179" s="252">
        <f>IF(ISNUMBER(Regressions!U189),ROUND(Regressions!U189, 1), NA())</f>
        <v>9.4</v>
      </c>
    </row>
    <row xmlns:x14ac="http://schemas.microsoft.com/office/spreadsheetml/2009/9/ac" r="180" x14ac:dyDescent="0.2">
      <c r="A180" s="403" t="str">
        <f>IF(ISBLANK(Regressions!A190), " ", Regressions!A190)</f>
        <v>Liberia</v>
      </c>
      <c r="B180" s="404">
        <f>IF(ISBLANK(Regressions!B190), " ", Regressions!B190)</f>
        <v>2021</v>
      </c>
      <c r="C180" s="405" t="str">
        <f>IF(ISBLANK(Regressions!C190), " ", Regressions!C190)</f>
        <v>Secondary</v>
      </c>
      <c r="D180" s="406">
        <f>IF(ISBLANK(Regressions!D190), " ", Regressions!D190)</f>
        <v>748295</v>
      </c>
      <c r="E180" s="409">
        <f>IF(ISNUMBER(Regressions!E190),ROUND(Regressions!E190, 1), NA())</f>
        <v>81.8</v>
      </c>
      <c r="F180" s="407">
        <f>IF(ISNUMBER(Regressions!F190),ROUND(Regressions!F190, 1), NA())</f>
        <v>79.5</v>
      </c>
      <c r="G180" s="410">
        <f>IF(ISNUMBER(Regressions!G190),ROUND(Regressions!G190, 1), NA())</f>
        <v>69.8</v>
      </c>
      <c r="H180" s="408">
        <f>IF(ISNUMBER(Regressions!H190),ROUND(Regressions!H190, 1), NA())</f>
        <v>9.6999999999999993</v>
      </c>
      <c r="I180" s="411">
        <f>IF(ISNUMBER(Regressions!I190),ROUND(Regressions!I190, 1), NA())</f>
        <v>20.5</v>
      </c>
      <c r="J180" s="409">
        <f>IF(ISNUMBER(Regressions!K190),ROUND(Regressions!K190, 1), NA())</f>
        <v>90.7</v>
      </c>
      <c r="K180" s="407">
        <f>IF(ISNUMBER(Regressions!L190),ROUND(Regressions!L190, 1), NA())</f>
        <v>83.1</v>
      </c>
      <c r="L180" s="412">
        <f>IF(ISNUMBER(Regressions!M190),ROUND(Regressions!M190, 1), NA())</f>
        <v>34.700000000000003</v>
      </c>
      <c r="M180" s="408">
        <f>IF(ISNUMBER(Regressions!N190),ROUND(Regressions!N190, 1), NA())</f>
        <v>48.4</v>
      </c>
      <c r="N180" s="411">
        <f>IF(ISNUMBER(Regressions!O190),ROUND(Regressions!O190, 1), NA())</f>
        <v>16.899999999999999</v>
      </c>
      <c r="O180" s="409" t="e">
        <f>IF(ISNUMBER(Regressions!Q190),ROUND(Regressions!Q190, 1), NA())</f>
        <v>#N/A</v>
      </c>
      <c r="P180" s="407" t="e">
        <f>IF(ISNUMBER(Regressions!R190),ROUND(Regressions!R190, 1), NA())</f>
        <v>#N/A</v>
      </c>
      <c r="Q180" s="413">
        <f>IF(ISNUMBER(Regressions!S190),ROUND(Regressions!S190, 1), NA())</f>
        <v>76.2</v>
      </c>
      <c r="R180" s="408" t="e">
        <f>IF(ISNUMBER(Regressions!T190),ROUND(Regressions!T190, 1), NA())</f>
        <v>#N/A</v>
      </c>
      <c r="S180" s="411" t="e">
        <f>IF(ISNUMBER(Regressions!U190),ROUND(Regressions!U190, 1), NA())</f>
        <v>#N/A</v>
      </c>
      <c r="T180" s="402"/>
      <c r="U180" s="402"/>
      <c r="V180" s="402"/>
      <c r="W180" s="402"/>
      <c r="X180" s="402"/>
      <c r="Y180" s="402"/>
      <c r="Z180" s="402"/>
      <c r="AA180" s="402"/>
      <c r="AB180" s="402"/>
      <c r="AC180" s="402"/>
    </row>
    <row xmlns:x14ac="http://schemas.microsoft.com/office/spreadsheetml/2009/9/ac" r="181" x14ac:dyDescent="0.2">
      <c r="A181" s="351" t="str">
        <f>IF(ISBLANK(Regressions!A191), " ", Regressions!A191)</f>
        <v>Liberia</v>
      </c>
      <c r="B181" s="352">
        <f>IF(ISBLANK(Regressions!B191), " ", Regressions!B191)</f>
        <v>2022</v>
      </c>
      <c r="C181" s="357" t="str">
        <f>IF(ISBLANK(Regressions!C191), " ", Regressions!C191)</f>
        <v>Secondary</v>
      </c>
      <c r="D181" s="353">
        <f>IF(ISBLANK(Regressions!D191), " ", Regressions!D191)</f>
        <v>768384</v>
      </c>
      <c r="E181" s="229">
        <f>IF(ISNUMBER(Regressions!E191),ROUND(Regressions!E191, 1), NA())</f>
        <v>82.8</v>
      </c>
      <c r="F181" s="354">
        <f>IF(ISNUMBER(Regressions!F191),ROUND(Regressions!F191, 1), NA())</f>
        <v>79.5</v>
      </c>
      <c r="G181" s="251">
        <f>IF(ISNUMBER(Regressions!G191),ROUND(Regressions!G191, 1), NA())</f>
        <v>69.8</v>
      </c>
      <c r="H181" s="355">
        <f>IF(ISNUMBER(Regressions!H191),ROUND(Regressions!H191, 1), NA())</f>
        <v>9.6999999999999993</v>
      </c>
      <c r="I181" s="252">
        <f>IF(ISNUMBER(Regressions!I191),ROUND(Regressions!I191, 1), NA())</f>
        <v>20.5</v>
      </c>
      <c r="J181" s="356">
        <f>IF(ISNUMBER(Regressions!K191),ROUND(Regressions!K191, 1), NA())</f>
        <v>92.5</v>
      </c>
      <c r="K181" s="354">
        <f>IF(ISNUMBER(Regressions!L191),ROUND(Regressions!L191, 1), NA())</f>
        <v>83.1</v>
      </c>
      <c r="L181" s="253">
        <f>IF(ISNUMBER(Regressions!M191),ROUND(Regressions!M191, 1), NA())</f>
        <v>34.700000000000003</v>
      </c>
      <c r="M181" s="355">
        <f>IF(ISNUMBER(Regressions!N191),ROUND(Regressions!N191, 1), NA())</f>
        <v>48.4</v>
      </c>
      <c r="N181" s="252">
        <f>IF(ISNUMBER(Regressions!O191),ROUND(Regressions!O191, 1), NA())</f>
        <v>16.899999999999999</v>
      </c>
      <c r="O181" s="356" t="e">
        <f>IF(ISNUMBER(Regressions!Q191),ROUND(Regressions!Q191, 1), NA())</f>
        <v>#N/A</v>
      </c>
      <c r="P181" s="354" t="e">
        <f>IF(ISNUMBER(Regressions!R191),ROUND(Regressions!R191, 1), NA())</f>
        <v>#N/A</v>
      </c>
      <c r="Q181" s="230">
        <f>IF(ISNUMBER(Regressions!S191),ROUND(Regressions!S191, 1), NA())</f>
        <v>76.2</v>
      </c>
      <c r="R181" s="355" t="e">
        <f>IF(ISNUMBER(Regressions!T191),ROUND(Regressions!T191, 1), NA())</f>
        <v>#N/A</v>
      </c>
      <c r="S181" s="252" t="e">
        <f>IF(ISNUMBER(Regressions!U191),ROUND(Regressions!U191, 1), NA())</f>
        <v>#N/A</v>
      </c>
    </row>
    <row xmlns:x14ac="http://schemas.microsoft.com/office/spreadsheetml/2009/9/ac" r="182" x14ac:dyDescent="0.2">
      <c r="A182" s="358" t="str">
        <f>IF(ISBLANK(Regressions!A192), " ", Regressions!A192)</f>
        <v>Liberia</v>
      </c>
      <c r="B182" s="359">
        <f>IF(ISBLANK(Regressions!B192), " ", Regressions!B192)</f>
        <v>2023</v>
      </c>
      <c r="C182" s="360" t="str">
        <f>IF(ISBLANK(Regressions!C192), " ", Regressions!C192)</f>
        <v>Secondary</v>
      </c>
      <c r="D182" s="361">
        <f>IF(ISBLANK(Regressions!D192), " ", Regressions!D192)</f>
        <v>771121</v>
      </c>
      <c r="E182" s="362">
        <f>IF(ISNUMBER(Regressions!E192),ROUND(Regressions!E192, 1), NA())</f>
        <v>82.8</v>
      </c>
      <c r="F182" s="363" t="e">
        <f>IF(ISNUMBER(Regressions!F192),ROUND(Regressions!F192, 1), NA())</f>
        <v>#N/A</v>
      </c>
      <c r="G182" s="364">
        <f>IF(ISNUMBER(Regressions!G192),ROUND(Regressions!G192, 1), NA())</f>
        <v>69.8</v>
      </c>
      <c r="H182" s="365" t="e">
        <f>IF(ISNUMBER(Regressions!H192),ROUND(Regressions!H192, 1), NA())</f>
        <v>#N/A</v>
      </c>
      <c r="I182" s="366" t="e">
        <f>IF(ISNUMBER(Regressions!I192),ROUND(Regressions!I192, 1), NA())</f>
        <v>#N/A</v>
      </c>
      <c r="J182" s="367">
        <f>IF(ISNUMBER(Regressions!K192),ROUND(Regressions!K192, 1), NA())</f>
        <v>92.5</v>
      </c>
      <c r="K182" s="363" t="e">
        <f>IF(ISNUMBER(Regressions!L192),ROUND(Regressions!L192, 1), NA())</f>
        <v>#N/A</v>
      </c>
      <c r="L182" s="368" t="e">
        <f>IF(ISNUMBER(Regressions!M192),ROUND(Regressions!M192, 1), NA())</f>
        <v>#N/A</v>
      </c>
      <c r="M182" s="365" t="e">
        <f>IF(ISNUMBER(Regressions!N192),ROUND(Regressions!N192, 1), NA())</f>
        <v>#N/A</v>
      </c>
      <c r="N182" s="366" t="e">
        <f>IF(ISNUMBER(Regressions!O192),ROUND(Regressions!O192, 1), NA())</f>
        <v>#N/A</v>
      </c>
      <c r="O182" s="367" t="e">
        <f>IF(ISNUMBER(Regressions!Q192),ROUND(Regressions!Q192, 1), NA())</f>
        <v>#N/A</v>
      </c>
      <c r="P182" s="363" t="e">
        <f>IF(ISNUMBER(Regressions!R192),ROUND(Regressions!R192, 1), NA())</f>
        <v>#N/A</v>
      </c>
      <c r="Q182" s="369">
        <f>IF(ISNUMBER(Regressions!S192),ROUND(Regressions!S192, 1), NA())</f>
        <v>76.2</v>
      </c>
      <c r="R182" s="365" t="e">
        <f>IF(ISNUMBER(Regressions!T192),ROUND(Regressions!T192, 1), NA())</f>
        <v>#N/A</v>
      </c>
      <c r="S182" s="366" t="e">
        <f>IF(ISNUMBER(Regressions!U192),ROUND(Regressions!U192, 1), NA())</f>
        <v>#N/A</v>
      </c>
    </row>
    <row xmlns:x14ac="http://schemas.microsoft.com/office/spreadsheetml/2009/9/ac" r="183" hidden="true" x14ac:dyDescent="0.2">
      <c r="A183" s="351" t="str">
        <f>IF(ISBLANK(Regressions!A193), " ", Regressions!A193)</f>
        <v>Liberia</v>
      </c>
      <c r="B183" s="352">
        <f>IF(ISBLANK(Regressions!B193), " ", Regressions!B193)</f>
        <v>2024</v>
      </c>
      <c r="C183" s="357" t="str">
        <f>IF(ISBLANK(Regressions!C193), " ", Regressions!C193)</f>
        <v>Secondary</v>
      </c>
      <c r="D183" s="353" t="str">
        <f>IF(ISBLANK(Regressions!D193), " ", Regressions!D193)</f>
        <v> </v>
      </c>
      <c r="E183" s="229" t="e">
        <f>IF(ISNUMBER(Regressions!E193),ROUND(Regressions!E193, 1), NA())</f>
        <v>#N/A</v>
      </c>
      <c r="F183" s="354" t="e">
        <f>IF(ISNUMBER(Regressions!F193),ROUND(Regressions!F193, 1), NA())</f>
        <v>#N/A</v>
      </c>
      <c r="G183" s="251" t="e">
        <f>IF(ISNUMBER(Regressions!G193),ROUND(Regressions!G193, 1), NA())</f>
        <v>#N/A</v>
      </c>
      <c r="H183" s="355" t="e">
        <f>IF(ISNUMBER(Regressions!H193),ROUND(Regressions!H193, 1), NA())</f>
        <v>#N/A</v>
      </c>
      <c r="I183" s="252" t="e">
        <f>IF(ISNUMBER(Regressions!I193),ROUND(Regressions!I193, 1), NA())</f>
        <v>#N/A</v>
      </c>
      <c r="J183" s="356" t="e">
        <f>IF(ISNUMBER(Regressions!K193),ROUND(Regressions!K193, 1), NA())</f>
        <v>#N/A</v>
      </c>
      <c r="K183" s="354" t="e">
        <f>IF(ISNUMBER(Regressions!L193),ROUND(Regressions!L193, 1), NA())</f>
        <v>#N/A</v>
      </c>
      <c r="L183" s="253" t="e">
        <f>IF(ISNUMBER(Regressions!M193),ROUND(Regressions!M193, 1), NA())</f>
        <v>#N/A</v>
      </c>
      <c r="M183" s="355" t="e">
        <f>IF(ISNUMBER(Regressions!N193),ROUND(Regressions!N193, 1), NA())</f>
        <v>#N/A</v>
      </c>
      <c r="N183" s="252" t="e">
        <f>IF(ISNUMBER(Regressions!O193),ROUND(Regressions!O193, 1), NA())</f>
        <v>#N/A</v>
      </c>
      <c r="O183" s="356" t="e">
        <f>IF(ISNUMBER(Regressions!Q193),ROUND(Regressions!Q193, 1), NA())</f>
        <v>#N/A</v>
      </c>
      <c r="P183" s="354" t="e">
        <f>IF(ISNUMBER(Regressions!R193),ROUND(Regressions!R193, 1), NA())</f>
        <v>#N/A</v>
      </c>
      <c r="Q183" s="230" t="e">
        <f>IF(ISNUMBER(Regressions!S193),ROUND(Regressions!S193, 1), NA())</f>
        <v>#N/A</v>
      </c>
      <c r="R183" s="355" t="e">
        <f>IF(ISNUMBER(Regressions!T193),ROUND(Regressions!T193, 1), NA())</f>
        <v>#N/A</v>
      </c>
      <c r="S183" s="252" t="e">
        <f>IF(ISNUMBER(Regressions!U193),ROUND(Regressions!U193, 1), NA())</f>
        <v>#N/A</v>
      </c>
    </row>
    <row xmlns:x14ac="http://schemas.microsoft.com/office/spreadsheetml/2009/9/ac" r="184" hidden="true" x14ac:dyDescent="0.2">
      <c r="A184" s="351" t="str">
        <f>IF(ISBLANK(Regressions!A194), " ", Regressions!A194)</f>
        <v>Liberia</v>
      </c>
      <c r="B184" s="352">
        <f>IF(ISBLANK(Regressions!B194), " ", Regressions!B194)</f>
        <v>2025</v>
      </c>
      <c r="C184" s="357" t="str">
        <f>IF(ISBLANK(Regressions!C194), " ", Regressions!C194)</f>
        <v>Secondary</v>
      </c>
      <c r="D184" s="353" t="str">
        <f>IF(ISBLANK(Regressions!D194), " ", Regressions!D194)</f>
        <v> </v>
      </c>
      <c r="E184" s="229" t="e">
        <f>IF(ISNUMBER(Regressions!E194),ROUND(Regressions!E194, 1), NA())</f>
        <v>#N/A</v>
      </c>
      <c r="F184" s="354" t="e">
        <f>IF(ISNUMBER(Regressions!F194),ROUND(Regressions!F194, 1), NA())</f>
        <v>#N/A</v>
      </c>
      <c r="G184" s="251" t="e">
        <f>IF(ISNUMBER(Regressions!G194),ROUND(Regressions!G194, 1), NA())</f>
        <v>#N/A</v>
      </c>
      <c r="H184" s="355" t="e">
        <f>IF(ISNUMBER(Regressions!H194),ROUND(Regressions!H194, 1), NA())</f>
        <v>#N/A</v>
      </c>
      <c r="I184" s="252" t="e">
        <f>IF(ISNUMBER(Regressions!I194),ROUND(Regressions!I194, 1), NA())</f>
        <v>#N/A</v>
      </c>
      <c r="J184" s="356" t="e">
        <f>IF(ISNUMBER(Regressions!K194),ROUND(Regressions!K194, 1), NA())</f>
        <v>#N/A</v>
      </c>
      <c r="K184" s="354" t="e">
        <f>IF(ISNUMBER(Regressions!L194),ROUND(Regressions!L194, 1), NA())</f>
        <v>#N/A</v>
      </c>
      <c r="L184" s="253" t="e">
        <f>IF(ISNUMBER(Regressions!M194),ROUND(Regressions!M194, 1), NA())</f>
        <v>#N/A</v>
      </c>
      <c r="M184" s="355" t="e">
        <f>IF(ISNUMBER(Regressions!N194),ROUND(Regressions!N194, 1), NA())</f>
        <v>#N/A</v>
      </c>
      <c r="N184" s="252" t="e">
        <f>IF(ISNUMBER(Regressions!O194),ROUND(Regressions!O194, 1), NA())</f>
        <v>#N/A</v>
      </c>
      <c r="O184" s="356" t="e">
        <f>IF(ISNUMBER(Regressions!Q194),ROUND(Regressions!Q194, 1), NA())</f>
        <v>#N/A</v>
      </c>
      <c r="P184" s="354" t="e">
        <f>IF(ISNUMBER(Regressions!R194),ROUND(Regressions!R194, 1), NA())</f>
        <v>#N/A</v>
      </c>
      <c r="Q184" s="230" t="e">
        <f>IF(ISNUMBER(Regressions!S194),ROUND(Regressions!S194, 1), NA())</f>
        <v>#N/A</v>
      </c>
      <c r="R184" s="355" t="e">
        <f>IF(ISNUMBER(Regressions!T194),ROUND(Regressions!T194, 1), NA())</f>
        <v>#N/A</v>
      </c>
      <c r="S184" s="252" t="e">
        <f>IF(ISNUMBER(Regressions!U194),ROUND(Regressions!U194, 1), NA())</f>
        <v>#N/A</v>
      </c>
    </row>
    <row xmlns:x14ac="http://schemas.microsoft.com/office/spreadsheetml/2009/9/ac" r="185" hidden="true" x14ac:dyDescent="0.2">
      <c r="A185" s="351" t="str">
        <f>IF(ISBLANK(Regressions!A195), " ", Regressions!A195)</f>
        <v>Liberia</v>
      </c>
      <c r="B185" s="352">
        <f>IF(ISBLANK(Regressions!B195), " ", Regressions!B195)</f>
        <v>2026</v>
      </c>
      <c r="C185" s="357" t="str">
        <f>IF(ISBLANK(Regressions!C195), " ", Regressions!C195)</f>
        <v>Secondary</v>
      </c>
      <c r="D185" s="353" t="str">
        <f>IF(ISBLANK(Regressions!D195), " ", Regressions!D195)</f>
        <v> </v>
      </c>
      <c r="E185" s="229" t="e">
        <f>IF(ISNUMBER(Regressions!E195),ROUND(Regressions!E195, 1), NA())</f>
        <v>#N/A</v>
      </c>
      <c r="F185" s="354" t="e">
        <f>IF(ISNUMBER(Regressions!F195),ROUND(Regressions!F195, 1), NA())</f>
        <v>#N/A</v>
      </c>
      <c r="G185" s="251" t="e">
        <f>IF(ISNUMBER(Regressions!G195),ROUND(Regressions!G195, 1), NA())</f>
        <v>#N/A</v>
      </c>
      <c r="H185" s="355" t="e">
        <f>IF(ISNUMBER(Regressions!H195),ROUND(Regressions!H195, 1), NA())</f>
        <v>#N/A</v>
      </c>
      <c r="I185" s="252" t="e">
        <f>IF(ISNUMBER(Regressions!I195),ROUND(Regressions!I195, 1), NA())</f>
        <v>#N/A</v>
      </c>
      <c r="J185" s="356" t="e">
        <f>IF(ISNUMBER(Regressions!K195),ROUND(Regressions!K195, 1), NA())</f>
        <v>#N/A</v>
      </c>
      <c r="K185" s="354" t="e">
        <f>IF(ISNUMBER(Regressions!L195),ROUND(Regressions!L195, 1), NA())</f>
        <v>#N/A</v>
      </c>
      <c r="L185" s="253" t="e">
        <f>IF(ISNUMBER(Regressions!M195),ROUND(Regressions!M195, 1), NA())</f>
        <v>#N/A</v>
      </c>
      <c r="M185" s="355" t="e">
        <f>IF(ISNUMBER(Regressions!N195),ROUND(Regressions!N195, 1), NA())</f>
        <v>#N/A</v>
      </c>
      <c r="N185" s="252" t="e">
        <f>IF(ISNUMBER(Regressions!O195),ROUND(Regressions!O195, 1), NA())</f>
        <v>#N/A</v>
      </c>
      <c r="O185" s="356" t="e">
        <f>IF(ISNUMBER(Regressions!Q195),ROUND(Regressions!Q195, 1), NA())</f>
        <v>#N/A</v>
      </c>
      <c r="P185" s="354" t="e">
        <f>IF(ISNUMBER(Regressions!R195),ROUND(Regressions!R195, 1), NA())</f>
        <v>#N/A</v>
      </c>
      <c r="Q185" s="230" t="e">
        <f>IF(ISNUMBER(Regressions!S195),ROUND(Regressions!S195, 1), NA())</f>
        <v>#N/A</v>
      </c>
      <c r="R185" s="355" t="e">
        <f>IF(ISNUMBER(Regressions!T195),ROUND(Regressions!T195, 1), NA())</f>
        <v>#N/A</v>
      </c>
      <c r="S185" s="252" t="e">
        <f>IF(ISNUMBER(Regressions!U195),ROUND(Regressions!U195, 1), NA())</f>
        <v>#N/A</v>
      </c>
    </row>
    <row xmlns:x14ac="http://schemas.microsoft.com/office/spreadsheetml/2009/9/ac" r="186" hidden="true" x14ac:dyDescent="0.2">
      <c r="A186" s="351" t="str">
        <f>IF(ISBLANK(Regressions!A196), " ", Regressions!A196)</f>
        <v>Liberia</v>
      </c>
      <c r="B186" s="352">
        <f>IF(ISBLANK(Regressions!B196), " ", Regressions!B196)</f>
        <v>2027</v>
      </c>
      <c r="C186" s="357" t="str">
        <f>IF(ISBLANK(Regressions!C196), " ", Regressions!C196)</f>
        <v>Secondary</v>
      </c>
      <c r="D186" s="353" t="str">
        <f>IF(ISBLANK(Regressions!D196), " ", Regressions!D196)</f>
        <v> </v>
      </c>
      <c r="E186" s="229" t="e">
        <f>IF(ISNUMBER(Regressions!E196),ROUND(Regressions!E196, 1), NA())</f>
        <v>#N/A</v>
      </c>
      <c r="F186" s="354" t="e">
        <f>IF(ISNUMBER(Regressions!F196),ROUND(Regressions!F196, 1), NA())</f>
        <v>#N/A</v>
      </c>
      <c r="G186" s="251" t="e">
        <f>IF(ISNUMBER(Regressions!G196),ROUND(Regressions!G196, 1), NA())</f>
        <v>#N/A</v>
      </c>
      <c r="H186" s="355" t="e">
        <f>IF(ISNUMBER(Regressions!H196),ROUND(Regressions!H196, 1), NA())</f>
        <v>#N/A</v>
      </c>
      <c r="I186" s="252" t="e">
        <f>IF(ISNUMBER(Regressions!I196),ROUND(Regressions!I196, 1), NA())</f>
        <v>#N/A</v>
      </c>
      <c r="J186" s="356" t="e">
        <f>IF(ISNUMBER(Regressions!K196),ROUND(Regressions!K196, 1), NA())</f>
        <v>#N/A</v>
      </c>
      <c r="K186" s="354" t="e">
        <f>IF(ISNUMBER(Regressions!L196),ROUND(Regressions!L196, 1), NA())</f>
        <v>#N/A</v>
      </c>
      <c r="L186" s="253" t="e">
        <f>IF(ISNUMBER(Regressions!M196),ROUND(Regressions!M196, 1), NA())</f>
        <v>#N/A</v>
      </c>
      <c r="M186" s="355" t="e">
        <f>IF(ISNUMBER(Regressions!N196),ROUND(Regressions!N196, 1), NA())</f>
        <v>#N/A</v>
      </c>
      <c r="N186" s="252" t="e">
        <f>IF(ISNUMBER(Regressions!O196),ROUND(Regressions!O196, 1), NA())</f>
        <v>#N/A</v>
      </c>
      <c r="O186" s="356" t="e">
        <f>IF(ISNUMBER(Regressions!Q196),ROUND(Regressions!Q196, 1), NA())</f>
        <v>#N/A</v>
      </c>
      <c r="P186" s="354" t="e">
        <f>IF(ISNUMBER(Regressions!R196),ROUND(Regressions!R196, 1), NA())</f>
        <v>#N/A</v>
      </c>
      <c r="Q186" s="230" t="e">
        <f>IF(ISNUMBER(Regressions!S196),ROUND(Regressions!S196, 1), NA())</f>
        <v>#N/A</v>
      </c>
      <c r="R186" s="355" t="e">
        <f>IF(ISNUMBER(Regressions!T196),ROUND(Regressions!T196, 1), NA())</f>
        <v>#N/A</v>
      </c>
      <c r="S186" s="252" t="e">
        <f>IF(ISNUMBER(Regressions!U196),ROUND(Regressions!U196, 1), NA())</f>
        <v>#N/A</v>
      </c>
    </row>
    <row xmlns:x14ac="http://schemas.microsoft.com/office/spreadsheetml/2009/9/ac" r="187" hidden="true" x14ac:dyDescent="0.2">
      <c r="A187" s="351" t="str">
        <f>IF(ISBLANK(Regressions!A197), " ", Regressions!A197)</f>
        <v>Liberia</v>
      </c>
      <c r="B187" s="352">
        <f>IF(ISBLANK(Regressions!B197), " ", Regressions!B197)</f>
        <v>2028</v>
      </c>
      <c r="C187" s="357" t="str">
        <f>IF(ISBLANK(Regressions!C197), " ", Regressions!C197)</f>
        <v>Secondary</v>
      </c>
      <c r="D187" s="353" t="str">
        <f>IF(ISBLANK(Regressions!D197), " ", Regressions!D197)</f>
        <v> </v>
      </c>
      <c r="E187" s="229" t="e">
        <f>IF(ISNUMBER(Regressions!E197),ROUND(Regressions!E197, 1), NA())</f>
        <v>#N/A</v>
      </c>
      <c r="F187" s="354" t="e">
        <f>IF(ISNUMBER(Regressions!F197),ROUND(Regressions!F197, 1), NA())</f>
        <v>#N/A</v>
      </c>
      <c r="G187" s="251" t="e">
        <f>IF(ISNUMBER(Regressions!G197),ROUND(Regressions!G197, 1), NA())</f>
        <v>#N/A</v>
      </c>
      <c r="H187" s="355" t="e">
        <f>IF(ISNUMBER(Regressions!H197),ROUND(Regressions!H197, 1), NA())</f>
        <v>#N/A</v>
      </c>
      <c r="I187" s="252" t="e">
        <f>IF(ISNUMBER(Regressions!I197),ROUND(Regressions!I197, 1), NA())</f>
        <v>#N/A</v>
      </c>
      <c r="J187" s="356" t="e">
        <f>IF(ISNUMBER(Regressions!K197),ROUND(Regressions!K197, 1), NA())</f>
        <v>#N/A</v>
      </c>
      <c r="K187" s="354" t="e">
        <f>IF(ISNUMBER(Regressions!L197),ROUND(Regressions!L197, 1), NA())</f>
        <v>#N/A</v>
      </c>
      <c r="L187" s="253" t="e">
        <f>IF(ISNUMBER(Regressions!M197),ROUND(Regressions!M197, 1), NA())</f>
        <v>#N/A</v>
      </c>
      <c r="M187" s="355" t="e">
        <f>IF(ISNUMBER(Regressions!N197),ROUND(Regressions!N197, 1), NA())</f>
        <v>#N/A</v>
      </c>
      <c r="N187" s="252" t="e">
        <f>IF(ISNUMBER(Regressions!O197),ROUND(Regressions!O197, 1), NA())</f>
        <v>#N/A</v>
      </c>
      <c r="O187" s="356" t="e">
        <f>IF(ISNUMBER(Regressions!Q197),ROUND(Regressions!Q197, 1), NA())</f>
        <v>#N/A</v>
      </c>
      <c r="P187" s="354" t="e">
        <f>IF(ISNUMBER(Regressions!R197),ROUND(Regressions!R197, 1), NA())</f>
        <v>#N/A</v>
      </c>
      <c r="Q187" s="230" t="e">
        <f>IF(ISNUMBER(Regressions!S197),ROUND(Regressions!S197, 1), NA())</f>
        <v>#N/A</v>
      </c>
      <c r="R187" s="355" t="e">
        <f>IF(ISNUMBER(Regressions!T197),ROUND(Regressions!T197, 1), NA())</f>
        <v>#N/A</v>
      </c>
      <c r="S187" s="252" t="e">
        <f>IF(ISNUMBER(Regressions!U197),ROUND(Regressions!U197, 1), NA())</f>
        <v>#N/A</v>
      </c>
    </row>
    <row xmlns:x14ac="http://schemas.microsoft.com/office/spreadsheetml/2009/9/ac" r="188" hidden="true" x14ac:dyDescent="0.2">
      <c r="A188" s="351" t="str">
        <f>IF(ISBLANK(Regressions!A198), " ", Regressions!A198)</f>
        <v>Liberia</v>
      </c>
      <c r="B188" s="352">
        <f>IF(ISBLANK(Regressions!B198), " ", Regressions!B198)</f>
        <v>2029</v>
      </c>
      <c r="C188" s="357" t="str">
        <f>IF(ISBLANK(Regressions!C198), " ", Regressions!C198)</f>
        <v>Secondary</v>
      </c>
      <c r="D188" s="353" t="str">
        <f>IF(ISBLANK(Regressions!D198), " ", Regressions!D198)</f>
        <v> </v>
      </c>
      <c r="E188" s="229" t="e">
        <f>IF(ISNUMBER(Regressions!E198),ROUND(Regressions!E198, 1), NA())</f>
        <v>#N/A</v>
      </c>
      <c r="F188" s="354" t="e">
        <f>IF(ISNUMBER(Regressions!F198),ROUND(Regressions!F198, 1), NA())</f>
        <v>#N/A</v>
      </c>
      <c r="G188" s="251" t="e">
        <f>IF(ISNUMBER(Regressions!G198),ROUND(Regressions!G198, 1), NA())</f>
        <v>#N/A</v>
      </c>
      <c r="H188" s="355" t="e">
        <f>IF(ISNUMBER(Regressions!H198),ROUND(Regressions!H198, 1), NA())</f>
        <v>#N/A</v>
      </c>
      <c r="I188" s="252" t="e">
        <f>IF(ISNUMBER(Regressions!I198),ROUND(Regressions!I198, 1), NA())</f>
        <v>#N/A</v>
      </c>
      <c r="J188" s="356" t="e">
        <f>IF(ISNUMBER(Regressions!K198),ROUND(Regressions!K198, 1), NA())</f>
        <v>#N/A</v>
      </c>
      <c r="K188" s="354" t="e">
        <f>IF(ISNUMBER(Regressions!L198),ROUND(Regressions!L198, 1), NA())</f>
        <v>#N/A</v>
      </c>
      <c r="L188" s="253" t="e">
        <f>IF(ISNUMBER(Regressions!M198),ROUND(Regressions!M198, 1), NA())</f>
        <v>#N/A</v>
      </c>
      <c r="M188" s="355" t="e">
        <f>IF(ISNUMBER(Regressions!N198),ROUND(Regressions!N198, 1), NA())</f>
        <v>#N/A</v>
      </c>
      <c r="N188" s="252" t="e">
        <f>IF(ISNUMBER(Regressions!O198),ROUND(Regressions!O198, 1), NA())</f>
        <v>#N/A</v>
      </c>
      <c r="O188" s="356" t="e">
        <f>IF(ISNUMBER(Regressions!Q198),ROUND(Regressions!Q198, 1), NA())</f>
        <v>#N/A</v>
      </c>
      <c r="P188" s="354" t="e">
        <f>IF(ISNUMBER(Regressions!R198),ROUND(Regressions!R198, 1), NA())</f>
        <v>#N/A</v>
      </c>
      <c r="Q188" s="230" t="e">
        <f>IF(ISNUMBER(Regressions!S198),ROUND(Regressions!S198, 1), NA())</f>
        <v>#N/A</v>
      </c>
      <c r="R188" s="355" t="e">
        <f>IF(ISNUMBER(Regressions!T198),ROUND(Regressions!T198, 1), NA())</f>
        <v>#N/A</v>
      </c>
      <c r="S188" s="252" t="e">
        <f>IF(ISNUMBER(Regressions!U198),ROUND(Regressions!U198, 1), NA())</f>
        <v>#N/A</v>
      </c>
    </row>
    <row xmlns:x14ac="http://schemas.microsoft.com/office/spreadsheetml/2009/9/ac" r="189" hidden="true" x14ac:dyDescent="0.2">
      <c r="A189" s="351" t="str">
        <f>IF(ISBLANK(Regressions!A199), " ", Regressions!A199)</f>
        <v>Liberia</v>
      </c>
      <c r="B189" s="352">
        <f>IF(ISBLANK(Regressions!B199), " ", Regressions!B199)</f>
        <v>2030</v>
      </c>
      <c r="C189" s="357" t="str">
        <f>IF(ISBLANK(Regressions!C199), " ", Regressions!C199)</f>
        <v>Secondary</v>
      </c>
      <c r="D189" s="353" t="str">
        <f>IF(ISBLANK(Regressions!D199), " ", Regressions!D199)</f>
        <v> </v>
      </c>
      <c r="E189" s="229" t="e">
        <f>IF(ISNUMBER(Regressions!E199),ROUND(Regressions!E199, 1), NA())</f>
        <v>#N/A</v>
      </c>
      <c r="F189" s="354" t="e">
        <f>IF(ISNUMBER(Regressions!F199),ROUND(Regressions!F199, 1), NA())</f>
        <v>#N/A</v>
      </c>
      <c r="G189" s="251" t="e">
        <f>IF(ISNUMBER(Regressions!G199),ROUND(Regressions!G199, 1), NA())</f>
        <v>#N/A</v>
      </c>
      <c r="H189" s="355" t="e">
        <f>IF(ISNUMBER(Regressions!H199),ROUND(Regressions!H199, 1), NA())</f>
        <v>#N/A</v>
      </c>
      <c r="I189" s="252" t="e">
        <f>IF(ISNUMBER(Regressions!I199),ROUND(Regressions!I199, 1), NA())</f>
        <v>#N/A</v>
      </c>
      <c r="J189" s="356" t="e">
        <f>IF(ISNUMBER(Regressions!K199),ROUND(Regressions!K199, 1), NA())</f>
        <v>#N/A</v>
      </c>
      <c r="K189" s="354" t="e">
        <f>IF(ISNUMBER(Regressions!L199),ROUND(Regressions!L199, 1), NA())</f>
        <v>#N/A</v>
      </c>
      <c r="L189" s="253" t="e">
        <f>IF(ISNUMBER(Regressions!M199),ROUND(Regressions!M199, 1), NA())</f>
        <v>#N/A</v>
      </c>
      <c r="M189" s="355" t="e">
        <f>IF(ISNUMBER(Regressions!N199),ROUND(Regressions!N199, 1), NA())</f>
        <v>#N/A</v>
      </c>
      <c r="N189" s="252" t="e">
        <f>IF(ISNUMBER(Regressions!O199),ROUND(Regressions!O199, 1), NA())</f>
        <v>#N/A</v>
      </c>
      <c r="O189" s="356" t="e">
        <f>IF(ISNUMBER(Regressions!Q199),ROUND(Regressions!Q199, 1), NA())</f>
        <v>#N/A</v>
      </c>
      <c r="P189" s="354" t="e">
        <f>IF(ISNUMBER(Regressions!R199),ROUND(Regressions!R199, 1), NA())</f>
        <v>#N/A</v>
      </c>
      <c r="Q189" s="230" t="e">
        <f>IF(ISNUMBER(Regressions!S199),ROUND(Regressions!S199, 1), NA())</f>
        <v>#N/A</v>
      </c>
      <c r="R189" s="355" t="e">
        <f>IF(ISNUMBER(Regressions!T199),ROUND(Regressions!T199, 1), NA())</f>
        <v>#N/A</v>
      </c>
      <c r="S189" s="252" t="e">
        <f>IF(ISNUMBER(Regressions!U199),ROUND(Regressions!U199, 1), NA())</f>
        <v>#N/A</v>
      </c>
    </row>
    <row xmlns:x14ac="http://schemas.microsoft.com/office/spreadsheetml/2009/9/ac" r="211" x14ac:dyDescent="0.2">
      <c r="A211" s="414"/>
      <c r="B211" s="415"/>
      <c r="C211" s="416"/>
      <c r="D211" s="402"/>
      <c r="E211" s="417"/>
      <c r="F211" s="417"/>
      <c r="G211" s="418"/>
      <c r="H211" s="417"/>
      <c r="I211" s="418"/>
      <c r="J211" s="419"/>
      <c r="K211" s="419"/>
      <c r="L211" s="417"/>
      <c r="M211" s="419"/>
      <c r="N211" s="420"/>
      <c r="O211" s="402"/>
      <c r="P211" s="402"/>
      <c r="Q211" s="402"/>
      <c r="R211" s="402"/>
      <c r="S211" s="402"/>
      <c r="T211" s="402"/>
      <c r="U211" s="402"/>
      <c r="V211" s="402"/>
      <c r="W211" s="402"/>
      <c r="X211" s="402"/>
      <c r="Y211" s="402"/>
      <c r="Z211" s="402"/>
      <c r="AA211" s="402"/>
      <c r="AB211" s="402"/>
      <c r="AC211" s="40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M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4" customWidth="true"/>
    <col min="23" max="26" width="3.875" style="50" customWidth="true"/>
    <col min="27" max="27" width="3.875" style="84" customWidth="true"/>
    <col min="28" max="31" width="3.875" style="50" customWidth="true"/>
    <col min="32" max="32" width="3.875" style="84" customWidth="true"/>
    <col min="33" max="36" width="3.875" style="50" customWidth="true"/>
    <col min="37" max="37" width="3.875" style="84" customWidth="true"/>
    <col min="38" max="41" width="3.875" style="50" customWidth="true"/>
    <col min="42" max="42" width="3.875" style="84" customWidth="true"/>
    <col min="43" max="46" width="3.875" style="50" customWidth="true"/>
    <col min="47" max="47" width="3.875" style="84"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54" t="s">
        <v>13</v>
      </c>
      <c r="E2" s="35"/>
      <c r="F2" s="35"/>
      <c r="G2" s="54"/>
      <c r="H2" s="35"/>
      <c r="I2" s="35"/>
      <c r="J2" s="54"/>
      <c r="K2" s="37"/>
      <c r="L2" s="37"/>
      <c r="M2" s="54"/>
      <c r="N2" s="37"/>
      <c r="O2" s="37"/>
      <c r="P2" s="54"/>
      <c r="Q2" s="37"/>
      <c r="R2" s="37"/>
      <c r="S2" s="54"/>
      <c r="T2" s="37"/>
      <c r="U2" s="37"/>
      <c r="V2" s="255"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7"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31" t="s">
        <v>25</v>
      </c>
      <c r="E4" s="256" t="s">
        <v>19</v>
      </c>
      <c r="F4" s="257" t="s">
        <v>191</v>
      </c>
      <c r="G4" s="131" t="s">
        <v>25</v>
      </c>
      <c r="H4" s="256" t="s">
        <v>19</v>
      </c>
      <c r="I4" s="257" t="s">
        <v>191</v>
      </c>
      <c r="J4" s="131" t="s">
        <v>25</v>
      </c>
      <c r="K4" s="256" t="s">
        <v>19</v>
      </c>
      <c r="L4" s="257" t="s">
        <v>191</v>
      </c>
      <c r="M4" s="131" t="s">
        <v>25</v>
      </c>
      <c r="N4" s="256" t="s">
        <v>19</v>
      </c>
      <c r="O4" s="257" t="s">
        <v>191</v>
      </c>
      <c r="P4" s="131" t="s">
        <v>25</v>
      </c>
      <c r="Q4" s="256" t="s">
        <v>19</v>
      </c>
      <c r="R4" s="257" t="s">
        <v>191</v>
      </c>
      <c r="S4" s="131" t="s">
        <v>25</v>
      </c>
      <c r="T4" s="256" t="s">
        <v>19</v>
      </c>
      <c r="U4" s="258" t="s">
        <v>191</v>
      </c>
      <c r="V4" s="135" t="s">
        <v>25</v>
      </c>
      <c r="W4" s="136" t="s">
        <v>19</v>
      </c>
      <c r="X4" s="136" t="s">
        <v>21</v>
      </c>
      <c r="Y4" s="136" t="s">
        <v>29</v>
      </c>
      <c r="Z4" s="138" t="s">
        <v>192</v>
      </c>
      <c r="AA4" s="135" t="s">
        <v>25</v>
      </c>
      <c r="AB4" s="136" t="s">
        <v>19</v>
      </c>
      <c r="AC4" s="136" t="s">
        <v>21</v>
      </c>
      <c r="AD4" s="136" t="s">
        <v>29</v>
      </c>
      <c r="AE4" s="138" t="s">
        <v>192</v>
      </c>
      <c r="AF4" s="135" t="s">
        <v>25</v>
      </c>
      <c r="AG4" s="136" t="s">
        <v>19</v>
      </c>
      <c r="AH4" s="136" t="s">
        <v>21</v>
      </c>
      <c r="AI4" s="136" t="s">
        <v>29</v>
      </c>
      <c r="AJ4" s="138" t="s">
        <v>192</v>
      </c>
      <c r="AK4" s="135" t="s">
        <v>25</v>
      </c>
      <c r="AL4" s="136" t="s">
        <v>19</v>
      </c>
      <c r="AM4" s="136" t="s">
        <v>21</v>
      </c>
      <c r="AN4" s="136" t="s">
        <v>29</v>
      </c>
      <c r="AO4" s="138" t="s">
        <v>192</v>
      </c>
      <c r="AP4" s="135" t="s">
        <v>25</v>
      </c>
      <c r="AQ4" s="136" t="s">
        <v>19</v>
      </c>
      <c r="AR4" s="136" t="s">
        <v>21</v>
      </c>
      <c r="AS4" s="136" t="s">
        <v>29</v>
      </c>
      <c r="AT4" s="138" t="s">
        <v>192</v>
      </c>
      <c r="AU4" s="135" t="s">
        <v>25</v>
      </c>
      <c r="AV4" s="136" t="s">
        <v>19</v>
      </c>
      <c r="AW4" s="136" t="s">
        <v>21</v>
      </c>
      <c r="AX4" s="136" t="s">
        <v>29</v>
      </c>
      <c r="AY4" s="139" t="s">
        <v>192</v>
      </c>
      <c r="AZ4" s="140" t="s">
        <v>125</v>
      </c>
      <c r="BA4" s="141" t="s">
        <v>124</v>
      </c>
      <c r="BB4" s="142" t="s">
        <v>193</v>
      </c>
      <c r="BC4" s="140" t="s">
        <v>125</v>
      </c>
      <c r="BD4" s="141" t="s">
        <v>124</v>
      </c>
      <c r="BE4" s="142" t="s">
        <v>193</v>
      </c>
      <c r="BF4" s="140" t="s">
        <v>125</v>
      </c>
      <c r="BG4" s="141" t="s">
        <v>124</v>
      </c>
      <c r="BH4" s="142" t="s">
        <v>193</v>
      </c>
      <c r="BI4" s="140" t="s">
        <v>125</v>
      </c>
      <c r="BJ4" s="141" t="s">
        <v>124</v>
      </c>
      <c r="BK4" s="142" t="s">
        <v>193</v>
      </c>
      <c r="BL4" s="140" t="s">
        <v>125</v>
      </c>
      <c r="BM4" s="141" t="s">
        <v>124</v>
      </c>
      <c r="BN4" s="142" t="s">
        <v>193</v>
      </c>
      <c r="BO4" s="140" t="s">
        <v>125</v>
      </c>
      <c r="BP4" s="141" t="s">
        <v>124</v>
      </c>
      <c r="BQ4" s="142" t="s">
        <v>193</v>
      </c>
      <c r="BS4" s="78" t="s">
        <v>25</v>
      </c>
      <c r="BT4" s="79" t="s">
        <v>19</v>
      </c>
      <c r="BU4" s="55" t="s">
        <v>38</v>
      </c>
      <c r="BV4" s="78" t="s">
        <v>25</v>
      </c>
      <c r="BW4" s="79" t="s">
        <v>19</v>
      </c>
      <c r="BX4" s="80" t="s">
        <v>104</v>
      </c>
      <c r="BY4" s="78" t="s">
        <v>25</v>
      </c>
      <c r="BZ4" s="79" t="s">
        <v>19</v>
      </c>
      <c r="CA4" s="48" t="s">
        <v>38</v>
      </c>
      <c r="CB4" s="78" t="s">
        <v>25</v>
      </c>
      <c r="CC4" s="79" t="s">
        <v>19</v>
      </c>
      <c r="CD4" s="55" t="s">
        <v>38</v>
      </c>
      <c r="CE4" s="78" t="s">
        <v>25</v>
      </c>
      <c r="CF4" s="79" t="s">
        <v>19</v>
      </c>
      <c r="CG4" s="80" t="s">
        <v>38</v>
      </c>
      <c r="CH4" s="78" t="s">
        <v>25</v>
      </c>
      <c r="CI4" s="79" t="s">
        <v>19</v>
      </c>
      <c r="CJ4" s="48" t="s">
        <v>38</v>
      </c>
      <c r="CK4" s="82" t="s">
        <v>25</v>
      </c>
      <c r="CL4" s="81" t="s">
        <v>19</v>
      </c>
      <c r="CM4" s="57" t="s">
        <v>53</v>
      </c>
      <c r="CN4" s="57" t="s">
        <v>58</v>
      </c>
      <c r="CO4" s="83" t="s">
        <v>110</v>
      </c>
      <c r="CP4" s="82" t="s">
        <v>25</v>
      </c>
      <c r="CQ4" s="81" t="s">
        <v>19</v>
      </c>
      <c r="CR4" s="49" t="s">
        <v>53</v>
      </c>
      <c r="CS4" s="49" t="s">
        <v>58</v>
      </c>
      <c r="CT4" s="57" t="s">
        <v>110</v>
      </c>
      <c r="CU4" s="82" t="s">
        <v>25</v>
      </c>
      <c r="CV4" s="81" t="s">
        <v>19</v>
      </c>
      <c r="CW4" s="57" t="s">
        <v>53</v>
      </c>
      <c r="CX4" s="57" t="s">
        <v>58</v>
      </c>
      <c r="CY4" s="83" t="s">
        <v>110</v>
      </c>
      <c r="CZ4" s="82" t="s">
        <v>25</v>
      </c>
      <c r="DA4" s="81" t="s">
        <v>19</v>
      </c>
      <c r="DB4" s="49" t="s">
        <v>53</v>
      </c>
      <c r="DC4" s="49" t="s">
        <v>58</v>
      </c>
      <c r="DD4" s="57" t="s">
        <v>110</v>
      </c>
      <c r="DE4" s="82" t="s">
        <v>25</v>
      </c>
      <c r="DF4" s="81" t="s">
        <v>19</v>
      </c>
      <c r="DG4" s="57" t="s">
        <v>53</v>
      </c>
      <c r="DH4" s="57" t="s">
        <v>58</v>
      </c>
      <c r="DI4" s="83" t="s">
        <v>110</v>
      </c>
      <c r="DJ4" s="82" t="s">
        <v>25</v>
      </c>
      <c r="DK4" s="81"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31" t="s">
        <v>135</v>
      </c>
      <c r="E5" s="132" t="s">
        <v>42</v>
      </c>
      <c r="F5" s="133" t="s">
        <v>197</v>
      </c>
      <c r="G5" s="131" t="s">
        <v>136</v>
      </c>
      <c r="H5" s="132" t="s">
        <v>43</v>
      </c>
      <c r="I5" s="133" t="s">
        <v>198</v>
      </c>
      <c r="J5" s="131" t="s">
        <v>137</v>
      </c>
      <c r="K5" s="132" t="s">
        <v>44</v>
      </c>
      <c r="L5" s="133" t="s">
        <v>199</v>
      </c>
      <c r="M5" s="131" t="s">
        <v>138</v>
      </c>
      <c r="N5" s="132" t="s">
        <v>86</v>
      </c>
      <c r="O5" s="133" t="s">
        <v>200</v>
      </c>
      <c r="P5" s="131" t="s">
        <v>139</v>
      </c>
      <c r="Q5" s="132" t="s">
        <v>87</v>
      </c>
      <c r="R5" s="133" t="s">
        <v>201</v>
      </c>
      <c r="S5" s="131" t="s">
        <v>140</v>
      </c>
      <c r="T5" s="132" t="s">
        <v>88</v>
      </c>
      <c r="U5" s="134" t="s">
        <v>202</v>
      </c>
      <c r="V5" s="135" t="s">
        <v>129</v>
      </c>
      <c r="W5" s="136" t="s">
        <v>45</v>
      </c>
      <c r="X5" s="137" t="s">
        <v>65</v>
      </c>
      <c r="Y5" s="137" t="s">
        <v>66</v>
      </c>
      <c r="Z5" s="138" t="s">
        <v>203</v>
      </c>
      <c r="AA5" s="135" t="s">
        <v>130</v>
      </c>
      <c r="AB5" s="136" t="s">
        <v>46</v>
      </c>
      <c r="AC5" s="137" t="s">
        <v>67</v>
      </c>
      <c r="AD5" s="137" t="s">
        <v>68</v>
      </c>
      <c r="AE5" s="138" t="s">
        <v>204</v>
      </c>
      <c r="AF5" s="135" t="s">
        <v>131</v>
      </c>
      <c r="AG5" s="136" t="s">
        <v>47</v>
      </c>
      <c r="AH5" s="137" t="s">
        <v>69</v>
      </c>
      <c r="AI5" s="137" t="s">
        <v>70</v>
      </c>
      <c r="AJ5" s="138" t="s">
        <v>205</v>
      </c>
      <c r="AK5" s="135" t="s">
        <v>132</v>
      </c>
      <c r="AL5" s="136" t="s">
        <v>71</v>
      </c>
      <c r="AM5" s="137" t="s">
        <v>72</v>
      </c>
      <c r="AN5" s="137" t="s">
        <v>73</v>
      </c>
      <c r="AO5" s="138" t="s">
        <v>206</v>
      </c>
      <c r="AP5" s="135" t="s">
        <v>133</v>
      </c>
      <c r="AQ5" s="136" t="s">
        <v>74</v>
      </c>
      <c r="AR5" s="137" t="s">
        <v>75</v>
      </c>
      <c r="AS5" s="137" t="s">
        <v>76</v>
      </c>
      <c r="AT5" s="138" t="s">
        <v>207</v>
      </c>
      <c r="AU5" s="135" t="s">
        <v>134</v>
      </c>
      <c r="AV5" s="136" t="s">
        <v>77</v>
      </c>
      <c r="AW5" s="137" t="s">
        <v>78</v>
      </c>
      <c r="AX5" s="137" t="s">
        <v>79</v>
      </c>
      <c r="AY5" s="139" t="s">
        <v>208</v>
      </c>
      <c r="AZ5" s="140" t="s">
        <v>80</v>
      </c>
      <c r="BA5" s="141" t="s">
        <v>114</v>
      </c>
      <c r="BB5" s="142" t="s">
        <v>209</v>
      </c>
      <c r="BC5" s="140" t="s">
        <v>85</v>
      </c>
      <c r="BD5" s="141" t="s">
        <v>115</v>
      </c>
      <c r="BE5" s="142" t="s">
        <v>210</v>
      </c>
      <c r="BF5" s="140" t="s">
        <v>84</v>
      </c>
      <c r="BG5" s="141" t="s">
        <v>116</v>
      </c>
      <c r="BH5" s="142" t="s">
        <v>211</v>
      </c>
      <c r="BI5" s="140" t="s">
        <v>83</v>
      </c>
      <c r="BJ5" s="141" t="s">
        <v>117</v>
      </c>
      <c r="BK5" s="142" t="s">
        <v>212</v>
      </c>
      <c r="BL5" s="140" t="s">
        <v>82</v>
      </c>
      <c r="BM5" s="141" t="s">
        <v>118</v>
      </c>
      <c r="BN5" s="142" t="s">
        <v>213</v>
      </c>
      <c r="BO5" s="140" t="s">
        <v>81</v>
      </c>
      <c r="BP5" s="141" t="s">
        <v>119</v>
      </c>
      <c r="BQ5" s="142" t="s">
        <v>214</v>
      </c>
    </row>
    <row xmlns:x14ac="http://schemas.microsoft.com/office/spreadsheetml/2009/9/ac" r="6" x14ac:dyDescent="0.2">
      <c r="A6" s="35" t="str">
        <f>IF('Water Data'!$B$2="","",'Water Data'!$B$2)</f>
        <v>LBR_2012_EMIS</v>
      </c>
      <c r="B6" s="35" t="str">
        <f>+'Water Data'!C2</f>
        <v>EMIS</v>
      </c>
      <c r="C6" s="349">
        <f>+IF(ISNUMBER(VALUE(MID(A6,5,4))), VALUE(MID(A6, 5,4)),"")</f>
        <v>2012</v>
      </c>
      <c r="D6" s="89" t="e">
        <f>+IF(AND(ISTEXT('Water Data'!B2),BS6="Yes"),100-'Water Data'!D4,IF(AND(ISTEXT('Water Data'!B2),BS6="No",ISNUMBER('Water Data'!D4)),CONCATENATE("[",ROUND(100-'Water Data'!D4,0),"]"),NA()))</f>
        <v>#N/A</v>
      </c>
      <c r="E6" s="89">
        <f>+IF(AND(ISTEXT('Water Data'!B2),BT6="Yes"),'Water Data'!D6,IF(AND(ISTEXT('Water Data'!B2),BT6="No",ISNUMBER('Water Data'!D6)),CONCATENATE("[",ROUND('Water Data'!D6,0),"]"),NA()))</f>
        <v>57.222086368366284</v>
      </c>
      <c r="F6" s="89" t="e">
        <f>+IF(AND(ISTEXT('Water Data'!B2),BU6="Yes"),'Water Data'!D9,IF(AND(ISTEXT('Water Data'!B2),BU6="No",ISNUMBER('Water Data'!D9)),CONCATENATE("[",ROUND('Water Data'!D9,0),"]"),NA()))</f>
        <v>#N/A</v>
      </c>
      <c r="G6" s="89" t="e">
        <f>+IF(AND(ISTEXT('Water Data'!B2),BV6="Yes"),100-'Water Data'!E4,IF(AND(ISTEXT('Water Data'!B2),BV6="No",ISNUMBER('Water Data'!E4)),CONCATENATE("[",ROUND(100-'Water Data'!E4,0),"]"),NA()))</f>
        <v>#N/A</v>
      </c>
      <c r="H6" s="89" t="e">
        <f>+IF(AND(ISTEXT('Water Data'!B2),BW6="Yes"),'Water Data'!E6,IF(AND(ISTEXT('Water Data'!B2),BW6="No",ISNUMBER('Water Data'!E6)),CONCATENATE("[",ROUND('Water Data'!E6,0),"]"),NA()))</f>
        <v>#N/A</v>
      </c>
      <c r="I6" s="89" t="e">
        <f>+IF(AND(ISTEXT('Water Data'!B2),BX6="Yes"),'Water Data'!E9,IF(AND(ISTEXT('Water Data'!B2),BX6="No",ISNUMBER('Water Data'!E9)),CONCATENATE("[",ROUND('Water Data'!E9,0),"]"),NA()))</f>
        <v>#N/A</v>
      </c>
      <c r="J6" s="89" t="e">
        <f>+IF(AND(ISTEXT('Water Data'!B2),BY6="Yes"),100-'Water Data'!F4,IF(AND(ISTEXT('Water Data'!B2),BY6="No",ISNUMBER('Water Data'!F4)),CONCATENATE("[",ROUND(100-'Water Data'!F4,0),"]"),NA()))</f>
        <v>#N/A</v>
      </c>
      <c r="K6" s="89" t="e">
        <f>+IF(AND(ISTEXT('Water Data'!B2),BZ6="Yes"),'Water Data'!F6,IF(AND(ISTEXT('Water Data'!B2),BZ6="No",ISNUMBER('Water Data'!F6)),CONCATENATE("[",ROUND('Water Data'!F6,0),"]"),NA()))</f>
        <v>#N/A</v>
      </c>
      <c r="L6" s="89" t="e">
        <f>+IF(AND(ISTEXT('Water Data'!B2),CA6="Yes"),'Water Data'!F9,IF(AND(ISTEXT('Water Data'!B2),CA6="No",ISNUMBER('Water Data'!F9)),CONCATENATE("[",ROUND('Water Data'!F9,0),"]"),NA()))</f>
        <v>#N/A</v>
      </c>
      <c r="M6" s="89" t="e">
        <f>+IF(AND(ISTEXT('Water Data'!B2),CB6="Yes"),100-'Water Data'!G4,IF(AND(ISTEXT('Water Data'!B2),CB6="No",ISNUMBER('Water Data'!G4)),CONCATENATE("[",ROUND(100-'Water Data'!G4,0),"]"),NA()))</f>
        <v>#N/A</v>
      </c>
      <c r="N6" s="89" t="e">
        <f>+IF(AND(ISTEXT('Water Data'!B2),CC6="Yes"),'Water Data'!G6,IF(AND(ISTEXT('Water Data'!B2),CC6="No",ISNUMBER('Water Data'!G6)),CONCATENATE("[",ROUND('Water Data'!G6,0),"]"),NA()))</f>
        <v>#N/A</v>
      </c>
      <c r="O6" s="89" t="e">
        <f>+IF(AND(ISTEXT('Water Data'!B2),CD6="Yes"),'Water Data'!G9,IF(AND(ISTEXT('Water Data'!B2),CD6="No",ISNUMBER('Water Data'!G9)),CONCATENATE("[",ROUND('Water Data'!G9,0),"]"),NA()))</f>
        <v>#N/A</v>
      </c>
      <c r="P6" s="89" t="e">
        <f>+IF(AND(ISTEXT('Water Data'!B2),CE6="Yes"),100-'Water Data'!H4,IF(AND(ISTEXT('Water Data'!B2),CE6="No",ISNUMBER('Water Data'!H4)),CONCATENATE("[",ROUND(100-'Water Data'!H4,0),"]"),NA()))</f>
        <v>#N/A</v>
      </c>
      <c r="Q6" s="89">
        <f>+IF(AND(ISTEXT('Water Data'!B2),CF6="Yes"),'Water Data'!H6,IF(AND(ISTEXT('Water Data'!B2),CF6="No",ISNUMBER('Water Data'!H6)),CONCATENATE("[",ROUND('Water Data'!H6,0),"]"),NA()))</f>
        <v>56.699999999999996</v>
      </c>
      <c r="R6" s="89" t="e">
        <f>+IF(AND(ISTEXT('Water Data'!B2),CG6="Yes"),'Water Data'!H9,IF(AND(ISTEXT('Water Data'!B2),CG6="No",ISNUMBER('Water Data'!H9)),CONCATENATE("[",ROUND('Water Data'!H9,0),"]"),NA()))</f>
        <v>#N/A</v>
      </c>
      <c r="S6" s="89" t="e">
        <f>+IF(AND(ISTEXT('Water Data'!B2),CH6="Yes"),100-'Water Data'!I4,IF(AND(ISTEXT('Water Data'!B2),CH6="No",ISNUMBER('Water Data'!I4)),CONCATENATE("[",ROUND(100-'Water Data'!I4,0),"]"),NA()))</f>
        <v>#N/A</v>
      </c>
      <c r="T6" s="89">
        <f>+IF(AND(ISTEXT('Water Data'!B2),CI6="Yes"),'Water Data'!I6,IF(AND(ISTEXT('Water Data'!B2),CI6="No",ISNUMBER('Water Data'!I6)),CONCATENATE("[",ROUND('Water Data'!I6,0),"]"),NA()))</f>
        <v>59.75</v>
      </c>
      <c r="U6" s="89" t="e">
        <f>+IF(AND(ISTEXT('Water Data'!B2),CJ6="Yes"),'Water Data'!I9,IF(AND(ISTEXT('Water Data'!B2),CJ6="No",ISNUMBER('Water Data'!I9)),CONCATENATE("[",ROUND('Water Data'!I9,0),"]"),NA()))</f>
        <v>#N/A</v>
      </c>
      <c r="V6" s="90">
        <f>+IF(AND(ISTEXT('Sanitation Data'!B2),CK6="Yes"),100-'Sanitation Data'!D4,IF(AND(ISTEXT('Sanitation Data'!B2),CK6="No",ISNUMBER('Sanitation Data'!D4)),CONCATENATE("[",ROUND(100-'Sanitation Data'!D4,0),"]"),NA()))</f>
        <v>33.886576482830378</v>
      </c>
      <c r="W6" s="90" t="e">
        <f>+IF(AND(ISTEXT('Sanitation Data'!B2),CL6="Yes"),'Sanitation Data'!D6,IF(AND(ISTEXT('Sanitation Data'!B2),CL6="No",ISNUMBER('Sanitation Data'!D6)),CONCATENATE("[",ROUND('Sanitation Data'!D6,0),"]"),NA()))</f>
        <v>#N/A</v>
      </c>
      <c r="X6" s="90" t="e">
        <f>+IF(AND(ISTEXT('Sanitation Data'!B2),CM6="Yes"),'Sanitation Data'!D10,IF(AND(ISTEXT('Sanitation Data'!B2),CM6="No",ISNUMBER('Sanitation Data'!D10)),CONCATENATE("[",ROUND('Sanitation Data'!D10,0),"]"),NA()))</f>
        <v>#N/A</v>
      </c>
      <c r="Y6" s="90" t="e">
        <f>+IF(AND(ISTEXT('Sanitation Data'!B2),CN6="Yes"),'Sanitation Data'!D11,IF(AND(ISTEXT('Sanitation Data'!B2),CN6="No",ISNUMBER('Sanitation Data'!D11)),CONCATENATE("[",ROUND('Sanitation Data'!D11,0),"]"),NA()))</f>
        <v>#N/A</v>
      </c>
      <c r="Z6" s="90" t="e">
        <f>+IF(AND(ISTEXT('Sanitation Data'!B2),CO6="Yes"),'Sanitation Data'!D12,IF(AND(ISTEXT('Sanitation Data'!B2),CO6="No",ISNUMBER('Sanitation Data'!D12)),CONCATENATE("[",ROUND('Sanitation Data'!D12,0),"]"),NA()))</f>
        <v>#N/A</v>
      </c>
      <c r="AA6" s="90" t="e">
        <f>+IF(AND(ISTEXT('Sanitation Data'!B2),CP6="Yes"),100-'Sanitation Data'!E4,IF(AND(ISTEXT('Sanitation Data'!B2),CP6="No",ISNUMBER('Sanitation Data'!E4)),CONCATENATE("[",ROUND(100-'Sanitation Data'!E4,0),"]"),NA()))</f>
        <v>#N/A</v>
      </c>
      <c r="AB6" s="90" t="e">
        <f>+IF(AND(ISTEXT('Sanitation Data'!B2),CQ6="Yes"),'Sanitation Data'!E6,IF(AND(ISTEXT('Sanitation Data'!B2),CQ6="No",ISNUMBER('Sanitation Data'!E6)),CONCATENATE("[",ROUND('Sanitation Data'!E6,0),"]"),NA()))</f>
        <v>#N/A</v>
      </c>
      <c r="AC6" s="90" t="e">
        <f>+IF(AND(ISTEXT('Sanitation Data'!B2),CR6="Yes"),'Sanitation Data'!E10,IF(AND(ISTEXT('Sanitation Data'!B2),CR6="No",ISNUMBER('Sanitation Data'!E10)),CONCATENATE("[",ROUND('Sanitation Data'!E10,0),"]"),NA()))</f>
        <v>#N/A</v>
      </c>
      <c r="AD6" s="90" t="e">
        <f>+IF(AND(ISTEXT('Sanitation Data'!B2),CS6="Yes"),'Sanitation Data'!E11,IF(AND(ISTEXT('Sanitation Data'!B2),CS6="No",ISNUMBER('Sanitation Data'!E11)),CONCATENATE("[",ROUND('Sanitation Data'!E11,0),"]"),NA()))</f>
        <v>#N/A</v>
      </c>
      <c r="AE6" s="90" t="e">
        <f>+IF(AND(ISTEXT('Sanitation Data'!B2),CT6="Yes"),'Sanitation Data'!E12,IF(AND(ISTEXT('Sanitation Data'!B2),CT6="No",ISNUMBER('Sanitation Data'!E12)),CONCATENATE("[",ROUND('Sanitation Data'!E12,0),"]"),NA()))</f>
        <v>#N/A</v>
      </c>
      <c r="AF6" s="90" t="e">
        <f>+IF(AND(ISTEXT('Sanitation Data'!B2),CU6="Yes"),100-'Sanitation Data'!F4,IF(AND(ISTEXT('Sanitation Data'!B2),CU6="No",ISNUMBER('Sanitation Data'!F4)),CONCATENATE("[",ROUND(100-'Sanitation Data'!F4,0),"]"),NA()))</f>
        <v>#N/A</v>
      </c>
      <c r="AG6" s="90" t="e">
        <f>+IF(AND(ISTEXT('Sanitation Data'!B2),CV6="Yes"),'Sanitation Data'!F6,IF(AND(ISTEXT('Sanitation Data'!B2),CV6="No",ISNUMBER('Sanitation Data'!F6)),CONCATENATE("[",ROUND('Sanitation Data'!F6,0),"]"),NA()))</f>
        <v>#N/A</v>
      </c>
      <c r="AH6" s="90" t="e">
        <f>+IF(AND(ISTEXT('Sanitation Data'!B2),CW6="Yes"),'Sanitation Data'!F10,IF(AND(ISTEXT('Sanitation Data'!B2),CW6="No",ISNUMBER('Sanitation Data'!F10)),CONCATENATE("[",ROUND('Sanitation Data'!F10,0),"]"),NA()))</f>
        <v>#N/A</v>
      </c>
      <c r="AI6" s="90" t="e">
        <f>+IF(AND(ISTEXT('Sanitation Data'!B2),CX6="Yes"),'Sanitation Data'!F11,IF(AND(ISTEXT('Sanitation Data'!B2),CX6="No",ISNUMBER('Sanitation Data'!F11)),CONCATENATE("[",ROUND('Sanitation Data'!F11,0),"]"),NA()))</f>
        <v>#N/A</v>
      </c>
      <c r="AJ6" s="90" t="e">
        <f>+IF(AND(ISTEXT('Sanitation Data'!B2),CY6="Yes"),'Sanitation Data'!F12,IF(AND(ISTEXT('Sanitation Data'!B2),CY6="No",ISNUMBER('Sanitation Data'!F12)),CONCATENATE("[",ROUND('Sanitation Data'!F12,0),"]"),NA()))</f>
        <v>#N/A</v>
      </c>
      <c r="AK6" s="90" t="e">
        <f>+IF(AND(ISTEXT('Sanitation Data'!B2),CZ6="Yes"),100-'Sanitation Data'!G4,IF(AND(ISTEXT('Sanitation Data'!B2),CZ6="No",ISNUMBER('Sanitation Data'!G4)),CONCATENATE("[",ROUND(100-'Sanitation Data'!G4,0),"]"),NA()))</f>
        <v>#N/A</v>
      </c>
      <c r="AL6" s="90" t="e">
        <f>+IF(AND(ISTEXT('Sanitation Data'!B2),DA6="Yes"),'Sanitation Data'!G6,IF(AND(ISTEXT('Sanitation Data'!B2),DA6="No",ISNUMBER('Sanitation Data'!G6)),CONCATENATE("[",ROUND('Sanitation Data'!G6,0),"]"),NA()))</f>
        <v>#N/A</v>
      </c>
      <c r="AM6" s="90" t="e">
        <f>+IF(AND(ISTEXT('Sanitation Data'!B2),DB6="Yes"),'Sanitation Data'!G10,IF(AND(ISTEXT('Sanitation Data'!B2),DB6="No",ISNUMBER('Sanitation Data'!G10)),CONCATENATE("[",ROUND('Sanitation Data'!G10,0),"]"),NA()))</f>
        <v>#N/A</v>
      </c>
      <c r="AN6" s="90" t="e">
        <f>+IF(AND(ISTEXT('Sanitation Data'!B2),DC6="Yes"),'Sanitation Data'!G11,IF(AND(ISTEXT('Sanitation Data'!B2),DC6="No",ISNUMBER('Sanitation Data'!G11)),CONCATENATE("[",ROUND('Sanitation Data'!G11,0),"]"),NA()))</f>
        <v>#N/A</v>
      </c>
      <c r="AO6" s="90" t="e">
        <f>+IF(AND(ISTEXT('Sanitation Data'!B2),DD6="Yes"),'Sanitation Data'!G12,IF(AND(ISTEXT('Sanitation Data'!B2),DD6="No",ISNUMBER('Sanitation Data'!G12)),CONCATENATE("[",ROUND('Sanitation Data'!G12,0),"]"),NA()))</f>
        <v>#N/A</v>
      </c>
      <c r="AP6" s="90">
        <f>+IF(AND(ISTEXT('Sanitation Data'!B2),DE6="Yes"),100-'Sanitation Data'!H4,IF(AND(ISTEXT('Sanitation Data'!B2),DE6="No",ISNUMBER('Sanitation Data'!H4)),CONCATENATE("[",ROUND(100-'Sanitation Data'!H4,0),"]"),NA()))</f>
        <v>30.599999999999994</v>
      </c>
      <c r="AQ6" s="90" t="e">
        <f>+IF(AND(ISTEXT('Sanitation Data'!B2),DF6="Yes"),'Sanitation Data'!H6,IF(AND(ISTEXT('Sanitation Data'!B2),DF6="No",ISTEXT('Sanitation Data'!H6)),CONCATENATE("[",ROUND('Sanitation Data'!H6,0),"]"),NA()))</f>
        <v>#N/A</v>
      </c>
      <c r="AR6" s="90" t="e">
        <f>+IF(AND(ISTEXT('Sanitation Data'!B2),DG6="Yes"),'Sanitation Data'!H10,IF(AND(ISTEXT('Sanitation Data'!B2),DG6="No",ISNUMBER('Sanitation Data'!H10)),CONCATENATE("[",ROUND('Sanitation Data'!H10,0),"]"),NA()))</f>
        <v>#N/A</v>
      </c>
      <c r="AS6" s="90" t="e">
        <f>+IF(AND(ISTEXT('Sanitation Data'!B2),DH6="Yes"),'Sanitation Data'!H11,IF(AND(ISTEXT('Sanitation Data'!B2),DH6="No",ISNUMBER('Sanitation Data'!H11)),CONCATENATE("[",ROUND('Sanitation Data'!H11,0),"]"),NA()))</f>
        <v>#N/A</v>
      </c>
      <c r="AT6" s="90" t="e">
        <f>+IF(AND(ISTEXT('Sanitation Data'!B2),DI6="Yes"),'Sanitation Data'!H12,IF(AND(ISTEXT('Sanitation Data'!B2),DI6="No",ISNUMBER('Sanitation Data'!H12)),CONCATENATE("[",ROUND('Sanitation Data'!H12,0),"]"),NA()))</f>
        <v>#N/A</v>
      </c>
      <c r="AU6" s="90">
        <f>+IF(AND(ISTEXT('Sanitation Data'!B2),DJ6="Yes"),100-'Sanitation Data'!I4,IF(AND(ISTEXT('Sanitation Data'!B2),DJ6="No",ISNUMBER('Sanitation Data'!I4)),CONCATENATE("[",ROUND(100-'Sanitation Data'!I4,0),"]"),NA()))</f>
        <v>49.8</v>
      </c>
      <c r="AV6" s="90" t="e">
        <f>+IF(AND(ISTEXT('Sanitation Data'!B2),DK6="Yes"),'Sanitation Data'!I6,IF(AND(ISTEXT('Sanitation Data'!B2),DK6="No",ISNUMBER('Sanitation Data'!I6)),CONCATENATE("[",ROUND('Sanitation Data'!I6,0),"]"),NA()))</f>
        <v>#N/A</v>
      </c>
      <c r="AW6" s="90" t="e">
        <f>+IF(AND(ISTEXT('Sanitation Data'!B2),DL6="Yes"),'Sanitation Data'!I10,IF(AND(ISTEXT('Sanitation Data'!B2),DL6="No",ISNUMBER('Sanitation Data'!I10)),CONCATENATE("[",ROUND('Sanitation Data'!I10,0),"]"),NA()))</f>
        <v>#N/A</v>
      </c>
      <c r="AX6" s="90" t="e">
        <f>+IF(AND(ISTEXT('Sanitation Data'!B2),DM6="Yes"),'Sanitation Data'!I11,IF(AND(ISTEXT('Sanitation Data'!B2),DM6="No",ISNUMBER('Sanitation Data'!I11)),CONCATENATE("[",ROUND('Sanitation Data'!I11,0),"]"),NA()))</f>
        <v>#N/A</v>
      </c>
      <c r="AY6" s="90" t="e">
        <f>+IF(AND(ISTEXT('Sanitation Data'!B2),DN6="Yes"),'Sanitation Data'!I12,IF(AND(ISTEXT('Sanitation Data'!B2),DN6="No",ISNUMBER('Sanitation Data'!I12)),CONCATENATE("[",ROUND('Sanitation Data'!I12,0),"]"),NA()))</f>
        <v>#N/A</v>
      </c>
      <c r="AZ6" s="91" t="e">
        <f>+IF(AND(ISTEXT('Hygiene Data'!B2),DO6="Yes"),'Hygiene Data'!D5,IF(AND(ISTEXT('Hygiene Data'!B2),DO6="No",ISNUMBER('Hygiene Data'!D5)),CONCATENATE("[",ROUND('Hygiene Data'!D5,0),"]"),NA()))</f>
        <v>#N/A</v>
      </c>
      <c r="BA6" s="91" t="e">
        <f>+IF(AND(ISTEXT('Hygiene Data'!B2),DP6="Yes"),'Hygiene Data'!D7,IF(AND(ISTEXT('Hygiene Data'!B2),DP6="No",ISNUMBER('Hygiene Data'!D7)),CONCATENATE("[",ROUND('Hygiene Data'!D7,0),"]"),NA()))</f>
        <v>#N/A</v>
      </c>
      <c r="BB6" s="91" t="e">
        <f>+IF(AND(ISTEXT('Hygiene Data'!B2),DQ6="Yes"),'Hygiene Data'!D9,IF(AND(ISTEXT('Hygiene Data'!B2),DQ6="No",ISNUMBER('Hygiene Data'!D9)),CONCATENATE("[",ROUND('Hygiene Data'!D9,0),"]"),NA()))</f>
        <v>#N/A</v>
      </c>
      <c r="BC6" s="91" t="e">
        <f>+IF(AND(ISTEXT('Hygiene Data'!B2),DR6="Yes"),'Hygiene Data'!E5,IF(AND(ISTEXT('Hygiene Data'!B2),DR6="No",ISNUMBER('Hygiene Data'!E5)),CONCATENATE("[",ROUND('Hygiene Data'!E5,0),"]"),NA()))</f>
        <v>#N/A</v>
      </c>
      <c r="BD6" s="91" t="e">
        <f>+IF(AND(ISTEXT('Hygiene Data'!B2),DS6="Yes"),'Hygiene Data'!E7,IF(AND(ISTEXT('Hygiene Data'!B2),DS6="No",ISNUMBER('Hygiene Data'!E7)),CONCATENATE("[",ROUND('Hygiene Data'!E7,0),"]"),NA()))</f>
        <v>#N/A</v>
      </c>
      <c r="BE6" s="91" t="e">
        <f>+IF(AND(ISTEXT('Hygiene Data'!B2),DT6="Yes"),'Hygiene Data'!E9,IF(AND(ISTEXT('Hygiene Data'!B2),DT6="No",ISNUMBER('Hygiene Data'!E9)),CONCATENATE("[",ROUND('Hygiene Data'!E9,0),"]"),NA()))</f>
        <v>#N/A</v>
      </c>
      <c r="BF6" s="91" t="e">
        <f>+IF(AND(ISTEXT('Hygiene Data'!B2),DU6="Yes"),'Hygiene Data'!F5,IF(AND(ISTEXT('Hygiene Data'!B2),DU6="No",ISNUMBER('Hygiene Data'!F5)),CONCATENATE("[",ROUND('Hygiene Data'!F5,0),"]"),NA()))</f>
        <v>#N/A</v>
      </c>
      <c r="BG6" s="91" t="e">
        <f>+IF(AND(ISTEXT('Hygiene Data'!B2),DV6="Yes"),'Hygiene Data'!F7,IF(AND(ISTEXT('Hygiene Data'!B2),DV6="No",ISNUMBER('Hygiene Data'!F7)),CONCATENATE("[",ROUND('Hygiene Data'!F7,0),"]"),NA()))</f>
        <v>#N/A</v>
      </c>
      <c r="BH6" s="91" t="e">
        <f>+IF(AND(ISTEXT('Hygiene Data'!B2),DW6="Yes"),'Hygiene Data'!F9,IF(AND(ISTEXT('Hygiene Data'!B2),DW6="No",ISNUMBER('Hygiene Data'!F9)),CONCATENATE("[",ROUND('Hygiene Data'!F9,0),"]"),NA()))</f>
        <v>#N/A</v>
      </c>
      <c r="BI6" s="91" t="e">
        <f>+IF(AND(ISTEXT('Hygiene Data'!B2),DX6="Yes"),'Hygiene Data'!G5,IF(AND(ISTEXT('Hygiene Data'!B2),DX6="No",ISNUMBER('Hygiene Data'!G5)),CONCATENATE("[",ROUND('Hygiene Data'!G5,0),"]"),NA()))</f>
        <v>#N/A</v>
      </c>
      <c r="BJ6" s="91" t="e">
        <f>+IF(AND(ISTEXT('Hygiene Data'!B2),DY6="Yes"),'Hygiene Data'!G7,IF(AND(ISTEXT('Hygiene Data'!B2),DY6="No",ISNUMBER('Hygiene Data'!G7)),CONCATENATE("[",ROUND('Hygiene Data'!G7,0),"]"),NA()))</f>
        <v>#N/A</v>
      </c>
      <c r="BK6" s="91" t="e">
        <f>+IF(AND(ISTEXT('Hygiene Data'!B2),DZ6="Yes"),'Hygiene Data'!G9,IF(AND(ISTEXT('Hygiene Data'!B2),DZ6="No",ISNUMBER('Hygiene Data'!G9)),CONCATENATE("[",ROUND('Hygiene Data'!G9,0),"]"),NA()))</f>
        <v>#N/A</v>
      </c>
      <c r="BL6" s="91" t="e">
        <f>+IF(AND(ISTEXT('Hygiene Data'!B2),EA6="Yes"),'Hygiene Data'!H5,IF(AND(ISTEXT('Hygiene Data'!B2),EA6="No",ISNUMBER('Hygiene Data'!H5)),CONCATENATE("[",ROUND('Hygiene Data'!H5,0),"]"),NA()))</f>
        <v>#N/A</v>
      </c>
      <c r="BM6" s="91" t="e">
        <f>+IF(AND(ISTEXT('Hygiene Data'!B2),EB6="Yes"),'Hygiene Data'!H7,IF(AND(ISTEXT('Hygiene Data'!B2),EB6="No",ISNUMBER('Hygiene Data'!H7)),CONCATENATE("[",ROUND('Hygiene Data'!H7,0),"]"),NA()))</f>
        <v>#N/A</v>
      </c>
      <c r="BN6" s="91" t="e">
        <f>+IF(AND(ISTEXT('Hygiene Data'!B2),EC6="Yes"),'Hygiene Data'!H9,IF(AND(ISTEXT('Hygiene Data'!B2),EC6="No",ISNUMBER('Hygiene Data'!H9)),CONCATENATE("[",ROUND('Hygiene Data'!H9,0),"]"),NA()))</f>
        <v>#N/A</v>
      </c>
      <c r="BO6" s="91" t="e">
        <f>+IF(AND(ISTEXT('Hygiene Data'!B2),ED6="Yes"),'Hygiene Data'!I5,IF(AND(ISTEXT('Hygiene Data'!B2),ED6="No",ISNUMBER('Hygiene Data'!I5)),CONCATENATE("[",ROUND('Hygiene Data'!I5,0),"]"),NA()))</f>
        <v>#N/A</v>
      </c>
      <c r="BP6" s="91" t="e">
        <f>+IF(AND(ISTEXT('Hygiene Data'!B2),EE6="Yes"),'Hygiene Data'!I7,IF(AND(ISTEXT('Hygiene Data'!B2),EE6="No",ISNUMBER('Hygiene Data'!I7)),CONCATENATE("[",ROUND('Hygiene Data'!I7,0),"]"),NA()))</f>
        <v>#N/A</v>
      </c>
      <c r="BQ6" s="91" t="e">
        <f>+IF(AND(ISTEXT('Hygiene Data'!B2),EF6="Yes"),'Hygiene Data'!I9,IF(AND(ISTEXT('Hygiene Data'!B2),EF6="No",ISNUMBER('Hygiene Data'!I9)),CONCATENATE("[",ROUND('Hygiene Data'!I9,0),"]"),NA()))</f>
        <v>#N/A</v>
      </c>
      <c r="BR6" s="293"/>
      <c r="BS6" s="293">
        <f>+'Water Data'!D27</f>
        <v>0</v>
      </c>
      <c r="BT6" s="293" t="str">
        <f>+'Water Data'!D28</f>
        <v>Yes</v>
      </c>
      <c r="BU6" s="293">
        <f>+'Water Data'!D29</f>
        <v>0</v>
      </c>
      <c r="BV6" s="293">
        <f>+'Water Data'!E27</f>
        <v>0</v>
      </c>
      <c r="BW6" s="293">
        <f>+'Water Data'!E28</f>
        <v>0</v>
      </c>
      <c r="BX6" s="293">
        <f>+'Water Data'!E29</f>
        <v>0</v>
      </c>
      <c r="BY6" s="293">
        <f>+'Water Data'!F27</f>
        <v>0</v>
      </c>
      <c r="BZ6" s="293">
        <f>+'Water Data'!F28</f>
        <v>0</v>
      </c>
      <c r="CA6" s="293">
        <f>+'Water Data'!F29</f>
        <v>0</v>
      </c>
      <c r="CB6" s="293">
        <f>+'Water Data'!G27</f>
        <v>0</v>
      </c>
      <c r="CC6" s="293">
        <f>+'Water Data'!G28</f>
        <v>0</v>
      </c>
      <c r="CD6" s="293">
        <f>+'Water Data'!G29</f>
        <v>0</v>
      </c>
      <c r="CE6" s="293">
        <f>+'Water Data'!H27</f>
        <v>0</v>
      </c>
      <c r="CF6" s="293" t="str">
        <f>+'Water Data'!H28</f>
        <v>Yes</v>
      </c>
      <c r="CG6" s="293">
        <f>+'Water Data'!H29</f>
        <v>0</v>
      </c>
      <c r="CH6" s="293">
        <f>+'Water Data'!I27</f>
        <v>0</v>
      </c>
      <c r="CI6" s="293" t="str">
        <f>+'Water Data'!I28</f>
        <v>Yes</v>
      </c>
      <c r="CJ6" s="293">
        <f>+'Water Data'!I29</f>
        <v>0</v>
      </c>
      <c r="CK6" s="293" t="str">
        <f>+'Sanitation Data'!D28</f>
        <v>Yes</v>
      </c>
      <c r="CL6" s="293">
        <f>+'Sanitation Data'!D29</f>
        <v>0</v>
      </c>
      <c r="CM6" s="293">
        <f>+'Sanitation Data'!D30</f>
        <v>0</v>
      </c>
      <c r="CN6" s="293">
        <f>+'Sanitation Data'!D31</f>
        <v>0</v>
      </c>
      <c r="CO6" s="293">
        <f>+'Sanitation Data'!D32</f>
        <v>0</v>
      </c>
      <c r="CP6" s="293">
        <f>+'Sanitation Data'!E28</f>
        <v>0</v>
      </c>
      <c r="CQ6" s="293">
        <f>+'Sanitation Data'!E29</f>
        <v>0</v>
      </c>
      <c r="CR6" s="293">
        <f>+'Sanitation Data'!E30</f>
        <v>0</v>
      </c>
      <c r="CS6" s="293">
        <f>+'Sanitation Data'!E31</f>
        <v>0</v>
      </c>
      <c r="CT6" s="293">
        <f>+'Sanitation Data'!E32</f>
        <v>0</v>
      </c>
      <c r="CU6" s="293">
        <f>+'Sanitation Data'!F28</f>
        <v>0</v>
      </c>
      <c r="CV6" s="293">
        <f>+'Sanitation Data'!F29</f>
        <v>0</v>
      </c>
      <c r="CW6" s="293">
        <f>+'Sanitation Data'!F30</f>
        <v>0</v>
      </c>
      <c r="CX6" s="293">
        <f>+'Sanitation Data'!F31</f>
        <v>0</v>
      </c>
      <c r="CY6" s="293">
        <f>+'Sanitation Data'!F32</f>
        <v>0</v>
      </c>
      <c r="CZ6" s="293">
        <f>+'Sanitation Data'!G28</f>
        <v>0</v>
      </c>
      <c r="DA6" s="293">
        <f>+'Sanitation Data'!G29</f>
        <v>0</v>
      </c>
      <c r="DB6" s="293">
        <f>+'Sanitation Data'!G30</f>
        <v>0</v>
      </c>
      <c r="DC6" s="293">
        <f>+'Sanitation Data'!G31</f>
        <v>0</v>
      </c>
      <c r="DD6" s="293">
        <f>+'Sanitation Data'!G32</f>
        <v>0</v>
      </c>
      <c r="DE6" s="293" t="str">
        <f>+'Sanitation Data'!H28</f>
        <v>Yes</v>
      </c>
      <c r="DF6" s="293">
        <f>+'Sanitation Data'!H29</f>
        <v>0</v>
      </c>
      <c r="DG6" s="293">
        <f>+'Sanitation Data'!H30</f>
        <v>0</v>
      </c>
      <c r="DH6" s="293">
        <f>+'Sanitation Data'!H31</f>
        <v>0</v>
      </c>
      <c r="DI6" s="293">
        <f>+'Sanitation Data'!H32</f>
        <v>0</v>
      </c>
      <c r="DJ6" s="293" t="str">
        <f>+'Sanitation Data'!I28</f>
        <v>Yes</v>
      </c>
      <c r="DK6" s="293">
        <f>+'Sanitation Data'!I29</f>
        <v>0</v>
      </c>
      <c r="DL6" s="293">
        <f>+'Sanitation Data'!I30</f>
        <v>0</v>
      </c>
      <c r="DM6" s="293">
        <f>+'Sanitation Data'!I31</f>
        <v>0</v>
      </c>
      <c r="DN6" s="293">
        <f>+'Sanitation Data'!I32</f>
        <v>0</v>
      </c>
      <c r="DO6" s="293">
        <f>+'Hygiene Data'!D11</f>
        <v>0</v>
      </c>
      <c r="DP6" s="293">
        <f>+'Hygiene Data'!D12</f>
        <v>0</v>
      </c>
      <c r="DQ6" s="293">
        <f>+'Hygiene Data'!D13</f>
        <v>0</v>
      </c>
      <c r="DR6" s="293">
        <f>+'Hygiene Data'!E11</f>
        <v>0</v>
      </c>
      <c r="DS6" s="293">
        <f>+'Hygiene Data'!E12</f>
        <v>0</v>
      </c>
      <c r="DT6" s="293">
        <f>+'Hygiene Data'!E13</f>
        <v>0</v>
      </c>
      <c r="DU6" s="293">
        <f>+'Hygiene Data'!F11</f>
        <v>0</v>
      </c>
      <c r="DV6" s="293">
        <f>+'Hygiene Data'!F12</f>
        <v>0</v>
      </c>
      <c r="DW6" s="293">
        <f>+'Hygiene Data'!F13</f>
        <v>0</v>
      </c>
      <c r="DX6" s="293">
        <f>+'Hygiene Data'!G11</f>
        <v>0</v>
      </c>
      <c r="DY6" s="293">
        <f>+'Hygiene Data'!G12</f>
        <v>0</v>
      </c>
      <c r="DZ6" s="293">
        <f>+'Hygiene Data'!G13</f>
        <v>0</v>
      </c>
      <c r="EA6" s="293">
        <f>+'Hygiene Data'!H11</f>
        <v>0</v>
      </c>
      <c r="EB6" s="293">
        <f>+'Hygiene Data'!H12</f>
        <v>0</v>
      </c>
      <c r="EC6" s="293">
        <f>+'Hygiene Data'!H13</f>
        <v>0</v>
      </c>
      <c r="ED6" s="293">
        <f>+'Hygiene Data'!I11</f>
        <v>0</v>
      </c>
      <c r="EE6" s="293">
        <f>+'Hygiene Data'!I12</f>
        <v>0</v>
      </c>
      <c r="EF6" s="293">
        <f>+'Hygiene Data'!I13</f>
        <v>0</v>
      </c>
    </row>
    <row xmlns:x14ac="http://schemas.microsoft.com/office/spreadsheetml/2009/9/ac" r="7" x14ac:dyDescent="0.2">
      <c r="A7" s="35" t="str">
        <f ca="true">+IF(OFFSET('Water Data'!$B$2,0,10*ROW('Water Data'!E1))="","",OFFSET('Water Data'!$B$2,0,10*ROW('Water Data'!E1)))</f>
        <v>LBR_2013_EMIS</v>
      </c>
      <c r="B7" s="35" t="str">
        <f ca="true">+IF(OFFSET('Water Data'!$C$2,0,10*ROW('Water Data'!F1))="","",OFFSET('Water Data'!$C$2,0,10*ROW('Water Data'!F1)))</f>
        <v>EMIS</v>
      </c>
      <c r="C7" s="349">
        <f t="shared" ref="C7:C70" ca="true" si="0">+IF(ISNUMBER(VALUE(MID(A7,5,4))), VALUE(MID(A7, 5,4)),"")</f>
        <v>2013</v>
      </c>
      <c r="D7" s="89">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48.619778672032204</v>
      </c>
      <c r="E7" s="89"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9"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9"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9"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9"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9"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9"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9"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9"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9"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9"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9">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44.800000000000004</v>
      </c>
      <c r="Q7" s="89"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9"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9">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66.900000000000006</v>
      </c>
      <c r="T7" s="89"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9"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0">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70.34</v>
      </c>
      <c r="W7" s="90"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0"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0"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0"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0"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0"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0"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0"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0"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0"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0"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0"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0"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0"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0"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0"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0"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0"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0"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0">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66.5</v>
      </c>
      <c r="AQ7" s="90"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0"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0"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0"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0">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88.7</v>
      </c>
      <c r="AV7" s="90"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0"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0"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0"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1"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1"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1"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1"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1"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1"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1"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1"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1"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1"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1"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1"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1"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1"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1"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1"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1"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1"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3"/>
      <c r="BS7" s="293" t="str">
        <f ca="true">+IF(OFFSET('Water Data'!$D$27,0,10*ROW('Water Data'!D1))="","",OFFSET('Water Data'!$D$27,0,10*ROW('Water Data'!D1)))</f>
        <v>Yes</v>
      </c>
      <c r="BT7" s="293" t="str">
        <f ca="true">+IF(OFFSET('Water Data'!$D$28,0,10*ROW('Water Data'!D1))="","",OFFSET('Water Data'!$D$28,0,10*ROW('Water Data'!D1)))</f>
        <v/>
      </c>
      <c r="BU7" s="293" t="str">
        <f ca="true">+IF(OFFSET('Water Data'!$D$29,0,10*ROW('Water Data'!D1))="","",OFFSET('Water Data'!$D$29,0,10*ROW('Water Data'!D1)))</f>
        <v/>
      </c>
      <c r="BV7" s="293" t="str">
        <f ca="true">+IF(OFFSET('Water Data'!$E$27,0,10*ROW('Water Data'!E1))="","",OFFSET('Water Data'!$E$27,0,10*ROW('Water Data'!E1)))</f>
        <v/>
      </c>
      <c r="BW7" s="293" t="str">
        <f ca="true">+IF(OFFSET('Water Data'!$E$28,0,10*ROW('Water Data'!E1))="","",OFFSET('Water Data'!$E$28,0,10*ROW('Water Data'!E1)))</f>
        <v/>
      </c>
      <c r="BX7" s="293" t="str">
        <f ca="true">+IF(OFFSET('Water Data'!$E$29,0,10*ROW('Water Data'!E1))="","",OFFSET('Water Data'!$E$29,0,10*ROW('Water Data'!E1)))</f>
        <v/>
      </c>
      <c r="BY7" s="293" t="str">
        <f ca="true">+IF(OFFSET('Water Data'!$F$27,0,10*ROW('Water Data'!F1))="","",OFFSET('Water Data'!$F$27,0,10*ROW('Water Data'!F1)))</f>
        <v/>
      </c>
      <c r="BZ7" s="293" t="str">
        <f ca="true">+IF(OFFSET('Water Data'!$F$28,0,10*ROW('Water Data'!F1))="","",OFFSET('Water Data'!$F$28,0,10*ROW('Water Data'!F1)))</f>
        <v/>
      </c>
      <c r="CA7" s="293" t="str">
        <f ca="true">+IF(OFFSET('Water Data'!$F$29,0,10*ROW('Water Data'!F1))="","",OFFSET('Water Data'!$F$29,0,10*ROW('Water Data'!F1)))</f>
        <v/>
      </c>
      <c r="CB7" s="293" t="str">
        <f ca="true">+IF(OFFSET('Water Data'!$G$27,0,10*ROW('Water Data'!G1))="","",OFFSET('Water Data'!$G$27,0,10*ROW('Water Data'!G1)))</f>
        <v/>
      </c>
      <c r="CC7" s="293" t="str">
        <f ca="true">+IF(OFFSET('Water Data'!$G$28,0,10*ROW('Water Data'!G1))="","",OFFSET('Water Data'!$G$28,0,10*ROW('Water Data'!G1)))</f>
        <v/>
      </c>
      <c r="CD7" s="293" t="str">
        <f ca="true">+IF(OFFSET('Water Data'!$G$29,0,10*ROW('Water Data'!G1))="","",OFFSET('Water Data'!$G$29,0,10*ROW('Water Data'!G1)))</f>
        <v/>
      </c>
      <c r="CE7" s="293" t="str">
        <f ca="true">+IF(OFFSET('Water Data'!$H$27,0,10*ROW('Water Data'!H1))="","",OFFSET('Water Data'!$H$27,0,10*ROW('Water Data'!H1)))</f>
        <v>Yes</v>
      </c>
      <c r="CF7" s="293" t="str">
        <f ca="true">+IF(OFFSET('Water Data'!$H$28,0,10*ROW('Water Data'!H1))="","",OFFSET('Water Data'!$H$28,0,10*ROW('Water Data'!H1)))</f>
        <v/>
      </c>
      <c r="CG7" s="293" t="str">
        <f ca="true">+IF(OFFSET('Water Data'!$H$29,0,10*ROW('Water Data'!H1))="","",OFFSET('Water Data'!$H$29,0,10*ROW('Water Data'!H1)))</f>
        <v/>
      </c>
      <c r="CH7" s="293" t="str">
        <f ca="true">+IF(OFFSET('Water Data'!$I$27,0,10*ROW('Water Data'!I1))="","",OFFSET('Water Data'!$I$27,0,10*ROW('Water Data'!I1)))</f>
        <v>Yes</v>
      </c>
      <c r="CI7" s="293" t="str">
        <f ca="true">+IF(OFFSET('Water Data'!$I$28,0,10*ROW('Water Data'!I1))="","",OFFSET('Water Data'!$I$28,0,10*ROW('Water Data'!I1)))</f>
        <v/>
      </c>
      <c r="CJ7" s="293" t="str">
        <f ca="true">+IF(OFFSET('Water Data'!$I$29,0,10*ROW('Water Data'!I1))="","",OFFSET('Water Data'!$I$29,0,10*ROW('Water Data'!I1)))</f>
        <v/>
      </c>
      <c r="CK7" s="293" t="str">
        <f ca="true">+IF(OFFSET('Sanitation Data'!$D$28,0,10*ROW('Sanitation Data'!D1))="","",OFFSET('Sanitation Data'!$D$28,0,10*ROW('Sanitation Data'!D1)))</f>
        <v>Yes</v>
      </c>
      <c r="CL7" s="293" t="str">
        <f ca="true">+IF(OFFSET('Sanitation Data'!$D$29,0,10*ROW('Sanitation Data'!D1))="","",OFFSET('Sanitation Data'!$D$29,0,10*ROW('Sanitation Data'!D1)))</f>
        <v/>
      </c>
      <c r="CM7" s="293" t="str">
        <f ca="true">+IF(OFFSET('Sanitation Data'!$D$30,0,10*ROW('Sanitation Data'!D1))="","",OFFSET('Sanitation Data'!$D$30,0,10*ROW('Sanitation Data'!D1)))</f>
        <v/>
      </c>
      <c r="CN7" s="293" t="str">
        <f ca="true">+IF(OFFSET('Sanitation Data'!$D$31,0,10*ROW('Sanitation Data'!D1))="","",OFFSET('Sanitation Data'!$D$31,0,10*ROW('Sanitation Data'!D1)))</f>
        <v/>
      </c>
      <c r="CO7" s="293" t="str">
        <f ca="true">+IF(OFFSET('Sanitation Data'!$D$32,0,10*ROW('Sanitation Data'!D1))="","",OFFSET('Sanitation Data'!$D$32,0,10*ROW('Sanitation Data'!D1)))</f>
        <v/>
      </c>
      <c r="CP7" s="293" t="str">
        <f ca="true">+IF(OFFSET('Sanitation Data'!$E$28,0,10*ROW('Sanitation Data'!E1))="","",OFFSET('Sanitation Data'!$E$28,0,10*ROW('Sanitation Data'!E1)))</f>
        <v/>
      </c>
      <c r="CQ7" s="293" t="str">
        <f ca="true">+IF(OFFSET('Sanitation Data'!$E$29,0,10*ROW('Sanitation Data'!E1))="","",OFFSET('Sanitation Data'!$E$29,0,10*ROW('Sanitation Data'!E1)))</f>
        <v/>
      </c>
      <c r="CR7" s="293" t="str">
        <f ca="true">+IF(OFFSET('Sanitation Data'!$E$30,0,10*ROW('Sanitation Data'!E1))="","",OFFSET('Sanitation Data'!$E$30,0,10*ROW('Sanitation Data'!E1)))</f>
        <v/>
      </c>
      <c r="CS7" s="293" t="str">
        <f ca="true">+IF(OFFSET('Sanitation Data'!$E$31,0,10*ROW('Sanitation Data'!E1))="","",OFFSET('Sanitation Data'!$E$31,0,10*ROW('Sanitation Data'!E1)))</f>
        <v/>
      </c>
      <c r="CT7" s="293" t="str">
        <f ca="true">+IF(OFFSET('Sanitation Data'!$E$32,0,10*ROW('Sanitation Data'!E1))="","",OFFSET('Sanitation Data'!$E$32,0,10*ROW('Sanitation Data'!E1)))</f>
        <v/>
      </c>
      <c r="CU7" s="293" t="str">
        <f ca="true">+IF(OFFSET('Sanitation Data'!$F$28,0,10*ROW('Sanitation Data'!F1))="","",OFFSET('Sanitation Data'!$F$28,0,10*ROW('Sanitation Data'!F1)))</f>
        <v/>
      </c>
      <c r="CV7" s="293" t="str">
        <f ca="true">+IF(OFFSET('Sanitation Data'!$F$29,0,10*ROW('Sanitation Data'!F1))="","",OFFSET('Sanitation Data'!$F$29,0,10*ROW('Sanitation Data'!F1)))</f>
        <v/>
      </c>
      <c r="CW7" s="293" t="str">
        <f ca="true">+IF(OFFSET('Sanitation Data'!$F$30,0,10*ROW('Sanitation Data'!F1))="","",OFFSET('Sanitation Data'!$F$30,0,10*ROW('Sanitation Data'!F1)))</f>
        <v/>
      </c>
      <c r="CX7" s="293" t="str">
        <f ca="true">+IF(OFFSET('Sanitation Data'!$F$31,0,10*ROW('Sanitation Data'!F1))="","",OFFSET('Sanitation Data'!$F$31,0,10*ROW('Sanitation Data'!F1)))</f>
        <v/>
      </c>
      <c r="CY7" s="293" t="str">
        <f ca="true">+IF(OFFSET('Sanitation Data'!$F$32,0,10*ROW('Sanitation Data'!F1))="","",OFFSET('Sanitation Data'!$F$32,0,10*ROW('Sanitation Data'!F1)))</f>
        <v/>
      </c>
      <c r="CZ7" s="293" t="str">
        <f ca="true">+IF(OFFSET('Sanitation Data'!$G$28,0,10*ROW('Sanitation Data'!G1))="","",OFFSET('Sanitation Data'!$G$28,0,10*ROW('Sanitation Data'!G1)))</f>
        <v/>
      </c>
      <c r="DA7" s="293" t="str">
        <f ca="true">+IF(OFFSET('Sanitation Data'!$G$29,0,10*ROW('Sanitation Data'!G1))="","",OFFSET('Sanitation Data'!$G$29,0,10*ROW('Sanitation Data'!G1)))</f>
        <v/>
      </c>
      <c r="DB7" s="293" t="str">
        <f ca="true">+IF(OFFSET('Sanitation Data'!$G$30,0,10*ROW('Sanitation Data'!G1))="","",OFFSET('Sanitation Data'!$G$30,0,10*ROW('Sanitation Data'!G1)))</f>
        <v/>
      </c>
      <c r="DC7" s="293" t="str">
        <f ca="true">+IF(OFFSET('Sanitation Data'!$G$31,0,10*ROW('Sanitation Data'!G1))="","",OFFSET('Sanitation Data'!$G$31,0,10*ROW('Sanitation Data'!G1)))</f>
        <v/>
      </c>
      <c r="DD7" s="293" t="str">
        <f ca="true">+IF(OFFSET('Sanitation Data'!$G$32,0,10*ROW('Sanitation Data'!G1))="","",OFFSET('Sanitation Data'!$G$32,0,10*ROW('Sanitation Data'!G1)))</f>
        <v/>
      </c>
      <c r="DE7" s="293" t="str">
        <f ca="true">+IF(OFFSET('Sanitation Data'!$H$28,0,10*ROW('Sanitation Data'!H1))="","",OFFSET('Sanitation Data'!$H$28,0,10*ROW('Sanitation Data'!H1)))</f>
        <v>Yes</v>
      </c>
      <c r="DF7" s="293" t="str">
        <f ca="true">+IF(OFFSET('Sanitation Data'!$H$29,0,10*ROW('Sanitation Data'!H1))="","",OFFSET('Sanitation Data'!$H$29,0,10*ROW('Sanitation Data'!H1)))</f>
        <v/>
      </c>
      <c r="DG7" s="293" t="str">
        <f ca="true">+IF(OFFSET('Sanitation Data'!$H$30,0,10*ROW('Sanitation Data'!H1))="","",OFFSET('Sanitation Data'!$H$30,0,10*ROW('Sanitation Data'!H1)))</f>
        <v/>
      </c>
      <c r="DH7" s="293" t="str">
        <f ca="true">+IF(OFFSET('Sanitation Data'!$H$31,0,10*ROW('Sanitation Data'!H1))="","",OFFSET('Sanitation Data'!$H$31,0,10*ROW('Sanitation Data'!H1)))</f>
        <v/>
      </c>
      <c r="DI7" s="293" t="str">
        <f ca="true">+IF(OFFSET('Sanitation Data'!$H$32,0,10*ROW('Sanitation Data'!H1))="","",OFFSET('Sanitation Data'!$H$32,0,10*ROW('Sanitation Data'!H1)))</f>
        <v/>
      </c>
      <c r="DJ7" s="293" t="str">
        <f ca="true">+IF(OFFSET('Sanitation Data'!$I$28,0,10*ROW('Sanitation Data'!I1))="","",OFFSET('Sanitation Data'!$I$28,0,10*ROW('Sanitation Data'!I1)))</f>
        <v>Yes</v>
      </c>
      <c r="DK7" s="293" t="str">
        <f ca="true">+IF(OFFSET('Sanitation Data'!$I$29,0,10*ROW('Sanitation Data'!I1))="","",OFFSET('Sanitation Data'!$I$29,0,10*ROW('Sanitation Data'!I1)))</f>
        <v/>
      </c>
      <c r="DL7" s="293" t="str">
        <f ca="true">+IF(OFFSET('Sanitation Data'!$I$30,0,10*ROW('Sanitation Data'!I1))="","",OFFSET('Sanitation Data'!$I$30,0,10*ROW('Sanitation Data'!I1)))</f>
        <v/>
      </c>
      <c r="DM7" s="293" t="str">
        <f ca="true">+IF(OFFSET('Sanitation Data'!$I$31,0,10*ROW('Sanitation Data'!I1))="","",OFFSET('Sanitation Data'!$I$31,0,10*ROW('Sanitation Data'!I1)))</f>
        <v/>
      </c>
      <c r="DN7" s="293" t="str">
        <f ca="true">+IF(OFFSET('Sanitation Data'!$I$32,0,10*ROW('Sanitation Data'!I1))="","",OFFSET('Sanitation Data'!$I$32,0,10*ROW('Sanitation Data'!I1)))</f>
        <v/>
      </c>
      <c r="DO7" s="293" t="str">
        <f ca="true">+IF(OFFSET('Hygiene Data'!$D$11,0,10*ROW('Hygiene Data'!D1))="","",OFFSET('Hygiene Data'!$D$11,0,10*ROW('Hygiene Data'!D1)))</f>
        <v/>
      </c>
      <c r="DP7" s="293" t="str">
        <f ca="true">+IF(OFFSET('Hygiene Data'!$D$12,0,10*ROW('Hygiene Data'!D1))="","",OFFSET('Hygiene Data'!$D$12,0,10*ROW('Hygiene Data'!D1)))</f>
        <v/>
      </c>
      <c r="DQ7" s="293" t="str">
        <f ca="true">+IF(OFFSET('Hygiene Data'!$D$13,0,10*ROW('Hygiene Data'!D1))="","",OFFSET('Hygiene Data'!$D$13,0,10*ROW('Hygiene Data'!D1)))</f>
        <v/>
      </c>
      <c r="DR7" s="293" t="str">
        <f ca="true">+IF(OFFSET('Hygiene Data'!$E$11,0,10*ROW('Hygiene Data'!E1))="","",OFFSET('Hygiene Data'!$E$11,0,10*ROW('Hygiene Data'!E1)))</f>
        <v/>
      </c>
      <c r="DS7" s="293" t="str">
        <f ca="true">+IF(OFFSET('Hygiene Data'!$E$12,0,10*ROW('Hygiene Data'!E1))="","",OFFSET('Hygiene Data'!$E$12,0,10*ROW('Hygiene Data'!E1)))</f>
        <v/>
      </c>
      <c r="DT7" s="293" t="str">
        <f ca="true">+IF(OFFSET('Hygiene Data'!$E$13,0,10*ROW('Hygiene Data'!E1))="","",OFFSET('Hygiene Data'!$E$13,0,10*ROW('Hygiene Data'!E1)))</f>
        <v/>
      </c>
      <c r="DU7" s="293" t="str">
        <f ca="true">+IF(OFFSET('Hygiene Data'!$F$11,0,10*ROW('Hygiene Data'!F1))="","",OFFSET('Hygiene Data'!$F$11,0,10*ROW('Hygiene Data'!F1)))</f>
        <v/>
      </c>
      <c r="DV7" s="293" t="str">
        <f ca="true">+IF(OFFSET('Hygiene Data'!$F$12,0,10*ROW('Hygiene Data'!F1))="","",OFFSET('Hygiene Data'!$F$12,0,10*ROW('Hygiene Data'!F1)))</f>
        <v/>
      </c>
      <c r="DW7" s="293" t="str">
        <f ca="true">+IF(OFFSET('Hygiene Data'!$F$13,0,10*ROW('Hygiene Data'!F1))="","",OFFSET('Hygiene Data'!$F$13,0,10*ROW('Hygiene Data'!F1)))</f>
        <v/>
      </c>
      <c r="DX7" s="293" t="str">
        <f ca="true">+IF(OFFSET('Hygiene Data'!$G$11,0,10*ROW('Hygiene Data'!G1))="","",OFFSET('Hygiene Data'!$G$11,0,10*ROW('Hygiene Data'!G1)))</f>
        <v/>
      </c>
      <c r="DY7" s="293" t="str">
        <f ca="true">+IF(OFFSET('Hygiene Data'!$G$12,0,10*ROW('Hygiene Data'!G1))="","",OFFSET('Hygiene Data'!$G$12,0,10*ROW('Hygiene Data'!G1)))</f>
        <v/>
      </c>
      <c r="DZ7" s="293" t="str">
        <f ca="true">+IF(OFFSET('Hygiene Data'!$G$13,0,10*ROW('Hygiene Data'!G1))="","",OFFSET('Hygiene Data'!$G$13,0,10*ROW('Hygiene Data'!G1)))</f>
        <v/>
      </c>
      <c r="EA7" s="293" t="str">
        <f ca="true">+IF(OFFSET('Hygiene Data'!$H$11,0,10*ROW('Hygiene Data'!H1))="","",OFFSET('Hygiene Data'!$H$11,0,10*ROW('Hygiene Data'!H1)))</f>
        <v/>
      </c>
      <c r="EB7" s="293" t="str">
        <f ca="true">+IF(OFFSET('Hygiene Data'!$H$12,0,10*ROW('Hygiene Data'!H1))="","",OFFSET('Hygiene Data'!$H$12,0,10*ROW('Hygiene Data'!H1)))</f>
        <v/>
      </c>
      <c r="EC7" s="293" t="str">
        <f ca="true">+IF(OFFSET('Hygiene Data'!$H$13,0,10*ROW('Hygiene Data'!H1))="","",OFFSET('Hygiene Data'!$H$13,0,10*ROW('Hygiene Data'!H1)))</f>
        <v/>
      </c>
      <c r="ED7" s="293" t="str">
        <f ca="true">+IF(OFFSET('Hygiene Data'!$I$11,0,10*ROW('Hygiene Data'!I1))="","",OFFSET('Hygiene Data'!$I$11,0,10*ROW('Hygiene Data'!I1)))</f>
        <v/>
      </c>
      <c r="EE7" s="293" t="str">
        <f ca="true">+IF(OFFSET('Hygiene Data'!$I$12,0,10*ROW('Hygiene Data'!I1))="","",OFFSET('Hygiene Data'!$I$12,0,10*ROW('Hygiene Data'!I1)))</f>
        <v/>
      </c>
      <c r="EF7" s="293"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LBR_2014_EMIS</v>
      </c>
      <c r="B8" s="35" t="str">
        <f ca="true">+IF(OFFSET('Water Data'!$C$2,0,10*ROW('Water Data'!F2))="","",OFFSET('Water Data'!$C$2,0,10*ROW('Water Data'!F2)))</f>
        <v>EMIS</v>
      </c>
      <c r="C8" s="349">
        <f t="shared" ca="true" si="0"/>
        <v>2014</v>
      </c>
      <c r="D8" s="89">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79.128293035005413</v>
      </c>
      <c r="E8" s="89">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64.126690725369912</v>
      </c>
      <c r="F8" s="89">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52.516690725369905</v>
      </c>
      <c r="G8" s="89"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9"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9"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9"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9"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9"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9"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9"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9"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9">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77</v>
      </c>
      <c r="Q8" s="89">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58.5</v>
      </c>
      <c r="R8" s="89">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47.5</v>
      </c>
      <c r="S8" s="89">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84</v>
      </c>
      <c r="T8" s="89">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77</v>
      </c>
      <c r="U8" s="89">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64</v>
      </c>
      <c r="V8" s="90">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80.35588235294118</v>
      </c>
      <c r="W8" s="90">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72.055882352941168</v>
      </c>
      <c r="X8" s="90">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51.013352580295923</v>
      </c>
      <c r="Y8" s="90"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0">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25.570441219648515</v>
      </c>
      <c r="AA8" s="90"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0"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0"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0"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0"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0"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0"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0"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0"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0"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0"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0"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0"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0"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0"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0">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75.400000000000006</v>
      </c>
      <c r="AQ8" s="90">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67.099999999999994</v>
      </c>
      <c r="AR8" s="90">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47</v>
      </c>
      <c r="AS8" s="90"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0">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25.183023872679041</v>
      </c>
      <c r="AU8" s="90">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91.7</v>
      </c>
      <c r="AV8" s="90">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83.4</v>
      </c>
      <c r="AW8" s="90">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60.2</v>
      </c>
      <c r="AX8" s="90"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0">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26.259541984732827</v>
      </c>
      <c r="AZ8" s="91" t="str">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[20]</v>
      </c>
      <c r="BA8" s="91"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1"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1"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1"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1"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1"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1"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1"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1"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1"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1"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1" t="str">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[18]</v>
      </c>
      <c r="BM8" s="91"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1"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1" t="str">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[25]</v>
      </c>
      <c r="BP8" s="91"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1"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3"/>
      <c r="BS8" s="293" t="str">
        <f ca="true">+IF(OFFSET('Water Data'!$D$27,0,10*ROW('Water Data'!D2))="","",OFFSET('Water Data'!$D$27,0,10*ROW('Water Data'!D2)))</f>
        <v>Yes</v>
      </c>
      <c r="BT8" s="293" t="str">
        <f ca="true">+IF(OFFSET('Water Data'!$D$28,0,10*ROW('Water Data'!D2))="","",OFFSET('Water Data'!$D$28,0,10*ROW('Water Data'!D2)))</f>
        <v>Yes</v>
      </c>
      <c r="BU8" s="293" t="str">
        <f ca="true">+IF(OFFSET('Water Data'!$D$29,0,10*ROW('Water Data'!D2))="","",OFFSET('Water Data'!$D$29,0,10*ROW('Water Data'!D2)))</f>
        <v>Yes</v>
      </c>
      <c r="BV8" s="293" t="str">
        <f ca="true">+IF(OFFSET('Water Data'!$E$27,0,10*ROW('Water Data'!E2))="","",OFFSET('Water Data'!$E$27,0,10*ROW('Water Data'!E2)))</f>
        <v/>
      </c>
      <c r="BW8" s="293" t="str">
        <f ca="true">+IF(OFFSET('Water Data'!$E$28,0,10*ROW('Water Data'!E2))="","",OFFSET('Water Data'!$E$28,0,10*ROW('Water Data'!E2)))</f>
        <v/>
      </c>
      <c r="BX8" s="293" t="str">
        <f ca="true">+IF(OFFSET('Water Data'!$E$29,0,10*ROW('Water Data'!E2))="","",OFFSET('Water Data'!$E$29,0,10*ROW('Water Data'!E2)))</f>
        <v/>
      </c>
      <c r="BY8" s="293" t="str">
        <f ca="true">+IF(OFFSET('Water Data'!$F$27,0,10*ROW('Water Data'!F2))="","",OFFSET('Water Data'!$F$27,0,10*ROW('Water Data'!F2)))</f>
        <v/>
      </c>
      <c r="BZ8" s="293" t="str">
        <f ca="true">+IF(OFFSET('Water Data'!$F$28,0,10*ROW('Water Data'!F2))="","",OFFSET('Water Data'!$F$28,0,10*ROW('Water Data'!F2)))</f>
        <v/>
      </c>
      <c r="CA8" s="293" t="str">
        <f ca="true">+IF(OFFSET('Water Data'!$F$29,0,10*ROW('Water Data'!F2))="","",OFFSET('Water Data'!$F$29,0,10*ROW('Water Data'!F2)))</f>
        <v/>
      </c>
      <c r="CB8" s="293" t="str">
        <f ca="true">+IF(OFFSET('Water Data'!$G$27,0,10*ROW('Water Data'!G2))="","",OFFSET('Water Data'!$G$27,0,10*ROW('Water Data'!G2)))</f>
        <v/>
      </c>
      <c r="CC8" s="293" t="str">
        <f ca="true">+IF(OFFSET('Water Data'!$G$28,0,10*ROW('Water Data'!G2))="","",OFFSET('Water Data'!$G$28,0,10*ROW('Water Data'!G2)))</f>
        <v/>
      </c>
      <c r="CD8" s="293" t="str">
        <f ca="true">+IF(OFFSET('Water Data'!$G$29,0,10*ROW('Water Data'!G2))="","",OFFSET('Water Data'!$G$29,0,10*ROW('Water Data'!G2)))</f>
        <v/>
      </c>
      <c r="CE8" s="293" t="str">
        <f ca="true">+IF(OFFSET('Water Data'!$H$27,0,10*ROW('Water Data'!H2))="","",OFFSET('Water Data'!$H$27,0,10*ROW('Water Data'!H2)))</f>
        <v>Yes</v>
      </c>
      <c r="CF8" s="293" t="str">
        <f ca="true">+IF(OFFSET('Water Data'!$H$28,0,10*ROW('Water Data'!H2))="","",OFFSET('Water Data'!$H$28,0,10*ROW('Water Data'!H2)))</f>
        <v>Yes</v>
      </c>
      <c r="CG8" s="293" t="str">
        <f ca="true">+IF(OFFSET('Water Data'!$H$29,0,10*ROW('Water Data'!H2))="","",OFFSET('Water Data'!$H$29,0,10*ROW('Water Data'!H2)))</f>
        <v>Yes</v>
      </c>
      <c r="CH8" s="293" t="str">
        <f ca="true">+IF(OFFSET('Water Data'!$I$27,0,10*ROW('Water Data'!I2))="","",OFFSET('Water Data'!$I$27,0,10*ROW('Water Data'!I2)))</f>
        <v>Yes</v>
      </c>
      <c r="CI8" s="293" t="str">
        <f ca="true">+IF(OFFSET('Water Data'!$I$28,0,10*ROW('Water Data'!I2))="","",OFFSET('Water Data'!$I$28,0,10*ROW('Water Data'!I2)))</f>
        <v>Yes</v>
      </c>
      <c r="CJ8" s="293" t="str">
        <f ca="true">+IF(OFFSET('Water Data'!$I$29,0,10*ROW('Water Data'!I2))="","",OFFSET('Water Data'!$I$29,0,10*ROW('Water Data'!I2)))</f>
        <v>Yes</v>
      </c>
      <c r="CK8" s="293" t="str">
        <f ca="true">+IF(OFFSET('Sanitation Data'!$D$28,0,10*ROW('Sanitation Data'!D2))="","",OFFSET('Sanitation Data'!$D$28,0,10*ROW('Sanitation Data'!D2)))</f>
        <v>Yes</v>
      </c>
      <c r="CL8" s="293" t="str">
        <f ca="true">+IF(OFFSET('Sanitation Data'!$D$29,0,10*ROW('Sanitation Data'!D2))="","",OFFSET('Sanitation Data'!$D$29,0,10*ROW('Sanitation Data'!D2)))</f>
        <v>Yes</v>
      </c>
      <c r="CM8" s="293" t="str">
        <f ca="true">+IF(OFFSET('Sanitation Data'!$D$30,0,10*ROW('Sanitation Data'!D2))="","",OFFSET('Sanitation Data'!$D$30,0,10*ROW('Sanitation Data'!D2)))</f>
        <v>Yes</v>
      </c>
      <c r="CN8" s="293" t="str">
        <f ca="true">+IF(OFFSET('Sanitation Data'!$D$31,0,10*ROW('Sanitation Data'!D2))="","",OFFSET('Sanitation Data'!$D$31,0,10*ROW('Sanitation Data'!D2)))</f>
        <v/>
      </c>
      <c r="CO8" s="293" t="str">
        <f ca="true">+IF(OFFSET('Sanitation Data'!$D$32,0,10*ROW('Sanitation Data'!D2))="","",OFFSET('Sanitation Data'!$D$32,0,10*ROW('Sanitation Data'!D2)))</f>
        <v>Yes</v>
      </c>
      <c r="CP8" s="293" t="str">
        <f ca="true">+IF(OFFSET('Sanitation Data'!$E$28,0,10*ROW('Sanitation Data'!E2))="","",OFFSET('Sanitation Data'!$E$28,0,10*ROW('Sanitation Data'!E2)))</f>
        <v/>
      </c>
      <c r="CQ8" s="293" t="str">
        <f ca="true">+IF(OFFSET('Sanitation Data'!$E$29,0,10*ROW('Sanitation Data'!E2))="","",OFFSET('Sanitation Data'!$E$29,0,10*ROW('Sanitation Data'!E2)))</f>
        <v/>
      </c>
      <c r="CR8" s="293" t="str">
        <f ca="true">+IF(OFFSET('Sanitation Data'!$E$30,0,10*ROW('Sanitation Data'!E2))="","",OFFSET('Sanitation Data'!$E$30,0,10*ROW('Sanitation Data'!E2)))</f>
        <v/>
      </c>
      <c r="CS8" s="293" t="str">
        <f ca="true">+IF(OFFSET('Sanitation Data'!$E$31,0,10*ROW('Sanitation Data'!E2))="","",OFFSET('Sanitation Data'!$E$31,0,10*ROW('Sanitation Data'!E2)))</f>
        <v/>
      </c>
      <c r="CT8" s="293" t="str">
        <f ca="true">+IF(OFFSET('Sanitation Data'!$E$32,0,10*ROW('Sanitation Data'!E2))="","",OFFSET('Sanitation Data'!$E$32,0,10*ROW('Sanitation Data'!E2)))</f>
        <v/>
      </c>
      <c r="CU8" s="293" t="str">
        <f ca="true">+IF(OFFSET('Sanitation Data'!$F$28,0,10*ROW('Sanitation Data'!F2))="","",OFFSET('Sanitation Data'!$F$28,0,10*ROW('Sanitation Data'!F2)))</f>
        <v/>
      </c>
      <c r="CV8" s="293" t="str">
        <f ca="true">+IF(OFFSET('Sanitation Data'!$F$29,0,10*ROW('Sanitation Data'!F2))="","",OFFSET('Sanitation Data'!$F$29,0,10*ROW('Sanitation Data'!F2)))</f>
        <v/>
      </c>
      <c r="CW8" s="293" t="str">
        <f ca="true">+IF(OFFSET('Sanitation Data'!$F$30,0,10*ROW('Sanitation Data'!F2))="","",OFFSET('Sanitation Data'!$F$30,0,10*ROW('Sanitation Data'!F2)))</f>
        <v/>
      </c>
      <c r="CX8" s="293" t="str">
        <f ca="true">+IF(OFFSET('Sanitation Data'!$F$31,0,10*ROW('Sanitation Data'!F2))="","",OFFSET('Sanitation Data'!$F$31,0,10*ROW('Sanitation Data'!F2)))</f>
        <v/>
      </c>
      <c r="CY8" s="293" t="str">
        <f ca="true">+IF(OFFSET('Sanitation Data'!$F$32,0,10*ROW('Sanitation Data'!F2))="","",OFFSET('Sanitation Data'!$F$32,0,10*ROW('Sanitation Data'!F2)))</f>
        <v/>
      </c>
      <c r="CZ8" s="293" t="str">
        <f ca="true">+IF(OFFSET('Sanitation Data'!$G$28,0,10*ROW('Sanitation Data'!G2))="","",OFFSET('Sanitation Data'!$G$28,0,10*ROW('Sanitation Data'!G2)))</f>
        <v/>
      </c>
      <c r="DA8" s="293" t="str">
        <f ca="true">+IF(OFFSET('Sanitation Data'!$G$29,0,10*ROW('Sanitation Data'!G2))="","",OFFSET('Sanitation Data'!$G$29,0,10*ROW('Sanitation Data'!G2)))</f>
        <v/>
      </c>
      <c r="DB8" s="293" t="str">
        <f ca="true">+IF(OFFSET('Sanitation Data'!$G$30,0,10*ROW('Sanitation Data'!G2))="","",OFFSET('Sanitation Data'!$G$30,0,10*ROW('Sanitation Data'!G2)))</f>
        <v/>
      </c>
      <c r="DC8" s="293" t="str">
        <f ca="true">+IF(OFFSET('Sanitation Data'!$G$31,0,10*ROW('Sanitation Data'!G2))="","",OFFSET('Sanitation Data'!$G$31,0,10*ROW('Sanitation Data'!G2)))</f>
        <v/>
      </c>
      <c r="DD8" s="293" t="str">
        <f ca="true">+IF(OFFSET('Sanitation Data'!$G$32,0,10*ROW('Sanitation Data'!G2))="","",OFFSET('Sanitation Data'!$G$32,0,10*ROW('Sanitation Data'!G2)))</f>
        <v/>
      </c>
      <c r="DE8" s="293" t="str">
        <f ca="true">+IF(OFFSET('Sanitation Data'!$H$28,0,10*ROW('Sanitation Data'!H2))="","",OFFSET('Sanitation Data'!$H$28,0,10*ROW('Sanitation Data'!H2)))</f>
        <v>Yes</v>
      </c>
      <c r="DF8" s="293" t="str">
        <f ca="true">+IF(OFFSET('Sanitation Data'!$H$29,0,10*ROW('Sanitation Data'!H2))="","",OFFSET('Sanitation Data'!$H$29,0,10*ROW('Sanitation Data'!H2)))</f>
        <v>Yes</v>
      </c>
      <c r="DG8" s="293" t="str">
        <f ca="true">+IF(OFFSET('Sanitation Data'!$H$30,0,10*ROW('Sanitation Data'!H2))="","",OFFSET('Sanitation Data'!$H$30,0,10*ROW('Sanitation Data'!H2)))</f>
        <v>Yes</v>
      </c>
      <c r="DH8" s="293" t="str">
        <f ca="true">+IF(OFFSET('Sanitation Data'!$H$31,0,10*ROW('Sanitation Data'!H2))="","",OFFSET('Sanitation Data'!$H$31,0,10*ROW('Sanitation Data'!H2)))</f>
        <v/>
      </c>
      <c r="DI8" s="293" t="str">
        <f ca="true">+IF(OFFSET('Sanitation Data'!$H$32,0,10*ROW('Sanitation Data'!H2))="","",OFFSET('Sanitation Data'!$H$32,0,10*ROW('Sanitation Data'!H2)))</f>
        <v>Yes</v>
      </c>
      <c r="DJ8" s="293" t="str">
        <f ca="true">+IF(OFFSET('Sanitation Data'!$I$28,0,10*ROW('Sanitation Data'!I2))="","",OFFSET('Sanitation Data'!$I$28,0,10*ROW('Sanitation Data'!I2)))</f>
        <v>Yes</v>
      </c>
      <c r="DK8" s="293" t="str">
        <f ca="true">+IF(OFFSET('Sanitation Data'!$I$29,0,10*ROW('Sanitation Data'!I2))="","",OFFSET('Sanitation Data'!$I$29,0,10*ROW('Sanitation Data'!I2)))</f>
        <v>Yes</v>
      </c>
      <c r="DL8" s="293" t="str">
        <f ca="true">+IF(OFFSET('Sanitation Data'!$I$30,0,10*ROW('Sanitation Data'!I2))="","",OFFSET('Sanitation Data'!$I$30,0,10*ROW('Sanitation Data'!I2)))</f>
        <v>Yes</v>
      </c>
      <c r="DM8" s="293" t="str">
        <f ca="true">+IF(OFFSET('Sanitation Data'!$I$31,0,10*ROW('Sanitation Data'!I2))="","",OFFSET('Sanitation Data'!$I$31,0,10*ROW('Sanitation Data'!I2)))</f>
        <v/>
      </c>
      <c r="DN8" s="293" t="str">
        <f ca="true">+IF(OFFSET('Sanitation Data'!$I$32,0,10*ROW('Sanitation Data'!I2))="","",OFFSET('Sanitation Data'!$I$32,0,10*ROW('Sanitation Data'!I2)))</f>
        <v>Yes</v>
      </c>
      <c r="DO8" s="293" t="str">
        <f ca="true">+IF(OFFSET('Hygiene Data'!$D$11,0,10*ROW('Hygiene Data'!D2))="","",OFFSET('Hygiene Data'!$D$11,0,10*ROW('Hygiene Data'!D2)))</f>
        <v>No</v>
      </c>
      <c r="DP8" s="293" t="str">
        <f ca="true">+IF(OFFSET('Hygiene Data'!$D$12,0,10*ROW('Hygiene Data'!D2))="","",OFFSET('Hygiene Data'!$D$12,0,10*ROW('Hygiene Data'!D2)))</f>
        <v/>
      </c>
      <c r="DQ8" s="293" t="str">
        <f ca="true">+IF(OFFSET('Hygiene Data'!$D$13,0,10*ROW('Hygiene Data'!D2))="","",OFFSET('Hygiene Data'!$D$13,0,10*ROW('Hygiene Data'!D2)))</f>
        <v/>
      </c>
      <c r="DR8" s="293" t="str">
        <f ca="true">+IF(OFFSET('Hygiene Data'!$E$11,0,10*ROW('Hygiene Data'!E2))="","",OFFSET('Hygiene Data'!$E$11,0,10*ROW('Hygiene Data'!E2)))</f>
        <v/>
      </c>
      <c r="DS8" s="293" t="str">
        <f ca="true">+IF(OFFSET('Hygiene Data'!$E$12,0,10*ROW('Hygiene Data'!E2))="","",OFFSET('Hygiene Data'!$E$12,0,10*ROW('Hygiene Data'!E2)))</f>
        <v/>
      </c>
      <c r="DT8" s="293" t="str">
        <f ca="true">+IF(OFFSET('Hygiene Data'!$E$13,0,10*ROW('Hygiene Data'!E2))="","",OFFSET('Hygiene Data'!$E$13,0,10*ROW('Hygiene Data'!E2)))</f>
        <v/>
      </c>
      <c r="DU8" s="293" t="str">
        <f ca="true">+IF(OFFSET('Hygiene Data'!$F$11,0,10*ROW('Hygiene Data'!F2))="","",OFFSET('Hygiene Data'!$F$11,0,10*ROW('Hygiene Data'!F2)))</f>
        <v/>
      </c>
      <c r="DV8" s="293" t="str">
        <f ca="true">+IF(OFFSET('Hygiene Data'!$F$12,0,10*ROW('Hygiene Data'!F2))="","",OFFSET('Hygiene Data'!$F$12,0,10*ROW('Hygiene Data'!F2)))</f>
        <v/>
      </c>
      <c r="DW8" s="293" t="str">
        <f ca="true">+IF(OFFSET('Hygiene Data'!$F$13,0,10*ROW('Hygiene Data'!F2))="","",OFFSET('Hygiene Data'!$F$13,0,10*ROW('Hygiene Data'!F2)))</f>
        <v/>
      </c>
      <c r="DX8" s="293" t="str">
        <f ca="true">+IF(OFFSET('Hygiene Data'!$G$11,0,10*ROW('Hygiene Data'!G2))="","",OFFSET('Hygiene Data'!$G$11,0,10*ROW('Hygiene Data'!G2)))</f>
        <v/>
      </c>
      <c r="DY8" s="293" t="str">
        <f ca="true">+IF(OFFSET('Hygiene Data'!$G$12,0,10*ROW('Hygiene Data'!G2))="","",OFFSET('Hygiene Data'!$G$12,0,10*ROW('Hygiene Data'!G2)))</f>
        <v/>
      </c>
      <c r="DZ8" s="293" t="str">
        <f ca="true">+IF(OFFSET('Hygiene Data'!$G$13,0,10*ROW('Hygiene Data'!G2))="","",OFFSET('Hygiene Data'!$G$13,0,10*ROW('Hygiene Data'!G2)))</f>
        <v/>
      </c>
      <c r="EA8" s="293" t="str">
        <f ca="true">+IF(OFFSET('Hygiene Data'!$H$11,0,10*ROW('Hygiene Data'!H2))="","",OFFSET('Hygiene Data'!$H$11,0,10*ROW('Hygiene Data'!H2)))</f>
        <v>No</v>
      </c>
      <c r="EB8" s="293" t="str">
        <f ca="true">+IF(OFFSET('Hygiene Data'!$H$12,0,10*ROW('Hygiene Data'!H2))="","",OFFSET('Hygiene Data'!$H$12,0,10*ROW('Hygiene Data'!H2)))</f>
        <v/>
      </c>
      <c r="EC8" s="293" t="str">
        <f ca="true">+IF(OFFSET('Hygiene Data'!$H$13,0,10*ROW('Hygiene Data'!H2))="","",OFFSET('Hygiene Data'!$H$13,0,10*ROW('Hygiene Data'!H2)))</f>
        <v/>
      </c>
      <c r="ED8" s="293" t="str">
        <f ca="true">+IF(OFFSET('Hygiene Data'!$I$11,0,10*ROW('Hygiene Data'!I2))="","",OFFSET('Hygiene Data'!$I$11,0,10*ROW('Hygiene Data'!I2)))</f>
        <v>No</v>
      </c>
      <c r="EE8" s="293" t="str">
        <f ca="true">+IF(OFFSET('Hygiene Data'!$I$12,0,10*ROW('Hygiene Data'!I2))="","",OFFSET('Hygiene Data'!$I$12,0,10*ROW('Hygiene Data'!I2)))</f>
        <v/>
      </c>
      <c r="EF8" s="293"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LBR_2016_SUR</v>
      </c>
      <c r="B9" s="35" t="str">
        <f ca="true">+IF(OFFSET('Water Data'!$C$2,0,10*ROW('Water Data'!F3))="","",OFFSET('Water Data'!$C$2,0,10*ROW('Water Data'!F3)))</f>
        <v>Survey</v>
      </c>
      <c r="C9" s="349">
        <f t="shared" ca="true" si="0"/>
        <v>2016</v>
      </c>
      <c r="D9" s="89">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58.116160000000001</v>
      </c>
      <c r="E9" s="89">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51.582290000000008</v>
      </c>
      <c r="F9" s="89">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47.617269999999998</v>
      </c>
      <c r="G9" s="89">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68.955330000000004</v>
      </c>
      <c r="H9" s="89">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62.569209999999998</v>
      </c>
      <c r="I9" s="89">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59.357700000000001</v>
      </c>
      <c r="J9" s="89">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47.089750000000002</v>
      </c>
      <c r="K9" s="89">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40.405550000000005</v>
      </c>
      <c r="L9" s="89">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35.674050000000001</v>
      </c>
      <c r="M9" s="89"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9"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9"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9">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51.5105</v>
      </c>
      <c r="Q9" s="89">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44.57246</v>
      </c>
      <c r="R9" s="89">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40.860219999999998</v>
      </c>
      <c r="S9" s="89">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75.716229999999996</v>
      </c>
      <c r="T9" s="89">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70.259209999999996</v>
      </c>
      <c r="U9" s="89">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65.620739999999998</v>
      </c>
      <c r="V9" s="90">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69.631560000000007</v>
      </c>
      <c r="W9" s="90">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62.02084</v>
      </c>
      <c r="X9" s="90">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51.153700000000001</v>
      </c>
      <c r="Y9" s="90"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0">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28.007660000000001</v>
      </c>
      <c r="AA9" s="90">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85.640460000000004</v>
      </c>
      <c r="AB9" s="90">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80.066450000000003</v>
      </c>
      <c r="AC9" s="90">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66.076040000000006</v>
      </c>
      <c r="AD9" s="90"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0">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34.609439999999999</v>
      </c>
      <c r="AF9" s="90">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53.358350000000002</v>
      </c>
      <c r="AG9" s="90">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43.677289999999999</v>
      </c>
      <c r="AH9" s="90">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35.984990000000003</v>
      </c>
      <c r="AI9" s="90"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0">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21.526199999999999</v>
      </c>
      <c r="AK9" s="90"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0"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0"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0"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0"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0">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62.07779</v>
      </c>
      <c r="AQ9" s="90">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54.247699999999995</v>
      </c>
      <c r="AR9" s="90">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44.242579999999997</v>
      </c>
      <c r="AS9" s="90"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0">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22.388850000000001</v>
      </c>
      <c r="AU9" s="90">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89.768079999999998</v>
      </c>
      <c r="AV9" s="90">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82.742159999999998</v>
      </c>
      <c r="AW9" s="90">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69.577079999999995</v>
      </c>
      <c r="AX9" s="90"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0">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43.058489999999999</v>
      </c>
      <c r="AZ9" s="91">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87.99924</v>
      </c>
      <c r="BA9" s="91">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85.381230000000002</v>
      </c>
      <c r="BB9" s="91">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69.080830000000006</v>
      </c>
      <c r="BC9" s="91">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92.001530000000002</v>
      </c>
      <c r="BD9" s="91">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89.51397</v>
      </c>
      <c r="BE9" s="91">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76.693460000000002</v>
      </c>
      <c r="BF9" s="91">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84.007630000000006</v>
      </c>
      <c r="BG9" s="91">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81.259540000000001</v>
      </c>
      <c r="BH9" s="91">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61.488549999999996</v>
      </c>
      <c r="BI9" s="91"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1"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1"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1">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86.094989999999996</v>
      </c>
      <c r="BM9" s="91">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83.403689999999997</v>
      </c>
      <c r="BN9" s="91">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66.728229999999996</v>
      </c>
      <c r="BO9" s="91">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93.000690000000006</v>
      </c>
      <c r="BP9" s="91">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90.575190000000006</v>
      </c>
      <c r="BQ9" s="91">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75.259879999999995</v>
      </c>
      <c r="BR9" s="293"/>
      <c r="BS9" s="293" t="str">
        <f ca="true">+IF(OFFSET('Water Data'!$D$27,0,10*ROW('Water Data'!D3))="","",OFFSET('Water Data'!$D$27,0,10*ROW('Water Data'!D3)))</f>
        <v>Yes</v>
      </c>
      <c r="BT9" s="293" t="str">
        <f ca="true">+IF(OFFSET('Water Data'!$D$28,0,10*ROW('Water Data'!D3))="","",OFFSET('Water Data'!$D$28,0,10*ROW('Water Data'!D3)))</f>
        <v>Yes</v>
      </c>
      <c r="BU9" s="293" t="str">
        <f ca="true">+IF(OFFSET('Water Data'!$D$29,0,10*ROW('Water Data'!D3))="","",OFFSET('Water Data'!$D$29,0,10*ROW('Water Data'!D3)))</f>
        <v>Yes</v>
      </c>
      <c r="BV9" s="293" t="str">
        <f ca="true">+IF(OFFSET('Water Data'!$E$27,0,10*ROW('Water Data'!E3))="","",OFFSET('Water Data'!$E$27,0,10*ROW('Water Data'!E3)))</f>
        <v>Yes</v>
      </c>
      <c r="BW9" s="293" t="str">
        <f ca="true">+IF(OFFSET('Water Data'!$E$28,0,10*ROW('Water Data'!E3))="","",OFFSET('Water Data'!$E$28,0,10*ROW('Water Data'!E3)))</f>
        <v>Yes</v>
      </c>
      <c r="BX9" s="293" t="str">
        <f ca="true">+IF(OFFSET('Water Data'!$E$29,0,10*ROW('Water Data'!E3))="","",OFFSET('Water Data'!$E$29,0,10*ROW('Water Data'!E3)))</f>
        <v>Yes</v>
      </c>
      <c r="BY9" s="293" t="str">
        <f ca="true">+IF(OFFSET('Water Data'!$F$27,0,10*ROW('Water Data'!F3))="","",OFFSET('Water Data'!$F$27,0,10*ROW('Water Data'!F3)))</f>
        <v>Yes</v>
      </c>
      <c r="BZ9" s="293" t="str">
        <f ca="true">+IF(OFFSET('Water Data'!$F$28,0,10*ROW('Water Data'!F3))="","",OFFSET('Water Data'!$F$28,0,10*ROW('Water Data'!F3)))</f>
        <v>Yes</v>
      </c>
      <c r="CA9" s="293" t="str">
        <f ca="true">+IF(OFFSET('Water Data'!$F$29,0,10*ROW('Water Data'!F3))="","",OFFSET('Water Data'!$F$29,0,10*ROW('Water Data'!F3)))</f>
        <v>Yes</v>
      </c>
      <c r="CB9" s="293" t="str">
        <f ca="true">+IF(OFFSET('Water Data'!$G$27,0,10*ROW('Water Data'!G3))="","",OFFSET('Water Data'!$G$27,0,10*ROW('Water Data'!G3)))</f>
        <v/>
      </c>
      <c r="CC9" s="293" t="str">
        <f ca="true">+IF(OFFSET('Water Data'!$G$28,0,10*ROW('Water Data'!G3))="","",OFFSET('Water Data'!$G$28,0,10*ROW('Water Data'!G3)))</f>
        <v/>
      </c>
      <c r="CD9" s="293" t="str">
        <f ca="true">+IF(OFFSET('Water Data'!$G$29,0,10*ROW('Water Data'!G3))="","",OFFSET('Water Data'!$G$29,0,10*ROW('Water Data'!G3)))</f>
        <v/>
      </c>
      <c r="CE9" s="293" t="str">
        <f ca="true">+IF(OFFSET('Water Data'!$H$27,0,10*ROW('Water Data'!H3))="","",OFFSET('Water Data'!$H$27,0,10*ROW('Water Data'!H3)))</f>
        <v>Yes</v>
      </c>
      <c r="CF9" s="293" t="str">
        <f ca="true">+IF(OFFSET('Water Data'!$H$28,0,10*ROW('Water Data'!H3))="","",OFFSET('Water Data'!$H$28,0,10*ROW('Water Data'!H3)))</f>
        <v>Yes</v>
      </c>
      <c r="CG9" s="293" t="str">
        <f ca="true">+IF(OFFSET('Water Data'!$H$29,0,10*ROW('Water Data'!H3))="","",OFFSET('Water Data'!$H$29,0,10*ROW('Water Data'!H3)))</f>
        <v>Yes</v>
      </c>
      <c r="CH9" s="293" t="str">
        <f ca="true">+IF(OFFSET('Water Data'!$I$27,0,10*ROW('Water Data'!I3))="","",OFFSET('Water Data'!$I$27,0,10*ROW('Water Data'!I3)))</f>
        <v>Yes</v>
      </c>
      <c r="CI9" s="293" t="str">
        <f ca="true">+IF(OFFSET('Water Data'!$I$28,0,10*ROW('Water Data'!I3))="","",OFFSET('Water Data'!$I$28,0,10*ROW('Water Data'!I3)))</f>
        <v>Yes</v>
      </c>
      <c r="CJ9" s="293" t="str">
        <f ca="true">+IF(OFFSET('Water Data'!$I$29,0,10*ROW('Water Data'!I3))="","",OFFSET('Water Data'!$I$29,0,10*ROW('Water Data'!I3)))</f>
        <v>Yes</v>
      </c>
      <c r="CK9" s="293" t="str">
        <f ca="true">+IF(OFFSET('Sanitation Data'!$D$28,0,10*ROW('Sanitation Data'!D3))="","",OFFSET('Sanitation Data'!$D$28,0,10*ROW('Sanitation Data'!D3)))</f>
        <v>Yes</v>
      </c>
      <c r="CL9" s="293" t="str">
        <f ca="true">+IF(OFFSET('Sanitation Data'!$D$29,0,10*ROW('Sanitation Data'!D3))="","",OFFSET('Sanitation Data'!$D$29,0,10*ROW('Sanitation Data'!D3)))</f>
        <v>Yes</v>
      </c>
      <c r="CM9" s="293" t="str">
        <f ca="true">+IF(OFFSET('Sanitation Data'!$D$30,0,10*ROW('Sanitation Data'!D3))="","",OFFSET('Sanitation Data'!$D$30,0,10*ROW('Sanitation Data'!D3)))</f>
        <v>Yes</v>
      </c>
      <c r="CN9" s="293" t="str">
        <f ca="true">+IF(OFFSET('Sanitation Data'!$D$31,0,10*ROW('Sanitation Data'!D3))="","",OFFSET('Sanitation Data'!$D$31,0,10*ROW('Sanitation Data'!D3)))</f>
        <v/>
      </c>
      <c r="CO9" s="293" t="str">
        <f ca="true">+IF(OFFSET('Sanitation Data'!$D$32,0,10*ROW('Sanitation Data'!D3))="","",OFFSET('Sanitation Data'!$D$32,0,10*ROW('Sanitation Data'!D3)))</f>
        <v>Yes</v>
      </c>
      <c r="CP9" s="293" t="str">
        <f ca="true">+IF(OFFSET('Sanitation Data'!$E$28,0,10*ROW('Sanitation Data'!E3))="","",OFFSET('Sanitation Data'!$E$28,0,10*ROW('Sanitation Data'!E3)))</f>
        <v>Yes</v>
      </c>
      <c r="CQ9" s="293" t="str">
        <f ca="true">+IF(OFFSET('Sanitation Data'!$E$29,0,10*ROW('Sanitation Data'!E3))="","",OFFSET('Sanitation Data'!$E$29,0,10*ROW('Sanitation Data'!E3)))</f>
        <v>Yes</v>
      </c>
      <c r="CR9" s="293" t="str">
        <f ca="true">+IF(OFFSET('Sanitation Data'!$E$30,0,10*ROW('Sanitation Data'!E3))="","",OFFSET('Sanitation Data'!$E$30,0,10*ROW('Sanitation Data'!E3)))</f>
        <v>Yes</v>
      </c>
      <c r="CS9" s="293" t="str">
        <f ca="true">+IF(OFFSET('Sanitation Data'!$E$31,0,10*ROW('Sanitation Data'!E3))="","",OFFSET('Sanitation Data'!$E$31,0,10*ROW('Sanitation Data'!E3)))</f>
        <v/>
      </c>
      <c r="CT9" s="293" t="str">
        <f ca="true">+IF(OFFSET('Sanitation Data'!$E$32,0,10*ROW('Sanitation Data'!E3))="","",OFFSET('Sanitation Data'!$E$32,0,10*ROW('Sanitation Data'!E3)))</f>
        <v>Yes</v>
      </c>
      <c r="CU9" s="293" t="str">
        <f ca="true">+IF(OFFSET('Sanitation Data'!$F$28,0,10*ROW('Sanitation Data'!F3))="","",OFFSET('Sanitation Data'!$F$28,0,10*ROW('Sanitation Data'!F3)))</f>
        <v>Yes</v>
      </c>
      <c r="CV9" s="293" t="str">
        <f ca="true">+IF(OFFSET('Sanitation Data'!$F$29,0,10*ROW('Sanitation Data'!F3))="","",OFFSET('Sanitation Data'!$F$29,0,10*ROW('Sanitation Data'!F3)))</f>
        <v>Yes</v>
      </c>
      <c r="CW9" s="293" t="str">
        <f ca="true">+IF(OFFSET('Sanitation Data'!$F$30,0,10*ROW('Sanitation Data'!F3))="","",OFFSET('Sanitation Data'!$F$30,0,10*ROW('Sanitation Data'!F3)))</f>
        <v>Yes</v>
      </c>
      <c r="CX9" s="293" t="str">
        <f ca="true">+IF(OFFSET('Sanitation Data'!$F$31,0,10*ROW('Sanitation Data'!F3))="","",OFFSET('Sanitation Data'!$F$31,0,10*ROW('Sanitation Data'!F3)))</f>
        <v/>
      </c>
      <c r="CY9" s="293" t="str">
        <f ca="true">+IF(OFFSET('Sanitation Data'!$F$32,0,10*ROW('Sanitation Data'!F3))="","",OFFSET('Sanitation Data'!$F$32,0,10*ROW('Sanitation Data'!F3)))</f>
        <v>Yes</v>
      </c>
      <c r="CZ9" s="293" t="str">
        <f ca="true">+IF(OFFSET('Sanitation Data'!$G$28,0,10*ROW('Sanitation Data'!G3))="","",OFFSET('Sanitation Data'!$G$28,0,10*ROW('Sanitation Data'!G3)))</f>
        <v/>
      </c>
      <c r="DA9" s="293" t="str">
        <f ca="true">+IF(OFFSET('Sanitation Data'!$G$29,0,10*ROW('Sanitation Data'!G3))="","",OFFSET('Sanitation Data'!$G$29,0,10*ROW('Sanitation Data'!G3)))</f>
        <v/>
      </c>
      <c r="DB9" s="293" t="str">
        <f ca="true">+IF(OFFSET('Sanitation Data'!$G$30,0,10*ROW('Sanitation Data'!G3))="","",OFFSET('Sanitation Data'!$G$30,0,10*ROW('Sanitation Data'!G3)))</f>
        <v/>
      </c>
      <c r="DC9" s="293" t="str">
        <f ca="true">+IF(OFFSET('Sanitation Data'!$G$31,0,10*ROW('Sanitation Data'!G3))="","",OFFSET('Sanitation Data'!$G$31,0,10*ROW('Sanitation Data'!G3)))</f>
        <v/>
      </c>
      <c r="DD9" s="293" t="str">
        <f ca="true">+IF(OFFSET('Sanitation Data'!$G$32,0,10*ROW('Sanitation Data'!G3))="","",OFFSET('Sanitation Data'!$G$32,0,10*ROW('Sanitation Data'!G3)))</f>
        <v/>
      </c>
      <c r="DE9" s="293" t="str">
        <f ca="true">+IF(OFFSET('Sanitation Data'!$H$28,0,10*ROW('Sanitation Data'!H3))="","",OFFSET('Sanitation Data'!$H$28,0,10*ROW('Sanitation Data'!H3)))</f>
        <v>Yes</v>
      </c>
      <c r="DF9" s="293" t="str">
        <f ca="true">+IF(OFFSET('Sanitation Data'!$H$29,0,10*ROW('Sanitation Data'!H3))="","",OFFSET('Sanitation Data'!$H$29,0,10*ROW('Sanitation Data'!H3)))</f>
        <v>Yes</v>
      </c>
      <c r="DG9" s="293" t="str">
        <f ca="true">+IF(OFFSET('Sanitation Data'!$H$30,0,10*ROW('Sanitation Data'!H3))="","",OFFSET('Sanitation Data'!$H$30,0,10*ROW('Sanitation Data'!H3)))</f>
        <v>Yes</v>
      </c>
      <c r="DH9" s="293" t="str">
        <f ca="true">+IF(OFFSET('Sanitation Data'!$H$31,0,10*ROW('Sanitation Data'!H3))="","",OFFSET('Sanitation Data'!$H$31,0,10*ROW('Sanitation Data'!H3)))</f>
        <v/>
      </c>
      <c r="DI9" s="293" t="str">
        <f ca="true">+IF(OFFSET('Sanitation Data'!$H$32,0,10*ROW('Sanitation Data'!H3))="","",OFFSET('Sanitation Data'!$H$32,0,10*ROW('Sanitation Data'!H3)))</f>
        <v>Yes</v>
      </c>
      <c r="DJ9" s="293" t="str">
        <f ca="true">+IF(OFFSET('Sanitation Data'!$I$28,0,10*ROW('Sanitation Data'!I3))="","",OFFSET('Sanitation Data'!$I$28,0,10*ROW('Sanitation Data'!I3)))</f>
        <v>Yes</v>
      </c>
      <c r="DK9" s="293" t="str">
        <f ca="true">+IF(OFFSET('Sanitation Data'!$I$29,0,10*ROW('Sanitation Data'!I3))="","",OFFSET('Sanitation Data'!$I$29,0,10*ROW('Sanitation Data'!I3)))</f>
        <v>Yes</v>
      </c>
      <c r="DL9" s="293" t="str">
        <f ca="true">+IF(OFFSET('Sanitation Data'!$I$30,0,10*ROW('Sanitation Data'!I3))="","",OFFSET('Sanitation Data'!$I$30,0,10*ROW('Sanitation Data'!I3)))</f>
        <v>Yes</v>
      </c>
      <c r="DM9" s="293" t="str">
        <f ca="true">+IF(OFFSET('Sanitation Data'!$I$31,0,10*ROW('Sanitation Data'!I3))="","",OFFSET('Sanitation Data'!$I$31,0,10*ROW('Sanitation Data'!I3)))</f>
        <v/>
      </c>
      <c r="DN9" s="293" t="str">
        <f ca="true">+IF(OFFSET('Sanitation Data'!$I$32,0,10*ROW('Sanitation Data'!I3))="","",OFFSET('Sanitation Data'!$I$32,0,10*ROW('Sanitation Data'!I3)))</f>
        <v>Yes</v>
      </c>
      <c r="DO9" s="293" t="str">
        <f ca="true">+IF(OFFSET('Hygiene Data'!$D$11,0,10*ROW('Hygiene Data'!D3))="","",OFFSET('Hygiene Data'!$D$11,0,10*ROW('Hygiene Data'!D3)))</f>
        <v>Yes</v>
      </c>
      <c r="DP9" s="293" t="str">
        <f ca="true">+IF(OFFSET('Hygiene Data'!$D$12,0,10*ROW('Hygiene Data'!D3))="","",OFFSET('Hygiene Data'!$D$12,0,10*ROW('Hygiene Data'!D3)))</f>
        <v>Yes</v>
      </c>
      <c r="DQ9" s="293" t="str">
        <f ca="true">+IF(OFFSET('Hygiene Data'!$D$13,0,10*ROW('Hygiene Data'!D3))="","",OFFSET('Hygiene Data'!$D$13,0,10*ROW('Hygiene Data'!D3)))</f>
        <v>Yes</v>
      </c>
      <c r="DR9" s="293" t="str">
        <f ca="true">+IF(OFFSET('Hygiene Data'!$E$11,0,10*ROW('Hygiene Data'!E3))="","",OFFSET('Hygiene Data'!$E$11,0,10*ROW('Hygiene Data'!E3)))</f>
        <v>Yes</v>
      </c>
      <c r="DS9" s="293" t="str">
        <f ca="true">+IF(OFFSET('Hygiene Data'!$E$12,0,10*ROW('Hygiene Data'!E3))="","",OFFSET('Hygiene Data'!$E$12,0,10*ROW('Hygiene Data'!E3)))</f>
        <v>Yes</v>
      </c>
      <c r="DT9" s="293" t="str">
        <f ca="true">+IF(OFFSET('Hygiene Data'!$E$13,0,10*ROW('Hygiene Data'!E3))="","",OFFSET('Hygiene Data'!$E$13,0,10*ROW('Hygiene Data'!E3)))</f>
        <v>Yes</v>
      </c>
      <c r="DU9" s="293" t="str">
        <f ca="true">+IF(OFFSET('Hygiene Data'!$F$11,0,10*ROW('Hygiene Data'!F3))="","",OFFSET('Hygiene Data'!$F$11,0,10*ROW('Hygiene Data'!F3)))</f>
        <v>Yes</v>
      </c>
      <c r="DV9" s="293" t="str">
        <f ca="true">+IF(OFFSET('Hygiene Data'!$F$12,0,10*ROW('Hygiene Data'!F3))="","",OFFSET('Hygiene Data'!$F$12,0,10*ROW('Hygiene Data'!F3)))</f>
        <v>Yes</v>
      </c>
      <c r="DW9" s="293" t="str">
        <f ca="true">+IF(OFFSET('Hygiene Data'!$F$13,0,10*ROW('Hygiene Data'!F3))="","",OFFSET('Hygiene Data'!$F$13,0,10*ROW('Hygiene Data'!F3)))</f>
        <v>Yes</v>
      </c>
      <c r="DX9" s="293" t="str">
        <f ca="true">+IF(OFFSET('Hygiene Data'!$G$11,0,10*ROW('Hygiene Data'!G3))="","",OFFSET('Hygiene Data'!$G$11,0,10*ROW('Hygiene Data'!G3)))</f>
        <v/>
      </c>
      <c r="DY9" s="293" t="str">
        <f ca="true">+IF(OFFSET('Hygiene Data'!$G$12,0,10*ROW('Hygiene Data'!G3))="","",OFFSET('Hygiene Data'!$G$12,0,10*ROW('Hygiene Data'!G3)))</f>
        <v/>
      </c>
      <c r="DZ9" s="293" t="str">
        <f ca="true">+IF(OFFSET('Hygiene Data'!$G$13,0,10*ROW('Hygiene Data'!G3))="","",OFFSET('Hygiene Data'!$G$13,0,10*ROW('Hygiene Data'!G3)))</f>
        <v/>
      </c>
      <c r="EA9" s="293" t="str">
        <f ca="true">+IF(OFFSET('Hygiene Data'!$H$11,0,10*ROW('Hygiene Data'!H3))="","",OFFSET('Hygiene Data'!$H$11,0,10*ROW('Hygiene Data'!H3)))</f>
        <v>Yes</v>
      </c>
      <c r="EB9" s="293" t="str">
        <f ca="true">+IF(OFFSET('Hygiene Data'!$H$12,0,10*ROW('Hygiene Data'!H3))="","",OFFSET('Hygiene Data'!$H$12,0,10*ROW('Hygiene Data'!H3)))</f>
        <v>Yes</v>
      </c>
      <c r="EC9" s="293" t="str">
        <f ca="true">+IF(OFFSET('Hygiene Data'!$H$13,0,10*ROW('Hygiene Data'!H3))="","",OFFSET('Hygiene Data'!$H$13,0,10*ROW('Hygiene Data'!H3)))</f>
        <v>Yes</v>
      </c>
      <c r="ED9" s="293" t="str">
        <f ca="true">+IF(OFFSET('Hygiene Data'!$I$11,0,10*ROW('Hygiene Data'!I3))="","",OFFSET('Hygiene Data'!$I$11,0,10*ROW('Hygiene Data'!I3)))</f>
        <v>Yes</v>
      </c>
      <c r="EE9" s="293" t="str">
        <f ca="true">+IF(OFFSET('Hygiene Data'!$I$12,0,10*ROW('Hygiene Data'!I3))="","",OFFSET('Hygiene Data'!$I$12,0,10*ROW('Hygiene Data'!I3)))</f>
        <v>Yes</v>
      </c>
      <c r="EF9" s="293" t="str">
        <f ca="true">+IF(OFFSET('Hygiene Data'!$I$13,0,10*ROW('Hygiene Data'!I3))="","",OFFSET('Hygiene Data'!$I$13,0,10*ROW('Hygiene Data'!I3)))</f>
        <v>Yes</v>
      </c>
    </row>
    <row xmlns:x14ac="http://schemas.microsoft.com/office/spreadsheetml/2009/9/ac" r="10" x14ac:dyDescent="0.2">
      <c r="A10" s="35" t="str">
        <f ca="true">+IF(OFFSET('Water Data'!$B$2,0,10*ROW('Water Data'!E4))="","",OFFSET('Water Data'!$B$2,0,10*ROW('Water Data'!E4)))</f>
        <v>LBR_2016_UIS</v>
      </c>
      <c r="B10" s="35" t="str">
        <f ca="true">+IF(OFFSET('Water Data'!$C$2,0,10*ROW('Water Data'!F4))="","",OFFSET('Water Data'!$C$2,0,10*ROW('Water Data'!F4)))</f>
        <v>Other</v>
      </c>
      <c r="C10" s="349">
        <f t="shared" ca="true" si="0"/>
        <v>2016</v>
      </c>
      <c r="D10" s="89"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9"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9"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[54]</v>
      </c>
      <c r="G10" s="89"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9"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9"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9"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9"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9"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9"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9"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9"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9"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9"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9"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[49]</v>
      </c>
      <c r="S10" s="89"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9"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9"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[68]</v>
      </c>
      <c r="V10" s="90"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0"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0"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0"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0" t="str">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[33]</v>
      </c>
      <c r="AA10" s="90"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0"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0"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0"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0"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0"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0"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0"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0"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0"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0"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0"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0"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0"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0"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0"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0"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0"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0"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0" t="str">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[28]</v>
      </c>
      <c r="AU10" s="90"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0"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0"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0"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0" t="str">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[45]</v>
      </c>
      <c r="AZ10" s="91"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1"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1" t="str">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[75]</v>
      </c>
      <c r="BC10" s="91"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1"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1"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1"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1"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1"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1"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1"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1"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1"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1"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1" t="str">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[74]</v>
      </c>
      <c r="BO10" s="91"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1"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1" t="str">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[78]</v>
      </c>
      <c r="BR10" s="293"/>
      <c r="BS10" s="293" t="str">
        <f ca="true">+IF(OFFSET('Water Data'!$D$27,0,10*ROW('Water Data'!D4))="","",OFFSET('Water Data'!$D$27,0,10*ROW('Water Data'!D4)))</f>
        <v/>
      </c>
      <c r="BT10" s="293" t="str">
        <f ca="true">+IF(OFFSET('Water Data'!$D$28,0,10*ROW('Water Data'!D4))="","",OFFSET('Water Data'!$D$28,0,10*ROW('Water Data'!D4)))</f>
        <v/>
      </c>
      <c r="BU10" s="293" t="str">
        <f ca="true">+IF(OFFSET('Water Data'!$D$29,0,10*ROW('Water Data'!D4))="","",OFFSET('Water Data'!$D$29,0,10*ROW('Water Data'!D4)))</f>
        <v>No</v>
      </c>
      <c r="BV10" s="293" t="str">
        <f ca="true">+IF(OFFSET('Water Data'!$E$27,0,10*ROW('Water Data'!E4))="","",OFFSET('Water Data'!$E$27,0,10*ROW('Water Data'!E4)))</f>
        <v/>
      </c>
      <c r="BW10" s="293" t="str">
        <f ca="true">+IF(OFFSET('Water Data'!$E$28,0,10*ROW('Water Data'!E4))="","",OFFSET('Water Data'!$E$28,0,10*ROW('Water Data'!E4)))</f>
        <v/>
      </c>
      <c r="BX10" s="293" t="str">
        <f ca="true">+IF(OFFSET('Water Data'!$E$29,0,10*ROW('Water Data'!E4))="","",OFFSET('Water Data'!$E$29,0,10*ROW('Water Data'!E4)))</f>
        <v/>
      </c>
      <c r="BY10" s="293" t="str">
        <f ca="true">+IF(OFFSET('Water Data'!$F$27,0,10*ROW('Water Data'!F4))="","",OFFSET('Water Data'!$F$27,0,10*ROW('Water Data'!F4)))</f>
        <v/>
      </c>
      <c r="BZ10" s="293" t="str">
        <f ca="true">+IF(OFFSET('Water Data'!$F$28,0,10*ROW('Water Data'!F4))="","",OFFSET('Water Data'!$F$28,0,10*ROW('Water Data'!F4)))</f>
        <v/>
      </c>
      <c r="CA10" s="293" t="str">
        <f ca="true">+IF(OFFSET('Water Data'!$F$29,0,10*ROW('Water Data'!F4))="","",OFFSET('Water Data'!$F$29,0,10*ROW('Water Data'!F4)))</f>
        <v/>
      </c>
      <c r="CB10" s="293" t="str">
        <f ca="true">+IF(OFFSET('Water Data'!$G$27,0,10*ROW('Water Data'!G4))="","",OFFSET('Water Data'!$G$27,0,10*ROW('Water Data'!G4)))</f>
        <v/>
      </c>
      <c r="CC10" s="293" t="str">
        <f ca="true">+IF(OFFSET('Water Data'!$G$28,0,10*ROW('Water Data'!G4))="","",OFFSET('Water Data'!$G$28,0,10*ROW('Water Data'!G4)))</f>
        <v/>
      </c>
      <c r="CD10" s="293" t="str">
        <f ca="true">+IF(OFFSET('Water Data'!$G$29,0,10*ROW('Water Data'!G4))="","",OFFSET('Water Data'!$G$29,0,10*ROW('Water Data'!G4)))</f>
        <v/>
      </c>
      <c r="CE10" s="293" t="str">
        <f ca="true">+IF(OFFSET('Water Data'!$H$27,0,10*ROW('Water Data'!H4))="","",OFFSET('Water Data'!$H$27,0,10*ROW('Water Data'!H4)))</f>
        <v/>
      </c>
      <c r="CF10" s="293" t="str">
        <f ca="true">+IF(OFFSET('Water Data'!$H$28,0,10*ROW('Water Data'!H4))="","",OFFSET('Water Data'!$H$28,0,10*ROW('Water Data'!H4)))</f>
        <v/>
      </c>
      <c r="CG10" s="293" t="str">
        <f ca="true">+IF(OFFSET('Water Data'!$H$29,0,10*ROW('Water Data'!H4))="","",OFFSET('Water Data'!$H$29,0,10*ROW('Water Data'!H4)))</f>
        <v>No</v>
      </c>
      <c r="CH10" s="293" t="str">
        <f ca="true">+IF(OFFSET('Water Data'!$I$27,0,10*ROW('Water Data'!I4))="","",OFFSET('Water Data'!$I$27,0,10*ROW('Water Data'!I4)))</f>
        <v/>
      </c>
      <c r="CI10" s="293" t="str">
        <f ca="true">+IF(OFFSET('Water Data'!$I$28,0,10*ROW('Water Data'!I4))="","",OFFSET('Water Data'!$I$28,0,10*ROW('Water Data'!I4)))</f>
        <v/>
      </c>
      <c r="CJ10" s="293" t="str">
        <f ca="true">+IF(OFFSET('Water Data'!$I$29,0,10*ROW('Water Data'!I4))="","",OFFSET('Water Data'!$I$29,0,10*ROW('Water Data'!I4)))</f>
        <v>No</v>
      </c>
      <c r="CK10" s="293" t="str">
        <f ca="true">+IF(OFFSET('Sanitation Data'!$D$28,0,10*ROW('Sanitation Data'!D4))="","",OFFSET('Sanitation Data'!$D$28,0,10*ROW('Sanitation Data'!D4)))</f>
        <v/>
      </c>
      <c r="CL10" s="293" t="str">
        <f ca="true">+IF(OFFSET('Sanitation Data'!$D$29,0,10*ROW('Sanitation Data'!D4))="","",OFFSET('Sanitation Data'!$D$29,0,10*ROW('Sanitation Data'!D4)))</f>
        <v/>
      </c>
      <c r="CM10" s="293" t="str">
        <f ca="true">+IF(OFFSET('Sanitation Data'!$D$30,0,10*ROW('Sanitation Data'!D4))="","",OFFSET('Sanitation Data'!$D$30,0,10*ROW('Sanitation Data'!D4)))</f>
        <v/>
      </c>
      <c r="CN10" s="293" t="str">
        <f ca="true">+IF(OFFSET('Sanitation Data'!$D$31,0,10*ROW('Sanitation Data'!D4))="","",OFFSET('Sanitation Data'!$D$31,0,10*ROW('Sanitation Data'!D4)))</f>
        <v/>
      </c>
      <c r="CO10" s="293" t="str">
        <f ca="true">+IF(OFFSET('Sanitation Data'!$D$32,0,10*ROW('Sanitation Data'!D4))="","",OFFSET('Sanitation Data'!$D$32,0,10*ROW('Sanitation Data'!D4)))</f>
        <v>No</v>
      </c>
      <c r="CP10" s="293" t="str">
        <f ca="true">+IF(OFFSET('Sanitation Data'!$E$28,0,10*ROW('Sanitation Data'!E4))="","",OFFSET('Sanitation Data'!$E$28,0,10*ROW('Sanitation Data'!E4)))</f>
        <v/>
      </c>
      <c r="CQ10" s="293" t="str">
        <f ca="true">+IF(OFFSET('Sanitation Data'!$E$29,0,10*ROW('Sanitation Data'!E4))="","",OFFSET('Sanitation Data'!$E$29,0,10*ROW('Sanitation Data'!E4)))</f>
        <v/>
      </c>
      <c r="CR10" s="293" t="str">
        <f ca="true">+IF(OFFSET('Sanitation Data'!$E$30,0,10*ROW('Sanitation Data'!E4))="","",OFFSET('Sanitation Data'!$E$30,0,10*ROW('Sanitation Data'!E4)))</f>
        <v/>
      </c>
      <c r="CS10" s="293" t="str">
        <f ca="true">+IF(OFFSET('Sanitation Data'!$E$31,0,10*ROW('Sanitation Data'!E4))="","",OFFSET('Sanitation Data'!$E$31,0,10*ROW('Sanitation Data'!E4)))</f>
        <v/>
      </c>
      <c r="CT10" s="293" t="str">
        <f ca="true">+IF(OFFSET('Sanitation Data'!$E$32,0,10*ROW('Sanitation Data'!E4))="","",OFFSET('Sanitation Data'!$E$32,0,10*ROW('Sanitation Data'!E4)))</f>
        <v/>
      </c>
      <c r="CU10" s="293" t="str">
        <f ca="true">+IF(OFFSET('Sanitation Data'!$F$28,0,10*ROW('Sanitation Data'!F4))="","",OFFSET('Sanitation Data'!$F$28,0,10*ROW('Sanitation Data'!F4)))</f>
        <v/>
      </c>
      <c r="CV10" s="293" t="str">
        <f ca="true">+IF(OFFSET('Sanitation Data'!$F$29,0,10*ROW('Sanitation Data'!F4))="","",OFFSET('Sanitation Data'!$F$29,0,10*ROW('Sanitation Data'!F4)))</f>
        <v/>
      </c>
      <c r="CW10" s="293" t="str">
        <f ca="true">+IF(OFFSET('Sanitation Data'!$F$30,0,10*ROW('Sanitation Data'!F4))="","",OFFSET('Sanitation Data'!$F$30,0,10*ROW('Sanitation Data'!F4)))</f>
        <v/>
      </c>
      <c r="CX10" s="293" t="str">
        <f ca="true">+IF(OFFSET('Sanitation Data'!$F$31,0,10*ROW('Sanitation Data'!F4))="","",OFFSET('Sanitation Data'!$F$31,0,10*ROW('Sanitation Data'!F4)))</f>
        <v/>
      </c>
      <c r="CY10" s="293" t="str">
        <f ca="true">+IF(OFFSET('Sanitation Data'!$F$32,0,10*ROW('Sanitation Data'!F4))="","",OFFSET('Sanitation Data'!$F$32,0,10*ROW('Sanitation Data'!F4)))</f>
        <v/>
      </c>
      <c r="CZ10" s="293" t="str">
        <f ca="true">+IF(OFFSET('Sanitation Data'!$G$28,0,10*ROW('Sanitation Data'!G4))="","",OFFSET('Sanitation Data'!$G$28,0,10*ROW('Sanitation Data'!G4)))</f>
        <v/>
      </c>
      <c r="DA10" s="293" t="str">
        <f ca="true">+IF(OFFSET('Sanitation Data'!$G$29,0,10*ROW('Sanitation Data'!G4))="","",OFFSET('Sanitation Data'!$G$29,0,10*ROW('Sanitation Data'!G4)))</f>
        <v/>
      </c>
      <c r="DB10" s="293" t="str">
        <f ca="true">+IF(OFFSET('Sanitation Data'!$G$30,0,10*ROW('Sanitation Data'!G4))="","",OFFSET('Sanitation Data'!$G$30,0,10*ROW('Sanitation Data'!G4)))</f>
        <v/>
      </c>
      <c r="DC10" s="293" t="str">
        <f ca="true">+IF(OFFSET('Sanitation Data'!$G$31,0,10*ROW('Sanitation Data'!G4))="","",OFFSET('Sanitation Data'!$G$31,0,10*ROW('Sanitation Data'!G4)))</f>
        <v/>
      </c>
      <c r="DD10" s="293" t="str">
        <f ca="true">+IF(OFFSET('Sanitation Data'!$G$32,0,10*ROW('Sanitation Data'!G4))="","",OFFSET('Sanitation Data'!$G$32,0,10*ROW('Sanitation Data'!G4)))</f>
        <v/>
      </c>
      <c r="DE10" s="293" t="str">
        <f ca="true">+IF(OFFSET('Sanitation Data'!$H$28,0,10*ROW('Sanitation Data'!H4))="","",OFFSET('Sanitation Data'!$H$28,0,10*ROW('Sanitation Data'!H4)))</f>
        <v/>
      </c>
      <c r="DF10" s="293" t="str">
        <f ca="true">+IF(OFFSET('Sanitation Data'!$H$29,0,10*ROW('Sanitation Data'!H4))="","",OFFSET('Sanitation Data'!$H$29,0,10*ROW('Sanitation Data'!H4)))</f>
        <v/>
      </c>
      <c r="DG10" s="293" t="str">
        <f ca="true">+IF(OFFSET('Sanitation Data'!$H$30,0,10*ROW('Sanitation Data'!H4))="","",OFFSET('Sanitation Data'!$H$30,0,10*ROW('Sanitation Data'!H4)))</f>
        <v/>
      </c>
      <c r="DH10" s="293" t="str">
        <f ca="true">+IF(OFFSET('Sanitation Data'!$H$31,0,10*ROW('Sanitation Data'!H4))="","",OFFSET('Sanitation Data'!$H$31,0,10*ROW('Sanitation Data'!H4)))</f>
        <v/>
      </c>
      <c r="DI10" s="293" t="str">
        <f ca="true">+IF(OFFSET('Sanitation Data'!$H$32,0,10*ROW('Sanitation Data'!H4))="","",OFFSET('Sanitation Data'!$H$32,0,10*ROW('Sanitation Data'!H4)))</f>
        <v>No</v>
      </c>
      <c r="DJ10" s="293" t="str">
        <f ca="true">+IF(OFFSET('Sanitation Data'!$I$28,0,10*ROW('Sanitation Data'!I4))="","",OFFSET('Sanitation Data'!$I$28,0,10*ROW('Sanitation Data'!I4)))</f>
        <v/>
      </c>
      <c r="DK10" s="293" t="str">
        <f ca="true">+IF(OFFSET('Sanitation Data'!$I$29,0,10*ROW('Sanitation Data'!I4))="","",OFFSET('Sanitation Data'!$I$29,0,10*ROW('Sanitation Data'!I4)))</f>
        <v/>
      </c>
      <c r="DL10" s="293" t="str">
        <f ca="true">+IF(OFFSET('Sanitation Data'!$I$30,0,10*ROW('Sanitation Data'!I4))="","",OFFSET('Sanitation Data'!$I$30,0,10*ROW('Sanitation Data'!I4)))</f>
        <v/>
      </c>
      <c r="DM10" s="293" t="str">
        <f ca="true">+IF(OFFSET('Sanitation Data'!$I$31,0,10*ROW('Sanitation Data'!I4))="","",OFFSET('Sanitation Data'!$I$31,0,10*ROW('Sanitation Data'!I4)))</f>
        <v/>
      </c>
      <c r="DN10" s="293" t="str">
        <f ca="true">+IF(OFFSET('Sanitation Data'!$I$32,0,10*ROW('Sanitation Data'!I4))="","",OFFSET('Sanitation Data'!$I$32,0,10*ROW('Sanitation Data'!I4)))</f>
        <v>No</v>
      </c>
      <c r="DO10" s="293" t="str">
        <f ca="true">+IF(OFFSET('Hygiene Data'!$D$11,0,10*ROW('Hygiene Data'!D4))="","",OFFSET('Hygiene Data'!$D$11,0,10*ROW('Hygiene Data'!D4)))</f>
        <v/>
      </c>
      <c r="DP10" s="293" t="str">
        <f ca="true">+IF(OFFSET('Hygiene Data'!$D$12,0,10*ROW('Hygiene Data'!D4))="","",OFFSET('Hygiene Data'!$D$12,0,10*ROW('Hygiene Data'!D4)))</f>
        <v/>
      </c>
      <c r="DQ10" s="293" t="str">
        <f ca="true">+IF(OFFSET('Hygiene Data'!$D$13,0,10*ROW('Hygiene Data'!D4))="","",OFFSET('Hygiene Data'!$D$13,0,10*ROW('Hygiene Data'!D4)))</f>
        <v>No</v>
      </c>
      <c r="DR10" s="293" t="str">
        <f ca="true">+IF(OFFSET('Hygiene Data'!$E$11,0,10*ROW('Hygiene Data'!E4))="","",OFFSET('Hygiene Data'!$E$11,0,10*ROW('Hygiene Data'!E4)))</f>
        <v/>
      </c>
      <c r="DS10" s="293" t="str">
        <f ca="true">+IF(OFFSET('Hygiene Data'!$E$12,0,10*ROW('Hygiene Data'!E4))="","",OFFSET('Hygiene Data'!$E$12,0,10*ROW('Hygiene Data'!E4)))</f>
        <v/>
      </c>
      <c r="DT10" s="293" t="str">
        <f ca="true">+IF(OFFSET('Hygiene Data'!$E$13,0,10*ROW('Hygiene Data'!E4))="","",OFFSET('Hygiene Data'!$E$13,0,10*ROW('Hygiene Data'!E4)))</f>
        <v/>
      </c>
      <c r="DU10" s="293" t="str">
        <f ca="true">+IF(OFFSET('Hygiene Data'!$F$11,0,10*ROW('Hygiene Data'!F4))="","",OFFSET('Hygiene Data'!$F$11,0,10*ROW('Hygiene Data'!F4)))</f>
        <v/>
      </c>
      <c r="DV10" s="293" t="str">
        <f ca="true">+IF(OFFSET('Hygiene Data'!$F$12,0,10*ROW('Hygiene Data'!F4))="","",OFFSET('Hygiene Data'!$F$12,0,10*ROW('Hygiene Data'!F4)))</f>
        <v/>
      </c>
      <c r="DW10" s="293" t="str">
        <f ca="true">+IF(OFFSET('Hygiene Data'!$F$13,0,10*ROW('Hygiene Data'!F4))="","",OFFSET('Hygiene Data'!$F$13,0,10*ROW('Hygiene Data'!F4)))</f>
        <v/>
      </c>
      <c r="DX10" s="293" t="str">
        <f ca="true">+IF(OFFSET('Hygiene Data'!$G$11,0,10*ROW('Hygiene Data'!G4))="","",OFFSET('Hygiene Data'!$G$11,0,10*ROW('Hygiene Data'!G4)))</f>
        <v/>
      </c>
      <c r="DY10" s="293" t="str">
        <f ca="true">+IF(OFFSET('Hygiene Data'!$G$12,0,10*ROW('Hygiene Data'!G4))="","",OFFSET('Hygiene Data'!$G$12,0,10*ROW('Hygiene Data'!G4)))</f>
        <v/>
      </c>
      <c r="DZ10" s="293" t="str">
        <f ca="true">+IF(OFFSET('Hygiene Data'!$G$13,0,10*ROW('Hygiene Data'!G4))="","",OFFSET('Hygiene Data'!$G$13,0,10*ROW('Hygiene Data'!G4)))</f>
        <v/>
      </c>
      <c r="EA10" s="293" t="str">
        <f ca="true">+IF(OFFSET('Hygiene Data'!$H$11,0,10*ROW('Hygiene Data'!H4))="","",OFFSET('Hygiene Data'!$H$11,0,10*ROW('Hygiene Data'!H4)))</f>
        <v/>
      </c>
      <c r="EB10" s="293" t="str">
        <f ca="true">+IF(OFFSET('Hygiene Data'!$H$12,0,10*ROW('Hygiene Data'!H4))="","",OFFSET('Hygiene Data'!$H$12,0,10*ROW('Hygiene Data'!H4)))</f>
        <v/>
      </c>
      <c r="EC10" s="293" t="str">
        <f ca="true">+IF(OFFSET('Hygiene Data'!$H$13,0,10*ROW('Hygiene Data'!H4))="","",OFFSET('Hygiene Data'!$H$13,0,10*ROW('Hygiene Data'!H4)))</f>
        <v>No</v>
      </c>
      <c r="ED10" s="293" t="str">
        <f ca="true">+IF(OFFSET('Hygiene Data'!$I$11,0,10*ROW('Hygiene Data'!I4))="","",OFFSET('Hygiene Data'!$I$11,0,10*ROW('Hygiene Data'!I4)))</f>
        <v/>
      </c>
      <c r="EE10" s="293" t="str">
        <f ca="true">+IF(OFFSET('Hygiene Data'!$I$12,0,10*ROW('Hygiene Data'!I4))="","",OFFSET('Hygiene Data'!$I$12,0,10*ROW('Hygiene Data'!I4)))</f>
        <v/>
      </c>
      <c r="EF10" s="293" t="str">
        <f ca="true">+IF(OFFSET('Hygiene Data'!$I$13,0,10*ROW('Hygiene Data'!I4))="","",OFFSET('Hygiene Data'!$I$13,0,10*ROW('Hygiene Data'!I4)))</f>
        <v>No</v>
      </c>
    </row>
    <row xmlns:x14ac="http://schemas.microsoft.com/office/spreadsheetml/2009/9/ac" r="11" x14ac:dyDescent="0.2">
      <c r="A11" s="35" t="str">
        <f ca="true">+IF(OFFSET('Water Data'!$B$2,0,10*ROW('Water Data'!E5))="","",OFFSET('Water Data'!$B$2,0,10*ROW('Water Data'!E5)))</f>
        <v>LBR_2017_UIS</v>
      </c>
      <c r="B11" s="35" t="str">
        <f ca="true">+IF(OFFSET('Water Data'!$C$2,0,10*ROW('Water Data'!F5))="","",OFFSET('Water Data'!$C$2,0,10*ROW('Water Data'!F5)))</f>
        <v>Other</v>
      </c>
      <c r="C11" s="349">
        <f t="shared" ca="true" si="0"/>
        <v>2017</v>
      </c>
      <c r="D11" s="89"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9"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9">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64.994378257632164</v>
      </c>
      <c r="G11" s="89"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9"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9"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9"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9"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9"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9"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9"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9"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9"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9"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9">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59.4</v>
      </c>
      <c r="S11" s="89"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9"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9">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79.900000000000006</v>
      </c>
      <c r="V11" s="90"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0"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0"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0"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0"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0"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0"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0"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0"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0"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0"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0"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0"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0"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0"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0"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0"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0"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0"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0"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0"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0"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0"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0"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0"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0"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0"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0"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0"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0"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1"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1"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1">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66.165638589156359</v>
      </c>
      <c r="BC11" s="91"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1"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1"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1"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1"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1"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1"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1"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1"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1"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1"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1">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62.05</v>
      </c>
      <c r="BO11" s="91"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1"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1">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77.131316849214173</v>
      </c>
      <c r="BR11" s="293"/>
      <c r="BS11" s="293" t="str">
        <f ca="true">+IF(OFFSET('Water Data'!$D$27,0,10*ROW('Water Data'!D5))="","",OFFSET('Water Data'!$D$27,0,10*ROW('Water Data'!D5)))</f>
        <v/>
      </c>
      <c r="BT11" s="293" t="str">
        <f ca="true">+IF(OFFSET('Water Data'!$D$28,0,10*ROW('Water Data'!D5))="","",OFFSET('Water Data'!$D$28,0,10*ROW('Water Data'!D5)))</f>
        <v/>
      </c>
      <c r="BU11" s="293" t="str">
        <f ca="true">+IF(OFFSET('Water Data'!$D$29,0,10*ROW('Water Data'!D5))="","",OFFSET('Water Data'!$D$29,0,10*ROW('Water Data'!D5)))</f>
        <v>Yes</v>
      </c>
      <c r="BV11" s="293" t="str">
        <f ca="true">+IF(OFFSET('Water Data'!$E$27,0,10*ROW('Water Data'!E5))="","",OFFSET('Water Data'!$E$27,0,10*ROW('Water Data'!E5)))</f>
        <v/>
      </c>
      <c r="BW11" s="293" t="str">
        <f ca="true">+IF(OFFSET('Water Data'!$E$28,0,10*ROW('Water Data'!E5))="","",OFFSET('Water Data'!$E$28,0,10*ROW('Water Data'!E5)))</f>
        <v/>
      </c>
      <c r="BX11" s="293" t="str">
        <f ca="true">+IF(OFFSET('Water Data'!$E$29,0,10*ROW('Water Data'!E5))="","",OFFSET('Water Data'!$E$29,0,10*ROW('Water Data'!E5)))</f>
        <v/>
      </c>
      <c r="BY11" s="293" t="str">
        <f ca="true">+IF(OFFSET('Water Data'!$F$27,0,10*ROW('Water Data'!F5))="","",OFFSET('Water Data'!$F$27,0,10*ROW('Water Data'!F5)))</f>
        <v/>
      </c>
      <c r="BZ11" s="293" t="str">
        <f ca="true">+IF(OFFSET('Water Data'!$F$28,0,10*ROW('Water Data'!F5))="","",OFFSET('Water Data'!$F$28,0,10*ROW('Water Data'!F5)))</f>
        <v/>
      </c>
      <c r="CA11" s="293" t="str">
        <f ca="true">+IF(OFFSET('Water Data'!$F$29,0,10*ROW('Water Data'!F5))="","",OFFSET('Water Data'!$F$29,0,10*ROW('Water Data'!F5)))</f>
        <v/>
      </c>
      <c r="CB11" s="293" t="str">
        <f ca="true">+IF(OFFSET('Water Data'!$G$27,0,10*ROW('Water Data'!G5))="","",OFFSET('Water Data'!$G$27,0,10*ROW('Water Data'!G5)))</f>
        <v/>
      </c>
      <c r="CC11" s="293" t="str">
        <f ca="true">+IF(OFFSET('Water Data'!$G$28,0,10*ROW('Water Data'!G5))="","",OFFSET('Water Data'!$G$28,0,10*ROW('Water Data'!G5)))</f>
        <v/>
      </c>
      <c r="CD11" s="293" t="str">
        <f ca="true">+IF(OFFSET('Water Data'!$G$29,0,10*ROW('Water Data'!G5))="","",OFFSET('Water Data'!$G$29,0,10*ROW('Water Data'!G5)))</f>
        <v/>
      </c>
      <c r="CE11" s="293" t="str">
        <f ca="true">+IF(OFFSET('Water Data'!$H$27,0,10*ROW('Water Data'!H5))="","",OFFSET('Water Data'!$H$27,0,10*ROW('Water Data'!H5)))</f>
        <v/>
      </c>
      <c r="CF11" s="293" t="str">
        <f ca="true">+IF(OFFSET('Water Data'!$H$28,0,10*ROW('Water Data'!H5))="","",OFFSET('Water Data'!$H$28,0,10*ROW('Water Data'!H5)))</f>
        <v/>
      </c>
      <c r="CG11" s="293" t="str">
        <f ca="true">+IF(OFFSET('Water Data'!$H$29,0,10*ROW('Water Data'!H5))="","",OFFSET('Water Data'!$H$29,0,10*ROW('Water Data'!H5)))</f>
        <v>Yes</v>
      </c>
      <c r="CH11" s="293" t="str">
        <f ca="true">+IF(OFFSET('Water Data'!$I$27,0,10*ROW('Water Data'!I5))="","",OFFSET('Water Data'!$I$27,0,10*ROW('Water Data'!I5)))</f>
        <v/>
      </c>
      <c r="CI11" s="293" t="str">
        <f ca="true">+IF(OFFSET('Water Data'!$I$28,0,10*ROW('Water Data'!I5))="","",OFFSET('Water Data'!$I$28,0,10*ROW('Water Data'!I5)))</f>
        <v/>
      </c>
      <c r="CJ11" s="293" t="str">
        <f ca="true">+IF(OFFSET('Water Data'!$I$29,0,10*ROW('Water Data'!I5))="","",OFFSET('Water Data'!$I$29,0,10*ROW('Water Data'!I5)))</f>
        <v>Yes</v>
      </c>
      <c r="CK11" s="293" t="str">
        <f ca="true">+IF(OFFSET('Sanitation Data'!$D$28,0,10*ROW('Sanitation Data'!D5))="","",OFFSET('Sanitation Data'!$D$28,0,10*ROW('Sanitation Data'!D5)))</f>
        <v/>
      </c>
      <c r="CL11" s="293" t="str">
        <f ca="true">+IF(OFFSET('Sanitation Data'!$D$29,0,10*ROW('Sanitation Data'!D5))="","",OFFSET('Sanitation Data'!$D$29,0,10*ROW('Sanitation Data'!D5)))</f>
        <v/>
      </c>
      <c r="CM11" s="293" t="str">
        <f ca="true">+IF(OFFSET('Sanitation Data'!$D$30,0,10*ROW('Sanitation Data'!D5))="","",OFFSET('Sanitation Data'!$D$30,0,10*ROW('Sanitation Data'!D5)))</f>
        <v/>
      </c>
      <c r="CN11" s="293" t="str">
        <f ca="true">+IF(OFFSET('Sanitation Data'!$D$31,0,10*ROW('Sanitation Data'!D5))="","",OFFSET('Sanitation Data'!$D$31,0,10*ROW('Sanitation Data'!D5)))</f>
        <v/>
      </c>
      <c r="CO11" s="293" t="str">
        <f ca="true">+IF(OFFSET('Sanitation Data'!$D$32,0,10*ROW('Sanitation Data'!D5))="","",OFFSET('Sanitation Data'!$D$32,0,10*ROW('Sanitation Data'!D5)))</f>
        <v/>
      </c>
      <c r="CP11" s="293" t="str">
        <f ca="true">+IF(OFFSET('Sanitation Data'!$E$28,0,10*ROW('Sanitation Data'!E5))="","",OFFSET('Sanitation Data'!$E$28,0,10*ROW('Sanitation Data'!E5)))</f>
        <v/>
      </c>
      <c r="CQ11" s="293" t="str">
        <f ca="true">+IF(OFFSET('Sanitation Data'!$E$29,0,10*ROW('Sanitation Data'!E5))="","",OFFSET('Sanitation Data'!$E$29,0,10*ROW('Sanitation Data'!E5)))</f>
        <v/>
      </c>
      <c r="CR11" s="293" t="str">
        <f ca="true">+IF(OFFSET('Sanitation Data'!$E$30,0,10*ROW('Sanitation Data'!E5))="","",OFFSET('Sanitation Data'!$E$30,0,10*ROW('Sanitation Data'!E5)))</f>
        <v/>
      </c>
      <c r="CS11" s="293" t="str">
        <f ca="true">+IF(OFFSET('Sanitation Data'!$E$31,0,10*ROW('Sanitation Data'!E5))="","",OFFSET('Sanitation Data'!$E$31,0,10*ROW('Sanitation Data'!E5)))</f>
        <v/>
      </c>
      <c r="CT11" s="293" t="str">
        <f ca="true">+IF(OFFSET('Sanitation Data'!$E$32,0,10*ROW('Sanitation Data'!E5))="","",OFFSET('Sanitation Data'!$E$32,0,10*ROW('Sanitation Data'!E5)))</f>
        <v/>
      </c>
      <c r="CU11" s="293" t="str">
        <f ca="true">+IF(OFFSET('Sanitation Data'!$F$28,0,10*ROW('Sanitation Data'!F5))="","",OFFSET('Sanitation Data'!$F$28,0,10*ROW('Sanitation Data'!F5)))</f>
        <v/>
      </c>
      <c r="CV11" s="293" t="str">
        <f ca="true">+IF(OFFSET('Sanitation Data'!$F$29,0,10*ROW('Sanitation Data'!F5))="","",OFFSET('Sanitation Data'!$F$29,0,10*ROW('Sanitation Data'!F5)))</f>
        <v/>
      </c>
      <c r="CW11" s="293" t="str">
        <f ca="true">+IF(OFFSET('Sanitation Data'!$F$30,0,10*ROW('Sanitation Data'!F5))="","",OFFSET('Sanitation Data'!$F$30,0,10*ROW('Sanitation Data'!F5)))</f>
        <v/>
      </c>
      <c r="CX11" s="293" t="str">
        <f ca="true">+IF(OFFSET('Sanitation Data'!$F$31,0,10*ROW('Sanitation Data'!F5))="","",OFFSET('Sanitation Data'!$F$31,0,10*ROW('Sanitation Data'!F5)))</f>
        <v/>
      </c>
      <c r="CY11" s="293" t="str">
        <f ca="true">+IF(OFFSET('Sanitation Data'!$F$32,0,10*ROW('Sanitation Data'!F5))="","",OFFSET('Sanitation Data'!$F$32,0,10*ROW('Sanitation Data'!F5)))</f>
        <v/>
      </c>
      <c r="CZ11" s="293" t="str">
        <f ca="true">+IF(OFFSET('Sanitation Data'!$G$28,0,10*ROW('Sanitation Data'!G5))="","",OFFSET('Sanitation Data'!$G$28,0,10*ROW('Sanitation Data'!G5)))</f>
        <v/>
      </c>
      <c r="DA11" s="293" t="str">
        <f ca="true">+IF(OFFSET('Sanitation Data'!$G$29,0,10*ROW('Sanitation Data'!G5))="","",OFFSET('Sanitation Data'!$G$29,0,10*ROW('Sanitation Data'!G5)))</f>
        <v/>
      </c>
      <c r="DB11" s="293" t="str">
        <f ca="true">+IF(OFFSET('Sanitation Data'!$G$30,0,10*ROW('Sanitation Data'!G5))="","",OFFSET('Sanitation Data'!$G$30,0,10*ROW('Sanitation Data'!G5)))</f>
        <v/>
      </c>
      <c r="DC11" s="293" t="str">
        <f ca="true">+IF(OFFSET('Sanitation Data'!$G$31,0,10*ROW('Sanitation Data'!G5))="","",OFFSET('Sanitation Data'!$G$31,0,10*ROW('Sanitation Data'!G5)))</f>
        <v/>
      </c>
      <c r="DD11" s="293" t="str">
        <f ca="true">+IF(OFFSET('Sanitation Data'!$G$32,0,10*ROW('Sanitation Data'!G5))="","",OFFSET('Sanitation Data'!$G$32,0,10*ROW('Sanitation Data'!G5)))</f>
        <v/>
      </c>
      <c r="DE11" s="293" t="str">
        <f ca="true">+IF(OFFSET('Sanitation Data'!$H$28,0,10*ROW('Sanitation Data'!H5))="","",OFFSET('Sanitation Data'!$H$28,0,10*ROW('Sanitation Data'!H5)))</f>
        <v/>
      </c>
      <c r="DF11" s="293" t="str">
        <f ca="true">+IF(OFFSET('Sanitation Data'!$H$29,0,10*ROW('Sanitation Data'!H5))="","",OFFSET('Sanitation Data'!$H$29,0,10*ROW('Sanitation Data'!H5)))</f>
        <v/>
      </c>
      <c r="DG11" s="293" t="str">
        <f ca="true">+IF(OFFSET('Sanitation Data'!$H$30,0,10*ROW('Sanitation Data'!H5))="","",OFFSET('Sanitation Data'!$H$30,0,10*ROW('Sanitation Data'!H5)))</f>
        <v/>
      </c>
      <c r="DH11" s="293" t="str">
        <f ca="true">+IF(OFFSET('Sanitation Data'!$H$31,0,10*ROW('Sanitation Data'!H5))="","",OFFSET('Sanitation Data'!$H$31,0,10*ROW('Sanitation Data'!H5)))</f>
        <v/>
      </c>
      <c r="DI11" s="293" t="str">
        <f ca="true">+IF(OFFSET('Sanitation Data'!$H$32,0,10*ROW('Sanitation Data'!H5))="","",OFFSET('Sanitation Data'!$H$32,0,10*ROW('Sanitation Data'!H5)))</f>
        <v/>
      </c>
      <c r="DJ11" s="293" t="str">
        <f ca="true">+IF(OFFSET('Sanitation Data'!$I$28,0,10*ROW('Sanitation Data'!I5))="","",OFFSET('Sanitation Data'!$I$28,0,10*ROW('Sanitation Data'!I5)))</f>
        <v/>
      </c>
      <c r="DK11" s="293" t="str">
        <f ca="true">+IF(OFFSET('Sanitation Data'!$I$29,0,10*ROW('Sanitation Data'!I5))="","",OFFSET('Sanitation Data'!$I$29,0,10*ROW('Sanitation Data'!I5)))</f>
        <v/>
      </c>
      <c r="DL11" s="293" t="str">
        <f ca="true">+IF(OFFSET('Sanitation Data'!$I$30,0,10*ROW('Sanitation Data'!I5))="","",OFFSET('Sanitation Data'!$I$30,0,10*ROW('Sanitation Data'!I5)))</f>
        <v/>
      </c>
      <c r="DM11" s="293" t="str">
        <f ca="true">+IF(OFFSET('Sanitation Data'!$I$31,0,10*ROW('Sanitation Data'!I5))="","",OFFSET('Sanitation Data'!$I$31,0,10*ROW('Sanitation Data'!I5)))</f>
        <v/>
      </c>
      <c r="DN11" s="293" t="str">
        <f ca="true">+IF(OFFSET('Sanitation Data'!$I$32,0,10*ROW('Sanitation Data'!I5))="","",OFFSET('Sanitation Data'!$I$32,0,10*ROW('Sanitation Data'!I5)))</f>
        <v/>
      </c>
      <c r="DO11" s="293" t="str">
        <f ca="true">+IF(OFFSET('Hygiene Data'!$D$11,0,10*ROW('Hygiene Data'!D5))="","",OFFSET('Hygiene Data'!$D$11,0,10*ROW('Hygiene Data'!D5)))</f>
        <v/>
      </c>
      <c r="DP11" s="293" t="str">
        <f ca="true">+IF(OFFSET('Hygiene Data'!$D$12,0,10*ROW('Hygiene Data'!D5))="","",OFFSET('Hygiene Data'!$D$12,0,10*ROW('Hygiene Data'!D5)))</f>
        <v/>
      </c>
      <c r="DQ11" s="293" t="str">
        <f ca="true">+IF(OFFSET('Hygiene Data'!$D$13,0,10*ROW('Hygiene Data'!D5))="","",OFFSET('Hygiene Data'!$D$13,0,10*ROW('Hygiene Data'!D5)))</f>
        <v>Yes</v>
      </c>
      <c r="DR11" s="293" t="str">
        <f ca="true">+IF(OFFSET('Hygiene Data'!$E$11,0,10*ROW('Hygiene Data'!E5))="","",OFFSET('Hygiene Data'!$E$11,0,10*ROW('Hygiene Data'!E5)))</f>
        <v/>
      </c>
      <c r="DS11" s="293" t="str">
        <f ca="true">+IF(OFFSET('Hygiene Data'!$E$12,0,10*ROW('Hygiene Data'!E5))="","",OFFSET('Hygiene Data'!$E$12,0,10*ROW('Hygiene Data'!E5)))</f>
        <v/>
      </c>
      <c r="DT11" s="293" t="str">
        <f ca="true">+IF(OFFSET('Hygiene Data'!$E$13,0,10*ROW('Hygiene Data'!E5))="","",OFFSET('Hygiene Data'!$E$13,0,10*ROW('Hygiene Data'!E5)))</f>
        <v/>
      </c>
      <c r="DU11" s="293" t="str">
        <f ca="true">+IF(OFFSET('Hygiene Data'!$F$11,0,10*ROW('Hygiene Data'!F5))="","",OFFSET('Hygiene Data'!$F$11,0,10*ROW('Hygiene Data'!F5)))</f>
        <v/>
      </c>
      <c r="DV11" s="293" t="str">
        <f ca="true">+IF(OFFSET('Hygiene Data'!$F$12,0,10*ROW('Hygiene Data'!F5))="","",OFFSET('Hygiene Data'!$F$12,0,10*ROW('Hygiene Data'!F5)))</f>
        <v/>
      </c>
      <c r="DW11" s="293" t="str">
        <f ca="true">+IF(OFFSET('Hygiene Data'!$F$13,0,10*ROW('Hygiene Data'!F5))="","",OFFSET('Hygiene Data'!$F$13,0,10*ROW('Hygiene Data'!F5)))</f>
        <v/>
      </c>
      <c r="DX11" s="293" t="str">
        <f ca="true">+IF(OFFSET('Hygiene Data'!$G$11,0,10*ROW('Hygiene Data'!G5))="","",OFFSET('Hygiene Data'!$G$11,0,10*ROW('Hygiene Data'!G5)))</f>
        <v/>
      </c>
      <c r="DY11" s="293" t="str">
        <f ca="true">+IF(OFFSET('Hygiene Data'!$G$12,0,10*ROW('Hygiene Data'!G5))="","",OFFSET('Hygiene Data'!$G$12,0,10*ROW('Hygiene Data'!G5)))</f>
        <v/>
      </c>
      <c r="DZ11" s="293" t="str">
        <f ca="true">+IF(OFFSET('Hygiene Data'!$G$13,0,10*ROW('Hygiene Data'!G5))="","",OFFSET('Hygiene Data'!$G$13,0,10*ROW('Hygiene Data'!G5)))</f>
        <v/>
      </c>
      <c r="EA11" s="293" t="str">
        <f ca="true">+IF(OFFSET('Hygiene Data'!$H$11,0,10*ROW('Hygiene Data'!H5))="","",OFFSET('Hygiene Data'!$H$11,0,10*ROW('Hygiene Data'!H5)))</f>
        <v/>
      </c>
      <c r="EB11" s="293" t="str">
        <f ca="true">+IF(OFFSET('Hygiene Data'!$H$12,0,10*ROW('Hygiene Data'!H5))="","",OFFSET('Hygiene Data'!$H$12,0,10*ROW('Hygiene Data'!H5)))</f>
        <v/>
      </c>
      <c r="EC11" s="293" t="str">
        <f ca="true">+IF(OFFSET('Hygiene Data'!$H$13,0,10*ROW('Hygiene Data'!H5))="","",OFFSET('Hygiene Data'!$H$13,0,10*ROW('Hygiene Data'!H5)))</f>
        <v>Yes</v>
      </c>
      <c r="ED11" s="293" t="str">
        <f ca="true">+IF(OFFSET('Hygiene Data'!$I$11,0,10*ROW('Hygiene Data'!I5))="","",OFFSET('Hygiene Data'!$I$11,0,10*ROW('Hygiene Data'!I5)))</f>
        <v/>
      </c>
      <c r="EE11" s="293" t="str">
        <f ca="true">+IF(OFFSET('Hygiene Data'!$I$12,0,10*ROW('Hygiene Data'!I5))="","",OFFSET('Hygiene Data'!$I$12,0,10*ROW('Hygiene Data'!I5)))</f>
        <v/>
      </c>
      <c r="EF11" s="293" t="str">
        <f ca="true">+IF(OFFSET('Hygiene Data'!$I$13,0,10*ROW('Hygiene Data'!I5))="","",OFFSET('Hygiene Data'!$I$13,0,10*ROW('Hygiene Data'!I5)))</f>
        <v>Yes</v>
      </c>
    </row>
    <row xmlns:x14ac="http://schemas.microsoft.com/office/spreadsheetml/2009/9/ac" r="12" x14ac:dyDescent="0.2">
      <c r="A12" s="35" t="str">
        <f ca="true">+IF(OFFSET('Water Data'!$B$2,0,10*ROW('Water Data'!E6))="","",OFFSET('Water Data'!$B$2,0,10*ROW('Water Data'!E6)))</f>
        <v>LBR_2020_CEN</v>
      </c>
      <c r="B12" s="35" t="str">
        <f ca="true">+IF(OFFSET('Water Data'!$C$2,0,10*ROW('Water Data'!F6))="","",OFFSET('Water Data'!$C$2,0,10*ROW('Water Data'!F6)))</f>
        <v>Census</v>
      </c>
      <c r="C12" s="349">
        <f t="shared" ca="true" si="0"/>
        <v>2020</v>
      </c>
      <c r="D12" s="89">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69.725936299094641</v>
      </c>
      <c r="E12" s="89"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9"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9"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9"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9"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9"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9"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9"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9">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66.900000000000006</v>
      </c>
      <c r="N12" s="89"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9"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9">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66.7</v>
      </c>
      <c r="Q12" s="89"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9"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9">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80.062938920035407</v>
      </c>
      <c r="T12" s="89"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9"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0">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69.725936299094641</v>
      </c>
      <c r="W12" s="90"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0"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0"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0"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0"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0"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0"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0"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0"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0"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0"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0"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0"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0"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0">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66.900000000000006</v>
      </c>
      <c r="AL12" s="90"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0"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0"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0"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0">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66.7</v>
      </c>
      <c r="AQ12" s="90"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0"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0"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0"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0">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80.062938920035407</v>
      </c>
      <c r="AV12" s="90"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0"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0"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0"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1"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1"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1"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1"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1"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1"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1"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1"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1"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1">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67.5</v>
      </c>
      <c r="BJ12" s="91"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1"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1"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1"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1"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1"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1"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1"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3"/>
      <c r="BS12" s="293" t="str">
        <f ca="true">+IF(OFFSET('Water Data'!$D$27,0,10*ROW('Water Data'!D6))="","",OFFSET('Water Data'!$D$27,0,10*ROW('Water Data'!D6)))</f>
        <v>Yes</v>
      </c>
      <c r="BT12" s="293" t="str">
        <f ca="true">+IF(OFFSET('Water Data'!$D$28,0,10*ROW('Water Data'!D6))="","",OFFSET('Water Data'!$D$28,0,10*ROW('Water Data'!D6)))</f>
        <v/>
      </c>
      <c r="BU12" s="293" t="str">
        <f ca="true">+IF(OFFSET('Water Data'!$D$29,0,10*ROW('Water Data'!D6))="","",OFFSET('Water Data'!$D$29,0,10*ROW('Water Data'!D6)))</f>
        <v/>
      </c>
      <c r="BV12" s="293" t="str">
        <f ca="true">+IF(OFFSET('Water Data'!$E$27,0,10*ROW('Water Data'!E6))="","",OFFSET('Water Data'!$E$27,0,10*ROW('Water Data'!E6)))</f>
        <v/>
      </c>
      <c r="BW12" s="293" t="str">
        <f ca="true">+IF(OFFSET('Water Data'!$E$28,0,10*ROW('Water Data'!E6))="","",OFFSET('Water Data'!$E$28,0,10*ROW('Water Data'!E6)))</f>
        <v/>
      </c>
      <c r="BX12" s="293" t="str">
        <f ca="true">+IF(OFFSET('Water Data'!$E$29,0,10*ROW('Water Data'!E6))="","",OFFSET('Water Data'!$E$29,0,10*ROW('Water Data'!E6)))</f>
        <v/>
      </c>
      <c r="BY12" s="293" t="str">
        <f ca="true">+IF(OFFSET('Water Data'!$F$27,0,10*ROW('Water Data'!F6))="","",OFFSET('Water Data'!$F$27,0,10*ROW('Water Data'!F6)))</f>
        <v/>
      </c>
      <c r="BZ12" s="293" t="str">
        <f ca="true">+IF(OFFSET('Water Data'!$F$28,0,10*ROW('Water Data'!F6))="","",OFFSET('Water Data'!$F$28,0,10*ROW('Water Data'!F6)))</f>
        <v/>
      </c>
      <c r="CA12" s="293" t="str">
        <f ca="true">+IF(OFFSET('Water Data'!$F$29,0,10*ROW('Water Data'!F6))="","",OFFSET('Water Data'!$F$29,0,10*ROW('Water Data'!F6)))</f>
        <v/>
      </c>
      <c r="CB12" s="293" t="str">
        <f ca="true">+IF(OFFSET('Water Data'!$G$27,0,10*ROW('Water Data'!G6))="","",OFFSET('Water Data'!$G$27,0,10*ROW('Water Data'!G6)))</f>
        <v>Yes</v>
      </c>
      <c r="CC12" s="293" t="str">
        <f ca="true">+IF(OFFSET('Water Data'!$G$28,0,10*ROW('Water Data'!G6))="","",OFFSET('Water Data'!$G$28,0,10*ROW('Water Data'!G6)))</f>
        <v/>
      </c>
      <c r="CD12" s="293" t="str">
        <f ca="true">+IF(OFFSET('Water Data'!$G$29,0,10*ROW('Water Data'!G6))="","",OFFSET('Water Data'!$G$29,0,10*ROW('Water Data'!G6)))</f>
        <v/>
      </c>
      <c r="CE12" s="293" t="str">
        <f ca="true">+IF(OFFSET('Water Data'!$H$27,0,10*ROW('Water Data'!H6))="","",OFFSET('Water Data'!$H$27,0,10*ROW('Water Data'!H6)))</f>
        <v>Yes</v>
      </c>
      <c r="CF12" s="293" t="str">
        <f ca="true">+IF(OFFSET('Water Data'!$H$28,0,10*ROW('Water Data'!H6))="","",OFFSET('Water Data'!$H$28,0,10*ROW('Water Data'!H6)))</f>
        <v/>
      </c>
      <c r="CG12" s="293" t="str">
        <f ca="true">+IF(OFFSET('Water Data'!$H$29,0,10*ROW('Water Data'!H6))="","",OFFSET('Water Data'!$H$29,0,10*ROW('Water Data'!H6)))</f>
        <v/>
      </c>
      <c r="CH12" s="293" t="str">
        <f ca="true">+IF(OFFSET('Water Data'!$I$27,0,10*ROW('Water Data'!I6))="","",OFFSET('Water Data'!$I$27,0,10*ROW('Water Data'!I6)))</f>
        <v>Yes</v>
      </c>
      <c r="CI12" s="293" t="str">
        <f ca="true">+IF(OFFSET('Water Data'!$I$28,0,10*ROW('Water Data'!I6))="","",OFFSET('Water Data'!$I$28,0,10*ROW('Water Data'!I6)))</f>
        <v/>
      </c>
      <c r="CJ12" s="293" t="str">
        <f ca="true">+IF(OFFSET('Water Data'!$I$29,0,10*ROW('Water Data'!I6))="","",OFFSET('Water Data'!$I$29,0,10*ROW('Water Data'!I6)))</f>
        <v/>
      </c>
      <c r="CK12" s="293" t="str">
        <f ca="true">+IF(OFFSET('Sanitation Data'!$D$28,0,10*ROW('Sanitation Data'!D6))="","",OFFSET('Sanitation Data'!$D$28,0,10*ROW('Sanitation Data'!D6)))</f>
        <v>Yes</v>
      </c>
      <c r="CL12" s="293" t="str">
        <f ca="true">+IF(OFFSET('Sanitation Data'!$D$29,0,10*ROW('Sanitation Data'!D6))="","",OFFSET('Sanitation Data'!$D$29,0,10*ROW('Sanitation Data'!D6)))</f>
        <v/>
      </c>
      <c r="CM12" s="293" t="str">
        <f ca="true">+IF(OFFSET('Sanitation Data'!$D$30,0,10*ROW('Sanitation Data'!D6))="","",OFFSET('Sanitation Data'!$D$30,0,10*ROW('Sanitation Data'!D6)))</f>
        <v/>
      </c>
      <c r="CN12" s="293" t="str">
        <f ca="true">+IF(OFFSET('Sanitation Data'!$D$31,0,10*ROW('Sanitation Data'!D6))="","",OFFSET('Sanitation Data'!$D$31,0,10*ROW('Sanitation Data'!D6)))</f>
        <v/>
      </c>
      <c r="CO12" s="293" t="str">
        <f ca="true">+IF(OFFSET('Sanitation Data'!$D$32,0,10*ROW('Sanitation Data'!D6))="","",OFFSET('Sanitation Data'!$D$32,0,10*ROW('Sanitation Data'!D6)))</f>
        <v/>
      </c>
      <c r="CP12" s="293" t="str">
        <f ca="true">+IF(OFFSET('Sanitation Data'!$E$28,0,10*ROW('Sanitation Data'!E6))="","",OFFSET('Sanitation Data'!$E$28,0,10*ROW('Sanitation Data'!E6)))</f>
        <v/>
      </c>
      <c r="CQ12" s="293" t="str">
        <f ca="true">+IF(OFFSET('Sanitation Data'!$E$29,0,10*ROW('Sanitation Data'!E6))="","",OFFSET('Sanitation Data'!$E$29,0,10*ROW('Sanitation Data'!E6)))</f>
        <v/>
      </c>
      <c r="CR12" s="293" t="str">
        <f ca="true">+IF(OFFSET('Sanitation Data'!$E$30,0,10*ROW('Sanitation Data'!E6))="","",OFFSET('Sanitation Data'!$E$30,0,10*ROW('Sanitation Data'!E6)))</f>
        <v/>
      </c>
      <c r="CS12" s="293" t="str">
        <f ca="true">+IF(OFFSET('Sanitation Data'!$E$31,0,10*ROW('Sanitation Data'!E6))="","",OFFSET('Sanitation Data'!$E$31,0,10*ROW('Sanitation Data'!E6)))</f>
        <v/>
      </c>
      <c r="CT12" s="293" t="str">
        <f ca="true">+IF(OFFSET('Sanitation Data'!$E$32,0,10*ROW('Sanitation Data'!E6))="","",OFFSET('Sanitation Data'!$E$32,0,10*ROW('Sanitation Data'!E6)))</f>
        <v/>
      </c>
      <c r="CU12" s="293" t="str">
        <f ca="true">+IF(OFFSET('Sanitation Data'!$F$28,0,10*ROW('Sanitation Data'!F6))="","",OFFSET('Sanitation Data'!$F$28,0,10*ROW('Sanitation Data'!F6)))</f>
        <v/>
      </c>
      <c r="CV12" s="293" t="str">
        <f ca="true">+IF(OFFSET('Sanitation Data'!$F$29,0,10*ROW('Sanitation Data'!F6))="","",OFFSET('Sanitation Data'!$F$29,0,10*ROW('Sanitation Data'!F6)))</f>
        <v/>
      </c>
      <c r="CW12" s="293" t="str">
        <f ca="true">+IF(OFFSET('Sanitation Data'!$F$30,0,10*ROW('Sanitation Data'!F6))="","",OFFSET('Sanitation Data'!$F$30,0,10*ROW('Sanitation Data'!F6)))</f>
        <v/>
      </c>
      <c r="CX12" s="293" t="str">
        <f ca="true">+IF(OFFSET('Sanitation Data'!$F$31,0,10*ROW('Sanitation Data'!F6))="","",OFFSET('Sanitation Data'!$F$31,0,10*ROW('Sanitation Data'!F6)))</f>
        <v/>
      </c>
      <c r="CY12" s="293" t="str">
        <f ca="true">+IF(OFFSET('Sanitation Data'!$F$32,0,10*ROW('Sanitation Data'!F6))="","",OFFSET('Sanitation Data'!$F$32,0,10*ROW('Sanitation Data'!F6)))</f>
        <v/>
      </c>
      <c r="CZ12" s="293" t="str">
        <f ca="true">+IF(OFFSET('Sanitation Data'!$G$28,0,10*ROW('Sanitation Data'!G6))="","",OFFSET('Sanitation Data'!$G$28,0,10*ROW('Sanitation Data'!G6)))</f>
        <v>Yes</v>
      </c>
      <c r="DA12" s="293" t="str">
        <f ca="true">+IF(OFFSET('Sanitation Data'!$G$29,0,10*ROW('Sanitation Data'!G6))="","",OFFSET('Sanitation Data'!$G$29,0,10*ROW('Sanitation Data'!G6)))</f>
        <v/>
      </c>
      <c r="DB12" s="293" t="str">
        <f ca="true">+IF(OFFSET('Sanitation Data'!$G$30,0,10*ROW('Sanitation Data'!G6))="","",OFFSET('Sanitation Data'!$G$30,0,10*ROW('Sanitation Data'!G6)))</f>
        <v/>
      </c>
      <c r="DC12" s="293" t="str">
        <f ca="true">+IF(OFFSET('Sanitation Data'!$G$31,0,10*ROW('Sanitation Data'!G6))="","",OFFSET('Sanitation Data'!$G$31,0,10*ROW('Sanitation Data'!G6)))</f>
        <v/>
      </c>
      <c r="DD12" s="293" t="str">
        <f ca="true">+IF(OFFSET('Sanitation Data'!$G$32,0,10*ROW('Sanitation Data'!G6))="","",OFFSET('Sanitation Data'!$G$32,0,10*ROW('Sanitation Data'!G6)))</f>
        <v/>
      </c>
      <c r="DE12" s="293" t="str">
        <f ca="true">+IF(OFFSET('Sanitation Data'!$H$28,0,10*ROW('Sanitation Data'!H6))="","",OFFSET('Sanitation Data'!$H$28,0,10*ROW('Sanitation Data'!H6)))</f>
        <v>Yes</v>
      </c>
      <c r="DF12" s="293" t="str">
        <f ca="true">+IF(OFFSET('Sanitation Data'!$H$29,0,10*ROW('Sanitation Data'!H6))="","",OFFSET('Sanitation Data'!$H$29,0,10*ROW('Sanitation Data'!H6)))</f>
        <v/>
      </c>
      <c r="DG12" s="293" t="str">
        <f ca="true">+IF(OFFSET('Sanitation Data'!$H$30,0,10*ROW('Sanitation Data'!H6))="","",OFFSET('Sanitation Data'!$H$30,0,10*ROW('Sanitation Data'!H6)))</f>
        <v/>
      </c>
      <c r="DH12" s="293" t="str">
        <f ca="true">+IF(OFFSET('Sanitation Data'!$H$31,0,10*ROW('Sanitation Data'!H6))="","",OFFSET('Sanitation Data'!$H$31,0,10*ROW('Sanitation Data'!H6)))</f>
        <v/>
      </c>
      <c r="DI12" s="293" t="str">
        <f ca="true">+IF(OFFSET('Sanitation Data'!$H$32,0,10*ROW('Sanitation Data'!H6))="","",OFFSET('Sanitation Data'!$H$32,0,10*ROW('Sanitation Data'!H6)))</f>
        <v/>
      </c>
      <c r="DJ12" s="293" t="str">
        <f ca="true">+IF(OFFSET('Sanitation Data'!$I$28,0,10*ROW('Sanitation Data'!I6))="","",OFFSET('Sanitation Data'!$I$28,0,10*ROW('Sanitation Data'!I6)))</f>
        <v>Yes</v>
      </c>
      <c r="DK12" s="293" t="str">
        <f ca="true">+IF(OFFSET('Sanitation Data'!$I$29,0,10*ROW('Sanitation Data'!I6))="","",OFFSET('Sanitation Data'!$I$29,0,10*ROW('Sanitation Data'!I6)))</f>
        <v/>
      </c>
      <c r="DL12" s="293" t="str">
        <f ca="true">+IF(OFFSET('Sanitation Data'!$I$30,0,10*ROW('Sanitation Data'!I6))="","",OFFSET('Sanitation Data'!$I$30,0,10*ROW('Sanitation Data'!I6)))</f>
        <v/>
      </c>
      <c r="DM12" s="293" t="str">
        <f ca="true">+IF(OFFSET('Sanitation Data'!$I$31,0,10*ROW('Sanitation Data'!I6))="","",OFFSET('Sanitation Data'!$I$31,0,10*ROW('Sanitation Data'!I6)))</f>
        <v/>
      </c>
      <c r="DN12" s="293" t="str">
        <f ca="true">+IF(OFFSET('Sanitation Data'!$I$32,0,10*ROW('Sanitation Data'!I6))="","",OFFSET('Sanitation Data'!$I$32,0,10*ROW('Sanitation Data'!I6)))</f>
        <v/>
      </c>
      <c r="DO12" s="293" t="str">
        <f ca="true">+IF(OFFSET('Hygiene Data'!$D$11,0,10*ROW('Hygiene Data'!D6))="","",OFFSET('Hygiene Data'!$D$11,0,10*ROW('Hygiene Data'!D6)))</f>
        <v/>
      </c>
      <c r="DP12" s="293" t="str">
        <f ca="true">+IF(OFFSET('Hygiene Data'!$D$12,0,10*ROW('Hygiene Data'!D6))="","",OFFSET('Hygiene Data'!$D$12,0,10*ROW('Hygiene Data'!D6)))</f>
        <v/>
      </c>
      <c r="DQ12" s="293" t="str">
        <f ca="true">+IF(OFFSET('Hygiene Data'!$D$13,0,10*ROW('Hygiene Data'!D6))="","",OFFSET('Hygiene Data'!$D$13,0,10*ROW('Hygiene Data'!D6)))</f>
        <v/>
      </c>
      <c r="DR12" s="293" t="str">
        <f ca="true">+IF(OFFSET('Hygiene Data'!$E$11,0,10*ROW('Hygiene Data'!E6))="","",OFFSET('Hygiene Data'!$E$11,0,10*ROW('Hygiene Data'!E6)))</f>
        <v/>
      </c>
      <c r="DS12" s="293" t="str">
        <f ca="true">+IF(OFFSET('Hygiene Data'!$E$12,0,10*ROW('Hygiene Data'!E6))="","",OFFSET('Hygiene Data'!$E$12,0,10*ROW('Hygiene Data'!E6)))</f>
        <v/>
      </c>
      <c r="DT12" s="293" t="str">
        <f ca="true">+IF(OFFSET('Hygiene Data'!$E$13,0,10*ROW('Hygiene Data'!E6))="","",OFFSET('Hygiene Data'!$E$13,0,10*ROW('Hygiene Data'!E6)))</f>
        <v/>
      </c>
      <c r="DU12" s="293" t="str">
        <f ca="true">+IF(OFFSET('Hygiene Data'!$F$11,0,10*ROW('Hygiene Data'!F6))="","",OFFSET('Hygiene Data'!$F$11,0,10*ROW('Hygiene Data'!F6)))</f>
        <v/>
      </c>
      <c r="DV12" s="293" t="str">
        <f ca="true">+IF(OFFSET('Hygiene Data'!$F$12,0,10*ROW('Hygiene Data'!F6))="","",OFFSET('Hygiene Data'!$F$12,0,10*ROW('Hygiene Data'!F6)))</f>
        <v/>
      </c>
      <c r="DW12" s="293" t="str">
        <f ca="true">+IF(OFFSET('Hygiene Data'!$F$13,0,10*ROW('Hygiene Data'!F6))="","",OFFSET('Hygiene Data'!$F$13,0,10*ROW('Hygiene Data'!F6)))</f>
        <v/>
      </c>
      <c r="DX12" s="293" t="str">
        <f ca="true">+IF(OFFSET('Hygiene Data'!$G$11,0,10*ROW('Hygiene Data'!G6))="","",OFFSET('Hygiene Data'!$G$11,0,10*ROW('Hygiene Data'!G6)))</f>
        <v>Yes</v>
      </c>
      <c r="DY12" s="293" t="str">
        <f ca="true">+IF(OFFSET('Hygiene Data'!$G$12,0,10*ROW('Hygiene Data'!G6))="","",OFFSET('Hygiene Data'!$G$12,0,10*ROW('Hygiene Data'!G6)))</f>
        <v/>
      </c>
      <c r="DZ12" s="293" t="str">
        <f ca="true">+IF(OFFSET('Hygiene Data'!$G$13,0,10*ROW('Hygiene Data'!G6))="","",OFFSET('Hygiene Data'!$G$13,0,10*ROW('Hygiene Data'!G6)))</f>
        <v/>
      </c>
      <c r="EA12" s="293" t="str">
        <f ca="true">+IF(OFFSET('Hygiene Data'!$H$11,0,10*ROW('Hygiene Data'!H6))="","",OFFSET('Hygiene Data'!$H$11,0,10*ROW('Hygiene Data'!H6)))</f>
        <v/>
      </c>
      <c r="EB12" s="293" t="str">
        <f ca="true">+IF(OFFSET('Hygiene Data'!$H$12,0,10*ROW('Hygiene Data'!H6))="","",OFFSET('Hygiene Data'!$H$12,0,10*ROW('Hygiene Data'!H6)))</f>
        <v/>
      </c>
      <c r="EC12" s="293" t="str">
        <f ca="true">+IF(OFFSET('Hygiene Data'!$H$13,0,10*ROW('Hygiene Data'!H6))="","",OFFSET('Hygiene Data'!$H$13,0,10*ROW('Hygiene Data'!H6)))</f>
        <v/>
      </c>
      <c r="ED12" s="293" t="str">
        <f ca="true">+IF(OFFSET('Hygiene Data'!$I$11,0,10*ROW('Hygiene Data'!I6))="","",OFFSET('Hygiene Data'!$I$11,0,10*ROW('Hygiene Data'!I6)))</f>
        <v/>
      </c>
      <c r="EE12" s="293" t="str">
        <f ca="true">+IF(OFFSET('Hygiene Data'!$I$12,0,10*ROW('Hygiene Data'!I6))="","",OFFSET('Hygiene Data'!$I$12,0,10*ROW('Hygiene Data'!I6)))</f>
        <v/>
      </c>
      <c r="EF12" s="293"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49" t="str">
        <f t="shared" ca="true" si="0"/>
        <v/>
      </c>
      <c r="D13" s="89"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9"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9"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9"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9"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9"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9"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9"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9"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9"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9"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9"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9"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9"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9"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9"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9"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9"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0"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0"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0"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0"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0"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0"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0"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0"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0"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0"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0"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0"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0"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0"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0"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0"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0"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0"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0"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0"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0"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0"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0"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0"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0"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0"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0"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0"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0"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0"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1"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1"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1"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1"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1"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1"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1"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1"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1"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1"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1"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1"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1"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1"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1"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1"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1"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1"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3"/>
      <c r="BS13" s="293" t="str">
        <f ca="true">+IF(OFFSET('Water Data'!$D$27,0,10*ROW('Water Data'!D7))="","",OFFSET('Water Data'!$D$27,0,10*ROW('Water Data'!D7)))</f>
        <v/>
      </c>
      <c r="BT13" s="293" t="str">
        <f ca="true">+IF(OFFSET('Water Data'!$D$28,0,10*ROW('Water Data'!D7))="","",OFFSET('Water Data'!$D$28,0,10*ROW('Water Data'!D7)))</f>
        <v/>
      </c>
      <c r="BU13" s="293" t="str">
        <f ca="true">+IF(OFFSET('Water Data'!$D$29,0,10*ROW('Water Data'!D7))="","",OFFSET('Water Data'!$D$29,0,10*ROW('Water Data'!D7)))</f>
        <v/>
      </c>
      <c r="BV13" s="293" t="str">
        <f ca="true">+IF(OFFSET('Water Data'!$E$27,0,10*ROW('Water Data'!E7))="","",OFFSET('Water Data'!$E$27,0,10*ROW('Water Data'!E7)))</f>
        <v/>
      </c>
      <c r="BW13" s="293" t="str">
        <f ca="true">+IF(OFFSET('Water Data'!$E$28,0,10*ROW('Water Data'!E7))="","",OFFSET('Water Data'!$E$28,0,10*ROW('Water Data'!E7)))</f>
        <v/>
      </c>
      <c r="BX13" s="293" t="str">
        <f ca="true">+IF(OFFSET('Water Data'!$E$29,0,10*ROW('Water Data'!E7))="","",OFFSET('Water Data'!$E$29,0,10*ROW('Water Data'!E7)))</f>
        <v/>
      </c>
      <c r="BY13" s="293" t="str">
        <f ca="true">+IF(OFFSET('Water Data'!$F$27,0,10*ROW('Water Data'!F7))="","",OFFSET('Water Data'!$F$27,0,10*ROW('Water Data'!F7)))</f>
        <v/>
      </c>
      <c r="BZ13" s="293" t="str">
        <f ca="true">+IF(OFFSET('Water Data'!$F$28,0,10*ROW('Water Data'!F7))="","",OFFSET('Water Data'!$F$28,0,10*ROW('Water Data'!F7)))</f>
        <v/>
      </c>
      <c r="CA13" s="293" t="str">
        <f ca="true">+IF(OFFSET('Water Data'!$F$29,0,10*ROW('Water Data'!F7))="","",OFFSET('Water Data'!$F$29,0,10*ROW('Water Data'!F7)))</f>
        <v/>
      </c>
      <c r="CB13" s="293" t="str">
        <f ca="true">+IF(OFFSET('Water Data'!$G$27,0,10*ROW('Water Data'!G7))="","",OFFSET('Water Data'!$G$27,0,10*ROW('Water Data'!G7)))</f>
        <v/>
      </c>
      <c r="CC13" s="293" t="str">
        <f ca="true">+IF(OFFSET('Water Data'!$G$28,0,10*ROW('Water Data'!G7))="","",OFFSET('Water Data'!$G$28,0,10*ROW('Water Data'!G7)))</f>
        <v/>
      </c>
      <c r="CD13" s="293" t="str">
        <f ca="true">+IF(OFFSET('Water Data'!$G$29,0,10*ROW('Water Data'!G7))="","",OFFSET('Water Data'!$G$29,0,10*ROW('Water Data'!G7)))</f>
        <v/>
      </c>
      <c r="CE13" s="293" t="str">
        <f ca="true">+IF(OFFSET('Water Data'!$H$27,0,10*ROW('Water Data'!H7))="","",OFFSET('Water Data'!$H$27,0,10*ROW('Water Data'!H7)))</f>
        <v/>
      </c>
      <c r="CF13" s="293" t="str">
        <f ca="true">+IF(OFFSET('Water Data'!$H$28,0,10*ROW('Water Data'!H7))="","",OFFSET('Water Data'!$H$28,0,10*ROW('Water Data'!H7)))</f>
        <v/>
      </c>
      <c r="CG13" s="293" t="str">
        <f ca="true">+IF(OFFSET('Water Data'!$H$29,0,10*ROW('Water Data'!H7))="","",OFFSET('Water Data'!$H$29,0,10*ROW('Water Data'!H7)))</f>
        <v/>
      </c>
      <c r="CH13" s="293" t="str">
        <f ca="true">+IF(OFFSET('Water Data'!$I$27,0,10*ROW('Water Data'!I7))="","",OFFSET('Water Data'!$I$27,0,10*ROW('Water Data'!I7)))</f>
        <v/>
      </c>
      <c r="CI13" s="293" t="str">
        <f ca="true">+IF(OFFSET('Water Data'!$I$28,0,10*ROW('Water Data'!I7))="","",OFFSET('Water Data'!$I$28,0,10*ROW('Water Data'!I7)))</f>
        <v/>
      </c>
      <c r="CJ13" s="293" t="str">
        <f ca="true">+IF(OFFSET('Water Data'!$I$29,0,10*ROW('Water Data'!I7))="","",OFFSET('Water Data'!$I$29,0,10*ROW('Water Data'!I7)))</f>
        <v/>
      </c>
      <c r="CK13" s="293" t="str">
        <f ca="true">+IF(OFFSET('Sanitation Data'!$D$28,0,10*ROW('Sanitation Data'!D7))="","",OFFSET('Sanitation Data'!$D$28,0,10*ROW('Sanitation Data'!D7)))</f>
        <v/>
      </c>
      <c r="CL13" s="293" t="str">
        <f ca="true">+IF(OFFSET('Sanitation Data'!$D$29,0,10*ROW('Sanitation Data'!D7))="","",OFFSET('Sanitation Data'!$D$29,0,10*ROW('Sanitation Data'!D7)))</f>
        <v/>
      </c>
      <c r="CM13" s="293" t="str">
        <f ca="true">+IF(OFFSET('Sanitation Data'!$D$30,0,10*ROW('Sanitation Data'!D7))="","",OFFSET('Sanitation Data'!$D$30,0,10*ROW('Sanitation Data'!D7)))</f>
        <v/>
      </c>
      <c r="CN13" s="293" t="str">
        <f ca="true">+IF(OFFSET('Sanitation Data'!$D$31,0,10*ROW('Sanitation Data'!D7))="","",OFFSET('Sanitation Data'!$D$31,0,10*ROW('Sanitation Data'!D7)))</f>
        <v/>
      </c>
      <c r="CO13" s="293" t="str">
        <f ca="true">+IF(OFFSET('Sanitation Data'!$D$32,0,10*ROW('Sanitation Data'!D7))="","",OFFSET('Sanitation Data'!$D$32,0,10*ROW('Sanitation Data'!D7)))</f>
        <v/>
      </c>
      <c r="CP13" s="293" t="str">
        <f ca="true">+IF(OFFSET('Sanitation Data'!$E$28,0,10*ROW('Sanitation Data'!E7))="","",OFFSET('Sanitation Data'!$E$28,0,10*ROW('Sanitation Data'!E7)))</f>
        <v/>
      </c>
      <c r="CQ13" s="293" t="str">
        <f ca="true">+IF(OFFSET('Sanitation Data'!$E$29,0,10*ROW('Sanitation Data'!E7))="","",OFFSET('Sanitation Data'!$E$29,0,10*ROW('Sanitation Data'!E7)))</f>
        <v/>
      </c>
      <c r="CR13" s="293" t="str">
        <f ca="true">+IF(OFFSET('Sanitation Data'!$E$30,0,10*ROW('Sanitation Data'!E7))="","",OFFSET('Sanitation Data'!$E$30,0,10*ROW('Sanitation Data'!E7)))</f>
        <v/>
      </c>
      <c r="CS13" s="293" t="str">
        <f ca="true">+IF(OFFSET('Sanitation Data'!$E$31,0,10*ROW('Sanitation Data'!E7))="","",OFFSET('Sanitation Data'!$E$31,0,10*ROW('Sanitation Data'!E7)))</f>
        <v/>
      </c>
      <c r="CT13" s="293" t="str">
        <f ca="true">+IF(OFFSET('Sanitation Data'!$E$32,0,10*ROW('Sanitation Data'!E7))="","",OFFSET('Sanitation Data'!$E$32,0,10*ROW('Sanitation Data'!E7)))</f>
        <v/>
      </c>
      <c r="CU13" s="293" t="str">
        <f ca="true">+IF(OFFSET('Sanitation Data'!$F$28,0,10*ROW('Sanitation Data'!F7))="","",OFFSET('Sanitation Data'!$F$28,0,10*ROW('Sanitation Data'!F7)))</f>
        <v/>
      </c>
      <c r="CV13" s="293" t="str">
        <f ca="true">+IF(OFFSET('Sanitation Data'!$F$29,0,10*ROW('Sanitation Data'!F7))="","",OFFSET('Sanitation Data'!$F$29,0,10*ROW('Sanitation Data'!F7)))</f>
        <v/>
      </c>
      <c r="CW13" s="293" t="str">
        <f ca="true">+IF(OFFSET('Sanitation Data'!$F$30,0,10*ROW('Sanitation Data'!F7))="","",OFFSET('Sanitation Data'!$F$30,0,10*ROW('Sanitation Data'!F7)))</f>
        <v/>
      </c>
      <c r="CX13" s="293" t="str">
        <f ca="true">+IF(OFFSET('Sanitation Data'!$F$31,0,10*ROW('Sanitation Data'!F7))="","",OFFSET('Sanitation Data'!$F$31,0,10*ROW('Sanitation Data'!F7)))</f>
        <v/>
      </c>
      <c r="CY13" s="293" t="str">
        <f ca="true">+IF(OFFSET('Sanitation Data'!$F$32,0,10*ROW('Sanitation Data'!F7))="","",OFFSET('Sanitation Data'!$F$32,0,10*ROW('Sanitation Data'!F7)))</f>
        <v/>
      </c>
      <c r="CZ13" s="293" t="str">
        <f ca="true">+IF(OFFSET('Sanitation Data'!$G$28,0,10*ROW('Sanitation Data'!G7))="","",OFFSET('Sanitation Data'!$G$28,0,10*ROW('Sanitation Data'!G7)))</f>
        <v/>
      </c>
      <c r="DA13" s="293" t="str">
        <f ca="true">+IF(OFFSET('Sanitation Data'!$G$29,0,10*ROW('Sanitation Data'!G7))="","",OFFSET('Sanitation Data'!$G$29,0,10*ROW('Sanitation Data'!G7)))</f>
        <v/>
      </c>
      <c r="DB13" s="293" t="str">
        <f ca="true">+IF(OFFSET('Sanitation Data'!$G$30,0,10*ROW('Sanitation Data'!G7))="","",OFFSET('Sanitation Data'!$G$30,0,10*ROW('Sanitation Data'!G7)))</f>
        <v/>
      </c>
      <c r="DC13" s="293" t="str">
        <f ca="true">+IF(OFFSET('Sanitation Data'!$G$31,0,10*ROW('Sanitation Data'!G7))="","",OFFSET('Sanitation Data'!$G$31,0,10*ROW('Sanitation Data'!G7)))</f>
        <v/>
      </c>
      <c r="DD13" s="293" t="str">
        <f ca="true">+IF(OFFSET('Sanitation Data'!$G$32,0,10*ROW('Sanitation Data'!G7))="","",OFFSET('Sanitation Data'!$G$32,0,10*ROW('Sanitation Data'!G7)))</f>
        <v/>
      </c>
      <c r="DE13" s="293" t="str">
        <f ca="true">+IF(OFFSET('Sanitation Data'!$H$28,0,10*ROW('Sanitation Data'!H7))="","",OFFSET('Sanitation Data'!$H$28,0,10*ROW('Sanitation Data'!H7)))</f>
        <v/>
      </c>
      <c r="DF13" s="293" t="str">
        <f ca="true">+IF(OFFSET('Sanitation Data'!$H$29,0,10*ROW('Sanitation Data'!H7))="","",OFFSET('Sanitation Data'!$H$29,0,10*ROW('Sanitation Data'!H7)))</f>
        <v/>
      </c>
      <c r="DG13" s="293" t="str">
        <f ca="true">+IF(OFFSET('Sanitation Data'!$H$30,0,10*ROW('Sanitation Data'!H7))="","",OFFSET('Sanitation Data'!$H$30,0,10*ROW('Sanitation Data'!H7)))</f>
        <v/>
      </c>
      <c r="DH13" s="293" t="str">
        <f ca="true">+IF(OFFSET('Sanitation Data'!$H$31,0,10*ROW('Sanitation Data'!H7))="","",OFFSET('Sanitation Data'!$H$31,0,10*ROW('Sanitation Data'!H7)))</f>
        <v/>
      </c>
      <c r="DI13" s="293" t="str">
        <f ca="true">+IF(OFFSET('Sanitation Data'!$H$32,0,10*ROW('Sanitation Data'!H7))="","",OFFSET('Sanitation Data'!$H$32,0,10*ROW('Sanitation Data'!H7)))</f>
        <v/>
      </c>
      <c r="DJ13" s="293" t="str">
        <f ca="true">+IF(OFFSET('Sanitation Data'!$I$28,0,10*ROW('Sanitation Data'!I7))="","",OFFSET('Sanitation Data'!$I$28,0,10*ROW('Sanitation Data'!I7)))</f>
        <v/>
      </c>
      <c r="DK13" s="293" t="str">
        <f ca="true">+IF(OFFSET('Sanitation Data'!$I$29,0,10*ROW('Sanitation Data'!I7))="","",OFFSET('Sanitation Data'!$I$29,0,10*ROW('Sanitation Data'!I7)))</f>
        <v/>
      </c>
      <c r="DL13" s="293" t="str">
        <f ca="true">+IF(OFFSET('Sanitation Data'!$I$30,0,10*ROW('Sanitation Data'!I7))="","",OFFSET('Sanitation Data'!$I$30,0,10*ROW('Sanitation Data'!I7)))</f>
        <v/>
      </c>
      <c r="DM13" s="293" t="str">
        <f ca="true">+IF(OFFSET('Sanitation Data'!$I$31,0,10*ROW('Sanitation Data'!I7))="","",OFFSET('Sanitation Data'!$I$31,0,10*ROW('Sanitation Data'!I7)))</f>
        <v/>
      </c>
      <c r="DN13" s="293" t="str">
        <f ca="true">+IF(OFFSET('Sanitation Data'!$I$32,0,10*ROW('Sanitation Data'!I7))="","",OFFSET('Sanitation Data'!$I$32,0,10*ROW('Sanitation Data'!I7)))</f>
        <v/>
      </c>
      <c r="DO13" s="293" t="str">
        <f ca="true">+IF(OFFSET('Hygiene Data'!$D$11,0,10*ROW('Hygiene Data'!D7))="","",OFFSET('Hygiene Data'!$D$11,0,10*ROW('Hygiene Data'!D7)))</f>
        <v/>
      </c>
      <c r="DP13" s="293" t="str">
        <f ca="true">+IF(OFFSET('Hygiene Data'!$D$12,0,10*ROW('Hygiene Data'!D7))="","",OFFSET('Hygiene Data'!$D$12,0,10*ROW('Hygiene Data'!D7)))</f>
        <v/>
      </c>
      <c r="DQ13" s="293" t="str">
        <f ca="true">+IF(OFFSET('Hygiene Data'!$D$13,0,10*ROW('Hygiene Data'!D7))="","",OFFSET('Hygiene Data'!$D$13,0,10*ROW('Hygiene Data'!D7)))</f>
        <v/>
      </c>
      <c r="DR13" s="293" t="str">
        <f ca="true">+IF(OFFSET('Hygiene Data'!$E$11,0,10*ROW('Hygiene Data'!E7))="","",OFFSET('Hygiene Data'!$E$11,0,10*ROW('Hygiene Data'!E7)))</f>
        <v/>
      </c>
      <c r="DS13" s="293" t="str">
        <f ca="true">+IF(OFFSET('Hygiene Data'!$E$12,0,10*ROW('Hygiene Data'!E7))="","",OFFSET('Hygiene Data'!$E$12,0,10*ROW('Hygiene Data'!E7)))</f>
        <v/>
      </c>
      <c r="DT13" s="293" t="str">
        <f ca="true">+IF(OFFSET('Hygiene Data'!$E$13,0,10*ROW('Hygiene Data'!E7))="","",OFFSET('Hygiene Data'!$E$13,0,10*ROW('Hygiene Data'!E7)))</f>
        <v/>
      </c>
      <c r="DU13" s="293" t="str">
        <f ca="true">+IF(OFFSET('Hygiene Data'!$F$11,0,10*ROW('Hygiene Data'!F7))="","",OFFSET('Hygiene Data'!$F$11,0,10*ROW('Hygiene Data'!F7)))</f>
        <v/>
      </c>
      <c r="DV13" s="293" t="str">
        <f ca="true">+IF(OFFSET('Hygiene Data'!$F$12,0,10*ROW('Hygiene Data'!F7))="","",OFFSET('Hygiene Data'!$F$12,0,10*ROW('Hygiene Data'!F7)))</f>
        <v/>
      </c>
      <c r="DW13" s="293" t="str">
        <f ca="true">+IF(OFFSET('Hygiene Data'!$F$13,0,10*ROW('Hygiene Data'!F7))="","",OFFSET('Hygiene Data'!$F$13,0,10*ROW('Hygiene Data'!F7)))</f>
        <v/>
      </c>
      <c r="DX13" s="293" t="str">
        <f ca="true">+IF(OFFSET('Hygiene Data'!$G$11,0,10*ROW('Hygiene Data'!G7))="","",OFFSET('Hygiene Data'!$G$11,0,10*ROW('Hygiene Data'!G7)))</f>
        <v/>
      </c>
      <c r="DY13" s="293" t="str">
        <f ca="true">+IF(OFFSET('Hygiene Data'!$G$12,0,10*ROW('Hygiene Data'!G7))="","",OFFSET('Hygiene Data'!$G$12,0,10*ROW('Hygiene Data'!G7)))</f>
        <v/>
      </c>
      <c r="DZ13" s="293" t="str">
        <f ca="true">+IF(OFFSET('Hygiene Data'!$G$13,0,10*ROW('Hygiene Data'!G7))="","",OFFSET('Hygiene Data'!$G$13,0,10*ROW('Hygiene Data'!G7)))</f>
        <v/>
      </c>
      <c r="EA13" s="293" t="str">
        <f ca="true">+IF(OFFSET('Hygiene Data'!$H$11,0,10*ROW('Hygiene Data'!H7))="","",OFFSET('Hygiene Data'!$H$11,0,10*ROW('Hygiene Data'!H7)))</f>
        <v/>
      </c>
      <c r="EB13" s="293" t="str">
        <f ca="true">+IF(OFFSET('Hygiene Data'!$H$12,0,10*ROW('Hygiene Data'!H7))="","",OFFSET('Hygiene Data'!$H$12,0,10*ROW('Hygiene Data'!H7)))</f>
        <v/>
      </c>
      <c r="EC13" s="293" t="str">
        <f ca="true">+IF(OFFSET('Hygiene Data'!$H$13,0,10*ROW('Hygiene Data'!H7))="","",OFFSET('Hygiene Data'!$H$13,0,10*ROW('Hygiene Data'!H7)))</f>
        <v/>
      </c>
      <c r="ED13" s="293" t="str">
        <f ca="true">+IF(OFFSET('Hygiene Data'!$I$11,0,10*ROW('Hygiene Data'!I7))="","",OFFSET('Hygiene Data'!$I$11,0,10*ROW('Hygiene Data'!I7)))</f>
        <v/>
      </c>
      <c r="EE13" s="293" t="str">
        <f ca="true">+IF(OFFSET('Hygiene Data'!$I$12,0,10*ROW('Hygiene Data'!I7))="","",OFFSET('Hygiene Data'!$I$12,0,10*ROW('Hygiene Data'!I7)))</f>
        <v/>
      </c>
      <c r="EF13" s="293"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49" t="str">
        <f t="shared" ca="true" si="0"/>
        <v/>
      </c>
      <c r="D14" s="89"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9"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9"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9"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9"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9"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9"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9"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9"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9"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9"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9"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9"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9"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9"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9"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9"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9"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0"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0"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0"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0"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0"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0"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0"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0"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0"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0"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0"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0"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0"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0"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0"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0"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0"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0"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0"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0"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0"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0"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0"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0"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0"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0"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0"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0"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0"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0"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1"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1"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1"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1"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1"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1"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1"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1"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1"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1"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1"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1"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1"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1"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1"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1"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1"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1"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3"/>
      <c r="BS14" s="293" t="str">
        <f ca="true">+IF(OFFSET('Water Data'!$D$27,0,10*ROW('Water Data'!D8))="","",OFFSET('Water Data'!$D$27,0,10*ROW('Water Data'!D8)))</f>
        <v/>
      </c>
      <c r="BT14" s="293" t="str">
        <f ca="true">+IF(OFFSET('Water Data'!$D$28,0,10*ROW('Water Data'!D8))="","",OFFSET('Water Data'!$D$28,0,10*ROW('Water Data'!D8)))</f>
        <v/>
      </c>
      <c r="BU14" s="293" t="str">
        <f ca="true">+IF(OFFSET('Water Data'!$D$29,0,10*ROW('Water Data'!D8))="","",OFFSET('Water Data'!$D$29,0,10*ROW('Water Data'!D8)))</f>
        <v/>
      </c>
      <c r="BV14" s="293" t="str">
        <f ca="true">+IF(OFFSET('Water Data'!$E$27,0,10*ROW('Water Data'!E8))="","",OFFSET('Water Data'!$E$27,0,10*ROW('Water Data'!E8)))</f>
        <v/>
      </c>
      <c r="BW14" s="293" t="str">
        <f ca="true">+IF(OFFSET('Water Data'!$E$28,0,10*ROW('Water Data'!E8))="","",OFFSET('Water Data'!$E$28,0,10*ROW('Water Data'!E8)))</f>
        <v/>
      </c>
      <c r="BX14" s="293" t="str">
        <f ca="true">+IF(OFFSET('Water Data'!$E$29,0,10*ROW('Water Data'!E8))="","",OFFSET('Water Data'!$E$29,0,10*ROW('Water Data'!E8)))</f>
        <v/>
      </c>
      <c r="BY14" s="293" t="str">
        <f ca="true">+IF(OFFSET('Water Data'!$F$27,0,10*ROW('Water Data'!F8))="","",OFFSET('Water Data'!$F$27,0,10*ROW('Water Data'!F8)))</f>
        <v/>
      </c>
      <c r="BZ14" s="293" t="str">
        <f ca="true">+IF(OFFSET('Water Data'!$F$28,0,10*ROW('Water Data'!F8))="","",OFFSET('Water Data'!$F$28,0,10*ROW('Water Data'!F8)))</f>
        <v/>
      </c>
      <c r="CA14" s="293" t="str">
        <f ca="true">+IF(OFFSET('Water Data'!$F$29,0,10*ROW('Water Data'!F8))="","",OFFSET('Water Data'!$F$29,0,10*ROW('Water Data'!F8)))</f>
        <v/>
      </c>
      <c r="CB14" s="293" t="str">
        <f ca="true">+IF(OFFSET('Water Data'!$G$27,0,10*ROW('Water Data'!G8))="","",OFFSET('Water Data'!$G$27,0,10*ROW('Water Data'!G8)))</f>
        <v/>
      </c>
      <c r="CC14" s="293" t="str">
        <f ca="true">+IF(OFFSET('Water Data'!$G$28,0,10*ROW('Water Data'!G8))="","",OFFSET('Water Data'!$G$28,0,10*ROW('Water Data'!G8)))</f>
        <v/>
      </c>
      <c r="CD14" s="293" t="str">
        <f ca="true">+IF(OFFSET('Water Data'!$G$29,0,10*ROW('Water Data'!G8))="","",OFFSET('Water Data'!$G$29,0,10*ROW('Water Data'!G8)))</f>
        <v/>
      </c>
      <c r="CE14" s="293" t="str">
        <f ca="true">+IF(OFFSET('Water Data'!$H$27,0,10*ROW('Water Data'!H8))="","",OFFSET('Water Data'!$H$27,0,10*ROW('Water Data'!H8)))</f>
        <v/>
      </c>
      <c r="CF14" s="293" t="str">
        <f ca="true">+IF(OFFSET('Water Data'!$H$28,0,10*ROW('Water Data'!H8))="","",OFFSET('Water Data'!$H$28,0,10*ROW('Water Data'!H8)))</f>
        <v/>
      </c>
      <c r="CG14" s="293" t="str">
        <f ca="true">+IF(OFFSET('Water Data'!$H$29,0,10*ROW('Water Data'!H8))="","",OFFSET('Water Data'!$H$29,0,10*ROW('Water Data'!H8)))</f>
        <v/>
      </c>
      <c r="CH14" s="293" t="str">
        <f ca="true">+IF(OFFSET('Water Data'!$I$27,0,10*ROW('Water Data'!I8))="","",OFFSET('Water Data'!$I$27,0,10*ROW('Water Data'!I8)))</f>
        <v/>
      </c>
      <c r="CI14" s="293" t="str">
        <f ca="true">+IF(OFFSET('Water Data'!$I$28,0,10*ROW('Water Data'!I8))="","",OFFSET('Water Data'!$I$28,0,10*ROW('Water Data'!I8)))</f>
        <v/>
      </c>
      <c r="CJ14" s="293" t="str">
        <f ca="true">+IF(OFFSET('Water Data'!$I$29,0,10*ROW('Water Data'!I8))="","",OFFSET('Water Data'!$I$29,0,10*ROW('Water Data'!I8)))</f>
        <v/>
      </c>
      <c r="CK14" s="293" t="str">
        <f ca="true">+IF(OFFSET('Sanitation Data'!$D$28,0,10*ROW('Sanitation Data'!D8))="","",OFFSET('Sanitation Data'!$D$28,0,10*ROW('Sanitation Data'!D8)))</f>
        <v/>
      </c>
      <c r="CL14" s="293" t="str">
        <f ca="true">+IF(OFFSET('Sanitation Data'!$D$29,0,10*ROW('Sanitation Data'!D8))="","",OFFSET('Sanitation Data'!$D$29,0,10*ROW('Sanitation Data'!D8)))</f>
        <v/>
      </c>
      <c r="CM14" s="293" t="str">
        <f ca="true">+IF(OFFSET('Sanitation Data'!$D$30,0,10*ROW('Sanitation Data'!D8))="","",OFFSET('Sanitation Data'!$D$30,0,10*ROW('Sanitation Data'!D8)))</f>
        <v/>
      </c>
      <c r="CN14" s="293" t="str">
        <f ca="true">+IF(OFFSET('Sanitation Data'!$D$31,0,10*ROW('Sanitation Data'!D8))="","",OFFSET('Sanitation Data'!$D$31,0,10*ROW('Sanitation Data'!D8)))</f>
        <v/>
      </c>
      <c r="CO14" s="293" t="str">
        <f ca="true">+IF(OFFSET('Sanitation Data'!$D$32,0,10*ROW('Sanitation Data'!D8))="","",OFFSET('Sanitation Data'!$D$32,0,10*ROW('Sanitation Data'!D8)))</f>
        <v/>
      </c>
      <c r="CP14" s="293" t="str">
        <f ca="true">+IF(OFFSET('Sanitation Data'!$E$28,0,10*ROW('Sanitation Data'!E8))="","",OFFSET('Sanitation Data'!$E$28,0,10*ROW('Sanitation Data'!E8)))</f>
        <v/>
      </c>
      <c r="CQ14" s="293" t="str">
        <f ca="true">+IF(OFFSET('Sanitation Data'!$E$29,0,10*ROW('Sanitation Data'!E8))="","",OFFSET('Sanitation Data'!$E$29,0,10*ROW('Sanitation Data'!E8)))</f>
        <v/>
      </c>
      <c r="CR14" s="293" t="str">
        <f ca="true">+IF(OFFSET('Sanitation Data'!$E$30,0,10*ROW('Sanitation Data'!E8))="","",OFFSET('Sanitation Data'!$E$30,0,10*ROW('Sanitation Data'!E8)))</f>
        <v/>
      </c>
      <c r="CS14" s="293" t="str">
        <f ca="true">+IF(OFFSET('Sanitation Data'!$E$31,0,10*ROW('Sanitation Data'!E8))="","",OFFSET('Sanitation Data'!$E$31,0,10*ROW('Sanitation Data'!E8)))</f>
        <v/>
      </c>
      <c r="CT14" s="293" t="str">
        <f ca="true">+IF(OFFSET('Sanitation Data'!$E$32,0,10*ROW('Sanitation Data'!E8))="","",OFFSET('Sanitation Data'!$E$32,0,10*ROW('Sanitation Data'!E8)))</f>
        <v/>
      </c>
      <c r="CU14" s="293" t="str">
        <f ca="true">+IF(OFFSET('Sanitation Data'!$F$28,0,10*ROW('Sanitation Data'!F8))="","",OFFSET('Sanitation Data'!$F$28,0,10*ROW('Sanitation Data'!F8)))</f>
        <v/>
      </c>
      <c r="CV14" s="293" t="str">
        <f ca="true">+IF(OFFSET('Sanitation Data'!$F$29,0,10*ROW('Sanitation Data'!F8))="","",OFFSET('Sanitation Data'!$F$29,0,10*ROW('Sanitation Data'!F8)))</f>
        <v/>
      </c>
      <c r="CW14" s="293" t="str">
        <f ca="true">+IF(OFFSET('Sanitation Data'!$F$30,0,10*ROW('Sanitation Data'!F8))="","",OFFSET('Sanitation Data'!$F$30,0,10*ROW('Sanitation Data'!F8)))</f>
        <v/>
      </c>
      <c r="CX14" s="293" t="str">
        <f ca="true">+IF(OFFSET('Sanitation Data'!$F$31,0,10*ROW('Sanitation Data'!F8))="","",OFFSET('Sanitation Data'!$F$31,0,10*ROW('Sanitation Data'!F8)))</f>
        <v/>
      </c>
      <c r="CY14" s="293" t="str">
        <f ca="true">+IF(OFFSET('Sanitation Data'!$F$32,0,10*ROW('Sanitation Data'!F8))="","",OFFSET('Sanitation Data'!$F$32,0,10*ROW('Sanitation Data'!F8)))</f>
        <v/>
      </c>
      <c r="CZ14" s="293" t="str">
        <f ca="true">+IF(OFFSET('Sanitation Data'!$G$28,0,10*ROW('Sanitation Data'!G8))="","",OFFSET('Sanitation Data'!$G$28,0,10*ROW('Sanitation Data'!G8)))</f>
        <v/>
      </c>
      <c r="DA14" s="293" t="str">
        <f ca="true">+IF(OFFSET('Sanitation Data'!$G$29,0,10*ROW('Sanitation Data'!G8))="","",OFFSET('Sanitation Data'!$G$29,0,10*ROW('Sanitation Data'!G8)))</f>
        <v/>
      </c>
      <c r="DB14" s="293" t="str">
        <f ca="true">+IF(OFFSET('Sanitation Data'!$G$30,0,10*ROW('Sanitation Data'!G8))="","",OFFSET('Sanitation Data'!$G$30,0,10*ROW('Sanitation Data'!G8)))</f>
        <v/>
      </c>
      <c r="DC14" s="293" t="str">
        <f ca="true">+IF(OFFSET('Sanitation Data'!$G$31,0,10*ROW('Sanitation Data'!G8))="","",OFFSET('Sanitation Data'!$G$31,0,10*ROW('Sanitation Data'!G8)))</f>
        <v/>
      </c>
      <c r="DD14" s="293" t="str">
        <f ca="true">+IF(OFFSET('Sanitation Data'!$G$32,0,10*ROW('Sanitation Data'!G8))="","",OFFSET('Sanitation Data'!$G$32,0,10*ROW('Sanitation Data'!G8)))</f>
        <v/>
      </c>
      <c r="DE14" s="293" t="str">
        <f ca="true">+IF(OFFSET('Sanitation Data'!$H$28,0,10*ROW('Sanitation Data'!H8))="","",OFFSET('Sanitation Data'!$H$28,0,10*ROW('Sanitation Data'!H8)))</f>
        <v/>
      </c>
      <c r="DF14" s="293" t="str">
        <f ca="true">+IF(OFFSET('Sanitation Data'!$H$29,0,10*ROW('Sanitation Data'!H8))="","",OFFSET('Sanitation Data'!$H$29,0,10*ROW('Sanitation Data'!H8)))</f>
        <v/>
      </c>
      <c r="DG14" s="293" t="str">
        <f ca="true">+IF(OFFSET('Sanitation Data'!$H$30,0,10*ROW('Sanitation Data'!H8))="","",OFFSET('Sanitation Data'!$H$30,0,10*ROW('Sanitation Data'!H8)))</f>
        <v/>
      </c>
      <c r="DH14" s="293" t="str">
        <f ca="true">+IF(OFFSET('Sanitation Data'!$H$31,0,10*ROW('Sanitation Data'!H8))="","",OFFSET('Sanitation Data'!$H$31,0,10*ROW('Sanitation Data'!H8)))</f>
        <v/>
      </c>
      <c r="DI14" s="293" t="str">
        <f ca="true">+IF(OFFSET('Sanitation Data'!$H$32,0,10*ROW('Sanitation Data'!H8))="","",OFFSET('Sanitation Data'!$H$32,0,10*ROW('Sanitation Data'!H8)))</f>
        <v/>
      </c>
      <c r="DJ14" s="293" t="str">
        <f ca="true">+IF(OFFSET('Sanitation Data'!$I$28,0,10*ROW('Sanitation Data'!I8))="","",OFFSET('Sanitation Data'!$I$28,0,10*ROW('Sanitation Data'!I8)))</f>
        <v/>
      </c>
      <c r="DK14" s="293" t="str">
        <f ca="true">+IF(OFFSET('Sanitation Data'!$I$29,0,10*ROW('Sanitation Data'!I8))="","",OFFSET('Sanitation Data'!$I$29,0,10*ROW('Sanitation Data'!I8)))</f>
        <v/>
      </c>
      <c r="DL14" s="293" t="str">
        <f ca="true">+IF(OFFSET('Sanitation Data'!$I$30,0,10*ROW('Sanitation Data'!I8))="","",OFFSET('Sanitation Data'!$I$30,0,10*ROW('Sanitation Data'!I8)))</f>
        <v/>
      </c>
      <c r="DM14" s="293" t="str">
        <f ca="true">+IF(OFFSET('Sanitation Data'!$I$31,0,10*ROW('Sanitation Data'!I8))="","",OFFSET('Sanitation Data'!$I$31,0,10*ROW('Sanitation Data'!I8)))</f>
        <v/>
      </c>
      <c r="DN14" s="293" t="str">
        <f ca="true">+IF(OFFSET('Sanitation Data'!$I$32,0,10*ROW('Sanitation Data'!I8))="","",OFFSET('Sanitation Data'!$I$32,0,10*ROW('Sanitation Data'!I8)))</f>
        <v/>
      </c>
      <c r="DO14" s="293" t="str">
        <f ca="true">+IF(OFFSET('Hygiene Data'!$D$11,0,10*ROW('Hygiene Data'!D8))="","",OFFSET('Hygiene Data'!$D$11,0,10*ROW('Hygiene Data'!D8)))</f>
        <v/>
      </c>
      <c r="DP14" s="293" t="str">
        <f ca="true">+IF(OFFSET('Hygiene Data'!$D$12,0,10*ROW('Hygiene Data'!D8))="","",OFFSET('Hygiene Data'!$D$12,0,10*ROW('Hygiene Data'!D8)))</f>
        <v/>
      </c>
      <c r="DQ14" s="293" t="str">
        <f ca="true">+IF(OFFSET('Hygiene Data'!$D$13,0,10*ROW('Hygiene Data'!D8))="","",OFFSET('Hygiene Data'!$D$13,0,10*ROW('Hygiene Data'!D8)))</f>
        <v/>
      </c>
      <c r="DR14" s="293" t="str">
        <f ca="true">+IF(OFFSET('Hygiene Data'!$E$11,0,10*ROW('Hygiene Data'!E8))="","",OFFSET('Hygiene Data'!$E$11,0,10*ROW('Hygiene Data'!E8)))</f>
        <v/>
      </c>
      <c r="DS14" s="293" t="str">
        <f ca="true">+IF(OFFSET('Hygiene Data'!$E$12,0,10*ROW('Hygiene Data'!E8))="","",OFFSET('Hygiene Data'!$E$12,0,10*ROW('Hygiene Data'!E8)))</f>
        <v/>
      </c>
      <c r="DT14" s="293" t="str">
        <f ca="true">+IF(OFFSET('Hygiene Data'!$E$13,0,10*ROW('Hygiene Data'!E8))="","",OFFSET('Hygiene Data'!$E$13,0,10*ROW('Hygiene Data'!E8)))</f>
        <v/>
      </c>
      <c r="DU14" s="293" t="str">
        <f ca="true">+IF(OFFSET('Hygiene Data'!$F$11,0,10*ROW('Hygiene Data'!F8))="","",OFFSET('Hygiene Data'!$F$11,0,10*ROW('Hygiene Data'!F8)))</f>
        <v/>
      </c>
      <c r="DV14" s="293" t="str">
        <f ca="true">+IF(OFFSET('Hygiene Data'!$F$12,0,10*ROW('Hygiene Data'!F8))="","",OFFSET('Hygiene Data'!$F$12,0,10*ROW('Hygiene Data'!F8)))</f>
        <v/>
      </c>
      <c r="DW14" s="293" t="str">
        <f ca="true">+IF(OFFSET('Hygiene Data'!$F$13,0,10*ROW('Hygiene Data'!F8))="","",OFFSET('Hygiene Data'!$F$13,0,10*ROW('Hygiene Data'!F8)))</f>
        <v/>
      </c>
      <c r="DX14" s="293" t="str">
        <f ca="true">+IF(OFFSET('Hygiene Data'!$G$11,0,10*ROW('Hygiene Data'!G8))="","",OFFSET('Hygiene Data'!$G$11,0,10*ROW('Hygiene Data'!G8)))</f>
        <v/>
      </c>
      <c r="DY14" s="293" t="str">
        <f ca="true">+IF(OFFSET('Hygiene Data'!$G$12,0,10*ROW('Hygiene Data'!G8))="","",OFFSET('Hygiene Data'!$G$12,0,10*ROW('Hygiene Data'!G8)))</f>
        <v/>
      </c>
      <c r="DZ14" s="293" t="str">
        <f ca="true">+IF(OFFSET('Hygiene Data'!$G$13,0,10*ROW('Hygiene Data'!G8))="","",OFFSET('Hygiene Data'!$G$13,0,10*ROW('Hygiene Data'!G8)))</f>
        <v/>
      </c>
      <c r="EA14" s="293" t="str">
        <f ca="true">+IF(OFFSET('Hygiene Data'!$H$11,0,10*ROW('Hygiene Data'!H8))="","",OFFSET('Hygiene Data'!$H$11,0,10*ROW('Hygiene Data'!H8)))</f>
        <v/>
      </c>
      <c r="EB14" s="293" t="str">
        <f ca="true">+IF(OFFSET('Hygiene Data'!$H$12,0,10*ROW('Hygiene Data'!H8))="","",OFFSET('Hygiene Data'!$H$12,0,10*ROW('Hygiene Data'!H8)))</f>
        <v/>
      </c>
      <c r="EC14" s="293" t="str">
        <f ca="true">+IF(OFFSET('Hygiene Data'!$H$13,0,10*ROW('Hygiene Data'!H8))="","",OFFSET('Hygiene Data'!$H$13,0,10*ROW('Hygiene Data'!H8)))</f>
        <v/>
      </c>
      <c r="ED14" s="293" t="str">
        <f ca="true">+IF(OFFSET('Hygiene Data'!$I$11,0,10*ROW('Hygiene Data'!I8))="","",OFFSET('Hygiene Data'!$I$11,0,10*ROW('Hygiene Data'!I8)))</f>
        <v/>
      </c>
      <c r="EE14" s="293" t="str">
        <f ca="true">+IF(OFFSET('Hygiene Data'!$I$12,0,10*ROW('Hygiene Data'!I8))="","",OFFSET('Hygiene Data'!$I$12,0,10*ROW('Hygiene Data'!I8)))</f>
        <v/>
      </c>
      <c r="EF14" s="293"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49" t="str">
        <f t="shared" ca="true" si="0"/>
        <v/>
      </c>
      <c r="D15" s="89"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9"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9"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9"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9"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9"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9"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9"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9"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9"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9"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9"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9"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9"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9"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9"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9"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9"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0"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0"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0"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0"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0"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0"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0"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0"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0"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0"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0"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0"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0"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0"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0"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0"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0"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0"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0"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0"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0"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0"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0"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0"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0"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0"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0"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0"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0"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0"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1"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1"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1"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1"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1"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1"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1"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1"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1"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1"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1"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1"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1"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1"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1"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1"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1"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1"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3"/>
      <c r="BS15" s="293" t="str">
        <f ca="true">+IF(OFFSET('Water Data'!$D$27,0,10*ROW('Water Data'!D9))="","",OFFSET('Water Data'!$D$27,0,10*ROW('Water Data'!D9)))</f>
        <v/>
      </c>
      <c r="BT15" s="293" t="str">
        <f ca="true">+IF(OFFSET('Water Data'!$D$28,0,10*ROW('Water Data'!D9))="","",OFFSET('Water Data'!$D$28,0,10*ROW('Water Data'!D9)))</f>
        <v/>
      </c>
      <c r="BU15" s="293" t="str">
        <f ca="true">+IF(OFFSET('Water Data'!$D$29,0,10*ROW('Water Data'!D9))="","",OFFSET('Water Data'!$D$29,0,10*ROW('Water Data'!D9)))</f>
        <v/>
      </c>
      <c r="BV15" s="293" t="str">
        <f ca="true">+IF(OFFSET('Water Data'!$E$27,0,10*ROW('Water Data'!E9))="","",OFFSET('Water Data'!$E$27,0,10*ROW('Water Data'!E9)))</f>
        <v/>
      </c>
      <c r="BW15" s="293" t="str">
        <f ca="true">+IF(OFFSET('Water Data'!$E$28,0,10*ROW('Water Data'!E9))="","",OFFSET('Water Data'!$E$28,0,10*ROW('Water Data'!E9)))</f>
        <v/>
      </c>
      <c r="BX15" s="293" t="str">
        <f ca="true">+IF(OFFSET('Water Data'!$E$29,0,10*ROW('Water Data'!E9))="","",OFFSET('Water Data'!$E$29,0,10*ROW('Water Data'!E9)))</f>
        <v/>
      </c>
      <c r="BY15" s="293" t="str">
        <f ca="true">+IF(OFFSET('Water Data'!$F$27,0,10*ROW('Water Data'!F9))="","",OFFSET('Water Data'!$F$27,0,10*ROW('Water Data'!F9)))</f>
        <v/>
      </c>
      <c r="BZ15" s="293" t="str">
        <f ca="true">+IF(OFFSET('Water Data'!$F$28,0,10*ROW('Water Data'!F9))="","",OFFSET('Water Data'!$F$28,0,10*ROW('Water Data'!F9)))</f>
        <v/>
      </c>
      <c r="CA15" s="293" t="str">
        <f ca="true">+IF(OFFSET('Water Data'!$F$29,0,10*ROW('Water Data'!F9))="","",OFFSET('Water Data'!$F$29,0,10*ROW('Water Data'!F9)))</f>
        <v/>
      </c>
      <c r="CB15" s="293" t="str">
        <f ca="true">+IF(OFFSET('Water Data'!$G$27,0,10*ROW('Water Data'!G9))="","",OFFSET('Water Data'!$G$27,0,10*ROW('Water Data'!G9)))</f>
        <v/>
      </c>
      <c r="CC15" s="293" t="str">
        <f ca="true">+IF(OFFSET('Water Data'!$G$28,0,10*ROW('Water Data'!G9))="","",OFFSET('Water Data'!$G$28,0,10*ROW('Water Data'!G9)))</f>
        <v/>
      </c>
      <c r="CD15" s="293" t="str">
        <f ca="true">+IF(OFFSET('Water Data'!$G$29,0,10*ROW('Water Data'!G9))="","",OFFSET('Water Data'!$G$29,0,10*ROW('Water Data'!G9)))</f>
        <v/>
      </c>
      <c r="CE15" s="293" t="str">
        <f ca="true">+IF(OFFSET('Water Data'!$H$27,0,10*ROW('Water Data'!H9))="","",OFFSET('Water Data'!$H$27,0,10*ROW('Water Data'!H9)))</f>
        <v/>
      </c>
      <c r="CF15" s="293" t="str">
        <f ca="true">+IF(OFFSET('Water Data'!$H$28,0,10*ROW('Water Data'!H9))="","",OFFSET('Water Data'!$H$28,0,10*ROW('Water Data'!H9)))</f>
        <v/>
      </c>
      <c r="CG15" s="293" t="str">
        <f ca="true">+IF(OFFSET('Water Data'!$H$29,0,10*ROW('Water Data'!H9))="","",OFFSET('Water Data'!$H$29,0,10*ROW('Water Data'!H9)))</f>
        <v/>
      </c>
      <c r="CH15" s="293" t="str">
        <f ca="true">+IF(OFFSET('Water Data'!$I$27,0,10*ROW('Water Data'!I9))="","",OFFSET('Water Data'!$I$27,0,10*ROW('Water Data'!I9)))</f>
        <v/>
      </c>
      <c r="CI15" s="293" t="str">
        <f ca="true">+IF(OFFSET('Water Data'!$I$28,0,10*ROW('Water Data'!I9))="","",OFFSET('Water Data'!$I$28,0,10*ROW('Water Data'!I9)))</f>
        <v/>
      </c>
      <c r="CJ15" s="293" t="str">
        <f ca="true">+IF(OFFSET('Water Data'!$I$29,0,10*ROW('Water Data'!I9))="","",OFFSET('Water Data'!$I$29,0,10*ROW('Water Data'!I9)))</f>
        <v/>
      </c>
      <c r="CK15" s="293" t="str">
        <f ca="true">+IF(OFFSET('Sanitation Data'!$D$28,0,10*ROW('Sanitation Data'!D9))="","",OFFSET('Sanitation Data'!$D$28,0,10*ROW('Sanitation Data'!D9)))</f>
        <v/>
      </c>
      <c r="CL15" s="293" t="str">
        <f ca="true">+IF(OFFSET('Sanitation Data'!$D$29,0,10*ROW('Sanitation Data'!D9))="","",OFFSET('Sanitation Data'!$D$29,0,10*ROW('Sanitation Data'!D9)))</f>
        <v/>
      </c>
      <c r="CM15" s="293" t="str">
        <f ca="true">+IF(OFFSET('Sanitation Data'!$D$30,0,10*ROW('Sanitation Data'!D9))="","",OFFSET('Sanitation Data'!$D$30,0,10*ROW('Sanitation Data'!D9)))</f>
        <v/>
      </c>
      <c r="CN15" s="293" t="str">
        <f ca="true">+IF(OFFSET('Sanitation Data'!$D$31,0,10*ROW('Sanitation Data'!D9))="","",OFFSET('Sanitation Data'!$D$31,0,10*ROW('Sanitation Data'!D9)))</f>
        <v/>
      </c>
      <c r="CO15" s="293" t="str">
        <f ca="true">+IF(OFFSET('Sanitation Data'!$D$32,0,10*ROW('Sanitation Data'!D9))="","",OFFSET('Sanitation Data'!$D$32,0,10*ROW('Sanitation Data'!D9)))</f>
        <v/>
      </c>
      <c r="CP15" s="293" t="str">
        <f ca="true">+IF(OFFSET('Sanitation Data'!$E$28,0,10*ROW('Sanitation Data'!E9))="","",OFFSET('Sanitation Data'!$E$28,0,10*ROW('Sanitation Data'!E9)))</f>
        <v/>
      </c>
      <c r="CQ15" s="293" t="str">
        <f ca="true">+IF(OFFSET('Sanitation Data'!$E$29,0,10*ROW('Sanitation Data'!E9))="","",OFFSET('Sanitation Data'!$E$29,0,10*ROW('Sanitation Data'!E9)))</f>
        <v/>
      </c>
      <c r="CR15" s="293" t="str">
        <f ca="true">+IF(OFFSET('Sanitation Data'!$E$30,0,10*ROW('Sanitation Data'!E9))="","",OFFSET('Sanitation Data'!$E$30,0,10*ROW('Sanitation Data'!E9)))</f>
        <v/>
      </c>
      <c r="CS15" s="293" t="str">
        <f ca="true">+IF(OFFSET('Sanitation Data'!$E$31,0,10*ROW('Sanitation Data'!E9))="","",OFFSET('Sanitation Data'!$E$31,0,10*ROW('Sanitation Data'!E9)))</f>
        <v/>
      </c>
      <c r="CT15" s="293" t="str">
        <f ca="true">+IF(OFFSET('Sanitation Data'!$E$32,0,10*ROW('Sanitation Data'!E9))="","",OFFSET('Sanitation Data'!$E$32,0,10*ROW('Sanitation Data'!E9)))</f>
        <v/>
      </c>
      <c r="CU15" s="293" t="str">
        <f ca="true">+IF(OFFSET('Sanitation Data'!$F$28,0,10*ROW('Sanitation Data'!F9))="","",OFFSET('Sanitation Data'!$F$28,0,10*ROW('Sanitation Data'!F9)))</f>
        <v/>
      </c>
      <c r="CV15" s="293" t="str">
        <f ca="true">+IF(OFFSET('Sanitation Data'!$F$29,0,10*ROW('Sanitation Data'!F9))="","",OFFSET('Sanitation Data'!$F$29,0,10*ROW('Sanitation Data'!F9)))</f>
        <v/>
      </c>
      <c r="CW15" s="293" t="str">
        <f ca="true">+IF(OFFSET('Sanitation Data'!$F$30,0,10*ROW('Sanitation Data'!F9))="","",OFFSET('Sanitation Data'!$F$30,0,10*ROW('Sanitation Data'!F9)))</f>
        <v/>
      </c>
      <c r="CX15" s="293" t="str">
        <f ca="true">+IF(OFFSET('Sanitation Data'!$F$31,0,10*ROW('Sanitation Data'!F9))="","",OFFSET('Sanitation Data'!$F$31,0,10*ROW('Sanitation Data'!F9)))</f>
        <v/>
      </c>
      <c r="CY15" s="293" t="str">
        <f ca="true">+IF(OFFSET('Sanitation Data'!$F$32,0,10*ROW('Sanitation Data'!F9))="","",OFFSET('Sanitation Data'!$F$32,0,10*ROW('Sanitation Data'!F9)))</f>
        <v/>
      </c>
      <c r="CZ15" s="293" t="str">
        <f ca="true">+IF(OFFSET('Sanitation Data'!$G$28,0,10*ROW('Sanitation Data'!G9))="","",OFFSET('Sanitation Data'!$G$28,0,10*ROW('Sanitation Data'!G9)))</f>
        <v/>
      </c>
      <c r="DA15" s="293" t="str">
        <f ca="true">+IF(OFFSET('Sanitation Data'!$G$29,0,10*ROW('Sanitation Data'!G9))="","",OFFSET('Sanitation Data'!$G$29,0,10*ROW('Sanitation Data'!G9)))</f>
        <v/>
      </c>
      <c r="DB15" s="293" t="str">
        <f ca="true">+IF(OFFSET('Sanitation Data'!$G$30,0,10*ROW('Sanitation Data'!G9))="","",OFFSET('Sanitation Data'!$G$30,0,10*ROW('Sanitation Data'!G9)))</f>
        <v/>
      </c>
      <c r="DC15" s="293" t="str">
        <f ca="true">+IF(OFFSET('Sanitation Data'!$G$31,0,10*ROW('Sanitation Data'!G9))="","",OFFSET('Sanitation Data'!$G$31,0,10*ROW('Sanitation Data'!G9)))</f>
        <v/>
      </c>
      <c r="DD15" s="293" t="str">
        <f ca="true">+IF(OFFSET('Sanitation Data'!$G$32,0,10*ROW('Sanitation Data'!G9))="","",OFFSET('Sanitation Data'!$G$32,0,10*ROW('Sanitation Data'!G9)))</f>
        <v/>
      </c>
      <c r="DE15" s="293" t="str">
        <f ca="true">+IF(OFFSET('Sanitation Data'!$H$28,0,10*ROW('Sanitation Data'!H9))="","",OFFSET('Sanitation Data'!$H$28,0,10*ROW('Sanitation Data'!H9)))</f>
        <v/>
      </c>
      <c r="DF15" s="293" t="str">
        <f ca="true">+IF(OFFSET('Sanitation Data'!$H$29,0,10*ROW('Sanitation Data'!H9))="","",OFFSET('Sanitation Data'!$H$29,0,10*ROW('Sanitation Data'!H9)))</f>
        <v/>
      </c>
      <c r="DG15" s="293" t="str">
        <f ca="true">+IF(OFFSET('Sanitation Data'!$H$30,0,10*ROW('Sanitation Data'!H9))="","",OFFSET('Sanitation Data'!$H$30,0,10*ROW('Sanitation Data'!H9)))</f>
        <v/>
      </c>
      <c r="DH15" s="293" t="str">
        <f ca="true">+IF(OFFSET('Sanitation Data'!$H$31,0,10*ROW('Sanitation Data'!H9))="","",OFFSET('Sanitation Data'!$H$31,0,10*ROW('Sanitation Data'!H9)))</f>
        <v/>
      </c>
      <c r="DI15" s="293" t="str">
        <f ca="true">+IF(OFFSET('Sanitation Data'!$H$32,0,10*ROW('Sanitation Data'!H9))="","",OFFSET('Sanitation Data'!$H$32,0,10*ROW('Sanitation Data'!H9)))</f>
        <v/>
      </c>
      <c r="DJ15" s="293" t="str">
        <f ca="true">+IF(OFFSET('Sanitation Data'!$I$28,0,10*ROW('Sanitation Data'!I9))="","",OFFSET('Sanitation Data'!$I$28,0,10*ROW('Sanitation Data'!I9)))</f>
        <v/>
      </c>
      <c r="DK15" s="293" t="str">
        <f ca="true">+IF(OFFSET('Sanitation Data'!$I$29,0,10*ROW('Sanitation Data'!I9))="","",OFFSET('Sanitation Data'!$I$29,0,10*ROW('Sanitation Data'!I9)))</f>
        <v/>
      </c>
      <c r="DL15" s="293" t="str">
        <f ca="true">+IF(OFFSET('Sanitation Data'!$I$30,0,10*ROW('Sanitation Data'!I9))="","",OFFSET('Sanitation Data'!$I$30,0,10*ROW('Sanitation Data'!I9)))</f>
        <v/>
      </c>
      <c r="DM15" s="293" t="str">
        <f ca="true">+IF(OFFSET('Sanitation Data'!$I$31,0,10*ROW('Sanitation Data'!I9))="","",OFFSET('Sanitation Data'!$I$31,0,10*ROW('Sanitation Data'!I9)))</f>
        <v/>
      </c>
      <c r="DN15" s="293" t="str">
        <f ca="true">+IF(OFFSET('Sanitation Data'!$I$32,0,10*ROW('Sanitation Data'!I9))="","",OFFSET('Sanitation Data'!$I$32,0,10*ROW('Sanitation Data'!I9)))</f>
        <v/>
      </c>
      <c r="DO15" s="293" t="str">
        <f ca="true">+IF(OFFSET('Hygiene Data'!$D$11,0,10*ROW('Hygiene Data'!D9))="","",OFFSET('Hygiene Data'!$D$11,0,10*ROW('Hygiene Data'!D9)))</f>
        <v/>
      </c>
      <c r="DP15" s="293" t="str">
        <f ca="true">+IF(OFFSET('Hygiene Data'!$D$12,0,10*ROW('Hygiene Data'!D9))="","",OFFSET('Hygiene Data'!$D$12,0,10*ROW('Hygiene Data'!D9)))</f>
        <v/>
      </c>
      <c r="DQ15" s="293" t="str">
        <f ca="true">+IF(OFFSET('Hygiene Data'!$D$13,0,10*ROW('Hygiene Data'!D9))="","",OFFSET('Hygiene Data'!$D$13,0,10*ROW('Hygiene Data'!D9)))</f>
        <v/>
      </c>
      <c r="DR15" s="293" t="str">
        <f ca="true">+IF(OFFSET('Hygiene Data'!$E$11,0,10*ROW('Hygiene Data'!E9))="","",OFFSET('Hygiene Data'!$E$11,0,10*ROW('Hygiene Data'!E9)))</f>
        <v/>
      </c>
      <c r="DS15" s="293" t="str">
        <f ca="true">+IF(OFFSET('Hygiene Data'!$E$12,0,10*ROW('Hygiene Data'!E9))="","",OFFSET('Hygiene Data'!$E$12,0,10*ROW('Hygiene Data'!E9)))</f>
        <v/>
      </c>
      <c r="DT15" s="293" t="str">
        <f ca="true">+IF(OFFSET('Hygiene Data'!$E$13,0,10*ROW('Hygiene Data'!E9))="","",OFFSET('Hygiene Data'!$E$13,0,10*ROW('Hygiene Data'!E9)))</f>
        <v/>
      </c>
      <c r="DU15" s="293" t="str">
        <f ca="true">+IF(OFFSET('Hygiene Data'!$F$11,0,10*ROW('Hygiene Data'!F9))="","",OFFSET('Hygiene Data'!$F$11,0,10*ROW('Hygiene Data'!F9)))</f>
        <v/>
      </c>
      <c r="DV15" s="293" t="str">
        <f ca="true">+IF(OFFSET('Hygiene Data'!$F$12,0,10*ROW('Hygiene Data'!F9))="","",OFFSET('Hygiene Data'!$F$12,0,10*ROW('Hygiene Data'!F9)))</f>
        <v/>
      </c>
      <c r="DW15" s="293" t="str">
        <f ca="true">+IF(OFFSET('Hygiene Data'!$F$13,0,10*ROW('Hygiene Data'!F9))="","",OFFSET('Hygiene Data'!$F$13,0,10*ROW('Hygiene Data'!F9)))</f>
        <v/>
      </c>
      <c r="DX15" s="293" t="str">
        <f ca="true">+IF(OFFSET('Hygiene Data'!$G$11,0,10*ROW('Hygiene Data'!G9))="","",OFFSET('Hygiene Data'!$G$11,0,10*ROW('Hygiene Data'!G9)))</f>
        <v/>
      </c>
      <c r="DY15" s="293" t="str">
        <f ca="true">+IF(OFFSET('Hygiene Data'!$G$12,0,10*ROW('Hygiene Data'!G9))="","",OFFSET('Hygiene Data'!$G$12,0,10*ROW('Hygiene Data'!G9)))</f>
        <v/>
      </c>
      <c r="DZ15" s="293" t="str">
        <f ca="true">+IF(OFFSET('Hygiene Data'!$G$13,0,10*ROW('Hygiene Data'!G9))="","",OFFSET('Hygiene Data'!$G$13,0,10*ROW('Hygiene Data'!G9)))</f>
        <v/>
      </c>
      <c r="EA15" s="293" t="str">
        <f ca="true">+IF(OFFSET('Hygiene Data'!$H$11,0,10*ROW('Hygiene Data'!H9))="","",OFFSET('Hygiene Data'!$H$11,0,10*ROW('Hygiene Data'!H9)))</f>
        <v/>
      </c>
      <c r="EB15" s="293" t="str">
        <f ca="true">+IF(OFFSET('Hygiene Data'!$H$12,0,10*ROW('Hygiene Data'!H9))="","",OFFSET('Hygiene Data'!$H$12,0,10*ROW('Hygiene Data'!H9)))</f>
        <v/>
      </c>
      <c r="EC15" s="293" t="str">
        <f ca="true">+IF(OFFSET('Hygiene Data'!$H$13,0,10*ROW('Hygiene Data'!H9))="","",OFFSET('Hygiene Data'!$H$13,0,10*ROW('Hygiene Data'!H9)))</f>
        <v/>
      </c>
      <c r="ED15" s="293" t="str">
        <f ca="true">+IF(OFFSET('Hygiene Data'!$I$11,0,10*ROW('Hygiene Data'!I9))="","",OFFSET('Hygiene Data'!$I$11,0,10*ROW('Hygiene Data'!I9)))</f>
        <v/>
      </c>
      <c r="EE15" s="293" t="str">
        <f ca="true">+IF(OFFSET('Hygiene Data'!$I$12,0,10*ROW('Hygiene Data'!I9))="","",OFFSET('Hygiene Data'!$I$12,0,10*ROW('Hygiene Data'!I9)))</f>
        <v/>
      </c>
      <c r="EF15" s="293"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49" t="str">
        <f t="shared" ca="true" si="0"/>
        <v/>
      </c>
      <c r="D16" s="89"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9"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9"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9"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9"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9"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9"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9"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9"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9"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9"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9"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9"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9"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9"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9"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9"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9"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0"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0"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0"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0"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0"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0"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0"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0"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0"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0"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0"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0"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0"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0"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0"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0"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0"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0"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0"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0"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0"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0"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0"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0"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0"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0"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0"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0"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0"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0"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1"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1"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1"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1"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1"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1"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1"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1"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1"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1"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1"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1"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1"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1"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1"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1"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1"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1"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3"/>
      <c r="BS16" s="293" t="str">
        <f ca="true">+IF(OFFSET('Water Data'!$D$27,0,10*ROW('Water Data'!D10))="","",OFFSET('Water Data'!$D$27,0,10*ROW('Water Data'!D10)))</f>
        <v/>
      </c>
      <c r="BT16" s="293" t="str">
        <f ca="true">+IF(OFFSET('Water Data'!$D$28,0,10*ROW('Water Data'!D10))="","",OFFSET('Water Data'!$D$28,0,10*ROW('Water Data'!D10)))</f>
        <v/>
      </c>
      <c r="BU16" s="293" t="str">
        <f ca="true">+IF(OFFSET('Water Data'!$D$29,0,10*ROW('Water Data'!D10))="","",OFFSET('Water Data'!$D$29,0,10*ROW('Water Data'!D10)))</f>
        <v/>
      </c>
      <c r="BV16" s="293" t="str">
        <f ca="true">+IF(OFFSET('Water Data'!$E$27,0,10*ROW('Water Data'!E10))="","",OFFSET('Water Data'!$E$27,0,10*ROW('Water Data'!E10)))</f>
        <v/>
      </c>
      <c r="BW16" s="293" t="str">
        <f ca="true">+IF(OFFSET('Water Data'!$E$28,0,10*ROW('Water Data'!E10))="","",OFFSET('Water Data'!$E$28,0,10*ROW('Water Data'!E10)))</f>
        <v/>
      </c>
      <c r="BX16" s="293" t="str">
        <f ca="true">+IF(OFFSET('Water Data'!$E$29,0,10*ROW('Water Data'!E10))="","",OFFSET('Water Data'!$E$29,0,10*ROW('Water Data'!E10)))</f>
        <v/>
      </c>
      <c r="BY16" s="293" t="str">
        <f ca="true">+IF(OFFSET('Water Data'!$F$27,0,10*ROW('Water Data'!F10))="","",OFFSET('Water Data'!$F$27,0,10*ROW('Water Data'!F10)))</f>
        <v/>
      </c>
      <c r="BZ16" s="293" t="str">
        <f ca="true">+IF(OFFSET('Water Data'!$F$28,0,10*ROW('Water Data'!F10))="","",OFFSET('Water Data'!$F$28,0,10*ROW('Water Data'!F10)))</f>
        <v/>
      </c>
      <c r="CA16" s="293" t="str">
        <f ca="true">+IF(OFFSET('Water Data'!$F$29,0,10*ROW('Water Data'!F10))="","",OFFSET('Water Data'!$F$29,0,10*ROW('Water Data'!F10)))</f>
        <v/>
      </c>
      <c r="CB16" s="293" t="str">
        <f ca="true">+IF(OFFSET('Water Data'!$G$27,0,10*ROW('Water Data'!G10))="","",OFFSET('Water Data'!$G$27,0,10*ROW('Water Data'!G10)))</f>
        <v/>
      </c>
      <c r="CC16" s="293" t="str">
        <f ca="true">+IF(OFFSET('Water Data'!$G$28,0,10*ROW('Water Data'!G10))="","",OFFSET('Water Data'!$G$28,0,10*ROW('Water Data'!G10)))</f>
        <v/>
      </c>
      <c r="CD16" s="293" t="str">
        <f ca="true">+IF(OFFSET('Water Data'!$G$29,0,10*ROW('Water Data'!G10))="","",OFFSET('Water Data'!$G$29,0,10*ROW('Water Data'!G10)))</f>
        <v/>
      </c>
      <c r="CE16" s="293" t="str">
        <f ca="true">+IF(OFFSET('Water Data'!$H$27,0,10*ROW('Water Data'!H10))="","",OFFSET('Water Data'!$H$27,0,10*ROW('Water Data'!H10)))</f>
        <v/>
      </c>
      <c r="CF16" s="293" t="str">
        <f ca="true">+IF(OFFSET('Water Data'!$H$28,0,10*ROW('Water Data'!H10))="","",OFFSET('Water Data'!$H$28,0,10*ROW('Water Data'!H10)))</f>
        <v/>
      </c>
      <c r="CG16" s="293" t="str">
        <f ca="true">+IF(OFFSET('Water Data'!$H$29,0,10*ROW('Water Data'!H10))="","",OFFSET('Water Data'!$H$29,0,10*ROW('Water Data'!H10)))</f>
        <v/>
      </c>
      <c r="CH16" s="293" t="str">
        <f ca="true">+IF(OFFSET('Water Data'!$I$27,0,10*ROW('Water Data'!I10))="","",OFFSET('Water Data'!$I$27,0,10*ROW('Water Data'!I10)))</f>
        <v/>
      </c>
      <c r="CI16" s="293" t="str">
        <f ca="true">+IF(OFFSET('Water Data'!$I$28,0,10*ROW('Water Data'!I10))="","",OFFSET('Water Data'!$I$28,0,10*ROW('Water Data'!I10)))</f>
        <v/>
      </c>
      <c r="CJ16" s="293" t="str">
        <f ca="true">+IF(OFFSET('Water Data'!$I$29,0,10*ROW('Water Data'!I10))="","",OFFSET('Water Data'!$I$29,0,10*ROW('Water Data'!I10)))</f>
        <v/>
      </c>
      <c r="CK16" s="293" t="str">
        <f ca="true">+IF(OFFSET('Sanitation Data'!$D$28,0,10*ROW('Sanitation Data'!D10))="","",OFFSET('Sanitation Data'!$D$28,0,10*ROW('Sanitation Data'!D10)))</f>
        <v/>
      </c>
      <c r="CL16" s="293" t="str">
        <f ca="true">+IF(OFFSET('Sanitation Data'!$D$29,0,10*ROW('Sanitation Data'!D10))="","",OFFSET('Sanitation Data'!$D$29,0,10*ROW('Sanitation Data'!D10)))</f>
        <v/>
      </c>
      <c r="CM16" s="293" t="str">
        <f ca="true">+IF(OFFSET('Sanitation Data'!$D$30,0,10*ROW('Sanitation Data'!D10))="","",OFFSET('Sanitation Data'!$D$30,0,10*ROW('Sanitation Data'!D10)))</f>
        <v/>
      </c>
      <c r="CN16" s="293" t="str">
        <f ca="true">+IF(OFFSET('Sanitation Data'!$D$31,0,10*ROW('Sanitation Data'!D10))="","",OFFSET('Sanitation Data'!$D$31,0,10*ROW('Sanitation Data'!D10)))</f>
        <v/>
      </c>
      <c r="CO16" s="293" t="str">
        <f ca="true">+IF(OFFSET('Sanitation Data'!$D$32,0,10*ROW('Sanitation Data'!D10))="","",OFFSET('Sanitation Data'!$D$32,0,10*ROW('Sanitation Data'!D10)))</f>
        <v/>
      </c>
      <c r="CP16" s="293" t="str">
        <f ca="true">+IF(OFFSET('Sanitation Data'!$E$28,0,10*ROW('Sanitation Data'!E10))="","",OFFSET('Sanitation Data'!$E$28,0,10*ROW('Sanitation Data'!E10)))</f>
        <v/>
      </c>
      <c r="CQ16" s="293" t="str">
        <f ca="true">+IF(OFFSET('Sanitation Data'!$E$29,0,10*ROW('Sanitation Data'!E10))="","",OFFSET('Sanitation Data'!$E$29,0,10*ROW('Sanitation Data'!E10)))</f>
        <v/>
      </c>
      <c r="CR16" s="293" t="str">
        <f ca="true">+IF(OFFSET('Sanitation Data'!$E$30,0,10*ROW('Sanitation Data'!E10))="","",OFFSET('Sanitation Data'!$E$30,0,10*ROW('Sanitation Data'!E10)))</f>
        <v/>
      </c>
      <c r="CS16" s="293" t="str">
        <f ca="true">+IF(OFFSET('Sanitation Data'!$E$31,0,10*ROW('Sanitation Data'!E10))="","",OFFSET('Sanitation Data'!$E$31,0,10*ROW('Sanitation Data'!E10)))</f>
        <v/>
      </c>
      <c r="CT16" s="293" t="str">
        <f ca="true">+IF(OFFSET('Sanitation Data'!$E$32,0,10*ROW('Sanitation Data'!E10))="","",OFFSET('Sanitation Data'!$E$32,0,10*ROW('Sanitation Data'!E10)))</f>
        <v/>
      </c>
      <c r="CU16" s="293" t="str">
        <f ca="true">+IF(OFFSET('Sanitation Data'!$F$28,0,10*ROW('Sanitation Data'!F10))="","",OFFSET('Sanitation Data'!$F$28,0,10*ROW('Sanitation Data'!F10)))</f>
        <v/>
      </c>
      <c r="CV16" s="293" t="str">
        <f ca="true">+IF(OFFSET('Sanitation Data'!$F$29,0,10*ROW('Sanitation Data'!F10))="","",OFFSET('Sanitation Data'!$F$29,0,10*ROW('Sanitation Data'!F10)))</f>
        <v/>
      </c>
      <c r="CW16" s="293" t="str">
        <f ca="true">+IF(OFFSET('Sanitation Data'!$F$30,0,10*ROW('Sanitation Data'!F10))="","",OFFSET('Sanitation Data'!$F$30,0,10*ROW('Sanitation Data'!F10)))</f>
        <v/>
      </c>
      <c r="CX16" s="293" t="str">
        <f ca="true">+IF(OFFSET('Sanitation Data'!$F$31,0,10*ROW('Sanitation Data'!F10))="","",OFFSET('Sanitation Data'!$F$31,0,10*ROW('Sanitation Data'!F10)))</f>
        <v/>
      </c>
      <c r="CY16" s="293" t="str">
        <f ca="true">+IF(OFFSET('Sanitation Data'!$F$32,0,10*ROW('Sanitation Data'!F10))="","",OFFSET('Sanitation Data'!$F$32,0,10*ROW('Sanitation Data'!F10)))</f>
        <v/>
      </c>
      <c r="CZ16" s="293" t="str">
        <f ca="true">+IF(OFFSET('Sanitation Data'!$G$28,0,10*ROW('Sanitation Data'!G10))="","",OFFSET('Sanitation Data'!$G$28,0,10*ROW('Sanitation Data'!G10)))</f>
        <v/>
      </c>
      <c r="DA16" s="293" t="str">
        <f ca="true">+IF(OFFSET('Sanitation Data'!$G$29,0,10*ROW('Sanitation Data'!G10))="","",OFFSET('Sanitation Data'!$G$29,0,10*ROW('Sanitation Data'!G10)))</f>
        <v/>
      </c>
      <c r="DB16" s="293" t="str">
        <f ca="true">+IF(OFFSET('Sanitation Data'!$G$30,0,10*ROW('Sanitation Data'!G10))="","",OFFSET('Sanitation Data'!$G$30,0,10*ROW('Sanitation Data'!G10)))</f>
        <v/>
      </c>
      <c r="DC16" s="293" t="str">
        <f ca="true">+IF(OFFSET('Sanitation Data'!$G$31,0,10*ROW('Sanitation Data'!G10))="","",OFFSET('Sanitation Data'!$G$31,0,10*ROW('Sanitation Data'!G10)))</f>
        <v/>
      </c>
      <c r="DD16" s="293" t="str">
        <f ca="true">+IF(OFFSET('Sanitation Data'!$G$32,0,10*ROW('Sanitation Data'!G10))="","",OFFSET('Sanitation Data'!$G$32,0,10*ROW('Sanitation Data'!G10)))</f>
        <v/>
      </c>
      <c r="DE16" s="293" t="str">
        <f ca="true">+IF(OFFSET('Sanitation Data'!$H$28,0,10*ROW('Sanitation Data'!H10))="","",OFFSET('Sanitation Data'!$H$28,0,10*ROW('Sanitation Data'!H10)))</f>
        <v/>
      </c>
      <c r="DF16" s="293" t="str">
        <f ca="true">+IF(OFFSET('Sanitation Data'!$H$29,0,10*ROW('Sanitation Data'!H10))="","",OFFSET('Sanitation Data'!$H$29,0,10*ROW('Sanitation Data'!H10)))</f>
        <v/>
      </c>
      <c r="DG16" s="293" t="str">
        <f ca="true">+IF(OFFSET('Sanitation Data'!$H$30,0,10*ROW('Sanitation Data'!H10))="","",OFFSET('Sanitation Data'!$H$30,0,10*ROW('Sanitation Data'!H10)))</f>
        <v/>
      </c>
      <c r="DH16" s="293" t="str">
        <f ca="true">+IF(OFFSET('Sanitation Data'!$H$31,0,10*ROW('Sanitation Data'!H10))="","",OFFSET('Sanitation Data'!$H$31,0,10*ROW('Sanitation Data'!H10)))</f>
        <v/>
      </c>
      <c r="DI16" s="293" t="str">
        <f ca="true">+IF(OFFSET('Sanitation Data'!$H$32,0,10*ROW('Sanitation Data'!H10))="","",OFFSET('Sanitation Data'!$H$32,0,10*ROW('Sanitation Data'!H10)))</f>
        <v/>
      </c>
      <c r="DJ16" s="293" t="str">
        <f ca="true">+IF(OFFSET('Sanitation Data'!$I$28,0,10*ROW('Sanitation Data'!I10))="","",OFFSET('Sanitation Data'!$I$28,0,10*ROW('Sanitation Data'!I10)))</f>
        <v/>
      </c>
      <c r="DK16" s="293" t="str">
        <f ca="true">+IF(OFFSET('Sanitation Data'!$I$29,0,10*ROW('Sanitation Data'!I10))="","",OFFSET('Sanitation Data'!$I$29,0,10*ROW('Sanitation Data'!I10)))</f>
        <v/>
      </c>
      <c r="DL16" s="293" t="str">
        <f ca="true">+IF(OFFSET('Sanitation Data'!$I$30,0,10*ROW('Sanitation Data'!I10))="","",OFFSET('Sanitation Data'!$I$30,0,10*ROW('Sanitation Data'!I10)))</f>
        <v/>
      </c>
      <c r="DM16" s="293" t="str">
        <f ca="true">+IF(OFFSET('Sanitation Data'!$I$31,0,10*ROW('Sanitation Data'!I10))="","",OFFSET('Sanitation Data'!$I$31,0,10*ROW('Sanitation Data'!I10)))</f>
        <v/>
      </c>
      <c r="DN16" s="293" t="str">
        <f ca="true">+IF(OFFSET('Sanitation Data'!$I$32,0,10*ROW('Sanitation Data'!I10))="","",OFFSET('Sanitation Data'!$I$32,0,10*ROW('Sanitation Data'!I10)))</f>
        <v/>
      </c>
      <c r="DO16" s="293" t="str">
        <f ca="true">+IF(OFFSET('Hygiene Data'!$D$11,0,10*ROW('Hygiene Data'!D10))="","",OFFSET('Hygiene Data'!$D$11,0,10*ROW('Hygiene Data'!D10)))</f>
        <v/>
      </c>
      <c r="DP16" s="293" t="str">
        <f ca="true">+IF(OFFSET('Hygiene Data'!$D$12,0,10*ROW('Hygiene Data'!D10))="","",OFFSET('Hygiene Data'!$D$12,0,10*ROW('Hygiene Data'!D10)))</f>
        <v/>
      </c>
      <c r="DQ16" s="293" t="str">
        <f ca="true">+IF(OFFSET('Hygiene Data'!$D$13,0,10*ROW('Hygiene Data'!D10))="","",OFFSET('Hygiene Data'!$D$13,0,10*ROW('Hygiene Data'!D10)))</f>
        <v/>
      </c>
      <c r="DR16" s="293" t="str">
        <f ca="true">+IF(OFFSET('Hygiene Data'!$E$11,0,10*ROW('Hygiene Data'!E10))="","",OFFSET('Hygiene Data'!$E$11,0,10*ROW('Hygiene Data'!E10)))</f>
        <v/>
      </c>
      <c r="DS16" s="293" t="str">
        <f ca="true">+IF(OFFSET('Hygiene Data'!$E$12,0,10*ROW('Hygiene Data'!E10))="","",OFFSET('Hygiene Data'!$E$12,0,10*ROW('Hygiene Data'!E10)))</f>
        <v/>
      </c>
      <c r="DT16" s="293" t="str">
        <f ca="true">+IF(OFFSET('Hygiene Data'!$E$13,0,10*ROW('Hygiene Data'!E10))="","",OFFSET('Hygiene Data'!$E$13,0,10*ROW('Hygiene Data'!E10)))</f>
        <v/>
      </c>
      <c r="DU16" s="293" t="str">
        <f ca="true">+IF(OFFSET('Hygiene Data'!$F$11,0,10*ROW('Hygiene Data'!F10))="","",OFFSET('Hygiene Data'!$F$11,0,10*ROW('Hygiene Data'!F10)))</f>
        <v/>
      </c>
      <c r="DV16" s="293" t="str">
        <f ca="true">+IF(OFFSET('Hygiene Data'!$F$12,0,10*ROW('Hygiene Data'!F10))="","",OFFSET('Hygiene Data'!$F$12,0,10*ROW('Hygiene Data'!F10)))</f>
        <v/>
      </c>
      <c r="DW16" s="293" t="str">
        <f ca="true">+IF(OFFSET('Hygiene Data'!$F$13,0,10*ROW('Hygiene Data'!F10))="","",OFFSET('Hygiene Data'!$F$13,0,10*ROW('Hygiene Data'!F10)))</f>
        <v/>
      </c>
      <c r="DX16" s="293" t="str">
        <f ca="true">+IF(OFFSET('Hygiene Data'!$G$11,0,10*ROW('Hygiene Data'!G10))="","",OFFSET('Hygiene Data'!$G$11,0,10*ROW('Hygiene Data'!G10)))</f>
        <v/>
      </c>
      <c r="DY16" s="293" t="str">
        <f ca="true">+IF(OFFSET('Hygiene Data'!$G$12,0,10*ROW('Hygiene Data'!G10))="","",OFFSET('Hygiene Data'!$G$12,0,10*ROW('Hygiene Data'!G10)))</f>
        <v/>
      </c>
      <c r="DZ16" s="293" t="str">
        <f ca="true">+IF(OFFSET('Hygiene Data'!$G$13,0,10*ROW('Hygiene Data'!G10))="","",OFFSET('Hygiene Data'!$G$13,0,10*ROW('Hygiene Data'!G10)))</f>
        <v/>
      </c>
      <c r="EA16" s="293" t="str">
        <f ca="true">+IF(OFFSET('Hygiene Data'!$H$11,0,10*ROW('Hygiene Data'!H10))="","",OFFSET('Hygiene Data'!$H$11,0,10*ROW('Hygiene Data'!H10)))</f>
        <v/>
      </c>
      <c r="EB16" s="293" t="str">
        <f ca="true">+IF(OFFSET('Hygiene Data'!$H$12,0,10*ROW('Hygiene Data'!H10))="","",OFFSET('Hygiene Data'!$H$12,0,10*ROW('Hygiene Data'!H10)))</f>
        <v/>
      </c>
      <c r="EC16" s="293" t="str">
        <f ca="true">+IF(OFFSET('Hygiene Data'!$H$13,0,10*ROW('Hygiene Data'!H10))="","",OFFSET('Hygiene Data'!$H$13,0,10*ROW('Hygiene Data'!H10)))</f>
        <v/>
      </c>
      <c r="ED16" s="293" t="str">
        <f ca="true">+IF(OFFSET('Hygiene Data'!$I$11,0,10*ROW('Hygiene Data'!I10))="","",OFFSET('Hygiene Data'!$I$11,0,10*ROW('Hygiene Data'!I10)))</f>
        <v/>
      </c>
      <c r="EE16" s="293" t="str">
        <f ca="true">+IF(OFFSET('Hygiene Data'!$I$12,0,10*ROW('Hygiene Data'!I10))="","",OFFSET('Hygiene Data'!$I$12,0,10*ROW('Hygiene Data'!I10)))</f>
        <v/>
      </c>
      <c r="EF16" s="293"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49" t="str">
        <f t="shared" ca="true" si="0"/>
        <v/>
      </c>
      <c r="D17" s="89"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9"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9"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9"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9"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9"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9"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9"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9"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9"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9"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9"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9"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9"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9"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9"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9"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9"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0"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0"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0"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0"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0"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0"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0"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0"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0"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0"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0"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0"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0"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0"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0"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0"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0"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0"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0"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0"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0"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0"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0"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0"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0"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0"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0"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0"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0"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0"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1"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1"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1"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1"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1"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1"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1"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1"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1"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1"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1"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1"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1"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1"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1"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1"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1"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1"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3"/>
      <c r="BS17" s="293" t="str">
        <f ca="true">+IF(OFFSET('Water Data'!$D$27,0,10*ROW('Water Data'!D11))="","",OFFSET('Water Data'!$D$27,0,10*ROW('Water Data'!D11)))</f>
        <v/>
      </c>
      <c r="BT17" s="293" t="str">
        <f ca="true">+IF(OFFSET('Water Data'!$D$28,0,10*ROW('Water Data'!D11))="","",OFFSET('Water Data'!$D$28,0,10*ROW('Water Data'!D11)))</f>
        <v/>
      </c>
      <c r="BU17" s="293" t="str">
        <f ca="true">+IF(OFFSET('Water Data'!$D$29,0,10*ROW('Water Data'!D11))="","",OFFSET('Water Data'!$D$29,0,10*ROW('Water Data'!D11)))</f>
        <v/>
      </c>
      <c r="BV17" s="293" t="str">
        <f ca="true">+IF(OFFSET('Water Data'!$E$27,0,10*ROW('Water Data'!E11))="","",OFFSET('Water Data'!$E$27,0,10*ROW('Water Data'!E11)))</f>
        <v/>
      </c>
      <c r="BW17" s="293" t="str">
        <f ca="true">+IF(OFFSET('Water Data'!$E$28,0,10*ROW('Water Data'!E11))="","",OFFSET('Water Data'!$E$28,0,10*ROW('Water Data'!E11)))</f>
        <v/>
      </c>
      <c r="BX17" s="293" t="str">
        <f ca="true">+IF(OFFSET('Water Data'!$E$29,0,10*ROW('Water Data'!E11))="","",OFFSET('Water Data'!$E$29,0,10*ROW('Water Data'!E11)))</f>
        <v/>
      </c>
      <c r="BY17" s="293" t="str">
        <f ca="true">+IF(OFFSET('Water Data'!$F$27,0,10*ROW('Water Data'!F11))="","",OFFSET('Water Data'!$F$27,0,10*ROW('Water Data'!F11)))</f>
        <v/>
      </c>
      <c r="BZ17" s="293" t="str">
        <f ca="true">+IF(OFFSET('Water Data'!$F$28,0,10*ROW('Water Data'!F11))="","",OFFSET('Water Data'!$F$28,0,10*ROW('Water Data'!F11)))</f>
        <v/>
      </c>
      <c r="CA17" s="293" t="str">
        <f ca="true">+IF(OFFSET('Water Data'!$F$29,0,10*ROW('Water Data'!F11))="","",OFFSET('Water Data'!$F$29,0,10*ROW('Water Data'!F11)))</f>
        <v/>
      </c>
      <c r="CB17" s="293" t="str">
        <f ca="true">+IF(OFFSET('Water Data'!$G$27,0,10*ROW('Water Data'!G11))="","",OFFSET('Water Data'!$G$27,0,10*ROW('Water Data'!G11)))</f>
        <v/>
      </c>
      <c r="CC17" s="293" t="str">
        <f ca="true">+IF(OFFSET('Water Data'!$G$28,0,10*ROW('Water Data'!G11))="","",OFFSET('Water Data'!$G$28,0,10*ROW('Water Data'!G11)))</f>
        <v/>
      </c>
      <c r="CD17" s="293" t="str">
        <f ca="true">+IF(OFFSET('Water Data'!$G$29,0,10*ROW('Water Data'!G11))="","",OFFSET('Water Data'!$G$29,0,10*ROW('Water Data'!G11)))</f>
        <v/>
      </c>
      <c r="CE17" s="293" t="str">
        <f ca="true">+IF(OFFSET('Water Data'!$H$27,0,10*ROW('Water Data'!H11))="","",OFFSET('Water Data'!$H$27,0,10*ROW('Water Data'!H11)))</f>
        <v/>
      </c>
      <c r="CF17" s="293" t="str">
        <f ca="true">+IF(OFFSET('Water Data'!$H$28,0,10*ROW('Water Data'!H11))="","",OFFSET('Water Data'!$H$28,0,10*ROW('Water Data'!H11)))</f>
        <v/>
      </c>
      <c r="CG17" s="293" t="str">
        <f ca="true">+IF(OFFSET('Water Data'!$H$29,0,10*ROW('Water Data'!H11))="","",OFFSET('Water Data'!$H$29,0,10*ROW('Water Data'!H11)))</f>
        <v/>
      </c>
      <c r="CH17" s="293" t="str">
        <f ca="true">+IF(OFFSET('Water Data'!$I$27,0,10*ROW('Water Data'!I11))="","",OFFSET('Water Data'!$I$27,0,10*ROW('Water Data'!I11)))</f>
        <v/>
      </c>
      <c r="CI17" s="293" t="str">
        <f ca="true">+IF(OFFSET('Water Data'!$I$28,0,10*ROW('Water Data'!I11))="","",OFFSET('Water Data'!$I$28,0,10*ROW('Water Data'!I11)))</f>
        <v/>
      </c>
      <c r="CJ17" s="293" t="str">
        <f ca="true">+IF(OFFSET('Water Data'!$I$29,0,10*ROW('Water Data'!I11))="","",OFFSET('Water Data'!$I$29,0,10*ROW('Water Data'!I11)))</f>
        <v/>
      </c>
      <c r="CK17" s="293" t="str">
        <f ca="true">+IF(OFFSET('Sanitation Data'!$D$28,0,10*ROW('Sanitation Data'!D11))="","",OFFSET('Sanitation Data'!$D$28,0,10*ROW('Sanitation Data'!D11)))</f>
        <v/>
      </c>
      <c r="CL17" s="293" t="str">
        <f ca="true">+IF(OFFSET('Sanitation Data'!$D$29,0,10*ROW('Sanitation Data'!D11))="","",OFFSET('Sanitation Data'!$D$29,0,10*ROW('Sanitation Data'!D11)))</f>
        <v/>
      </c>
      <c r="CM17" s="293" t="str">
        <f ca="true">+IF(OFFSET('Sanitation Data'!$D$30,0,10*ROW('Sanitation Data'!D11))="","",OFFSET('Sanitation Data'!$D$30,0,10*ROW('Sanitation Data'!D11)))</f>
        <v/>
      </c>
      <c r="CN17" s="293" t="str">
        <f ca="true">+IF(OFFSET('Sanitation Data'!$D$31,0,10*ROW('Sanitation Data'!D11))="","",OFFSET('Sanitation Data'!$D$31,0,10*ROW('Sanitation Data'!D11)))</f>
        <v/>
      </c>
      <c r="CO17" s="293" t="str">
        <f ca="true">+IF(OFFSET('Sanitation Data'!$D$32,0,10*ROW('Sanitation Data'!D11))="","",OFFSET('Sanitation Data'!$D$32,0,10*ROW('Sanitation Data'!D11)))</f>
        <v/>
      </c>
      <c r="CP17" s="293" t="str">
        <f ca="true">+IF(OFFSET('Sanitation Data'!$E$28,0,10*ROW('Sanitation Data'!E11))="","",OFFSET('Sanitation Data'!$E$28,0,10*ROW('Sanitation Data'!E11)))</f>
        <v/>
      </c>
      <c r="CQ17" s="293" t="str">
        <f ca="true">+IF(OFFSET('Sanitation Data'!$E$29,0,10*ROW('Sanitation Data'!E11))="","",OFFSET('Sanitation Data'!$E$29,0,10*ROW('Sanitation Data'!E11)))</f>
        <v/>
      </c>
      <c r="CR17" s="293" t="str">
        <f ca="true">+IF(OFFSET('Sanitation Data'!$E$30,0,10*ROW('Sanitation Data'!E11))="","",OFFSET('Sanitation Data'!$E$30,0,10*ROW('Sanitation Data'!E11)))</f>
        <v/>
      </c>
      <c r="CS17" s="293" t="str">
        <f ca="true">+IF(OFFSET('Sanitation Data'!$E$31,0,10*ROW('Sanitation Data'!E11))="","",OFFSET('Sanitation Data'!$E$31,0,10*ROW('Sanitation Data'!E11)))</f>
        <v/>
      </c>
      <c r="CT17" s="293" t="str">
        <f ca="true">+IF(OFFSET('Sanitation Data'!$E$32,0,10*ROW('Sanitation Data'!E11))="","",OFFSET('Sanitation Data'!$E$32,0,10*ROW('Sanitation Data'!E11)))</f>
        <v/>
      </c>
      <c r="CU17" s="293" t="str">
        <f ca="true">+IF(OFFSET('Sanitation Data'!$F$28,0,10*ROW('Sanitation Data'!F11))="","",OFFSET('Sanitation Data'!$F$28,0,10*ROW('Sanitation Data'!F11)))</f>
        <v/>
      </c>
      <c r="CV17" s="293" t="str">
        <f ca="true">+IF(OFFSET('Sanitation Data'!$F$29,0,10*ROW('Sanitation Data'!F11))="","",OFFSET('Sanitation Data'!$F$29,0,10*ROW('Sanitation Data'!F11)))</f>
        <v/>
      </c>
      <c r="CW17" s="293" t="str">
        <f ca="true">+IF(OFFSET('Sanitation Data'!$F$30,0,10*ROW('Sanitation Data'!F11))="","",OFFSET('Sanitation Data'!$F$30,0,10*ROW('Sanitation Data'!F11)))</f>
        <v/>
      </c>
      <c r="CX17" s="293" t="str">
        <f ca="true">+IF(OFFSET('Sanitation Data'!$F$31,0,10*ROW('Sanitation Data'!F11))="","",OFFSET('Sanitation Data'!$F$31,0,10*ROW('Sanitation Data'!F11)))</f>
        <v/>
      </c>
      <c r="CY17" s="293" t="str">
        <f ca="true">+IF(OFFSET('Sanitation Data'!$F$32,0,10*ROW('Sanitation Data'!F11))="","",OFFSET('Sanitation Data'!$F$32,0,10*ROW('Sanitation Data'!F11)))</f>
        <v/>
      </c>
      <c r="CZ17" s="293" t="str">
        <f ca="true">+IF(OFFSET('Sanitation Data'!$G$28,0,10*ROW('Sanitation Data'!G11))="","",OFFSET('Sanitation Data'!$G$28,0,10*ROW('Sanitation Data'!G11)))</f>
        <v/>
      </c>
      <c r="DA17" s="293" t="str">
        <f ca="true">+IF(OFFSET('Sanitation Data'!$G$29,0,10*ROW('Sanitation Data'!G11))="","",OFFSET('Sanitation Data'!$G$29,0,10*ROW('Sanitation Data'!G11)))</f>
        <v/>
      </c>
      <c r="DB17" s="293" t="str">
        <f ca="true">+IF(OFFSET('Sanitation Data'!$G$30,0,10*ROW('Sanitation Data'!G11))="","",OFFSET('Sanitation Data'!$G$30,0,10*ROW('Sanitation Data'!G11)))</f>
        <v/>
      </c>
      <c r="DC17" s="293" t="str">
        <f ca="true">+IF(OFFSET('Sanitation Data'!$G$31,0,10*ROW('Sanitation Data'!G11))="","",OFFSET('Sanitation Data'!$G$31,0,10*ROW('Sanitation Data'!G11)))</f>
        <v/>
      </c>
      <c r="DD17" s="293" t="str">
        <f ca="true">+IF(OFFSET('Sanitation Data'!$G$32,0,10*ROW('Sanitation Data'!G11))="","",OFFSET('Sanitation Data'!$G$32,0,10*ROW('Sanitation Data'!G11)))</f>
        <v/>
      </c>
      <c r="DE17" s="293" t="str">
        <f ca="true">+IF(OFFSET('Sanitation Data'!$H$28,0,10*ROW('Sanitation Data'!H11))="","",OFFSET('Sanitation Data'!$H$28,0,10*ROW('Sanitation Data'!H11)))</f>
        <v/>
      </c>
      <c r="DF17" s="293" t="str">
        <f ca="true">+IF(OFFSET('Sanitation Data'!$H$29,0,10*ROW('Sanitation Data'!H11))="","",OFFSET('Sanitation Data'!$H$29,0,10*ROW('Sanitation Data'!H11)))</f>
        <v/>
      </c>
      <c r="DG17" s="293" t="str">
        <f ca="true">+IF(OFFSET('Sanitation Data'!$H$30,0,10*ROW('Sanitation Data'!H11))="","",OFFSET('Sanitation Data'!$H$30,0,10*ROW('Sanitation Data'!H11)))</f>
        <v/>
      </c>
      <c r="DH17" s="293" t="str">
        <f ca="true">+IF(OFFSET('Sanitation Data'!$H$31,0,10*ROW('Sanitation Data'!H11))="","",OFFSET('Sanitation Data'!$H$31,0,10*ROW('Sanitation Data'!H11)))</f>
        <v/>
      </c>
      <c r="DI17" s="293" t="str">
        <f ca="true">+IF(OFFSET('Sanitation Data'!$H$32,0,10*ROW('Sanitation Data'!H11))="","",OFFSET('Sanitation Data'!$H$32,0,10*ROW('Sanitation Data'!H11)))</f>
        <v/>
      </c>
      <c r="DJ17" s="293" t="str">
        <f ca="true">+IF(OFFSET('Sanitation Data'!$I$28,0,10*ROW('Sanitation Data'!I11))="","",OFFSET('Sanitation Data'!$I$28,0,10*ROW('Sanitation Data'!I11)))</f>
        <v/>
      </c>
      <c r="DK17" s="293" t="str">
        <f ca="true">+IF(OFFSET('Sanitation Data'!$I$29,0,10*ROW('Sanitation Data'!I11))="","",OFFSET('Sanitation Data'!$I$29,0,10*ROW('Sanitation Data'!I11)))</f>
        <v/>
      </c>
      <c r="DL17" s="293" t="str">
        <f ca="true">+IF(OFFSET('Sanitation Data'!$I$30,0,10*ROW('Sanitation Data'!I11))="","",OFFSET('Sanitation Data'!$I$30,0,10*ROW('Sanitation Data'!I11)))</f>
        <v/>
      </c>
      <c r="DM17" s="293" t="str">
        <f ca="true">+IF(OFFSET('Sanitation Data'!$I$31,0,10*ROW('Sanitation Data'!I11))="","",OFFSET('Sanitation Data'!$I$31,0,10*ROW('Sanitation Data'!I11)))</f>
        <v/>
      </c>
      <c r="DN17" s="293" t="str">
        <f ca="true">+IF(OFFSET('Sanitation Data'!$I$32,0,10*ROW('Sanitation Data'!I11))="","",OFFSET('Sanitation Data'!$I$32,0,10*ROW('Sanitation Data'!I11)))</f>
        <v/>
      </c>
      <c r="DO17" s="293" t="str">
        <f ca="true">+IF(OFFSET('Hygiene Data'!$D$11,0,10*ROW('Hygiene Data'!D11))="","",OFFSET('Hygiene Data'!$D$11,0,10*ROW('Hygiene Data'!D11)))</f>
        <v/>
      </c>
      <c r="DP17" s="293" t="str">
        <f ca="true">+IF(OFFSET('Hygiene Data'!$D$12,0,10*ROW('Hygiene Data'!D11))="","",OFFSET('Hygiene Data'!$D$12,0,10*ROW('Hygiene Data'!D11)))</f>
        <v/>
      </c>
      <c r="DQ17" s="293" t="str">
        <f ca="true">+IF(OFFSET('Hygiene Data'!$D$13,0,10*ROW('Hygiene Data'!D11))="","",OFFSET('Hygiene Data'!$D$13,0,10*ROW('Hygiene Data'!D11)))</f>
        <v/>
      </c>
      <c r="DR17" s="293" t="str">
        <f ca="true">+IF(OFFSET('Hygiene Data'!$E$11,0,10*ROW('Hygiene Data'!E11))="","",OFFSET('Hygiene Data'!$E$11,0,10*ROW('Hygiene Data'!E11)))</f>
        <v/>
      </c>
      <c r="DS17" s="293" t="str">
        <f ca="true">+IF(OFFSET('Hygiene Data'!$E$12,0,10*ROW('Hygiene Data'!E11))="","",OFFSET('Hygiene Data'!$E$12,0,10*ROW('Hygiene Data'!E11)))</f>
        <v/>
      </c>
      <c r="DT17" s="293" t="str">
        <f ca="true">+IF(OFFSET('Hygiene Data'!$E$13,0,10*ROW('Hygiene Data'!E11))="","",OFFSET('Hygiene Data'!$E$13,0,10*ROW('Hygiene Data'!E11)))</f>
        <v/>
      </c>
      <c r="DU17" s="293" t="str">
        <f ca="true">+IF(OFFSET('Hygiene Data'!$F$11,0,10*ROW('Hygiene Data'!F11))="","",OFFSET('Hygiene Data'!$F$11,0,10*ROW('Hygiene Data'!F11)))</f>
        <v/>
      </c>
      <c r="DV17" s="293" t="str">
        <f ca="true">+IF(OFFSET('Hygiene Data'!$F$12,0,10*ROW('Hygiene Data'!F11))="","",OFFSET('Hygiene Data'!$F$12,0,10*ROW('Hygiene Data'!F11)))</f>
        <v/>
      </c>
      <c r="DW17" s="293" t="str">
        <f ca="true">+IF(OFFSET('Hygiene Data'!$F$13,0,10*ROW('Hygiene Data'!F11))="","",OFFSET('Hygiene Data'!$F$13,0,10*ROW('Hygiene Data'!F11)))</f>
        <v/>
      </c>
      <c r="DX17" s="293" t="str">
        <f ca="true">+IF(OFFSET('Hygiene Data'!$G$11,0,10*ROW('Hygiene Data'!G11))="","",OFFSET('Hygiene Data'!$G$11,0,10*ROW('Hygiene Data'!G11)))</f>
        <v/>
      </c>
      <c r="DY17" s="293" t="str">
        <f ca="true">+IF(OFFSET('Hygiene Data'!$G$12,0,10*ROW('Hygiene Data'!G11))="","",OFFSET('Hygiene Data'!$G$12,0,10*ROW('Hygiene Data'!G11)))</f>
        <v/>
      </c>
      <c r="DZ17" s="293" t="str">
        <f ca="true">+IF(OFFSET('Hygiene Data'!$G$13,0,10*ROW('Hygiene Data'!G11))="","",OFFSET('Hygiene Data'!$G$13,0,10*ROW('Hygiene Data'!G11)))</f>
        <v/>
      </c>
      <c r="EA17" s="293" t="str">
        <f ca="true">+IF(OFFSET('Hygiene Data'!$H$11,0,10*ROW('Hygiene Data'!H11))="","",OFFSET('Hygiene Data'!$H$11,0,10*ROW('Hygiene Data'!H11)))</f>
        <v/>
      </c>
      <c r="EB17" s="293" t="str">
        <f ca="true">+IF(OFFSET('Hygiene Data'!$H$12,0,10*ROW('Hygiene Data'!H11))="","",OFFSET('Hygiene Data'!$H$12,0,10*ROW('Hygiene Data'!H11)))</f>
        <v/>
      </c>
      <c r="EC17" s="293" t="str">
        <f ca="true">+IF(OFFSET('Hygiene Data'!$H$13,0,10*ROW('Hygiene Data'!H11))="","",OFFSET('Hygiene Data'!$H$13,0,10*ROW('Hygiene Data'!H11)))</f>
        <v/>
      </c>
      <c r="ED17" s="293" t="str">
        <f ca="true">+IF(OFFSET('Hygiene Data'!$I$11,0,10*ROW('Hygiene Data'!I11))="","",OFFSET('Hygiene Data'!$I$11,0,10*ROW('Hygiene Data'!I11)))</f>
        <v/>
      </c>
      <c r="EE17" s="293" t="str">
        <f ca="true">+IF(OFFSET('Hygiene Data'!$I$12,0,10*ROW('Hygiene Data'!I11))="","",OFFSET('Hygiene Data'!$I$12,0,10*ROW('Hygiene Data'!I11)))</f>
        <v/>
      </c>
      <c r="EF17" s="293"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49" t="str">
        <f t="shared" ca="true" si="0"/>
        <v/>
      </c>
      <c r="D18" s="89"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9"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9"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9"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9"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9"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9"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9"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9"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9"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9"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9"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9"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9"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9"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9"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9"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9"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0"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0"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0"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0"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0"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0"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0"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0"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0"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0"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0"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0"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0"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0"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0"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0"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0"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0"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0"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0"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0"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0"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0"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0"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0"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0"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0"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0"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0"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0"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1"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1"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1"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1"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1"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1"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1"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1"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1"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1"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1"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1"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1"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1"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1"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1"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1"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1"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3"/>
      <c r="BS18" s="293" t="str">
        <f ca="true">+IF(OFFSET('Water Data'!$D$27,0,10*ROW('Water Data'!D12))="","",OFFSET('Water Data'!$D$27,0,10*ROW('Water Data'!D12)))</f>
        <v/>
      </c>
      <c r="BT18" s="293" t="str">
        <f ca="true">+IF(OFFSET('Water Data'!$D$28,0,10*ROW('Water Data'!D12))="","",OFFSET('Water Data'!$D$28,0,10*ROW('Water Data'!D12)))</f>
        <v/>
      </c>
      <c r="BU18" s="293" t="str">
        <f ca="true">+IF(OFFSET('Water Data'!$D$29,0,10*ROW('Water Data'!D12))="","",OFFSET('Water Data'!$D$29,0,10*ROW('Water Data'!D12)))</f>
        <v/>
      </c>
      <c r="BV18" s="293" t="str">
        <f ca="true">+IF(OFFSET('Water Data'!$E$27,0,10*ROW('Water Data'!E12))="","",OFFSET('Water Data'!$E$27,0,10*ROW('Water Data'!E12)))</f>
        <v/>
      </c>
      <c r="BW18" s="293" t="str">
        <f ca="true">+IF(OFFSET('Water Data'!$E$28,0,10*ROW('Water Data'!E12))="","",OFFSET('Water Data'!$E$28,0,10*ROW('Water Data'!E12)))</f>
        <v/>
      </c>
      <c r="BX18" s="293" t="str">
        <f ca="true">+IF(OFFSET('Water Data'!$E$29,0,10*ROW('Water Data'!E12))="","",OFFSET('Water Data'!$E$29,0,10*ROW('Water Data'!E12)))</f>
        <v/>
      </c>
      <c r="BY18" s="293" t="str">
        <f ca="true">+IF(OFFSET('Water Data'!$F$27,0,10*ROW('Water Data'!F12))="","",OFFSET('Water Data'!$F$27,0,10*ROW('Water Data'!F12)))</f>
        <v/>
      </c>
      <c r="BZ18" s="293" t="str">
        <f ca="true">+IF(OFFSET('Water Data'!$F$28,0,10*ROW('Water Data'!F12))="","",OFFSET('Water Data'!$F$28,0,10*ROW('Water Data'!F12)))</f>
        <v/>
      </c>
      <c r="CA18" s="293" t="str">
        <f ca="true">+IF(OFFSET('Water Data'!$F$29,0,10*ROW('Water Data'!F12))="","",OFFSET('Water Data'!$F$29,0,10*ROW('Water Data'!F12)))</f>
        <v/>
      </c>
      <c r="CB18" s="293" t="str">
        <f ca="true">+IF(OFFSET('Water Data'!$G$27,0,10*ROW('Water Data'!G12))="","",OFFSET('Water Data'!$G$27,0,10*ROW('Water Data'!G12)))</f>
        <v/>
      </c>
      <c r="CC18" s="293" t="str">
        <f ca="true">+IF(OFFSET('Water Data'!$G$28,0,10*ROW('Water Data'!G12))="","",OFFSET('Water Data'!$G$28,0,10*ROW('Water Data'!G12)))</f>
        <v/>
      </c>
      <c r="CD18" s="293" t="str">
        <f ca="true">+IF(OFFSET('Water Data'!$G$29,0,10*ROW('Water Data'!G12))="","",OFFSET('Water Data'!$G$29,0,10*ROW('Water Data'!G12)))</f>
        <v/>
      </c>
      <c r="CE18" s="293" t="str">
        <f ca="true">+IF(OFFSET('Water Data'!$H$27,0,10*ROW('Water Data'!H12))="","",OFFSET('Water Data'!$H$27,0,10*ROW('Water Data'!H12)))</f>
        <v/>
      </c>
      <c r="CF18" s="293" t="str">
        <f ca="true">+IF(OFFSET('Water Data'!$H$28,0,10*ROW('Water Data'!H12))="","",OFFSET('Water Data'!$H$28,0,10*ROW('Water Data'!H12)))</f>
        <v/>
      </c>
      <c r="CG18" s="293" t="str">
        <f ca="true">+IF(OFFSET('Water Data'!$H$29,0,10*ROW('Water Data'!H12))="","",OFFSET('Water Data'!$H$29,0,10*ROW('Water Data'!H12)))</f>
        <v/>
      </c>
      <c r="CH18" s="293" t="str">
        <f ca="true">+IF(OFFSET('Water Data'!$I$27,0,10*ROW('Water Data'!I12))="","",OFFSET('Water Data'!$I$27,0,10*ROW('Water Data'!I12)))</f>
        <v/>
      </c>
      <c r="CI18" s="293" t="str">
        <f ca="true">+IF(OFFSET('Water Data'!$I$28,0,10*ROW('Water Data'!I12))="","",OFFSET('Water Data'!$I$28,0,10*ROW('Water Data'!I12)))</f>
        <v/>
      </c>
      <c r="CJ18" s="293" t="str">
        <f ca="true">+IF(OFFSET('Water Data'!$I$29,0,10*ROW('Water Data'!I12))="","",OFFSET('Water Data'!$I$29,0,10*ROW('Water Data'!I12)))</f>
        <v/>
      </c>
      <c r="CK18" s="293" t="str">
        <f ca="true">+IF(OFFSET('Sanitation Data'!$D$28,0,10*ROW('Sanitation Data'!D12))="","",OFFSET('Sanitation Data'!$D$28,0,10*ROW('Sanitation Data'!D12)))</f>
        <v/>
      </c>
      <c r="CL18" s="293" t="str">
        <f ca="true">+IF(OFFSET('Sanitation Data'!$D$29,0,10*ROW('Sanitation Data'!D12))="","",OFFSET('Sanitation Data'!$D$29,0,10*ROW('Sanitation Data'!D12)))</f>
        <v/>
      </c>
      <c r="CM18" s="293" t="str">
        <f ca="true">+IF(OFFSET('Sanitation Data'!$D$30,0,10*ROW('Sanitation Data'!D12))="","",OFFSET('Sanitation Data'!$D$30,0,10*ROW('Sanitation Data'!D12)))</f>
        <v/>
      </c>
      <c r="CN18" s="293" t="str">
        <f ca="true">+IF(OFFSET('Sanitation Data'!$D$31,0,10*ROW('Sanitation Data'!D12))="","",OFFSET('Sanitation Data'!$D$31,0,10*ROW('Sanitation Data'!D12)))</f>
        <v/>
      </c>
      <c r="CO18" s="293" t="str">
        <f ca="true">+IF(OFFSET('Sanitation Data'!$D$32,0,10*ROW('Sanitation Data'!D12))="","",OFFSET('Sanitation Data'!$D$32,0,10*ROW('Sanitation Data'!D12)))</f>
        <v/>
      </c>
      <c r="CP18" s="293" t="str">
        <f ca="true">+IF(OFFSET('Sanitation Data'!$E$28,0,10*ROW('Sanitation Data'!E12))="","",OFFSET('Sanitation Data'!$E$28,0,10*ROW('Sanitation Data'!E12)))</f>
        <v/>
      </c>
      <c r="CQ18" s="293" t="str">
        <f ca="true">+IF(OFFSET('Sanitation Data'!$E$29,0,10*ROW('Sanitation Data'!E12))="","",OFFSET('Sanitation Data'!$E$29,0,10*ROW('Sanitation Data'!E12)))</f>
        <v/>
      </c>
      <c r="CR18" s="293" t="str">
        <f ca="true">+IF(OFFSET('Sanitation Data'!$E$30,0,10*ROW('Sanitation Data'!E12))="","",OFFSET('Sanitation Data'!$E$30,0,10*ROW('Sanitation Data'!E12)))</f>
        <v/>
      </c>
      <c r="CS18" s="293" t="str">
        <f ca="true">+IF(OFFSET('Sanitation Data'!$E$31,0,10*ROW('Sanitation Data'!E12))="","",OFFSET('Sanitation Data'!$E$31,0,10*ROW('Sanitation Data'!E12)))</f>
        <v/>
      </c>
      <c r="CT18" s="293" t="str">
        <f ca="true">+IF(OFFSET('Sanitation Data'!$E$32,0,10*ROW('Sanitation Data'!E12))="","",OFFSET('Sanitation Data'!$E$32,0,10*ROW('Sanitation Data'!E12)))</f>
        <v/>
      </c>
      <c r="CU18" s="293" t="str">
        <f ca="true">+IF(OFFSET('Sanitation Data'!$F$28,0,10*ROW('Sanitation Data'!F12))="","",OFFSET('Sanitation Data'!$F$28,0,10*ROW('Sanitation Data'!F12)))</f>
        <v/>
      </c>
      <c r="CV18" s="293" t="str">
        <f ca="true">+IF(OFFSET('Sanitation Data'!$F$29,0,10*ROW('Sanitation Data'!F12))="","",OFFSET('Sanitation Data'!$F$29,0,10*ROW('Sanitation Data'!F12)))</f>
        <v/>
      </c>
      <c r="CW18" s="293" t="str">
        <f ca="true">+IF(OFFSET('Sanitation Data'!$F$30,0,10*ROW('Sanitation Data'!F12))="","",OFFSET('Sanitation Data'!$F$30,0,10*ROW('Sanitation Data'!F12)))</f>
        <v/>
      </c>
      <c r="CX18" s="293" t="str">
        <f ca="true">+IF(OFFSET('Sanitation Data'!$F$31,0,10*ROW('Sanitation Data'!F12))="","",OFFSET('Sanitation Data'!$F$31,0,10*ROW('Sanitation Data'!F12)))</f>
        <v/>
      </c>
      <c r="CY18" s="293" t="str">
        <f ca="true">+IF(OFFSET('Sanitation Data'!$F$32,0,10*ROW('Sanitation Data'!F12))="","",OFFSET('Sanitation Data'!$F$32,0,10*ROW('Sanitation Data'!F12)))</f>
        <v/>
      </c>
      <c r="CZ18" s="293" t="str">
        <f ca="true">+IF(OFFSET('Sanitation Data'!$G$28,0,10*ROW('Sanitation Data'!G12))="","",OFFSET('Sanitation Data'!$G$28,0,10*ROW('Sanitation Data'!G12)))</f>
        <v/>
      </c>
      <c r="DA18" s="293" t="str">
        <f ca="true">+IF(OFFSET('Sanitation Data'!$G$29,0,10*ROW('Sanitation Data'!G12))="","",OFFSET('Sanitation Data'!$G$29,0,10*ROW('Sanitation Data'!G12)))</f>
        <v/>
      </c>
      <c r="DB18" s="293" t="str">
        <f ca="true">+IF(OFFSET('Sanitation Data'!$G$30,0,10*ROW('Sanitation Data'!G12))="","",OFFSET('Sanitation Data'!$G$30,0,10*ROW('Sanitation Data'!G12)))</f>
        <v/>
      </c>
      <c r="DC18" s="293" t="str">
        <f ca="true">+IF(OFFSET('Sanitation Data'!$G$31,0,10*ROW('Sanitation Data'!G12))="","",OFFSET('Sanitation Data'!$G$31,0,10*ROW('Sanitation Data'!G12)))</f>
        <v/>
      </c>
      <c r="DD18" s="293" t="str">
        <f ca="true">+IF(OFFSET('Sanitation Data'!$G$32,0,10*ROW('Sanitation Data'!G12))="","",OFFSET('Sanitation Data'!$G$32,0,10*ROW('Sanitation Data'!G12)))</f>
        <v/>
      </c>
      <c r="DE18" s="293" t="str">
        <f ca="true">+IF(OFFSET('Sanitation Data'!$H$28,0,10*ROW('Sanitation Data'!H12))="","",OFFSET('Sanitation Data'!$H$28,0,10*ROW('Sanitation Data'!H12)))</f>
        <v/>
      </c>
      <c r="DF18" s="293" t="str">
        <f ca="true">+IF(OFFSET('Sanitation Data'!$H$29,0,10*ROW('Sanitation Data'!H12))="","",OFFSET('Sanitation Data'!$H$29,0,10*ROW('Sanitation Data'!H12)))</f>
        <v/>
      </c>
      <c r="DG18" s="293" t="str">
        <f ca="true">+IF(OFFSET('Sanitation Data'!$H$30,0,10*ROW('Sanitation Data'!H12))="","",OFFSET('Sanitation Data'!$H$30,0,10*ROW('Sanitation Data'!H12)))</f>
        <v/>
      </c>
      <c r="DH18" s="293" t="str">
        <f ca="true">+IF(OFFSET('Sanitation Data'!$H$31,0,10*ROW('Sanitation Data'!H12))="","",OFFSET('Sanitation Data'!$H$31,0,10*ROW('Sanitation Data'!H12)))</f>
        <v/>
      </c>
      <c r="DI18" s="293" t="str">
        <f ca="true">+IF(OFFSET('Sanitation Data'!$H$32,0,10*ROW('Sanitation Data'!H12))="","",OFFSET('Sanitation Data'!$H$32,0,10*ROW('Sanitation Data'!H12)))</f>
        <v/>
      </c>
      <c r="DJ18" s="293" t="str">
        <f ca="true">+IF(OFFSET('Sanitation Data'!$I$28,0,10*ROW('Sanitation Data'!I12))="","",OFFSET('Sanitation Data'!$I$28,0,10*ROW('Sanitation Data'!I12)))</f>
        <v/>
      </c>
      <c r="DK18" s="293" t="str">
        <f ca="true">+IF(OFFSET('Sanitation Data'!$I$29,0,10*ROW('Sanitation Data'!I12))="","",OFFSET('Sanitation Data'!$I$29,0,10*ROW('Sanitation Data'!I12)))</f>
        <v/>
      </c>
      <c r="DL18" s="293" t="str">
        <f ca="true">+IF(OFFSET('Sanitation Data'!$I$30,0,10*ROW('Sanitation Data'!I12))="","",OFFSET('Sanitation Data'!$I$30,0,10*ROW('Sanitation Data'!I12)))</f>
        <v/>
      </c>
      <c r="DM18" s="293" t="str">
        <f ca="true">+IF(OFFSET('Sanitation Data'!$I$31,0,10*ROW('Sanitation Data'!I12))="","",OFFSET('Sanitation Data'!$I$31,0,10*ROW('Sanitation Data'!I12)))</f>
        <v/>
      </c>
      <c r="DN18" s="293" t="str">
        <f ca="true">+IF(OFFSET('Sanitation Data'!$I$32,0,10*ROW('Sanitation Data'!I12))="","",OFFSET('Sanitation Data'!$I$32,0,10*ROW('Sanitation Data'!I12)))</f>
        <v/>
      </c>
      <c r="DO18" s="293" t="str">
        <f ca="true">+IF(OFFSET('Hygiene Data'!$D$11,0,10*ROW('Hygiene Data'!D12))="","",OFFSET('Hygiene Data'!$D$11,0,10*ROW('Hygiene Data'!D12)))</f>
        <v/>
      </c>
      <c r="DP18" s="293" t="str">
        <f ca="true">+IF(OFFSET('Hygiene Data'!$D$12,0,10*ROW('Hygiene Data'!D12))="","",OFFSET('Hygiene Data'!$D$12,0,10*ROW('Hygiene Data'!D12)))</f>
        <v/>
      </c>
      <c r="DQ18" s="293" t="str">
        <f ca="true">+IF(OFFSET('Hygiene Data'!$D$13,0,10*ROW('Hygiene Data'!D12))="","",OFFSET('Hygiene Data'!$D$13,0,10*ROW('Hygiene Data'!D12)))</f>
        <v/>
      </c>
      <c r="DR18" s="293" t="str">
        <f ca="true">+IF(OFFSET('Hygiene Data'!$E$11,0,10*ROW('Hygiene Data'!E12))="","",OFFSET('Hygiene Data'!$E$11,0,10*ROW('Hygiene Data'!E12)))</f>
        <v/>
      </c>
      <c r="DS18" s="293" t="str">
        <f ca="true">+IF(OFFSET('Hygiene Data'!$E$12,0,10*ROW('Hygiene Data'!E12))="","",OFFSET('Hygiene Data'!$E$12,0,10*ROW('Hygiene Data'!E12)))</f>
        <v/>
      </c>
      <c r="DT18" s="293" t="str">
        <f ca="true">+IF(OFFSET('Hygiene Data'!$E$13,0,10*ROW('Hygiene Data'!E12))="","",OFFSET('Hygiene Data'!$E$13,0,10*ROW('Hygiene Data'!E12)))</f>
        <v/>
      </c>
      <c r="DU18" s="293" t="str">
        <f ca="true">+IF(OFFSET('Hygiene Data'!$F$11,0,10*ROW('Hygiene Data'!F12))="","",OFFSET('Hygiene Data'!$F$11,0,10*ROW('Hygiene Data'!F12)))</f>
        <v/>
      </c>
      <c r="DV18" s="293" t="str">
        <f ca="true">+IF(OFFSET('Hygiene Data'!$F$12,0,10*ROW('Hygiene Data'!F12))="","",OFFSET('Hygiene Data'!$F$12,0,10*ROW('Hygiene Data'!F12)))</f>
        <v/>
      </c>
      <c r="DW18" s="293" t="str">
        <f ca="true">+IF(OFFSET('Hygiene Data'!$F$13,0,10*ROW('Hygiene Data'!F12))="","",OFFSET('Hygiene Data'!$F$13,0,10*ROW('Hygiene Data'!F12)))</f>
        <v/>
      </c>
      <c r="DX18" s="293" t="str">
        <f ca="true">+IF(OFFSET('Hygiene Data'!$G$11,0,10*ROW('Hygiene Data'!G12))="","",OFFSET('Hygiene Data'!$G$11,0,10*ROW('Hygiene Data'!G12)))</f>
        <v/>
      </c>
      <c r="DY18" s="293" t="str">
        <f ca="true">+IF(OFFSET('Hygiene Data'!$G$12,0,10*ROW('Hygiene Data'!G12))="","",OFFSET('Hygiene Data'!$G$12,0,10*ROW('Hygiene Data'!G12)))</f>
        <v/>
      </c>
      <c r="DZ18" s="293" t="str">
        <f ca="true">+IF(OFFSET('Hygiene Data'!$G$13,0,10*ROW('Hygiene Data'!G12))="","",OFFSET('Hygiene Data'!$G$13,0,10*ROW('Hygiene Data'!G12)))</f>
        <v/>
      </c>
      <c r="EA18" s="293" t="str">
        <f ca="true">+IF(OFFSET('Hygiene Data'!$H$11,0,10*ROW('Hygiene Data'!H12))="","",OFFSET('Hygiene Data'!$H$11,0,10*ROW('Hygiene Data'!H12)))</f>
        <v/>
      </c>
      <c r="EB18" s="293" t="str">
        <f ca="true">+IF(OFFSET('Hygiene Data'!$H$12,0,10*ROW('Hygiene Data'!H12))="","",OFFSET('Hygiene Data'!$H$12,0,10*ROW('Hygiene Data'!H12)))</f>
        <v/>
      </c>
      <c r="EC18" s="293" t="str">
        <f ca="true">+IF(OFFSET('Hygiene Data'!$H$13,0,10*ROW('Hygiene Data'!H12))="","",OFFSET('Hygiene Data'!$H$13,0,10*ROW('Hygiene Data'!H12)))</f>
        <v/>
      </c>
      <c r="ED18" s="293" t="str">
        <f ca="true">+IF(OFFSET('Hygiene Data'!$I$11,0,10*ROW('Hygiene Data'!I12))="","",OFFSET('Hygiene Data'!$I$11,0,10*ROW('Hygiene Data'!I12)))</f>
        <v/>
      </c>
      <c r="EE18" s="293" t="str">
        <f ca="true">+IF(OFFSET('Hygiene Data'!$I$12,0,10*ROW('Hygiene Data'!I12))="","",OFFSET('Hygiene Data'!$I$12,0,10*ROW('Hygiene Data'!I12)))</f>
        <v/>
      </c>
      <c r="EF18" s="293"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49" t="str">
        <f t="shared" ca="true" si="0"/>
        <v/>
      </c>
      <c r="D19" s="89"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9"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9"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9"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9"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9"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9"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9"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9"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9"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9"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9"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9"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9"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9"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9"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9"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9"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0"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0"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0"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0"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0"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0"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0"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0"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0"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0"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0"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0"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0"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0"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0"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0"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0"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0"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0"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0"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0"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0"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0"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0"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0"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0"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0"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0"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0"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0"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1"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1"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1"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1"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1"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1"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1"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1"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1"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1"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1"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1"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1"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1"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1"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1"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1"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1"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3"/>
      <c r="BS19" s="293" t="str">
        <f ca="true">+IF(OFFSET('Water Data'!$D$27,0,10*ROW('Water Data'!D13))="","",OFFSET('Water Data'!$D$27,0,10*ROW('Water Data'!D13)))</f>
        <v/>
      </c>
      <c r="BT19" s="293" t="str">
        <f ca="true">+IF(OFFSET('Water Data'!$D$28,0,10*ROW('Water Data'!D13))="","",OFFSET('Water Data'!$D$28,0,10*ROW('Water Data'!D13)))</f>
        <v/>
      </c>
      <c r="BU19" s="293" t="str">
        <f ca="true">+IF(OFFSET('Water Data'!$D$29,0,10*ROW('Water Data'!D13))="","",OFFSET('Water Data'!$D$29,0,10*ROW('Water Data'!D13)))</f>
        <v/>
      </c>
      <c r="BV19" s="293" t="str">
        <f ca="true">+IF(OFFSET('Water Data'!$E$27,0,10*ROW('Water Data'!E13))="","",OFFSET('Water Data'!$E$27,0,10*ROW('Water Data'!E13)))</f>
        <v/>
      </c>
      <c r="BW19" s="293" t="str">
        <f ca="true">+IF(OFFSET('Water Data'!$E$28,0,10*ROW('Water Data'!E13))="","",OFFSET('Water Data'!$E$28,0,10*ROW('Water Data'!E13)))</f>
        <v/>
      </c>
      <c r="BX19" s="293" t="str">
        <f ca="true">+IF(OFFSET('Water Data'!$E$29,0,10*ROW('Water Data'!E13))="","",OFFSET('Water Data'!$E$29,0,10*ROW('Water Data'!E13)))</f>
        <v/>
      </c>
      <c r="BY19" s="293" t="str">
        <f ca="true">+IF(OFFSET('Water Data'!$F$27,0,10*ROW('Water Data'!F13))="","",OFFSET('Water Data'!$F$27,0,10*ROW('Water Data'!F13)))</f>
        <v/>
      </c>
      <c r="BZ19" s="293" t="str">
        <f ca="true">+IF(OFFSET('Water Data'!$F$28,0,10*ROW('Water Data'!F13))="","",OFFSET('Water Data'!$F$28,0,10*ROW('Water Data'!F13)))</f>
        <v/>
      </c>
      <c r="CA19" s="293" t="str">
        <f ca="true">+IF(OFFSET('Water Data'!$F$29,0,10*ROW('Water Data'!F13))="","",OFFSET('Water Data'!$F$29,0,10*ROW('Water Data'!F13)))</f>
        <v/>
      </c>
      <c r="CB19" s="293" t="str">
        <f ca="true">+IF(OFFSET('Water Data'!$G$27,0,10*ROW('Water Data'!G13))="","",OFFSET('Water Data'!$G$27,0,10*ROW('Water Data'!G13)))</f>
        <v/>
      </c>
      <c r="CC19" s="293" t="str">
        <f ca="true">+IF(OFFSET('Water Data'!$G$28,0,10*ROW('Water Data'!G13))="","",OFFSET('Water Data'!$G$28,0,10*ROW('Water Data'!G13)))</f>
        <v/>
      </c>
      <c r="CD19" s="293" t="str">
        <f ca="true">+IF(OFFSET('Water Data'!$G$29,0,10*ROW('Water Data'!G13))="","",OFFSET('Water Data'!$G$29,0,10*ROW('Water Data'!G13)))</f>
        <v/>
      </c>
      <c r="CE19" s="293" t="str">
        <f ca="true">+IF(OFFSET('Water Data'!$H$27,0,10*ROW('Water Data'!H13))="","",OFFSET('Water Data'!$H$27,0,10*ROW('Water Data'!H13)))</f>
        <v/>
      </c>
      <c r="CF19" s="293" t="str">
        <f ca="true">+IF(OFFSET('Water Data'!$H$28,0,10*ROW('Water Data'!H13))="","",OFFSET('Water Data'!$H$28,0,10*ROW('Water Data'!H13)))</f>
        <v/>
      </c>
      <c r="CG19" s="293" t="str">
        <f ca="true">+IF(OFFSET('Water Data'!$H$29,0,10*ROW('Water Data'!H13))="","",OFFSET('Water Data'!$H$29,0,10*ROW('Water Data'!H13)))</f>
        <v/>
      </c>
      <c r="CH19" s="293" t="str">
        <f ca="true">+IF(OFFSET('Water Data'!$I$27,0,10*ROW('Water Data'!I13))="","",OFFSET('Water Data'!$I$27,0,10*ROW('Water Data'!I13)))</f>
        <v/>
      </c>
      <c r="CI19" s="293" t="str">
        <f ca="true">+IF(OFFSET('Water Data'!$I$28,0,10*ROW('Water Data'!I13))="","",OFFSET('Water Data'!$I$28,0,10*ROW('Water Data'!I13)))</f>
        <v/>
      </c>
      <c r="CJ19" s="293" t="str">
        <f ca="true">+IF(OFFSET('Water Data'!$I$29,0,10*ROW('Water Data'!I13))="","",OFFSET('Water Data'!$I$29,0,10*ROW('Water Data'!I13)))</f>
        <v/>
      </c>
      <c r="CK19" s="293" t="str">
        <f ca="true">+IF(OFFSET('Sanitation Data'!$D$28,0,10*ROW('Sanitation Data'!D13))="","",OFFSET('Sanitation Data'!$D$28,0,10*ROW('Sanitation Data'!D13)))</f>
        <v/>
      </c>
      <c r="CL19" s="293" t="str">
        <f ca="true">+IF(OFFSET('Sanitation Data'!$D$29,0,10*ROW('Sanitation Data'!D13))="","",OFFSET('Sanitation Data'!$D$29,0,10*ROW('Sanitation Data'!D13)))</f>
        <v/>
      </c>
      <c r="CM19" s="293" t="str">
        <f ca="true">+IF(OFFSET('Sanitation Data'!$D$30,0,10*ROW('Sanitation Data'!D13))="","",OFFSET('Sanitation Data'!$D$30,0,10*ROW('Sanitation Data'!D13)))</f>
        <v/>
      </c>
      <c r="CN19" s="293" t="str">
        <f ca="true">+IF(OFFSET('Sanitation Data'!$D$31,0,10*ROW('Sanitation Data'!D13))="","",OFFSET('Sanitation Data'!$D$31,0,10*ROW('Sanitation Data'!D13)))</f>
        <v/>
      </c>
      <c r="CO19" s="293" t="str">
        <f ca="true">+IF(OFFSET('Sanitation Data'!$D$32,0,10*ROW('Sanitation Data'!D13))="","",OFFSET('Sanitation Data'!$D$32,0,10*ROW('Sanitation Data'!D13)))</f>
        <v/>
      </c>
      <c r="CP19" s="293" t="str">
        <f ca="true">+IF(OFFSET('Sanitation Data'!$E$28,0,10*ROW('Sanitation Data'!E13))="","",OFFSET('Sanitation Data'!$E$28,0,10*ROW('Sanitation Data'!E13)))</f>
        <v/>
      </c>
      <c r="CQ19" s="293" t="str">
        <f ca="true">+IF(OFFSET('Sanitation Data'!$E$29,0,10*ROW('Sanitation Data'!E13))="","",OFFSET('Sanitation Data'!$E$29,0,10*ROW('Sanitation Data'!E13)))</f>
        <v/>
      </c>
      <c r="CR19" s="293" t="str">
        <f ca="true">+IF(OFFSET('Sanitation Data'!$E$30,0,10*ROW('Sanitation Data'!E13))="","",OFFSET('Sanitation Data'!$E$30,0,10*ROW('Sanitation Data'!E13)))</f>
        <v/>
      </c>
      <c r="CS19" s="293" t="str">
        <f ca="true">+IF(OFFSET('Sanitation Data'!$E$31,0,10*ROW('Sanitation Data'!E13))="","",OFFSET('Sanitation Data'!$E$31,0,10*ROW('Sanitation Data'!E13)))</f>
        <v/>
      </c>
      <c r="CT19" s="293" t="str">
        <f ca="true">+IF(OFFSET('Sanitation Data'!$E$32,0,10*ROW('Sanitation Data'!E13))="","",OFFSET('Sanitation Data'!$E$32,0,10*ROW('Sanitation Data'!E13)))</f>
        <v/>
      </c>
      <c r="CU19" s="293" t="str">
        <f ca="true">+IF(OFFSET('Sanitation Data'!$F$28,0,10*ROW('Sanitation Data'!F13))="","",OFFSET('Sanitation Data'!$F$28,0,10*ROW('Sanitation Data'!F13)))</f>
        <v/>
      </c>
      <c r="CV19" s="293" t="str">
        <f ca="true">+IF(OFFSET('Sanitation Data'!$F$29,0,10*ROW('Sanitation Data'!F13))="","",OFFSET('Sanitation Data'!$F$29,0,10*ROW('Sanitation Data'!F13)))</f>
        <v/>
      </c>
      <c r="CW19" s="293" t="str">
        <f ca="true">+IF(OFFSET('Sanitation Data'!$F$30,0,10*ROW('Sanitation Data'!F13))="","",OFFSET('Sanitation Data'!$F$30,0,10*ROW('Sanitation Data'!F13)))</f>
        <v/>
      </c>
      <c r="CX19" s="293" t="str">
        <f ca="true">+IF(OFFSET('Sanitation Data'!$F$31,0,10*ROW('Sanitation Data'!F13))="","",OFFSET('Sanitation Data'!$F$31,0,10*ROW('Sanitation Data'!F13)))</f>
        <v/>
      </c>
      <c r="CY19" s="293" t="str">
        <f ca="true">+IF(OFFSET('Sanitation Data'!$F$32,0,10*ROW('Sanitation Data'!F13))="","",OFFSET('Sanitation Data'!$F$32,0,10*ROW('Sanitation Data'!F13)))</f>
        <v/>
      </c>
      <c r="CZ19" s="293" t="str">
        <f ca="true">+IF(OFFSET('Sanitation Data'!$G$28,0,10*ROW('Sanitation Data'!G13))="","",OFFSET('Sanitation Data'!$G$28,0,10*ROW('Sanitation Data'!G13)))</f>
        <v/>
      </c>
      <c r="DA19" s="293" t="str">
        <f ca="true">+IF(OFFSET('Sanitation Data'!$G$29,0,10*ROW('Sanitation Data'!G13))="","",OFFSET('Sanitation Data'!$G$29,0,10*ROW('Sanitation Data'!G13)))</f>
        <v/>
      </c>
      <c r="DB19" s="293" t="str">
        <f ca="true">+IF(OFFSET('Sanitation Data'!$G$30,0,10*ROW('Sanitation Data'!G13))="","",OFFSET('Sanitation Data'!$G$30,0,10*ROW('Sanitation Data'!G13)))</f>
        <v/>
      </c>
      <c r="DC19" s="293" t="str">
        <f ca="true">+IF(OFFSET('Sanitation Data'!$G$31,0,10*ROW('Sanitation Data'!G13))="","",OFFSET('Sanitation Data'!$G$31,0,10*ROW('Sanitation Data'!G13)))</f>
        <v/>
      </c>
      <c r="DD19" s="293" t="str">
        <f ca="true">+IF(OFFSET('Sanitation Data'!$G$32,0,10*ROW('Sanitation Data'!G13))="","",OFFSET('Sanitation Data'!$G$32,0,10*ROW('Sanitation Data'!G13)))</f>
        <v/>
      </c>
      <c r="DE19" s="293" t="str">
        <f ca="true">+IF(OFFSET('Sanitation Data'!$H$28,0,10*ROW('Sanitation Data'!H13))="","",OFFSET('Sanitation Data'!$H$28,0,10*ROW('Sanitation Data'!H13)))</f>
        <v/>
      </c>
      <c r="DF19" s="293" t="str">
        <f ca="true">+IF(OFFSET('Sanitation Data'!$H$29,0,10*ROW('Sanitation Data'!H13))="","",OFFSET('Sanitation Data'!$H$29,0,10*ROW('Sanitation Data'!H13)))</f>
        <v/>
      </c>
      <c r="DG19" s="293" t="str">
        <f ca="true">+IF(OFFSET('Sanitation Data'!$H$30,0,10*ROW('Sanitation Data'!H13))="","",OFFSET('Sanitation Data'!$H$30,0,10*ROW('Sanitation Data'!H13)))</f>
        <v/>
      </c>
      <c r="DH19" s="293" t="str">
        <f ca="true">+IF(OFFSET('Sanitation Data'!$H$31,0,10*ROW('Sanitation Data'!H13))="","",OFFSET('Sanitation Data'!$H$31,0,10*ROW('Sanitation Data'!H13)))</f>
        <v/>
      </c>
      <c r="DI19" s="293" t="str">
        <f ca="true">+IF(OFFSET('Sanitation Data'!$H$32,0,10*ROW('Sanitation Data'!H13))="","",OFFSET('Sanitation Data'!$H$32,0,10*ROW('Sanitation Data'!H13)))</f>
        <v/>
      </c>
      <c r="DJ19" s="293" t="str">
        <f ca="true">+IF(OFFSET('Sanitation Data'!$I$28,0,10*ROW('Sanitation Data'!I13))="","",OFFSET('Sanitation Data'!$I$28,0,10*ROW('Sanitation Data'!I13)))</f>
        <v/>
      </c>
      <c r="DK19" s="293" t="str">
        <f ca="true">+IF(OFFSET('Sanitation Data'!$I$29,0,10*ROW('Sanitation Data'!I13))="","",OFFSET('Sanitation Data'!$I$29,0,10*ROW('Sanitation Data'!I13)))</f>
        <v/>
      </c>
      <c r="DL19" s="293" t="str">
        <f ca="true">+IF(OFFSET('Sanitation Data'!$I$30,0,10*ROW('Sanitation Data'!I13))="","",OFFSET('Sanitation Data'!$I$30,0,10*ROW('Sanitation Data'!I13)))</f>
        <v/>
      </c>
      <c r="DM19" s="293" t="str">
        <f ca="true">+IF(OFFSET('Sanitation Data'!$I$31,0,10*ROW('Sanitation Data'!I13))="","",OFFSET('Sanitation Data'!$I$31,0,10*ROW('Sanitation Data'!I13)))</f>
        <v/>
      </c>
      <c r="DN19" s="293" t="str">
        <f ca="true">+IF(OFFSET('Sanitation Data'!$I$32,0,10*ROW('Sanitation Data'!I13))="","",OFFSET('Sanitation Data'!$I$32,0,10*ROW('Sanitation Data'!I13)))</f>
        <v/>
      </c>
      <c r="DO19" s="293" t="str">
        <f ca="true">+IF(OFFSET('Hygiene Data'!$D$11,0,10*ROW('Hygiene Data'!D13))="","",OFFSET('Hygiene Data'!$D$11,0,10*ROW('Hygiene Data'!D13)))</f>
        <v/>
      </c>
      <c r="DP19" s="293" t="str">
        <f ca="true">+IF(OFFSET('Hygiene Data'!$D$12,0,10*ROW('Hygiene Data'!D13))="","",OFFSET('Hygiene Data'!$D$12,0,10*ROW('Hygiene Data'!D13)))</f>
        <v/>
      </c>
      <c r="DQ19" s="293" t="str">
        <f ca="true">+IF(OFFSET('Hygiene Data'!$D$13,0,10*ROW('Hygiene Data'!D13))="","",OFFSET('Hygiene Data'!$D$13,0,10*ROW('Hygiene Data'!D13)))</f>
        <v/>
      </c>
      <c r="DR19" s="293" t="str">
        <f ca="true">+IF(OFFSET('Hygiene Data'!$E$11,0,10*ROW('Hygiene Data'!E13))="","",OFFSET('Hygiene Data'!$E$11,0,10*ROW('Hygiene Data'!E13)))</f>
        <v/>
      </c>
      <c r="DS19" s="293" t="str">
        <f ca="true">+IF(OFFSET('Hygiene Data'!$E$12,0,10*ROW('Hygiene Data'!E13))="","",OFFSET('Hygiene Data'!$E$12,0,10*ROW('Hygiene Data'!E13)))</f>
        <v/>
      </c>
      <c r="DT19" s="293" t="str">
        <f ca="true">+IF(OFFSET('Hygiene Data'!$E$13,0,10*ROW('Hygiene Data'!E13))="","",OFFSET('Hygiene Data'!$E$13,0,10*ROW('Hygiene Data'!E13)))</f>
        <v/>
      </c>
      <c r="DU19" s="293" t="str">
        <f ca="true">+IF(OFFSET('Hygiene Data'!$F$11,0,10*ROW('Hygiene Data'!F13))="","",OFFSET('Hygiene Data'!$F$11,0,10*ROW('Hygiene Data'!F13)))</f>
        <v/>
      </c>
      <c r="DV19" s="293" t="str">
        <f ca="true">+IF(OFFSET('Hygiene Data'!$F$12,0,10*ROW('Hygiene Data'!F13))="","",OFFSET('Hygiene Data'!$F$12,0,10*ROW('Hygiene Data'!F13)))</f>
        <v/>
      </c>
      <c r="DW19" s="293" t="str">
        <f ca="true">+IF(OFFSET('Hygiene Data'!$F$13,0,10*ROW('Hygiene Data'!F13))="","",OFFSET('Hygiene Data'!$F$13,0,10*ROW('Hygiene Data'!F13)))</f>
        <v/>
      </c>
      <c r="DX19" s="293" t="str">
        <f ca="true">+IF(OFFSET('Hygiene Data'!$G$11,0,10*ROW('Hygiene Data'!G13))="","",OFFSET('Hygiene Data'!$G$11,0,10*ROW('Hygiene Data'!G13)))</f>
        <v/>
      </c>
      <c r="DY19" s="293" t="str">
        <f ca="true">+IF(OFFSET('Hygiene Data'!$G$12,0,10*ROW('Hygiene Data'!G13))="","",OFFSET('Hygiene Data'!$G$12,0,10*ROW('Hygiene Data'!G13)))</f>
        <v/>
      </c>
      <c r="DZ19" s="293" t="str">
        <f ca="true">+IF(OFFSET('Hygiene Data'!$G$13,0,10*ROW('Hygiene Data'!G13))="","",OFFSET('Hygiene Data'!$G$13,0,10*ROW('Hygiene Data'!G13)))</f>
        <v/>
      </c>
      <c r="EA19" s="293" t="str">
        <f ca="true">+IF(OFFSET('Hygiene Data'!$H$11,0,10*ROW('Hygiene Data'!H13))="","",OFFSET('Hygiene Data'!$H$11,0,10*ROW('Hygiene Data'!H13)))</f>
        <v/>
      </c>
      <c r="EB19" s="293" t="str">
        <f ca="true">+IF(OFFSET('Hygiene Data'!$H$12,0,10*ROW('Hygiene Data'!H13))="","",OFFSET('Hygiene Data'!$H$12,0,10*ROW('Hygiene Data'!H13)))</f>
        <v/>
      </c>
      <c r="EC19" s="293" t="str">
        <f ca="true">+IF(OFFSET('Hygiene Data'!$H$13,0,10*ROW('Hygiene Data'!H13))="","",OFFSET('Hygiene Data'!$H$13,0,10*ROW('Hygiene Data'!H13)))</f>
        <v/>
      </c>
      <c r="ED19" s="293" t="str">
        <f ca="true">+IF(OFFSET('Hygiene Data'!$I$11,0,10*ROW('Hygiene Data'!I13))="","",OFFSET('Hygiene Data'!$I$11,0,10*ROW('Hygiene Data'!I13)))</f>
        <v/>
      </c>
      <c r="EE19" s="293" t="str">
        <f ca="true">+IF(OFFSET('Hygiene Data'!$I$12,0,10*ROW('Hygiene Data'!I13))="","",OFFSET('Hygiene Data'!$I$12,0,10*ROW('Hygiene Data'!I13)))</f>
        <v/>
      </c>
      <c r="EF19" s="293"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49" t="str">
        <f t="shared" ca="true" si="0"/>
        <v/>
      </c>
      <c r="D20" s="89"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9"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9"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9"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9"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9"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9"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9"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9"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9"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9"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9"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9"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9"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9"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9"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9"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9"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0"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0"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0"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0"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0"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0"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0"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0"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0"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0"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0"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0"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0"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0"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0"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0"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0"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0"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0"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0"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0"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0"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0"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0"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0"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0"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0"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0"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0"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0"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1"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1"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1"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1"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1"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1"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1"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1"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1"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1"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1"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1"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1"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1"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1"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1"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1"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1"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3"/>
      <c r="BS20" s="293" t="str">
        <f ca="true">+IF(OFFSET('Water Data'!$D$27,0,10*ROW('Water Data'!D14))="","",OFFSET('Water Data'!$D$27,0,10*ROW('Water Data'!D14)))</f>
        <v/>
      </c>
      <c r="BT20" s="293" t="str">
        <f ca="true">+IF(OFFSET('Water Data'!$D$28,0,10*ROW('Water Data'!D14))="","",OFFSET('Water Data'!$D$28,0,10*ROW('Water Data'!D14)))</f>
        <v/>
      </c>
      <c r="BU20" s="293" t="str">
        <f ca="true">+IF(OFFSET('Water Data'!$D$29,0,10*ROW('Water Data'!D14))="","",OFFSET('Water Data'!$D$29,0,10*ROW('Water Data'!D14)))</f>
        <v/>
      </c>
      <c r="BV20" s="293" t="str">
        <f ca="true">+IF(OFFSET('Water Data'!$E$27,0,10*ROW('Water Data'!E14))="","",OFFSET('Water Data'!$E$27,0,10*ROW('Water Data'!E14)))</f>
        <v/>
      </c>
      <c r="BW20" s="293" t="str">
        <f ca="true">+IF(OFFSET('Water Data'!$E$28,0,10*ROW('Water Data'!E14))="","",OFFSET('Water Data'!$E$28,0,10*ROW('Water Data'!E14)))</f>
        <v/>
      </c>
      <c r="BX20" s="293" t="str">
        <f ca="true">+IF(OFFSET('Water Data'!$E$29,0,10*ROW('Water Data'!E14))="","",OFFSET('Water Data'!$E$29,0,10*ROW('Water Data'!E14)))</f>
        <v/>
      </c>
      <c r="BY20" s="293" t="str">
        <f ca="true">+IF(OFFSET('Water Data'!$F$27,0,10*ROW('Water Data'!F14))="","",OFFSET('Water Data'!$F$27,0,10*ROW('Water Data'!F14)))</f>
        <v/>
      </c>
      <c r="BZ20" s="293" t="str">
        <f ca="true">+IF(OFFSET('Water Data'!$F$28,0,10*ROW('Water Data'!F14))="","",OFFSET('Water Data'!$F$28,0,10*ROW('Water Data'!F14)))</f>
        <v/>
      </c>
      <c r="CA20" s="293" t="str">
        <f ca="true">+IF(OFFSET('Water Data'!$F$29,0,10*ROW('Water Data'!F14))="","",OFFSET('Water Data'!$F$29,0,10*ROW('Water Data'!F14)))</f>
        <v/>
      </c>
      <c r="CB20" s="293" t="str">
        <f ca="true">+IF(OFFSET('Water Data'!$G$27,0,10*ROW('Water Data'!G14))="","",OFFSET('Water Data'!$G$27,0,10*ROW('Water Data'!G14)))</f>
        <v/>
      </c>
      <c r="CC20" s="293" t="str">
        <f ca="true">+IF(OFFSET('Water Data'!$G$28,0,10*ROW('Water Data'!G14))="","",OFFSET('Water Data'!$G$28,0,10*ROW('Water Data'!G14)))</f>
        <v/>
      </c>
      <c r="CD20" s="293" t="str">
        <f ca="true">+IF(OFFSET('Water Data'!$G$29,0,10*ROW('Water Data'!G14))="","",OFFSET('Water Data'!$G$29,0,10*ROW('Water Data'!G14)))</f>
        <v/>
      </c>
      <c r="CE20" s="293" t="str">
        <f ca="true">+IF(OFFSET('Water Data'!$H$27,0,10*ROW('Water Data'!H14))="","",OFFSET('Water Data'!$H$27,0,10*ROW('Water Data'!H14)))</f>
        <v/>
      </c>
      <c r="CF20" s="293" t="str">
        <f ca="true">+IF(OFFSET('Water Data'!$H$28,0,10*ROW('Water Data'!H14))="","",OFFSET('Water Data'!$H$28,0,10*ROW('Water Data'!H14)))</f>
        <v/>
      </c>
      <c r="CG20" s="293" t="str">
        <f ca="true">+IF(OFFSET('Water Data'!$H$29,0,10*ROW('Water Data'!H14))="","",OFFSET('Water Data'!$H$29,0,10*ROW('Water Data'!H14)))</f>
        <v/>
      </c>
      <c r="CH20" s="293" t="str">
        <f ca="true">+IF(OFFSET('Water Data'!$I$27,0,10*ROW('Water Data'!I14))="","",OFFSET('Water Data'!$I$27,0,10*ROW('Water Data'!I14)))</f>
        <v/>
      </c>
      <c r="CI20" s="293" t="str">
        <f ca="true">+IF(OFFSET('Water Data'!$I$28,0,10*ROW('Water Data'!I14))="","",OFFSET('Water Data'!$I$28,0,10*ROW('Water Data'!I14)))</f>
        <v/>
      </c>
      <c r="CJ20" s="293" t="str">
        <f ca="true">+IF(OFFSET('Water Data'!$I$29,0,10*ROW('Water Data'!I14))="","",OFFSET('Water Data'!$I$29,0,10*ROW('Water Data'!I14)))</f>
        <v/>
      </c>
      <c r="CK20" s="293" t="str">
        <f ca="true">+IF(OFFSET('Sanitation Data'!$D$28,0,10*ROW('Sanitation Data'!D14))="","",OFFSET('Sanitation Data'!$D$28,0,10*ROW('Sanitation Data'!D14)))</f>
        <v/>
      </c>
      <c r="CL20" s="293" t="str">
        <f ca="true">+IF(OFFSET('Sanitation Data'!$D$29,0,10*ROW('Sanitation Data'!D14))="","",OFFSET('Sanitation Data'!$D$29,0,10*ROW('Sanitation Data'!D14)))</f>
        <v/>
      </c>
      <c r="CM20" s="293" t="str">
        <f ca="true">+IF(OFFSET('Sanitation Data'!$D$30,0,10*ROW('Sanitation Data'!D14))="","",OFFSET('Sanitation Data'!$D$30,0,10*ROW('Sanitation Data'!D14)))</f>
        <v/>
      </c>
      <c r="CN20" s="293" t="str">
        <f ca="true">+IF(OFFSET('Sanitation Data'!$D$31,0,10*ROW('Sanitation Data'!D14))="","",OFFSET('Sanitation Data'!$D$31,0,10*ROW('Sanitation Data'!D14)))</f>
        <v/>
      </c>
      <c r="CO20" s="293" t="str">
        <f ca="true">+IF(OFFSET('Sanitation Data'!$D$32,0,10*ROW('Sanitation Data'!D14))="","",OFFSET('Sanitation Data'!$D$32,0,10*ROW('Sanitation Data'!D14)))</f>
        <v/>
      </c>
      <c r="CP20" s="293" t="str">
        <f ca="true">+IF(OFFSET('Sanitation Data'!$E$28,0,10*ROW('Sanitation Data'!E14))="","",OFFSET('Sanitation Data'!$E$28,0,10*ROW('Sanitation Data'!E14)))</f>
        <v/>
      </c>
      <c r="CQ20" s="293" t="str">
        <f ca="true">+IF(OFFSET('Sanitation Data'!$E$29,0,10*ROW('Sanitation Data'!E14))="","",OFFSET('Sanitation Data'!$E$29,0,10*ROW('Sanitation Data'!E14)))</f>
        <v/>
      </c>
      <c r="CR20" s="293" t="str">
        <f ca="true">+IF(OFFSET('Sanitation Data'!$E$30,0,10*ROW('Sanitation Data'!E14))="","",OFFSET('Sanitation Data'!$E$30,0,10*ROW('Sanitation Data'!E14)))</f>
        <v/>
      </c>
      <c r="CS20" s="293" t="str">
        <f ca="true">+IF(OFFSET('Sanitation Data'!$E$31,0,10*ROW('Sanitation Data'!E14))="","",OFFSET('Sanitation Data'!$E$31,0,10*ROW('Sanitation Data'!E14)))</f>
        <v/>
      </c>
      <c r="CT20" s="293" t="str">
        <f ca="true">+IF(OFFSET('Sanitation Data'!$E$32,0,10*ROW('Sanitation Data'!E14))="","",OFFSET('Sanitation Data'!$E$32,0,10*ROW('Sanitation Data'!E14)))</f>
        <v/>
      </c>
      <c r="CU20" s="293" t="str">
        <f ca="true">+IF(OFFSET('Sanitation Data'!$F$28,0,10*ROW('Sanitation Data'!F14))="","",OFFSET('Sanitation Data'!$F$28,0,10*ROW('Sanitation Data'!F14)))</f>
        <v/>
      </c>
      <c r="CV20" s="293" t="str">
        <f ca="true">+IF(OFFSET('Sanitation Data'!$F$29,0,10*ROW('Sanitation Data'!F14))="","",OFFSET('Sanitation Data'!$F$29,0,10*ROW('Sanitation Data'!F14)))</f>
        <v/>
      </c>
      <c r="CW20" s="293" t="str">
        <f ca="true">+IF(OFFSET('Sanitation Data'!$F$30,0,10*ROW('Sanitation Data'!F14))="","",OFFSET('Sanitation Data'!$F$30,0,10*ROW('Sanitation Data'!F14)))</f>
        <v/>
      </c>
      <c r="CX20" s="293" t="str">
        <f ca="true">+IF(OFFSET('Sanitation Data'!$F$31,0,10*ROW('Sanitation Data'!F14))="","",OFFSET('Sanitation Data'!$F$31,0,10*ROW('Sanitation Data'!F14)))</f>
        <v/>
      </c>
      <c r="CY20" s="293" t="str">
        <f ca="true">+IF(OFFSET('Sanitation Data'!$F$32,0,10*ROW('Sanitation Data'!F14))="","",OFFSET('Sanitation Data'!$F$32,0,10*ROW('Sanitation Data'!F14)))</f>
        <v/>
      </c>
      <c r="CZ20" s="293" t="str">
        <f ca="true">+IF(OFFSET('Sanitation Data'!$G$28,0,10*ROW('Sanitation Data'!G14))="","",OFFSET('Sanitation Data'!$G$28,0,10*ROW('Sanitation Data'!G14)))</f>
        <v/>
      </c>
      <c r="DA20" s="293" t="str">
        <f ca="true">+IF(OFFSET('Sanitation Data'!$G$29,0,10*ROW('Sanitation Data'!G14))="","",OFFSET('Sanitation Data'!$G$29,0,10*ROW('Sanitation Data'!G14)))</f>
        <v/>
      </c>
      <c r="DB20" s="293" t="str">
        <f ca="true">+IF(OFFSET('Sanitation Data'!$G$30,0,10*ROW('Sanitation Data'!G14))="","",OFFSET('Sanitation Data'!$G$30,0,10*ROW('Sanitation Data'!G14)))</f>
        <v/>
      </c>
      <c r="DC20" s="293" t="str">
        <f ca="true">+IF(OFFSET('Sanitation Data'!$G$31,0,10*ROW('Sanitation Data'!G14))="","",OFFSET('Sanitation Data'!$G$31,0,10*ROW('Sanitation Data'!G14)))</f>
        <v/>
      </c>
      <c r="DD20" s="293" t="str">
        <f ca="true">+IF(OFFSET('Sanitation Data'!$G$32,0,10*ROW('Sanitation Data'!G14))="","",OFFSET('Sanitation Data'!$G$32,0,10*ROW('Sanitation Data'!G14)))</f>
        <v/>
      </c>
      <c r="DE20" s="293" t="str">
        <f ca="true">+IF(OFFSET('Sanitation Data'!$H$28,0,10*ROW('Sanitation Data'!H14))="","",OFFSET('Sanitation Data'!$H$28,0,10*ROW('Sanitation Data'!H14)))</f>
        <v/>
      </c>
      <c r="DF20" s="293" t="str">
        <f ca="true">+IF(OFFSET('Sanitation Data'!$H$29,0,10*ROW('Sanitation Data'!H14))="","",OFFSET('Sanitation Data'!$H$29,0,10*ROW('Sanitation Data'!H14)))</f>
        <v/>
      </c>
      <c r="DG20" s="293" t="str">
        <f ca="true">+IF(OFFSET('Sanitation Data'!$H$30,0,10*ROW('Sanitation Data'!H14))="","",OFFSET('Sanitation Data'!$H$30,0,10*ROW('Sanitation Data'!H14)))</f>
        <v/>
      </c>
      <c r="DH20" s="293" t="str">
        <f ca="true">+IF(OFFSET('Sanitation Data'!$H$31,0,10*ROW('Sanitation Data'!H14))="","",OFFSET('Sanitation Data'!$H$31,0,10*ROW('Sanitation Data'!H14)))</f>
        <v/>
      </c>
      <c r="DI20" s="293" t="str">
        <f ca="true">+IF(OFFSET('Sanitation Data'!$H$32,0,10*ROW('Sanitation Data'!H14))="","",OFFSET('Sanitation Data'!$H$32,0,10*ROW('Sanitation Data'!H14)))</f>
        <v/>
      </c>
      <c r="DJ20" s="293" t="str">
        <f ca="true">+IF(OFFSET('Sanitation Data'!$I$28,0,10*ROW('Sanitation Data'!I14))="","",OFFSET('Sanitation Data'!$I$28,0,10*ROW('Sanitation Data'!I14)))</f>
        <v/>
      </c>
      <c r="DK20" s="293" t="str">
        <f ca="true">+IF(OFFSET('Sanitation Data'!$I$29,0,10*ROW('Sanitation Data'!I14))="","",OFFSET('Sanitation Data'!$I$29,0,10*ROW('Sanitation Data'!I14)))</f>
        <v/>
      </c>
      <c r="DL20" s="293" t="str">
        <f ca="true">+IF(OFFSET('Sanitation Data'!$I$30,0,10*ROW('Sanitation Data'!I14))="","",OFFSET('Sanitation Data'!$I$30,0,10*ROW('Sanitation Data'!I14)))</f>
        <v/>
      </c>
      <c r="DM20" s="293" t="str">
        <f ca="true">+IF(OFFSET('Sanitation Data'!$I$31,0,10*ROW('Sanitation Data'!I14))="","",OFFSET('Sanitation Data'!$I$31,0,10*ROW('Sanitation Data'!I14)))</f>
        <v/>
      </c>
      <c r="DN20" s="293" t="str">
        <f ca="true">+IF(OFFSET('Sanitation Data'!$I$32,0,10*ROW('Sanitation Data'!I14))="","",OFFSET('Sanitation Data'!$I$32,0,10*ROW('Sanitation Data'!I14)))</f>
        <v/>
      </c>
      <c r="DO20" s="293" t="str">
        <f ca="true">+IF(OFFSET('Hygiene Data'!$D$11,0,10*ROW('Hygiene Data'!D14))="","",OFFSET('Hygiene Data'!$D$11,0,10*ROW('Hygiene Data'!D14)))</f>
        <v/>
      </c>
      <c r="DP20" s="293" t="str">
        <f ca="true">+IF(OFFSET('Hygiene Data'!$D$12,0,10*ROW('Hygiene Data'!D14))="","",OFFSET('Hygiene Data'!$D$12,0,10*ROW('Hygiene Data'!D14)))</f>
        <v/>
      </c>
      <c r="DQ20" s="293" t="str">
        <f ca="true">+IF(OFFSET('Hygiene Data'!$D$13,0,10*ROW('Hygiene Data'!D14))="","",OFFSET('Hygiene Data'!$D$13,0,10*ROW('Hygiene Data'!D14)))</f>
        <v/>
      </c>
      <c r="DR20" s="293" t="str">
        <f ca="true">+IF(OFFSET('Hygiene Data'!$E$11,0,10*ROW('Hygiene Data'!E14))="","",OFFSET('Hygiene Data'!$E$11,0,10*ROW('Hygiene Data'!E14)))</f>
        <v/>
      </c>
      <c r="DS20" s="293" t="str">
        <f ca="true">+IF(OFFSET('Hygiene Data'!$E$12,0,10*ROW('Hygiene Data'!E14))="","",OFFSET('Hygiene Data'!$E$12,0,10*ROW('Hygiene Data'!E14)))</f>
        <v/>
      </c>
      <c r="DT20" s="293" t="str">
        <f ca="true">+IF(OFFSET('Hygiene Data'!$E$13,0,10*ROW('Hygiene Data'!E14))="","",OFFSET('Hygiene Data'!$E$13,0,10*ROW('Hygiene Data'!E14)))</f>
        <v/>
      </c>
      <c r="DU20" s="293" t="str">
        <f ca="true">+IF(OFFSET('Hygiene Data'!$F$11,0,10*ROW('Hygiene Data'!F14))="","",OFFSET('Hygiene Data'!$F$11,0,10*ROW('Hygiene Data'!F14)))</f>
        <v/>
      </c>
      <c r="DV20" s="293" t="str">
        <f ca="true">+IF(OFFSET('Hygiene Data'!$F$12,0,10*ROW('Hygiene Data'!F14))="","",OFFSET('Hygiene Data'!$F$12,0,10*ROW('Hygiene Data'!F14)))</f>
        <v/>
      </c>
      <c r="DW20" s="293" t="str">
        <f ca="true">+IF(OFFSET('Hygiene Data'!$F$13,0,10*ROW('Hygiene Data'!F14))="","",OFFSET('Hygiene Data'!$F$13,0,10*ROW('Hygiene Data'!F14)))</f>
        <v/>
      </c>
      <c r="DX20" s="293" t="str">
        <f ca="true">+IF(OFFSET('Hygiene Data'!$G$11,0,10*ROW('Hygiene Data'!G14))="","",OFFSET('Hygiene Data'!$G$11,0,10*ROW('Hygiene Data'!G14)))</f>
        <v/>
      </c>
      <c r="DY20" s="293" t="str">
        <f ca="true">+IF(OFFSET('Hygiene Data'!$G$12,0,10*ROW('Hygiene Data'!G14))="","",OFFSET('Hygiene Data'!$G$12,0,10*ROW('Hygiene Data'!G14)))</f>
        <v/>
      </c>
      <c r="DZ20" s="293" t="str">
        <f ca="true">+IF(OFFSET('Hygiene Data'!$G$13,0,10*ROW('Hygiene Data'!G14))="","",OFFSET('Hygiene Data'!$G$13,0,10*ROW('Hygiene Data'!G14)))</f>
        <v/>
      </c>
      <c r="EA20" s="293" t="str">
        <f ca="true">+IF(OFFSET('Hygiene Data'!$H$11,0,10*ROW('Hygiene Data'!H14))="","",OFFSET('Hygiene Data'!$H$11,0,10*ROW('Hygiene Data'!H14)))</f>
        <v/>
      </c>
      <c r="EB20" s="293" t="str">
        <f ca="true">+IF(OFFSET('Hygiene Data'!$H$12,0,10*ROW('Hygiene Data'!H14))="","",OFFSET('Hygiene Data'!$H$12,0,10*ROW('Hygiene Data'!H14)))</f>
        <v/>
      </c>
      <c r="EC20" s="293" t="str">
        <f ca="true">+IF(OFFSET('Hygiene Data'!$H$13,0,10*ROW('Hygiene Data'!H14))="","",OFFSET('Hygiene Data'!$H$13,0,10*ROW('Hygiene Data'!H14)))</f>
        <v/>
      </c>
      <c r="ED20" s="293" t="str">
        <f ca="true">+IF(OFFSET('Hygiene Data'!$I$11,0,10*ROW('Hygiene Data'!I14))="","",OFFSET('Hygiene Data'!$I$11,0,10*ROW('Hygiene Data'!I14)))</f>
        <v/>
      </c>
      <c r="EE20" s="293" t="str">
        <f ca="true">+IF(OFFSET('Hygiene Data'!$I$12,0,10*ROW('Hygiene Data'!I14))="","",OFFSET('Hygiene Data'!$I$12,0,10*ROW('Hygiene Data'!I14)))</f>
        <v/>
      </c>
      <c r="EF20" s="293"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49" t="str">
        <f t="shared" ca="true" si="0"/>
        <v/>
      </c>
      <c r="D21" s="89"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9"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9"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9"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9"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9"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9"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9"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9"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9"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9"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9"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9"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9"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9"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9"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9"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9"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0"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0"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0"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0"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0"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0"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0"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0"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0"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0"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0"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0"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0"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0"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0"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0"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0"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0"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0"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0"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0"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0"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0"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0"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0"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0"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0"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0"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0"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0"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1"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1"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1"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1"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1"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1"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1"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1"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1"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1"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1"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1"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1"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1"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1"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1"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1"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1"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3"/>
      <c r="BS21" s="293" t="str">
        <f ca="true">+IF(OFFSET('Water Data'!$D$27,0,10*ROW('Water Data'!D15))="","",OFFSET('Water Data'!$D$27,0,10*ROW('Water Data'!D15)))</f>
        <v/>
      </c>
      <c r="BT21" s="293" t="str">
        <f ca="true">+IF(OFFSET('Water Data'!$D$28,0,10*ROW('Water Data'!D15))="","",OFFSET('Water Data'!$D$28,0,10*ROW('Water Data'!D15)))</f>
        <v/>
      </c>
      <c r="BU21" s="293" t="str">
        <f ca="true">+IF(OFFSET('Water Data'!$D$29,0,10*ROW('Water Data'!D15))="","",OFFSET('Water Data'!$D$29,0,10*ROW('Water Data'!D15)))</f>
        <v/>
      </c>
      <c r="BV21" s="293" t="str">
        <f ca="true">+IF(OFFSET('Water Data'!$E$27,0,10*ROW('Water Data'!E15))="","",OFFSET('Water Data'!$E$27,0,10*ROW('Water Data'!E15)))</f>
        <v/>
      </c>
      <c r="BW21" s="293" t="str">
        <f ca="true">+IF(OFFSET('Water Data'!$E$28,0,10*ROW('Water Data'!E15))="","",OFFSET('Water Data'!$E$28,0,10*ROW('Water Data'!E15)))</f>
        <v/>
      </c>
      <c r="BX21" s="293" t="str">
        <f ca="true">+IF(OFFSET('Water Data'!$E$29,0,10*ROW('Water Data'!E15))="","",OFFSET('Water Data'!$E$29,0,10*ROW('Water Data'!E15)))</f>
        <v/>
      </c>
      <c r="BY21" s="293" t="str">
        <f ca="true">+IF(OFFSET('Water Data'!$F$27,0,10*ROW('Water Data'!F15))="","",OFFSET('Water Data'!$F$27,0,10*ROW('Water Data'!F15)))</f>
        <v/>
      </c>
      <c r="BZ21" s="293" t="str">
        <f ca="true">+IF(OFFSET('Water Data'!$F$28,0,10*ROW('Water Data'!F15))="","",OFFSET('Water Data'!$F$28,0,10*ROW('Water Data'!F15)))</f>
        <v/>
      </c>
      <c r="CA21" s="293" t="str">
        <f ca="true">+IF(OFFSET('Water Data'!$F$29,0,10*ROW('Water Data'!F15))="","",OFFSET('Water Data'!$F$29,0,10*ROW('Water Data'!F15)))</f>
        <v/>
      </c>
      <c r="CB21" s="293" t="str">
        <f ca="true">+IF(OFFSET('Water Data'!$G$27,0,10*ROW('Water Data'!G15))="","",OFFSET('Water Data'!$G$27,0,10*ROW('Water Data'!G15)))</f>
        <v/>
      </c>
      <c r="CC21" s="293" t="str">
        <f ca="true">+IF(OFFSET('Water Data'!$G$28,0,10*ROW('Water Data'!G15))="","",OFFSET('Water Data'!$G$28,0,10*ROW('Water Data'!G15)))</f>
        <v/>
      </c>
      <c r="CD21" s="293" t="str">
        <f ca="true">+IF(OFFSET('Water Data'!$G$29,0,10*ROW('Water Data'!G15))="","",OFFSET('Water Data'!$G$29,0,10*ROW('Water Data'!G15)))</f>
        <v/>
      </c>
      <c r="CE21" s="293" t="str">
        <f ca="true">+IF(OFFSET('Water Data'!$H$27,0,10*ROW('Water Data'!H15))="","",OFFSET('Water Data'!$H$27,0,10*ROW('Water Data'!H15)))</f>
        <v/>
      </c>
      <c r="CF21" s="293" t="str">
        <f ca="true">+IF(OFFSET('Water Data'!$H$28,0,10*ROW('Water Data'!H15))="","",OFFSET('Water Data'!$H$28,0,10*ROW('Water Data'!H15)))</f>
        <v/>
      </c>
      <c r="CG21" s="293" t="str">
        <f ca="true">+IF(OFFSET('Water Data'!$H$29,0,10*ROW('Water Data'!H15))="","",OFFSET('Water Data'!$H$29,0,10*ROW('Water Data'!H15)))</f>
        <v/>
      </c>
      <c r="CH21" s="293" t="str">
        <f ca="true">+IF(OFFSET('Water Data'!$I$27,0,10*ROW('Water Data'!I15))="","",OFFSET('Water Data'!$I$27,0,10*ROW('Water Data'!I15)))</f>
        <v/>
      </c>
      <c r="CI21" s="293" t="str">
        <f ca="true">+IF(OFFSET('Water Data'!$I$28,0,10*ROW('Water Data'!I15))="","",OFFSET('Water Data'!$I$28,0,10*ROW('Water Data'!I15)))</f>
        <v/>
      </c>
      <c r="CJ21" s="293" t="str">
        <f ca="true">+IF(OFFSET('Water Data'!$I$29,0,10*ROW('Water Data'!I15))="","",OFFSET('Water Data'!$I$29,0,10*ROW('Water Data'!I15)))</f>
        <v/>
      </c>
      <c r="CK21" s="293" t="str">
        <f ca="true">+IF(OFFSET('Sanitation Data'!$D$28,0,10*ROW('Sanitation Data'!D15))="","",OFFSET('Sanitation Data'!$D$28,0,10*ROW('Sanitation Data'!D15)))</f>
        <v/>
      </c>
      <c r="CL21" s="293" t="str">
        <f ca="true">+IF(OFFSET('Sanitation Data'!$D$29,0,10*ROW('Sanitation Data'!D15))="","",OFFSET('Sanitation Data'!$D$29,0,10*ROW('Sanitation Data'!D15)))</f>
        <v/>
      </c>
      <c r="CM21" s="293" t="str">
        <f ca="true">+IF(OFFSET('Sanitation Data'!$D$30,0,10*ROW('Sanitation Data'!D15))="","",OFFSET('Sanitation Data'!$D$30,0,10*ROW('Sanitation Data'!D15)))</f>
        <v/>
      </c>
      <c r="CN21" s="293" t="str">
        <f ca="true">+IF(OFFSET('Sanitation Data'!$D$31,0,10*ROW('Sanitation Data'!D15))="","",OFFSET('Sanitation Data'!$D$31,0,10*ROW('Sanitation Data'!D15)))</f>
        <v/>
      </c>
      <c r="CO21" s="293" t="str">
        <f ca="true">+IF(OFFSET('Sanitation Data'!$D$32,0,10*ROW('Sanitation Data'!D15))="","",OFFSET('Sanitation Data'!$D$32,0,10*ROW('Sanitation Data'!D15)))</f>
        <v/>
      </c>
      <c r="CP21" s="293" t="str">
        <f ca="true">+IF(OFFSET('Sanitation Data'!$E$28,0,10*ROW('Sanitation Data'!E15))="","",OFFSET('Sanitation Data'!$E$28,0,10*ROW('Sanitation Data'!E15)))</f>
        <v/>
      </c>
      <c r="CQ21" s="293" t="str">
        <f ca="true">+IF(OFFSET('Sanitation Data'!$E$29,0,10*ROW('Sanitation Data'!E15))="","",OFFSET('Sanitation Data'!$E$29,0,10*ROW('Sanitation Data'!E15)))</f>
        <v/>
      </c>
      <c r="CR21" s="293" t="str">
        <f ca="true">+IF(OFFSET('Sanitation Data'!$E$30,0,10*ROW('Sanitation Data'!E15))="","",OFFSET('Sanitation Data'!$E$30,0,10*ROW('Sanitation Data'!E15)))</f>
        <v/>
      </c>
      <c r="CS21" s="293" t="str">
        <f ca="true">+IF(OFFSET('Sanitation Data'!$E$31,0,10*ROW('Sanitation Data'!E15))="","",OFFSET('Sanitation Data'!$E$31,0,10*ROW('Sanitation Data'!E15)))</f>
        <v/>
      </c>
      <c r="CT21" s="293" t="str">
        <f ca="true">+IF(OFFSET('Sanitation Data'!$E$32,0,10*ROW('Sanitation Data'!E15))="","",OFFSET('Sanitation Data'!$E$32,0,10*ROW('Sanitation Data'!E15)))</f>
        <v/>
      </c>
      <c r="CU21" s="293" t="str">
        <f ca="true">+IF(OFFSET('Sanitation Data'!$F$28,0,10*ROW('Sanitation Data'!F15))="","",OFFSET('Sanitation Data'!$F$28,0,10*ROW('Sanitation Data'!F15)))</f>
        <v/>
      </c>
      <c r="CV21" s="293" t="str">
        <f ca="true">+IF(OFFSET('Sanitation Data'!$F$29,0,10*ROW('Sanitation Data'!F15))="","",OFFSET('Sanitation Data'!$F$29,0,10*ROW('Sanitation Data'!F15)))</f>
        <v/>
      </c>
      <c r="CW21" s="293" t="str">
        <f ca="true">+IF(OFFSET('Sanitation Data'!$F$30,0,10*ROW('Sanitation Data'!F15))="","",OFFSET('Sanitation Data'!$F$30,0,10*ROW('Sanitation Data'!F15)))</f>
        <v/>
      </c>
      <c r="CX21" s="293" t="str">
        <f ca="true">+IF(OFFSET('Sanitation Data'!$F$31,0,10*ROW('Sanitation Data'!F15))="","",OFFSET('Sanitation Data'!$F$31,0,10*ROW('Sanitation Data'!F15)))</f>
        <v/>
      </c>
      <c r="CY21" s="293" t="str">
        <f ca="true">+IF(OFFSET('Sanitation Data'!$F$32,0,10*ROW('Sanitation Data'!F15))="","",OFFSET('Sanitation Data'!$F$32,0,10*ROW('Sanitation Data'!F15)))</f>
        <v/>
      </c>
      <c r="CZ21" s="293" t="str">
        <f ca="true">+IF(OFFSET('Sanitation Data'!$G$28,0,10*ROW('Sanitation Data'!G15))="","",OFFSET('Sanitation Data'!$G$28,0,10*ROW('Sanitation Data'!G15)))</f>
        <v/>
      </c>
      <c r="DA21" s="293" t="str">
        <f ca="true">+IF(OFFSET('Sanitation Data'!$G$29,0,10*ROW('Sanitation Data'!G15))="","",OFFSET('Sanitation Data'!$G$29,0,10*ROW('Sanitation Data'!G15)))</f>
        <v/>
      </c>
      <c r="DB21" s="293" t="str">
        <f ca="true">+IF(OFFSET('Sanitation Data'!$G$30,0,10*ROW('Sanitation Data'!G15))="","",OFFSET('Sanitation Data'!$G$30,0,10*ROW('Sanitation Data'!G15)))</f>
        <v/>
      </c>
      <c r="DC21" s="293" t="str">
        <f ca="true">+IF(OFFSET('Sanitation Data'!$G$31,0,10*ROW('Sanitation Data'!G15))="","",OFFSET('Sanitation Data'!$G$31,0,10*ROW('Sanitation Data'!G15)))</f>
        <v/>
      </c>
      <c r="DD21" s="293" t="str">
        <f ca="true">+IF(OFFSET('Sanitation Data'!$G$32,0,10*ROW('Sanitation Data'!G15))="","",OFFSET('Sanitation Data'!$G$32,0,10*ROW('Sanitation Data'!G15)))</f>
        <v/>
      </c>
      <c r="DE21" s="293" t="str">
        <f ca="true">+IF(OFFSET('Sanitation Data'!$H$28,0,10*ROW('Sanitation Data'!H15))="","",OFFSET('Sanitation Data'!$H$28,0,10*ROW('Sanitation Data'!H15)))</f>
        <v/>
      </c>
      <c r="DF21" s="293" t="str">
        <f ca="true">+IF(OFFSET('Sanitation Data'!$H$29,0,10*ROW('Sanitation Data'!H15))="","",OFFSET('Sanitation Data'!$H$29,0,10*ROW('Sanitation Data'!H15)))</f>
        <v/>
      </c>
      <c r="DG21" s="293" t="str">
        <f ca="true">+IF(OFFSET('Sanitation Data'!$H$30,0,10*ROW('Sanitation Data'!H15))="","",OFFSET('Sanitation Data'!$H$30,0,10*ROW('Sanitation Data'!H15)))</f>
        <v/>
      </c>
      <c r="DH21" s="293" t="str">
        <f ca="true">+IF(OFFSET('Sanitation Data'!$H$31,0,10*ROW('Sanitation Data'!H15))="","",OFFSET('Sanitation Data'!$H$31,0,10*ROW('Sanitation Data'!H15)))</f>
        <v/>
      </c>
      <c r="DI21" s="293" t="str">
        <f ca="true">+IF(OFFSET('Sanitation Data'!$H$32,0,10*ROW('Sanitation Data'!H15))="","",OFFSET('Sanitation Data'!$H$32,0,10*ROW('Sanitation Data'!H15)))</f>
        <v/>
      </c>
      <c r="DJ21" s="293" t="str">
        <f ca="true">+IF(OFFSET('Sanitation Data'!$I$28,0,10*ROW('Sanitation Data'!I15))="","",OFFSET('Sanitation Data'!$I$28,0,10*ROW('Sanitation Data'!I15)))</f>
        <v/>
      </c>
      <c r="DK21" s="293" t="str">
        <f ca="true">+IF(OFFSET('Sanitation Data'!$I$29,0,10*ROW('Sanitation Data'!I15))="","",OFFSET('Sanitation Data'!$I$29,0,10*ROW('Sanitation Data'!I15)))</f>
        <v/>
      </c>
      <c r="DL21" s="293" t="str">
        <f ca="true">+IF(OFFSET('Sanitation Data'!$I$30,0,10*ROW('Sanitation Data'!I15))="","",OFFSET('Sanitation Data'!$I$30,0,10*ROW('Sanitation Data'!I15)))</f>
        <v/>
      </c>
      <c r="DM21" s="293" t="str">
        <f ca="true">+IF(OFFSET('Sanitation Data'!$I$31,0,10*ROW('Sanitation Data'!I15))="","",OFFSET('Sanitation Data'!$I$31,0,10*ROW('Sanitation Data'!I15)))</f>
        <v/>
      </c>
      <c r="DN21" s="293" t="str">
        <f ca="true">+IF(OFFSET('Sanitation Data'!$I$32,0,10*ROW('Sanitation Data'!I15))="","",OFFSET('Sanitation Data'!$I$32,0,10*ROW('Sanitation Data'!I15)))</f>
        <v/>
      </c>
      <c r="DO21" s="293" t="str">
        <f ca="true">+IF(OFFSET('Hygiene Data'!$D$11,0,10*ROW('Hygiene Data'!D15))="","",OFFSET('Hygiene Data'!$D$11,0,10*ROW('Hygiene Data'!D15)))</f>
        <v/>
      </c>
      <c r="DP21" s="293" t="str">
        <f ca="true">+IF(OFFSET('Hygiene Data'!$D$12,0,10*ROW('Hygiene Data'!D15))="","",OFFSET('Hygiene Data'!$D$12,0,10*ROW('Hygiene Data'!D15)))</f>
        <v/>
      </c>
      <c r="DQ21" s="293" t="str">
        <f ca="true">+IF(OFFSET('Hygiene Data'!$D$13,0,10*ROW('Hygiene Data'!D15))="","",OFFSET('Hygiene Data'!$D$13,0,10*ROW('Hygiene Data'!D15)))</f>
        <v/>
      </c>
      <c r="DR21" s="293" t="str">
        <f ca="true">+IF(OFFSET('Hygiene Data'!$E$11,0,10*ROW('Hygiene Data'!E15))="","",OFFSET('Hygiene Data'!$E$11,0,10*ROW('Hygiene Data'!E15)))</f>
        <v/>
      </c>
      <c r="DS21" s="293" t="str">
        <f ca="true">+IF(OFFSET('Hygiene Data'!$E$12,0,10*ROW('Hygiene Data'!E15))="","",OFFSET('Hygiene Data'!$E$12,0,10*ROW('Hygiene Data'!E15)))</f>
        <v/>
      </c>
      <c r="DT21" s="293" t="str">
        <f ca="true">+IF(OFFSET('Hygiene Data'!$E$13,0,10*ROW('Hygiene Data'!E15))="","",OFFSET('Hygiene Data'!$E$13,0,10*ROW('Hygiene Data'!E15)))</f>
        <v/>
      </c>
      <c r="DU21" s="293" t="str">
        <f ca="true">+IF(OFFSET('Hygiene Data'!$F$11,0,10*ROW('Hygiene Data'!F15))="","",OFFSET('Hygiene Data'!$F$11,0,10*ROW('Hygiene Data'!F15)))</f>
        <v/>
      </c>
      <c r="DV21" s="293" t="str">
        <f ca="true">+IF(OFFSET('Hygiene Data'!$F$12,0,10*ROW('Hygiene Data'!F15))="","",OFFSET('Hygiene Data'!$F$12,0,10*ROW('Hygiene Data'!F15)))</f>
        <v/>
      </c>
      <c r="DW21" s="293" t="str">
        <f ca="true">+IF(OFFSET('Hygiene Data'!$F$13,0,10*ROW('Hygiene Data'!F15))="","",OFFSET('Hygiene Data'!$F$13,0,10*ROW('Hygiene Data'!F15)))</f>
        <v/>
      </c>
      <c r="DX21" s="293" t="str">
        <f ca="true">+IF(OFFSET('Hygiene Data'!$G$11,0,10*ROW('Hygiene Data'!G15))="","",OFFSET('Hygiene Data'!$G$11,0,10*ROW('Hygiene Data'!G15)))</f>
        <v/>
      </c>
      <c r="DY21" s="293" t="str">
        <f ca="true">+IF(OFFSET('Hygiene Data'!$G$12,0,10*ROW('Hygiene Data'!G15))="","",OFFSET('Hygiene Data'!$G$12,0,10*ROW('Hygiene Data'!G15)))</f>
        <v/>
      </c>
      <c r="DZ21" s="293" t="str">
        <f ca="true">+IF(OFFSET('Hygiene Data'!$G$13,0,10*ROW('Hygiene Data'!G15))="","",OFFSET('Hygiene Data'!$G$13,0,10*ROW('Hygiene Data'!G15)))</f>
        <v/>
      </c>
      <c r="EA21" s="293" t="str">
        <f ca="true">+IF(OFFSET('Hygiene Data'!$H$11,0,10*ROW('Hygiene Data'!H15))="","",OFFSET('Hygiene Data'!$H$11,0,10*ROW('Hygiene Data'!H15)))</f>
        <v/>
      </c>
      <c r="EB21" s="293" t="str">
        <f ca="true">+IF(OFFSET('Hygiene Data'!$H$12,0,10*ROW('Hygiene Data'!H15))="","",OFFSET('Hygiene Data'!$H$12,0,10*ROW('Hygiene Data'!H15)))</f>
        <v/>
      </c>
      <c r="EC21" s="293" t="str">
        <f ca="true">+IF(OFFSET('Hygiene Data'!$H$13,0,10*ROW('Hygiene Data'!H15))="","",OFFSET('Hygiene Data'!$H$13,0,10*ROW('Hygiene Data'!H15)))</f>
        <v/>
      </c>
      <c r="ED21" s="293" t="str">
        <f ca="true">+IF(OFFSET('Hygiene Data'!$I$11,0,10*ROW('Hygiene Data'!I15))="","",OFFSET('Hygiene Data'!$I$11,0,10*ROW('Hygiene Data'!I15)))</f>
        <v/>
      </c>
      <c r="EE21" s="293" t="str">
        <f ca="true">+IF(OFFSET('Hygiene Data'!$I$12,0,10*ROW('Hygiene Data'!I15))="","",OFFSET('Hygiene Data'!$I$12,0,10*ROW('Hygiene Data'!I15)))</f>
        <v/>
      </c>
      <c r="EF21" s="293"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49" t="str">
        <f t="shared" ca="true" si="0"/>
        <v/>
      </c>
      <c r="D22" s="89"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9"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9"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9"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9"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9"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9"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9"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9"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9"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9"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9"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9"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9"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9"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9"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9"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9"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0"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0"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0"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0"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0"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0"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0"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0"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0"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0"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0"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0"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0"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0"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0"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0"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0"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0"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0"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0"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0"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0"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0"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0"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0"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0"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0"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0"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0"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0"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1"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1"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1"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1"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1"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1"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1"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1"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1"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1"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1"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1"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1"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1"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1"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1"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1"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1"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3"/>
      <c r="BS22" s="293" t="str">
        <f ca="true">+IF(OFFSET('Water Data'!$D$27,0,10*ROW('Water Data'!D16))="","",OFFSET('Water Data'!$D$27,0,10*ROW('Water Data'!D16)))</f>
        <v/>
      </c>
      <c r="BT22" s="293" t="str">
        <f ca="true">+IF(OFFSET('Water Data'!$D$28,0,10*ROW('Water Data'!D16))="","",OFFSET('Water Data'!$D$28,0,10*ROW('Water Data'!D16)))</f>
        <v/>
      </c>
      <c r="BU22" s="293" t="str">
        <f ca="true">+IF(OFFSET('Water Data'!$D$29,0,10*ROW('Water Data'!D16))="","",OFFSET('Water Data'!$D$29,0,10*ROW('Water Data'!D16)))</f>
        <v/>
      </c>
      <c r="BV22" s="293" t="str">
        <f ca="true">+IF(OFFSET('Water Data'!$E$27,0,10*ROW('Water Data'!E16))="","",OFFSET('Water Data'!$E$27,0,10*ROW('Water Data'!E16)))</f>
        <v/>
      </c>
      <c r="BW22" s="293" t="str">
        <f ca="true">+IF(OFFSET('Water Data'!$E$28,0,10*ROW('Water Data'!E16))="","",OFFSET('Water Data'!$E$28,0,10*ROW('Water Data'!E16)))</f>
        <v/>
      </c>
      <c r="BX22" s="293" t="str">
        <f ca="true">+IF(OFFSET('Water Data'!$E$29,0,10*ROW('Water Data'!E16))="","",OFFSET('Water Data'!$E$29,0,10*ROW('Water Data'!E16)))</f>
        <v/>
      </c>
      <c r="BY22" s="293" t="str">
        <f ca="true">+IF(OFFSET('Water Data'!$F$27,0,10*ROW('Water Data'!F16))="","",OFFSET('Water Data'!$F$27,0,10*ROW('Water Data'!F16)))</f>
        <v/>
      </c>
      <c r="BZ22" s="293" t="str">
        <f ca="true">+IF(OFFSET('Water Data'!$F$28,0,10*ROW('Water Data'!F16))="","",OFFSET('Water Data'!$F$28,0,10*ROW('Water Data'!F16)))</f>
        <v/>
      </c>
      <c r="CA22" s="293" t="str">
        <f ca="true">+IF(OFFSET('Water Data'!$F$29,0,10*ROW('Water Data'!F16))="","",OFFSET('Water Data'!$F$29,0,10*ROW('Water Data'!F16)))</f>
        <v/>
      </c>
      <c r="CB22" s="293" t="str">
        <f ca="true">+IF(OFFSET('Water Data'!$G$27,0,10*ROW('Water Data'!G16))="","",OFFSET('Water Data'!$G$27,0,10*ROW('Water Data'!G16)))</f>
        <v/>
      </c>
      <c r="CC22" s="293" t="str">
        <f ca="true">+IF(OFFSET('Water Data'!$G$28,0,10*ROW('Water Data'!G16))="","",OFFSET('Water Data'!$G$28,0,10*ROW('Water Data'!G16)))</f>
        <v/>
      </c>
      <c r="CD22" s="293" t="str">
        <f ca="true">+IF(OFFSET('Water Data'!$G$29,0,10*ROW('Water Data'!G16))="","",OFFSET('Water Data'!$G$29,0,10*ROW('Water Data'!G16)))</f>
        <v/>
      </c>
      <c r="CE22" s="293" t="str">
        <f ca="true">+IF(OFFSET('Water Data'!$H$27,0,10*ROW('Water Data'!H16))="","",OFFSET('Water Data'!$H$27,0,10*ROW('Water Data'!H16)))</f>
        <v/>
      </c>
      <c r="CF22" s="293" t="str">
        <f ca="true">+IF(OFFSET('Water Data'!$H$28,0,10*ROW('Water Data'!H16))="","",OFFSET('Water Data'!$H$28,0,10*ROW('Water Data'!H16)))</f>
        <v/>
      </c>
      <c r="CG22" s="293" t="str">
        <f ca="true">+IF(OFFSET('Water Data'!$H$29,0,10*ROW('Water Data'!H16))="","",OFFSET('Water Data'!$H$29,0,10*ROW('Water Data'!H16)))</f>
        <v/>
      </c>
      <c r="CH22" s="293" t="str">
        <f ca="true">+IF(OFFSET('Water Data'!$I$27,0,10*ROW('Water Data'!I16))="","",OFFSET('Water Data'!$I$27,0,10*ROW('Water Data'!I16)))</f>
        <v/>
      </c>
      <c r="CI22" s="293" t="str">
        <f ca="true">+IF(OFFSET('Water Data'!$I$28,0,10*ROW('Water Data'!I16))="","",OFFSET('Water Data'!$I$28,0,10*ROW('Water Data'!I16)))</f>
        <v/>
      </c>
      <c r="CJ22" s="293" t="str">
        <f ca="true">+IF(OFFSET('Water Data'!$I$29,0,10*ROW('Water Data'!I16))="","",OFFSET('Water Data'!$I$29,0,10*ROW('Water Data'!I16)))</f>
        <v/>
      </c>
      <c r="CK22" s="293" t="str">
        <f ca="true">+IF(OFFSET('Sanitation Data'!$D$28,0,10*ROW('Sanitation Data'!D16))="","",OFFSET('Sanitation Data'!$D$28,0,10*ROW('Sanitation Data'!D16)))</f>
        <v/>
      </c>
      <c r="CL22" s="293" t="str">
        <f ca="true">+IF(OFFSET('Sanitation Data'!$D$29,0,10*ROW('Sanitation Data'!D16))="","",OFFSET('Sanitation Data'!$D$29,0,10*ROW('Sanitation Data'!D16)))</f>
        <v/>
      </c>
      <c r="CM22" s="293" t="str">
        <f ca="true">+IF(OFFSET('Sanitation Data'!$D$30,0,10*ROW('Sanitation Data'!D16))="","",OFFSET('Sanitation Data'!$D$30,0,10*ROW('Sanitation Data'!D16)))</f>
        <v/>
      </c>
      <c r="CN22" s="293" t="str">
        <f ca="true">+IF(OFFSET('Sanitation Data'!$D$31,0,10*ROW('Sanitation Data'!D16))="","",OFFSET('Sanitation Data'!$D$31,0,10*ROW('Sanitation Data'!D16)))</f>
        <v/>
      </c>
      <c r="CO22" s="293" t="str">
        <f ca="true">+IF(OFFSET('Sanitation Data'!$D$32,0,10*ROW('Sanitation Data'!D16))="","",OFFSET('Sanitation Data'!$D$32,0,10*ROW('Sanitation Data'!D16)))</f>
        <v/>
      </c>
      <c r="CP22" s="293" t="str">
        <f ca="true">+IF(OFFSET('Sanitation Data'!$E$28,0,10*ROW('Sanitation Data'!E16))="","",OFFSET('Sanitation Data'!$E$28,0,10*ROW('Sanitation Data'!E16)))</f>
        <v/>
      </c>
      <c r="CQ22" s="293" t="str">
        <f ca="true">+IF(OFFSET('Sanitation Data'!$E$29,0,10*ROW('Sanitation Data'!E16))="","",OFFSET('Sanitation Data'!$E$29,0,10*ROW('Sanitation Data'!E16)))</f>
        <v/>
      </c>
      <c r="CR22" s="293" t="str">
        <f ca="true">+IF(OFFSET('Sanitation Data'!$E$30,0,10*ROW('Sanitation Data'!E16))="","",OFFSET('Sanitation Data'!$E$30,0,10*ROW('Sanitation Data'!E16)))</f>
        <v/>
      </c>
      <c r="CS22" s="293" t="str">
        <f ca="true">+IF(OFFSET('Sanitation Data'!$E$31,0,10*ROW('Sanitation Data'!E16))="","",OFFSET('Sanitation Data'!$E$31,0,10*ROW('Sanitation Data'!E16)))</f>
        <v/>
      </c>
      <c r="CT22" s="293" t="str">
        <f ca="true">+IF(OFFSET('Sanitation Data'!$E$32,0,10*ROW('Sanitation Data'!E16))="","",OFFSET('Sanitation Data'!$E$32,0,10*ROW('Sanitation Data'!E16)))</f>
        <v/>
      </c>
      <c r="CU22" s="293" t="str">
        <f ca="true">+IF(OFFSET('Sanitation Data'!$F$28,0,10*ROW('Sanitation Data'!F16))="","",OFFSET('Sanitation Data'!$F$28,0,10*ROW('Sanitation Data'!F16)))</f>
        <v/>
      </c>
      <c r="CV22" s="293" t="str">
        <f ca="true">+IF(OFFSET('Sanitation Data'!$F$29,0,10*ROW('Sanitation Data'!F16))="","",OFFSET('Sanitation Data'!$F$29,0,10*ROW('Sanitation Data'!F16)))</f>
        <v/>
      </c>
      <c r="CW22" s="293" t="str">
        <f ca="true">+IF(OFFSET('Sanitation Data'!$F$30,0,10*ROW('Sanitation Data'!F16))="","",OFFSET('Sanitation Data'!$F$30,0,10*ROW('Sanitation Data'!F16)))</f>
        <v/>
      </c>
      <c r="CX22" s="293" t="str">
        <f ca="true">+IF(OFFSET('Sanitation Data'!$F$31,0,10*ROW('Sanitation Data'!F16))="","",OFFSET('Sanitation Data'!$F$31,0,10*ROW('Sanitation Data'!F16)))</f>
        <v/>
      </c>
      <c r="CY22" s="293" t="str">
        <f ca="true">+IF(OFFSET('Sanitation Data'!$F$32,0,10*ROW('Sanitation Data'!F16))="","",OFFSET('Sanitation Data'!$F$32,0,10*ROW('Sanitation Data'!F16)))</f>
        <v/>
      </c>
      <c r="CZ22" s="293" t="str">
        <f ca="true">+IF(OFFSET('Sanitation Data'!$G$28,0,10*ROW('Sanitation Data'!G16))="","",OFFSET('Sanitation Data'!$G$28,0,10*ROW('Sanitation Data'!G16)))</f>
        <v/>
      </c>
      <c r="DA22" s="293" t="str">
        <f ca="true">+IF(OFFSET('Sanitation Data'!$G$29,0,10*ROW('Sanitation Data'!G16))="","",OFFSET('Sanitation Data'!$G$29,0,10*ROW('Sanitation Data'!G16)))</f>
        <v/>
      </c>
      <c r="DB22" s="293" t="str">
        <f ca="true">+IF(OFFSET('Sanitation Data'!$G$30,0,10*ROW('Sanitation Data'!G16))="","",OFFSET('Sanitation Data'!$G$30,0,10*ROW('Sanitation Data'!G16)))</f>
        <v/>
      </c>
      <c r="DC22" s="293" t="str">
        <f ca="true">+IF(OFFSET('Sanitation Data'!$G$31,0,10*ROW('Sanitation Data'!G16))="","",OFFSET('Sanitation Data'!$G$31,0,10*ROW('Sanitation Data'!G16)))</f>
        <v/>
      </c>
      <c r="DD22" s="293" t="str">
        <f ca="true">+IF(OFFSET('Sanitation Data'!$G$32,0,10*ROW('Sanitation Data'!G16))="","",OFFSET('Sanitation Data'!$G$32,0,10*ROW('Sanitation Data'!G16)))</f>
        <v/>
      </c>
      <c r="DE22" s="293" t="str">
        <f ca="true">+IF(OFFSET('Sanitation Data'!$H$28,0,10*ROW('Sanitation Data'!H16))="","",OFFSET('Sanitation Data'!$H$28,0,10*ROW('Sanitation Data'!H16)))</f>
        <v/>
      </c>
      <c r="DF22" s="293" t="str">
        <f ca="true">+IF(OFFSET('Sanitation Data'!$H$29,0,10*ROW('Sanitation Data'!H16))="","",OFFSET('Sanitation Data'!$H$29,0,10*ROW('Sanitation Data'!H16)))</f>
        <v/>
      </c>
      <c r="DG22" s="293" t="str">
        <f ca="true">+IF(OFFSET('Sanitation Data'!$H$30,0,10*ROW('Sanitation Data'!H16))="","",OFFSET('Sanitation Data'!$H$30,0,10*ROW('Sanitation Data'!H16)))</f>
        <v/>
      </c>
      <c r="DH22" s="293" t="str">
        <f ca="true">+IF(OFFSET('Sanitation Data'!$H$31,0,10*ROW('Sanitation Data'!H16))="","",OFFSET('Sanitation Data'!$H$31,0,10*ROW('Sanitation Data'!H16)))</f>
        <v/>
      </c>
      <c r="DI22" s="293" t="str">
        <f ca="true">+IF(OFFSET('Sanitation Data'!$H$32,0,10*ROW('Sanitation Data'!H16))="","",OFFSET('Sanitation Data'!$H$32,0,10*ROW('Sanitation Data'!H16)))</f>
        <v/>
      </c>
      <c r="DJ22" s="293" t="str">
        <f ca="true">+IF(OFFSET('Sanitation Data'!$I$28,0,10*ROW('Sanitation Data'!I16))="","",OFFSET('Sanitation Data'!$I$28,0,10*ROW('Sanitation Data'!I16)))</f>
        <v/>
      </c>
      <c r="DK22" s="293" t="str">
        <f ca="true">+IF(OFFSET('Sanitation Data'!$I$29,0,10*ROW('Sanitation Data'!I16))="","",OFFSET('Sanitation Data'!$I$29,0,10*ROW('Sanitation Data'!I16)))</f>
        <v/>
      </c>
      <c r="DL22" s="293" t="str">
        <f ca="true">+IF(OFFSET('Sanitation Data'!$I$30,0,10*ROW('Sanitation Data'!I16))="","",OFFSET('Sanitation Data'!$I$30,0,10*ROW('Sanitation Data'!I16)))</f>
        <v/>
      </c>
      <c r="DM22" s="293" t="str">
        <f ca="true">+IF(OFFSET('Sanitation Data'!$I$31,0,10*ROW('Sanitation Data'!I16))="","",OFFSET('Sanitation Data'!$I$31,0,10*ROW('Sanitation Data'!I16)))</f>
        <v/>
      </c>
      <c r="DN22" s="293" t="str">
        <f ca="true">+IF(OFFSET('Sanitation Data'!$I$32,0,10*ROW('Sanitation Data'!I16))="","",OFFSET('Sanitation Data'!$I$32,0,10*ROW('Sanitation Data'!I16)))</f>
        <v/>
      </c>
      <c r="DO22" s="293" t="str">
        <f ca="true">+IF(OFFSET('Hygiene Data'!$D$11,0,10*ROW('Hygiene Data'!D16))="","",OFFSET('Hygiene Data'!$D$11,0,10*ROW('Hygiene Data'!D16)))</f>
        <v/>
      </c>
      <c r="DP22" s="293" t="str">
        <f ca="true">+IF(OFFSET('Hygiene Data'!$D$12,0,10*ROW('Hygiene Data'!D16))="","",OFFSET('Hygiene Data'!$D$12,0,10*ROW('Hygiene Data'!D16)))</f>
        <v/>
      </c>
      <c r="DQ22" s="293" t="str">
        <f ca="true">+IF(OFFSET('Hygiene Data'!$D$13,0,10*ROW('Hygiene Data'!D16))="","",OFFSET('Hygiene Data'!$D$13,0,10*ROW('Hygiene Data'!D16)))</f>
        <v/>
      </c>
      <c r="DR22" s="293" t="str">
        <f ca="true">+IF(OFFSET('Hygiene Data'!$E$11,0,10*ROW('Hygiene Data'!E16))="","",OFFSET('Hygiene Data'!$E$11,0,10*ROW('Hygiene Data'!E16)))</f>
        <v/>
      </c>
      <c r="DS22" s="293" t="str">
        <f ca="true">+IF(OFFSET('Hygiene Data'!$E$12,0,10*ROW('Hygiene Data'!E16))="","",OFFSET('Hygiene Data'!$E$12,0,10*ROW('Hygiene Data'!E16)))</f>
        <v/>
      </c>
      <c r="DT22" s="293" t="str">
        <f ca="true">+IF(OFFSET('Hygiene Data'!$E$13,0,10*ROW('Hygiene Data'!E16))="","",OFFSET('Hygiene Data'!$E$13,0,10*ROW('Hygiene Data'!E16)))</f>
        <v/>
      </c>
      <c r="DU22" s="293" t="str">
        <f ca="true">+IF(OFFSET('Hygiene Data'!$F$11,0,10*ROW('Hygiene Data'!F16))="","",OFFSET('Hygiene Data'!$F$11,0,10*ROW('Hygiene Data'!F16)))</f>
        <v/>
      </c>
      <c r="DV22" s="293" t="str">
        <f ca="true">+IF(OFFSET('Hygiene Data'!$F$12,0,10*ROW('Hygiene Data'!F16))="","",OFFSET('Hygiene Data'!$F$12,0,10*ROW('Hygiene Data'!F16)))</f>
        <v/>
      </c>
      <c r="DW22" s="293" t="str">
        <f ca="true">+IF(OFFSET('Hygiene Data'!$F$13,0,10*ROW('Hygiene Data'!F16))="","",OFFSET('Hygiene Data'!$F$13,0,10*ROW('Hygiene Data'!F16)))</f>
        <v/>
      </c>
      <c r="DX22" s="293" t="str">
        <f ca="true">+IF(OFFSET('Hygiene Data'!$G$11,0,10*ROW('Hygiene Data'!G16))="","",OFFSET('Hygiene Data'!$G$11,0,10*ROW('Hygiene Data'!G16)))</f>
        <v/>
      </c>
      <c r="DY22" s="293" t="str">
        <f ca="true">+IF(OFFSET('Hygiene Data'!$G$12,0,10*ROW('Hygiene Data'!G16))="","",OFFSET('Hygiene Data'!$G$12,0,10*ROW('Hygiene Data'!G16)))</f>
        <v/>
      </c>
      <c r="DZ22" s="293" t="str">
        <f ca="true">+IF(OFFSET('Hygiene Data'!$G$13,0,10*ROW('Hygiene Data'!G16))="","",OFFSET('Hygiene Data'!$G$13,0,10*ROW('Hygiene Data'!G16)))</f>
        <v/>
      </c>
      <c r="EA22" s="293" t="str">
        <f ca="true">+IF(OFFSET('Hygiene Data'!$H$11,0,10*ROW('Hygiene Data'!H16))="","",OFFSET('Hygiene Data'!$H$11,0,10*ROW('Hygiene Data'!H16)))</f>
        <v/>
      </c>
      <c r="EB22" s="293" t="str">
        <f ca="true">+IF(OFFSET('Hygiene Data'!$H$12,0,10*ROW('Hygiene Data'!H16))="","",OFFSET('Hygiene Data'!$H$12,0,10*ROW('Hygiene Data'!H16)))</f>
        <v/>
      </c>
      <c r="EC22" s="293" t="str">
        <f ca="true">+IF(OFFSET('Hygiene Data'!$H$13,0,10*ROW('Hygiene Data'!H16))="","",OFFSET('Hygiene Data'!$H$13,0,10*ROW('Hygiene Data'!H16)))</f>
        <v/>
      </c>
      <c r="ED22" s="293" t="str">
        <f ca="true">+IF(OFFSET('Hygiene Data'!$I$11,0,10*ROW('Hygiene Data'!I16))="","",OFFSET('Hygiene Data'!$I$11,0,10*ROW('Hygiene Data'!I16)))</f>
        <v/>
      </c>
      <c r="EE22" s="293" t="str">
        <f ca="true">+IF(OFFSET('Hygiene Data'!$I$12,0,10*ROW('Hygiene Data'!I16))="","",OFFSET('Hygiene Data'!$I$12,0,10*ROW('Hygiene Data'!I16)))</f>
        <v/>
      </c>
      <c r="EF22" s="293"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49" t="str">
        <f t="shared" ca="true" si="0"/>
        <v/>
      </c>
      <c r="D23" s="89"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9"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9"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9"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9"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9"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9"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9"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9"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9"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9"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9"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9"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9"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9"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9"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9"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9"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0"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0"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0"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0"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0"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0"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0"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0"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0"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0"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0"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0"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0"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0"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0"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0"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0"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0"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0"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0"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0"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0"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0"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0"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0"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0"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0"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0"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0"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0"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1"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1"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1"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1"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1"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1"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1"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1"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1"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1"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1"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1"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1"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1"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1"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1"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1"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1"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3"/>
      <c r="BS23" s="293" t="str">
        <f ca="true">+IF(OFFSET('Water Data'!$D$27,0,10*ROW('Water Data'!D17))="","",OFFSET('Water Data'!$D$27,0,10*ROW('Water Data'!D17)))</f>
        <v/>
      </c>
      <c r="BT23" s="293" t="str">
        <f ca="true">+IF(OFFSET('Water Data'!$D$28,0,10*ROW('Water Data'!D17))="","",OFFSET('Water Data'!$D$28,0,10*ROW('Water Data'!D17)))</f>
        <v/>
      </c>
      <c r="BU23" s="293" t="str">
        <f ca="true">+IF(OFFSET('Water Data'!$D$29,0,10*ROW('Water Data'!D17))="","",OFFSET('Water Data'!$D$29,0,10*ROW('Water Data'!D17)))</f>
        <v/>
      </c>
      <c r="BV23" s="293" t="str">
        <f ca="true">+IF(OFFSET('Water Data'!$E$27,0,10*ROW('Water Data'!E17))="","",OFFSET('Water Data'!$E$27,0,10*ROW('Water Data'!E17)))</f>
        <v/>
      </c>
      <c r="BW23" s="293" t="str">
        <f ca="true">+IF(OFFSET('Water Data'!$E$28,0,10*ROW('Water Data'!E17))="","",OFFSET('Water Data'!$E$28,0,10*ROW('Water Data'!E17)))</f>
        <v/>
      </c>
      <c r="BX23" s="293" t="str">
        <f ca="true">+IF(OFFSET('Water Data'!$E$29,0,10*ROW('Water Data'!E17))="","",OFFSET('Water Data'!$E$29,0,10*ROW('Water Data'!E17)))</f>
        <v/>
      </c>
      <c r="BY23" s="293" t="str">
        <f ca="true">+IF(OFFSET('Water Data'!$F$27,0,10*ROW('Water Data'!F17))="","",OFFSET('Water Data'!$F$27,0,10*ROW('Water Data'!F17)))</f>
        <v/>
      </c>
      <c r="BZ23" s="293" t="str">
        <f ca="true">+IF(OFFSET('Water Data'!$F$28,0,10*ROW('Water Data'!F17))="","",OFFSET('Water Data'!$F$28,0,10*ROW('Water Data'!F17)))</f>
        <v/>
      </c>
      <c r="CA23" s="293" t="str">
        <f ca="true">+IF(OFFSET('Water Data'!$F$29,0,10*ROW('Water Data'!F17))="","",OFFSET('Water Data'!$F$29,0,10*ROW('Water Data'!F17)))</f>
        <v/>
      </c>
      <c r="CB23" s="293" t="str">
        <f ca="true">+IF(OFFSET('Water Data'!$G$27,0,10*ROW('Water Data'!G17))="","",OFFSET('Water Data'!$G$27,0,10*ROW('Water Data'!G17)))</f>
        <v/>
      </c>
      <c r="CC23" s="293" t="str">
        <f ca="true">+IF(OFFSET('Water Data'!$G$28,0,10*ROW('Water Data'!G17))="","",OFFSET('Water Data'!$G$28,0,10*ROW('Water Data'!G17)))</f>
        <v/>
      </c>
      <c r="CD23" s="293" t="str">
        <f ca="true">+IF(OFFSET('Water Data'!$G$29,0,10*ROW('Water Data'!G17))="","",OFFSET('Water Data'!$G$29,0,10*ROW('Water Data'!G17)))</f>
        <v/>
      </c>
      <c r="CE23" s="293" t="str">
        <f ca="true">+IF(OFFSET('Water Data'!$H$27,0,10*ROW('Water Data'!H17))="","",OFFSET('Water Data'!$H$27,0,10*ROW('Water Data'!H17)))</f>
        <v/>
      </c>
      <c r="CF23" s="293" t="str">
        <f ca="true">+IF(OFFSET('Water Data'!$H$28,0,10*ROW('Water Data'!H17))="","",OFFSET('Water Data'!$H$28,0,10*ROW('Water Data'!H17)))</f>
        <v/>
      </c>
      <c r="CG23" s="293" t="str">
        <f ca="true">+IF(OFFSET('Water Data'!$H$29,0,10*ROW('Water Data'!H17))="","",OFFSET('Water Data'!$H$29,0,10*ROW('Water Data'!H17)))</f>
        <v/>
      </c>
      <c r="CH23" s="293" t="str">
        <f ca="true">+IF(OFFSET('Water Data'!$I$27,0,10*ROW('Water Data'!I17))="","",OFFSET('Water Data'!$I$27,0,10*ROW('Water Data'!I17)))</f>
        <v/>
      </c>
      <c r="CI23" s="293" t="str">
        <f ca="true">+IF(OFFSET('Water Data'!$I$28,0,10*ROW('Water Data'!I17))="","",OFFSET('Water Data'!$I$28,0,10*ROW('Water Data'!I17)))</f>
        <v/>
      </c>
      <c r="CJ23" s="293" t="str">
        <f ca="true">+IF(OFFSET('Water Data'!$I$29,0,10*ROW('Water Data'!I17))="","",OFFSET('Water Data'!$I$29,0,10*ROW('Water Data'!I17)))</f>
        <v/>
      </c>
      <c r="CK23" s="293" t="str">
        <f ca="true">+IF(OFFSET('Sanitation Data'!$D$28,0,10*ROW('Sanitation Data'!D17))="","",OFFSET('Sanitation Data'!$D$28,0,10*ROW('Sanitation Data'!D17)))</f>
        <v/>
      </c>
      <c r="CL23" s="293" t="str">
        <f ca="true">+IF(OFFSET('Sanitation Data'!$D$29,0,10*ROW('Sanitation Data'!D17))="","",OFFSET('Sanitation Data'!$D$29,0,10*ROW('Sanitation Data'!D17)))</f>
        <v/>
      </c>
      <c r="CM23" s="293" t="str">
        <f ca="true">+IF(OFFSET('Sanitation Data'!$D$30,0,10*ROW('Sanitation Data'!D17))="","",OFFSET('Sanitation Data'!$D$30,0,10*ROW('Sanitation Data'!D17)))</f>
        <v/>
      </c>
      <c r="CN23" s="293" t="str">
        <f ca="true">+IF(OFFSET('Sanitation Data'!$D$31,0,10*ROW('Sanitation Data'!D17))="","",OFFSET('Sanitation Data'!$D$31,0,10*ROW('Sanitation Data'!D17)))</f>
        <v/>
      </c>
      <c r="CO23" s="293" t="str">
        <f ca="true">+IF(OFFSET('Sanitation Data'!$D$32,0,10*ROW('Sanitation Data'!D17))="","",OFFSET('Sanitation Data'!$D$32,0,10*ROW('Sanitation Data'!D17)))</f>
        <v/>
      </c>
      <c r="CP23" s="293" t="str">
        <f ca="true">+IF(OFFSET('Sanitation Data'!$E$28,0,10*ROW('Sanitation Data'!E17))="","",OFFSET('Sanitation Data'!$E$28,0,10*ROW('Sanitation Data'!E17)))</f>
        <v/>
      </c>
      <c r="CQ23" s="293" t="str">
        <f ca="true">+IF(OFFSET('Sanitation Data'!$E$29,0,10*ROW('Sanitation Data'!E17))="","",OFFSET('Sanitation Data'!$E$29,0,10*ROW('Sanitation Data'!E17)))</f>
        <v/>
      </c>
      <c r="CR23" s="293" t="str">
        <f ca="true">+IF(OFFSET('Sanitation Data'!$E$30,0,10*ROW('Sanitation Data'!E17))="","",OFFSET('Sanitation Data'!$E$30,0,10*ROW('Sanitation Data'!E17)))</f>
        <v/>
      </c>
      <c r="CS23" s="293" t="str">
        <f ca="true">+IF(OFFSET('Sanitation Data'!$E$31,0,10*ROW('Sanitation Data'!E17))="","",OFFSET('Sanitation Data'!$E$31,0,10*ROW('Sanitation Data'!E17)))</f>
        <v/>
      </c>
      <c r="CT23" s="293" t="str">
        <f ca="true">+IF(OFFSET('Sanitation Data'!$E$32,0,10*ROW('Sanitation Data'!E17))="","",OFFSET('Sanitation Data'!$E$32,0,10*ROW('Sanitation Data'!E17)))</f>
        <v/>
      </c>
      <c r="CU23" s="293" t="str">
        <f ca="true">+IF(OFFSET('Sanitation Data'!$F$28,0,10*ROW('Sanitation Data'!F17))="","",OFFSET('Sanitation Data'!$F$28,0,10*ROW('Sanitation Data'!F17)))</f>
        <v/>
      </c>
      <c r="CV23" s="293" t="str">
        <f ca="true">+IF(OFFSET('Sanitation Data'!$F$29,0,10*ROW('Sanitation Data'!F17))="","",OFFSET('Sanitation Data'!$F$29,0,10*ROW('Sanitation Data'!F17)))</f>
        <v/>
      </c>
      <c r="CW23" s="293" t="str">
        <f ca="true">+IF(OFFSET('Sanitation Data'!$F$30,0,10*ROW('Sanitation Data'!F17))="","",OFFSET('Sanitation Data'!$F$30,0,10*ROW('Sanitation Data'!F17)))</f>
        <v/>
      </c>
      <c r="CX23" s="293" t="str">
        <f ca="true">+IF(OFFSET('Sanitation Data'!$F$31,0,10*ROW('Sanitation Data'!F17))="","",OFFSET('Sanitation Data'!$F$31,0,10*ROW('Sanitation Data'!F17)))</f>
        <v/>
      </c>
      <c r="CY23" s="293" t="str">
        <f ca="true">+IF(OFFSET('Sanitation Data'!$F$32,0,10*ROW('Sanitation Data'!F17))="","",OFFSET('Sanitation Data'!$F$32,0,10*ROW('Sanitation Data'!F17)))</f>
        <v/>
      </c>
      <c r="CZ23" s="293" t="str">
        <f ca="true">+IF(OFFSET('Sanitation Data'!$G$28,0,10*ROW('Sanitation Data'!G17))="","",OFFSET('Sanitation Data'!$G$28,0,10*ROW('Sanitation Data'!G17)))</f>
        <v/>
      </c>
      <c r="DA23" s="293" t="str">
        <f ca="true">+IF(OFFSET('Sanitation Data'!$G$29,0,10*ROW('Sanitation Data'!G17))="","",OFFSET('Sanitation Data'!$G$29,0,10*ROW('Sanitation Data'!G17)))</f>
        <v/>
      </c>
      <c r="DB23" s="293" t="str">
        <f ca="true">+IF(OFFSET('Sanitation Data'!$G$30,0,10*ROW('Sanitation Data'!G17))="","",OFFSET('Sanitation Data'!$G$30,0,10*ROW('Sanitation Data'!G17)))</f>
        <v/>
      </c>
      <c r="DC23" s="293" t="str">
        <f ca="true">+IF(OFFSET('Sanitation Data'!$G$31,0,10*ROW('Sanitation Data'!G17))="","",OFFSET('Sanitation Data'!$G$31,0,10*ROW('Sanitation Data'!G17)))</f>
        <v/>
      </c>
      <c r="DD23" s="293" t="str">
        <f ca="true">+IF(OFFSET('Sanitation Data'!$G$32,0,10*ROW('Sanitation Data'!G17))="","",OFFSET('Sanitation Data'!$G$32,0,10*ROW('Sanitation Data'!G17)))</f>
        <v/>
      </c>
      <c r="DE23" s="293" t="str">
        <f ca="true">+IF(OFFSET('Sanitation Data'!$H$28,0,10*ROW('Sanitation Data'!H17))="","",OFFSET('Sanitation Data'!$H$28,0,10*ROW('Sanitation Data'!H17)))</f>
        <v/>
      </c>
      <c r="DF23" s="293" t="str">
        <f ca="true">+IF(OFFSET('Sanitation Data'!$H$29,0,10*ROW('Sanitation Data'!H17))="","",OFFSET('Sanitation Data'!$H$29,0,10*ROW('Sanitation Data'!H17)))</f>
        <v/>
      </c>
      <c r="DG23" s="293" t="str">
        <f ca="true">+IF(OFFSET('Sanitation Data'!$H$30,0,10*ROW('Sanitation Data'!H17))="","",OFFSET('Sanitation Data'!$H$30,0,10*ROW('Sanitation Data'!H17)))</f>
        <v/>
      </c>
      <c r="DH23" s="293" t="str">
        <f ca="true">+IF(OFFSET('Sanitation Data'!$H$31,0,10*ROW('Sanitation Data'!H17))="","",OFFSET('Sanitation Data'!$H$31,0,10*ROW('Sanitation Data'!H17)))</f>
        <v/>
      </c>
      <c r="DI23" s="293" t="str">
        <f ca="true">+IF(OFFSET('Sanitation Data'!$H$32,0,10*ROW('Sanitation Data'!H17))="","",OFFSET('Sanitation Data'!$H$32,0,10*ROW('Sanitation Data'!H17)))</f>
        <v/>
      </c>
      <c r="DJ23" s="293" t="str">
        <f ca="true">+IF(OFFSET('Sanitation Data'!$I$28,0,10*ROW('Sanitation Data'!I17))="","",OFFSET('Sanitation Data'!$I$28,0,10*ROW('Sanitation Data'!I17)))</f>
        <v/>
      </c>
      <c r="DK23" s="293" t="str">
        <f ca="true">+IF(OFFSET('Sanitation Data'!$I$29,0,10*ROW('Sanitation Data'!I17))="","",OFFSET('Sanitation Data'!$I$29,0,10*ROW('Sanitation Data'!I17)))</f>
        <v/>
      </c>
      <c r="DL23" s="293" t="str">
        <f ca="true">+IF(OFFSET('Sanitation Data'!$I$30,0,10*ROW('Sanitation Data'!I17))="","",OFFSET('Sanitation Data'!$I$30,0,10*ROW('Sanitation Data'!I17)))</f>
        <v/>
      </c>
      <c r="DM23" s="293" t="str">
        <f ca="true">+IF(OFFSET('Sanitation Data'!$I$31,0,10*ROW('Sanitation Data'!I17))="","",OFFSET('Sanitation Data'!$I$31,0,10*ROW('Sanitation Data'!I17)))</f>
        <v/>
      </c>
      <c r="DN23" s="293" t="str">
        <f ca="true">+IF(OFFSET('Sanitation Data'!$I$32,0,10*ROW('Sanitation Data'!I17))="","",OFFSET('Sanitation Data'!$I$32,0,10*ROW('Sanitation Data'!I17)))</f>
        <v/>
      </c>
      <c r="DO23" s="293" t="str">
        <f ca="true">+IF(OFFSET('Hygiene Data'!$D$11,0,10*ROW('Hygiene Data'!D17))="","",OFFSET('Hygiene Data'!$D$11,0,10*ROW('Hygiene Data'!D17)))</f>
        <v/>
      </c>
      <c r="DP23" s="293" t="str">
        <f ca="true">+IF(OFFSET('Hygiene Data'!$D$12,0,10*ROW('Hygiene Data'!D17))="","",OFFSET('Hygiene Data'!$D$12,0,10*ROW('Hygiene Data'!D17)))</f>
        <v/>
      </c>
      <c r="DQ23" s="293" t="str">
        <f ca="true">+IF(OFFSET('Hygiene Data'!$D$13,0,10*ROW('Hygiene Data'!D17))="","",OFFSET('Hygiene Data'!$D$13,0,10*ROW('Hygiene Data'!D17)))</f>
        <v/>
      </c>
      <c r="DR23" s="293" t="str">
        <f ca="true">+IF(OFFSET('Hygiene Data'!$E$11,0,10*ROW('Hygiene Data'!E17))="","",OFFSET('Hygiene Data'!$E$11,0,10*ROW('Hygiene Data'!E17)))</f>
        <v/>
      </c>
      <c r="DS23" s="293" t="str">
        <f ca="true">+IF(OFFSET('Hygiene Data'!$E$12,0,10*ROW('Hygiene Data'!E17))="","",OFFSET('Hygiene Data'!$E$12,0,10*ROW('Hygiene Data'!E17)))</f>
        <v/>
      </c>
      <c r="DT23" s="293" t="str">
        <f ca="true">+IF(OFFSET('Hygiene Data'!$E$13,0,10*ROW('Hygiene Data'!E17))="","",OFFSET('Hygiene Data'!$E$13,0,10*ROW('Hygiene Data'!E17)))</f>
        <v/>
      </c>
      <c r="DU23" s="293" t="str">
        <f ca="true">+IF(OFFSET('Hygiene Data'!$F$11,0,10*ROW('Hygiene Data'!F17))="","",OFFSET('Hygiene Data'!$F$11,0,10*ROW('Hygiene Data'!F17)))</f>
        <v/>
      </c>
      <c r="DV23" s="293" t="str">
        <f ca="true">+IF(OFFSET('Hygiene Data'!$F$12,0,10*ROW('Hygiene Data'!F17))="","",OFFSET('Hygiene Data'!$F$12,0,10*ROW('Hygiene Data'!F17)))</f>
        <v/>
      </c>
      <c r="DW23" s="293" t="str">
        <f ca="true">+IF(OFFSET('Hygiene Data'!$F$13,0,10*ROW('Hygiene Data'!F17))="","",OFFSET('Hygiene Data'!$F$13,0,10*ROW('Hygiene Data'!F17)))</f>
        <v/>
      </c>
      <c r="DX23" s="293" t="str">
        <f ca="true">+IF(OFFSET('Hygiene Data'!$G$11,0,10*ROW('Hygiene Data'!G17))="","",OFFSET('Hygiene Data'!$G$11,0,10*ROW('Hygiene Data'!G17)))</f>
        <v/>
      </c>
      <c r="DY23" s="293" t="str">
        <f ca="true">+IF(OFFSET('Hygiene Data'!$G$12,0,10*ROW('Hygiene Data'!G17))="","",OFFSET('Hygiene Data'!$G$12,0,10*ROW('Hygiene Data'!G17)))</f>
        <v/>
      </c>
      <c r="DZ23" s="293" t="str">
        <f ca="true">+IF(OFFSET('Hygiene Data'!$G$13,0,10*ROW('Hygiene Data'!G17))="","",OFFSET('Hygiene Data'!$G$13,0,10*ROW('Hygiene Data'!G17)))</f>
        <v/>
      </c>
      <c r="EA23" s="293" t="str">
        <f ca="true">+IF(OFFSET('Hygiene Data'!$H$11,0,10*ROW('Hygiene Data'!H17))="","",OFFSET('Hygiene Data'!$H$11,0,10*ROW('Hygiene Data'!H17)))</f>
        <v/>
      </c>
      <c r="EB23" s="293" t="str">
        <f ca="true">+IF(OFFSET('Hygiene Data'!$H$12,0,10*ROW('Hygiene Data'!H17))="","",OFFSET('Hygiene Data'!$H$12,0,10*ROW('Hygiene Data'!H17)))</f>
        <v/>
      </c>
      <c r="EC23" s="293" t="str">
        <f ca="true">+IF(OFFSET('Hygiene Data'!$H$13,0,10*ROW('Hygiene Data'!H17))="","",OFFSET('Hygiene Data'!$H$13,0,10*ROW('Hygiene Data'!H17)))</f>
        <v/>
      </c>
      <c r="ED23" s="293" t="str">
        <f ca="true">+IF(OFFSET('Hygiene Data'!$I$11,0,10*ROW('Hygiene Data'!I17))="","",OFFSET('Hygiene Data'!$I$11,0,10*ROW('Hygiene Data'!I17)))</f>
        <v/>
      </c>
      <c r="EE23" s="293" t="str">
        <f ca="true">+IF(OFFSET('Hygiene Data'!$I$12,0,10*ROW('Hygiene Data'!I17))="","",OFFSET('Hygiene Data'!$I$12,0,10*ROW('Hygiene Data'!I17)))</f>
        <v/>
      </c>
      <c r="EF23" s="293"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49" t="str">
        <f t="shared" ca="true" si="0"/>
        <v/>
      </c>
      <c r="D24" s="89"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9"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9"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9"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9"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9"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9"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9"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9"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9"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9"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9"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9"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9"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9"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9"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9"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9"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0"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0"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0"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0"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0"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0"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0"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0"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0"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0"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0"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0"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0"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0"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0"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0"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0"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0"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0"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0"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0"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0"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0"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0"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0"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0"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0"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0"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0"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0"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1"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1"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1"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1"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1"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1"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1"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1"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1"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1"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1"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1"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1"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1"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1"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1"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1"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1"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3"/>
      <c r="BS24" s="293" t="str">
        <f ca="true">+IF(OFFSET('Water Data'!$D$27,0,10*ROW('Water Data'!D18))="","",OFFSET('Water Data'!$D$27,0,10*ROW('Water Data'!D18)))</f>
        <v/>
      </c>
      <c r="BT24" s="293" t="str">
        <f ca="true">+IF(OFFSET('Water Data'!$D$28,0,10*ROW('Water Data'!D18))="","",OFFSET('Water Data'!$D$28,0,10*ROW('Water Data'!D18)))</f>
        <v/>
      </c>
      <c r="BU24" s="293" t="str">
        <f ca="true">+IF(OFFSET('Water Data'!$D$29,0,10*ROW('Water Data'!D18))="","",OFFSET('Water Data'!$D$29,0,10*ROW('Water Data'!D18)))</f>
        <v/>
      </c>
      <c r="BV24" s="293" t="str">
        <f ca="true">+IF(OFFSET('Water Data'!$E$27,0,10*ROW('Water Data'!E18))="","",OFFSET('Water Data'!$E$27,0,10*ROW('Water Data'!E18)))</f>
        <v/>
      </c>
      <c r="BW24" s="293" t="str">
        <f ca="true">+IF(OFFSET('Water Data'!$E$28,0,10*ROW('Water Data'!E18))="","",OFFSET('Water Data'!$E$28,0,10*ROW('Water Data'!E18)))</f>
        <v/>
      </c>
      <c r="BX24" s="293" t="str">
        <f ca="true">+IF(OFFSET('Water Data'!$E$29,0,10*ROW('Water Data'!E18))="","",OFFSET('Water Data'!$E$29,0,10*ROW('Water Data'!E18)))</f>
        <v/>
      </c>
      <c r="BY24" s="293" t="str">
        <f ca="true">+IF(OFFSET('Water Data'!$F$27,0,10*ROW('Water Data'!F18))="","",OFFSET('Water Data'!$F$27,0,10*ROW('Water Data'!F18)))</f>
        <v/>
      </c>
      <c r="BZ24" s="293" t="str">
        <f ca="true">+IF(OFFSET('Water Data'!$F$28,0,10*ROW('Water Data'!F18))="","",OFFSET('Water Data'!$F$28,0,10*ROW('Water Data'!F18)))</f>
        <v/>
      </c>
      <c r="CA24" s="293" t="str">
        <f ca="true">+IF(OFFSET('Water Data'!$F$29,0,10*ROW('Water Data'!F18))="","",OFFSET('Water Data'!$F$29,0,10*ROW('Water Data'!F18)))</f>
        <v/>
      </c>
      <c r="CB24" s="293" t="str">
        <f ca="true">+IF(OFFSET('Water Data'!$G$27,0,10*ROW('Water Data'!G18))="","",OFFSET('Water Data'!$G$27,0,10*ROW('Water Data'!G18)))</f>
        <v/>
      </c>
      <c r="CC24" s="293" t="str">
        <f ca="true">+IF(OFFSET('Water Data'!$G$28,0,10*ROW('Water Data'!G18))="","",OFFSET('Water Data'!$G$28,0,10*ROW('Water Data'!G18)))</f>
        <v/>
      </c>
      <c r="CD24" s="293" t="str">
        <f ca="true">+IF(OFFSET('Water Data'!$G$29,0,10*ROW('Water Data'!G18))="","",OFFSET('Water Data'!$G$29,0,10*ROW('Water Data'!G18)))</f>
        <v/>
      </c>
      <c r="CE24" s="293" t="str">
        <f ca="true">+IF(OFFSET('Water Data'!$H$27,0,10*ROW('Water Data'!H18))="","",OFFSET('Water Data'!$H$27,0,10*ROW('Water Data'!H18)))</f>
        <v/>
      </c>
      <c r="CF24" s="293" t="str">
        <f ca="true">+IF(OFFSET('Water Data'!$H$28,0,10*ROW('Water Data'!H18))="","",OFFSET('Water Data'!$H$28,0,10*ROW('Water Data'!H18)))</f>
        <v/>
      </c>
      <c r="CG24" s="293" t="str">
        <f ca="true">+IF(OFFSET('Water Data'!$H$29,0,10*ROW('Water Data'!H18))="","",OFFSET('Water Data'!$H$29,0,10*ROW('Water Data'!H18)))</f>
        <v/>
      </c>
      <c r="CH24" s="293" t="str">
        <f ca="true">+IF(OFFSET('Water Data'!$I$27,0,10*ROW('Water Data'!I18))="","",OFFSET('Water Data'!$I$27,0,10*ROW('Water Data'!I18)))</f>
        <v/>
      </c>
      <c r="CI24" s="293" t="str">
        <f ca="true">+IF(OFFSET('Water Data'!$I$28,0,10*ROW('Water Data'!I18))="","",OFFSET('Water Data'!$I$28,0,10*ROW('Water Data'!I18)))</f>
        <v/>
      </c>
      <c r="CJ24" s="293" t="str">
        <f ca="true">+IF(OFFSET('Water Data'!$I$29,0,10*ROW('Water Data'!I18))="","",OFFSET('Water Data'!$I$29,0,10*ROW('Water Data'!I18)))</f>
        <v/>
      </c>
      <c r="CK24" s="293" t="str">
        <f ca="true">+IF(OFFSET('Sanitation Data'!$D$28,0,10*ROW('Sanitation Data'!D18))="","",OFFSET('Sanitation Data'!$D$28,0,10*ROW('Sanitation Data'!D18)))</f>
        <v/>
      </c>
      <c r="CL24" s="293" t="str">
        <f ca="true">+IF(OFFSET('Sanitation Data'!$D$29,0,10*ROW('Sanitation Data'!D18))="","",OFFSET('Sanitation Data'!$D$29,0,10*ROW('Sanitation Data'!D18)))</f>
        <v/>
      </c>
      <c r="CM24" s="293" t="str">
        <f ca="true">+IF(OFFSET('Sanitation Data'!$D$30,0,10*ROW('Sanitation Data'!D18))="","",OFFSET('Sanitation Data'!$D$30,0,10*ROW('Sanitation Data'!D18)))</f>
        <v/>
      </c>
      <c r="CN24" s="293" t="str">
        <f ca="true">+IF(OFFSET('Sanitation Data'!$D$31,0,10*ROW('Sanitation Data'!D18))="","",OFFSET('Sanitation Data'!$D$31,0,10*ROW('Sanitation Data'!D18)))</f>
        <v/>
      </c>
      <c r="CO24" s="293" t="str">
        <f ca="true">+IF(OFFSET('Sanitation Data'!$D$32,0,10*ROW('Sanitation Data'!D18))="","",OFFSET('Sanitation Data'!$D$32,0,10*ROW('Sanitation Data'!D18)))</f>
        <v/>
      </c>
      <c r="CP24" s="293" t="str">
        <f ca="true">+IF(OFFSET('Sanitation Data'!$E$28,0,10*ROW('Sanitation Data'!E18))="","",OFFSET('Sanitation Data'!$E$28,0,10*ROW('Sanitation Data'!E18)))</f>
        <v/>
      </c>
      <c r="CQ24" s="293" t="str">
        <f ca="true">+IF(OFFSET('Sanitation Data'!$E$29,0,10*ROW('Sanitation Data'!E18))="","",OFFSET('Sanitation Data'!$E$29,0,10*ROW('Sanitation Data'!E18)))</f>
        <v/>
      </c>
      <c r="CR24" s="293" t="str">
        <f ca="true">+IF(OFFSET('Sanitation Data'!$E$30,0,10*ROW('Sanitation Data'!E18))="","",OFFSET('Sanitation Data'!$E$30,0,10*ROW('Sanitation Data'!E18)))</f>
        <v/>
      </c>
      <c r="CS24" s="293" t="str">
        <f ca="true">+IF(OFFSET('Sanitation Data'!$E$31,0,10*ROW('Sanitation Data'!E18))="","",OFFSET('Sanitation Data'!$E$31,0,10*ROW('Sanitation Data'!E18)))</f>
        <v/>
      </c>
      <c r="CT24" s="293" t="str">
        <f ca="true">+IF(OFFSET('Sanitation Data'!$E$32,0,10*ROW('Sanitation Data'!E18))="","",OFFSET('Sanitation Data'!$E$32,0,10*ROW('Sanitation Data'!E18)))</f>
        <v/>
      </c>
      <c r="CU24" s="293" t="str">
        <f ca="true">+IF(OFFSET('Sanitation Data'!$F$28,0,10*ROW('Sanitation Data'!F18))="","",OFFSET('Sanitation Data'!$F$28,0,10*ROW('Sanitation Data'!F18)))</f>
        <v/>
      </c>
      <c r="CV24" s="293" t="str">
        <f ca="true">+IF(OFFSET('Sanitation Data'!$F$29,0,10*ROW('Sanitation Data'!F18))="","",OFFSET('Sanitation Data'!$F$29,0,10*ROW('Sanitation Data'!F18)))</f>
        <v/>
      </c>
      <c r="CW24" s="293" t="str">
        <f ca="true">+IF(OFFSET('Sanitation Data'!$F$30,0,10*ROW('Sanitation Data'!F18))="","",OFFSET('Sanitation Data'!$F$30,0,10*ROW('Sanitation Data'!F18)))</f>
        <v/>
      </c>
      <c r="CX24" s="293" t="str">
        <f ca="true">+IF(OFFSET('Sanitation Data'!$F$31,0,10*ROW('Sanitation Data'!F18))="","",OFFSET('Sanitation Data'!$F$31,0,10*ROW('Sanitation Data'!F18)))</f>
        <v/>
      </c>
      <c r="CY24" s="293" t="str">
        <f ca="true">+IF(OFFSET('Sanitation Data'!$F$32,0,10*ROW('Sanitation Data'!F18))="","",OFFSET('Sanitation Data'!$F$32,0,10*ROW('Sanitation Data'!F18)))</f>
        <v/>
      </c>
      <c r="CZ24" s="293" t="str">
        <f ca="true">+IF(OFFSET('Sanitation Data'!$G$28,0,10*ROW('Sanitation Data'!G18))="","",OFFSET('Sanitation Data'!$G$28,0,10*ROW('Sanitation Data'!G18)))</f>
        <v/>
      </c>
      <c r="DA24" s="293" t="str">
        <f ca="true">+IF(OFFSET('Sanitation Data'!$G$29,0,10*ROW('Sanitation Data'!G18))="","",OFFSET('Sanitation Data'!$G$29,0,10*ROW('Sanitation Data'!G18)))</f>
        <v/>
      </c>
      <c r="DB24" s="293" t="str">
        <f ca="true">+IF(OFFSET('Sanitation Data'!$G$30,0,10*ROW('Sanitation Data'!G18))="","",OFFSET('Sanitation Data'!$G$30,0,10*ROW('Sanitation Data'!G18)))</f>
        <v/>
      </c>
      <c r="DC24" s="293" t="str">
        <f ca="true">+IF(OFFSET('Sanitation Data'!$G$31,0,10*ROW('Sanitation Data'!G18))="","",OFFSET('Sanitation Data'!$G$31,0,10*ROW('Sanitation Data'!G18)))</f>
        <v/>
      </c>
      <c r="DD24" s="293" t="str">
        <f ca="true">+IF(OFFSET('Sanitation Data'!$G$32,0,10*ROW('Sanitation Data'!G18))="","",OFFSET('Sanitation Data'!$G$32,0,10*ROW('Sanitation Data'!G18)))</f>
        <v/>
      </c>
      <c r="DE24" s="293" t="str">
        <f ca="true">+IF(OFFSET('Sanitation Data'!$H$28,0,10*ROW('Sanitation Data'!H18))="","",OFFSET('Sanitation Data'!$H$28,0,10*ROW('Sanitation Data'!H18)))</f>
        <v/>
      </c>
      <c r="DF24" s="293" t="str">
        <f ca="true">+IF(OFFSET('Sanitation Data'!$H$29,0,10*ROW('Sanitation Data'!H18))="","",OFFSET('Sanitation Data'!$H$29,0,10*ROW('Sanitation Data'!H18)))</f>
        <v/>
      </c>
      <c r="DG24" s="293" t="str">
        <f ca="true">+IF(OFFSET('Sanitation Data'!$H$30,0,10*ROW('Sanitation Data'!H18))="","",OFFSET('Sanitation Data'!$H$30,0,10*ROW('Sanitation Data'!H18)))</f>
        <v/>
      </c>
      <c r="DH24" s="293" t="str">
        <f ca="true">+IF(OFFSET('Sanitation Data'!$H$31,0,10*ROW('Sanitation Data'!H18))="","",OFFSET('Sanitation Data'!$H$31,0,10*ROW('Sanitation Data'!H18)))</f>
        <v/>
      </c>
      <c r="DI24" s="293" t="str">
        <f ca="true">+IF(OFFSET('Sanitation Data'!$H$32,0,10*ROW('Sanitation Data'!H18))="","",OFFSET('Sanitation Data'!$H$32,0,10*ROW('Sanitation Data'!H18)))</f>
        <v/>
      </c>
      <c r="DJ24" s="293" t="str">
        <f ca="true">+IF(OFFSET('Sanitation Data'!$I$28,0,10*ROW('Sanitation Data'!I18))="","",OFFSET('Sanitation Data'!$I$28,0,10*ROW('Sanitation Data'!I18)))</f>
        <v/>
      </c>
      <c r="DK24" s="293" t="str">
        <f ca="true">+IF(OFFSET('Sanitation Data'!$I$29,0,10*ROW('Sanitation Data'!I18))="","",OFFSET('Sanitation Data'!$I$29,0,10*ROW('Sanitation Data'!I18)))</f>
        <v/>
      </c>
      <c r="DL24" s="293" t="str">
        <f ca="true">+IF(OFFSET('Sanitation Data'!$I$30,0,10*ROW('Sanitation Data'!I18))="","",OFFSET('Sanitation Data'!$I$30,0,10*ROW('Sanitation Data'!I18)))</f>
        <v/>
      </c>
      <c r="DM24" s="293" t="str">
        <f ca="true">+IF(OFFSET('Sanitation Data'!$I$31,0,10*ROW('Sanitation Data'!I18))="","",OFFSET('Sanitation Data'!$I$31,0,10*ROW('Sanitation Data'!I18)))</f>
        <v/>
      </c>
      <c r="DN24" s="293" t="str">
        <f ca="true">+IF(OFFSET('Sanitation Data'!$I$32,0,10*ROW('Sanitation Data'!I18))="","",OFFSET('Sanitation Data'!$I$32,0,10*ROW('Sanitation Data'!I18)))</f>
        <v/>
      </c>
      <c r="DO24" s="293" t="str">
        <f ca="true">+IF(OFFSET('Hygiene Data'!$D$11,0,10*ROW('Hygiene Data'!D18))="","",OFFSET('Hygiene Data'!$D$11,0,10*ROW('Hygiene Data'!D18)))</f>
        <v/>
      </c>
      <c r="DP24" s="293" t="str">
        <f ca="true">+IF(OFFSET('Hygiene Data'!$D$12,0,10*ROW('Hygiene Data'!D18))="","",OFFSET('Hygiene Data'!$D$12,0,10*ROW('Hygiene Data'!D18)))</f>
        <v/>
      </c>
      <c r="DQ24" s="293" t="str">
        <f ca="true">+IF(OFFSET('Hygiene Data'!$D$13,0,10*ROW('Hygiene Data'!D18))="","",OFFSET('Hygiene Data'!$D$13,0,10*ROW('Hygiene Data'!D18)))</f>
        <v/>
      </c>
      <c r="DR24" s="293" t="str">
        <f ca="true">+IF(OFFSET('Hygiene Data'!$E$11,0,10*ROW('Hygiene Data'!E18))="","",OFFSET('Hygiene Data'!$E$11,0,10*ROW('Hygiene Data'!E18)))</f>
        <v/>
      </c>
      <c r="DS24" s="293" t="str">
        <f ca="true">+IF(OFFSET('Hygiene Data'!$E$12,0,10*ROW('Hygiene Data'!E18))="","",OFFSET('Hygiene Data'!$E$12,0,10*ROW('Hygiene Data'!E18)))</f>
        <v/>
      </c>
      <c r="DT24" s="293" t="str">
        <f ca="true">+IF(OFFSET('Hygiene Data'!$E$13,0,10*ROW('Hygiene Data'!E18))="","",OFFSET('Hygiene Data'!$E$13,0,10*ROW('Hygiene Data'!E18)))</f>
        <v/>
      </c>
      <c r="DU24" s="293" t="str">
        <f ca="true">+IF(OFFSET('Hygiene Data'!$F$11,0,10*ROW('Hygiene Data'!F18))="","",OFFSET('Hygiene Data'!$F$11,0,10*ROW('Hygiene Data'!F18)))</f>
        <v/>
      </c>
      <c r="DV24" s="293" t="str">
        <f ca="true">+IF(OFFSET('Hygiene Data'!$F$12,0,10*ROW('Hygiene Data'!F18))="","",OFFSET('Hygiene Data'!$F$12,0,10*ROW('Hygiene Data'!F18)))</f>
        <v/>
      </c>
      <c r="DW24" s="293" t="str">
        <f ca="true">+IF(OFFSET('Hygiene Data'!$F$13,0,10*ROW('Hygiene Data'!F18))="","",OFFSET('Hygiene Data'!$F$13,0,10*ROW('Hygiene Data'!F18)))</f>
        <v/>
      </c>
      <c r="DX24" s="293" t="str">
        <f ca="true">+IF(OFFSET('Hygiene Data'!$G$11,0,10*ROW('Hygiene Data'!G18))="","",OFFSET('Hygiene Data'!$G$11,0,10*ROW('Hygiene Data'!G18)))</f>
        <v/>
      </c>
      <c r="DY24" s="293" t="str">
        <f ca="true">+IF(OFFSET('Hygiene Data'!$G$12,0,10*ROW('Hygiene Data'!G18))="","",OFFSET('Hygiene Data'!$G$12,0,10*ROW('Hygiene Data'!G18)))</f>
        <v/>
      </c>
      <c r="DZ24" s="293" t="str">
        <f ca="true">+IF(OFFSET('Hygiene Data'!$G$13,0,10*ROW('Hygiene Data'!G18))="","",OFFSET('Hygiene Data'!$G$13,0,10*ROW('Hygiene Data'!G18)))</f>
        <v/>
      </c>
      <c r="EA24" s="293" t="str">
        <f ca="true">+IF(OFFSET('Hygiene Data'!$H$11,0,10*ROW('Hygiene Data'!H18))="","",OFFSET('Hygiene Data'!$H$11,0,10*ROW('Hygiene Data'!H18)))</f>
        <v/>
      </c>
      <c r="EB24" s="293" t="str">
        <f ca="true">+IF(OFFSET('Hygiene Data'!$H$12,0,10*ROW('Hygiene Data'!H18))="","",OFFSET('Hygiene Data'!$H$12,0,10*ROW('Hygiene Data'!H18)))</f>
        <v/>
      </c>
      <c r="EC24" s="293" t="str">
        <f ca="true">+IF(OFFSET('Hygiene Data'!$H$13,0,10*ROW('Hygiene Data'!H18))="","",OFFSET('Hygiene Data'!$H$13,0,10*ROW('Hygiene Data'!H18)))</f>
        <v/>
      </c>
      <c r="ED24" s="293" t="str">
        <f ca="true">+IF(OFFSET('Hygiene Data'!$I$11,0,10*ROW('Hygiene Data'!I18))="","",OFFSET('Hygiene Data'!$I$11,0,10*ROW('Hygiene Data'!I18)))</f>
        <v/>
      </c>
      <c r="EE24" s="293" t="str">
        <f ca="true">+IF(OFFSET('Hygiene Data'!$I$12,0,10*ROW('Hygiene Data'!I18))="","",OFFSET('Hygiene Data'!$I$12,0,10*ROW('Hygiene Data'!I18)))</f>
        <v/>
      </c>
      <c r="EF24" s="293"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49" t="str">
        <f t="shared" ca="true" si="0"/>
        <v/>
      </c>
      <c r="D25" s="89"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9"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9"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9"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9"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9"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9"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9"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9"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9"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9"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9"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9"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9"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9"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9"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9"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9"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0"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0"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0"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0"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0"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0"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0"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0"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0"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0"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0"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0"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0"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0"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0"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0"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0"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0"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0"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0"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0"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0"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0"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0"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0"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0"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0"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0"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0"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0"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1"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1"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1"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1"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1"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1"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1"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1"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1"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1"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1"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1"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1"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1"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1"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1"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1"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1"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3"/>
      <c r="BS25" s="293" t="str">
        <f ca="true">+IF(OFFSET('Water Data'!$D$27,0,10*ROW('Water Data'!D19))="","",OFFSET('Water Data'!$D$27,0,10*ROW('Water Data'!D19)))</f>
        <v/>
      </c>
      <c r="BT25" s="293" t="str">
        <f ca="true">+IF(OFFSET('Water Data'!$D$28,0,10*ROW('Water Data'!D19))="","",OFFSET('Water Data'!$D$28,0,10*ROW('Water Data'!D19)))</f>
        <v/>
      </c>
      <c r="BU25" s="293" t="str">
        <f ca="true">+IF(OFFSET('Water Data'!$D$29,0,10*ROW('Water Data'!D19))="","",OFFSET('Water Data'!$D$29,0,10*ROW('Water Data'!D19)))</f>
        <v/>
      </c>
      <c r="BV25" s="293" t="str">
        <f ca="true">+IF(OFFSET('Water Data'!$E$27,0,10*ROW('Water Data'!E19))="","",OFFSET('Water Data'!$E$27,0,10*ROW('Water Data'!E19)))</f>
        <v/>
      </c>
      <c r="BW25" s="293" t="str">
        <f ca="true">+IF(OFFSET('Water Data'!$E$28,0,10*ROW('Water Data'!E19))="","",OFFSET('Water Data'!$E$28,0,10*ROW('Water Data'!E19)))</f>
        <v/>
      </c>
      <c r="BX25" s="293" t="str">
        <f ca="true">+IF(OFFSET('Water Data'!$E$29,0,10*ROW('Water Data'!E19))="","",OFFSET('Water Data'!$E$29,0,10*ROW('Water Data'!E19)))</f>
        <v/>
      </c>
      <c r="BY25" s="293" t="str">
        <f ca="true">+IF(OFFSET('Water Data'!$F$27,0,10*ROW('Water Data'!F19))="","",OFFSET('Water Data'!$F$27,0,10*ROW('Water Data'!F19)))</f>
        <v/>
      </c>
      <c r="BZ25" s="293" t="str">
        <f ca="true">+IF(OFFSET('Water Data'!$F$28,0,10*ROW('Water Data'!F19))="","",OFFSET('Water Data'!$F$28,0,10*ROW('Water Data'!F19)))</f>
        <v/>
      </c>
      <c r="CA25" s="293" t="str">
        <f ca="true">+IF(OFFSET('Water Data'!$F$29,0,10*ROW('Water Data'!F19))="","",OFFSET('Water Data'!$F$29,0,10*ROW('Water Data'!F19)))</f>
        <v/>
      </c>
      <c r="CB25" s="293" t="str">
        <f ca="true">+IF(OFFSET('Water Data'!$G$27,0,10*ROW('Water Data'!G19))="","",OFFSET('Water Data'!$G$27,0,10*ROW('Water Data'!G19)))</f>
        <v/>
      </c>
      <c r="CC25" s="293" t="str">
        <f ca="true">+IF(OFFSET('Water Data'!$G$28,0,10*ROW('Water Data'!G19))="","",OFFSET('Water Data'!$G$28,0,10*ROW('Water Data'!G19)))</f>
        <v/>
      </c>
      <c r="CD25" s="293" t="str">
        <f ca="true">+IF(OFFSET('Water Data'!$G$29,0,10*ROW('Water Data'!G19))="","",OFFSET('Water Data'!$G$29,0,10*ROW('Water Data'!G19)))</f>
        <v/>
      </c>
      <c r="CE25" s="293" t="str">
        <f ca="true">+IF(OFFSET('Water Data'!$H$27,0,10*ROW('Water Data'!H19))="","",OFFSET('Water Data'!$H$27,0,10*ROW('Water Data'!H19)))</f>
        <v/>
      </c>
      <c r="CF25" s="293" t="str">
        <f ca="true">+IF(OFFSET('Water Data'!$H$28,0,10*ROW('Water Data'!H19))="","",OFFSET('Water Data'!$H$28,0,10*ROW('Water Data'!H19)))</f>
        <v/>
      </c>
      <c r="CG25" s="293" t="str">
        <f ca="true">+IF(OFFSET('Water Data'!$H$29,0,10*ROW('Water Data'!H19))="","",OFFSET('Water Data'!$H$29,0,10*ROW('Water Data'!H19)))</f>
        <v/>
      </c>
      <c r="CH25" s="293" t="str">
        <f ca="true">+IF(OFFSET('Water Data'!$I$27,0,10*ROW('Water Data'!I19))="","",OFFSET('Water Data'!$I$27,0,10*ROW('Water Data'!I19)))</f>
        <v/>
      </c>
      <c r="CI25" s="293" t="str">
        <f ca="true">+IF(OFFSET('Water Data'!$I$28,0,10*ROW('Water Data'!I19))="","",OFFSET('Water Data'!$I$28,0,10*ROW('Water Data'!I19)))</f>
        <v/>
      </c>
      <c r="CJ25" s="293" t="str">
        <f ca="true">+IF(OFFSET('Water Data'!$I$29,0,10*ROW('Water Data'!I19))="","",OFFSET('Water Data'!$I$29,0,10*ROW('Water Data'!I19)))</f>
        <v/>
      </c>
      <c r="CK25" s="293" t="str">
        <f ca="true">+IF(OFFSET('Sanitation Data'!$D$28,0,10*ROW('Sanitation Data'!D19))="","",OFFSET('Sanitation Data'!$D$28,0,10*ROW('Sanitation Data'!D19)))</f>
        <v/>
      </c>
      <c r="CL25" s="293" t="str">
        <f ca="true">+IF(OFFSET('Sanitation Data'!$D$29,0,10*ROW('Sanitation Data'!D19))="","",OFFSET('Sanitation Data'!$D$29,0,10*ROW('Sanitation Data'!D19)))</f>
        <v/>
      </c>
      <c r="CM25" s="293" t="str">
        <f ca="true">+IF(OFFSET('Sanitation Data'!$D$30,0,10*ROW('Sanitation Data'!D19))="","",OFFSET('Sanitation Data'!$D$30,0,10*ROW('Sanitation Data'!D19)))</f>
        <v/>
      </c>
      <c r="CN25" s="293" t="str">
        <f ca="true">+IF(OFFSET('Sanitation Data'!$D$31,0,10*ROW('Sanitation Data'!D19))="","",OFFSET('Sanitation Data'!$D$31,0,10*ROW('Sanitation Data'!D19)))</f>
        <v/>
      </c>
      <c r="CO25" s="293" t="str">
        <f ca="true">+IF(OFFSET('Sanitation Data'!$D$32,0,10*ROW('Sanitation Data'!D19))="","",OFFSET('Sanitation Data'!$D$32,0,10*ROW('Sanitation Data'!D19)))</f>
        <v/>
      </c>
      <c r="CP25" s="293" t="str">
        <f ca="true">+IF(OFFSET('Sanitation Data'!$E$28,0,10*ROW('Sanitation Data'!E19))="","",OFFSET('Sanitation Data'!$E$28,0,10*ROW('Sanitation Data'!E19)))</f>
        <v/>
      </c>
      <c r="CQ25" s="293" t="str">
        <f ca="true">+IF(OFFSET('Sanitation Data'!$E$29,0,10*ROW('Sanitation Data'!E19))="","",OFFSET('Sanitation Data'!$E$29,0,10*ROW('Sanitation Data'!E19)))</f>
        <v/>
      </c>
      <c r="CR25" s="293" t="str">
        <f ca="true">+IF(OFFSET('Sanitation Data'!$E$30,0,10*ROW('Sanitation Data'!E19))="","",OFFSET('Sanitation Data'!$E$30,0,10*ROW('Sanitation Data'!E19)))</f>
        <v/>
      </c>
      <c r="CS25" s="293" t="str">
        <f ca="true">+IF(OFFSET('Sanitation Data'!$E$31,0,10*ROW('Sanitation Data'!E19))="","",OFFSET('Sanitation Data'!$E$31,0,10*ROW('Sanitation Data'!E19)))</f>
        <v/>
      </c>
      <c r="CT25" s="293" t="str">
        <f ca="true">+IF(OFFSET('Sanitation Data'!$E$32,0,10*ROW('Sanitation Data'!E19))="","",OFFSET('Sanitation Data'!$E$32,0,10*ROW('Sanitation Data'!E19)))</f>
        <v/>
      </c>
      <c r="CU25" s="293" t="str">
        <f ca="true">+IF(OFFSET('Sanitation Data'!$F$28,0,10*ROW('Sanitation Data'!F19))="","",OFFSET('Sanitation Data'!$F$28,0,10*ROW('Sanitation Data'!F19)))</f>
        <v/>
      </c>
      <c r="CV25" s="293" t="str">
        <f ca="true">+IF(OFFSET('Sanitation Data'!$F$29,0,10*ROW('Sanitation Data'!F19))="","",OFFSET('Sanitation Data'!$F$29,0,10*ROW('Sanitation Data'!F19)))</f>
        <v/>
      </c>
      <c r="CW25" s="293" t="str">
        <f ca="true">+IF(OFFSET('Sanitation Data'!$F$30,0,10*ROW('Sanitation Data'!F19))="","",OFFSET('Sanitation Data'!$F$30,0,10*ROW('Sanitation Data'!F19)))</f>
        <v/>
      </c>
      <c r="CX25" s="293" t="str">
        <f ca="true">+IF(OFFSET('Sanitation Data'!$F$31,0,10*ROW('Sanitation Data'!F19))="","",OFFSET('Sanitation Data'!$F$31,0,10*ROW('Sanitation Data'!F19)))</f>
        <v/>
      </c>
      <c r="CY25" s="293" t="str">
        <f ca="true">+IF(OFFSET('Sanitation Data'!$F$32,0,10*ROW('Sanitation Data'!F19))="","",OFFSET('Sanitation Data'!$F$32,0,10*ROW('Sanitation Data'!F19)))</f>
        <v/>
      </c>
      <c r="CZ25" s="293" t="str">
        <f ca="true">+IF(OFFSET('Sanitation Data'!$G$28,0,10*ROW('Sanitation Data'!G19))="","",OFFSET('Sanitation Data'!$G$28,0,10*ROW('Sanitation Data'!G19)))</f>
        <v/>
      </c>
      <c r="DA25" s="293" t="str">
        <f ca="true">+IF(OFFSET('Sanitation Data'!$G$29,0,10*ROW('Sanitation Data'!G19))="","",OFFSET('Sanitation Data'!$G$29,0,10*ROW('Sanitation Data'!G19)))</f>
        <v/>
      </c>
      <c r="DB25" s="293" t="str">
        <f ca="true">+IF(OFFSET('Sanitation Data'!$G$30,0,10*ROW('Sanitation Data'!G19))="","",OFFSET('Sanitation Data'!$G$30,0,10*ROW('Sanitation Data'!G19)))</f>
        <v/>
      </c>
      <c r="DC25" s="293" t="str">
        <f ca="true">+IF(OFFSET('Sanitation Data'!$G$31,0,10*ROW('Sanitation Data'!G19))="","",OFFSET('Sanitation Data'!$G$31,0,10*ROW('Sanitation Data'!G19)))</f>
        <v/>
      </c>
      <c r="DD25" s="293" t="str">
        <f ca="true">+IF(OFFSET('Sanitation Data'!$G$32,0,10*ROW('Sanitation Data'!G19))="","",OFFSET('Sanitation Data'!$G$32,0,10*ROW('Sanitation Data'!G19)))</f>
        <v/>
      </c>
      <c r="DE25" s="293" t="str">
        <f ca="true">+IF(OFFSET('Sanitation Data'!$H$28,0,10*ROW('Sanitation Data'!H19))="","",OFFSET('Sanitation Data'!$H$28,0,10*ROW('Sanitation Data'!H19)))</f>
        <v/>
      </c>
      <c r="DF25" s="293" t="str">
        <f ca="true">+IF(OFFSET('Sanitation Data'!$H$29,0,10*ROW('Sanitation Data'!H19))="","",OFFSET('Sanitation Data'!$H$29,0,10*ROW('Sanitation Data'!H19)))</f>
        <v/>
      </c>
      <c r="DG25" s="293" t="str">
        <f ca="true">+IF(OFFSET('Sanitation Data'!$H$30,0,10*ROW('Sanitation Data'!H19))="","",OFFSET('Sanitation Data'!$H$30,0,10*ROW('Sanitation Data'!H19)))</f>
        <v/>
      </c>
      <c r="DH25" s="293" t="str">
        <f ca="true">+IF(OFFSET('Sanitation Data'!$H$31,0,10*ROW('Sanitation Data'!H19))="","",OFFSET('Sanitation Data'!$H$31,0,10*ROW('Sanitation Data'!H19)))</f>
        <v/>
      </c>
      <c r="DI25" s="293" t="str">
        <f ca="true">+IF(OFFSET('Sanitation Data'!$H$32,0,10*ROW('Sanitation Data'!H19))="","",OFFSET('Sanitation Data'!$H$32,0,10*ROW('Sanitation Data'!H19)))</f>
        <v/>
      </c>
      <c r="DJ25" s="293" t="str">
        <f ca="true">+IF(OFFSET('Sanitation Data'!$I$28,0,10*ROW('Sanitation Data'!I19))="","",OFFSET('Sanitation Data'!$I$28,0,10*ROW('Sanitation Data'!I19)))</f>
        <v/>
      </c>
      <c r="DK25" s="293" t="str">
        <f ca="true">+IF(OFFSET('Sanitation Data'!$I$29,0,10*ROW('Sanitation Data'!I19))="","",OFFSET('Sanitation Data'!$I$29,0,10*ROW('Sanitation Data'!I19)))</f>
        <v/>
      </c>
      <c r="DL25" s="293" t="str">
        <f ca="true">+IF(OFFSET('Sanitation Data'!$I$30,0,10*ROW('Sanitation Data'!I19))="","",OFFSET('Sanitation Data'!$I$30,0,10*ROW('Sanitation Data'!I19)))</f>
        <v/>
      </c>
      <c r="DM25" s="293" t="str">
        <f ca="true">+IF(OFFSET('Sanitation Data'!$I$31,0,10*ROW('Sanitation Data'!I19))="","",OFFSET('Sanitation Data'!$I$31,0,10*ROW('Sanitation Data'!I19)))</f>
        <v/>
      </c>
      <c r="DN25" s="293" t="str">
        <f ca="true">+IF(OFFSET('Sanitation Data'!$I$32,0,10*ROW('Sanitation Data'!I19))="","",OFFSET('Sanitation Data'!$I$32,0,10*ROW('Sanitation Data'!I19)))</f>
        <v/>
      </c>
      <c r="DO25" s="293" t="str">
        <f ca="true">+IF(OFFSET('Hygiene Data'!$D$11,0,10*ROW('Hygiene Data'!D19))="","",OFFSET('Hygiene Data'!$D$11,0,10*ROW('Hygiene Data'!D19)))</f>
        <v/>
      </c>
      <c r="DP25" s="293" t="str">
        <f ca="true">+IF(OFFSET('Hygiene Data'!$D$12,0,10*ROW('Hygiene Data'!D19))="","",OFFSET('Hygiene Data'!$D$12,0,10*ROW('Hygiene Data'!D19)))</f>
        <v/>
      </c>
      <c r="DQ25" s="293" t="str">
        <f ca="true">+IF(OFFSET('Hygiene Data'!$D$13,0,10*ROW('Hygiene Data'!D19))="","",OFFSET('Hygiene Data'!$D$13,0,10*ROW('Hygiene Data'!D19)))</f>
        <v/>
      </c>
      <c r="DR25" s="293" t="str">
        <f ca="true">+IF(OFFSET('Hygiene Data'!$E$11,0,10*ROW('Hygiene Data'!E19))="","",OFFSET('Hygiene Data'!$E$11,0,10*ROW('Hygiene Data'!E19)))</f>
        <v/>
      </c>
      <c r="DS25" s="293" t="str">
        <f ca="true">+IF(OFFSET('Hygiene Data'!$E$12,0,10*ROW('Hygiene Data'!E19))="","",OFFSET('Hygiene Data'!$E$12,0,10*ROW('Hygiene Data'!E19)))</f>
        <v/>
      </c>
      <c r="DT25" s="293" t="str">
        <f ca="true">+IF(OFFSET('Hygiene Data'!$E$13,0,10*ROW('Hygiene Data'!E19))="","",OFFSET('Hygiene Data'!$E$13,0,10*ROW('Hygiene Data'!E19)))</f>
        <v/>
      </c>
      <c r="DU25" s="293" t="str">
        <f ca="true">+IF(OFFSET('Hygiene Data'!$F$11,0,10*ROW('Hygiene Data'!F19))="","",OFFSET('Hygiene Data'!$F$11,0,10*ROW('Hygiene Data'!F19)))</f>
        <v/>
      </c>
      <c r="DV25" s="293" t="str">
        <f ca="true">+IF(OFFSET('Hygiene Data'!$F$12,0,10*ROW('Hygiene Data'!F19))="","",OFFSET('Hygiene Data'!$F$12,0,10*ROW('Hygiene Data'!F19)))</f>
        <v/>
      </c>
      <c r="DW25" s="293" t="str">
        <f ca="true">+IF(OFFSET('Hygiene Data'!$F$13,0,10*ROW('Hygiene Data'!F19))="","",OFFSET('Hygiene Data'!$F$13,0,10*ROW('Hygiene Data'!F19)))</f>
        <v/>
      </c>
      <c r="DX25" s="293" t="str">
        <f ca="true">+IF(OFFSET('Hygiene Data'!$G$11,0,10*ROW('Hygiene Data'!G19))="","",OFFSET('Hygiene Data'!$G$11,0,10*ROW('Hygiene Data'!G19)))</f>
        <v/>
      </c>
      <c r="DY25" s="293" t="str">
        <f ca="true">+IF(OFFSET('Hygiene Data'!$G$12,0,10*ROW('Hygiene Data'!G19))="","",OFFSET('Hygiene Data'!$G$12,0,10*ROW('Hygiene Data'!G19)))</f>
        <v/>
      </c>
      <c r="DZ25" s="293" t="str">
        <f ca="true">+IF(OFFSET('Hygiene Data'!$G$13,0,10*ROW('Hygiene Data'!G19))="","",OFFSET('Hygiene Data'!$G$13,0,10*ROW('Hygiene Data'!G19)))</f>
        <v/>
      </c>
      <c r="EA25" s="293" t="str">
        <f ca="true">+IF(OFFSET('Hygiene Data'!$H$11,0,10*ROW('Hygiene Data'!H19))="","",OFFSET('Hygiene Data'!$H$11,0,10*ROW('Hygiene Data'!H19)))</f>
        <v/>
      </c>
      <c r="EB25" s="293" t="str">
        <f ca="true">+IF(OFFSET('Hygiene Data'!$H$12,0,10*ROW('Hygiene Data'!H19))="","",OFFSET('Hygiene Data'!$H$12,0,10*ROW('Hygiene Data'!H19)))</f>
        <v/>
      </c>
      <c r="EC25" s="293" t="str">
        <f ca="true">+IF(OFFSET('Hygiene Data'!$H$13,0,10*ROW('Hygiene Data'!H19))="","",OFFSET('Hygiene Data'!$H$13,0,10*ROW('Hygiene Data'!H19)))</f>
        <v/>
      </c>
      <c r="ED25" s="293" t="str">
        <f ca="true">+IF(OFFSET('Hygiene Data'!$I$11,0,10*ROW('Hygiene Data'!I19))="","",OFFSET('Hygiene Data'!$I$11,0,10*ROW('Hygiene Data'!I19)))</f>
        <v/>
      </c>
      <c r="EE25" s="293" t="str">
        <f ca="true">+IF(OFFSET('Hygiene Data'!$I$12,0,10*ROW('Hygiene Data'!I19))="","",OFFSET('Hygiene Data'!$I$12,0,10*ROW('Hygiene Data'!I19)))</f>
        <v/>
      </c>
      <c r="EF25" s="293"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49" t="str">
        <f t="shared" ca="true" si="0"/>
        <v/>
      </c>
      <c r="D26" s="89"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9"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9"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9"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9"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9"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9"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9"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9"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9"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9"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9"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9"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9"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9"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9"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9"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9"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0"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0"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0"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0"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0"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0"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0"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0"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0"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0"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0"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0"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0"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0"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0"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0"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0"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0"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0"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0"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0"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0"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0"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0"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0"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0"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0"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0"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0"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0"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1"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1"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1"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1"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1"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1"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1"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1"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1"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1"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1"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1"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1"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1"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1"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1"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1"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1"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3"/>
      <c r="BS26" s="293" t="str">
        <f ca="true">+IF(OFFSET('Water Data'!$D$27,0,10*ROW('Water Data'!D20))="","",OFFSET('Water Data'!$D$27,0,10*ROW('Water Data'!D20)))</f>
        <v/>
      </c>
      <c r="BT26" s="293" t="str">
        <f ca="true">+IF(OFFSET('Water Data'!$D$28,0,10*ROW('Water Data'!D20))="","",OFFSET('Water Data'!$D$28,0,10*ROW('Water Data'!D20)))</f>
        <v/>
      </c>
      <c r="BU26" s="293" t="str">
        <f ca="true">+IF(OFFSET('Water Data'!$D$29,0,10*ROW('Water Data'!D20))="","",OFFSET('Water Data'!$D$29,0,10*ROW('Water Data'!D20)))</f>
        <v/>
      </c>
      <c r="BV26" s="293" t="str">
        <f ca="true">+IF(OFFSET('Water Data'!$E$27,0,10*ROW('Water Data'!E20))="","",OFFSET('Water Data'!$E$27,0,10*ROW('Water Data'!E20)))</f>
        <v/>
      </c>
      <c r="BW26" s="293" t="str">
        <f ca="true">+IF(OFFSET('Water Data'!$E$28,0,10*ROW('Water Data'!E20))="","",OFFSET('Water Data'!$E$28,0,10*ROW('Water Data'!E20)))</f>
        <v/>
      </c>
      <c r="BX26" s="293" t="str">
        <f ca="true">+IF(OFFSET('Water Data'!$E$29,0,10*ROW('Water Data'!E20))="","",OFFSET('Water Data'!$E$29,0,10*ROW('Water Data'!E20)))</f>
        <v/>
      </c>
      <c r="BY26" s="293" t="str">
        <f ca="true">+IF(OFFSET('Water Data'!$F$27,0,10*ROW('Water Data'!F20))="","",OFFSET('Water Data'!$F$27,0,10*ROW('Water Data'!F20)))</f>
        <v/>
      </c>
      <c r="BZ26" s="293" t="str">
        <f ca="true">+IF(OFFSET('Water Data'!$F$28,0,10*ROW('Water Data'!F20))="","",OFFSET('Water Data'!$F$28,0,10*ROW('Water Data'!F20)))</f>
        <v/>
      </c>
      <c r="CA26" s="293" t="str">
        <f ca="true">+IF(OFFSET('Water Data'!$F$29,0,10*ROW('Water Data'!F20))="","",OFFSET('Water Data'!$F$29,0,10*ROW('Water Data'!F20)))</f>
        <v/>
      </c>
      <c r="CB26" s="293" t="str">
        <f ca="true">+IF(OFFSET('Water Data'!$G$27,0,10*ROW('Water Data'!G20))="","",OFFSET('Water Data'!$G$27,0,10*ROW('Water Data'!G20)))</f>
        <v/>
      </c>
      <c r="CC26" s="293" t="str">
        <f ca="true">+IF(OFFSET('Water Data'!$G$28,0,10*ROW('Water Data'!G20))="","",OFFSET('Water Data'!$G$28,0,10*ROW('Water Data'!G20)))</f>
        <v/>
      </c>
      <c r="CD26" s="293" t="str">
        <f ca="true">+IF(OFFSET('Water Data'!$G$29,0,10*ROW('Water Data'!G20))="","",OFFSET('Water Data'!$G$29,0,10*ROW('Water Data'!G20)))</f>
        <v/>
      </c>
      <c r="CE26" s="293" t="str">
        <f ca="true">+IF(OFFSET('Water Data'!$H$27,0,10*ROW('Water Data'!H20))="","",OFFSET('Water Data'!$H$27,0,10*ROW('Water Data'!H20)))</f>
        <v/>
      </c>
      <c r="CF26" s="293" t="str">
        <f ca="true">+IF(OFFSET('Water Data'!$H$28,0,10*ROW('Water Data'!H20))="","",OFFSET('Water Data'!$H$28,0,10*ROW('Water Data'!H20)))</f>
        <v/>
      </c>
      <c r="CG26" s="293" t="str">
        <f ca="true">+IF(OFFSET('Water Data'!$H$29,0,10*ROW('Water Data'!H20))="","",OFFSET('Water Data'!$H$29,0,10*ROW('Water Data'!H20)))</f>
        <v/>
      </c>
      <c r="CH26" s="293" t="str">
        <f ca="true">+IF(OFFSET('Water Data'!$I$27,0,10*ROW('Water Data'!I20))="","",OFFSET('Water Data'!$I$27,0,10*ROW('Water Data'!I20)))</f>
        <v/>
      </c>
      <c r="CI26" s="293" t="str">
        <f ca="true">+IF(OFFSET('Water Data'!$I$28,0,10*ROW('Water Data'!I20))="","",OFFSET('Water Data'!$I$28,0,10*ROW('Water Data'!I20)))</f>
        <v/>
      </c>
      <c r="CJ26" s="293" t="str">
        <f ca="true">+IF(OFFSET('Water Data'!$I$29,0,10*ROW('Water Data'!I20))="","",OFFSET('Water Data'!$I$29,0,10*ROW('Water Data'!I20)))</f>
        <v/>
      </c>
      <c r="CK26" s="293" t="str">
        <f ca="true">+IF(OFFSET('Sanitation Data'!$D$28,0,10*ROW('Sanitation Data'!D20))="","",OFFSET('Sanitation Data'!$D$28,0,10*ROW('Sanitation Data'!D20)))</f>
        <v/>
      </c>
      <c r="CL26" s="293" t="str">
        <f ca="true">+IF(OFFSET('Sanitation Data'!$D$29,0,10*ROW('Sanitation Data'!D20))="","",OFFSET('Sanitation Data'!$D$29,0,10*ROW('Sanitation Data'!D20)))</f>
        <v/>
      </c>
      <c r="CM26" s="293" t="str">
        <f ca="true">+IF(OFFSET('Sanitation Data'!$D$30,0,10*ROW('Sanitation Data'!D20))="","",OFFSET('Sanitation Data'!$D$30,0,10*ROW('Sanitation Data'!D20)))</f>
        <v/>
      </c>
      <c r="CN26" s="293" t="str">
        <f ca="true">+IF(OFFSET('Sanitation Data'!$D$31,0,10*ROW('Sanitation Data'!D20))="","",OFFSET('Sanitation Data'!$D$31,0,10*ROW('Sanitation Data'!D20)))</f>
        <v/>
      </c>
      <c r="CO26" s="293" t="str">
        <f ca="true">+IF(OFFSET('Sanitation Data'!$D$32,0,10*ROW('Sanitation Data'!D20))="","",OFFSET('Sanitation Data'!$D$32,0,10*ROW('Sanitation Data'!D20)))</f>
        <v/>
      </c>
      <c r="CP26" s="293" t="str">
        <f ca="true">+IF(OFFSET('Sanitation Data'!$E$28,0,10*ROW('Sanitation Data'!E20))="","",OFFSET('Sanitation Data'!$E$28,0,10*ROW('Sanitation Data'!E20)))</f>
        <v/>
      </c>
      <c r="CQ26" s="293" t="str">
        <f ca="true">+IF(OFFSET('Sanitation Data'!$E$29,0,10*ROW('Sanitation Data'!E20))="","",OFFSET('Sanitation Data'!$E$29,0,10*ROW('Sanitation Data'!E20)))</f>
        <v/>
      </c>
      <c r="CR26" s="293" t="str">
        <f ca="true">+IF(OFFSET('Sanitation Data'!$E$30,0,10*ROW('Sanitation Data'!E20))="","",OFFSET('Sanitation Data'!$E$30,0,10*ROW('Sanitation Data'!E20)))</f>
        <v/>
      </c>
      <c r="CS26" s="293" t="str">
        <f ca="true">+IF(OFFSET('Sanitation Data'!$E$31,0,10*ROW('Sanitation Data'!E20))="","",OFFSET('Sanitation Data'!$E$31,0,10*ROW('Sanitation Data'!E20)))</f>
        <v/>
      </c>
      <c r="CT26" s="293" t="str">
        <f ca="true">+IF(OFFSET('Sanitation Data'!$E$32,0,10*ROW('Sanitation Data'!E20))="","",OFFSET('Sanitation Data'!$E$32,0,10*ROW('Sanitation Data'!E20)))</f>
        <v/>
      </c>
      <c r="CU26" s="293" t="str">
        <f ca="true">+IF(OFFSET('Sanitation Data'!$F$28,0,10*ROW('Sanitation Data'!F20))="","",OFFSET('Sanitation Data'!$F$28,0,10*ROW('Sanitation Data'!F20)))</f>
        <v/>
      </c>
      <c r="CV26" s="293" t="str">
        <f ca="true">+IF(OFFSET('Sanitation Data'!$F$29,0,10*ROW('Sanitation Data'!F20))="","",OFFSET('Sanitation Data'!$F$29,0,10*ROW('Sanitation Data'!F20)))</f>
        <v/>
      </c>
      <c r="CW26" s="293" t="str">
        <f ca="true">+IF(OFFSET('Sanitation Data'!$F$30,0,10*ROW('Sanitation Data'!F20))="","",OFFSET('Sanitation Data'!$F$30,0,10*ROW('Sanitation Data'!F20)))</f>
        <v/>
      </c>
      <c r="CX26" s="293" t="str">
        <f ca="true">+IF(OFFSET('Sanitation Data'!$F$31,0,10*ROW('Sanitation Data'!F20))="","",OFFSET('Sanitation Data'!$F$31,0,10*ROW('Sanitation Data'!F20)))</f>
        <v/>
      </c>
      <c r="CY26" s="293" t="str">
        <f ca="true">+IF(OFFSET('Sanitation Data'!$F$32,0,10*ROW('Sanitation Data'!F20))="","",OFFSET('Sanitation Data'!$F$32,0,10*ROW('Sanitation Data'!F20)))</f>
        <v/>
      </c>
      <c r="CZ26" s="293" t="str">
        <f ca="true">+IF(OFFSET('Sanitation Data'!$G$28,0,10*ROW('Sanitation Data'!G20))="","",OFFSET('Sanitation Data'!$G$28,0,10*ROW('Sanitation Data'!G20)))</f>
        <v/>
      </c>
      <c r="DA26" s="293" t="str">
        <f ca="true">+IF(OFFSET('Sanitation Data'!$G$29,0,10*ROW('Sanitation Data'!G20))="","",OFFSET('Sanitation Data'!$G$29,0,10*ROW('Sanitation Data'!G20)))</f>
        <v/>
      </c>
      <c r="DB26" s="293" t="str">
        <f ca="true">+IF(OFFSET('Sanitation Data'!$G$30,0,10*ROW('Sanitation Data'!G20))="","",OFFSET('Sanitation Data'!$G$30,0,10*ROW('Sanitation Data'!G20)))</f>
        <v/>
      </c>
      <c r="DC26" s="293" t="str">
        <f ca="true">+IF(OFFSET('Sanitation Data'!$G$31,0,10*ROW('Sanitation Data'!G20))="","",OFFSET('Sanitation Data'!$G$31,0,10*ROW('Sanitation Data'!G20)))</f>
        <v/>
      </c>
      <c r="DD26" s="293" t="str">
        <f ca="true">+IF(OFFSET('Sanitation Data'!$G$32,0,10*ROW('Sanitation Data'!G20))="","",OFFSET('Sanitation Data'!$G$32,0,10*ROW('Sanitation Data'!G20)))</f>
        <v/>
      </c>
      <c r="DE26" s="293" t="str">
        <f ca="true">+IF(OFFSET('Sanitation Data'!$H$28,0,10*ROW('Sanitation Data'!H20))="","",OFFSET('Sanitation Data'!$H$28,0,10*ROW('Sanitation Data'!H20)))</f>
        <v/>
      </c>
      <c r="DF26" s="293" t="str">
        <f ca="true">+IF(OFFSET('Sanitation Data'!$H$29,0,10*ROW('Sanitation Data'!H20))="","",OFFSET('Sanitation Data'!$H$29,0,10*ROW('Sanitation Data'!H20)))</f>
        <v/>
      </c>
      <c r="DG26" s="293" t="str">
        <f ca="true">+IF(OFFSET('Sanitation Data'!$H$30,0,10*ROW('Sanitation Data'!H20))="","",OFFSET('Sanitation Data'!$H$30,0,10*ROW('Sanitation Data'!H20)))</f>
        <v/>
      </c>
      <c r="DH26" s="293" t="str">
        <f ca="true">+IF(OFFSET('Sanitation Data'!$H$31,0,10*ROW('Sanitation Data'!H20))="","",OFFSET('Sanitation Data'!$H$31,0,10*ROW('Sanitation Data'!H20)))</f>
        <v/>
      </c>
      <c r="DI26" s="293" t="str">
        <f ca="true">+IF(OFFSET('Sanitation Data'!$H$32,0,10*ROW('Sanitation Data'!H20))="","",OFFSET('Sanitation Data'!$H$32,0,10*ROW('Sanitation Data'!H20)))</f>
        <v/>
      </c>
      <c r="DJ26" s="293" t="str">
        <f ca="true">+IF(OFFSET('Sanitation Data'!$I$28,0,10*ROW('Sanitation Data'!I20))="","",OFFSET('Sanitation Data'!$I$28,0,10*ROW('Sanitation Data'!I20)))</f>
        <v/>
      </c>
      <c r="DK26" s="293" t="str">
        <f ca="true">+IF(OFFSET('Sanitation Data'!$I$29,0,10*ROW('Sanitation Data'!I20))="","",OFFSET('Sanitation Data'!$I$29,0,10*ROW('Sanitation Data'!I20)))</f>
        <v/>
      </c>
      <c r="DL26" s="293" t="str">
        <f ca="true">+IF(OFFSET('Sanitation Data'!$I$30,0,10*ROW('Sanitation Data'!I20))="","",OFFSET('Sanitation Data'!$I$30,0,10*ROW('Sanitation Data'!I20)))</f>
        <v/>
      </c>
      <c r="DM26" s="293" t="str">
        <f ca="true">+IF(OFFSET('Sanitation Data'!$I$31,0,10*ROW('Sanitation Data'!I20))="","",OFFSET('Sanitation Data'!$I$31,0,10*ROW('Sanitation Data'!I20)))</f>
        <v/>
      </c>
      <c r="DN26" s="293" t="str">
        <f ca="true">+IF(OFFSET('Sanitation Data'!$I$32,0,10*ROW('Sanitation Data'!I20))="","",OFFSET('Sanitation Data'!$I$32,0,10*ROW('Sanitation Data'!I20)))</f>
        <v/>
      </c>
      <c r="DO26" s="293" t="str">
        <f ca="true">+IF(OFFSET('Hygiene Data'!$D$11,0,10*ROW('Hygiene Data'!D20))="","",OFFSET('Hygiene Data'!$D$11,0,10*ROW('Hygiene Data'!D20)))</f>
        <v/>
      </c>
      <c r="DP26" s="293" t="str">
        <f ca="true">+IF(OFFSET('Hygiene Data'!$D$12,0,10*ROW('Hygiene Data'!D20))="","",OFFSET('Hygiene Data'!$D$12,0,10*ROW('Hygiene Data'!D20)))</f>
        <v/>
      </c>
      <c r="DQ26" s="293" t="str">
        <f ca="true">+IF(OFFSET('Hygiene Data'!$D$13,0,10*ROW('Hygiene Data'!D20))="","",OFFSET('Hygiene Data'!$D$13,0,10*ROW('Hygiene Data'!D20)))</f>
        <v/>
      </c>
      <c r="DR26" s="293" t="str">
        <f ca="true">+IF(OFFSET('Hygiene Data'!$E$11,0,10*ROW('Hygiene Data'!E20))="","",OFFSET('Hygiene Data'!$E$11,0,10*ROW('Hygiene Data'!E20)))</f>
        <v/>
      </c>
      <c r="DS26" s="293" t="str">
        <f ca="true">+IF(OFFSET('Hygiene Data'!$E$12,0,10*ROW('Hygiene Data'!E20))="","",OFFSET('Hygiene Data'!$E$12,0,10*ROW('Hygiene Data'!E20)))</f>
        <v/>
      </c>
      <c r="DT26" s="293" t="str">
        <f ca="true">+IF(OFFSET('Hygiene Data'!$E$13,0,10*ROW('Hygiene Data'!E20))="","",OFFSET('Hygiene Data'!$E$13,0,10*ROW('Hygiene Data'!E20)))</f>
        <v/>
      </c>
      <c r="DU26" s="293" t="str">
        <f ca="true">+IF(OFFSET('Hygiene Data'!$F$11,0,10*ROW('Hygiene Data'!F20))="","",OFFSET('Hygiene Data'!$F$11,0,10*ROW('Hygiene Data'!F20)))</f>
        <v/>
      </c>
      <c r="DV26" s="293" t="str">
        <f ca="true">+IF(OFFSET('Hygiene Data'!$F$12,0,10*ROW('Hygiene Data'!F20))="","",OFFSET('Hygiene Data'!$F$12,0,10*ROW('Hygiene Data'!F20)))</f>
        <v/>
      </c>
      <c r="DW26" s="293" t="str">
        <f ca="true">+IF(OFFSET('Hygiene Data'!$F$13,0,10*ROW('Hygiene Data'!F20))="","",OFFSET('Hygiene Data'!$F$13,0,10*ROW('Hygiene Data'!F20)))</f>
        <v/>
      </c>
      <c r="DX26" s="293" t="str">
        <f ca="true">+IF(OFFSET('Hygiene Data'!$G$11,0,10*ROW('Hygiene Data'!G20))="","",OFFSET('Hygiene Data'!$G$11,0,10*ROW('Hygiene Data'!G20)))</f>
        <v/>
      </c>
      <c r="DY26" s="293" t="str">
        <f ca="true">+IF(OFFSET('Hygiene Data'!$G$12,0,10*ROW('Hygiene Data'!G20))="","",OFFSET('Hygiene Data'!$G$12,0,10*ROW('Hygiene Data'!G20)))</f>
        <v/>
      </c>
      <c r="DZ26" s="293" t="str">
        <f ca="true">+IF(OFFSET('Hygiene Data'!$G$13,0,10*ROW('Hygiene Data'!G20))="","",OFFSET('Hygiene Data'!$G$13,0,10*ROW('Hygiene Data'!G20)))</f>
        <v/>
      </c>
      <c r="EA26" s="293" t="str">
        <f ca="true">+IF(OFFSET('Hygiene Data'!$H$11,0,10*ROW('Hygiene Data'!H20))="","",OFFSET('Hygiene Data'!$H$11,0,10*ROW('Hygiene Data'!H20)))</f>
        <v/>
      </c>
      <c r="EB26" s="293" t="str">
        <f ca="true">+IF(OFFSET('Hygiene Data'!$H$12,0,10*ROW('Hygiene Data'!H20))="","",OFFSET('Hygiene Data'!$H$12,0,10*ROW('Hygiene Data'!H20)))</f>
        <v/>
      </c>
      <c r="EC26" s="293" t="str">
        <f ca="true">+IF(OFFSET('Hygiene Data'!$H$13,0,10*ROW('Hygiene Data'!H20))="","",OFFSET('Hygiene Data'!$H$13,0,10*ROW('Hygiene Data'!H20)))</f>
        <v/>
      </c>
      <c r="ED26" s="293" t="str">
        <f ca="true">+IF(OFFSET('Hygiene Data'!$I$11,0,10*ROW('Hygiene Data'!I20))="","",OFFSET('Hygiene Data'!$I$11,0,10*ROW('Hygiene Data'!I20)))</f>
        <v/>
      </c>
      <c r="EE26" s="293" t="str">
        <f ca="true">+IF(OFFSET('Hygiene Data'!$I$12,0,10*ROW('Hygiene Data'!I20))="","",OFFSET('Hygiene Data'!$I$12,0,10*ROW('Hygiene Data'!I20)))</f>
        <v/>
      </c>
      <c r="EF26" s="293"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49" t="str">
        <f t="shared" ca="true" si="0"/>
        <v/>
      </c>
      <c r="D27" s="89"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9"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9"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9"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9"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9"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9"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9"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9"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9"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9"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9"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9"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9"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9"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9"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9"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9"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0"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0"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0"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0"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0"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0"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0"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0"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0"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0"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0"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0"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0"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0"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0"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0"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0"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0"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0"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0"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0"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0"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0"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0"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0"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0"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0"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0"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0"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0"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1"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1"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1"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1"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1"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1"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1"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1"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1"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1"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1"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1"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1"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1"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1"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1"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1"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1"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3"/>
      <c r="BS27" s="293" t="str">
        <f ca="true">+IF(OFFSET('Water Data'!$D$27,0,10*ROW('Water Data'!D21))="","",OFFSET('Water Data'!$D$27,0,10*ROW('Water Data'!D21)))</f>
        <v/>
      </c>
      <c r="BT27" s="293" t="str">
        <f ca="true">+IF(OFFSET('Water Data'!$D$28,0,10*ROW('Water Data'!D21))="","",OFFSET('Water Data'!$D$28,0,10*ROW('Water Data'!D21)))</f>
        <v/>
      </c>
      <c r="BU27" s="293" t="str">
        <f ca="true">+IF(OFFSET('Water Data'!$D$29,0,10*ROW('Water Data'!D21))="","",OFFSET('Water Data'!$D$29,0,10*ROW('Water Data'!D21)))</f>
        <v/>
      </c>
      <c r="BV27" s="293" t="str">
        <f ca="true">+IF(OFFSET('Water Data'!$E$27,0,10*ROW('Water Data'!E21))="","",OFFSET('Water Data'!$E$27,0,10*ROW('Water Data'!E21)))</f>
        <v/>
      </c>
      <c r="BW27" s="293" t="str">
        <f ca="true">+IF(OFFSET('Water Data'!$E$28,0,10*ROW('Water Data'!E21))="","",OFFSET('Water Data'!$E$28,0,10*ROW('Water Data'!E21)))</f>
        <v/>
      </c>
      <c r="BX27" s="293" t="str">
        <f ca="true">+IF(OFFSET('Water Data'!$E$29,0,10*ROW('Water Data'!E21))="","",OFFSET('Water Data'!$E$29,0,10*ROW('Water Data'!E21)))</f>
        <v/>
      </c>
      <c r="BY27" s="293" t="str">
        <f ca="true">+IF(OFFSET('Water Data'!$F$27,0,10*ROW('Water Data'!F21))="","",OFFSET('Water Data'!$F$27,0,10*ROW('Water Data'!F21)))</f>
        <v/>
      </c>
      <c r="BZ27" s="293" t="str">
        <f ca="true">+IF(OFFSET('Water Data'!$F$28,0,10*ROW('Water Data'!F21))="","",OFFSET('Water Data'!$F$28,0,10*ROW('Water Data'!F21)))</f>
        <v/>
      </c>
      <c r="CA27" s="293" t="str">
        <f ca="true">+IF(OFFSET('Water Data'!$F$29,0,10*ROW('Water Data'!F21))="","",OFFSET('Water Data'!$F$29,0,10*ROW('Water Data'!F21)))</f>
        <v/>
      </c>
      <c r="CB27" s="293" t="str">
        <f ca="true">+IF(OFFSET('Water Data'!$G$27,0,10*ROW('Water Data'!G21))="","",OFFSET('Water Data'!$G$27,0,10*ROW('Water Data'!G21)))</f>
        <v/>
      </c>
      <c r="CC27" s="293" t="str">
        <f ca="true">+IF(OFFSET('Water Data'!$G$28,0,10*ROW('Water Data'!G21))="","",OFFSET('Water Data'!$G$28,0,10*ROW('Water Data'!G21)))</f>
        <v/>
      </c>
      <c r="CD27" s="293" t="str">
        <f ca="true">+IF(OFFSET('Water Data'!$G$29,0,10*ROW('Water Data'!G21))="","",OFFSET('Water Data'!$G$29,0,10*ROW('Water Data'!G21)))</f>
        <v/>
      </c>
      <c r="CE27" s="293" t="str">
        <f ca="true">+IF(OFFSET('Water Data'!$H$27,0,10*ROW('Water Data'!H21))="","",OFFSET('Water Data'!$H$27,0,10*ROW('Water Data'!H21)))</f>
        <v/>
      </c>
      <c r="CF27" s="293" t="str">
        <f ca="true">+IF(OFFSET('Water Data'!$H$28,0,10*ROW('Water Data'!H21))="","",OFFSET('Water Data'!$H$28,0,10*ROW('Water Data'!H21)))</f>
        <v/>
      </c>
      <c r="CG27" s="293" t="str">
        <f ca="true">+IF(OFFSET('Water Data'!$H$29,0,10*ROW('Water Data'!H21))="","",OFFSET('Water Data'!$H$29,0,10*ROW('Water Data'!H21)))</f>
        <v/>
      </c>
      <c r="CH27" s="293" t="str">
        <f ca="true">+IF(OFFSET('Water Data'!$I$27,0,10*ROW('Water Data'!I21))="","",OFFSET('Water Data'!$I$27,0,10*ROW('Water Data'!I21)))</f>
        <v/>
      </c>
      <c r="CI27" s="293" t="str">
        <f ca="true">+IF(OFFSET('Water Data'!$I$28,0,10*ROW('Water Data'!I21))="","",OFFSET('Water Data'!$I$28,0,10*ROW('Water Data'!I21)))</f>
        <v/>
      </c>
      <c r="CJ27" s="293" t="str">
        <f ca="true">+IF(OFFSET('Water Data'!$I$29,0,10*ROW('Water Data'!I21))="","",OFFSET('Water Data'!$I$29,0,10*ROW('Water Data'!I21)))</f>
        <v/>
      </c>
      <c r="CK27" s="293" t="str">
        <f ca="true">+IF(OFFSET('Sanitation Data'!$D$28,0,10*ROW('Sanitation Data'!D21))="","",OFFSET('Sanitation Data'!$D$28,0,10*ROW('Sanitation Data'!D21)))</f>
        <v/>
      </c>
      <c r="CL27" s="293" t="str">
        <f ca="true">+IF(OFFSET('Sanitation Data'!$D$29,0,10*ROW('Sanitation Data'!D21))="","",OFFSET('Sanitation Data'!$D$29,0,10*ROW('Sanitation Data'!D21)))</f>
        <v/>
      </c>
      <c r="CM27" s="293" t="str">
        <f ca="true">+IF(OFFSET('Sanitation Data'!$D$30,0,10*ROW('Sanitation Data'!D21))="","",OFFSET('Sanitation Data'!$D$30,0,10*ROW('Sanitation Data'!D21)))</f>
        <v/>
      </c>
      <c r="CN27" s="293" t="str">
        <f ca="true">+IF(OFFSET('Sanitation Data'!$D$31,0,10*ROW('Sanitation Data'!D21))="","",OFFSET('Sanitation Data'!$D$31,0,10*ROW('Sanitation Data'!D21)))</f>
        <v/>
      </c>
      <c r="CO27" s="293" t="str">
        <f ca="true">+IF(OFFSET('Sanitation Data'!$D$32,0,10*ROW('Sanitation Data'!D21))="","",OFFSET('Sanitation Data'!$D$32,0,10*ROW('Sanitation Data'!D21)))</f>
        <v/>
      </c>
      <c r="CP27" s="293" t="str">
        <f ca="true">+IF(OFFSET('Sanitation Data'!$E$28,0,10*ROW('Sanitation Data'!E21))="","",OFFSET('Sanitation Data'!$E$28,0,10*ROW('Sanitation Data'!E21)))</f>
        <v/>
      </c>
      <c r="CQ27" s="293" t="str">
        <f ca="true">+IF(OFFSET('Sanitation Data'!$E$29,0,10*ROW('Sanitation Data'!E21))="","",OFFSET('Sanitation Data'!$E$29,0,10*ROW('Sanitation Data'!E21)))</f>
        <v/>
      </c>
      <c r="CR27" s="293" t="str">
        <f ca="true">+IF(OFFSET('Sanitation Data'!$E$30,0,10*ROW('Sanitation Data'!E21))="","",OFFSET('Sanitation Data'!$E$30,0,10*ROW('Sanitation Data'!E21)))</f>
        <v/>
      </c>
      <c r="CS27" s="293" t="str">
        <f ca="true">+IF(OFFSET('Sanitation Data'!$E$31,0,10*ROW('Sanitation Data'!E21))="","",OFFSET('Sanitation Data'!$E$31,0,10*ROW('Sanitation Data'!E21)))</f>
        <v/>
      </c>
      <c r="CT27" s="293" t="str">
        <f ca="true">+IF(OFFSET('Sanitation Data'!$E$32,0,10*ROW('Sanitation Data'!E21))="","",OFFSET('Sanitation Data'!$E$32,0,10*ROW('Sanitation Data'!E21)))</f>
        <v/>
      </c>
      <c r="CU27" s="293" t="str">
        <f ca="true">+IF(OFFSET('Sanitation Data'!$F$28,0,10*ROW('Sanitation Data'!F21))="","",OFFSET('Sanitation Data'!$F$28,0,10*ROW('Sanitation Data'!F21)))</f>
        <v/>
      </c>
      <c r="CV27" s="293" t="str">
        <f ca="true">+IF(OFFSET('Sanitation Data'!$F$29,0,10*ROW('Sanitation Data'!F21))="","",OFFSET('Sanitation Data'!$F$29,0,10*ROW('Sanitation Data'!F21)))</f>
        <v/>
      </c>
      <c r="CW27" s="293" t="str">
        <f ca="true">+IF(OFFSET('Sanitation Data'!$F$30,0,10*ROW('Sanitation Data'!F21))="","",OFFSET('Sanitation Data'!$F$30,0,10*ROW('Sanitation Data'!F21)))</f>
        <v/>
      </c>
      <c r="CX27" s="293" t="str">
        <f ca="true">+IF(OFFSET('Sanitation Data'!$F$31,0,10*ROW('Sanitation Data'!F21))="","",OFFSET('Sanitation Data'!$F$31,0,10*ROW('Sanitation Data'!F21)))</f>
        <v/>
      </c>
      <c r="CY27" s="293" t="str">
        <f ca="true">+IF(OFFSET('Sanitation Data'!$F$32,0,10*ROW('Sanitation Data'!F21))="","",OFFSET('Sanitation Data'!$F$32,0,10*ROW('Sanitation Data'!F21)))</f>
        <v/>
      </c>
      <c r="CZ27" s="293" t="str">
        <f ca="true">+IF(OFFSET('Sanitation Data'!$G$28,0,10*ROW('Sanitation Data'!G21))="","",OFFSET('Sanitation Data'!$G$28,0,10*ROW('Sanitation Data'!G21)))</f>
        <v/>
      </c>
      <c r="DA27" s="293" t="str">
        <f ca="true">+IF(OFFSET('Sanitation Data'!$G$29,0,10*ROW('Sanitation Data'!G21))="","",OFFSET('Sanitation Data'!$G$29,0,10*ROW('Sanitation Data'!G21)))</f>
        <v/>
      </c>
      <c r="DB27" s="293" t="str">
        <f ca="true">+IF(OFFSET('Sanitation Data'!$G$30,0,10*ROW('Sanitation Data'!G21))="","",OFFSET('Sanitation Data'!$G$30,0,10*ROW('Sanitation Data'!G21)))</f>
        <v/>
      </c>
      <c r="DC27" s="293" t="str">
        <f ca="true">+IF(OFFSET('Sanitation Data'!$G$31,0,10*ROW('Sanitation Data'!G21))="","",OFFSET('Sanitation Data'!$G$31,0,10*ROW('Sanitation Data'!G21)))</f>
        <v/>
      </c>
      <c r="DD27" s="293" t="str">
        <f ca="true">+IF(OFFSET('Sanitation Data'!$G$32,0,10*ROW('Sanitation Data'!G21))="","",OFFSET('Sanitation Data'!$G$32,0,10*ROW('Sanitation Data'!G21)))</f>
        <v/>
      </c>
      <c r="DE27" s="293" t="str">
        <f ca="true">+IF(OFFSET('Sanitation Data'!$H$28,0,10*ROW('Sanitation Data'!H21))="","",OFFSET('Sanitation Data'!$H$28,0,10*ROW('Sanitation Data'!H21)))</f>
        <v/>
      </c>
      <c r="DF27" s="293" t="str">
        <f ca="true">+IF(OFFSET('Sanitation Data'!$H$29,0,10*ROW('Sanitation Data'!H21))="","",OFFSET('Sanitation Data'!$H$29,0,10*ROW('Sanitation Data'!H21)))</f>
        <v/>
      </c>
      <c r="DG27" s="293" t="str">
        <f ca="true">+IF(OFFSET('Sanitation Data'!$H$30,0,10*ROW('Sanitation Data'!H21))="","",OFFSET('Sanitation Data'!$H$30,0,10*ROW('Sanitation Data'!H21)))</f>
        <v/>
      </c>
      <c r="DH27" s="293" t="str">
        <f ca="true">+IF(OFFSET('Sanitation Data'!$H$31,0,10*ROW('Sanitation Data'!H21))="","",OFFSET('Sanitation Data'!$H$31,0,10*ROW('Sanitation Data'!H21)))</f>
        <v/>
      </c>
      <c r="DI27" s="293" t="str">
        <f ca="true">+IF(OFFSET('Sanitation Data'!$H$32,0,10*ROW('Sanitation Data'!H21))="","",OFFSET('Sanitation Data'!$H$32,0,10*ROW('Sanitation Data'!H21)))</f>
        <v/>
      </c>
      <c r="DJ27" s="293" t="str">
        <f ca="true">+IF(OFFSET('Sanitation Data'!$I$28,0,10*ROW('Sanitation Data'!I21))="","",OFFSET('Sanitation Data'!$I$28,0,10*ROW('Sanitation Data'!I21)))</f>
        <v/>
      </c>
      <c r="DK27" s="293" t="str">
        <f ca="true">+IF(OFFSET('Sanitation Data'!$I$29,0,10*ROW('Sanitation Data'!I21))="","",OFFSET('Sanitation Data'!$I$29,0,10*ROW('Sanitation Data'!I21)))</f>
        <v/>
      </c>
      <c r="DL27" s="293" t="str">
        <f ca="true">+IF(OFFSET('Sanitation Data'!$I$30,0,10*ROW('Sanitation Data'!I21))="","",OFFSET('Sanitation Data'!$I$30,0,10*ROW('Sanitation Data'!I21)))</f>
        <v/>
      </c>
      <c r="DM27" s="293" t="str">
        <f ca="true">+IF(OFFSET('Sanitation Data'!$I$31,0,10*ROW('Sanitation Data'!I21))="","",OFFSET('Sanitation Data'!$I$31,0,10*ROW('Sanitation Data'!I21)))</f>
        <v/>
      </c>
      <c r="DN27" s="293" t="str">
        <f ca="true">+IF(OFFSET('Sanitation Data'!$I$32,0,10*ROW('Sanitation Data'!I21))="","",OFFSET('Sanitation Data'!$I$32,0,10*ROW('Sanitation Data'!I21)))</f>
        <v/>
      </c>
      <c r="DO27" s="293" t="str">
        <f ca="true">+IF(OFFSET('Hygiene Data'!$D$11,0,10*ROW('Hygiene Data'!D21))="","",OFFSET('Hygiene Data'!$D$11,0,10*ROW('Hygiene Data'!D21)))</f>
        <v/>
      </c>
      <c r="DP27" s="293" t="str">
        <f ca="true">+IF(OFFSET('Hygiene Data'!$D$12,0,10*ROW('Hygiene Data'!D21))="","",OFFSET('Hygiene Data'!$D$12,0,10*ROW('Hygiene Data'!D21)))</f>
        <v/>
      </c>
      <c r="DQ27" s="293" t="str">
        <f ca="true">+IF(OFFSET('Hygiene Data'!$D$13,0,10*ROW('Hygiene Data'!D21))="","",OFFSET('Hygiene Data'!$D$13,0,10*ROW('Hygiene Data'!D21)))</f>
        <v/>
      </c>
      <c r="DR27" s="293" t="str">
        <f ca="true">+IF(OFFSET('Hygiene Data'!$E$11,0,10*ROW('Hygiene Data'!E21))="","",OFFSET('Hygiene Data'!$E$11,0,10*ROW('Hygiene Data'!E21)))</f>
        <v/>
      </c>
      <c r="DS27" s="293" t="str">
        <f ca="true">+IF(OFFSET('Hygiene Data'!$E$12,0,10*ROW('Hygiene Data'!E21))="","",OFFSET('Hygiene Data'!$E$12,0,10*ROW('Hygiene Data'!E21)))</f>
        <v/>
      </c>
      <c r="DT27" s="293" t="str">
        <f ca="true">+IF(OFFSET('Hygiene Data'!$E$13,0,10*ROW('Hygiene Data'!E21))="","",OFFSET('Hygiene Data'!$E$13,0,10*ROW('Hygiene Data'!E21)))</f>
        <v/>
      </c>
      <c r="DU27" s="293" t="str">
        <f ca="true">+IF(OFFSET('Hygiene Data'!$F$11,0,10*ROW('Hygiene Data'!F21))="","",OFFSET('Hygiene Data'!$F$11,0,10*ROW('Hygiene Data'!F21)))</f>
        <v/>
      </c>
      <c r="DV27" s="293" t="str">
        <f ca="true">+IF(OFFSET('Hygiene Data'!$F$12,0,10*ROW('Hygiene Data'!F21))="","",OFFSET('Hygiene Data'!$F$12,0,10*ROW('Hygiene Data'!F21)))</f>
        <v/>
      </c>
      <c r="DW27" s="293" t="str">
        <f ca="true">+IF(OFFSET('Hygiene Data'!$F$13,0,10*ROW('Hygiene Data'!F21))="","",OFFSET('Hygiene Data'!$F$13,0,10*ROW('Hygiene Data'!F21)))</f>
        <v/>
      </c>
      <c r="DX27" s="293" t="str">
        <f ca="true">+IF(OFFSET('Hygiene Data'!$G$11,0,10*ROW('Hygiene Data'!G21))="","",OFFSET('Hygiene Data'!$G$11,0,10*ROW('Hygiene Data'!G21)))</f>
        <v/>
      </c>
      <c r="DY27" s="293" t="str">
        <f ca="true">+IF(OFFSET('Hygiene Data'!$G$12,0,10*ROW('Hygiene Data'!G21))="","",OFFSET('Hygiene Data'!$G$12,0,10*ROW('Hygiene Data'!G21)))</f>
        <v/>
      </c>
      <c r="DZ27" s="293" t="str">
        <f ca="true">+IF(OFFSET('Hygiene Data'!$G$13,0,10*ROW('Hygiene Data'!G21))="","",OFFSET('Hygiene Data'!$G$13,0,10*ROW('Hygiene Data'!G21)))</f>
        <v/>
      </c>
      <c r="EA27" s="293" t="str">
        <f ca="true">+IF(OFFSET('Hygiene Data'!$H$11,0,10*ROW('Hygiene Data'!H21))="","",OFFSET('Hygiene Data'!$H$11,0,10*ROW('Hygiene Data'!H21)))</f>
        <v/>
      </c>
      <c r="EB27" s="293" t="str">
        <f ca="true">+IF(OFFSET('Hygiene Data'!$H$12,0,10*ROW('Hygiene Data'!H21))="","",OFFSET('Hygiene Data'!$H$12,0,10*ROW('Hygiene Data'!H21)))</f>
        <v/>
      </c>
      <c r="EC27" s="293" t="str">
        <f ca="true">+IF(OFFSET('Hygiene Data'!$H$13,0,10*ROW('Hygiene Data'!H21))="","",OFFSET('Hygiene Data'!$H$13,0,10*ROW('Hygiene Data'!H21)))</f>
        <v/>
      </c>
      <c r="ED27" s="293" t="str">
        <f ca="true">+IF(OFFSET('Hygiene Data'!$I$11,0,10*ROW('Hygiene Data'!I21))="","",OFFSET('Hygiene Data'!$I$11,0,10*ROW('Hygiene Data'!I21)))</f>
        <v/>
      </c>
      <c r="EE27" s="293" t="str">
        <f ca="true">+IF(OFFSET('Hygiene Data'!$I$12,0,10*ROW('Hygiene Data'!I21))="","",OFFSET('Hygiene Data'!$I$12,0,10*ROW('Hygiene Data'!I21)))</f>
        <v/>
      </c>
      <c r="EF27" s="293"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49" t="str">
        <f t="shared" ca="true" si="0"/>
        <v/>
      </c>
      <c r="D28" s="89"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9"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9"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9"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9"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9"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9"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9"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9"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9"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9"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9"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9"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9"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9"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9"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9"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9"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0"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0"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0"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0"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0"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0"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0"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0"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0"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0"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0"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0"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0"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0"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0"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0"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0"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0"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0"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0"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0"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0"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0"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0"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0"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0"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0"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0"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0"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0"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1"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1"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1"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1"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1"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1"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1"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1"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1"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1"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1"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1"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1"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1"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1"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1"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1"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1"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3"/>
      <c r="BS28" s="293" t="str">
        <f ca="true">+IF(OFFSET('Water Data'!$D$27,0,10*ROW('Water Data'!D22))="","",OFFSET('Water Data'!$D$27,0,10*ROW('Water Data'!D22)))</f>
        <v/>
      </c>
      <c r="BT28" s="293" t="str">
        <f ca="true">+IF(OFFSET('Water Data'!$D$28,0,10*ROW('Water Data'!D22))="","",OFFSET('Water Data'!$D$28,0,10*ROW('Water Data'!D22)))</f>
        <v/>
      </c>
      <c r="BU28" s="293" t="str">
        <f ca="true">+IF(OFFSET('Water Data'!$D$29,0,10*ROW('Water Data'!D22))="","",OFFSET('Water Data'!$D$29,0,10*ROW('Water Data'!D22)))</f>
        <v/>
      </c>
      <c r="BV28" s="293" t="str">
        <f ca="true">+IF(OFFSET('Water Data'!$E$27,0,10*ROW('Water Data'!E22))="","",OFFSET('Water Data'!$E$27,0,10*ROW('Water Data'!E22)))</f>
        <v/>
      </c>
      <c r="BW28" s="293" t="str">
        <f ca="true">+IF(OFFSET('Water Data'!$E$28,0,10*ROW('Water Data'!E22))="","",OFFSET('Water Data'!$E$28,0,10*ROW('Water Data'!E22)))</f>
        <v/>
      </c>
      <c r="BX28" s="293" t="str">
        <f ca="true">+IF(OFFSET('Water Data'!$E$29,0,10*ROW('Water Data'!E22))="","",OFFSET('Water Data'!$E$29,0,10*ROW('Water Data'!E22)))</f>
        <v/>
      </c>
      <c r="BY28" s="293" t="str">
        <f ca="true">+IF(OFFSET('Water Data'!$F$27,0,10*ROW('Water Data'!F22))="","",OFFSET('Water Data'!$F$27,0,10*ROW('Water Data'!F22)))</f>
        <v/>
      </c>
      <c r="BZ28" s="293" t="str">
        <f ca="true">+IF(OFFSET('Water Data'!$F$28,0,10*ROW('Water Data'!F22))="","",OFFSET('Water Data'!$F$28,0,10*ROW('Water Data'!F22)))</f>
        <v/>
      </c>
      <c r="CA28" s="293" t="str">
        <f ca="true">+IF(OFFSET('Water Data'!$F$29,0,10*ROW('Water Data'!F22))="","",OFFSET('Water Data'!$F$29,0,10*ROW('Water Data'!F22)))</f>
        <v/>
      </c>
      <c r="CB28" s="293" t="str">
        <f ca="true">+IF(OFFSET('Water Data'!$G$27,0,10*ROW('Water Data'!G22))="","",OFFSET('Water Data'!$G$27,0,10*ROW('Water Data'!G22)))</f>
        <v/>
      </c>
      <c r="CC28" s="293" t="str">
        <f ca="true">+IF(OFFSET('Water Data'!$G$28,0,10*ROW('Water Data'!G22))="","",OFFSET('Water Data'!$G$28,0,10*ROW('Water Data'!G22)))</f>
        <v/>
      </c>
      <c r="CD28" s="293" t="str">
        <f ca="true">+IF(OFFSET('Water Data'!$G$29,0,10*ROW('Water Data'!G22))="","",OFFSET('Water Data'!$G$29,0,10*ROW('Water Data'!G22)))</f>
        <v/>
      </c>
      <c r="CE28" s="293" t="str">
        <f ca="true">+IF(OFFSET('Water Data'!$H$27,0,10*ROW('Water Data'!H22))="","",OFFSET('Water Data'!$H$27,0,10*ROW('Water Data'!H22)))</f>
        <v/>
      </c>
      <c r="CF28" s="293" t="str">
        <f ca="true">+IF(OFFSET('Water Data'!$H$28,0,10*ROW('Water Data'!H22))="","",OFFSET('Water Data'!$H$28,0,10*ROW('Water Data'!H22)))</f>
        <v/>
      </c>
      <c r="CG28" s="293" t="str">
        <f ca="true">+IF(OFFSET('Water Data'!$H$29,0,10*ROW('Water Data'!H22))="","",OFFSET('Water Data'!$H$29,0,10*ROW('Water Data'!H22)))</f>
        <v/>
      </c>
      <c r="CH28" s="293" t="str">
        <f ca="true">+IF(OFFSET('Water Data'!$I$27,0,10*ROW('Water Data'!I22))="","",OFFSET('Water Data'!$I$27,0,10*ROW('Water Data'!I22)))</f>
        <v/>
      </c>
      <c r="CI28" s="293" t="str">
        <f ca="true">+IF(OFFSET('Water Data'!$I$28,0,10*ROW('Water Data'!I22))="","",OFFSET('Water Data'!$I$28,0,10*ROW('Water Data'!I22)))</f>
        <v/>
      </c>
      <c r="CJ28" s="293" t="str">
        <f ca="true">+IF(OFFSET('Water Data'!$I$29,0,10*ROW('Water Data'!I22))="","",OFFSET('Water Data'!$I$29,0,10*ROW('Water Data'!I22)))</f>
        <v/>
      </c>
      <c r="CK28" s="293" t="str">
        <f ca="true">+IF(OFFSET('Sanitation Data'!$D$28,0,10*ROW('Sanitation Data'!D22))="","",OFFSET('Sanitation Data'!$D$28,0,10*ROW('Sanitation Data'!D22)))</f>
        <v/>
      </c>
      <c r="CL28" s="293" t="str">
        <f ca="true">+IF(OFFSET('Sanitation Data'!$D$29,0,10*ROW('Sanitation Data'!D22))="","",OFFSET('Sanitation Data'!$D$29,0,10*ROW('Sanitation Data'!D22)))</f>
        <v/>
      </c>
      <c r="CM28" s="293" t="str">
        <f ca="true">+IF(OFFSET('Sanitation Data'!$D$30,0,10*ROW('Sanitation Data'!D22))="","",OFFSET('Sanitation Data'!$D$30,0,10*ROW('Sanitation Data'!D22)))</f>
        <v/>
      </c>
      <c r="CN28" s="293" t="str">
        <f ca="true">+IF(OFFSET('Sanitation Data'!$D$31,0,10*ROW('Sanitation Data'!D22))="","",OFFSET('Sanitation Data'!$D$31,0,10*ROW('Sanitation Data'!D22)))</f>
        <v/>
      </c>
      <c r="CO28" s="293" t="str">
        <f ca="true">+IF(OFFSET('Sanitation Data'!$D$32,0,10*ROW('Sanitation Data'!D22))="","",OFFSET('Sanitation Data'!$D$32,0,10*ROW('Sanitation Data'!D22)))</f>
        <v/>
      </c>
      <c r="CP28" s="293" t="str">
        <f ca="true">+IF(OFFSET('Sanitation Data'!$E$28,0,10*ROW('Sanitation Data'!E22))="","",OFFSET('Sanitation Data'!$E$28,0,10*ROW('Sanitation Data'!E22)))</f>
        <v/>
      </c>
      <c r="CQ28" s="293" t="str">
        <f ca="true">+IF(OFFSET('Sanitation Data'!$E$29,0,10*ROW('Sanitation Data'!E22))="","",OFFSET('Sanitation Data'!$E$29,0,10*ROW('Sanitation Data'!E22)))</f>
        <v/>
      </c>
      <c r="CR28" s="293" t="str">
        <f ca="true">+IF(OFFSET('Sanitation Data'!$E$30,0,10*ROW('Sanitation Data'!E22))="","",OFFSET('Sanitation Data'!$E$30,0,10*ROW('Sanitation Data'!E22)))</f>
        <v/>
      </c>
      <c r="CS28" s="293" t="str">
        <f ca="true">+IF(OFFSET('Sanitation Data'!$E$31,0,10*ROW('Sanitation Data'!E22))="","",OFFSET('Sanitation Data'!$E$31,0,10*ROW('Sanitation Data'!E22)))</f>
        <v/>
      </c>
      <c r="CT28" s="293" t="str">
        <f ca="true">+IF(OFFSET('Sanitation Data'!$E$32,0,10*ROW('Sanitation Data'!E22))="","",OFFSET('Sanitation Data'!$E$32,0,10*ROW('Sanitation Data'!E22)))</f>
        <v/>
      </c>
      <c r="CU28" s="293" t="str">
        <f ca="true">+IF(OFFSET('Sanitation Data'!$F$28,0,10*ROW('Sanitation Data'!F22))="","",OFFSET('Sanitation Data'!$F$28,0,10*ROW('Sanitation Data'!F22)))</f>
        <v/>
      </c>
      <c r="CV28" s="293" t="str">
        <f ca="true">+IF(OFFSET('Sanitation Data'!$F$29,0,10*ROW('Sanitation Data'!F22))="","",OFFSET('Sanitation Data'!$F$29,0,10*ROW('Sanitation Data'!F22)))</f>
        <v/>
      </c>
      <c r="CW28" s="293" t="str">
        <f ca="true">+IF(OFFSET('Sanitation Data'!$F$30,0,10*ROW('Sanitation Data'!F22))="","",OFFSET('Sanitation Data'!$F$30,0,10*ROW('Sanitation Data'!F22)))</f>
        <v/>
      </c>
      <c r="CX28" s="293" t="str">
        <f ca="true">+IF(OFFSET('Sanitation Data'!$F$31,0,10*ROW('Sanitation Data'!F22))="","",OFFSET('Sanitation Data'!$F$31,0,10*ROW('Sanitation Data'!F22)))</f>
        <v/>
      </c>
      <c r="CY28" s="293" t="str">
        <f ca="true">+IF(OFFSET('Sanitation Data'!$F$32,0,10*ROW('Sanitation Data'!F22))="","",OFFSET('Sanitation Data'!$F$32,0,10*ROW('Sanitation Data'!F22)))</f>
        <v/>
      </c>
      <c r="CZ28" s="293" t="str">
        <f ca="true">+IF(OFFSET('Sanitation Data'!$G$28,0,10*ROW('Sanitation Data'!G22))="","",OFFSET('Sanitation Data'!$G$28,0,10*ROW('Sanitation Data'!G22)))</f>
        <v/>
      </c>
      <c r="DA28" s="293" t="str">
        <f ca="true">+IF(OFFSET('Sanitation Data'!$G$29,0,10*ROW('Sanitation Data'!G22))="","",OFFSET('Sanitation Data'!$G$29,0,10*ROW('Sanitation Data'!G22)))</f>
        <v/>
      </c>
      <c r="DB28" s="293" t="str">
        <f ca="true">+IF(OFFSET('Sanitation Data'!$G$30,0,10*ROW('Sanitation Data'!G22))="","",OFFSET('Sanitation Data'!$G$30,0,10*ROW('Sanitation Data'!G22)))</f>
        <v/>
      </c>
      <c r="DC28" s="293" t="str">
        <f ca="true">+IF(OFFSET('Sanitation Data'!$G$31,0,10*ROW('Sanitation Data'!G22))="","",OFFSET('Sanitation Data'!$G$31,0,10*ROW('Sanitation Data'!G22)))</f>
        <v/>
      </c>
      <c r="DD28" s="293" t="str">
        <f ca="true">+IF(OFFSET('Sanitation Data'!$G$32,0,10*ROW('Sanitation Data'!G22))="","",OFFSET('Sanitation Data'!$G$32,0,10*ROW('Sanitation Data'!G22)))</f>
        <v/>
      </c>
      <c r="DE28" s="293" t="str">
        <f ca="true">+IF(OFFSET('Sanitation Data'!$H$28,0,10*ROW('Sanitation Data'!H22))="","",OFFSET('Sanitation Data'!$H$28,0,10*ROW('Sanitation Data'!H22)))</f>
        <v/>
      </c>
      <c r="DF28" s="293" t="str">
        <f ca="true">+IF(OFFSET('Sanitation Data'!$H$29,0,10*ROW('Sanitation Data'!H22))="","",OFFSET('Sanitation Data'!$H$29,0,10*ROW('Sanitation Data'!H22)))</f>
        <v/>
      </c>
      <c r="DG28" s="293" t="str">
        <f ca="true">+IF(OFFSET('Sanitation Data'!$H$30,0,10*ROW('Sanitation Data'!H22))="","",OFFSET('Sanitation Data'!$H$30,0,10*ROW('Sanitation Data'!H22)))</f>
        <v/>
      </c>
      <c r="DH28" s="293" t="str">
        <f ca="true">+IF(OFFSET('Sanitation Data'!$H$31,0,10*ROW('Sanitation Data'!H22))="","",OFFSET('Sanitation Data'!$H$31,0,10*ROW('Sanitation Data'!H22)))</f>
        <v/>
      </c>
      <c r="DI28" s="293" t="str">
        <f ca="true">+IF(OFFSET('Sanitation Data'!$H$32,0,10*ROW('Sanitation Data'!H22))="","",OFFSET('Sanitation Data'!$H$32,0,10*ROW('Sanitation Data'!H22)))</f>
        <v/>
      </c>
      <c r="DJ28" s="293" t="str">
        <f ca="true">+IF(OFFSET('Sanitation Data'!$I$28,0,10*ROW('Sanitation Data'!I22))="","",OFFSET('Sanitation Data'!$I$28,0,10*ROW('Sanitation Data'!I22)))</f>
        <v/>
      </c>
      <c r="DK28" s="293" t="str">
        <f ca="true">+IF(OFFSET('Sanitation Data'!$I$29,0,10*ROW('Sanitation Data'!I22))="","",OFFSET('Sanitation Data'!$I$29,0,10*ROW('Sanitation Data'!I22)))</f>
        <v/>
      </c>
      <c r="DL28" s="293" t="str">
        <f ca="true">+IF(OFFSET('Sanitation Data'!$I$30,0,10*ROW('Sanitation Data'!I22))="","",OFFSET('Sanitation Data'!$I$30,0,10*ROW('Sanitation Data'!I22)))</f>
        <v/>
      </c>
      <c r="DM28" s="293" t="str">
        <f ca="true">+IF(OFFSET('Sanitation Data'!$I$31,0,10*ROW('Sanitation Data'!I22))="","",OFFSET('Sanitation Data'!$I$31,0,10*ROW('Sanitation Data'!I22)))</f>
        <v/>
      </c>
      <c r="DN28" s="293" t="str">
        <f ca="true">+IF(OFFSET('Sanitation Data'!$I$32,0,10*ROW('Sanitation Data'!I22))="","",OFFSET('Sanitation Data'!$I$32,0,10*ROW('Sanitation Data'!I22)))</f>
        <v/>
      </c>
      <c r="DO28" s="293" t="str">
        <f ca="true">+IF(OFFSET('Hygiene Data'!$D$11,0,10*ROW('Hygiene Data'!D22))="","",OFFSET('Hygiene Data'!$D$11,0,10*ROW('Hygiene Data'!D22)))</f>
        <v/>
      </c>
      <c r="DP28" s="293" t="str">
        <f ca="true">+IF(OFFSET('Hygiene Data'!$D$12,0,10*ROW('Hygiene Data'!D22))="","",OFFSET('Hygiene Data'!$D$12,0,10*ROW('Hygiene Data'!D22)))</f>
        <v/>
      </c>
      <c r="DQ28" s="293" t="str">
        <f ca="true">+IF(OFFSET('Hygiene Data'!$D$13,0,10*ROW('Hygiene Data'!D22))="","",OFFSET('Hygiene Data'!$D$13,0,10*ROW('Hygiene Data'!D22)))</f>
        <v/>
      </c>
      <c r="DR28" s="293" t="str">
        <f ca="true">+IF(OFFSET('Hygiene Data'!$E$11,0,10*ROW('Hygiene Data'!E22))="","",OFFSET('Hygiene Data'!$E$11,0,10*ROW('Hygiene Data'!E22)))</f>
        <v/>
      </c>
      <c r="DS28" s="293" t="str">
        <f ca="true">+IF(OFFSET('Hygiene Data'!$E$12,0,10*ROW('Hygiene Data'!E22))="","",OFFSET('Hygiene Data'!$E$12,0,10*ROW('Hygiene Data'!E22)))</f>
        <v/>
      </c>
      <c r="DT28" s="293" t="str">
        <f ca="true">+IF(OFFSET('Hygiene Data'!$E$13,0,10*ROW('Hygiene Data'!E22))="","",OFFSET('Hygiene Data'!$E$13,0,10*ROW('Hygiene Data'!E22)))</f>
        <v/>
      </c>
      <c r="DU28" s="293" t="str">
        <f ca="true">+IF(OFFSET('Hygiene Data'!$F$11,0,10*ROW('Hygiene Data'!F22))="","",OFFSET('Hygiene Data'!$F$11,0,10*ROW('Hygiene Data'!F22)))</f>
        <v/>
      </c>
      <c r="DV28" s="293" t="str">
        <f ca="true">+IF(OFFSET('Hygiene Data'!$F$12,0,10*ROW('Hygiene Data'!F22))="","",OFFSET('Hygiene Data'!$F$12,0,10*ROW('Hygiene Data'!F22)))</f>
        <v/>
      </c>
      <c r="DW28" s="293" t="str">
        <f ca="true">+IF(OFFSET('Hygiene Data'!$F$13,0,10*ROW('Hygiene Data'!F22))="","",OFFSET('Hygiene Data'!$F$13,0,10*ROW('Hygiene Data'!F22)))</f>
        <v/>
      </c>
      <c r="DX28" s="293" t="str">
        <f ca="true">+IF(OFFSET('Hygiene Data'!$G$11,0,10*ROW('Hygiene Data'!G22))="","",OFFSET('Hygiene Data'!$G$11,0,10*ROW('Hygiene Data'!G22)))</f>
        <v/>
      </c>
      <c r="DY28" s="293" t="str">
        <f ca="true">+IF(OFFSET('Hygiene Data'!$G$12,0,10*ROW('Hygiene Data'!G22))="","",OFFSET('Hygiene Data'!$G$12,0,10*ROW('Hygiene Data'!G22)))</f>
        <v/>
      </c>
      <c r="DZ28" s="293" t="str">
        <f ca="true">+IF(OFFSET('Hygiene Data'!$G$13,0,10*ROW('Hygiene Data'!G22))="","",OFFSET('Hygiene Data'!$G$13,0,10*ROW('Hygiene Data'!G22)))</f>
        <v/>
      </c>
      <c r="EA28" s="293" t="str">
        <f ca="true">+IF(OFFSET('Hygiene Data'!$H$11,0,10*ROW('Hygiene Data'!H22))="","",OFFSET('Hygiene Data'!$H$11,0,10*ROW('Hygiene Data'!H22)))</f>
        <v/>
      </c>
      <c r="EB28" s="293" t="str">
        <f ca="true">+IF(OFFSET('Hygiene Data'!$H$12,0,10*ROW('Hygiene Data'!H22))="","",OFFSET('Hygiene Data'!$H$12,0,10*ROW('Hygiene Data'!H22)))</f>
        <v/>
      </c>
      <c r="EC28" s="293" t="str">
        <f ca="true">+IF(OFFSET('Hygiene Data'!$H$13,0,10*ROW('Hygiene Data'!H22))="","",OFFSET('Hygiene Data'!$H$13,0,10*ROW('Hygiene Data'!H22)))</f>
        <v/>
      </c>
      <c r="ED28" s="293" t="str">
        <f ca="true">+IF(OFFSET('Hygiene Data'!$I$11,0,10*ROW('Hygiene Data'!I22))="","",OFFSET('Hygiene Data'!$I$11,0,10*ROW('Hygiene Data'!I22)))</f>
        <v/>
      </c>
      <c r="EE28" s="293" t="str">
        <f ca="true">+IF(OFFSET('Hygiene Data'!$I$12,0,10*ROW('Hygiene Data'!I22))="","",OFFSET('Hygiene Data'!$I$12,0,10*ROW('Hygiene Data'!I22)))</f>
        <v/>
      </c>
      <c r="EF28" s="293"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49" t="str">
        <f t="shared" ca="true" si="0"/>
        <v/>
      </c>
      <c r="D29" s="89"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9"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9"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9"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9"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9"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9"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9"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9"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9"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9"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9"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9"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9"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9"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9"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9"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9"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0"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0"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0"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0"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0"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0"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0"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0"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0"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0"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0"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0"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0"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0"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0"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0"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0"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0"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0"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0"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0"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0"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0"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0"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0"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0"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0"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0"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0"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0"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1"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1"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1"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1"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1"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1"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1"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1"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1"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1"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1"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1"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1"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1"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1"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1"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1"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1"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3"/>
      <c r="BS29" s="293" t="str">
        <f ca="true">+IF(OFFSET('Water Data'!$D$27,0,10*ROW('Water Data'!D23))="","",OFFSET('Water Data'!$D$27,0,10*ROW('Water Data'!D23)))</f>
        <v/>
      </c>
      <c r="BT29" s="293" t="str">
        <f ca="true">+IF(OFFSET('Water Data'!$D$28,0,10*ROW('Water Data'!D23))="","",OFFSET('Water Data'!$D$28,0,10*ROW('Water Data'!D23)))</f>
        <v/>
      </c>
      <c r="BU29" s="293" t="str">
        <f ca="true">+IF(OFFSET('Water Data'!$D$29,0,10*ROW('Water Data'!D23))="","",OFFSET('Water Data'!$D$29,0,10*ROW('Water Data'!D23)))</f>
        <v/>
      </c>
      <c r="BV29" s="293" t="str">
        <f ca="true">+IF(OFFSET('Water Data'!$E$27,0,10*ROW('Water Data'!E23))="","",OFFSET('Water Data'!$E$27,0,10*ROW('Water Data'!E23)))</f>
        <v/>
      </c>
      <c r="BW29" s="293" t="str">
        <f ca="true">+IF(OFFSET('Water Data'!$E$28,0,10*ROW('Water Data'!E23))="","",OFFSET('Water Data'!$E$28,0,10*ROW('Water Data'!E23)))</f>
        <v/>
      </c>
      <c r="BX29" s="293" t="str">
        <f ca="true">+IF(OFFSET('Water Data'!$E$29,0,10*ROW('Water Data'!E23))="","",OFFSET('Water Data'!$E$29,0,10*ROW('Water Data'!E23)))</f>
        <v/>
      </c>
      <c r="BY29" s="293" t="str">
        <f ca="true">+IF(OFFSET('Water Data'!$F$27,0,10*ROW('Water Data'!F23))="","",OFFSET('Water Data'!$F$27,0,10*ROW('Water Data'!F23)))</f>
        <v/>
      </c>
      <c r="BZ29" s="293" t="str">
        <f ca="true">+IF(OFFSET('Water Data'!$F$28,0,10*ROW('Water Data'!F23))="","",OFFSET('Water Data'!$F$28,0,10*ROW('Water Data'!F23)))</f>
        <v/>
      </c>
      <c r="CA29" s="293" t="str">
        <f ca="true">+IF(OFFSET('Water Data'!$F$29,0,10*ROW('Water Data'!F23))="","",OFFSET('Water Data'!$F$29,0,10*ROW('Water Data'!F23)))</f>
        <v/>
      </c>
      <c r="CB29" s="293" t="str">
        <f ca="true">+IF(OFFSET('Water Data'!$G$27,0,10*ROW('Water Data'!G23))="","",OFFSET('Water Data'!$G$27,0,10*ROW('Water Data'!G23)))</f>
        <v/>
      </c>
      <c r="CC29" s="293" t="str">
        <f ca="true">+IF(OFFSET('Water Data'!$G$28,0,10*ROW('Water Data'!G23))="","",OFFSET('Water Data'!$G$28,0,10*ROW('Water Data'!G23)))</f>
        <v/>
      </c>
      <c r="CD29" s="293" t="str">
        <f ca="true">+IF(OFFSET('Water Data'!$G$29,0,10*ROW('Water Data'!G23))="","",OFFSET('Water Data'!$G$29,0,10*ROW('Water Data'!G23)))</f>
        <v/>
      </c>
      <c r="CE29" s="293" t="str">
        <f ca="true">+IF(OFFSET('Water Data'!$H$27,0,10*ROW('Water Data'!H23))="","",OFFSET('Water Data'!$H$27,0,10*ROW('Water Data'!H23)))</f>
        <v/>
      </c>
      <c r="CF29" s="293" t="str">
        <f ca="true">+IF(OFFSET('Water Data'!$H$28,0,10*ROW('Water Data'!H23))="","",OFFSET('Water Data'!$H$28,0,10*ROW('Water Data'!H23)))</f>
        <v/>
      </c>
      <c r="CG29" s="293" t="str">
        <f ca="true">+IF(OFFSET('Water Data'!$H$29,0,10*ROW('Water Data'!H23))="","",OFFSET('Water Data'!$H$29,0,10*ROW('Water Data'!H23)))</f>
        <v/>
      </c>
      <c r="CH29" s="293" t="str">
        <f ca="true">+IF(OFFSET('Water Data'!$I$27,0,10*ROW('Water Data'!I23))="","",OFFSET('Water Data'!$I$27,0,10*ROW('Water Data'!I23)))</f>
        <v/>
      </c>
      <c r="CI29" s="293" t="str">
        <f ca="true">+IF(OFFSET('Water Data'!$I$28,0,10*ROW('Water Data'!I23))="","",OFFSET('Water Data'!$I$28,0,10*ROW('Water Data'!I23)))</f>
        <v/>
      </c>
      <c r="CJ29" s="293" t="str">
        <f ca="true">+IF(OFFSET('Water Data'!$I$29,0,10*ROW('Water Data'!I23))="","",OFFSET('Water Data'!$I$29,0,10*ROW('Water Data'!I23)))</f>
        <v/>
      </c>
      <c r="CK29" s="293" t="str">
        <f ca="true">+IF(OFFSET('Sanitation Data'!$D$28,0,10*ROW('Sanitation Data'!D23))="","",OFFSET('Sanitation Data'!$D$28,0,10*ROW('Sanitation Data'!D23)))</f>
        <v/>
      </c>
      <c r="CL29" s="293" t="str">
        <f ca="true">+IF(OFFSET('Sanitation Data'!$D$29,0,10*ROW('Sanitation Data'!D23))="","",OFFSET('Sanitation Data'!$D$29,0,10*ROW('Sanitation Data'!D23)))</f>
        <v/>
      </c>
      <c r="CM29" s="293" t="str">
        <f ca="true">+IF(OFFSET('Sanitation Data'!$D$30,0,10*ROW('Sanitation Data'!D23))="","",OFFSET('Sanitation Data'!$D$30,0,10*ROW('Sanitation Data'!D23)))</f>
        <v/>
      </c>
      <c r="CN29" s="293" t="str">
        <f ca="true">+IF(OFFSET('Sanitation Data'!$D$31,0,10*ROW('Sanitation Data'!D23))="","",OFFSET('Sanitation Data'!$D$31,0,10*ROW('Sanitation Data'!D23)))</f>
        <v/>
      </c>
      <c r="CO29" s="293" t="str">
        <f ca="true">+IF(OFFSET('Sanitation Data'!$D$32,0,10*ROW('Sanitation Data'!D23))="","",OFFSET('Sanitation Data'!$D$32,0,10*ROW('Sanitation Data'!D23)))</f>
        <v/>
      </c>
      <c r="CP29" s="293" t="str">
        <f ca="true">+IF(OFFSET('Sanitation Data'!$E$28,0,10*ROW('Sanitation Data'!E23))="","",OFFSET('Sanitation Data'!$E$28,0,10*ROW('Sanitation Data'!E23)))</f>
        <v/>
      </c>
      <c r="CQ29" s="293" t="str">
        <f ca="true">+IF(OFFSET('Sanitation Data'!$E$29,0,10*ROW('Sanitation Data'!E23))="","",OFFSET('Sanitation Data'!$E$29,0,10*ROW('Sanitation Data'!E23)))</f>
        <v/>
      </c>
      <c r="CR29" s="293" t="str">
        <f ca="true">+IF(OFFSET('Sanitation Data'!$E$30,0,10*ROW('Sanitation Data'!E23))="","",OFFSET('Sanitation Data'!$E$30,0,10*ROW('Sanitation Data'!E23)))</f>
        <v/>
      </c>
      <c r="CS29" s="293" t="str">
        <f ca="true">+IF(OFFSET('Sanitation Data'!$E$31,0,10*ROW('Sanitation Data'!E23))="","",OFFSET('Sanitation Data'!$E$31,0,10*ROW('Sanitation Data'!E23)))</f>
        <v/>
      </c>
      <c r="CT29" s="293" t="str">
        <f ca="true">+IF(OFFSET('Sanitation Data'!$E$32,0,10*ROW('Sanitation Data'!E23))="","",OFFSET('Sanitation Data'!$E$32,0,10*ROW('Sanitation Data'!E23)))</f>
        <v/>
      </c>
      <c r="CU29" s="293" t="str">
        <f ca="true">+IF(OFFSET('Sanitation Data'!$F$28,0,10*ROW('Sanitation Data'!F23))="","",OFFSET('Sanitation Data'!$F$28,0,10*ROW('Sanitation Data'!F23)))</f>
        <v/>
      </c>
      <c r="CV29" s="293" t="str">
        <f ca="true">+IF(OFFSET('Sanitation Data'!$F$29,0,10*ROW('Sanitation Data'!F23))="","",OFFSET('Sanitation Data'!$F$29,0,10*ROW('Sanitation Data'!F23)))</f>
        <v/>
      </c>
      <c r="CW29" s="293" t="str">
        <f ca="true">+IF(OFFSET('Sanitation Data'!$F$30,0,10*ROW('Sanitation Data'!F23))="","",OFFSET('Sanitation Data'!$F$30,0,10*ROW('Sanitation Data'!F23)))</f>
        <v/>
      </c>
      <c r="CX29" s="293" t="str">
        <f ca="true">+IF(OFFSET('Sanitation Data'!$F$31,0,10*ROW('Sanitation Data'!F23))="","",OFFSET('Sanitation Data'!$F$31,0,10*ROW('Sanitation Data'!F23)))</f>
        <v/>
      </c>
      <c r="CY29" s="293" t="str">
        <f ca="true">+IF(OFFSET('Sanitation Data'!$F$32,0,10*ROW('Sanitation Data'!F23))="","",OFFSET('Sanitation Data'!$F$32,0,10*ROW('Sanitation Data'!F23)))</f>
        <v/>
      </c>
      <c r="CZ29" s="293" t="str">
        <f ca="true">+IF(OFFSET('Sanitation Data'!$G$28,0,10*ROW('Sanitation Data'!G23))="","",OFFSET('Sanitation Data'!$G$28,0,10*ROW('Sanitation Data'!G23)))</f>
        <v/>
      </c>
      <c r="DA29" s="293" t="str">
        <f ca="true">+IF(OFFSET('Sanitation Data'!$G$29,0,10*ROW('Sanitation Data'!G23))="","",OFFSET('Sanitation Data'!$G$29,0,10*ROW('Sanitation Data'!G23)))</f>
        <v/>
      </c>
      <c r="DB29" s="293" t="str">
        <f ca="true">+IF(OFFSET('Sanitation Data'!$G$30,0,10*ROW('Sanitation Data'!G23))="","",OFFSET('Sanitation Data'!$G$30,0,10*ROW('Sanitation Data'!G23)))</f>
        <v/>
      </c>
      <c r="DC29" s="293" t="str">
        <f ca="true">+IF(OFFSET('Sanitation Data'!$G$31,0,10*ROW('Sanitation Data'!G23))="","",OFFSET('Sanitation Data'!$G$31,0,10*ROW('Sanitation Data'!G23)))</f>
        <v/>
      </c>
      <c r="DD29" s="293" t="str">
        <f ca="true">+IF(OFFSET('Sanitation Data'!$G$32,0,10*ROW('Sanitation Data'!G23))="","",OFFSET('Sanitation Data'!$G$32,0,10*ROW('Sanitation Data'!G23)))</f>
        <v/>
      </c>
      <c r="DE29" s="293" t="str">
        <f ca="true">+IF(OFFSET('Sanitation Data'!$H$28,0,10*ROW('Sanitation Data'!H23))="","",OFFSET('Sanitation Data'!$H$28,0,10*ROW('Sanitation Data'!H23)))</f>
        <v/>
      </c>
      <c r="DF29" s="293" t="str">
        <f ca="true">+IF(OFFSET('Sanitation Data'!$H$29,0,10*ROW('Sanitation Data'!H23))="","",OFFSET('Sanitation Data'!$H$29,0,10*ROW('Sanitation Data'!H23)))</f>
        <v/>
      </c>
      <c r="DG29" s="293" t="str">
        <f ca="true">+IF(OFFSET('Sanitation Data'!$H$30,0,10*ROW('Sanitation Data'!H23))="","",OFFSET('Sanitation Data'!$H$30,0,10*ROW('Sanitation Data'!H23)))</f>
        <v/>
      </c>
      <c r="DH29" s="293" t="str">
        <f ca="true">+IF(OFFSET('Sanitation Data'!$H$31,0,10*ROW('Sanitation Data'!H23))="","",OFFSET('Sanitation Data'!$H$31,0,10*ROW('Sanitation Data'!H23)))</f>
        <v/>
      </c>
      <c r="DI29" s="293" t="str">
        <f ca="true">+IF(OFFSET('Sanitation Data'!$H$32,0,10*ROW('Sanitation Data'!H23))="","",OFFSET('Sanitation Data'!$H$32,0,10*ROW('Sanitation Data'!H23)))</f>
        <v/>
      </c>
      <c r="DJ29" s="293" t="str">
        <f ca="true">+IF(OFFSET('Sanitation Data'!$I$28,0,10*ROW('Sanitation Data'!I23))="","",OFFSET('Sanitation Data'!$I$28,0,10*ROW('Sanitation Data'!I23)))</f>
        <v/>
      </c>
      <c r="DK29" s="293" t="str">
        <f ca="true">+IF(OFFSET('Sanitation Data'!$I$29,0,10*ROW('Sanitation Data'!I23))="","",OFFSET('Sanitation Data'!$I$29,0,10*ROW('Sanitation Data'!I23)))</f>
        <v/>
      </c>
      <c r="DL29" s="293" t="str">
        <f ca="true">+IF(OFFSET('Sanitation Data'!$I$30,0,10*ROW('Sanitation Data'!I23))="","",OFFSET('Sanitation Data'!$I$30,0,10*ROW('Sanitation Data'!I23)))</f>
        <v/>
      </c>
      <c r="DM29" s="293" t="str">
        <f ca="true">+IF(OFFSET('Sanitation Data'!$I$31,0,10*ROW('Sanitation Data'!I23))="","",OFFSET('Sanitation Data'!$I$31,0,10*ROW('Sanitation Data'!I23)))</f>
        <v/>
      </c>
      <c r="DN29" s="293" t="str">
        <f ca="true">+IF(OFFSET('Sanitation Data'!$I$32,0,10*ROW('Sanitation Data'!I23))="","",OFFSET('Sanitation Data'!$I$32,0,10*ROW('Sanitation Data'!I23)))</f>
        <v/>
      </c>
      <c r="DO29" s="293" t="str">
        <f ca="true">+IF(OFFSET('Hygiene Data'!$D$11,0,10*ROW('Hygiene Data'!D23))="","",OFFSET('Hygiene Data'!$D$11,0,10*ROW('Hygiene Data'!D23)))</f>
        <v/>
      </c>
      <c r="DP29" s="293" t="str">
        <f ca="true">+IF(OFFSET('Hygiene Data'!$D$12,0,10*ROW('Hygiene Data'!D23))="","",OFFSET('Hygiene Data'!$D$12,0,10*ROW('Hygiene Data'!D23)))</f>
        <v/>
      </c>
      <c r="DQ29" s="293" t="str">
        <f ca="true">+IF(OFFSET('Hygiene Data'!$D$13,0,10*ROW('Hygiene Data'!D23))="","",OFFSET('Hygiene Data'!$D$13,0,10*ROW('Hygiene Data'!D23)))</f>
        <v/>
      </c>
      <c r="DR29" s="293" t="str">
        <f ca="true">+IF(OFFSET('Hygiene Data'!$E$11,0,10*ROW('Hygiene Data'!E23))="","",OFFSET('Hygiene Data'!$E$11,0,10*ROW('Hygiene Data'!E23)))</f>
        <v/>
      </c>
      <c r="DS29" s="293" t="str">
        <f ca="true">+IF(OFFSET('Hygiene Data'!$E$12,0,10*ROW('Hygiene Data'!E23))="","",OFFSET('Hygiene Data'!$E$12,0,10*ROW('Hygiene Data'!E23)))</f>
        <v/>
      </c>
      <c r="DT29" s="293" t="str">
        <f ca="true">+IF(OFFSET('Hygiene Data'!$E$13,0,10*ROW('Hygiene Data'!E23))="","",OFFSET('Hygiene Data'!$E$13,0,10*ROW('Hygiene Data'!E23)))</f>
        <v/>
      </c>
      <c r="DU29" s="293" t="str">
        <f ca="true">+IF(OFFSET('Hygiene Data'!$F$11,0,10*ROW('Hygiene Data'!F23))="","",OFFSET('Hygiene Data'!$F$11,0,10*ROW('Hygiene Data'!F23)))</f>
        <v/>
      </c>
      <c r="DV29" s="293" t="str">
        <f ca="true">+IF(OFFSET('Hygiene Data'!$F$12,0,10*ROW('Hygiene Data'!F23))="","",OFFSET('Hygiene Data'!$F$12,0,10*ROW('Hygiene Data'!F23)))</f>
        <v/>
      </c>
      <c r="DW29" s="293" t="str">
        <f ca="true">+IF(OFFSET('Hygiene Data'!$F$13,0,10*ROW('Hygiene Data'!F23))="","",OFFSET('Hygiene Data'!$F$13,0,10*ROW('Hygiene Data'!F23)))</f>
        <v/>
      </c>
      <c r="DX29" s="293" t="str">
        <f ca="true">+IF(OFFSET('Hygiene Data'!$G$11,0,10*ROW('Hygiene Data'!G23))="","",OFFSET('Hygiene Data'!$G$11,0,10*ROW('Hygiene Data'!G23)))</f>
        <v/>
      </c>
      <c r="DY29" s="293" t="str">
        <f ca="true">+IF(OFFSET('Hygiene Data'!$G$12,0,10*ROW('Hygiene Data'!G23))="","",OFFSET('Hygiene Data'!$G$12,0,10*ROW('Hygiene Data'!G23)))</f>
        <v/>
      </c>
      <c r="DZ29" s="293" t="str">
        <f ca="true">+IF(OFFSET('Hygiene Data'!$G$13,0,10*ROW('Hygiene Data'!G23))="","",OFFSET('Hygiene Data'!$G$13,0,10*ROW('Hygiene Data'!G23)))</f>
        <v/>
      </c>
      <c r="EA29" s="293" t="str">
        <f ca="true">+IF(OFFSET('Hygiene Data'!$H$11,0,10*ROW('Hygiene Data'!H23))="","",OFFSET('Hygiene Data'!$H$11,0,10*ROW('Hygiene Data'!H23)))</f>
        <v/>
      </c>
      <c r="EB29" s="293" t="str">
        <f ca="true">+IF(OFFSET('Hygiene Data'!$H$12,0,10*ROW('Hygiene Data'!H23))="","",OFFSET('Hygiene Data'!$H$12,0,10*ROW('Hygiene Data'!H23)))</f>
        <v/>
      </c>
      <c r="EC29" s="293" t="str">
        <f ca="true">+IF(OFFSET('Hygiene Data'!$H$13,0,10*ROW('Hygiene Data'!H23))="","",OFFSET('Hygiene Data'!$H$13,0,10*ROW('Hygiene Data'!H23)))</f>
        <v/>
      </c>
      <c r="ED29" s="293" t="str">
        <f ca="true">+IF(OFFSET('Hygiene Data'!$I$11,0,10*ROW('Hygiene Data'!I23))="","",OFFSET('Hygiene Data'!$I$11,0,10*ROW('Hygiene Data'!I23)))</f>
        <v/>
      </c>
      <c r="EE29" s="293" t="str">
        <f ca="true">+IF(OFFSET('Hygiene Data'!$I$12,0,10*ROW('Hygiene Data'!I23))="","",OFFSET('Hygiene Data'!$I$12,0,10*ROW('Hygiene Data'!I23)))</f>
        <v/>
      </c>
      <c r="EF29" s="293"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49" t="str">
        <f t="shared" ca="true" si="0"/>
        <v/>
      </c>
      <c r="D30" s="89"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9"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9"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9"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9"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9"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9"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9"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9"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9"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9"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9"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9"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9"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9"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9"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9"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9"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0"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0"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0"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0"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0"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0"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0"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0"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0"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0"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0"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0"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0"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0"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0"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0"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0"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0"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0"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0"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0"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0"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0"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0"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0"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0"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0"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0"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0"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0"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1"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1"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1"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1"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1"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1"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1"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1"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1"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1"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1"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1"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1"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1"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1"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1"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1"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1"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3"/>
      <c r="BS30" s="293" t="str">
        <f ca="true">+IF(OFFSET('Water Data'!$D$27,0,10*ROW('Water Data'!D24))="","",OFFSET('Water Data'!$D$27,0,10*ROW('Water Data'!D24)))</f>
        <v/>
      </c>
      <c r="BT30" s="293" t="str">
        <f ca="true">+IF(OFFSET('Water Data'!$D$28,0,10*ROW('Water Data'!D24))="","",OFFSET('Water Data'!$D$28,0,10*ROW('Water Data'!D24)))</f>
        <v/>
      </c>
      <c r="BU30" s="293" t="str">
        <f ca="true">+IF(OFFSET('Water Data'!$D$29,0,10*ROW('Water Data'!D24))="","",OFFSET('Water Data'!$D$29,0,10*ROW('Water Data'!D24)))</f>
        <v/>
      </c>
      <c r="BV30" s="293" t="str">
        <f ca="true">+IF(OFFSET('Water Data'!$E$27,0,10*ROW('Water Data'!E24))="","",OFFSET('Water Data'!$E$27,0,10*ROW('Water Data'!E24)))</f>
        <v/>
      </c>
      <c r="BW30" s="293" t="str">
        <f ca="true">+IF(OFFSET('Water Data'!$E$28,0,10*ROW('Water Data'!E24))="","",OFFSET('Water Data'!$E$28,0,10*ROW('Water Data'!E24)))</f>
        <v/>
      </c>
      <c r="BX30" s="293" t="str">
        <f ca="true">+IF(OFFSET('Water Data'!$E$29,0,10*ROW('Water Data'!E24))="","",OFFSET('Water Data'!$E$29,0,10*ROW('Water Data'!E24)))</f>
        <v/>
      </c>
      <c r="BY30" s="293" t="str">
        <f ca="true">+IF(OFFSET('Water Data'!$F$27,0,10*ROW('Water Data'!F24))="","",OFFSET('Water Data'!$F$27,0,10*ROW('Water Data'!F24)))</f>
        <v/>
      </c>
      <c r="BZ30" s="293" t="str">
        <f ca="true">+IF(OFFSET('Water Data'!$F$28,0,10*ROW('Water Data'!F24))="","",OFFSET('Water Data'!$F$28,0,10*ROW('Water Data'!F24)))</f>
        <v/>
      </c>
      <c r="CA30" s="293" t="str">
        <f ca="true">+IF(OFFSET('Water Data'!$F$29,0,10*ROW('Water Data'!F24))="","",OFFSET('Water Data'!$F$29,0,10*ROW('Water Data'!F24)))</f>
        <v/>
      </c>
      <c r="CB30" s="293" t="str">
        <f ca="true">+IF(OFFSET('Water Data'!$G$27,0,10*ROW('Water Data'!G24))="","",OFFSET('Water Data'!$G$27,0,10*ROW('Water Data'!G24)))</f>
        <v/>
      </c>
      <c r="CC30" s="293" t="str">
        <f ca="true">+IF(OFFSET('Water Data'!$G$28,0,10*ROW('Water Data'!G24))="","",OFFSET('Water Data'!$G$28,0,10*ROW('Water Data'!G24)))</f>
        <v/>
      </c>
      <c r="CD30" s="293" t="str">
        <f ca="true">+IF(OFFSET('Water Data'!$G$29,0,10*ROW('Water Data'!G24))="","",OFFSET('Water Data'!$G$29,0,10*ROW('Water Data'!G24)))</f>
        <v/>
      </c>
      <c r="CE30" s="293" t="str">
        <f ca="true">+IF(OFFSET('Water Data'!$H$27,0,10*ROW('Water Data'!H24))="","",OFFSET('Water Data'!$H$27,0,10*ROW('Water Data'!H24)))</f>
        <v/>
      </c>
      <c r="CF30" s="293" t="str">
        <f ca="true">+IF(OFFSET('Water Data'!$H$28,0,10*ROW('Water Data'!H24))="","",OFFSET('Water Data'!$H$28,0,10*ROW('Water Data'!H24)))</f>
        <v/>
      </c>
      <c r="CG30" s="293" t="str">
        <f ca="true">+IF(OFFSET('Water Data'!$H$29,0,10*ROW('Water Data'!H24))="","",OFFSET('Water Data'!$H$29,0,10*ROW('Water Data'!H24)))</f>
        <v/>
      </c>
      <c r="CH30" s="293" t="str">
        <f ca="true">+IF(OFFSET('Water Data'!$I$27,0,10*ROW('Water Data'!I24))="","",OFFSET('Water Data'!$I$27,0,10*ROW('Water Data'!I24)))</f>
        <v/>
      </c>
      <c r="CI30" s="293" t="str">
        <f ca="true">+IF(OFFSET('Water Data'!$I$28,0,10*ROW('Water Data'!I24))="","",OFFSET('Water Data'!$I$28,0,10*ROW('Water Data'!I24)))</f>
        <v/>
      </c>
      <c r="CJ30" s="293" t="str">
        <f ca="true">+IF(OFFSET('Water Data'!$I$29,0,10*ROW('Water Data'!I24))="","",OFFSET('Water Data'!$I$29,0,10*ROW('Water Data'!I24)))</f>
        <v/>
      </c>
      <c r="CK30" s="293" t="str">
        <f ca="true">+IF(OFFSET('Sanitation Data'!$D$28,0,10*ROW('Sanitation Data'!D24))="","",OFFSET('Sanitation Data'!$D$28,0,10*ROW('Sanitation Data'!D24)))</f>
        <v/>
      </c>
      <c r="CL30" s="293" t="str">
        <f ca="true">+IF(OFFSET('Sanitation Data'!$D$29,0,10*ROW('Sanitation Data'!D24))="","",OFFSET('Sanitation Data'!$D$29,0,10*ROW('Sanitation Data'!D24)))</f>
        <v/>
      </c>
      <c r="CM30" s="293" t="str">
        <f ca="true">+IF(OFFSET('Sanitation Data'!$D$30,0,10*ROW('Sanitation Data'!D24))="","",OFFSET('Sanitation Data'!$D$30,0,10*ROW('Sanitation Data'!D24)))</f>
        <v/>
      </c>
      <c r="CN30" s="293" t="str">
        <f ca="true">+IF(OFFSET('Sanitation Data'!$D$31,0,10*ROW('Sanitation Data'!D24))="","",OFFSET('Sanitation Data'!$D$31,0,10*ROW('Sanitation Data'!D24)))</f>
        <v/>
      </c>
      <c r="CO30" s="293" t="str">
        <f ca="true">+IF(OFFSET('Sanitation Data'!$D$32,0,10*ROW('Sanitation Data'!D24))="","",OFFSET('Sanitation Data'!$D$32,0,10*ROW('Sanitation Data'!D24)))</f>
        <v/>
      </c>
      <c r="CP30" s="293" t="str">
        <f ca="true">+IF(OFFSET('Sanitation Data'!$E$28,0,10*ROW('Sanitation Data'!E24))="","",OFFSET('Sanitation Data'!$E$28,0,10*ROW('Sanitation Data'!E24)))</f>
        <v/>
      </c>
      <c r="CQ30" s="293" t="str">
        <f ca="true">+IF(OFFSET('Sanitation Data'!$E$29,0,10*ROW('Sanitation Data'!E24))="","",OFFSET('Sanitation Data'!$E$29,0,10*ROW('Sanitation Data'!E24)))</f>
        <v/>
      </c>
      <c r="CR30" s="293" t="str">
        <f ca="true">+IF(OFFSET('Sanitation Data'!$E$30,0,10*ROW('Sanitation Data'!E24))="","",OFFSET('Sanitation Data'!$E$30,0,10*ROW('Sanitation Data'!E24)))</f>
        <v/>
      </c>
      <c r="CS30" s="293" t="str">
        <f ca="true">+IF(OFFSET('Sanitation Data'!$E$31,0,10*ROW('Sanitation Data'!E24))="","",OFFSET('Sanitation Data'!$E$31,0,10*ROW('Sanitation Data'!E24)))</f>
        <v/>
      </c>
      <c r="CT30" s="293" t="str">
        <f ca="true">+IF(OFFSET('Sanitation Data'!$E$32,0,10*ROW('Sanitation Data'!E24))="","",OFFSET('Sanitation Data'!$E$32,0,10*ROW('Sanitation Data'!E24)))</f>
        <v/>
      </c>
      <c r="CU30" s="293" t="str">
        <f ca="true">+IF(OFFSET('Sanitation Data'!$F$28,0,10*ROW('Sanitation Data'!F24))="","",OFFSET('Sanitation Data'!$F$28,0,10*ROW('Sanitation Data'!F24)))</f>
        <v/>
      </c>
      <c r="CV30" s="293" t="str">
        <f ca="true">+IF(OFFSET('Sanitation Data'!$F$29,0,10*ROW('Sanitation Data'!F24))="","",OFFSET('Sanitation Data'!$F$29,0,10*ROW('Sanitation Data'!F24)))</f>
        <v/>
      </c>
      <c r="CW30" s="293" t="str">
        <f ca="true">+IF(OFFSET('Sanitation Data'!$F$30,0,10*ROW('Sanitation Data'!F24))="","",OFFSET('Sanitation Data'!$F$30,0,10*ROW('Sanitation Data'!F24)))</f>
        <v/>
      </c>
      <c r="CX30" s="293" t="str">
        <f ca="true">+IF(OFFSET('Sanitation Data'!$F$31,0,10*ROW('Sanitation Data'!F24))="","",OFFSET('Sanitation Data'!$F$31,0,10*ROW('Sanitation Data'!F24)))</f>
        <v/>
      </c>
      <c r="CY30" s="293" t="str">
        <f ca="true">+IF(OFFSET('Sanitation Data'!$F$32,0,10*ROW('Sanitation Data'!F24))="","",OFFSET('Sanitation Data'!$F$32,0,10*ROW('Sanitation Data'!F24)))</f>
        <v/>
      </c>
      <c r="CZ30" s="293" t="str">
        <f ca="true">+IF(OFFSET('Sanitation Data'!$G$28,0,10*ROW('Sanitation Data'!G24))="","",OFFSET('Sanitation Data'!$G$28,0,10*ROW('Sanitation Data'!G24)))</f>
        <v/>
      </c>
      <c r="DA30" s="293" t="str">
        <f ca="true">+IF(OFFSET('Sanitation Data'!$G$29,0,10*ROW('Sanitation Data'!G24))="","",OFFSET('Sanitation Data'!$G$29,0,10*ROW('Sanitation Data'!G24)))</f>
        <v/>
      </c>
      <c r="DB30" s="293" t="str">
        <f ca="true">+IF(OFFSET('Sanitation Data'!$G$30,0,10*ROW('Sanitation Data'!G24))="","",OFFSET('Sanitation Data'!$G$30,0,10*ROW('Sanitation Data'!G24)))</f>
        <v/>
      </c>
      <c r="DC30" s="293" t="str">
        <f ca="true">+IF(OFFSET('Sanitation Data'!$G$31,0,10*ROW('Sanitation Data'!G24))="","",OFFSET('Sanitation Data'!$G$31,0,10*ROW('Sanitation Data'!G24)))</f>
        <v/>
      </c>
      <c r="DD30" s="293" t="str">
        <f ca="true">+IF(OFFSET('Sanitation Data'!$G$32,0,10*ROW('Sanitation Data'!G24))="","",OFFSET('Sanitation Data'!$G$32,0,10*ROW('Sanitation Data'!G24)))</f>
        <v/>
      </c>
      <c r="DE30" s="293" t="str">
        <f ca="true">+IF(OFFSET('Sanitation Data'!$H$28,0,10*ROW('Sanitation Data'!H24))="","",OFFSET('Sanitation Data'!$H$28,0,10*ROW('Sanitation Data'!H24)))</f>
        <v/>
      </c>
      <c r="DF30" s="293" t="str">
        <f ca="true">+IF(OFFSET('Sanitation Data'!$H$29,0,10*ROW('Sanitation Data'!H24))="","",OFFSET('Sanitation Data'!$H$29,0,10*ROW('Sanitation Data'!H24)))</f>
        <v/>
      </c>
      <c r="DG30" s="293" t="str">
        <f ca="true">+IF(OFFSET('Sanitation Data'!$H$30,0,10*ROW('Sanitation Data'!H24))="","",OFFSET('Sanitation Data'!$H$30,0,10*ROW('Sanitation Data'!H24)))</f>
        <v/>
      </c>
      <c r="DH30" s="293" t="str">
        <f ca="true">+IF(OFFSET('Sanitation Data'!$H$31,0,10*ROW('Sanitation Data'!H24))="","",OFFSET('Sanitation Data'!$H$31,0,10*ROW('Sanitation Data'!H24)))</f>
        <v/>
      </c>
      <c r="DI30" s="293" t="str">
        <f ca="true">+IF(OFFSET('Sanitation Data'!$H$32,0,10*ROW('Sanitation Data'!H24))="","",OFFSET('Sanitation Data'!$H$32,0,10*ROW('Sanitation Data'!H24)))</f>
        <v/>
      </c>
      <c r="DJ30" s="293" t="str">
        <f ca="true">+IF(OFFSET('Sanitation Data'!$I$28,0,10*ROW('Sanitation Data'!I24))="","",OFFSET('Sanitation Data'!$I$28,0,10*ROW('Sanitation Data'!I24)))</f>
        <v/>
      </c>
      <c r="DK30" s="293" t="str">
        <f ca="true">+IF(OFFSET('Sanitation Data'!$I$29,0,10*ROW('Sanitation Data'!I24))="","",OFFSET('Sanitation Data'!$I$29,0,10*ROW('Sanitation Data'!I24)))</f>
        <v/>
      </c>
      <c r="DL30" s="293" t="str">
        <f ca="true">+IF(OFFSET('Sanitation Data'!$I$30,0,10*ROW('Sanitation Data'!I24))="","",OFFSET('Sanitation Data'!$I$30,0,10*ROW('Sanitation Data'!I24)))</f>
        <v/>
      </c>
      <c r="DM30" s="293" t="str">
        <f ca="true">+IF(OFFSET('Sanitation Data'!$I$31,0,10*ROW('Sanitation Data'!I24))="","",OFFSET('Sanitation Data'!$I$31,0,10*ROW('Sanitation Data'!I24)))</f>
        <v/>
      </c>
      <c r="DN30" s="293" t="str">
        <f ca="true">+IF(OFFSET('Sanitation Data'!$I$32,0,10*ROW('Sanitation Data'!I24))="","",OFFSET('Sanitation Data'!$I$32,0,10*ROW('Sanitation Data'!I24)))</f>
        <v/>
      </c>
      <c r="DO30" s="293" t="str">
        <f ca="true">+IF(OFFSET('Hygiene Data'!$D$11,0,10*ROW('Hygiene Data'!D24))="","",OFFSET('Hygiene Data'!$D$11,0,10*ROW('Hygiene Data'!D24)))</f>
        <v/>
      </c>
      <c r="DP30" s="293" t="str">
        <f ca="true">+IF(OFFSET('Hygiene Data'!$D$12,0,10*ROW('Hygiene Data'!D24))="","",OFFSET('Hygiene Data'!$D$12,0,10*ROW('Hygiene Data'!D24)))</f>
        <v/>
      </c>
      <c r="DQ30" s="293" t="str">
        <f ca="true">+IF(OFFSET('Hygiene Data'!$D$13,0,10*ROW('Hygiene Data'!D24))="","",OFFSET('Hygiene Data'!$D$13,0,10*ROW('Hygiene Data'!D24)))</f>
        <v/>
      </c>
      <c r="DR30" s="293" t="str">
        <f ca="true">+IF(OFFSET('Hygiene Data'!$E$11,0,10*ROW('Hygiene Data'!E24))="","",OFFSET('Hygiene Data'!$E$11,0,10*ROW('Hygiene Data'!E24)))</f>
        <v/>
      </c>
      <c r="DS30" s="293" t="str">
        <f ca="true">+IF(OFFSET('Hygiene Data'!$E$12,0,10*ROW('Hygiene Data'!E24))="","",OFFSET('Hygiene Data'!$E$12,0,10*ROW('Hygiene Data'!E24)))</f>
        <v/>
      </c>
      <c r="DT30" s="293" t="str">
        <f ca="true">+IF(OFFSET('Hygiene Data'!$E$13,0,10*ROW('Hygiene Data'!E24))="","",OFFSET('Hygiene Data'!$E$13,0,10*ROW('Hygiene Data'!E24)))</f>
        <v/>
      </c>
      <c r="DU30" s="293" t="str">
        <f ca="true">+IF(OFFSET('Hygiene Data'!$F$11,0,10*ROW('Hygiene Data'!F24))="","",OFFSET('Hygiene Data'!$F$11,0,10*ROW('Hygiene Data'!F24)))</f>
        <v/>
      </c>
      <c r="DV30" s="293" t="str">
        <f ca="true">+IF(OFFSET('Hygiene Data'!$F$12,0,10*ROW('Hygiene Data'!F24))="","",OFFSET('Hygiene Data'!$F$12,0,10*ROW('Hygiene Data'!F24)))</f>
        <v/>
      </c>
      <c r="DW30" s="293" t="str">
        <f ca="true">+IF(OFFSET('Hygiene Data'!$F$13,0,10*ROW('Hygiene Data'!F24))="","",OFFSET('Hygiene Data'!$F$13,0,10*ROW('Hygiene Data'!F24)))</f>
        <v/>
      </c>
      <c r="DX30" s="293" t="str">
        <f ca="true">+IF(OFFSET('Hygiene Data'!$G$11,0,10*ROW('Hygiene Data'!G24))="","",OFFSET('Hygiene Data'!$G$11,0,10*ROW('Hygiene Data'!G24)))</f>
        <v/>
      </c>
      <c r="DY30" s="293" t="str">
        <f ca="true">+IF(OFFSET('Hygiene Data'!$G$12,0,10*ROW('Hygiene Data'!G24))="","",OFFSET('Hygiene Data'!$G$12,0,10*ROW('Hygiene Data'!G24)))</f>
        <v/>
      </c>
      <c r="DZ30" s="293" t="str">
        <f ca="true">+IF(OFFSET('Hygiene Data'!$G$13,0,10*ROW('Hygiene Data'!G24))="","",OFFSET('Hygiene Data'!$G$13,0,10*ROW('Hygiene Data'!G24)))</f>
        <v/>
      </c>
      <c r="EA30" s="293" t="str">
        <f ca="true">+IF(OFFSET('Hygiene Data'!$H$11,0,10*ROW('Hygiene Data'!H24))="","",OFFSET('Hygiene Data'!$H$11,0,10*ROW('Hygiene Data'!H24)))</f>
        <v/>
      </c>
      <c r="EB30" s="293" t="str">
        <f ca="true">+IF(OFFSET('Hygiene Data'!$H$12,0,10*ROW('Hygiene Data'!H24))="","",OFFSET('Hygiene Data'!$H$12,0,10*ROW('Hygiene Data'!H24)))</f>
        <v/>
      </c>
      <c r="EC30" s="293" t="str">
        <f ca="true">+IF(OFFSET('Hygiene Data'!$H$13,0,10*ROW('Hygiene Data'!H24))="","",OFFSET('Hygiene Data'!$H$13,0,10*ROW('Hygiene Data'!H24)))</f>
        <v/>
      </c>
      <c r="ED30" s="293" t="str">
        <f ca="true">+IF(OFFSET('Hygiene Data'!$I$11,0,10*ROW('Hygiene Data'!I24))="","",OFFSET('Hygiene Data'!$I$11,0,10*ROW('Hygiene Data'!I24)))</f>
        <v/>
      </c>
      <c r="EE30" s="293" t="str">
        <f ca="true">+IF(OFFSET('Hygiene Data'!$I$12,0,10*ROW('Hygiene Data'!I24))="","",OFFSET('Hygiene Data'!$I$12,0,10*ROW('Hygiene Data'!I24)))</f>
        <v/>
      </c>
      <c r="EF30" s="293"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49" t="str">
        <f t="shared" ca="true" si="0"/>
        <v/>
      </c>
      <c r="D31" s="89"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9"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9"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9"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9"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9"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9"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9"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9"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9"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9"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9"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9"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9"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9"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9"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9"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9"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0"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0"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0"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0"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0"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0"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0"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0"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0"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0"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0"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0"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0"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0"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0"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0"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0"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0"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0"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0"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0"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0"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0"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0"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0"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0"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0"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0"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0"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0"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1"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1"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1"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1"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1"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1"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1"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1"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1"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1"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1"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1"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1"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1"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1"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1"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1"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1"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3"/>
      <c r="BS31" s="293" t="str">
        <f ca="true">+IF(OFFSET('Water Data'!$D$27,0,10*ROW('Water Data'!D25))="","",OFFSET('Water Data'!$D$27,0,10*ROW('Water Data'!D25)))</f>
        <v/>
      </c>
      <c r="BT31" s="293" t="str">
        <f ca="true">+IF(OFFSET('Water Data'!$D$28,0,10*ROW('Water Data'!D25))="","",OFFSET('Water Data'!$D$28,0,10*ROW('Water Data'!D25)))</f>
        <v/>
      </c>
      <c r="BU31" s="293" t="str">
        <f ca="true">+IF(OFFSET('Water Data'!$D$29,0,10*ROW('Water Data'!D25))="","",OFFSET('Water Data'!$D$29,0,10*ROW('Water Data'!D25)))</f>
        <v/>
      </c>
      <c r="BV31" s="293" t="str">
        <f ca="true">+IF(OFFSET('Water Data'!$E$27,0,10*ROW('Water Data'!E25))="","",OFFSET('Water Data'!$E$27,0,10*ROW('Water Data'!E25)))</f>
        <v/>
      </c>
      <c r="BW31" s="293" t="str">
        <f ca="true">+IF(OFFSET('Water Data'!$E$28,0,10*ROW('Water Data'!E25))="","",OFFSET('Water Data'!$E$28,0,10*ROW('Water Data'!E25)))</f>
        <v/>
      </c>
      <c r="BX31" s="293" t="str">
        <f ca="true">+IF(OFFSET('Water Data'!$E$29,0,10*ROW('Water Data'!E25))="","",OFFSET('Water Data'!$E$29,0,10*ROW('Water Data'!E25)))</f>
        <v/>
      </c>
      <c r="BY31" s="293" t="str">
        <f ca="true">+IF(OFFSET('Water Data'!$F$27,0,10*ROW('Water Data'!F25))="","",OFFSET('Water Data'!$F$27,0,10*ROW('Water Data'!F25)))</f>
        <v/>
      </c>
      <c r="BZ31" s="293" t="str">
        <f ca="true">+IF(OFFSET('Water Data'!$F$28,0,10*ROW('Water Data'!F25))="","",OFFSET('Water Data'!$F$28,0,10*ROW('Water Data'!F25)))</f>
        <v/>
      </c>
      <c r="CA31" s="293" t="str">
        <f ca="true">+IF(OFFSET('Water Data'!$F$29,0,10*ROW('Water Data'!F25))="","",OFFSET('Water Data'!$F$29,0,10*ROW('Water Data'!F25)))</f>
        <v/>
      </c>
      <c r="CB31" s="293" t="str">
        <f ca="true">+IF(OFFSET('Water Data'!$G$27,0,10*ROW('Water Data'!G25))="","",OFFSET('Water Data'!$G$27,0,10*ROW('Water Data'!G25)))</f>
        <v/>
      </c>
      <c r="CC31" s="293" t="str">
        <f ca="true">+IF(OFFSET('Water Data'!$G$28,0,10*ROW('Water Data'!G25))="","",OFFSET('Water Data'!$G$28,0,10*ROW('Water Data'!G25)))</f>
        <v/>
      </c>
      <c r="CD31" s="293" t="str">
        <f ca="true">+IF(OFFSET('Water Data'!$G$29,0,10*ROW('Water Data'!G25))="","",OFFSET('Water Data'!$G$29,0,10*ROW('Water Data'!G25)))</f>
        <v/>
      </c>
      <c r="CE31" s="293" t="str">
        <f ca="true">+IF(OFFSET('Water Data'!$H$27,0,10*ROW('Water Data'!H25))="","",OFFSET('Water Data'!$H$27,0,10*ROW('Water Data'!H25)))</f>
        <v/>
      </c>
      <c r="CF31" s="293" t="str">
        <f ca="true">+IF(OFFSET('Water Data'!$H$28,0,10*ROW('Water Data'!H25))="","",OFFSET('Water Data'!$H$28,0,10*ROW('Water Data'!H25)))</f>
        <v/>
      </c>
      <c r="CG31" s="293" t="str">
        <f ca="true">+IF(OFFSET('Water Data'!$H$29,0,10*ROW('Water Data'!H25))="","",OFFSET('Water Data'!$H$29,0,10*ROW('Water Data'!H25)))</f>
        <v/>
      </c>
      <c r="CH31" s="293" t="str">
        <f ca="true">+IF(OFFSET('Water Data'!$I$27,0,10*ROW('Water Data'!I25))="","",OFFSET('Water Data'!$I$27,0,10*ROW('Water Data'!I25)))</f>
        <v/>
      </c>
      <c r="CI31" s="293" t="str">
        <f ca="true">+IF(OFFSET('Water Data'!$I$28,0,10*ROW('Water Data'!I25))="","",OFFSET('Water Data'!$I$28,0,10*ROW('Water Data'!I25)))</f>
        <v/>
      </c>
      <c r="CJ31" s="293" t="str">
        <f ca="true">+IF(OFFSET('Water Data'!$I$29,0,10*ROW('Water Data'!I25))="","",OFFSET('Water Data'!$I$29,0,10*ROW('Water Data'!I25)))</f>
        <v/>
      </c>
      <c r="CK31" s="293" t="str">
        <f ca="true">+IF(OFFSET('Sanitation Data'!$D$28,0,10*ROW('Sanitation Data'!D25))="","",OFFSET('Sanitation Data'!$D$28,0,10*ROW('Sanitation Data'!D25)))</f>
        <v/>
      </c>
      <c r="CL31" s="293" t="str">
        <f ca="true">+IF(OFFSET('Sanitation Data'!$D$29,0,10*ROW('Sanitation Data'!D25))="","",OFFSET('Sanitation Data'!$D$29,0,10*ROW('Sanitation Data'!D25)))</f>
        <v/>
      </c>
      <c r="CM31" s="293" t="str">
        <f ca="true">+IF(OFFSET('Sanitation Data'!$D$30,0,10*ROW('Sanitation Data'!D25))="","",OFFSET('Sanitation Data'!$D$30,0,10*ROW('Sanitation Data'!D25)))</f>
        <v/>
      </c>
      <c r="CN31" s="293" t="str">
        <f ca="true">+IF(OFFSET('Sanitation Data'!$D$31,0,10*ROW('Sanitation Data'!D25))="","",OFFSET('Sanitation Data'!$D$31,0,10*ROW('Sanitation Data'!D25)))</f>
        <v/>
      </c>
      <c r="CO31" s="293" t="str">
        <f ca="true">+IF(OFFSET('Sanitation Data'!$D$32,0,10*ROW('Sanitation Data'!D25))="","",OFFSET('Sanitation Data'!$D$32,0,10*ROW('Sanitation Data'!D25)))</f>
        <v/>
      </c>
      <c r="CP31" s="293" t="str">
        <f ca="true">+IF(OFFSET('Sanitation Data'!$E$28,0,10*ROW('Sanitation Data'!E25))="","",OFFSET('Sanitation Data'!$E$28,0,10*ROW('Sanitation Data'!E25)))</f>
        <v/>
      </c>
      <c r="CQ31" s="293" t="str">
        <f ca="true">+IF(OFFSET('Sanitation Data'!$E$29,0,10*ROW('Sanitation Data'!E25))="","",OFFSET('Sanitation Data'!$E$29,0,10*ROW('Sanitation Data'!E25)))</f>
        <v/>
      </c>
      <c r="CR31" s="293" t="str">
        <f ca="true">+IF(OFFSET('Sanitation Data'!$E$30,0,10*ROW('Sanitation Data'!E25))="","",OFFSET('Sanitation Data'!$E$30,0,10*ROW('Sanitation Data'!E25)))</f>
        <v/>
      </c>
      <c r="CS31" s="293" t="str">
        <f ca="true">+IF(OFFSET('Sanitation Data'!$E$31,0,10*ROW('Sanitation Data'!E25))="","",OFFSET('Sanitation Data'!$E$31,0,10*ROW('Sanitation Data'!E25)))</f>
        <v/>
      </c>
      <c r="CT31" s="293" t="str">
        <f ca="true">+IF(OFFSET('Sanitation Data'!$E$32,0,10*ROW('Sanitation Data'!E25))="","",OFFSET('Sanitation Data'!$E$32,0,10*ROW('Sanitation Data'!E25)))</f>
        <v/>
      </c>
      <c r="CU31" s="293" t="str">
        <f ca="true">+IF(OFFSET('Sanitation Data'!$F$28,0,10*ROW('Sanitation Data'!F25))="","",OFFSET('Sanitation Data'!$F$28,0,10*ROW('Sanitation Data'!F25)))</f>
        <v/>
      </c>
      <c r="CV31" s="293" t="str">
        <f ca="true">+IF(OFFSET('Sanitation Data'!$F$29,0,10*ROW('Sanitation Data'!F25))="","",OFFSET('Sanitation Data'!$F$29,0,10*ROW('Sanitation Data'!F25)))</f>
        <v/>
      </c>
      <c r="CW31" s="293" t="str">
        <f ca="true">+IF(OFFSET('Sanitation Data'!$F$30,0,10*ROW('Sanitation Data'!F25))="","",OFFSET('Sanitation Data'!$F$30,0,10*ROW('Sanitation Data'!F25)))</f>
        <v/>
      </c>
      <c r="CX31" s="293" t="str">
        <f ca="true">+IF(OFFSET('Sanitation Data'!$F$31,0,10*ROW('Sanitation Data'!F25))="","",OFFSET('Sanitation Data'!$F$31,0,10*ROW('Sanitation Data'!F25)))</f>
        <v/>
      </c>
      <c r="CY31" s="293" t="str">
        <f ca="true">+IF(OFFSET('Sanitation Data'!$F$32,0,10*ROW('Sanitation Data'!F25))="","",OFFSET('Sanitation Data'!$F$32,0,10*ROW('Sanitation Data'!F25)))</f>
        <v/>
      </c>
      <c r="CZ31" s="293" t="str">
        <f ca="true">+IF(OFFSET('Sanitation Data'!$G$28,0,10*ROW('Sanitation Data'!G25))="","",OFFSET('Sanitation Data'!$G$28,0,10*ROW('Sanitation Data'!G25)))</f>
        <v/>
      </c>
      <c r="DA31" s="293" t="str">
        <f ca="true">+IF(OFFSET('Sanitation Data'!$G$29,0,10*ROW('Sanitation Data'!G25))="","",OFFSET('Sanitation Data'!$G$29,0,10*ROW('Sanitation Data'!G25)))</f>
        <v/>
      </c>
      <c r="DB31" s="293" t="str">
        <f ca="true">+IF(OFFSET('Sanitation Data'!$G$30,0,10*ROW('Sanitation Data'!G25))="","",OFFSET('Sanitation Data'!$G$30,0,10*ROW('Sanitation Data'!G25)))</f>
        <v/>
      </c>
      <c r="DC31" s="293" t="str">
        <f ca="true">+IF(OFFSET('Sanitation Data'!$G$31,0,10*ROW('Sanitation Data'!G25))="","",OFFSET('Sanitation Data'!$G$31,0,10*ROW('Sanitation Data'!G25)))</f>
        <v/>
      </c>
      <c r="DD31" s="293" t="str">
        <f ca="true">+IF(OFFSET('Sanitation Data'!$G$32,0,10*ROW('Sanitation Data'!G25))="","",OFFSET('Sanitation Data'!$G$32,0,10*ROW('Sanitation Data'!G25)))</f>
        <v/>
      </c>
      <c r="DE31" s="293" t="str">
        <f ca="true">+IF(OFFSET('Sanitation Data'!$H$28,0,10*ROW('Sanitation Data'!H25))="","",OFFSET('Sanitation Data'!$H$28,0,10*ROW('Sanitation Data'!H25)))</f>
        <v/>
      </c>
      <c r="DF31" s="293" t="str">
        <f ca="true">+IF(OFFSET('Sanitation Data'!$H$29,0,10*ROW('Sanitation Data'!H25))="","",OFFSET('Sanitation Data'!$H$29,0,10*ROW('Sanitation Data'!H25)))</f>
        <v/>
      </c>
      <c r="DG31" s="293" t="str">
        <f ca="true">+IF(OFFSET('Sanitation Data'!$H$30,0,10*ROW('Sanitation Data'!H25))="","",OFFSET('Sanitation Data'!$H$30,0,10*ROW('Sanitation Data'!H25)))</f>
        <v/>
      </c>
      <c r="DH31" s="293" t="str">
        <f ca="true">+IF(OFFSET('Sanitation Data'!$H$31,0,10*ROW('Sanitation Data'!H25))="","",OFFSET('Sanitation Data'!$H$31,0,10*ROW('Sanitation Data'!H25)))</f>
        <v/>
      </c>
      <c r="DI31" s="293" t="str">
        <f ca="true">+IF(OFFSET('Sanitation Data'!$H$32,0,10*ROW('Sanitation Data'!H25))="","",OFFSET('Sanitation Data'!$H$32,0,10*ROW('Sanitation Data'!H25)))</f>
        <v/>
      </c>
      <c r="DJ31" s="293" t="str">
        <f ca="true">+IF(OFFSET('Sanitation Data'!$I$28,0,10*ROW('Sanitation Data'!I25))="","",OFFSET('Sanitation Data'!$I$28,0,10*ROW('Sanitation Data'!I25)))</f>
        <v/>
      </c>
      <c r="DK31" s="293" t="str">
        <f ca="true">+IF(OFFSET('Sanitation Data'!$I$29,0,10*ROW('Sanitation Data'!I25))="","",OFFSET('Sanitation Data'!$I$29,0,10*ROW('Sanitation Data'!I25)))</f>
        <v/>
      </c>
      <c r="DL31" s="293" t="str">
        <f ca="true">+IF(OFFSET('Sanitation Data'!$I$30,0,10*ROW('Sanitation Data'!I25))="","",OFFSET('Sanitation Data'!$I$30,0,10*ROW('Sanitation Data'!I25)))</f>
        <v/>
      </c>
      <c r="DM31" s="293" t="str">
        <f ca="true">+IF(OFFSET('Sanitation Data'!$I$31,0,10*ROW('Sanitation Data'!I25))="","",OFFSET('Sanitation Data'!$I$31,0,10*ROW('Sanitation Data'!I25)))</f>
        <v/>
      </c>
      <c r="DN31" s="293" t="str">
        <f ca="true">+IF(OFFSET('Sanitation Data'!$I$32,0,10*ROW('Sanitation Data'!I25))="","",OFFSET('Sanitation Data'!$I$32,0,10*ROW('Sanitation Data'!I25)))</f>
        <v/>
      </c>
      <c r="DO31" s="293" t="str">
        <f ca="true">+IF(OFFSET('Hygiene Data'!$D$11,0,10*ROW('Hygiene Data'!D25))="","",OFFSET('Hygiene Data'!$D$11,0,10*ROW('Hygiene Data'!D25)))</f>
        <v/>
      </c>
      <c r="DP31" s="293" t="str">
        <f ca="true">+IF(OFFSET('Hygiene Data'!$D$12,0,10*ROW('Hygiene Data'!D25))="","",OFFSET('Hygiene Data'!$D$12,0,10*ROW('Hygiene Data'!D25)))</f>
        <v/>
      </c>
      <c r="DQ31" s="293" t="str">
        <f ca="true">+IF(OFFSET('Hygiene Data'!$D$13,0,10*ROW('Hygiene Data'!D25))="","",OFFSET('Hygiene Data'!$D$13,0,10*ROW('Hygiene Data'!D25)))</f>
        <v/>
      </c>
      <c r="DR31" s="293" t="str">
        <f ca="true">+IF(OFFSET('Hygiene Data'!$E$11,0,10*ROW('Hygiene Data'!E25))="","",OFFSET('Hygiene Data'!$E$11,0,10*ROW('Hygiene Data'!E25)))</f>
        <v/>
      </c>
      <c r="DS31" s="293" t="str">
        <f ca="true">+IF(OFFSET('Hygiene Data'!$E$12,0,10*ROW('Hygiene Data'!E25))="","",OFFSET('Hygiene Data'!$E$12,0,10*ROW('Hygiene Data'!E25)))</f>
        <v/>
      </c>
      <c r="DT31" s="293" t="str">
        <f ca="true">+IF(OFFSET('Hygiene Data'!$E$13,0,10*ROW('Hygiene Data'!E25))="","",OFFSET('Hygiene Data'!$E$13,0,10*ROW('Hygiene Data'!E25)))</f>
        <v/>
      </c>
      <c r="DU31" s="293" t="str">
        <f ca="true">+IF(OFFSET('Hygiene Data'!$F$11,0,10*ROW('Hygiene Data'!F25))="","",OFFSET('Hygiene Data'!$F$11,0,10*ROW('Hygiene Data'!F25)))</f>
        <v/>
      </c>
      <c r="DV31" s="293" t="str">
        <f ca="true">+IF(OFFSET('Hygiene Data'!$F$12,0,10*ROW('Hygiene Data'!F25))="","",OFFSET('Hygiene Data'!$F$12,0,10*ROW('Hygiene Data'!F25)))</f>
        <v/>
      </c>
      <c r="DW31" s="293" t="str">
        <f ca="true">+IF(OFFSET('Hygiene Data'!$F$13,0,10*ROW('Hygiene Data'!F25))="","",OFFSET('Hygiene Data'!$F$13,0,10*ROW('Hygiene Data'!F25)))</f>
        <v/>
      </c>
      <c r="DX31" s="293" t="str">
        <f ca="true">+IF(OFFSET('Hygiene Data'!$G$11,0,10*ROW('Hygiene Data'!G25))="","",OFFSET('Hygiene Data'!$G$11,0,10*ROW('Hygiene Data'!G25)))</f>
        <v/>
      </c>
      <c r="DY31" s="293" t="str">
        <f ca="true">+IF(OFFSET('Hygiene Data'!$G$12,0,10*ROW('Hygiene Data'!G25))="","",OFFSET('Hygiene Data'!$G$12,0,10*ROW('Hygiene Data'!G25)))</f>
        <v/>
      </c>
      <c r="DZ31" s="293" t="str">
        <f ca="true">+IF(OFFSET('Hygiene Data'!$G$13,0,10*ROW('Hygiene Data'!G25))="","",OFFSET('Hygiene Data'!$G$13,0,10*ROW('Hygiene Data'!G25)))</f>
        <v/>
      </c>
      <c r="EA31" s="293" t="str">
        <f ca="true">+IF(OFFSET('Hygiene Data'!$H$11,0,10*ROW('Hygiene Data'!H25))="","",OFFSET('Hygiene Data'!$H$11,0,10*ROW('Hygiene Data'!H25)))</f>
        <v/>
      </c>
      <c r="EB31" s="293" t="str">
        <f ca="true">+IF(OFFSET('Hygiene Data'!$H$12,0,10*ROW('Hygiene Data'!H25))="","",OFFSET('Hygiene Data'!$H$12,0,10*ROW('Hygiene Data'!H25)))</f>
        <v/>
      </c>
      <c r="EC31" s="293" t="str">
        <f ca="true">+IF(OFFSET('Hygiene Data'!$H$13,0,10*ROW('Hygiene Data'!H25))="","",OFFSET('Hygiene Data'!$H$13,0,10*ROW('Hygiene Data'!H25)))</f>
        <v/>
      </c>
      <c r="ED31" s="293" t="str">
        <f ca="true">+IF(OFFSET('Hygiene Data'!$I$11,0,10*ROW('Hygiene Data'!I25))="","",OFFSET('Hygiene Data'!$I$11,0,10*ROW('Hygiene Data'!I25)))</f>
        <v/>
      </c>
      <c r="EE31" s="293" t="str">
        <f ca="true">+IF(OFFSET('Hygiene Data'!$I$12,0,10*ROW('Hygiene Data'!I25))="","",OFFSET('Hygiene Data'!$I$12,0,10*ROW('Hygiene Data'!I25)))</f>
        <v/>
      </c>
      <c r="EF31" s="293"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49" t="str">
        <f t="shared" ca="true" si="0"/>
        <v/>
      </c>
      <c r="D32" s="89"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9"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9"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9"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9"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9"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9"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9"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9"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9"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9"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9"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9"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9"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9"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9"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9"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9"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0"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0"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0"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0"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0"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0"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0"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0"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0"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0"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0"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0"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0"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0"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0"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0"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0"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0"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0"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0"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0"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0"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0"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0"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0"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0"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0"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0"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0"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0"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1"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1"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1"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1"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1"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1"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1"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1"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1"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1"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1"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1"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1"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1"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1"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1"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1"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1"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3"/>
      <c r="BS32" s="293" t="str">
        <f ca="true">+IF(OFFSET('Water Data'!$D$27,0,10*ROW('Water Data'!D26))="","",OFFSET('Water Data'!$D$27,0,10*ROW('Water Data'!D26)))</f>
        <v/>
      </c>
      <c r="BT32" s="293" t="str">
        <f ca="true">+IF(OFFSET('Water Data'!$D$28,0,10*ROW('Water Data'!D26))="","",OFFSET('Water Data'!$D$28,0,10*ROW('Water Data'!D26)))</f>
        <v/>
      </c>
      <c r="BU32" s="293" t="str">
        <f ca="true">+IF(OFFSET('Water Data'!$D$29,0,10*ROW('Water Data'!D26))="","",OFFSET('Water Data'!$D$29,0,10*ROW('Water Data'!D26)))</f>
        <v/>
      </c>
      <c r="BV32" s="293" t="str">
        <f ca="true">+IF(OFFSET('Water Data'!$E$27,0,10*ROW('Water Data'!E26))="","",OFFSET('Water Data'!$E$27,0,10*ROW('Water Data'!E26)))</f>
        <v/>
      </c>
      <c r="BW32" s="293" t="str">
        <f ca="true">+IF(OFFSET('Water Data'!$E$28,0,10*ROW('Water Data'!E26))="","",OFFSET('Water Data'!$E$28,0,10*ROW('Water Data'!E26)))</f>
        <v/>
      </c>
      <c r="BX32" s="293" t="str">
        <f ca="true">+IF(OFFSET('Water Data'!$E$29,0,10*ROW('Water Data'!E26))="","",OFFSET('Water Data'!$E$29,0,10*ROW('Water Data'!E26)))</f>
        <v/>
      </c>
      <c r="BY32" s="293" t="str">
        <f ca="true">+IF(OFFSET('Water Data'!$F$27,0,10*ROW('Water Data'!F26))="","",OFFSET('Water Data'!$F$27,0,10*ROW('Water Data'!F26)))</f>
        <v/>
      </c>
      <c r="BZ32" s="293" t="str">
        <f ca="true">+IF(OFFSET('Water Data'!$F$28,0,10*ROW('Water Data'!F26))="","",OFFSET('Water Data'!$F$28,0,10*ROW('Water Data'!F26)))</f>
        <v/>
      </c>
      <c r="CA32" s="293" t="str">
        <f ca="true">+IF(OFFSET('Water Data'!$F$29,0,10*ROW('Water Data'!F26))="","",OFFSET('Water Data'!$F$29,0,10*ROW('Water Data'!F26)))</f>
        <v/>
      </c>
      <c r="CB32" s="293" t="str">
        <f ca="true">+IF(OFFSET('Water Data'!$G$27,0,10*ROW('Water Data'!G26))="","",OFFSET('Water Data'!$G$27,0,10*ROW('Water Data'!G26)))</f>
        <v/>
      </c>
      <c r="CC32" s="293" t="str">
        <f ca="true">+IF(OFFSET('Water Data'!$G$28,0,10*ROW('Water Data'!G26))="","",OFFSET('Water Data'!$G$28,0,10*ROW('Water Data'!G26)))</f>
        <v/>
      </c>
      <c r="CD32" s="293" t="str">
        <f ca="true">+IF(OFFSET('Water Data'!$G$29,0,10*ROW('Water Data'!G26))="","",OFFSET('Water Data'!$G$29,0,10*ROW('Water Data'!G26)))</f>
        <v/>
      </c>
      <c r="CE32" s="293" t="str">
        <f ca="true">+IF(OFFSET('Water Data'!$H$27,0,10*ROW('Water Data'!H26))="","",OFFSET('Water Data'!$H$27,0,10*ROW('Water Data'!H26)))</f>
        <v/>
      </c>
      <c r="CF32" s="293" t="str">
        <f ca="true">+IF(OFFSET('Water Data'!$H$28,0,10*ROW('Water Data'!H26))="","",OFFSET('Water Data'!$H$28,0,10*ROW('Water Data'!H26)))</f>
        <v/>
      </c>
      <c r="CG32" s="293" t="str">
        <f ca="true">+IF(OFFSET('Water Data'!$H$29,0,10*ROW('Water Data'!H26))="","",OFFSET('Water Data'!$H$29,0,10*ROW('Water Data'!H26)))</f>
        <v/>
      </c>
      <c r="CH32" s="293" t="str">
        <f ca="true">+IF(OFFSET('Water Data'!$I$27,0,10*ROW('Water Data'!I26))="","",OFFSET('Water Data'!$I$27,0,10*ROW('Water Data'!I26)))</f>
        <v/>
      </c>
      <c r="CI32" s="293" t="str">
        <f ca="true">+IF(OFFSET('Water Data'!$I$28,0,10*ROW('Water Data'!I26))="","",OFFSET('Water Data'!$I$28,0,10*ROW('Water Data'!I26)))</f>
        <v/>
      </c>
      <c r="CJ32" s="293" t="str">
        <f ca="true">+IF(OFFSET('Water Data'!$I$29,0,10*ROW('Water Data'!I26))="","",OFFSET('Water Data'!$I$29,0,10*ROW('Water Data'!I26)))</f>
        <v/>
      </c>
      <c r="CK32" s="293" t="str">
        <f ca="true">+IF(OFFSET('Sanitation Data'!$D$28,0,10*ROW('Sanitation Data'!D26))="","",OFFSET('Sanitation Data'!$D$28,0,10*ROW('Sanitation Data'!D26)))</f>
        <v/>
      </c>
      <c r="CL32" s="293" t="str">
        <f ca="true">+IF(OFFSET('Sanitation Data'!$D$29,0,10*ROW('Sanitation Data'!D26))="","",OFFSET('Sanitation Data'!$D$29,0,10*ROW('Sanitation Data'!D26)))</f>
        <v/>
      </c>
      <c r="CM32" s="293" t="str">
        <f ca="true">+IF(OFFSET('Sanitation Data'!$D$30,0,10*ROW('Sanitation Data'!D26))="","",OFFSET('Sanitation Data'!$D$30,0,10*ROW('Sanitation Data'!D26)))</f>
        <v/>
      </c>
      <c r="CN32" s="293" t="str">
        <f ca="true">+IF(OFFSET('Sanitation Data'!$D$31,0,10*ROW('Sanitation Data'!D26))="","",OFFSET('Sanitation Data'!$D$31,0,10*ROW('Sanitation Data'!D26)))</f>
        <v/>
      </c>
      <c r="CO32" s="293" t="str">
        <f ca="true">+IF(OFFSET('Sanitation Data'!$D$32,0,10*ROW('Sanitation Data'!D26))="","",OFFSET('Sanitation Data'!$D$32,0,10*ROW('Sanitation Data'!D26)))</f>
        <v/>
      </c>
      <c r="CP32" s="293" t="str">
        <f ca="true">+IF(OFFSET('Sanitation Data'!$E$28,0,10*ROW('Sanitation Data'!E26))="","",OFFSET('Sanitation Data'!$E$28,0,10*ROW('Sanitation Data'!E26)))</f>
        <v/>
      </c>
      <c r="CQ32" s="293" t="str">
        <f ca="true">+IF(OFFSET('Sanitation Data'!$E$29,0,10*ROW('Sanitation Data'!E26))="","",OFFSET('Sanitation Data'!$E$29,0,10*ROW('Sanitation Data'!E26)))</f>
        <v/>
      </c>
      <c r="CR32" s="293" t="str">
        <f ca="true">+IF(OFFSET('Sanitation Data'!$E$30,0,10*ROW('Sanitation Data'!E26))="","",OFFSET('Sanitation Data'!$E$30,0,10*ROW('Sanitation Data'!E26)))</f>
        <v/>
      </c>
      <c r="CS32" s="293" t="str">
        <f ca="true">+IF(OFFSET('Sanitation Data'!$E$31,0,10*ROW('Sanitation Data'!E26))="","",OFFSET('Sanitation Data'!$E$31,0,10*ROW('Sanitation Data'!E26)))</f>
        <v/>
      </c>
      <c r="CT32" s="293" t="str">
        <f ca="true">+IF(OFFSET('Sanitation Data'!$E$32,0,10*ROW('Sanitation Data'!E26))="","",OFFSET('Sanitation Data'!$E$32,0,10*ROW('Sanitation Data'!E26)))</f>
        <v/>
      </c>
      <c r="CU32" s="293" t="str">
        <f ca="true">+IF(OFFSET('Sanitation Data'!$F$28,0,10*ROW('Sanitation Data'!F26))="","",OFFSET('Sanitation Data'!$F$28,0,10*ROW('Sanitation Data'!F26)))</f>
        <v/>
      </c>
      <c r="CV32" s="293" t="str">
        <f ca="true">+IF(OFFSET('Sanitation Data'!$F$29,0,10*ROW('Sanitation Data'!F26))="","",OFFSET('Sanitation Data'!$F$29,0,10*ROW('Sanitation Data'!F26)))</f>
        <v/>
      </c>
      <c r="CW32" s="293" t="str">
        <f ca="true">+IF(OFFSET('Sanitation Data'!$F$30,0,10*ROW('Sanitation Data'!F26))="","",OFFSET('Sanitation Data'!$F$30,0,10*ROW('Sanitation Data'!F26)))</f>
        <v/>
      </c>
      <c r="CX32" s="293" t="str">
        <f ca="true">+IF(OFFSET('Sanitation Data'!$F$31,0,10*ROW('Sanitation Data'!F26))="","",OFFSET('Sanitation Data'!$F$31,0,10*ROW('Sanitation Data'!F26)))</f>
        <v/>
      </c>
      <c r="CY32" s="293" t="str">
        <f ca="true">+IF(OFFSET('Sanitation Data'!$F$32,0,10*ROW('Sanitation Data'!F26))="","",OFFSET('Sanitation Data'!$F$32,0,10*ROW('Sanitation Data'!F26)))</f>
        <v/>
      </c>
      <c r="CZ32" s="293" t="str">
        <f ca="true">+IF(OFFSET('Sanitation Data'!$G$28,0,10*ROW('Sanitation Data'!G26))="","",OFFSET('Sanitation Data'!$G$28,0,10*ROW('Sanitation Data'!G26)))</f>
        <v/>
      </c>
      <c r="DA32" s="293" t="str">
        <f ca="true">+IF(OFFSET('Sanitation Data'!$G$29,0,10*ROW('Sanitation Data'!G26))="","",OFFSET('Sanitation Data'!$G$29,0,10*ROW('Sanitation Data'!G26)))</f>
        <v/>
      </c>
      <c r="DB32" s="293" t="str">
        <f ca="true">+IF(OFFSET('Sanitation Data'!$G$30,0,10*ROW('Sanitation Data'!G26))="","",OFFSET('Sanitation Data'!$G$30,0,10*ROW('Sanitation Data'!G26)))</f>
        <v/>
      </c>
      <c r="DC32" s="293" t="str">
        <f ca="true">+IF(OFFSET('Sanitation Data'!$G$31,0,10*ROW('Sanitation Data'!G26))="","",OFFSET('Sanitation Data'!$G$31,0,10*ROW('Sanitation Data'!G26)))</f>
        <v/>
      </c>
      <c r="DD32" s="293" t="str">
        <f ca="true">+IF(OFFSET('Sanitation Data'!$G$32,0,10*ROW('Sanitation Data'!G26))="","",OFFSET('Sanitation Data'!$G$32,0,10*ROW('Sanitation Data'!G26)))</f>
        <v/>
      </c>
      <c r="DE32" s="293" t="str">
        <f ca="true">+IF(OFFSET('Sanitation Data'!$H$28,0,10*ROW('Sanitation Data'!H26))="","",OFFSET('Sanitation Data'!$H$28,0,10*ROW('Sanitation Data'!H26)))</f>
        <v/>
      </c>
      <c r="DF32" s="293" t="str">
        <f ca="true">+IF(OFFSET('Sanitation Data'!$H$29,0,10*ROW('Sanitation Data'!H26))="","",OFFSET('Sanitation Data'!$H$29,0,10*ROW('Sanitation Data'!H26)))</f>
        <v/>
      </c>
      <c r="DG32" s="293" t="str">
        <f ca="true">+IF(OFFSET('Sanitation Data'!$H$30,0,10*ROW('Sanitation Data'!H26))="","",OFFSET('Sanitation Data'!$H$30,0,10*ROW('Sanitation Data'!H26)))</f>
        <v/>
      </c>
      <c r="DH32" s="293" t="str">
        <f ca="true">+IF(OFFSET('Sanitation Data'!$H$31,0,10*ROW('Sanitation Data'!H26))="","",OFFSET('Sanitation Data'!$H$31,0,10*ROW('Sanitation Data'!H26)))</f>
        <v/>
      </c>
      <c r="DI32" s="293" t="str">
        <f ca="true">+IF(OFFSET('Sanitation Data'!$H$32,0,10*ROW('Sanitation Data'!H26))="","",OFFSET('Sanitation Data'!$H$32,0,10*ROW('Sanitation Data'!H26)))</f>
        <v/>
      </c>
      <c r="DJ32" s="293" t="str">
        <f ca="true">+IF(OFFSET('Sanitation Data'!$I$28,0,10*ROW('Sanitation Data'!I26))="","",OFFSET('Sanitation Data'!$I$28,0,10*ROW('Sanitation Data'!I26)))</f>
        <v/>
      </c>
      <c r="DK32" s="293" t="str">
        <f ca="true">+IF(OFFSET('Sanitation Data'!$I$29,0,10*ROW('Sanitation Data'!I26))="","",OFFSET('Sanitation Data'!$I$29,0,10*ROW('Sanitation Data'!I26)))</f>
        <v/>
      </c>
      <c r="DL32" s="293" t="str">
        <f ca="true">+IF(OFFSET('Sanitation Data'!$I$30,0,10*ROW('Sanitation Data'!I26))="","",OFFSET('Sanitation Data'!$I$30,0,10*ROW('Sanitation Data'!I26)))</f>
        <v/>
      </c>
      <c r="DM32" s="293" t="str">
        <f ca="true">+IF(OFFSET('Sanitation Data'!$I$31,0,10*ROW('Sanitation Data'!I26))="","",OFFSET('Sanitation Data'!$I$31,0,10*ROW('Sanitation Data'!I26)))</f>
        <v/>
      </c>
      <c r="DN32" s="293" t="str">
        <f ca="true">+IF(OFFSET('Sanitation Data'!$I$32,0,10*ROW('Sanitation Data'!I26))="","",OFFSET('Sanitation Data'!$I$32,0,10*ROW('Sanitation Data'!I26)))</f>
        <v/>
      </c>
      <c r="DO32" s="293" t="str">
        <f ca="true">+IF(OFFSET('Hygiene Data'!$D$11,0,10*ROW('Hygiene Data'!D26))="","",OFFSET('Hygiene Data'!$D$11,0,10*ROW('Hygiene Data'!D26)))</f>
        <v/>
      </c>
      <c r="DP32" s="293" t="str">
        <f ca="true">+IF(OFFSET('Hygiene Data'!$D$12,0,10*ROW('Hygiene Data'!D26))="","",OFFSET('Hygiene Data'!$D$12,0,10*ROW('Hygiene Data'!D26)))</f>
        <v/>
      </c>
      <c r="DQ32" s="293" t="str">
        <f ca="true">+IF(OFFSET('Hygiene Data'!$D$13,0,10*ROW('Hygiene Data'!D26))="","",OFFSET('Hygiene Data'!$D$13,0,10*ROW('Hygiene Data'!D26)))</f>
        <v/>
      </c>
      <c r="DR32" s="293" t="str">
        <f ca="true">+IF(OFFSET('Hygiene Data'!$E$11,0,10*ROW('Hygiene Data'!E26))="","",OFFSET('Hygiene Data'!$E$11,0,10*ROW('Hygiene Data'!E26)))</f>
        <v/>
      </c>
      <c r="DS32" s="293" t="str">
        <f ca="true">+IF(OFFSET('Hygiene Data'!$E$12,0,10*ROW('Hygiene Data'!E26))="","",OFFSET('Hygiene Data'!$E$12,0,10*ROW('Hygiene Data'!E26)))</f>
        <v/>
      </c>
      <c r="DT32" s="293" t="str">
        <f ca="true">+IF(OFFSET('Hygiene Data'!$E$13,0,10*ROW('Hygiene Data'!E26))="","",OFFSET('Hygiene Data'!$E$13,0,10*ROW('Hygiene Data'!E26)))</f>
        <v/>
      </c>
      <c r="DU32" s="293" t="str">
        <f ca="true">+IF(OFFSET('Hygiene Data'!$F$11,0,10*ROW('Hygiene Data'!F26))="","",OFFSET('Hygiene Data'!$F$11,0,10*ROW('Hygiene Data'!F26)))</f>
        <v/>
      </c>
      <c r="DV32" s="293" t="str">
        <f ca="true">+IF(OFFSET('Hygiene Data'!$F$12,0,10*ROW('Hygiene Data'!F26))="","",OFFSET('Hygiene Data'!$F$12,0,10*ROW('Hygiene Data'!F26)))</f>
        <v/>
      </c>
      <c r="DW32" s="293" t="str">
        <f ca="true">+IF(OFFSET('Hygiene Data'!$F$13,0,10*ROW('Hygiene Data'!F26))="","",OFFSET('Hygiene Data'!$F$13,0,10*ROW('Hygiene Data'!F26)))</f>
        <v/>
      </c>
      <c r="DX32" s="293" t="str">
        <f ca="true">+IF(OFFSET('Hygiene Data'!$G$11,0,10*ROW('Hygiene Data'!G26))="","",OFFSET('Hygiene Data'!$G$11,0,10*ROW('Hygiene Data'!G26)))</f>
        <v/>
      </c>
      <c r="DY32" s="293" t="str">
        <f ca="true">+IF(OFFSET('Hygiene Data'!$G$12,0,10*ROW('Hygiene Data'!G26))="","",OFFSET('Hygiene Data'!$G$12,0,10*ROW('Hygiene Data'!G26)))</f>
        <v/>
      </c>
      <c r="DZ32" s="293" t="str">
        <f ca="true">+IF(OFFSET('Hygiene Data'!$G$13,0,10*ROW('Hygiene Data'!G26))="","",OFFSET('Hygiene Data'!$G$13,0,10*ROW('Hygiene Data'!G26)))</f>
        <v/>
      </c>
      <c r="EA32" s="293" t="str">
        <f ca="true">+IF(OFFSET('Hygiene Data'!$H$11,0,10*ROW('Hygiene Data'!H26))="","",OFFSET('Hygiene Data'!$H$11,0,10*ROW('Hygiene Data'!H26)))</f>
        <v/>
      </c>
      <c r="EB32" s="293" t="str">
        <f ca="true">+IF(OFFSET('Hygiene Data'!$H$12,0,10*ROW('Hygiene Data'!H26))="","",OFFSET('Hygiene Data'!$H$12,0,10*ROW('Hygiene Data'!H26)))</f>
        <v/>
      </c>
      <c r="EC32" s="293" t="str">
        <f ca="true">+IF(OFFSET('Hygiene Data'!$H$13,0,10*ROW('Hygiene Data'!H26))="","",OFFSET('Hygiene Data'!$H$13,0,10*ROW('Hygiene Data'!H26)))</f>
        <v/>
      </c>
      <c r="ED32" s="293" t="str">
        <f ca="true">+IF(OFFSET('Hygiene Data'!$I$11,0,10*ROW('Hygiene Data'!I26))="","",OFFSET('Hygiene Data'!$I$11,0,10*ROW('Hygiene Data'!I26)))</f>
        <v/>
      </c>
      <c r="EE32" s="293" t="str">
        <f ca="true">+IF(OFFSET('Hygiene Data'!$I$12,0,10*ROW('Hygiene Data'!I26))="","",OFFSET('Hygiene Data'!$I$12,0,10*ROW('Hygiene Data'!I26)))</f>
        <v/>
      </c>
      <c r="EF32" s="293"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49" t="str">
        <f t="shared" ca="true" si="0"/>
        <v/>
      </c>
      <c r="D33" s="89"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9"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9"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9"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9"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9"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9"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9"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9"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9"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9"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9"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9"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9"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9"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9"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9"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9"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0"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0"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0"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0"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0"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0"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0"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0"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0"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0"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0"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0"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0"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0"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0"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0"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0"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0"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0"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0"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0"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0"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0"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0"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0"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0"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0"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0"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0"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0"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1"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1"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1"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1"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1"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1"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1"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1"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1"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1"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1"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1"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1"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1"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1"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1"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1"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1"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3"/>
      <c r="BS33" s="293" t="str">
        <f ca="true">+IF(OFFSET('Water Data'!$D$27,0,10*ROW('Water Data'!D27))="","",OFFSET('Water Data'!$D$27,0,10*ROW('Water Data'!D27)))</f>
        <v/>
      </c>
      <c r="BT33" s="293" t="str">
        <f ca="true">+IF(OFFSET('Water Data'!$D$28,0,10*ROW('Water Data'!D27))="","",OFFSET('Water Data'!$D$28,0,10*ROW('Water Data'!D27)))</f>
        <v/>
      </c>
      <c r="BU33" s="293" t="str">
        <f ca="true">+IF(OFFSET('Water Data'!$D$29,0,10*ROW('Water Data'!D27))="","",OFFSET('Water Data'!$D$29,0,10*ROW('Water Data'!D27)))</f>
        <v/>
      </c>
      <c r="BV33" s="293" t="str">
        <f ca="true">+IF(OFFSET('Water Data'!$E$27,0,10*ROW('Water Data'!E27))="","",OFFSET('Water Data'!$E$27,0,10*ROW('Water Data'!E27)))</f>
        <v/>
      </c>
      <c r="BW33" s="293" t="str">
        <f ca="true">+IF(OFFSET('Water Data'!$E$28,0,10*ROW('Water Data'!E27))="","",OFFSET('Water Data'!$E$28,0,10*ROW('Water Data'!E27)))</f>
        <v/>
      </c>
      <c r="BX33" s="293" t="str">
        <f ca="true">+IF(OFFSET('Water Data'!$E$29,0,10*ROW('Water Data'!E27))="","",OFFSET('Water Data'!$E$29,0,10*ROW('Water Data'!E27)))</f>
        <v/>
      </c>
      <c r="BY33" s="293" t="str">
        <f ca="true">+IF(OFFSET('Water Data'!$F$27,0,10*ROW('Water Data'!F27))="","",OFFSET('Water Data'!$F$27,0,10*ROW('Water Data'!F27)))</f>
        <v/>
      </c>
      <c r="BZ33" s="293" t="str">
        <f ca="true">+IF(OFFSET('Water Data'!$F$28,0,10*ROW('Water Data'!F27))="","",OFFSET('Water Data'!$F$28,0,10*ROW('Water Data'!F27)))</f>
        <v/>
      </c>
      <c r="CA33" s="293" t="str">
        <f ca="true">+IF(OFFSET('Water Data'!$F$29,0,10*ROW('Water Data'!F27))="","",OFFSET('Water Data'!$F$29,0,10*ROW('Water Data'!F27)))</f>
        <v/>
      </c>
      <c r="CB33" s="293" t="str">
        <f ca="true">+IF(OFFSET('Water Data'!$G$27,0,10*ROW('Water Data'!G27))="","",OFFSET('Water Data'!$G$27,0,10*ROW('Water Data'!G27)))</f>
        <v/>
      </c>
      <c r="CC33" s="293" t="str">
        <f ca="true">+IF(OFFSET('Water Data'!$G$28,0,10*ROW('Water Data'!G27))="","",OFFSET('Water Data'!$G$28,0,10*ROW('Water Data'!G27)))</f>
        <v/>
      </c>
      <c r="CD33" s="293" t="str">
        <f ca="true">+IF(OFFSET('Water Data'!$G$29,0,10*ROW('Water Data'!G27))="","",OFFSET('Water Data'!$G$29,0,10*ROW('Water Data'!G27)))</f>
        <v/>
      </c>
      <c r="CE33" s="293" t="str">
        <f ca="true">+IF(OFFSET('Water Data'!$H$27,0,10*ROW('Water Data'!H27))="","",OFFSET('Water Data'!$H$27,0,10*ROW('Water Data'!H27)))</f>
        <v/>
      </c>
      <c r="CF33" s="293" t="str">
        <f ca="true">+IF(OFFSET('Water Data'!$H$28,0,10*ROW('Water Data'!H27))="","",OFFSET('Water Data'!$H$28,0,10*ROW('Water Data'!H27)))</f>
        <v/>
      </c>
      <c r="CG33" s="293" t="str">
        <f ca="true">+IF(OFFSET('Water Data'!$H$29,0,10*ROW('Water Data'!H27))="","",OFFSET('Water Data'!$H$29,0,10*ROW('Water Data'!H27)))</f>
        <v/>
      </c>
      <c r="CH33" s="293" t="str">
        <f ca="true">+IF(OFFSET('Water Data'!$I$27,0,10*ROW('Water Data'!I27))="","",OFFSET('Water Data'!$I$27,0,10*ROW('Water Data'!I27)))</f>
        <v/>
      </c>
      <c r="CI33" s="293" t="str">
        <f ca="true">+IF(OFFSET('Water Data'!$I$28,0,10*ROW('Water Data'!I27))="","",OFFSET('Water Data'!$I$28,0,10*ROW('Water Data'!I27)))</f>
        <v/>
      </c>
      <c r="CJ33" s="293" t="str">
        <f ca="true">+IF(OFFSET('Water Data'!$I$29,0,10*ROW('Water Data'!I27))="","",OFFSET('Water Data'!$I$29,0,10*ROW('Water Data'!I27)))</f>
        <v/>
      </c>
      <c r="CK33" s="293" t="str">
        <f ca="true">+IF(OFFSET('Sanitation Data'!$D$28,0,10*ROW('Sanitation Data'!D27))="","",OFFSET('Sanitation Data'!$D$28,0,10*ROW('Sanitation Data'!D27)))</f>
        <v/>
      </c>
      <c r="CL33" s="293" t="str">
        <f ca="true">+IF(OFFSET('Sanitation Data'!$D$29,0,10*ROW('Sanitation Data'!D27))="","",OFFSET('Sanitation Data'!$D$29,0,10*ROW('Sanitation Data'!D27)))</f>
        <v/>
      </c>
      <c r="CM33" s="293" t="str">
        <f ca="true">+IF(OFFSET('Sanitation Data'!$D$30,0,10*ROW('Sanitation Data'!D27))="","",OFFSET('Sanitation Data'!$D$30,0,10*ROW('Sanitation Data'!D27)))</f>
        <v/>
      </c>
      <c r="CN33" s="293" t="str">
        <f ca="true">+IF(OFFSET('Sanitation Data'!$D$31,0,10*ROW('Sanitation Data'!D27))="","",OFFSET('Sanitation Data'!$D$31,0,10*ROW('Sanitation Data'!D27)))</f>
        <v/>
      </c>
      <c r="CO33" s="293" t="str">
        <f ca="true">+IF(OFFSET('Sanitation Data'!$D$32,0,10*ROW('Sanitation Data'!D27))="","",OFFSET('Sanitation Data'!$D$32,0,10*ROW('Sanitation Data'!D27)))</f>
        <v/>
      </c>
      <c r="CP33" s="293" t="str">
        <f ca="true">+IF(OFFSET('Sanitation Data'!$E$28,0,10*ROW('Sanitation Data'!E27))="","",OFFSET('Sanitation Data'!$E$28,0,10*ROW('Sanitation Data'!E27)))</f>
        <v/>
      </c>
      <c r="CQ33" s="293" t="str">
        <f ca="true">+IF(OFFSET('Sanitation Data'!$E$29,0,10*ROW('Sanitation Data'!E27))="","",OFFSET('Sanitation Data'!$E$29,0,10*ROW('Sanitation Data'!E27)))</f>
        <v/>
      </c>
      <c r="CR33" s="293" t="str">
        <f ca="true">+IF(OFFSET('Sanitation Data'!$E$30,0,10*ROW('Sanitation Data'!E27))="","",OFFSET('Sanitation Data'!$E$30,0,10*ROW('Sanitation Data'!E27)))</f>
        <v/>
      </c>
      <c r="CS33" s="293" t="str">
        <f ca="true">+IF(OFFSET('Sanitation Data'!$E$31,0,10*ROW('Sanitation Data'!E27))="","",OFFSET('Sanitation Data'!$E$31,0,10*ROW('Sanitation Data'!E27)))</f>
        <v/>
      </c>
      <c r="CT33" s="293" t="str">
        <f ca="true">+IF(OFFSET('Sanitation Data'!$E$32,0,10*ROW('Sanitation Data'!E27))="","",OFFSET('Sanitation Data'!$E$32,0,10*ROW('Sanitation Data'!E27)))</f>
        <v/>
      </c>
      <c r="CU33" s="293" t="str">
        <f ca="true">+IF(OFFSET('Sanitation Data'!$F$28,0,10*ROW('Sanitation Data'!F27))="","",OFFSET('Sanitation Data'!$F$28,0,10*ROW('Sanitation Data'!F27)))</f>
        <v/>
      </c>
      <c r="CV33" s="293" t="str">
        <f ca="true">+IF(OFFSET('Sanitation Data'!$F$29,0,10*ROW('Sanitation Data'!F27))="","",OFFSET('Sanitation Data'!$F$29,0,10*ROW('Sanitation Data'!F27)))</f>
        <v/>
      </c>
      <c r="CW33" s="293" t="str">
        <f ca="true">+IF(OFFSET('Sanitation Data'!$F$30,0,10*ROW('Sanitation Data'!F27))="","",OFFSET('Sanitation Data'!$F$30,0,10*ROW('Sanitation Data'!F27)))</f>
        <v/>
      </c>
      <c r="CX33" s="293" t="str">
        <f ca="true">+IF(OFFSET('Sanitation Data'!$F$31,0,10*ROW('Sanitation Data'!F27))="","",OFFSET('Sanitation Data'!$F$31,0,10*ROW('Sanitation Data'!F27)))</f>
        <v/>
      </c>
      <c r="CY33" s="293" t="str">
        <f ca="true">+IF(OFFSET('Sanitation Data'!$F$32,0,10*ROW('Sanitation Data'!F27))="","",OFFSET('Sanitation Data'!$F$32,0,10*ROW('Sanitation Data'!F27)))</f>
        <v/>
      </c>
      <c r="CZ33" s="293" t="str">
        <f ca="true">+IF(OFFSET('Sanitation Data'!$G$28,0,10*ROW('Sanitation Data'!G27))="","",OFFSET('Sanitation Data'!$G$28,0,10*ROW('Sanitation Data'!G27)))</f>
        <v/>
      </c>
      <c r="DA33" s="293" t="str">
        <f ca="true">+IF(OFFSET('Sanitation Data'!$G$29,0,10*ROW('Sanitation Data'!G27))="","",OFFSET('Sanitation Data'!$G$29,0,10*ROW('Sanitation Data'!G27)))</f>
        <v/>
      </c>
      <c r="DB33" s="293" t="str">
        <f ca="true">+IF(OFFSET('Sanitation Data'!$G$30,0,10*ROW('Sanitation Data'!G27))="","",OFFSET('Sanitation Data'!$G$30,0,10*ROW('Sanitation Data'!G27)))</f>
        <v/>
      </c>
      <c r="DC33" s="293" t="str">
        <f ca="true">+IF(OFFSET('Sanitation Data'!$G$31,0,10*ROW('Sanitation Data'!G27))="","",OFFSET('Sanitation Data'!$G$31,0,10*ROW('Sanitation Data'!G27)))</f>
        <v/>
      </c>
      <c r="DD33" s="293" t="str">
        <f ca="true">+IF(OFFSET('Sanitation Data'!$G$32,0,10*ROW('Sanitation Data'!G27))="","",OFFSET('Sanitation Data'!$G$32,0,10*ROW('Sanitation Data'!G27)))</f>
        <v/>
      </c>
      <c r="DE33" s="293" t="str">
        <f ca="true">+IF(OFFSET('Sanitation Data'!$H$28,0,10*ROW('Sanitation Data'!H27))="","",OFFSET('Sanitation Data'!$H$28,0,10*ROW('Sanitation Data'!H27)))</f>
        <v/>
      </c>
      <c r="DF33" s="293" t="str">
        <f ca="true">+IF(OFFSET('Sanitation Data'!$H$29,0,10*ROW('Sanitation Data'!H27))="","",OFFSET('Sanitation Data'!$H$29,0,10*ROW('Sanitation Data'!H27)))</f>
        <v/>
      </c>
      <c r="DG33" s="293" t="str">
        <f ca="true">+IF(OFFSET('Sanitation Data'!$H$30,0,10*ROW('Sanitation Data'!H27))="","",OFFSET('Sanitation Data'!$H$30,0,10*ROW('Sanitation Data'!H27)))</f>
        <v/>
      </c>
      <c r="DH33" s="293" t="str">
        <f ca="true">+IF(OFFSET('Sanitation Data'!$H$31,0,10*ROW('Sanitation Data'!H27))="","",OFFSET('Sanitation Data'!$H$31,0,10*ROW('Sanitation Data'!H27)))</f>
        <v/>
      </c>
      <c r="DI33" s="293" t="str">
        <f ca="true">+IF(OFFSET('Sanitation Data'!$H$32,0,10*ROW('Sanitation Data'!H27))="","",OFFSET('Sanitation Data'!$H$32,0,10*ROW('Sanitation Data'!H27)))</f>
        <v/>
      </c>
      <c r="DJ33" s="293" t="str">
        <f ca="true">+IF(OFFSET('Sanitation Data'!$I$28,0,10*ROW('Sanitation Data'!I27))="","",OFFSET('Sanitation Data'!$I$28,0,10*ROW('Sanitation Data'!I27)))</f>
        <v/>
      </c>
      <c r="DK33" s="293" t="str">
        <f ca="true">+IF(OFFSET('Sanitation Data'!$I$29,0,10*ROW('Sanitation Data'!I27))="","",OFFSET('Sanitation Data'!$I$29,0,10*ROW('Sanitation Data'!I27)))</f>
        <v/>
      </c>
      <c r="DL33" s="293" t="str">
        <f ca="true">+IF(OFFSET('Sanitation Data'!$I$30,0,10*ROW('Sanitation Data'!I27))="","",OFFSET('Sanitation Data'!$I$30,0,10*ROW('Sanitation Data'!I27)))</f>
        <v/>
      </c>
      <c r="DM33" s="293" t="str">
        <f ca="true">+IF(OFFSET('Sanitation Data'!$I$31,0,10*ROW('Sanitation Data'!I27))="","",OFFSET('Sanitation Data'!$I$31,0,10*ROW('Sanitation Data'!I27)))</f>
        <v/>
      </c>
      <c r="DN33" s="293" t="str">
        <f ca="true">+IF(OFFSET('Sanitation Data'!$I$32,0,10*ROW('Sanitation Data'!I27))="","",OFFSET('Sanitation Data'!$I$32,0,10*ROW('Sanitation Data'!I27)))</f>
        <v/>
      </c>
      <c r="DO33" s="293" t="str">
        <f ca="true">+IF(OFFSET('Hygiene Data'!$D$11,0,10*ROW('Hygiene Data'!D27))="","",OFFSET('Hygiene Data'!$D$11,0,10*ROW('Hygiene Data'!D27)))</f>
        <v/>
      </c>
      <c r="DP33" s="293" t="str">
        <f ca="true">+IF(OFFSET('Hygiene Data'!$D$12,0,10*ROW('Hygiene Data'!D27))="","",OFFSET('Hygiene Data'!$D$12,0,10*ROW('Hygiene Data'!D27)))</f>
        <v/>
      </c>
      <c r="DQ33" s="293" t="str">
        <f ca="true">+IF(OFFSET('Hygiene Data'!$D$13,0,10*ROW('Hygiene Data'!D27))="","",OFFSET('Hygiene Data'!$D$13,0,10*ROW('Hygiene Data'!D27)))</f>
        <v/>
      </c>
      <c r="DR33" s="293" t="str">
        <f ca="true">+IF(OFFSET('Hygiene Data'!$E$11,0,10*ROW('Hygiene Data'!E27))="","",OFFSET('Hygiene Data'!$E$11,0,10*ROW('Hygiene Data'!E27)))</f>
        <v/>
      </c>
      <c r="DS33" s="293" t="str">
        <f ca="true">+IF(OFFSET('Hygiene Data'!$E$12,0,10*ROW('Hygiene Data'!E27))="","",OFFSET('Hygiene Data'!$E$12,0,10*ROW('Hygiene Data'!E27)))</f>
        <v/>
      </c>
      <c r="DT33" s="293" t="str">
        <f ca="true">+IF(OFFSET('Hygiene Data'!$E$13,0,10*ROW('Hygiene Data'!E27))="","",OFFSET('Hygiene Data'!$E$13,0,10*ROW('Hygiene Data'!E27)))</f>
        <v/>
      </c>
      <c r="DU33" s="293" t="str">
        <f ca="true">+IF(OFFSET('Hygiene Data'!$F$11,0,10*ROW('Hygiene Data'!F27))="","",OFFSET('Hygiene Data'!$F$11,0,10*ROW('Hygiene Data'!F27)))</f>
        <v/>
      </c>
      <c r="DV33" s="293" t="str">
        <f ca="true">+IF(OFFSET('Hygiene Data'!$F$12,0,10*ROW('Hygiene Data'!F27))="","",OFFSET('Hygiene Data'!$F$12,0,10*ROW('Hygiene Data'!F27)))</f>
        <v/>
      </c>
      <c r="DW33" s="293" t="str">
        <f ca="true">+IF(OFFSET('Hygiene Data'!$F$13,0,10*ROW('Hygiene Data'!F27))="","",OFFSET('Hygiene Data'!$F$13,0,10*ROW('Hygiene Data'!F27)))</f>
        <v/>
      </c>
      <c r="DX33" s="293" t="str">
        <f ca="true">+IF(OFFSET('Hygiene Data'!$G$11,0,10*ROW('Hygiene Data'!G27))="","",OFFSET('Hygiene Data'!$G$11,0,10*ROW('Hygiene Data'!G27)))</f>
        <v/>
      </c>
      <c r="DY33" s="293" t="str">
        <f ca="true">+IF(OFFSET('Hygiene Data'!$G$12,0,10*ROW('Hygiene Data'!G27))="","",OFFSET('Hygiene Data'!$G$12,0,10*ROW('Hygiene Data'!G27)))</f>
        <v/>
      </c>
      <c r="DZ33" s="293" t="str">
        <f ca="true">+IF(OFFSET('Hygiene Data'!$G$13,0,10*ROW('Hygiene Data'!G27))="","",OFFSET('Hygiene Data'!$G$13,0,10*ROW('Hygiene Data'!G27)))</f>
        <v/>
      </c>
      <c r="EA33" s="293" t="str">
        <f ca="true">+IF(OFFSET('Hygiene Data'!$H$11,0,10*ROW('Hygiene Data'!H27))="","",OFFSET('Hygiene Data'!$H$11,0,10*ROW('Hygiene Data'!H27)))</f>
        <v/>
      </c>
      <c r="EB33" s="293" t="str">
        <f ca="true">+IF(OFFSET('Hygiene Data'!$H$12,0,10*ROW('Hygiene Data'!H27))="","",OFFSET('Hygiene Data'!$H$12,0,10*ROW('Hygiene Data'!H27)))</f>
        <v/>
      </c>
      <c r="EC33" s="293" t="str">
        <f ca="true">+IF(OFFSET('Hygiene Data'!$H$13,0,10*ROW('Hygiene Data'!H27))="","",OFFSET('Hygiene Data'!$H$13,0,10*ROW('Hygiene Data'!H27)))</f>
        <v/>
      </c>
      <c r="ED33" s="293" t="str">
        <f ca="true">+IF(OFFSET('Hygiene Data'!$I$11,0,10*ROW('Hygiene Data'!I27))="","",OFFSET('Hygiene Data'!$I$11,0,10*ROW('Hygiene Data'!I27)))</f>
        <v/>
      </c>
      <c r="EE33" s="293" t="str">
        <f ca="true">+IF(OFFSET('Hygiene Data'!$I$12,0,10*ROW('Hygiene Data'!I27))="","",OFFSET('Hygiene Data'!$I$12,0,10*ROW('Hygiene Data'!I27)))</f>
        <v/>
      </c>
      <c r="EF33" s="293"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49" t="str">
        <f t="shared" ca="true" si="0"/>
        <v/>
      </c>
      <c r="D34" s="89"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9"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9"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9"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9"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9"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9"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9"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9"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9"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9"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9"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9"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9"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9"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9"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9"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9"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0"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0"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0"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0"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0"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0"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0"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0"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0"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0"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0"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0"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0"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0"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0"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0"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0"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0"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0"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0"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0"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0"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0"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0"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0"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0"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0"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0"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0"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0"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1"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1"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1"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1"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1"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1"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1"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1"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1"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1"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1"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1"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1"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1"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1"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1"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1"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1"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3"/>
      <c r="BS34" s="293" t="str">
        <f ca="true">+IF(OFFSET('Water Data'!$D$27,0,10*ROW('Water Data'!D28))="","",OFFSET('Water Data'!$D$27,0,10*ROW('Water Data'!D28)))</f>
        <v/>
      </c>
      <c r="BT34" s="293" t="str">
        <f ca="true">+IF(OFFSET('Water Data'!$D$28,0,10*ROW('Water Data'!D28))="","",OFFSET('Water Data'!$D$28,0,10*ROW('Water Data'!D28)))</f>
        <v/>
      </c>
      <c r="BU34" s="293" t="str">
        <f ca="true">+IF(OFFSET('Water Data'!$D$29,0,10*ROW('Water Data'!D28))="","",OFFSET('Water Data'!$D$29,0,10*ROW('Water Data'!D28)))</f>
        <v/>
      </c>
      <c r="BV34" s="293" t="str">
        <f ca="true">+IF(OFFSET('Water Data'!$E$27,0,10*ROW('Water Data'!E28))="","",OFFSET('Water Data'!$E$27,0,10*ROW('Water Data'!E28)))</f>
        <v/>
      </c>
      <c r="BW34" s="293" t="str">
        <f ca="true">+IF(OFFSET('Water Data'!$E$28,0,10*ROW('Water Data'!E28))="","",OFFSET('Water Data'!$E$28,0,10*ROW('Water Data'!E28)))</f>
        <v/>
      </c>
      <c r="BX34" s="293" t="str">
        <f ca="true">+IF(OFFSET('Water Data'!$E$29,0,10*ROW('Water Data'!E28))="","",OFFSET('Water Data'!$E$29,0,10*ROW('Water Data'!E28)))</f>
        <v/>
      </c>
      <c r="BY34" s="293" t="str">
        <f ca="true">+IF(OFFSET('Water Data'!$F$27,0,10*ROW('Water Data'!F28))="","",OFFSET('Water Data'!$F$27,0,10*ROW('Water Data'!F28)))</f>
        <v/>
      </c>
      <c r="BZ34" s="293" t="str">
        <f ca="true">+IF(OFFSET('Water Data'!$F$28,0,10*ROW('Water Data'!F28))="","",OFFSET('Water Data'!$F$28,0,10*ROW('Water Data'!F28)))</f>
        <v/>
      </c>
      <c r="CA34" s="293" t="str">
        <f ca="true">+IF(OFFSET('Water Data'!$F$29,0,10*ROW('Water Data'!F28))="","",OFFSET('Water Data'!$F$29,0,10*ROW('Water Data'!F28)))</f>
        <v/>
      </c>
      <c r="CB34" s="293" t="str">
        <f ca="true">+IF(OFFSET('Water Data'!$G$27,0,10*ROW('Water Data'!G28))="","",OFFSET('Water Data'!$G$27,0,10*ROW('Water Data'!G28)))</f>
        <v/>
      </c>
      <c r="CC34" s="293" t="str">
        <f ca="true">+IF(OFFSET('Water Data'!$G$28,0,10*ROW('Water Data'!G28))="","",OFFSET('Water Data'!$G$28,0,10*ROW('Water Data'!G28)))</f>
        <v/>
      </c>
      <c r="CD34" s="293" t="str">
        <f ca="true">+IF(OFFSET('Water Data'!$G$29,0,10*ROW('Water Data'!G28))="","",OFFSET('Water Data'!$G$29,0,10*ROW('Water Data'!G28)))</f>
        <v/>
      </c>
      <c r="CE34" s="293" t="str">
        <f ca="true">+IF(OFFSET('Water Data'!$H$27,0,10*ROW('Water Data'!H28))="","",OFFSET('Water Data'!$H$27,0,10*ROW('Water Data'!H28)))</f>
        <v/>
      </c>
      <c r="CF34" s="293" t="str">
        <f ca="true">+IF(OFFSET('Water Data'!$H$28,0,10*ROW('Water Data'!H28))="","",OFFSET('Water Data'!$H$28,0,10*ROW('Water Data'!H28)))</f>
        <v/>
      </c>
      <c r="CG34" s="293" t="str">
        <f ca="true">+IF(OFFSET('Water Data'!$H$29,0,10*ROW('Water Data'!H28))="","",OFFSET('Water Data'!$H$29,0,10*ROW('Water Data'!H28)))</f>
        <v/>
      </c>
      <c r="CH34" s="293" t="str">
        <f ca="true">+IF(OFFSET('Water Data'!$I$27,0,10*ROW('Water Data'!I28))="","",OFFSET('Water Data'!$I$27,0,10*ROW('Water Data'!I28)))</f>
        <v/>
      </c>
      <c r="CI34" s="293" t="str">
        <f ca="true">+IF(OFFSET('Water Data'!$I$28,0,10*ROW('Water Data'!I28))="","",OFFSET('Water Data'!$I$28,0,10*ROW('Water Data'!I28)))</f>
        <v/>
      </c>
      <c r="CJ34" s="293" t="str">
        <f ca="true">+IF(OFFSET('Water Data'!$I$29,0,10*ROW('Water Data'!I28))="","",OFFSET('Water Data'!$I$29,0,10*ROW('Water Data'!I28)))</f>
        <v/>
      </c>
      <c r="CK34" s="293" t="str">
        <f ca="true">+IF(OFFSET('Sanitation Data'!$D$28,0,10*ROW('Sanitation Data'!D28))="","",OFFSET('Sanitation Data'!$D$28,0,10*ROW('Sanitation Data'!D28)))</f>
        <v/>
      </c>
      <c r="CL34" s="293" t="str">
        <f ca="true">+IF(OFFSET('Sanitation Data'!$D$29,0,10*ROW('Sanitation Data'!D28))="","",OFFSET('Sanitation Data'!$D$29,0,10*ROW('Sanitation Data'!D28)))</f>
        <v/>
      </c>
      <c r="CM34" s="293" t="str">
        <f ca="true">+IF(OFFSET('Sanitation Data'!$D$30,0,10*ROW('Sanitation Data'!D28))="","",OFFSET('Sanitation Data'!$D$30,0,10*ROW('Sanitation Data'!D28)))</f>
        <v/>
      </c>
      <c r="CN34" s="293" t="str">
        <f ca="true">+IF(OFFSET('Sanitation Data'!$D$31,0,10*ROW('Sanitation Data'!D28))="","",OFFSET('Sanitation Data'!$D$31,0,10*ROW('Sanitation Data'!D28)))</f>
        <v/>
      </c>
      <c r="CO34" s="293" t="str">
        <f ca="true">+IF(OFFSET('Sanitation Data'!$D$32,0,10*ROW('Sanitation Data'!D28))="","",OFFSET('Sanitation Data'!$D$32,0,10*ROW('Sanitation Data'!D28)))</f>
        <v/>
      </c>
      <c r="CP34" s="293" t="str">
        <f ca="true">+IF(OFFSET('Sanitation Data'!$E$28,0,10*ROW('Sanitation Data'!E28))="","",OFFSET('Sanitation Data'!$E$28,0,10*ROW('Sanitation Data'!E28)))</f>
        <v/>
      </c>
      <c r="CQ34" s="293" t="str">
        <f ca="true">+IF(OFFSET('Sanitation Data'!$E$29,0,10*ROW('Sanitation Data'!E28))="","",OFFSET('Sanitation Data'!$E$29,0,10*ROW('Sanitation Data'!E28)))</f>
        <v/>
      </c>
      <c r="CR34" s="293" t="str">
        <f ca="true">+IF(OFFSET('Sanitation Data'!$E$30,0,10*ROW('Sanitation Data'!E28))="","",OFFSET('Sanitation Data'!$E$30,0,10*ROW('Sanitation Data'!E28)))</f>
        <v/>
      </c>
      <c r="CS34" s="293" t="str">
        <f ca="true">+IF(OFFSET('Sanitation Data'!$E$31,0,10*ROW('Sanitation Data'!E28))="","",OFFSET('Sanitation Data'!$E$31,0,10*ROW('Sanitation Data'!E28)))</f>
        <v/>
      </c>
      <c r="CT34" s="293" t="str">
        <f ca="true">+IF(OFFSET('Sanitation Data'!$E$32,0,10*ROW('Sanitation Data'!E28))="","",OFFSET('Sanitation Data'!$E$32,0,10*ROW('Sanitation Data'!E28)))</f>
        <v/>
      </c>
      <c r="CU34" s="293" t="str">
        <f ca="true">+IF(OFFSET('Sanitation Data'!$F$28,0,10*ROW('Sanitation Data'!F28))="","",OFFSET('Sanitation Data'!$F$28,0,10*ROW('Sanitation Data'!F28)))</f>
        <v/>
      </c>
      <c r="CV34" s="293" t="str">
        <f ca="true">+IF(OFFSET('Sanitation Data'!$F$29,0,10*ROW('Sanitation Data'!F28))="","",OFFSET('Sanitation Data'!$F$29,0,10*ROW('Sanitation Data'!F28)))</f>
        <v/>
      </c>
      <c r="CW34" s="293" t="str">
        <f ca="true">+IF(OFFSET('Sanitation Data'!$F$30,0,10*ROW('Sanitation Data'!F28))="","",OFFSET('Sanitation Data'!$F$30,0,10*ROW('Sanitation Data'!F28)))</f>
        <v/>
      </c>
      <c r="CX34" s="293" t="str">
        <f ca="true">+IF(OFFSET('Sanitation Data'!$F$31,0,10*ROW('Sanitation Data'!F28))="","",OFFSET('Sanitation Data'!$F$31,0,10*ROW('Sanitation Data'!F28)))</f>
        <v/>
      </c>
      <c r="CY34" s="293" t="str">
        <f ca="true">+IF(OFFSET('Sanitation Data'!$F$32,0,10*ROW('Sanitation Data'!F28))="","",OFFSET('Sanitation Data'!$F$32,0,10*ROW('Sanitation Data'!F28)))</f>
        <v/>
      </c>
      <c r="CZ34" s="293" t="str">
        <f ca="true">+IF(OFFSET('Sanitation Data'!$G$28,0,10*ROW('Sanitation Data'!G28))="","",OFFSET('Sanitation Data'!$G$28,0,10*ROW('Sanitation Data'!G28)))</f>
        <v/>
      </c>
      <c r="DA34" s="293" t="str">
        <f ca="true">+IF(OFFSET('Sanitation Data'!$G$29,0,10*ROW('Sanitation Data'!G28))="","",OFFSET('Sanitation Data'!$G$29,0,10*ROW('Sanitation Data'!G28)))</f>
        <v/>
      </c>
      <c r="DB34" s="293" t="str">
        <f ca="true">+IF(OFFSET('Sanitation Data'!$G$30,0,10*ROW('Sanitation Data'!G28))="","",OFFSET('Sanitation Data'!$G$30,0,10*ROW('Sanitation Data'!G28)))</f>
        <v/>
      </c>
      <c r="DC34" s="293" t="str">
        <f ca="true">+IF(OFFSET('Sanitation Data'!$G$31,0,10*ROW('Sanitation Data'!G28))="","",OFFSET('Sanitation Data'!$G$31,0,10*ROW('Sanitation Data'!G28)))</f>
        <v/>
      </c>
      <c r="DD34" s="293" t="str">
        <f ca="true">+IF(OFFSET('Sanitation Data'!$G$32,0,10*ROW('Sanitation Data'!G28))="","",OFFSET('Sanitation Data'!$G$32,0,10*ROW('Sanitation Data'!G28)))</f>
        <v/>
      </c>
      <c r="DE34" s="293" t="str">
        <f ca="true">+IF(OFFSET('Sanitation Data'!$H$28,0,10*ROW('Sanitation Data'!H28))="","",OFFSET('Sanitation Data'!$H$28,0,10*ROW('Sanitation Data'!H28)))</f>
        <v/>
      </c>
      <c r="DF34" s="293" t="str">
        <f ca="true">+IF(OFFSET('Sanitation Data'!$H$29,0,10*ROW('Sanitation Data'!H28))="","",OFFSET('Sanitation Data'!$H$29,0,10*ROW('Sanitation Data'!H28)))</f>
        <v/>
      </c>
      <c r="DG34" s="293" t="str">
        <f ca="true">+IF(OFFSET('Sanitation Data'!$H$30,0,10*ROW('Sanitation Data'!H28))="","",OFFSET('Sanitation Data'!$H$30,0,10*ROW('Sanitation Data'!H28)))</f>
        <v/>
      </c>
      <c r="DH34" s="293" t="str">
        <f ca="true">+IF(OFFSET('Sanitation Data'!$H$31,0,10*ROW('Sanitation Data'!H28))="","",OFFSET('Sanitation Data'!$H$31,0,10*ROW('Sanitation Data'!H28)))</f>
        <v/>
      </c>
      <c r="DI34" s="293" t="str">
        <f ca="true">+IF(OFFSET('Sanitation Data'!$H$32,0,10*ROW('Sanitation Data'!H28))="","",OFFSET('Sanitation Data'!$H$32,0,10*ROW('Sanitation Data'!H28)))</f>
        <v/>
      </c>
      <c r="DJ34" s="293" t="str">
        <f ca="true">+IF(OFFSET('Sanitation Data'!$I$28,0,10*ROW('Sanitation Data'!I28))="","",OFFSET('Sanitation Data'!$I$28,0,10*ROW('Sanitation Data'!I28)))</f>
        <v/>
      </c>
      <c r="DK34" s="293" t="str">
        <f ca="true">+IF(OFFSET('Sanitation Data'!$I$29,0,10*ROW('Sanitation Data'!I28))="","",OFFSET('Sanitation Data'!$I$29,0,10*ROW('Sanitation Data'!I28)))</f>
        <v/>
      </c>
      <c r="DL34" s="293" t="str">
        <f ca="true">+IF(OFFSET('Sanitation Data'!$I$30,0,10*ROW('Sanitation Data'!I28))="","",OFFSET('Sanitation Data'!$I$30,0,10*ROW('Sanitation Data'!I28)))</f>
        <v/>
      </c>
      <c r="DM34" s="293" t="str">
        <f ca="true">+IF(OFFSET('Sanitation Data'!$I$31,0,10*ROW('Sanitation Data'!I28))="","",OFFSET('Sanitation Data'!$I$31,0,10*ROW('Sanitation Data'!I28)))</f>
        <v/>
      </c>
      <c r="DN34" s="293" t="str">
        <f ca="true">+IF(OFFSET('Sanitation Data'!$I$32,0,10*ROW('Sanitation Data'!I28))="","",OFFSET('Sanitation Data'!$I$32,0,10*ROW('Sanitation Data'!I28)))</f>
        <v/>
      </c>
      <c r="DO34" s="293" t="str">
        <f ca="true">+IF(OFFSET('Hygiene Data'!$D$11,0,10*ROW('Hygiene Data'!D28))="","",OFFSET('Hygiene Data'!$D$11,0,10*ROW('Hygiene Data'!D28)))</f>
        <v/>
      </c>
      <c r="DP34" s="293" t="str">
        <f ca="true">+IF(OFFSET('Hygiene Data'!$D$12,0,10*ROW('Hygiene Data'!D28))="","",OFFSET('Hygiene Data'!$D$12,0,10*ROW('Hygiene Data'!D28)))</f>
        <v/>
      </c>
      <c r="DQ34" s="293" t="str">
        <f ca="true">+IF(OFFSET('Hygiene Data'!$D$13,0,10*ROW('Hygiene Data'!D28))="","",OFFSET('Hygiene Data'!$D$13,0,10*ROW('Hygiene Data'!D28)))</f>
        <v/>
      </c>
      <c r="DR34" s="293" t="str">
        <f ca="true">+IF(OFFSET('Hygiene Data'!$E$11,0,10*ROW('Hygiene Data'!E28))="","",OFFSET('Hygiene Data'!$E$11,0,10*ROW('Hygiene Data'!E28)))</f>
        <v/>
      </c>
      <c r="DS34" s="293" t="str">
        <f ca="true">+IF(OFFSET('Hygiene Data'!$E$12,0,10*ROW('Hygiene Data'!E28))="","",OFFSET('Hygiene Data'!$E$12,0,10*ROW('Hygiene Data'!E28)))</f>
        <v/>
      </c>
      <c r="DT34" s="293" t="str">
        <f ca="true">+IF(OFFSET('Hygiene Data'!$E$13,0,10*ROW('Hygiene Data'!E28))="","",OFFSET('Hygiene Data'!$E$13,0,10*ROW('Hygiene Data'!E28)))</f>
        <v/>
      </c>
      <c r="DU34" s="293" t="str">
        <f ca="true">+IF(OFFSET('Hygiene Data'!$F$11,0,10*ROW('Hygiene Data'!F28))="","",OFFSET('Hygiene Data'!$F$11,0,10*ROW('Hygiene Data'!F28)))</f>
        <v/>
      </c>
      <c r="DV34" s="293" t="str">
        <f ca="true">+IF(OFFSET('Hygiene Data'!$F$12,0,10*ROW('Hygiene Data'!F28))="","",OFFSET('Hygiene Data'!$F$12,0,10*ROW('Hygiene Data'!F28)))</f>
        <v/>
      </c>
      <c r="DW34" s="293" t="str">
        <f ca="true">+IF(OFFSET('Hygiene Data'!$F$13,0,10*ROW('Hygiene Data'!F28))="","",OFFSET('Hygiene Data'!$F$13,0,10*ROW('Hygiene Data'!F28)))</f>
        <v/>
      </c>
      <c r="DX34" s="293" t="str">
        <f ca="true">+IF(OFFSET('Hygiene Data'!$G$11,0,10*ROW('Hygiene Data'!G28))="","",OFFSET('Hygiene Data'!$G$11,0,10*ROW('Hygiene Data'!G28)))</f>
        <v/>
      </c>
      <c r="DY34" s="293" t="str">
        <f ca="true">+IF(OFFSET('Hygiene Data'!$G$12,0,10*ROW('Hygiene Data'!G28))="","",OFFSET('Hygiene Data'!$G$12,0,10*ROW('Hygiene Data'!G28)))</f>
        <v/>
      </c>
      <c r="DZ34" s="293" t="str">
        <f ca="true">+IF(OFFSET('Hygiene Data'!$G$13,0,10*ROW('Hygiene Data'!G28))="","",OFFSET('Hygiene Data'!$G$13,0,10*ROW('Hygiene Data'!G28)))</f>
        <v/>
      </c>
      <c r="EA34" s="293" t="str">
        <f ca="true">+IF(OFFSET('Hygiene Data'!$H$11,0,10*ROW('Hygiene Data'!H28))="","",OFFSET('Hygiene Data'!$H$11,0,10*ROW('Hygiene Data'!H28)))</f>
        <v/>
      </c>
      <c r="EB34" s="293" t="str">
        <f ca="true">+IF(OFFSET('Hygiene Data'!$H$12,0,10*ROW('Hygiene Data'!H28))="","",OFFSET('Hygiene Data'!$H$12,0,10*ROW('Hygiene Data'!H28)))</f>
        <v/>
      </c>
      <c r="EC34" s="293" t="str">
        <f ca="true">+IF(OFFSET('Hygiene Data'!$H$13,0,10*ROW('Hygiene Data'!H28))="","",OFFSET('Hygiene Data'!$H$13,0,10*ROW('Hygiene Data'!H28)))</f>
        <v/>
      </c>
      <c r="ED34" s="293" t="str">
        <f ca="true">+IF(OFFSET('Hygiene Data'!$I$11,0,10*ROW('Hygiene Data'!I28))="","",OFFSET('Hygiene Data'!$I$11,0,10*ROW('Hygiene Data'!I28)))</f>
        <v/>
      </c>
      <c r="EE34" s="293" t="str">
        <f ca="true">+IF(OFFSET('Hygiene Data'!$I$12,0,10*ROW('Hygiene Data'!I28))="","",OFFSET('Hygiene Data'!$I$12,0,10*ROW('Hygiene Data'!I28)))</f>
        <v/>
      </c>
      <c r="EF34" s="293"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49" t="str">
        <f t="shared" ca="true" si="0"/>
        <v/>
      </c>
      <c r="D35" s="89"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9"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9"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9"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9"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9"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9"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9"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9"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9"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9"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9"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9"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9"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9"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9"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9"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9"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0"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0"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0"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0"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0"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0"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0"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0"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0"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0"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0"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0"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0"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0"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0"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0"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0"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0"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0"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0"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0"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0"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0"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0"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0"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0"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0"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0"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0"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0"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1"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1"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1"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1"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1"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1"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1"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1"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1"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1"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1"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1"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1"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1"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1"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1"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1"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1"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3"/>
      <c r="BS35" s="293" t="str">
        <f ca="true">+IF(OFFSET('Water Data'!$D$27,0,10*ROW('Water Data'!D29))="","",OFFSET('Water Data'!$D$27,0,10*ROW('Water Data'!D29)))</f>
        <v/>
      </c>
      <c r="BT35" s="293" t="str">
        <f ca="true">+IF(OFFSET('Water Data'!$D$28,0,10*ROW('Water Data'!D29))="","",OFFSET('Water Data'!$D$28,0,10*ROW('Water Data'!D29)))</f>
        <v/>
      </c>
      <c r="BU35" s="293" t="str">
        <f ca="true">+IF(OFFSET('Water Data'!$D$29,0,10*ROW('Water Data'!D29))="","",OFFSET('Water Data'!$D$29,0,10*ROW('Water Data'!D29)))</f>
        <v/>
      </c>
      <c r="BV35" s="293" t="str">
        <f ca="true">+IF(OFFSET('Water Data'!$E$27,0,10*ROW('Water Data'!E29))="","",OFFSET('Water Data'!$E$27,0,10*ROW('Water Data'!E29)))</f>
        <v/>
      </c>
      <c r="BW35" s="293" t="str">
        <f ca="true">+IF(OFFSET('Water Data'!$E$28,0,10*ROW('Water Data'!E29))="","",OFFSET('Water Data'!$E$28,0,10*ROW('Water Data'!E29)))</f>
        <v/>
      </c>
      <c r="BX35" s="293" t="str">
        <f ca="true">+IF(OFFSET('Water Data'!$E$29,0,10*ROW('Water Data'!E29))="","",OFFSET('Water Data'!$E$29,0,10*ROW('Water Data'!E29)))</f>
        <v/>
      </c>
      <c r="BY35" s="293" t="str">
        <f ca="true">+IF(OFFSET('Water Data'!$F$27,0,10*ROW('Water Data'!F29))="","",OFFSET('Water Data'!$F$27,0,10*ROW('Water Data'!F29)))</f>
        <v/>
      </c>
      <c r="BZ35" s="293" t="str">
        <f ca="true">+IF(OFFSET('Water Data'!$F$28,0,10*ROW('Water Data'!F29))="","",OFFSET('Water Data'!$F$28,0,10*ROW('Water Data'!F29)))</f>
        <v/>
      </c>
      <c r="CA35" s="293" t="str">
        <f ca="true">+IF(OFFSET('Water Data'!$F$29,0,10*ROW('Water Data'!F29))="","",OFFSET('Water Data'!$F$29,0,10*ROW('Water Data'!F29)))</f>
        <v/>
      </c>
      <c r="CB35" s="293" t="str">
        <f ca="true">+IF(OFFSET('Water Data'!$G$27,0,10*ROW('Water Data'!G29))="","",OFFSET('Water Data'!$G$27,0,10*ROW('Water Data'!G29)))</f>
        <v/>
      </c>
      <c r="CC35" s="293" t="str">
        <f ca="true">+IF(OFFSET('Water Data'!$G$28,0,10*ROW('Water Data'!G29))="","",OFFSET('Water Data'!$G$28,0,10*ROW('Water Data'!G29)))</f>
        <v/>
      </c>
      <c r="CD35" s="293" t="str">
        <f ca="true">+IF(OFFSET('Water Data'!$G$29,0,10*ROW('Water Data'!G29))="","",OFFSET('Water Data'!$G$29,0,10*ROW('Water Data'!G29)))</f>
        <v/>
      </c>
      <c r="CE35" s="293" t="str">
        <f ca="true">+IF(OFFSET('Water Data'!$H$27,0,10*ROW('Water Data'!H29))="","",OFFSET('Water Data'!$H$27,0,10*ROW('Water Data'!H29)))</f>
        <v/>
      </c>
      <c r="CF35" s="293" t="str">
        <f ca="true">+IF(OFFSET('Water Data'!$H$28,0,10*ROW('Water Data'!H29))="","",OFFSET('Water Data'!$H$28,0,10*ROW('Water Data'!H29)))</f>
        <v/>
      </c>
      <c r="CG35" s="293" t="str">
        <f ca="true">+IF(OFFSET('Water Data'!$H$29,0,10*ROW('Water Data'!H29))="","",OFFSET('Water Data'!$H$29,0,10*ROW('Water Data'!H29)))</f>
        <v/>
      </c>
      <c r="CH35" s="293" t="str">
        <f ca="true">+IF(OFFSET('Water Data'!$I$27,0,10*ROW('Water Data'!I29))="","",OFFSET('Water Data'!$I$27,0,10*ROW('Water Data'!I29)))</f>
        <v/>
      </c>
      <c r="CI35" s="293" t="str">
        <f ca="true">+IF(OFFSET('Water Data'!$I$28,0,10*ROW('Water Data'!I29))="","",OFFSET('Water Data'!$I$28,0,10*ROW('Water Data'!I29)))</f>
        <v/>
      </c>
      <c r="CJ35" s="293" t="str">
        <f ca="true">+IF(OFFSET('Water Data'!$I$29,0,10*ROW('Water Data'!I29))="","",OFFSET('Water Data'!$I$29,0,10*ROW('Water Data'!I29)))</f>
        <v/>
      </c>
      <c r="CK35" s="293" t="str">
        <f ca="true">+IF(OFFSET('Sanitation Data'!$D$28,0,10*ROW('Sanitation Data'!D29))="","",OFFSET('Sanitation Data'!$D$28,0,10*ROW('Sanitation Data'!D29)))</f>
        <v/>
      </c>
      <c r="CL35" s="293" t="str">
        <f ca="true">+IF(OFFSET('Sanitation Data'!$D$29,0,10*ROW('Sanitation Data'!D29))="","",OFFSET('Sanitation Data'!$D$29,0,10*ROW('Sanitation Data'!D29)))</f>
        <v/>
      </c>
      <c r="CM35" s="293" t="str">
        <f ca="true">+IF(OFFSET('Sanitation Data'!$D$30,0,10*ROW('Sanitation Data'!D29))="","",OFFSET('Sanitation Data'!$D$30,0,10*ROW('Sanitation Data'!D29)))</f>
        <v/>
      </c>
      <c r="CN35" s="293" t="str">
        <f ca="true">+IF(OFFSET('Sanitation Data'!$D$31,0,10*ROW('Sanitation Data'!D29))="","",OFFSET('Sanitation Data'!$D$31,0,10*ROW('Sanitation Data'!D29)))</f>
        <v/>
      </c>
      <c r="CO35" s="293" t="str">
        <f ca="true">+IF(OFFSET('Sanitation Data'!$D$32,0,10*ROW('Sanitation Data'!D29))="","",OFFSET('Sanitation Data'!$D$32,0,10*ROW('Sanitation Data'!D29)))</f>
        <v/>
      </c>
      <c r="CP35" s="293" t="str">
        <f ca="true">+IF(OFFSET('Sanitation Data'!$E$28,0,10*ROW('Sanitation Data'!E29))="","",OFFSET('Sanitation Data'!$E$28,0,10*ROW('Sanitation Data'!E29)))</f>
        <v/>
      </c>
      <c r="CQ35" s="293" t="str">
        <f ca="true">+IF(OFFSET('Sanitation Data'!$E$29,0,10*ROW('Sanitation Data'!E29))="","",OFFSET('Sanitation Data'!$E$29,0,10*ROW('Sanitation Data'!E29)))</f>
        <v/>
      </c>
      <c r="CR35" s="293" t="str">
        <f ca="true">+IF(OFFSET('Sanitation Data'!$E$30,0,10*ROW('Sanitation Data'!E29))="","",OFFSET('Sanitation Data'!$E$30,0,10*ROW('Sanitation Data'!E29)))</f>
        <v/>
      </c>
      <c r="CS35" s="293" t="str">
        <f ca="true">+IF(OFFSET('Sanitation Data'!$E$31,0,10*ROW('Sanitation Data'!E29))="","",OFFSET('Sanitation Data'!$E$31,0,10*ROW('Sanitation Data'!E29)))</f>
        <v/>
      </c>
      <c r="CT35" s="293" t="str">
        <f ca="true">+IF(OFFSET('Sanitation Data'!$E$32,0,10*ROW('Sanitation Data'!E29))="","",OFFSET('Sanitation Data'!$E$32,0,10*ROW('Sanitation Data'!E29)))</f>
        <v/>
      </c>
      <c r="CU35" s="293" t="str">
        <f ca="true">+IF(OFFSET('Sanitation Data'!$F$28,0,10*ROW('Sanitation Data'!F29))="","",OFFSET('Sanitation Data'!$F$28,0,10*ROW('Sanitation Data'!F29)))</f>
        <v/>
      </c>
      <c r="CV35" s="293" t="str">
        <f ca="true">+IF(OFFSET('Sanitation Data'!$F$29,0,10*ROW('Sanitation Data'!F29))="","",OFFSET('Sanitation Data'!$F$29,0,10*ROW('Sanitation Data'!F29)))</f>
        <v/>
      </c>
      <c r="CW35" s="293" t="str">
        <f ca="true">+IF(OFFSET('Sanitation Data'!$F$30,0,10*ROW('Sanitation Data'!F29))="","",OFFSET('Sanitation Data'!$F$30,0,10*ROW('Sanitation Data'!F29)))</f>
        <v/>
      </c>
      <c r="CX35" s="293" t="str">
        <f ca="true">+IF(OFFSET('Sanitation Data'!$F$31,0,10*ROW('Sanitation Data'!F29))="","",OFFSET('Sanitation Data'!$F$31,0,10*ROW('Sanitation Data'!F29)))</f>
        <v/>
      </c>
      <c r="CY35" s="293" t="str">
        <f ca="true">+IF(OFFSET('Sanitation Data'!$F$32,0,10*ROW('Sanitation Data'!F29))="","",OFFSET('Sanitation Data'!$F$32,0,10*ROW('Sanitation Data'!F29)))</f>
        <v/>
      </c>
      <c r="CZ35" s="293" t="str">
        <f ca="true">+IF(OFFSET('Sanitation Data'!$G$28,0,10*ROW('Sanitation Data'!G29))="","",OFFSET('Sanitation Data'!$G$28,0,10*ROW('Sanitation Data'!G29)))</f>
        <v/>
      </c>
      <c r="DA35" s="293" t="str">
        <f ca="true">+IF(OFFSET('Sanitation Data'!$G$29,0,10*ROW('Sanitation Data'!G29))="","",OFFSET('Sanitation Data'!$G$29,0,10*ROW('Sanitation Data'!G29)))</f>
        <v/>
      </c>
      <c r="DB35" s="293" t="str">
        <f ca="true">+IF(OFFSET('Sanitation Data'!$G$30,0,10*ROW('Sanitation Data'!G29))="","",OFFSET('Sanitation Data'!$G$30,0,10*ROW('Sanitation Data'!G29)))</f>
        <v/>
      </c>
      <c r="DC35" s="293" t="str">
        <f ca="true">+IF(OFFSET('Sanitation Data'!$G$31,0,10*ROW('Sanitation Data'!G29))="","",OFFSET('Sanitation Data'!$G$31,0,10*ROW('Sanitation Data'!G29)))</f>
        <v/>
      </c>
      <c r="DD35" s="293" t="str">
        <f ca="true">+IF(OFFSET('Sanitation Data'!$G$32,0,10*ROW('Sanitation Data'!G29))="","",OFFSET('Sanitation Data'!$G$32,0,10*ROW('Sanitation Data'!G29)))</f>
        <v/>
      </c>
      <c r="DE35" s="293" t="str">
        <f ca="true">+IF(OFFSET('Sanitation Data'!$H$28,0,10*ROW('Sanitation Data'!H29))="","",OFFSET('Sanitation Data'!$H$28,0,10*ROW('Sanitation Data'!H29)))</f>
        <v/>
      </c>
      <c r="DF35" s="293" t="str">
        <f ca="true">+IF(OFFSET('Sanitation Data'!$H$29,0,10*ROW('Sanitation Data'!H29))="","",OFFSET('Sanitation Data'!$H$29,0,10*ROW('Sanitation Data'!H29)))</f>
        <v/>
      </c>
      <c r="DG35" s="293" t="str">
        <f ca="true">+IF(OFFSET('Sanitation Data'!$H$30,0,10*ROW('Sanitation Data'!H29))="","",OFFSET('Sanitation Data'!$H$30,0,10*ROW('Sanitation Data'!H29)))</f>
        <v/>
      </c>
      <c r="DH35" s="293" t="str">
        <f ca="true">+IF(OFFSET('Sanitation Data'!$H$31,0,10*ROW('Sanitation Data'!H29))="","",OFFSET('Sanitation Data'!$H$31,0,10*ROW('Sanitation Data'!H29)))</f>
        <v/>
      </c>
      <c r="DI35" s="293" t="str">
        <f ca="true">+IF(OFFSET('Sanitation Data'!$H$32,0,10*ROW('Sanitation Data'!H29))="","",OFFSET('Sanitation Data'!$H$32,0,10*ROW('Sanitation Data'!H29)))</f>
        <v/>
      </c>
      <c r="DJ35" s="293" t="str">
        <f ca="true">+IF(OFFSET('Sanitation Data'!$I$28,0,10*ROW('Sanitation Data'!I29))="","",OFFSET('Sanitation Data'!$I$28,0,10*ROW('Sanitation Data'!I29)))</f>
        <v/>
      </c>
      <c r="DK35" s="293" t="str">
        <f ca="true">+IF(OFFSET('Sanitation Data'!$I$29,0,10*ROW('Sanitation Data'!I29))="","",OFFSET('Sanitation Data'!$I$29,0,10*ROW('Sanitation Data'!I29)))</f>
        <v/>
      </c>
      <c r="DL35" s="293" t="str">
        <f ca="true">+IF(OFFSET('Sanitation Data'!$I$30,0,10*ROW('Sanitation Data'!I29))="","",OFFSET('Sanitation Data'!$I$30,0,10*ROW('Sanitation Data'!I29)))</f>
        <v/>
      </c>
      <c r="DM35" s="293" t="str">
        <f ca="true">+IF(OFFSET('Sanitation Data'!$I$31,0,10*ROW('Sanitation Data'!I29))="","",OFFSET('Sanitation Data'!$I$31,0,10*ROW('Sanitation Data'!I29)))</f>
        <v/>
      </c>
      <c r="DN35" s="293" t="str">
        <f ca="true">+IF(OFFSET('Sanitation Data'!$I$32,0,10*ROW('Sanitation Data'!I29))="","",OFFSET('Sanitation Data'!$I$32,0,10*ROW('Sanitation Data'!I29)))</f>
        <v/>
      </c>
      <c r="DO35" s="293" t="str">
        <f ca="true">+IF(OFFSET('Hygiene Data'!$D$11,0,10*ROW('Hygiene Data'!D29))="","",OFFSET('Hygiene Data'!$D$11,0,10*ROW('Hygiene Data'!D29)))</f>
        <v/>
      </c>
      <c r="DP35" s="293" t="str">
        <f ca="true">+IF(OFFSET('Hygiene Data'!$D$12,0,10*ROW('Hygiene Data'!D29))="","",OFFSET('Hygiene Data'!$D$12,0,10*ROW('Hygiene Data'!D29)))</f>
        <v/>
      </c>
      <c r="DQ35" s="293" t="str">
        <f ca="true">+IF(OFFSET('Hygiene Data'!$D$13,0,10*ROW('Hygiene Data'!D29))="","",OFFSET('Hygiene Data'!$D$13,0,10*ROW('Hygiene Data'!D29)))</f>
        <v/>
      </c>
      <c r="DR35" s="293" t="str">
        <f ca="true">+IF(OFFSET('Hygiene Data'!$E$11,0,10*ROW('Hygiene Data'!E29))="","",OFFSET('Hygiene Data'!$E$11,0,10*ROW('Hygiene Data'!E29)))</f>
        <v/>
      </c>
      <c r="DS35" s="293" t="str">
        <f ca="true">+IF(OFFSET('Hygiene Data'!$E$12,0,10*ROW('Hygiene Data'!E29))="","",OFFSET('Hygiene Data'!$E$12,0,10*ROW('Hygiene Data'!E29)))</f>
        <v/>
      </c>
      <c r="DT35" s="293" t="str">
        <f ca="true">+IF(OFFSET('Hygiene Data'!$E$13,0,10*ROW('Hygiene Data'!E29))="","",OFFSET('Hygiene Data'!$E$13,0,10*ROW('Hygiene Data'!E29)))</f>
        <v/>
      </c>
      <c r="DU35" s="293" t="str">
        <f ca="true">+IF(OFFSET('Hygiene Data'!$F$11,0,10*ROW('Hygiene Data'!F29))="","",OFFSET('Hygiene Data'!$F$11,0,10*ROW('Hygiene Data'!F29)))</f>
        <v/>
      </c>
      <c r="DV35" s="293" t="str">
        <f ca="true">+IF(OFFSET('Hygiene Data'!$F$12,0,10*ROW('Hygiene Data'!F29))="","",OFFSET('Hygiene Data'!$F$12,0,10*ROW('Hygiene Data'!F29)))</f>
        <v/>
      </c>
      <c r="DW35" s="293" t="str">
        <f ca="true">+IF(OFFSET('Hygiene Data'!$F$13,0,10*ROW('Hygiene Data'!F29))="","",OFFSET('Hygiene Data'!$F$13,0,10*ROW('Hygiene Data'!F29)))</f>
        <v/>
      </c>
      <c r="DX35" s="293" t="str">
        <f ca="true">+IF(OFFSET('Hygiene Data'!$G$11,0,10*ROW('Hygiene Data'!G29))="","",OFFSET('Hygiene Data'!$G$11,0,10*ROW('Hygiene Data'!G29)))</f>
        <v/>
      </c>
      <c r="DY35" s="293" t="str">
        <f ca="true">+IF(OFFSET('Hygiene Data'!$G$12,0,10*ROW('Hygiene Data'!G29))="","",OFFSET('Hygiene Data'!$G$12,0,10*ROW('Hygiene Data'!G29)))</f>
        <v/>
      </c>
      <c r="DZ35" s="293" t="str">
        <f ca="true">+IF(OFFSET('Hygiene Data'!$G$13,0,10*ROW('Hygiene Data'!G29))="","",OFFSET('Hygiene Data'!$G$13,0,10*ROW('Hygiene Data'!G29)))</f>
        <v/>
      </c>
      <c r="EA35" s="293" t="str">
        <f ca="true">+IF(OFFSET('Hygiene Data'!$H$11,0,10*ROW('Hygiene Data'!H29))="","",OFFSET('Hygiene Data'!$H$11,0,10*ROW('Hygiene Data'!H29)))</f>
        <v/>
      </c>
      <c r="EB35" s="293" t="str">
        <f ca="true">+IF(OFFSET('Hygiene Data'!$H$12,0,10*ROW('Hygiene Data'!H29))="","",OFFSET('Hygiene Data'!$H$12,0,10*ROW('Hygiene Data'!H29)))</f>
        <v/>
      </c>
      <c r="EC35" s="293" t="str">
        <f ca="true">+IF(OFFSET('Hygiene Data'!$H$13,0,10*ROW('Hygiene Data'!H29))="","",OFFSET('Hygiene Data'!$H$13,0,10*ROW('Hygiene Data'!H29)))</f>
        <v/>
      </c>
      <c r="ED35" s="293" t="str">
        <f ca="true">+IF(OFFSET('Hygiene Data'!$I$11,0,10*ROW('Hygiene Data'!I29))="","",OFFSET('Hygiene Data'!$I$11,0,10*ROW('Hygiene Data'!I29)))</f>
        <v/>
      </c>
      <c r="EE35" s="293" t="str">
        <f ca="true">+IF(OFFSET('Hygiene Data'!$I$12,0,10*ROW('Hygiene Data'!I29))="","",OFFSET('Hygiene Data'!$I$12,0,10*ROW('Hygiene Data'!I29)))</f>
        <v/>
      </c>
      <c r="EF35" s="293"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49" t="str">
        <f t="shared" ca="true" si="0"/>
        <v/>
      </c>
      <c r="D36" s="89"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9"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9"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9"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9"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9"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9"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9"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9"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9"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9"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9"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9"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9"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9"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9"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9"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9"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0"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0"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0"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0"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0"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0"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0"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0"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0"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0"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0"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0"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0"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0"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0"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0"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0"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0"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0"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0"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0"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0"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0"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0"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0"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0"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0"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0"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0"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0"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1"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1"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1"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1"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1"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1"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1"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1"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1"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1"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1"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1"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1"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1"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1"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1"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1"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1"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3"/>
      <c r="BS36" s="293" t="str">
        <f ca="true">+IF(OFFSET('Water Data'!$D$27,0,10*ROW('Water Data'!D30))="","",OFFSET('Water Data'!$D$27,0,10*ROW('Water Data'!D30)))</f>
        <v/>
      </c>
      <c r="BT36" s="293" t="str">
        <f ca="true">+IF(OFFSET('Water Data'!$D$28,0,10*ROW('Water Data'!D30))="","",OFFSET('Water Data'!$D$28,0,10*ROW('Water Data'!D30)))</f>
        <v/>
      </c>
      <c r="BU36" s="293" t="str">
        <f ca="true">+IF(OFFSET('Water Data'!$D$29,0,10*ROW('Water Data'!D30))="","",OFFSET('Water Data'!$D$29,0,10*ROW('Water Data'!D30)))</f>
        <v/>
      </c>
      <c r="BV36" s="293" t="str">
        <f ca="true">+IF(OFFSET('Water Data'!$E$27,0,10*ROW('Water Data'!E30))="","",OFFSET('Water Data'!$E$27,0,10*ROW('Water Data'!E30)))</f>
        <v/>
      </c>
      <c r="BW36" s="293" t="str">
        <f ca="true">+IF(OFFSET('Water Data'!$E$28,0,10*ROW('Water Data'!E30))="","",OFFSET('Water Data'!$E$28,0,10*ROW('Water Data'!E30)))</f>
        <v/>
      </c>
      <c r="BX36" s="293" t="str">
        <f ca="true">+IF(OFFSET('Water Data'!$E$29,0,10*ROW('Water Data'!E30))="","",OFFSET('Water Data'!$E$29,0,10*ROW('Water Data'!E30)))</f>
        <v/>
      </c>
      <c r="BY36" s="293" t="str">
        <f ca="true">+IF(OFFSET('Water Data'!$F$27,0,10*ROW('Water Data'!F30))="","",OFFSET('Water Data'!$F$27,0,10*ROW('Water Data'!F30)))</f>
        <v/>
      </c>
      <c r="BZ36" s="293" t="str">
        <f ca="true">+IF(OFFSET('Water Data'!$F$28,0,10*ROW('Water Data'!F30))="","",OFFSET('Water Data'!$F$28,0,10*ROW('Water Data'!F30)))</f>
        <v/>
      </c>
      <c r="CA36" s="293" t="str">
        <f ca="true">+IF(OFFSET('Water Data'!$F$29,0,10*ROW('Water Data'!F30))="","",OFFSET('Water Data'!$F$29,0,10*ROW('Water Data'!F30)))</f>
        <v/>
      </c>
      <c r="CB36" s="293" t="str">
        <f ca="true">+IF(OFFSET('Water Data'!$G$27,0,10*ROW('Water Data'!G30))="","",OFFSET('Water Data'!$G$27,0,10*ROW('Water Data'!G30)))</f>
        <v/>
      </c>
      <c r="CC36" s="293" t="str">
        <f ca="true">+IF(OFFSET('Water Data'!$G$28,0,10*ROW('Water Data'!G30))="","",OFFSET('Water Data'!$G$28,0,10*ROW('Water Data'!G30)))</f>
        <v/>
      </c>
      <c r="CD36" s="293" t="str">
        <f ca="true">+IF(OFFSET('Water Data'!$G$29,0,10*ROW('Water Data'!G30))="","",OFFSET('Water Data'!$G$29,0,10*ROW('Water Data'!G30)))</f>
        <v/>
      </c>
      <c r="CE36" s="293" t="str">
        <f ca="true">+IF(OFFSET('Water Data'!$H$27,0,10*ROW('Water Data'!H30))="","",OFFSET('Water Data'!$H$27,0,10*ROW('Water Data'!H30)))</f>
        <v/>
      </c>
      <c r="CF36" s="293" t="str">
        <f ca="true">+IF(OFFSET('Water Data'!$H$28,0,10*ROW('Water Data'!H30))="","",OFFSET('Water Data'!$H$28,0,10*ROW('Water Data'!H30)))</f>
        <v/>
      </c>
      <c r="CG36" s="293" t="str">
        <f ca="true">+IF(OFFSET('Water Data'!$H$29,0,10*ROW('Water Data'!H30))="","",OFFSET('Water Data'!$H$29,0,10*ROW('Water Data'!H30)))</f>
        <v/>
      </c>
      <c r="CH36" s="293" t="str">
        <f ca="true">+IF(OFFSET('Water Data'!$I$27,0,10*ROW('Water Data'!I30))="","",OFFSET('Water Data'!$I$27,0,10*ROW('Water Data'!I30)))</f>
        <v/>
      </c>
      <c r="CI36" s="293" t="str">
        <f ca="true">+IF(OFFSET('Water Data'!$I$28,0,10*ROW('Water Data'!I30))="","",OFFSET('Water Data'!$I$28,0,10*ROW('Water Data'!I30)))</f>
        <v/>
      </c>
      <c r="CJ36" s="293" t="str">
        <f ca="true">+IF(OFFSET('Water Data'!$I$29,0,10*ROW('Water Data'!I30))="","",OFFSET('Water Data'!$I$29,0,10*ROW('Water Data'!I30)))</f>
        <v/>
      </c>
      <c r="CK36" s="293" t="str">
        <f ca="true">+IF(OFFSET('Sanitation Data'!$D$28,0,10*ROW('Sanitation Data'!D30))="","",OFFSET('Sanitation Data'!$D$28,0,10*ROW('Sanitation Data'!D30)))</f>
        <v/>
      </c>
      <c r="CL36" s="293" t="str">
        <f ca="true">+IF(OFFSET('Sanitation Data'!$D$29,0,10*ROW('Sanitation Data'!D30))="","",OFFSET('Sanitation Data'!$D$29,0,10*ROW('Sanitation Data'!D30)))</f>
        <v/>
      </c>
      <c r="CM36" s="293" t="str">
        <f ca="true">+IF(OFFSET('Sanitation Data'!$D$30,0,10*ROW('Sanitation Data'!D30))="","",OFFSET('Sanitation Data'!$D$30,0,10*ROW('Sanitation Data'!D30)))</f>
        <v/>
      </c>
      <c r="CN36" s="293" t="str">
        <f ca="true">+IF(OFFSET('Sanitation Data'!$D$31,0,10*ROW('Sanitation Data'!D30))="","",OFFSET('Sanitation Data'!$D$31,0,10*ROW('Sanitation Data'!D30)))</f>
        <v/>
      </c>
      <c r="CO36" s="293" t="str">
        <f ca="true">+IF(OFFSET('Sanitation Data'!$D$32,0,10*ROW('Sanitation Data'!D30))="","",OFFSET('Sanitation Data'!$D$32,0,10*ROW('Sanitation Data'!D30)))</f>
        <v/>
      </c>
      <c r="CP36" s="293" t="str">
        <f ca="true">+IF(OFFSET('Sanitation Data'!$E$28,0,10*ROW('Sanitation Data'!E30))="","",OFFSET('Sanitation Data'!$E$28,0,10*ROW('Sanitation Data'!E30)))</f>
        <v/>
      </c>
      <c r="CQ36" s="293" t="str">
        <f ca="true">+IF(OFFSET('Sanitation Data'!$E$29,0,10*ROW('Sanitation Data'!E30))="","",OFFSET('Sanitation Data'!$E$29,0,10*ROW('Sanitation Data'!E30)))</f>
        <v/>
      </c>
      <c r="CR36" s="293" t="str">
        <f ca="true">+IF(OFFSET('Sanitation Data'!$E$30,0,10*ROW('Sanitation Data'!E30))="","",OFFSET('Sanitation Data'!$E$30,0,10*ROW('Sanitation Data'!E30)))</f>
        <v/>
      </c>
      <c r="CS36" s="293" t="str">
        <f ca="true">+IF(OFFSET('Sanitation Data'!$E$31,0,10*ROW('Sanitation Data'!E30))="","",OFFSET('Sanitation Data'!$E$31,0,10*ROW('Sanitation Data'!E30)))</f>
        <v/>
      </c>
      <c r="CT36" s="293" t="str">
        <f ca="true">+IF(OFFSET('Sanitation Data'!$E$32,0,10*ROW('Sanitation Data'!E30))="","",OFFSET('Sanitation Data'!$E$32,0,10*ROW('Sanitation Data'!E30)))</f>
        <v/>
      </c>
      <c r="CU36" s="293" t="str">
        <f ca="true">+IF(OFFSET('Sanitation Data'!$F$28,0,10*ROW('Sanitation Data'!F30))="","",OFFSET('Sanitation Data'!$F$28,0,10*ROW('Sanitation Data'!F30)))</f>
        <v/>
      </c>
      <c r="CV36" s="293" t="str">
        <f ca="true">+IF(OFFSET('Sanitation Data'!$F$29,0,10*ROW('Sanitation Data'!F30))="","",OFFSET('Sanitation Data'!$F$29,0,10*ROW('Sanitation Data'!F30)))</f>
        <v/>
      </c>
      <c r="CW36" s="293" t="str">
        <f ca="true">+IF(OFFSET('Sanitation Data'!$F$30,0,10*ROW('Sanitation Data'!F30))="","",OFFSET('Sanitation Data'!$F$30,0,10*ROW('Sanitation Data'!F30)))</f>
        <v/>
      </c>
      <c r="CX36" s="293" t="str">
        <f ca="true">+IF(OFFSET('Sanitation Data'!$F$31,0,10*ROW('Sanitation Data'!F30))="","",OFFSET('Sanitation Data'!$F$31,0,10*ROW('Sanitation Data'!F30)))</f>
        <v/>
      </c>
      <c r="CY36" s="293" t="str">
        <f ca="true">+IF(OFFSET('Sanitation Data'!$F$32,0,10*ROW('Sanitation Data'!F30))="","",OFFSET('Sanitation Data'!$F$32,0,10*ROW('Sanitation Data'!F30)))</f>
        <v/>
      </c>
      <c r="CZ36" s="293" t="str">
        <f ca="true">+IF(OFFSET('Sanitation Data'!$G$28,0,10*ROW('Sanitation Data'!G30))="","",OFFSET('Sanitation Data'!$G$28,0,10*ROW('Sanitation Data'!G30)))</f>
        <v/>
      </c>
      <c r="DA36" s="293" t="str">
        <f ca="true">+IF(OFFSET('Sanitation Data'!$G$29,0,10*ROW('Sanitation Data'!G30))="","",OFFSET('Sanitation Data'!$G$29,0,10*ROW('Sanitation Data'!G30)))</f>
        <v/>
      </c>
      <c r="DB36" s="293" t="str">
        <f ca="true">+IF(OFFSET('Sanitation Data'!$G$30,0,10*ROW('Sanitation Data'!G30))="","",OFFSET('Sanitation Data'!$G$30,0,10*ROW('Sanitation Data'!G30)))</f>
        <v/>
      </c>
      <c r="DC36" s="293" t="str">
        <f ca="true">+IF(OFFSET('Sanitation Data'!$G$31,0,10*ROW('Sanitation Data'!G30))="","",OFFSET('Sanitation Data'!$G$31,0,10*ROW('Sanitation Data'!G30)))</f>
        <v/>
      </c>
      <c r="DD36" s="293" t="str">
        <f ca="true">+IF(OFFSET('Sanitation Data'!$G$32,0,10*ROW('Sanitation Data'!G30))="","",OFFSET('Sanitation Data'!$G$32,0,10*ROW('Sanitation Data'!G30)))</f>
        <v/>
      </c>
      <c r="DE36" s="293" t="str">
        <f ca="true">+IF(OFFSET('Sanitation Data'!$H$28,0,10*ROW('Sanitation Data'!H30))="","",OFFSET('Sanitation Data'!$H$28,0,10*ROW('Sanitation Data'!H30)))</f>
        <v/>
      </c>
      <c r="DF36" s="293" t="str">
        <f ca="true">+IF(OFFSET('Sanitation Data'!$H$29,0,10*ROW('Sanitation Data'!H30))="","",OFFSET('Sanitation Data'!$H$29,0,10*ROW('Sanitation Data'!H30)))</f>
        <v/>
      </c>
      <c r="DG36" s="293" t="str">
        <f ca="true">+IF(OFFSET('Sanitation Data'!$H$30,0,10*ROW('Sanitation Data'!H30))="","",OFFSET('Sanitation Data'!$H$30,0,10*ROW('Sanitation Data'!H30)))</f>
        <v/>
      </c>
      <c r="DH36" s="293" t="str">
        <f ca="true">+IF(OFFSET('Sanitation Data'!$H$31,0,10*ROW('Sanitation Data'!H30))="","",OFFSET('Sanitation Data'!$H$31,0,10*ROW('Sanitation Data'!H30)))</f>
        <v/>
      </c>
      <c r="DI36" s="293" t="str">
        <f ca="true">+IF(OFFSET('Sanitation Data'!$H$32,0,10*ROW('Sanitation Data'!H30))="","",OFFSET('Sanitation Data'!$H$32,0,10*ROW('Sanitation Data'!H30)))</f>
        <v/>
      </c>
      <c r="DJ36" s="293" t="str">
        <f ca="true">+IF(OFFSET('Sanitation Data'!$I$28,0,10*ROW('Sanitation Data'!I30))="","",OFFSET('Sanitation Data'!$I$28,0,10*ROW('Sanitation Data'!I30)))</f>
        <v/>
      </c>
      <c r="DK36" s="293" t="str">
        <f ca="true">+IF(OFFSET('Sanitation Data'!$I$29,0,10*ROW('Sanitation Data'!I30))="","",OFFSET('Sanitation Data'!$I$29,0,10*ROW('Sanitation Data'!I30)))</f>
        <v/>
      </c>
      <c r="DL36" s="293" t="str">
        <f ca="true">+IF(OFFSET('Sanitation Data'!$I$30,0,10*ROW('Sanitation Data'!I30))="","",OFFSET('Sanitation Data'!$I$30,0,10*ROW('Sanitation Data'!I30)))</f>
        <v/>
      </c>
      <c r="DM36" s="293" t="str">
        <f ca="true">+IF(OFFSET('Sanitation Data'!$I$31,0,10*ROW('Sanitation Data'!I30))="","",OFFSET('Sanitation Data'!$I$31,0,10*ROW('Sanitation Data'!I30)))</f>
        <v/>
      </c>
      <c r="DN36" s="293" t="str">
        <f ca="true">+IF(OFFSET('Sanitation Data'!$I$32,0,10*ROW('Sanitation Data'!I30))="","",OFFSET('Sanitation Data'!$I$32,0,10*ROW('Sanitation Data'!I30)))</f>
        <v/>
      </c>
      <c r="DO36" s="293" t="str">
        <f ca="true">+IF(OFFSET('Hygiene Data'!$D$11,0,10*ROW('Hygiene Data'!D30))="","",OFFSET('Hygiene Data'!$D$11,0,10*ROW('Hygiene Data'!D30)))</f>
        <v/>
      </c>
      <c r="DP36" s="293" t="str">
        <f ca="true">+IF(OFFSET('Hygiene Data'!$D$12,0,10*ROW('Hygiene Data'!D30))="","",OFFSET('Hygiene Data'!$D$12,0,10*ROW('Hygiene Data'!D30)))</f>
        <v/>
      </c>
      <c r="DQ36" s="293" t="str">
        <f ca="true">+IF(OFFSET('Hygiene Data'!$D$13,0,10*ROW('Hygiene Data'!D30))="","",OFFSET('Hygiene Data'!$D$13,0,10*ROW('Hygiene Data'!D30)))</f>
        <v/>
      </c>
      <c r="DR36" s="293" t="str">
        <f ca="true">+IF(OFFSET('Hygiene Data'!$E$11,0,10*ROW('Hygiene Data'!E30))="","",OFFSET('Hygiene Data'!$E$11,0,10*ROW('Hygiene Data'!E30)))</f>
        <v/>
      </c>
      <c r="DS36" s="293" t="str">
        <f ca="true">+IF(OFFSET('Hygiene Data'!$E$12,0,10*ROW('Hygiene Data'!E30))="","",OFFSET('Hygiene Data'!$E$12,0,10*ROW('Hygiene Data'!E30)))</f>
        <v/>
      </c>
      <c r="DT36" s="293" t="str">
        <f ca="true">+IF(OFFSET('Hygiene Data'!$E$13,0,10*ROW('Hygiene Data'!E30))="","",OFFSET('Hygiene Data'!$E$13,0,10*ROW('Hygiene Data'!E30)))</f>
        <v/>
      </c>
      <c r="DU36" s="293" t="str">
        <f ca="true">+IF(OFFSET('Hygiene Data'!$F$11,0,10*ROW('Hygiene Data'!F30))="","",OFFSET('Hygiene Data'!$F$11,0,10*ROW('Hygiene Data'!F30)))</f>
        <v/>
      </c>
      <c r="DV36" s="293" t="str">
        <f ca="true">+IF(OFFSET('Hygiene Data'!$F$12,0,10*ROW('Hygiene Data'!F30))="","",OFFSET('Hygiene Data'!$F$12,0,10*ROW('Hygiene Data'!F30)))</f>
        <v/>
      </c>
      <c r="DW36" s="293" t="str">
        <f ca="true">+IF(OFFSET('Hygiene Data'!$F$13,0,10*ROW('Hygiene Data'!F30))="","",OFFSET('Hygiene Data'!$F$13,0,10*ROW('Hygiene Data'!F30)))</f>
        <v/>
      </c>
      <c r="DX36" s="293" t="str">
        <f ca="true">+IF(OFFSET('Hygiene Data'!$G$11,0,10*ROW('Hygiene Data'!G30))="","",OFFSET('Hygiene Data'!$G$11,0,10*ROW('Hygiene Data'!G30)))</f>
        <v/>
      </c>
      <c r="DY36" s="293" t="str">
        <f ca="true">+IF(OFFSET('Hygiene Data'!$G$12,0,10*ROW('Hygiene Data'!G30))="","",OFFSET('Hygiene Data'!$G$12,0,10*ROW('Hygiene Data'!G30)))</f>
        <v/>
      </c>
      <c r="DZ36" s="293" t="str">
        <f ca="true">+IF(OFFSET('Hygiene Data'!$G$13,0,10*ROW('Hygiene Data'!G30))="","",OFFSET('Hygiene Data'!$G$13,0,10*ROW('Hygiene Data'!G30)))</f>
        <v/>
      </c>
      <c r="EA36" s="293" t="str">
        <f ca="true">+IF(OFFSET('Hygiene Data'!$H$11,0,10*ROW('Hygiene Data'!H30))="","",OFFSET('Hygiene Data'!$H$11,0,10*ROW('Hygiene Data'!H30)))</f>
        <v/>
      </c>
      <c r="EB36" s="293" t="str">
        <f ca="true">+IF(OFFSET('Hygiene Data'!$H$12,0,10*ROW('Hygiene Data'!H30))="","",OFFSET('Hygiene Data'!$H$12,0,10*ROW('Hygiene Data'!H30)))</f>
        <v/>
      </c>
      <c r="EC36" s="293" t="str">
        <f ca="true">+IF(OFFSET('Hygiene Data'!$H$13,0,10*ROW('Hygiene Data'!H30))="","",OFFSET('Hygiene Data'!$H$13,0,10*ROW('Hygiene Data'!H30)))</f>
        <v/>
      </c>
      <c r="ED36" s="293" t="str">
        <f ca="true">+IF(OFFSET('Hygiene Data'!$I$11,0,10*ROW('Hygiene Data'!I30))="","",OFFSET('Hygiene Data'!$I$11,0,10*ROW('Hygiene Data'!I30)))</f>
        <v/>
      </c>
      <c r="EE36" s="293" t="str">
        <f ca="true">+IF(OFFSET('Hygiene Data'!$I$12,0,10*ROW('Hygiene Data'!I30))="","",OFFSET('Hygiene Data'!$I$12,0,10*ROW('Hygiene Data'!I30)))</f>
        <v/>
      </c>
      <c r="EF36" s="293"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49" t="str">
        <f t="shared" ca="true" si="0"/>
        <v/>
      </c>
      <c r="D37" s="89"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9"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9"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9"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9"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9"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9"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9"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9"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9"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9"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9"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9"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9"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9"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9"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9"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9"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0"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0"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0"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0"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0"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0"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0"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0"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0"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0"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0"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0"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0"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0"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0"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0"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0"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0"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0"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0"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0"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0"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0"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0"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0"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0"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0"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0"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0"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0"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1"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1"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1"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1"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1"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1"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1"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1"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1"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1"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1"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1"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1"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1"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1"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1"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1"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1"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3"/>
      <c r="BS37" s="293" t="str">
        <f ca="true">+IF(OFFSET('Water Data'!$D$27,0,10*ROW('Water Data'!D31))="","",OFFSET('Water Data'!$D$27,0,10*ROW('Water Data'!D31)))</f>
        <v/>
      </c>
      <c r="BT37" s="293" t="str">
        <f ca="true">+IF(OFFSET('Water Data'!$D$28,0,10*ROW('Water Data'!D31))="","",OFFSET('Water Data'!$D$28,0,10*ROW('Water Data'!D31)))</f>
        <v/>
      </c>
      <c r="BU37" s="293" t="str">
        <f ca="true">+IF(OFFSET('Water Data'!$D$29,0,10*ROW('Water Data'!D31))="","",OFFSET('Water Data'!$D$29,0,10*ROW('Water Data'!D31)))</f>
        <v/>
      </c>
      <c r="BV37" s="293" t="str">
        <f ca="true">+IF(OFFSET('Water Data'!$E$27,0,10*ROW('Water Data'!E31))="","",OFFSET('Water Data'!$E$27,0,10*ROW('Water Data'!E31)))</f>
        <v/>
      </c>
      <c r="BW37" s="293" t="str">
        <f ca="true">+IF(OFFSET('Water Data'!$E$28,0,10*ROW('Water Data'!E31))="","",OFFSET('Water Data'!$E$28,0,10*ROW('Water Data'!E31)))</f>
        <v/>
      </c>
      <c r="BX37" s="293" t="str">
        <f ca="true">+IF(OFFSET('Water Data'!$E$29,0,10*ROW('Water Data'!E31))="","",OFFSET('Water Data'!$E$29,0,10*ROW('Water Data'!E31)))</f>
        <v/>
      </c>
      <c r="BY37" s="293" t="str">
        <f ca="true">+IF(OFFSET('Water Data'!$F$27,0,10*ROW('Water Data'!F31))="","",OFFSET('Water Data'!$F$27,0,10*ROW('Water Data'!F31)))</f>
        <v/>
      </c>
      <c r="BZ37" s="293" t="str">
        <f ca="true">+IF(OFFSET('Water Data'!$F$28,0,10*ROW('Water Data'!F31))="","",OFFSET('Water Data'!$F$28,0,10*ROW('Water Data'!F31)))</f>
        <v/>
      </c>
      <c r="CA37" s="293" t="str">
        <f ca="true">+IF(OFFSET('Water Data'!$F$29,0,10*ROW('Water Data'!F31))="","",OFFSET('Water Data'!$F$29,0,10*ROW('Water Data'!F31)))</f>
        <v/>
      </c>
      <c r="CB37" s="293" t="str">
        <f ca="true">+IF(OFFSET('Water Data'!$G$27,0,10*ROW('Water Data'!G31))="","",OFFSET('Water Data'!$G$27,0,10*ROW('Water Data'!G31)))</f>
        <v/>
      </c>
      <c r="CC37" s="293" t="str">
        <f ca="true">+IF(OFFSET('Water Data'!$G$28,0,10*ROW('Water Data'!G31))="","",OFFSET('Water Data'!$G$28,0,10*ROW('Water Data'!G31)))</f>
        <v/>
      </c>
      <c r="CD37" s="293" t="str">
        <f ca="true">+IF(OFFSET('Water Data'!$G$29,0,10*ROW('Water Data'!G31))="","",OFFSET('Water Data'!$G$29,0,10*ROW('Water Data'!G31)))</f>
        <v/>
      </c>
      <c r="CE37" s="293" t="str">
        <f ca="true">+IF(OFFSET('Water Data'!$H$27,0,10*ROW('Water Data'!H31))="","",OFFSET('Water Data'!$H$27,0,10*ROW('Water Data'!H31)))</f>
        <v/>
      </c>
      <c r="CF37" s="293" t="str">
        <f ca="true">+IF(OFFSET('Water Data'!$H$28,0,10*ROW('Water Data'!H31))="","",OFFSET('Water Data'!$H$28,0,10*ROW('Water Data'!H31)))</f>
        <v/>
      </c>
      <c r="CG37" s="293" t="str">
        <f ca="true">+IF(OFFSET('Water Data'!$H$29,0,10*ROW('Water Data'!H31))="","",OFFSET('Water Data'!$H$29,0,10*ROW('Water Data'!H31)))</f>
        <v/>
      </c>
      <c r="CH37" s="293" t="str">
        <f ca="true">+IF(OFFSET('Water Data'!$I$27,0,10*ROW('Water Data'!I31))="","",OFFSET('Water Data'!$I$27,0,10*ROW('Water Data'!I31)))</f>
        <v/>
      </c>
      <c r="CI37" s="293" t="str">
        <f ca="true">+IF(OFFSET('Water Data'!$I$28,0,10*ROW('Water Data'!I31))="","",OFFSET('Water Data'!$I$28,0,10*ROW('Water Data'!I31)))</f>
        <v/>
      </c>
      <c r="CJ37" s="293" t="str">
        <f ca="true">+IF(OFFSET('Water Data'!$I$29,0,10*ROW('Water Data'!I31))="","",OFFSET('Water Data'!$I$29,0,10*ROW('Water Data'!I31)))</f>
        <v/>
      </c>
      <c r="CK37" s="293" t="str">
        <f ca="true">+IF(OFFSET('Sanitation Data'!$D$28,0,10*ROW('Sanitation Data'!D31))="","",OFFSET('Sanitation Data'!$D$28,0,10*ROW('Sanitation Data'!D31)))</f>
        <v/>
      </c>
      <c r="CL37" s="293" t="str">
        <f ca="true">+IF(OFFSET('Sanitation Data'!$D$29,0,10*ROW('Sanitation Data'!D31))="","",OFFSET('Sanitation Data'!$D$29,0,10*ROW('Sanitation Data'!D31)))</f>
        <v/>
      </c>
      <c r="CM37" s="293" t="str">
        <f ca="true">+IF(OFFSET('Sanitation Data'!$D$30,0,10*ROW('Sanitation Data'!D31))="","",OFFSET('Sanitation Data'!$D$30,0,10*ROW('Sanitation Data'!D31)))</f>
        <v/>
      </c>
      <c r="CN37" s="293" t="str">
        <f ca="true">+IF(OFFSET('Sanitation Data'!$D$31,0,10*ROW('Sanitation Data'!D31))="","",OFFSET('Sanitation Data'!$D$31,0,10*ROW('Sanitation Data'!D31)))</f>
        <v/>
      </c>
      <c r="CO37" s="293" t="str">
        <f ca="true">+IF(OFFSET('Sanitation Data'!$D$32,0,10*ROW('Sanitation Data'!D31))="","",OFFSET('Sanitation Data'!$D$32,0,10*ROW('Sanitation Data'!D31)))</f>
        <v/>
      </c>
      <c r="CP37" s="293" t="str">
        <f ca="true">+IF(OFFSET('Sanitation Data'!$E$28,0,10*ROW('Sanitation Data'!E31))="","",OFFSET('Sanitation Data'!$E$28,0,10*ROW('Sanitation Data'!E31)))</f>
        <v/>
      </c>
      <c r="CQ37" s="293" t="str">
        <f ca="true">+IF(OFFSET('Sanitation Data'!$E$29,0,10*ROW('Sanitation Data'!E31))="","",OFFSET('Sanitation Data'!$E$29,0,10*ROW('Sanitation Data'!E31)))</f>
        <v/>
      </c>
      <c r="CR37" s="293" t="str">
        <f ca="true">+IF(OFFSET('Sanitation Data'!$E$30,0,10*ROW('Sanitation Data'!E31))="","",OFFSET('Sanitation Data'!$E$30,0,10*ROW('Sanitation Data'!E31)))</f>
        <v/>
      </c>
      <c r="CS37" s="293" t="str">
        <f ca="true">+IF(OFFSET('Sanitation Data'!$E$31,0,10*ROW('Sanitation Data'!E31))="","",OFFSET('Sanitation Data'!$E$31,0,10*ROW('Sanitation Data'!E31)))</f>
        <v/>
      </c>
      <c r="CT37" s="293" t="str">
        <f ca="true">+IF(OFFSET('Sanitation Data'!$E$32,0,10*ROW('Sanitation Data'!E31))="","",OFFSET('Sanitation Data'!$E$32,0,10*ROW('Sanitation Data'!E31)))</f>
        <v/>
      </c>
      <c r="CU37" s="293" t="str">
        <f ca="true">+IF(OFFSET('Sanitation Data'!$F$28,0,10*ROW('Sanitation Data'!F31))="","",OFFSET('Sanitation Data'!$F$28,0,10*ROW('Sanitation Data'!F31)))</f>
        <v/>
      </c>
      <c r="CV37" s="293" t="str">
        <f ca="true">+IF(OFFSET('Sanitation Data'!$F$29,0,10*ROW('Sanitation Data'!F31))="","",OFFSET('Sanitation Data'!$F$29,0,10*ROW('Sanitation Data'!F31)))</f>
        <v/>
      </c>
      <c r="CW37" s="293" t="str">
        <f ca="true">+IF(OFFSET('Sanitation Data'!$F$30,0,10*ROW('Sanitation Data'!F31))="","",OFFSET('Sanitation Data'!$F$30,0,10*ROW('Sanitation Data'!F31)))</f>
        <v/>
      </c>
      <c r="CX37" s="293" t="str">
        <f ca="true">+IF(OFFSET('Sanitation Data'!$F$31,0,10*ROW('Sanitation Data'!F31))="","",OFFSET('Sanitation Data'!$F$31,0,10*ROW('Sanitation Data'!F31)))</f>
        <v/>
      </c>
      <c r="CY37" s="293" t="str">
        <f ca="true">+IF(OFFSET('Sanitation Data'!$F$32,0,10*ROW('Sanitation Data'!F31))="","",OFFSET('Sanitation Data'!$F$32,0,10*ROW('Sanitation Data'!F31)))</f>
        <v/>
      </c>
      <c r="CZ37" s="293" t="str">
        <f ca="true">+IF(OFFSET('Sanitation Data'!$G$28,0,10*ROW('Sanitation Data'!G31))="","",OFFSET('Sanitation Data'!$G$28,0,10*ROW('Sanitation Data'!G31)))</f>
        <v/>
      </c>
      <c r="DA37" s="293" t="str">
        <f ca="true">+IF(OFFSET('Sanitation Data'!$G$29,0,10*ROW('Sanitation Data'!G31))="","",OFFSET('Sanitation Data'!$G$29,0,10*ROW('Sanitation Data'!G31)))</f>
        <v/>
      </c>
      <c r="DB37" s="293" t="str">
        <f ca="true">+IF(OFFSET('Sanitation Data'!$G$30,0,10*ROW('Sanitation Data'!G31))="","",OFFSET('Sanitation Data'!$G$30,0,10*ROW('Sanitation Data'!G31)))</f>
        <v/>
      </c>
      <c r="DC37" s="293" t="str">
        <f ca="true">+IF(OFFSET('Sanitation Data'!$G$31,0,10*ROW('Sanitation Data'!G31))="","",OFFSET('Sanitation Data'!$G$31,0,10*ROW('Sanitation Data'!G31)))</f>
        <v/>
      </c>
      <c r="DD37" s="293" t="str">
        <f ca="true">+IF(OFFSET('Sanitation Data'!$G$32,0,10*ROW('Sanitation Data'!G31))="","",OFFSET('Sanitation Data'!$G$32,0,10*ROW('Sanitation Data'!G31)))</f>
        <v/>
      </c>
      <c r="DE37" s="293" t="str">
        <f ca="true">+IF(OFFSET('Sanitation Data'!$H$28,0,10*ROW('Sanitation Data'!H31))="","",OFFSET('Sanitation Data'!$H$28,0,10*ROW('Sanitation Data'!H31)))</f>
        <v/>
      </c>
      <c r="DF37" s="293" t="str">
        <f ca="true">+IF(OFFSET('Sanitation Data'!$H$29,0,10*ROW('Sanitation Data'!H31))="","",OFFSET('Sanitation Data'!$H$29,0,10*ROW('Sanitation Data'!H31)))</f>
        <v/>
      </c>
      <c r="DG37" s="293" t="str">
        <f ca="true">+IF(OFFSET('Sanitation Data'!$H$30,0,10*ROW('Sanitation Data'!H31))="","",OFFSET('Sanitation Data'!$H$30,0,10*ROW('Sanitation Data'!H31)))</f>
        <v/>
      </c>
      <c r="DH37" s="293" t="str">
        <f ca="true">+IF(OFFSET('Sanitation Data'!$H$31,0,10*ROW('Sanitation Data'!H31))="","",OFFSET('Sanitation Data'!$H$31,0,10*ROW('Sanitation Data'!H31)))</f>
        <v/>
      </c>
      <c r="DI37" s="293" t="str">
        <f ca="true">+IF(OFFSET('Sanitation Data'!$H$32,0,10*ROW('Sanitation Data'!H31))="","",OFFSET('Sanitation Data'!$H$32,0,10*ROW('Sanitation Data'!H31)))</f>
        <v/>
      </c>
      <c r="DJ37" s="293" t="str">
        <f ca="true">+IF(OFFSET('Sanitation Data'!$I$28,0,10*ROW('Sanitation Data'!I31))="","",OFFSET('Sanitation Data'!$I$28,0,10*ROW('Sanitation Data'!I31)))</f>
        <v/>
      </c>
      <c r="DK37" s="293" t="str">
        <f ca="true">+IF(OFFSET('Sanitation Data'!$I$29,0,10*ROW('Sanitation Data'!I31))="","",OFFSET('Sanitation Data'!$I$29,0,10*ROW('Sanitation Data'!I31)))</f>
        <v/>
      </c>
      <c r="DL37" s="293" t="str">
        <f ca="true">+IF(OFFSET('Sanitation Data'!$I$30,0,10*ROW('Sanitation Data'!I31))="","",OFFSET('Sanitation Data'!$I$30,0,10*ROW('Sanitation Data'!I31)))</f>
        <v/>
      </c>
      <c r="DM37" s="293" t="str">
        <f ca="true">+IF(OFFSET('Sanitation Data'!$I$31,0,10*ROW('Sanitation Data'!I31))="","",OFFSET('Sanitation Data'!$I$31,0,10*ROW('Sanitation Data'!I31)))</f>
        <v/>
      </c>
      <c r="DN37" s="293" t="str">
        <f ca="true">+IF(OFFSET('Sanitation Data'!$I$32,0,10*ROW('Sanitation Data'!I31))="","",OFFSET('Sanitation Data'!$I$32,0,10*ROW('Sanitation Data'!I31)))</f>
        <v/>
      </c>
      <c r="DO37" s="293" t="str">
        <f ca="true">+IF(OFFSET('Hygiene Data'!$D$11,0,10*ROW('Hygiene Data'!D31))="","",OFFSET('Hygiene Data'!$D$11,0,10*ROW('Hygiene Data'!D31)))</f>
        <v/>
      </c>
      <c r="DP37" s="293" t="str">
        <f ca="true">+IF(OFFSET('Hygiene Data'!$D$12,0,10*ROW('Hygiene Data'!D31))="","",OFFSET('Hygiene Data'!$D$12,0,10*ROW('Hygiene Data'!D31)))</f>
        <v/>
      </c>
      <c r="DQ37" s="293" t="str">
        <f ca="true">+IF(OFFSET('Hygiene Data'!$D$13,0,10*ROW('Hygiene Data'!D31))="","",OFFSET('Hygiene Data'!$D$13,0,10*ROW('Hygiene Data'!D31)))</f>
        <v/>
      </c>
      <c r="DR37" s="293" t="str">
        <f ca="true">+IF(OFFSET('Hygiene Data'!$E$11,0,10*ROW('Hygiene Data'!E31))="","",OFFSET('Hygiene Data'!$E$11,0,10*ROW('Hygiene Data'!E31)))</f>
        <v/>
      </c>
      <c r="DS37" s="293" t="str">
        <f ca="true">+IF(OFFSET('Hygiene Data'!$E$12,0,10*ROW('Hygiene Data'!E31))="","",OFFSET('Hygiene Data'!$E$12,0,10*ROW('Hygiene Data'!E31)))</f>
        <v/>
      </c>
      <c r="DT37" s="293" t="str">
        <f ca="true">+IF(OFFSET('Hygiene Data'!$E$13,0,10*ROW('Hygiene Data'!E31))="","",OFFSET('Hygiene Data'!$E$13,0,10*ROW('Hygiene Data'!E31)))</f>
        <v/>
      </c>
      <c r="DU37" s="293" t="str">
        <f ca="true">+IF(OFFSET('Hygiene Data'!$F$11,0,10*ROW('Hygiene Data'!F31))="","",OFFSET('Hygiene Data'!$F$11,0,10*ROW('Hygiene Data'!F31)))</f>
        <v/>
      </c>
      <c r="DV37" s="293" t="str">
        <f ca="true">+IF(OFFSET('Hygiene Data'!$F$12,0,10*ROW('Hygiene Data'!F31))="","",OFFSET('Hygiene Data'!$F$12,0,10*ROW('Hygiene Data'!F31)))</f>
        <v/>
      </c>
      <c r="DW37" s="293" t="str">
        <f ca="true">+IF(OFFSET('Hygiene Data'!$F$13,0,10*ROW('Hygiene Data'!F31))="","",OFFSET('Hygiene Data'!$F$13,0,10*ROW('Hygiene Data'!F31)))</f>
        <v/>
      </c>
      <c r="DX37" s="293" t="str">
        <f ca="true">+IF(OFFSET('Hygiene Data'!$G$11,0,10*ROW('Hygiene Data'!G31))="","",OFFSET('Hygiene Data'!$G$11,0,10*ROW('Hygiene Data'!G31)))</f>
        <v/>
      </c>
      <c r="DY37" s="293" t="str">
        <f ca="true">+IF(OFFSET('Hygiene Data'!$G$12,0,10*ROW('Hygiene Data'!G31))="","",OFFSET('Hygiene Data'!$G$12,0,10*ROW('Hygiene Data'!G31)))</f>
        <v/>
      </c>
      <c r="DZ37" s="293" t="str">
        <f ca="true">+IF(OFFSET('Hygiene Data'!$G$13,0,10*ROW('Hygiene Data'!G31))="","",OFFSET('Hygiene Data'!$G$13,0,10*ROW('Hygiene Data'!G31)))</f>
        <v/>
      </c>
      <c r="EA37" s="293" t="str">
        <f ca="true">+IF(OFFSET('Hygiene Data'!$H$11,0,10*ROW('Hygiene Data'!H31))="","",OFFSET('Hygiene Data'!$H$11,0,10*ROW('Hygiene Data'!H31)))</f>
        <v/>
      </c>
      <c r="EB37" s="293" t="str">
        <f ca="true">+IF(OFFSET('Hygiene Data'!$H$12,0,10*ROW('Hygiene Data'!H31))="","",OFFSET('Hygiene Data'!$H$12,0,10*ROW('Hygiene Data'!H31)))</f>
        <v/>
      </c>
      <c r="EC37" s="293" t="str">
        <f ca="true">+IF(OFFSET('Hygiene Data'!$H$13,0,10*ROW('Hygiene Data'!H31))="","",OFFSET('Hygiene Data'!$H$13,0,10*ROW('Hygiene Data'!H31)))</f>
        <v/>
      </c>
      <c r="ED37" s="293" t="str">
        <f ca="true">+IF(OFFSET('Hygiene Data'!$I$11,0,10*ROW('Hygiene Data'!I31))="","",OFFSET('Hygiene Data'!$I$11,0,10*ROW('Hygiene Data'!I31)))</f>
        <v/>
      </c>
      <c r="EE37" s="293" t="str">
        <f ca="true">+IF(OFFSET('Hygiene Data'!$I$12,0,10*ROW('Hygiene Data'!I31))="","",OFFSET('Hygiene Data'!$I$12,0,10*ROW('Hygiene Data'!I31)))</f>
        <v/>
      </c>
      <c r="EF37" s="293"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49" t="str">
        <f t="shared" ca="true" si="0"/>
        <v/>
      </c>
      <c r="D38" s="89"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9"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9"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9"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9"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9"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9"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9"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9"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9"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9"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9"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9"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9"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9"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9"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9"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9"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0"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0"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0"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0"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0"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0"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0"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0"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0"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0"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0"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0"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0"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0"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0"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0"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0"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0"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0"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0"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0"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0"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0"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0"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0"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0"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0"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0"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0"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0"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1"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1"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1"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1"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1"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1"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1"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1"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1"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1"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1"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1"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1"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1"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1"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1"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1"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1"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3"/>
      <c r="BS38" s="293" t="str">
        <f ca="true">+IF(OFFSET('Water Data'!$D$27,0,10*ROW('Water Data'!D32))="","",OFFSET('Water Data'!$D$27,0,10*ROW('Water Data'!D32)))</f>
        <v/>
      </c>
      <c r="BT38" s="293" t="str">
        <f ca="true">+IF(OFFSET('Water Data'!$D$28,0,10*ROW('Water Data'!D32))="","",OFFSET('Water Data'!$D$28,0,10*ROW('Water Data'!D32)))</f>
        <v/>
      </c>
      <c r="BU38" s="293" t="str">
        <f ca="true">+IF(OFFSET('Water Data'!$D$29,0,10*ROW('Water Data'!D32))="","",OFFSET('Water Data'!$D$29,0,10*ROW('Water Data'!D32)))</f>
        <v/>
      </c>
      <c r="BV38" s="293" t="str">
        <f ca="true">+IF(OFFSET('Water Data'!$E$27,0,10*ROW('Water Data'!E32))="","",OFFSET('Water Data'!$E$27,0,10*ROW('Water Data'!E32)))</f>
        <v/>
      </c>
      <c r="BW38" s="293" t="str">
        <f ca="true">+IF(OFFSET('Water Data'!$E$28,0,10*ROW('Water Data'!E32))="","",OFFSET('Water Data'!$E$28,0,10*ROW('Water Data'!E32)))</f>
        <v/>
      </c>
      <c r="BX38" s="293" t="str">
        <f ca="true">+IF(OFFSET('Water Data'!$E$29,0,10*ROW('Water Data'!E32))="","",OFFSET('Water Data'!$E$29,0,10*ROW('Water Data'!E32)))</f>
        <v/>
      </c>
      <c r="BY38" s="293" t="str">
        <f ca="true">+IF(OFFSET('Water Data'!$F$27,0,10*ROW('Water Data'!F32))="","",OFFSET('Water Data'!$F$27,0,10*ROW('Water Data'!F32)))</f>
        <v/>
      </c>
      <c r="BZ38" s="293" t="str">
        <f ca="true">+IF(OFFSET('Water Data'!$F$28,0,10*ROW('Water Data'!F32))="","",OFFSET('Water Data'!$F$28,0,10*ROW('Water Data'!F32)))</f>
        <v/>
      </c>
      <c r="CA38" s="293" t="str">
        <f ca="true">+IF(OFFSET('Water Data'!$F$29,0,10*ROW('Water Data'!F32))="","",OFFSET('Water Data'!$F$29,0,10*ROW('Water Data'!F32)))</f>
        <v/>
      </c>
      <c r="CB38" s="293" t="str">
        <f ca="true">+IF(OFFSET('Water Data'!$G$27,0,10*ROW('Water Data'!G32))="","",OFFSET('Water Data'!$G$27,0,10*ROW('Water Data'!G32)))</f>
        <v/>
      </c>
      <c r="CC38" s="293" t="str">
        <f ca="true">+IF(OFFSET('Water Data'!$G$28,0,10*ROW('Water Data'!G32))="","",OFFSET('Water Data'!$G$28,0,10*ROW('Water Data'!G32)))</f>
        <v/>
      </c>
      <c r="CD38" s="293" t="str">
        <f ca="true">+IF(OFFSET('Water Data'!$G$29,0,10*ROW('Water Data'!G32))="","",OFFSET('Water Data'!$G$29,0,10*ROW('Water Data'!G32)))</f>
        <v/>
      </c>
      <c r="CE38" s="293" t="str">
        <f ca="true">+IF(OFFSET('Water Data'!$H$27,0,10*ROW('Water Data'!H32))="","",OFFSET('Water Data'!$H$27,0,10*ROW('Water Data'!H32)))</f>
        <v/>
      </c>
      <c r="CF38" s="293" t="str">
        <f ca="true">+IF(OFFSET('Water Data'!$H$28,0,10*ROW('Water Data'!H32))="","",OFFSET('Water Data'!$H$28,0,10*ROW('Water Data'!H32)))</f>
        <v/>
      </c>
      <c r="CG38" s="293" t="str">
        <f ca="true">+IF(OFFSET('Water Data'!$H$29,0,10*ROW('Water Data'!H32))="","",OFFSET('Water Data'!$H$29,0,10*ROW('Water Data'!H32)))</f>
        <v/>
      </c>
      <c r="CH38" s="293" t="str">
        <f ca="true">+IF(OFFSET('Water Data'!$I$27,0,10*ROW('Water Data'!I32))="","",OFFSET('Water Data'!$I$27,0,10*ROW('Water Data'!I32)))</f>
        <v/>
      </c>
      <c r="CI38" s="293" t="str">
        <f ca="true">+IF(OFFSET('Water Data'!$I$28,0,10*ROW('Water Data'!I32))="","",OFFSET('Water Data'!$I$28,0,10*ROW('Water Data'!I32)))</f>
        <v/>
      </c>
      <c r="CJ38" s="293" t="str">
        <f ca="true">+IF(OFFSET('Water Data'!$I$29,0,10*ROW('Water Data'!I32))="","",OFFSET('Water Data'!$I$29,0,10*ROW('Water Data'!I32)))</f>
        <v/>
      </c>
      <c r="CK38" s="293" t="str">
        <f ca="true">+IF(OFFSET('Sanitation Data'!$D$28,0,10*ROW('Sanitation Data'!D32))="","",OFFSET('Sanitation Data'!$D$28,0,10*ROW('Sanitation Data'!D32)))</f>
        <v/>
      </c>
      <c r="CL38" s="293" t="str">
        <f ca="true">+IF(OFFSET('Sanitation Data'!$D$29,0,10*ROW('Sanitation Data'!D32))="","",OFFSET('Sanitation Data'!$D$29,0,10*ROW('Sanitation Data'!D32)))</f>
        <v/>
      </c>
      <c r="CM38" s="293" t="str">
        <f ca="true">+IF(OFFSET('Sanitation Data'!$D$30,0,10*ROW('Sanitation Data'!D32))="","",OFFSET('Sanitation Data'!$D$30,0,10*ROW('Sanitation Data'!D32)))</f>
        <v/>
      </c>
      <c r="CN38" s="293" t="str">
        <f ca="true">+IF(OFFSET('Sanitation Data'!$D$31,0,10*ROW('Sanitation Data'!D32))="","",OFFSET('Sanitation Data'!$D$31,0,10*ROW('Sanitation Data'!D32)))</f>
        <v/>
      </c>
      <c r="CO38" s="293" t="str">
        <f ca="true">+IF(OFFSET('Sanitation Data'!$D$32,0,10*ROW('Sanitation Data'!D32))="","",OFFSET('Sanitation Data'!$D$32,0,10*ROW('Sanitation Data'!D32)))</f>
        <v/>
      </c>
      <c r="CP38" s="293" t="str">
        <f ca="true">+IF(OFFSET('Sanitation Data'!$E$28,0,10*ROW('Sanitation Data'!E32))="","",OFFSET('Sanitation Data'!$E$28,0,10*ROW('Sanitation Data'!E32)))</f>
        <v/>
      </c>
      <c r="CQ38" s="293" t="str">
        <f ca="true">+IF(OFFSET('Sanitation Data'!$E$29,0,10*ROW('Sanitation Data'!E32))="","",OFFSET('Sanitation Data'!$E$29,0,10*ROW('Sanitation Data'!E32)))</f>
        <v/>
      </c>
      <c r="CR38" s="293" t="str">
        <f ca="true">+IF(OFFSET('Sanitation Data'!$E$30,0,10*ROW('Sanitation Data'!E32))="","",OFFSET('Sanitation Data'!$E$30,0,10*ROW('Sanitation Data'!E32)))</f>
        <v/>
      </c>
      <c r="CS38" s="293" t="str">
        <f ca="true">+IF(OFFSET('Sanitation Data'!$E$31,0,10*ROW('Sanitation Data'!E32))="","",OFFSET('Sanitation Data'!$E$31,0,10*ROW('Sanitation Data'!E32)))</f>
        <v/>
      </c>
      <c r="CT38" s="293" t="str">
        <f ca="true">+IF(OFFSET('Sanitation Data'!$E$32,0,10*ROW('Sanitation Data'!E32))="","",OFFSET('Sanitation Data'!$E$32,0,10*ROW('Sanitation Data'!E32)))</f>
        <v/>
      </c>
      <c r="CU38" s="293" t="str">
        <f ca="true">+IF(OFFSET('Sanitation Data'!$F$28,0,10*ROW('Sanitation Data'!F32))="","",OFFSET('Sanitation Data'!$F$28,0,10*ROW('Sanitation Data'!F32)))</f>
        <v/>
      </c>
      <c r="CV38" s="293" t="str">
        <f ca="true">+IF(OFFSET('Sanitation Data'!$F$29,0,10*ROW('Sanitation Data'!F32))="","",OFFSET('Sanitation Data'!$F$29,0,10*ROW('Sanitation Data'!F32)))</f>
        <v/>
      </c>
      <c r="CW38" s="293" t="str">
        <f ca="true">+IF(OFFSET('Sanitation Data'!$F$30,0,10*ROW('Sanitation Data'!F32))="","",OFFSET('Sanitation Data'!$F$30,0,10*ROW('Sanitation Data'!F32)))</f>
        <v/>
      </c>
      <c r="CX38" s="293" t="str">
        <f ca="true">+IF(OFFSET('Sanitation Data'!$F$31,0,10*ROW('Sanitation Data'!F32))="","",OFFSET('Sanitation Data'!$F$31,0,10*ROW('Sanitation Data'!F32)))</f>
        <v/>
      </c>
      <c r="CY38" s="293" t="str">
        <f ca="true">+IF(OFFSET('Sanitation Data'!$F$32,0,10*ROW('Sanitation Data'!F32))="","",OFFSET('Sanitation Data'!$F$32,0,10*ROW('Sanitation Data'!F32)))</f>
        <v/>
      </c>
      <c r="CZ38" s="293" t="str">
        <f ca="true">+IF(OFFSET('Sanitation Data'!$G$28,0,10*ROW('Sanitation Data'!G32))="","",OFFSET('Sanitation Data'!$G$28,0,10*ROW('Sanitation Data'!G32)))</f>
        <v/>
      </c>
      <c r="DA38" s="293" t="str">
        <f ca="true">+IF(OFFSET('Sanitation Data'!$G$29,0,10*ROW('Sanitation Data'!G32))="","",OFFSET('Sanitation Data'!$G$29,0,10*ROW('Sanitation Data'!G32)))</f>
        <v/>
      </c>
      <c r="DB38" s="293" t="str">
        <f ca="true">+IF(OFFSET('Sanitation Data'!$G$30,0,10*ROW('Sanitation Data'!G32))="","",OFFSET('Sanitation Data'!$G$30,0,10*ROW('Sanitation Data'!G32)))</f>
        <v/>
      </c>
      <c r="DC38" s="293" t="str">
        <f ca="true">+IF(OFFSET('Sanitation Data'!$G$31,0,10*ROW('Sanitation Data'!G32))="","",OFFSET('Sanitation Data'!$G$31,0,10*ROW('Sanitation Data'!G32)))</f>
        <v/>
      </c>
      <c r="DD38" s="293" t="str">
        <f ca="true">+IF(OFFSET('Sanitation Data'!$G$32,0,10*ROW('Sanitation Data'!G32))="","",OFFSET('Sanitation Data'!$G$32,0,10*ROW('Sanitation Data'!G32)))</f>
        <v/>
      </c>
      <c r="DE38" s="293" t="str">
        <f ca="true">+IF(OFFSET('Sanitation Data'!$H$28,0,10*ROW('Sanitation Data'!H32))="","",OFFSET('Sanitation Data'!$H$28,0,10*ROW('Sanitation Data'!H32)))</f>
        <v/>
      </c>
      <c r="DF38" s="293" t="str">
        <f ca="true">+IF(OFFSET('Sanitation Data'!$H$29,0,10*ROW('Sanitation Data'!H32))="","",OFFSET('Sanitation Data'!$H$29,0,10*ROW('Sanitation Data'!H32)))</f>
        <v/>
      </c>
      <c r="DG38" s="293" t="str">
        <f ca="true">+IF(OFFSET('Sanitation Data'!$H$30,0,10*ROW('Sanitation Data'!H32))="","",OFFSET('Sanitation Data'!$H$30,0,10*ROW('Sanitation Data'!H32)))</f>
        <v/>
      </c>
      <c r="DH38" s="293" t="str">
        <f ca="true">+IF(OFFSET('Sanitation Data'!$H$31,0,10*ROW('Sanitation Data'!H32))="","",OFFSET('Sanitation Data'!$H$31,0,10*ROW('Sanitation Data'!H32)))</f>
        <v/>
      </c>
      <c r="DI38" s="293" t="str">
        <f ca="true">+IF(OFFSET('Sanitation Data'!$H$32,0,10*ROW('Sanitation Data'!H32))="","",OFFSET('Sanitation Data'!$H$32,0,10*ROW('Sanitation Data'!H32)))</f>
        <v/>
      </c>
      <c r="DJ38" s="293" t="str">
        <f ca="true">+IF(OFFSET('Sanitation Data'!$I$28,0,10*ROW('Sanitation Data'!I32))="","",OFFSET('Sanitation Data'!$I$28,0,10*ROW('Sanitation Data'!I32)))</f>
        <v/>
      </c>
      <c r="DK38" s="293" t="str">
        <f ca="true">+IF(OFFSET('Sanitation Data'!$I$29,0,10*ROW('Sanitation Data'!I32))="","",OFFSET('Sanitation Data'!$I$29,0,10*ROW('Sanitation Data'!I32)))</f>
        <v/>
      </c>
      <c r="DL38" s="293" t="str">
        <f ca="true">+IF(OFFSET('Sanitation Data'!$I$30,0,10*ROW('Sanitation Data'!I32))="","",OFFSET('Sanitation Data'!$I$30,0,10*ROW('Sanitation Data'!I32)))</f>
        <v/>
      </c>
      <c r="DM38" s="293" t="str">
        <f ca="true">+IF(OFFSET('Sanitation Data'!$I$31,0,10*ROW('Sanitation Data'!I32))="","",OFFSET('Sanitation Data'!$I$31,0,10*ROW('Sanitation Data'!I32)))</f>
        <v/>
      </c>
      <c r="DN38" s="293" t="str">
        <f ca="true">+IF(OFFSET('Sanitation Data'!$I$32,0,10*ROW('Sanitation Data'!I32))="","",OFFSET('Sanitation Data'!$I$32,0,10*ROW('Sanitation Data'!I32)))</f>
        <v/>
      </c>
      <c r="DO38" s="293" t="str">
        <f ca="true">+IF(OFFSET('Hygiene Data'!$D$11,0,10*ROW('Hygiene Data'!D32))="","",OFFSET('Hygiene Data'!$D$11,0,10*ROW('Hygiene Data'!D32)))</f>
        <v/>
      </c>
      <c r="DP38" s="293" t="str">
        <f ca="true">+IF(OFFSET('Hygiene Data'!$D$12,0,10*ROW('Hygiene Data'!D32))="","",OFFSET('Hygiene Data'!$D$12,0,10*ROW('Hygiene Data'!D32)))</f>
        <v/>
      </c>
      <c r="DQ38" s="293" t="str">
        <f ca="true">+IF(OFFSET('Hygiene Data'!$D$13,0,10*ROW('Hygiene Data'!D32))="","",OFFSET('Hygiene Data'!$D$13,0,10*ROW('Hygiene Data'!D32)))</f>
        <v/>
      </c>
      <c r="DR38" s="293" t="str">
        <f ca="true">+IF(OFFSET('Hygiene Data'!$E$11,0,10*ROW('Hygiene Data'!E32))="","",OFFSET('Hygiene Data'!$E$11,0,10*ROW('Hygiene Data'!E32)))</f>
        <v/>
      </c>
      <c r="DS38" s="293" t="str">
        <f ca="true">+IF(OFFSET('Hygiene Data'!$E$12,0,10*ROW('Hygiene Data'!E32))="","",OFFSET('Hygiene Data'!$E$12,0,10*ROW('Hygiene Data'!E32)))</f>
        <v/>
      </c>
      <c r="DT38" s="293" t="str">
        <f ca="true">+IF(OFFSET('Hygiene Data'!$E$13,0,10*ROW('Hygiene Data'!E32))="","",OFFSET('Hygiene Data'!$E$13,0,10*ROW('Hygiene Data'!E32)))</f>
        <v/>
      </c>
      <c r="DU38" s="293" t="str">
        <f ca="true">+IF(OFFSET('Hygiene Data'!$F$11,0,10*ROW('Hygiene Data'!F32))="","",OFFSET('Hygiene Data'!$F$11,0,10*ROW('Hygiene Data'!F32)))</f>
        <v/>
      </c>
      <c r="DV38" s="293" t="str">
        <f ca="true">+IF(OFFSET('Hygiene Data'!$F$12,0,10*ROW('Hygiene Data'!F32))="","",OFFSET('Hygiene Data'!$F$12,0,10*ROW('Hygiene Data'!F32)))</f>
        <v/>
      </c>
      <c r="DW38" s="293" t="str">
        <f ca="true">+IF(OFFSET('Hygiene Data'!$F$13,0,10*ROW('Hygiene Data'!F32))="","",OFFSET('Hygiene Data'!$F$13,0,10*ROW('Hygiene Data'!F32)))</f>
        <v/>
      </c>
      <c r="DX38" s="293" t="str">
        <f ca="true">+IF(OFFSET('Hygiene Data'!$G$11,0,10*ROW('Hygiene Data'!G32))="","",OFFSET('Hygiene Data'!$G$11,0,10*ROW('Hygiene Data'!G32)))</f>
        <v/>
      </c>
      <c r="DY38" s="293" t="str">
        <f ca="true">+IF(OFFSET('Hygiene Data'!$G$12,0,10*ROW('Hygiene Data'!G32))="","",OFFSET('Hygiene Data'!$G$12,0,10*ROW('Hygiene Data'!G32)))</f>
        <v/>
      </c>
      <c r="DZ38" s="293" t="str">
        <f ca="true">+IF(OFFSET('Hygiene Data'!$G$13,0,10*ROW('Hygiene Data'!G32))="","",OFFSET('Hygiene Data'!$G$13,0,10*ROW('Hygiene Data'!G32)))</f>
        <v/>
      </c>
      <c r="EA38" s="293" t="str">
        <f ca="true">+IF(OFFSET('Hygiene Data'!$H$11,0,10*ROW('Hygiene Data'!H32))="","",OFFSET('Hygiene Data'!$H$11,0,10*ROW('Hygiene Data'!H32)))</f>
        <v/>
      </c>
      <c r="EB38" s="293" t="str">
        <f ca="true">+IF(OFFSET('Hygiene Data'!$H$12,0,10*ROW('Hygiene Data'!H32))="","",OFFSET('Hygiene Data'!$H$12,0,10*ROW('Hygiene Data'!H32)))</f>
        <v/>
      </c>
      <c r="EC38" s="293" t="str">
        <f ca="true">+IF(OFFSET('Hygiene Data'!$H$13,0,10*ROW('Hygiene Data'!H32))="","",OFFSET('Hygiene Data'!$H$13,0,10*ROW('Hygiene Data'!H32)))</f>
        <v/>
      </c>
      <c r="ED38" s="293" t="str">
        <f ca="true">+IF(OFFSET('Hygiene Data'!$I$11,0,10*ROW('Hygiene Data'!I32))="","",OFFSET('Hygiene Data'!$I$11,0,10*ROW('Hygiene Data'!I32)))</f>
        <v/>
      </c>
      <c r="EE38" s="293" t="str">
        <f ca="true">+IF(OFFSET('Hygiene Data'!$I$12,0,10*ROW('Hygiene Data'!I32))="","",OFFSET('Hygiene Data'!$I$12,0,10*ROW('Hygiene Data'!I32)))</f>
        <v/>
      </c>
      <c r="EF38" s="293"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49" t="str">
        <f t="shared" ca="true" si="0"/>
        <v/>
      </c>
      <c r="D39" s="89"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9"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9"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9"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9"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9"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9"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9"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9"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9"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9"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9"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9"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9"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9"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9"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9"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9"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0"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0"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0"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0"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0"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0"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0"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0"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0"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0"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0"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0"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0"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0"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0"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0"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0"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0"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0"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0"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0"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0"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0"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0"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0"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0"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0"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0"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0"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0"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1"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1"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1"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1"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1"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1"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1"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1"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1"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1"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1"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1"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1"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1"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1"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1"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1"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1"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3"/>
      <c r="BS39" s="293" t="str">
        <f ca="true">+IF(OFFSET('Water Data'!$D$27,0,10*ROW('Water Data'!D33))="","",OFFSET('Water Data'!$D$27,0,10*ROW('Water Data'!D33)))</f>
        <v/>
      </c>
      <c r="BT39" s="293" t="str">
        <f ca="true">+IF(OFFSET('Water Data'!$D$28,0,10*ROW('Water Data'!D33))="","",OFFSET('Water Data'!$D$28,0,10*ROW('Water Data'!D33)))</f>
        <v/>
      </c>
      <c r="BU39" s="293" t="str">
        <f ca="true">+IF(OFFSET('Water Data'!$D$29,0,10*ROW('Water Data'!D33))="","",OFFSET('Water Data'!$D$29,0,10*ROW('Water Data'!D33)))</f>
        <v/>
      </c>
      <c r="BV39" s="293" t="str">
        <f ca="true">+IF(OFFSET('Water Data'!$E$27,0,10*ROW('Water Data'!E33))="","",OFFSET('Water Data'!$E$27,0,10*ROW('Water Data'!E33)))</f>
        <v/>
      </c>
      <c r="BW39" s="293" t="str">
        <f ca="true">+IF(OFFSET('Water Data'!$E$28,0,10*ROW('Water Data'!E33))="","",OFFSET('Water Data'!$E$28,0,10*ROW('Water Data'!E33)))</f>
        <v/>
      </c>
      <c r="BX39" s="293" t="str">
        <f ca="true">+IF(OFFSET('Water Data'!$E$29,0,10*ROW('Water Data'!E33))="","",OFFSET('Water Data'!$E$29,0,10*ROW('Water Data'!E33)))</f>
        <v/>
      </c>
      <c r="BY39" s="293" t="str">
        <f ca="true">+IF(OFFSET('Water Data'!$F$27,0,10*ROW('Water Data'!F33))="","",OFFSET('Water Data'!$F$27,0,10*ROW('Water Data'!F33)))</f>
        <v/>
      </c>
      <c r="BZ39" s="293" t="str">
        <f ca="true">+IF(OFFSET('Water Data'!$F$28,0,10*ROW('Water Data'!F33))="","",OFFSET('Water Data'!$F$28,0,10*ROW('Water Data'!F33)))</f>
        <v/>
      </c>
      <c r="CA39" s="293" t="str">
        <f ca="true">+IF(OFFSET('Water Data'!$F$29,0,10*ROW('Water Data'!F33))="","",OFFSET('Water Data'!$F$29,0,10*ROW('Water Data'!F33)))</f>
        <v/>
      </c>
      <c r="CB39" s="293" t="str">
        <f ca="true">+IF(OFFSET('Water Data'!$G$27,0,10*ROW('Water Data'!G33))="","",OFFSET('Water Data'!$G$27,0,10*ROW('Water Data'!G33)))</f>
        <v/>
      </c>
      <c r="CC39" s="293" t="str">
        <f ca="true">+IF(OFFSET('Water Data'!$G$28,0,10*ROW('Water Data'!G33))="","",OFFSET('Water Data'!$G$28,0,10*ROW('Water Data'!G33)))</f>
        <v/>
      </c>
      <c r="CD39" s="293" t="str">
        <f ca="true">+IF(OFFSET('Water Data'!$G$29,0,10*ROW('Water Data'!G33))="","",OFFSET('Water Data'!$G$29,0,10*ROW('Water Data'!G33)))</f>
        <v/>
      </c>
      <c r="CE39" s="293" t="str">
        <f ca="true">+IF(OFFSET('Water Data'!$H$27,0,10*ROW('Water Data'!H33))="","",OFFSET('Water Data'!$H$27,0,10*ROW('Water Data'!H33)))</f>
        <v/>
      </c>
      <c r="CF39" s="293" t="str">
        <f ca="true">+IF(OFFSET('Water Data'!$H$28,0,10*ROW('Water Data'!H33))="","",OFFSET('Water Data'!$H$28,0,10*ROW('Water Data'!H33)))</f>
        <v/>
      </c>
      <c r="CG39" s="293" t="str">
        <f ca="true">+IF(OFFSET('Water Data'!$H$29,0,10*ROW('Water Data'!H33))="","",OFFSET('Water Data'!$H$29,0,10*ROW('Water Data'!H33)))</f>
        <v/>
      </c>
      <c r="CH39" s="293" t="str">
        <f ca="true">+IF(OFFSET('Water Data'!$I$27,0,10*ROW('Water Data'!I33))="","",OFFSET('Water Data'!$I$27,0,10*ROW('Water Data'!I33)))</f>
        <v/>
      </c>
      <c r="CI39" s="293" t="str">
        <f ca="true">+IF(OFFSET('Water Data'!$I$28,0,10*ROW('Water Data'!I33))="","",OFFSET('Water Data'!$I$28,0,10*ROW('Water Data'!I33)))</f>
        <v/>
      </c>
      <c r="CJ39" s="293" t="str">
        <f ca="true">+IF(OFFSET('Water Data'!$I$29,0,10*ROW('Water Data'!I33))="","",OFFSET('Water Data'!$I$29,0,10*ROW('Water Data'!I33)))</f>
        <v/>
      </c>
      <c r="CK39" s="293" t="str">
        <f ca="true">+IF(OFFSET('Sanitation Data'!$D$28,0,10*ROW('Sanitation Data'!D33))="","",OFFSET('Sanitation Data'!$D$28,0,10*ROW('Sanitation Data'!D33)))</f>
        <v/>
      </c>
      <c r="CL39" s="293" t="str">
        <f ca="true">+IF(OFFSET('Sanitation Data'!$D$29,0,10*ROW('Sanitation Data'!D33))="","",OFFSET('Sanitation Data'!$D$29,0,10*ROW('Sanitation Data'!D33)))</f>
        <v/>
      </c>
      <c r="CM39" s="293" t="str">
        <f ca="true">+IF(OFFSET('Sanitation Data'!$D$30,0,10*ROW('Sanitation Data'!D33))="","",OFFSET('Sanitation Data'!$D$30,0,10*ROW('Sanitation Data'!D33)))</f>
        <v/>
      </c>
      <c r="CN39" s="293" t="str">
        <f ca="true">+IF(OFFSET('Sanitation Data'!$D$31,0,10*ROW('Sanitation Data'!D33))="","",OFFSET('Sanitation Data'!$D$31,0,10*ROW('Sanitation Data'!D33)))</f>
        <v/>
      </c>
      <c r="CO39" s="293" t="str">
        <f ca="true">+IF(OFFSET('Sanitation Data'!$D$32,0,10*ROW('Sanitation Data'!D33))="","",OFFSET('Sanitation Data'!$D$32,0,10*ROW('Sanitation Data'!D33)))</f>
        <v/>
      </c>
      <c r="CP39" s="293" t="str">
        <f ca="true">+IF(OFFSET('Sanitation Data'!$E$28,0,10*ROW('Sanitation Data'!E33))="","",OFFSET('Sanitation Data'!$E$28,0,10*ROW('Sanitation Data'!E33)))</f>
        <v/>
      </c>
      <c r="CQ39" s="293" t="str">
        <f ca="true">+IF(OFFSET('Sanitation Data'!$E$29,0,10*ROW('Sanitation Data'!E33))="","",OFFSET('Sanitation Data'!$E$29,0,10*ROW('Sanitation Data'!E33)))</f>
        <v/>
      </c>
      <c r="CR39" s="293" t="str">
        <f ca="true">+IF(OFFSET('Sanitation Data'!$E$30,0,10*ROW('Sanitation Data'!E33))="","",OFFSET('Sanitation Data'!$E$30,0,10*ROW('Sanitation Data'!E33)))</f>
        <v/>
      </c>
      <c r="CS39" s="293" t="str">
        <f ca="true">+IF(OFFSET('Sanitation Data'!$E$31,0,10*ROW('Sanitation Data'!E33))="","",OFFSET('Sanitation Data'!$E$31,0,10*ROW('Sanitation Data'!E33)))</f>
        <v/>
      </c>
      <c r="CT39" s="293" t="str">
        <f ca="true">+IF(OFFSET('Sanitation Data'!$E$32,0,10*ROW('Sanitation Data'!E33))="","",OFFSET('Sanitation Data'!$E$32,0,10*ROW('Sanitation Data'!E33)))</f>
        <v/>
      </c>
      <c r="CU39" s="293" t="str">
        <f ca="true">+IF(OFFSET('Sanitation Data'!$F$28,0,10*ROW('Sanitation Data'!F33))="","",OFFSET('Sanitation Data'!$F$28,0,10*ROW('Sanitation Data'!F33)))</f>
        <v/>
      </c>
      <c r="CV39" s="293" t="str">
        <f ca="true">+IF(OFFSET('Sanitation Data'!$F$29,0,10*ROW('Sanitation Data'!F33))="","",OFFSET('Sanitation Data'!$F$29,0,10*ROW('Sanitation Data'!F33)))</f>
        <v/>
      </c>
      <c r="CW39" s="293" t="str">
        <f ca="true">+IF(OFFSET('Sanitation Data'!$F$30,0,10*ROW('Sanitation Data'!F33))="","",OFFSET('Sanitation Data'!$F$30,0,10*ROW('Sanitation Data'!F33)))</f>
        <v/>
      </c>
      <c r="CX39" s="293" t="str">
        <f ca="true">+IF(OFFSET('Sanitation Data'!$F$31,0,10*ROW('Sanitation Data'!F33))="","",OFFSET('Sanitation Data'!$F$31,0,10*ROW('Sanitation Data'!F33)))</f>
        <v/>
      </c>
      <c r="CY39" s="293" t="str">
        <f ca="true">+IF(OFFSET('Sanitation Data'!$F$32,0,10*ROW('Sanitation Data'!F33))="","",OFFSET('Sanitation Data'!$F$32,0,10*ROW('Sanitation Data'!F33)))</f>
        <v/>
      </c>
      <c r="CZ39" s="293" t="str">
        <f ca="true">+IF(OFFSET('Sanitation Data'!$G$28,0,10*ROW('Sanitation Data'!G33))="","",OFFSET('Sanitation Data'!$G$28,0,10*ROW('Sanitation Data'!G33)))</f>
        <v/>
      </c>
      <c r="DA39" s="293" t="str">
        <f ca="true">+IF(OFFSET('Sanitation Data'!$G$29,0,10*ROW('Sanitation Data'!G33))="","",OFFSET('Sanitation Data'!$G$29,0,10*ROW('Sanitation Data'!G33)))</f>
        <v/>
      </c>
      <c r="DB39" s="293" t="str">
        <f ca="true">+IF(OFFSET('Sanitation Data'!$G$30,0,10*ROW('Sanitation Data'!G33))="","",OFFSET('Sanitation Data'!$G$30,0,10*ROW('Sanitation Data'!G33)))</f>
        <v/>
      </c>
      <c r="DC39" s="293" t="str">
        <f ca="true">+IF(OFFSET('Sanitation Data'!$G$31,0,10*ROW('Sanitation Data'!G33))="","",OFFSET('Sanitation Data'!$G$31,0,10*ROW('Sanitation Data'!G33)))</f>
        <v/>
      </c>
      <c r="DD39" s="293" t="str">
        <f ca="true">+IF(OFFSET('Sanitation Data'!$G$32,0,10*ROW('Sanitation Data'!G33))="","",OFFSET('Sanitation Data'!$G$32,0,10*ROW('Sanitation Data'!G33)))</f>
        <v/>
      </c>
      <c r="DE39" s="293" t="str">
        <f ca="true">+IF(OFFSET('Sanitation Data'!$H$28,0,10*ROW('Sanitation Data'!H33))="","",OFFSET('Sanitation Data'!$H$28,0,10*ROW('Sanitation Data'!H33)))</f>
        <v/>
      </c>
      <c r="DF39" s="293" t="str">
        <f ca="true">+IF(OFFSET('Sanitation Data'!$H$29,0,10*ROW('Sanitation Data'!H33))="","",OFFSET('Sanitation Data'!$H$29,0,10*ROW('Sanitation Data'!H33)))</f>
        <v/>
      </c>
      <c r="DG39" s="293" t="str">
        <f ca="true">+IF(OFFSET('Sanitation Data'!$H$30,0,10*ROW('Sanitation Data'!H33))="","",OFFSET('Sanitation Data'!$H$30,0,10*ROW('Sanitation Data'!H33)))</f>
        <v/>
      </c>
      <c r="DH39" s="293" t="str">
        <f ca="true">+IF(OFFSET('Sanitation Data'!$H$31,0,10*ROW('Sanitation Data'!H33))="","",OFFSET('Sanitation Data'!$H$31,0,10*ROW('Sanitation Data'!H33)))</f>
        <v/>
      </c>
      <c r="DI39" s="293" t="str">
        <f ca="true">+IF(OFFSET('Sanitation Data'!$H$32,0,10*ROW('Sanitation Data'!H33))="","",OFFSET('Sanitation Data'!$H$32,0,10*ROW('Sanitation Data'!H33)))</f>
        <v/>
      </c>
      <c r="DJ39" s="293" t="str">
        <f ca="true">+IF(OFFSET('Sanitation Data'!$I$28,0,10*ROW('Sanitation Data'!I33))="","",OFFSET('Sanitation Data'!$I$28,0,10*ROW('Sanitation Data'!I33)))</f>
        <v/>
      </c>
      <c r="DK39" s="293" t="str">
        <f ca="true">+IF(OFFSET('Sanitation Data'!$I$29,0,10*ROW('Sanitation Data'!I33))="","",OFFSET('Sanitation Data'!$I$29,0,10*ROW('Sanitation Data'!I33)))</f>
        <v/>
      </c>
      <c r="DL39" s="293" t="str">
        <f ca="true">+IF(OFFSET('Sanitation Data'!$I$30,0,10*ROW('Sanitation Data'!I33))="","",OFFSET('Sanitation Data'!$I$30,0,10*ROW('Sanitation Data'!I33)))</f>
        <v/>
      </c>
      <c r="DM39" s="293" t="str">
        <f ca="true">+IF(OFFSET('Sanitation Data'!$I$31,0,10*ROW('Sanitation Data'!I33))="","",OFFSET('Sanitation Data'!$I$31,0,10*ROW('Sanitation Data'!I33)))</f>
        <v/>
      </c>
      <c r="DN39" s="293" t="str">
        <f ca="true">+IF(OFFSET('Sanitation Data'!$I$32,0,10*ROW('Sanitation Data'!I33))="","",OFFSET('Sanitation Data'!$I$32,0,10*ROW('Sanitation Data'!I33)))</f>
        <v/>
      </c>
      <c r="DO39" s="293" t="str">
        <f ca="true">+IF(OFFSET('Hygiene Data'!$D$11,0,10*ROW('Hygiene Data'!D33))="","",OFFSET('Hygiene Data'!$D$11,0,10*ROW('Hygiene Data'!D33)))</f>
        <v/>
      </c>
      <c r="DP39" s="293" t="str">
        <f ca="true">+IF(OFFSET('Hygiene Data'!$D$12,0,10*ROW('Hygiene Data'!D33))="","",OFFSET('Hygiene Data'!$D$12,0,10*ROW('Hygiene Data'!D33)))</f>
        <v/>
      </c>
      <c r="DQ39" s="293" t="str">
        <f ca="true">+IF(OFFSET('Hygiene Data'!$D$13,0,10*ROW('Hygiene Data'!D33))="","",OFFSET('Hygiene Data'!$D$13,0,10*ROW('Hygiene Data'!D33)))</f>
        <v/>
      </c>
      <c r="DR39" s="293" t="str">
        <f ca="true">+IF(OFFSET('Hygiene Data'!$E$11,0,10*ROW('Hygiene Data'!E33))="","",OFFSET('Hygiene Data'!$E$11,0,10*ROW('Hygiene Data'!E33)))</f>
        <v/>
      </c>
      <c r="DS39" s="293" t="str">
        <f ca="true">+IF(OFFSET('Hygiene Data'!$E$12,0,10*ROW('Hygiene Data'!E33))="","",OFFSET('Hygiene Data'!$E$12,0,10*ROW('Hygiene Data'!E33)))</f>
        <v/>
      </c>
      <c r="DT39" s="293" t="str">
        <f ca="true">+IF(OFFSET('Hygiene Data'!$E$13,0,10*ROW('Hygiene Data'!E33))="","",OFFSET('Hygiene Data'!$E$13,0,10*ROW('Hygiene Data'!E33)))</f>
        <v/>
      </c>
      <c r="DU39" s="293" t="str">
        <f ca="true">+IF(OFFSET('Hygiene Data'!$F$11,0,10*ROW('Hygiene Data'!F33))="","",OFFSET('Hygiene Data'!$F$11,0,10*ROW('Hygiene Data'!F33)))</f>
        <v/>
      </c>
      <c r="DV39" s="293" t="str">
        <f ca="true">+IF(OFFSET('Hygiene Data'!$F$12,0,10*ROW('Hygiene Data'!F33))="","",OFFSET('Hygiene Data'!$F$12,0,10*ROW('Hygiene Data'!F33)))</f>
        <v/>
      </c>
      <c r="DW39" s="293" t="str">
        <f ca="true">+IF(OFFSET('Hygiene Data'!$F$13,0,10*ROW('Hygiene Data'!F33))="","",OFFSET('Hygiene Data'!$F$13,0,10*ROW('Hygiene Data'!F33)))</f>
        <v/>
      </c>
      <c r="DX39" s="293" t="str">
        <f ca="true">+IF(OFFSET('Hygiene Data'!$G$11,0,10*ROW('Hygiene Data'!G33))="","",OFFSET('Hygiene Data'!$G$11,0,10*ROW('Hygiene Data'!G33)))</f>
        <v/>
      </c>
      <c r="DY39" s="293" t="str">
        <f ca="true">+IF(OFFSET('Hygiene Data'!$G$12,0,10*ROW('Hygiene Data'!G33))="","",OFFSET('Hygiene Data'!$G$12,0,10*ROW('Hygiene Data'!G33)))</f>
        <v/>
      </c>
      <c r="DZ39" s="293" t="str">
        <f ca="true">+IF(OFFSET('Hygiene Data'!$G$13,0,10*ROW('Hygiene Data'!G33))="","",OFFSET('Hygiene Data'!$G$13,0,10*ROW('Hygiene Data'!G33)))</f>
        <v/>
      </c>
      <c r="EA39" s="293" t="str">
        <f ca="true">+IF(OFFSET('Hygiene Data'!$H$11,0,10*ROW('Hygiene Data'!H33))="","",OFFSET('Hygiene Data'!$H$11,0,10*ROW('Hygiene Data'!H33)))</f>
        <v/>
      </c>
      <c r="EB39" s="293" t="str">
        <f ca="true">+IF(OFFSET('Hygiene Data'!$H$12,0,10*ROW('Hygiene Data'!H33))="","",OFFSET('Hygiene Data'!$H$12,0,10*ROW('Hygiene Data'!H33)))</f>
        <v/>
      </c>
      <c r="EC39" s="293" t="str">
        <f ca="true">+IF(OFFSET('Hygiene Data'!$H$13,0,10*ROW('Hygiene Data'!H33))="","",OFFSET('Hygiene Data'!$H$13,0,10*ROW('Hygiene Data'!H33)))</f>
        <v/>
      </c>
      <c r="ED39" s="293" t="str">
        <f ca="true">+IF(OFFSET('Hygiene Data'!$I$11,0,10*ROW('Hygiene Data'!I33))="","",OFFSET('Hygiene Data'!$I$11,0,10*ROW('Hygiene Data'!I33)))</f>
        <v/>
      </c>
      <c r="EE39" s="293" t="str">
        <f ca="true">+IF(OFFSET('Hygiene Data'!$I$12,0,10*ROW('Hygiene Data'!I33))="","",OFFSET('Hygiene Data'!$I$12,0,10*ROW('Hygiene Data'!I33)))</f>
        <v/>
      </c>
      <c r="EF39" s="293"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49" t="str">
        <f t="shared" ca="true" si="0"/>
        <v/>
      </c>
      <c r="D40" s="89"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9"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9"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9"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9"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9"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9"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9"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9"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9"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9"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9"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9"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9"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9"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9"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9"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9"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0"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0"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0"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0"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0"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0"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0"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0"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0"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0"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0"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0"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0"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0"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0"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0"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0"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0"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0"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0"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0"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0"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0"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0"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0"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0"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0"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0"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0"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0"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1"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1"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1"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1"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1"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1"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1"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1"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1"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1"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1"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1"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1"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1"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1"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1"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1"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1"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3"/>
      <c r="BS40" s="293" t="str">
        <f ca="true">+IF(OFFSET('Water Data'!$D$27,0,10*ROW('Water Data'!D34))="","",OFFSET('Water Data'!$D$27,0,10*ROW('Water Data'!D34)))</f>
        <v/>
      </c>
      <c r="BT40" s="293" t="str">
        <f ca="true">+IF(OFFSET('Water Data'!$D$28,0,10*ROW('Water Data'!D34))="","",OFFSET('Water Data'!$D$28,0,10*ROW('Water Data'!D34)))</f>
        <v/>
      </c>
      <c r="BU40" s="293" t="str">
        <f ca="true">+IF(OFFSET('Water Data'!$D$29,0,10*ROW('Water Data'!D34))="","",OFFSET('Water Data'!$D$29,0,10*ROW('Water Data'!D34)))</f>
        <v/>
      </c>
      <c r="BV40" s="293" t="str">
        <f ca="true">+IF(OFFSET('Water Data'!$E$27,0,10*ROW('Water Data'!E34))="","",OFFSET('Water Data'!$E$27,0,10*ROW('Water Data'!E34)))</f>
        <v/>
      </c>
      <c r="BW40" s="293" t="str">
        <f ca="true">+IF(OFFSET('Water Data'!$E$28,0,10*ROW('Water Data'!E34))="","",OFFSET('Water Data'!$E$28,0,10*ROW('Water Data'!E34)))</f>
        <v/>
      </c>
      <c r="BX40" s="293" t="str">
        <f ca="true">+IF(OFFSET('Water Data'!$E$29,0,10*ROW('Water Data'!E34))="","",OFFSET('Water Data'!$E$29,0,10*ROW('Water Data'!E34)))</f>
        <v/>
      </c>
      <c r="BY40" s="293" t="str">
        <f ca="true">+IF(OFFSET('Water Data'!$F$27,0,10*ROW('Water Data'!F34))="","",OFFSET('Water Data'!$F$27,0,10*ROW('Water Data'!F34)))</f>
        <v/>
      </c>
      <c r="BZ40" s="293" t="str">
        <f ca="true">+IF(OFFSET('Water Data'!$F$28,0,10*ROW('Water Data'!F34))="","",OFFSET('Water Data'!$F$28,0,10*ROW('Water Data'!F34)))</f>
        <v/>
      </c>
      <c r="CA40" s="293" t="str">
        <f ca="true">+IF(OFFSET('Water Data'!$F$29,0,10*ROW('Water Data'!F34))="","",OFFSET('Water Data'!$F$29,0,10*ROW('Water Data'!F34)))</f>
        <v/>
      </c>
      <c r="CB40" s="293" t="str">
        <f ca="true">+IF(OFFSET('Water Data'!$G$27,0,10*ROW('Water Data'!G34))="","",OFFSET('Water Data'!$G$27,0,10*ROW('Water Data'!G34)))</f>
        <v/>
      </c>
      <c r="CC40" s="293" t="str">
        <f ca="true">+IF(OFFSET('Water Data'!$G$28,0,10*ROW('Water Data'!G34))="","",OFFSET('Water Data'!$G$28,0,10*ROW('Water Data'!G34)))</f>
        <v/>
      </c>
      <c r="CD40" s="293" t="str">
        <f ca="true">+IF(OFFSET('Water Data'!$G$29,0,10*ROW('Water Data'!G34))="","",OFFSET('Water Data'!$G$29,0,10*ROW('Water Data'!G34)))</f>
        <v/>
      </c>
      <c r="CE40" s="293" t="str">
        <f ca="true">+IF(OFFSET('Water Data'!$H$27,0,10*ROW('Water Data'!H34))="","",OFFSET('Water Data'!$H$27,0,10*ROW('Water Data'!H34)))</f>
        <v/>
      </c>
      <c r="CF40" s="293" t="str">
        <f ca="true">+IF(OFFSET('Water Data'!$H$28,0,10*ROW('Water Data'!H34))="","",OFFSET('Water Data'!$H$28,0,10*ROW('Water Data'!H34)))</f>
        <v/>
      </c>
      <c r="CG40" s="293" t="str">
        <f ca="true">+IF(OFFSET('Water Data'!$H$29,0,10*ROW('Water Data'!H34))="","",OFFSET('Water Data'!$H$29,0,10*ROW('Water Data'!H34)))</f>
        <v/>
      </c>
      <c r="CH40" s="293" t="str">
        <f ca="true">+IF(OFFSET('Water Data'!$I$27,0,10*ROW('Water Data'!I34))="","",OFFSET('Water Data'!$I$27,0,10*ROW('Water Data'!I34)))</f>
        <v/>
      </c>
      <c r="CI40" s="293" t="str">
        <f ca="true">+IF(OFFSET('Water Data'!$I$28,0,10*ROW('Water Data'!I34))="","",OFFSET('Water Data'!$I$28,0,10*ROW('Water Data'!I34)))</f>
        <v/>
      </c>
      <c r="CJ40" s="293" t="str">
        <f ca="true">+IF(OFFSET('Water Data'!$I$29,0,10*ROW('Water Data'!I34))="","",OFFSET('Water Data'!$I$29,0,10*ROW('Water Data'!I34)))</f>
        <v/>
      </c>
      <c r="CK40" s="293" t="str">
        <f ca="true">+IF(OFFSET('Sanitation Data'!$D$28,0,10*ROW('Sanitation Data'!D34))="","",OFFSET('Sanitation Data'!$D$28,0,10*ROW('Sanitation Data'!D34)))</f>
        <v/>
      </c>
      <c r="CL40" s="293" t="str">
        <f ca="true">+IF(OFFSET('Sanitation Data'!$D$29,0,10*ROW('Sanitation Data'!D34))="","",OFFSET('Sanitation Data'!$D$29,0,10*ROW('Sanitation Data'!D34)))</f>
        <v/>
      </c>
      <c r="CM40" s="293" t="str">
        <f ca="true">+IF(OFFSET('Sanitation Data'!$D$30,0,10*ROW('Sanitation Data'!D34))="","",OFFSET('Sanitation Data'!$D$30,0,10*ROW('Sanitation Data'!D34)))</f>
        <v/>
      </c>
      <c r="CN40" s="293" t="str">
        <f ca="true">+IF(OFFSET('Sanitation Data'!$D$31,0,10*ROW('Sanitation Data'!D34))="","",OFFSET('Sanitation Data'!$D$31,0,10*ROW('Sanitation Data'!D34)))</f>
        <v/>
      </c>
      <c r="CO40" s="293" t="str">
        <f ca="true">+IF(OFFSET('Sanitation Data'!$D$32,0,10*ROW('Sanitation Data'!D34))="","",OFFSET('Sanitation Data'!$D$32,0,10*ROW('Sanitation Data'!D34)))</f>
        <v/>
      </c>
      <c r="CP40" s="293" t="str">
        <f ca="true">+IF(OFFSET('Sanitation Data'!$E$28,0,10*ROW('Sanitation Data'!E34))="","",OFFSET('Sanitation Data'!$E$28,0,10*ROW('Sanitation Data'!E34)))</f>
        <v/>
      </c>
      <c r="CQ40" s="293" t="str">
        <f ca="true">+IF(OFFSET('Sanitation Data'!$E$29,0,10*ROW('Sanitation Data'!E34))="","",OFFSET('Sanitation Data'!$E$29,0,10*ROW('Sanitation Data'!E34)))</f>
        <v/>
      </c>
      <c r="CR40" s="293" t="str">
        <f ca="true">+IF(OFFSET('Sanitation Data'!$E$30,0,10*ROW('Sanitation Data'!E34))="","",OFFSET('Sanitation Data'!$E$30,0,10*ROW('Sanitation Data'!E34)))</f>
        <v/>
      </c>
      <c r="CS40" s="293" t="str">
        <f ca="true">+IF(OFFSET('Sanitation Data'!$E$31,0,10*ROW('Sanitation Data'!E34))="","",OFFSET('Sanitation Data'!$E$31,0,10*ROW('Sanitation Data'!E34)))</f>
        <v/>
      </c>
      <c r="CT40" s="293" t="str">
        <f ca="true">+IF(OFFSET('Sanitation Data'!$E$32,0,10*ROW('Sanitation Data'!E34))="","",OFFSET('Sanitation Data'!$E$32,0,10*ROW('Sanitation Data'!E34)))</f>
        <v/>
      </c>
      <c r="CU40" s="293" t="str">
        <f ca="true">+IF(OFFSET('Sanitation Data'!$F$28,0,10*ROW('Sanitation Data'!F34))="","",OFFSET('Sanitation Data'!$F$28,0,10*ROW('Sanitation Data'!F34)))</f>
        <v/>
      </c>
      <c r="CV40" s="293" t="str">
        <f ca="true">+IF(OFFSET('Sanitation Data'!$F$29,0,10*ROW('Sanitation Data'!F34))="","",OFFSET('Sanitation Data'!$F$29,0,10*ROW('Sanitation Data'!F34)))</f>
        <v/>
      </c>
      <c r="CW40" s="293" t="str">
        <f ca="true">+IF(OFFSET('Sanitation Data'!$F$30,0,10*ROW('Sanitation Data'!F34))="","",OFFSET('Sanitation Data'!$F$30,0,10*ROW('Sanitation Data'!F34)))</f>
        <v/>
      </c>
      <c r="CX40" s="293" t="str">
        <f ca="true">+IF(OFFSET('Sanitation Data'!$F$31,0,10*ROW('Sanitation Data'!F34))="","",OFFSET('Sanitation Data'!$F$31,0,10*ROW('Sanitation Data'!F34)))</f>
        <v/>
      </c>
      <c r="CY40" s="293" t="str">
        <f ca="true">+IF(OFFSET('Sanitation Data'!$F$32,0,10*ROW('Sanitation Data'!F34))="","",OFFSET('Sanitation Data'!$F$32,0,10*ROW('Sanitation Data'!F34)))</f>
        <v/>
      </c>
      <c r="CZ40" s="293" t="str">
        <f ca="true">+IF(OFFSET('Sanitation Data'!$G$28,0,10*ROW('Sanitation Data'!G34))="","",OFFSET('Sanitation Data'!$G$28,0,10*ROW('Sanitation Data'!G34)))</f>
        <v/>
      </c>
      <c r="DA40" s="293" t="str">
        <f ca="true">+IF(OFFSET('Sanitation Data'!$G$29,0,10*ROW('Sanitation Data'!G34))="","",OFFSET('Sanitation Data'!$G$29,0,10*ROW('Sanitation Data'!G34)))</f>
        <v/>
      </c>
      <c r="DB40" s="293" t="str">
        <f ca="true">+IF(OFFSET('Sanitation Data'!$G$30,0,10*ROW('Sanitation Data'!G34))="","",OFFSET('Sanitation Data'!$G$30,0,10*ROW('Sanitation Data'!G34)))</f>
        <v/>
      </c>
      <c r="DC40" s="293" t="str">
        <f ca="true">+IF(OFFSET('Sanitation Data'!$G$31,0,10*ROW('Sanitation Data'!G34))="","",OFFSET('Sanitation Data'!$G$31,0,10*ROW('Sanitation Data'!G34)))</f>
        <v/>
      </c>
      <c r="DD40" s="293" t="str">
        <f ca="true">+IF(OFFSET('Sanitation Data'!$G$32,0,10*ROW('Sanitation Data'!G34))="","",OFFSET('Sanitation Data'!$G$32,0,10*ROW('Sanitation Data'!G34)))</f>
        <v/>
      </c>
      <c r="DE40" s="293" t="str">
        <f ca="true">+IF(OFFSET('Sanitation Data'!$H$28,0,10*ROW('Sanitation Data'!H34))="","",OFFSET('Sanitation Data'!$H$28,0,10*ROW('Sanitation Data'!H34)))</f>
        <v/>
      </c>
      <c r="DF40" s="293" t="str">
        <f ca="true">+IF(OFFSET('Sanitation Data'!$H$29,0,10*ROW('Sanitation Data'!H34))="","",OFFSET('Sanitation Data'!$H$29,0,10*ROW('Sanitation Data'!H34)))</f>
        <v/>
      </c>
      <c r="DG40" s="293" t="str">
        <f ca="true">+IF(OFFSET('Sanitation Data'!$H$30,0,10*ROW('Sanitation Data'!H34))="","",OFFSET('Sanitation Data'!$H$30,0,10*ROW('Sanitation Data'!H34)))</f>
        <v/>
      </c>
      <c r="DH40" s="293" t="str">
        <f ca="true">+IF(OFFSET('Sanitation Data'!$H$31,0,10*ROW('Sanitation Data'!H34))="","",OFFSET('Sanitation Data'!$H$31,0,10*ROW('Sanitation Data'!H34)))</f>
        <v/>
      </c>
      <c r="DI40" s="293" t="str">
        <f ca="true">+IF(OFFSET('Sanitation Data'!$H$32,0,10*ROW('Sanitation Data'!H34))="","",OFFSET('Sanitation Data'!$H$32,0,10*ROW('Sanitation Data'!H34)))</f>
        <v/>
      </c>
      <c r="DJ40" s="293" t="str">
        <f ca="true">+IF(OFFSET('Sanitation Data'!$I$28,0,10*ROW('Sanitation Data'!I34))="","",OFFSET('Sanitation Data'!$I$28,0,10*ROW('Sanitation Data'!I34)))</f>
        <v/>
      </c>
      <c r="DK40" s="293" t="str">
        <f ca="true">+IF(OFFSET('Sanitation Data'!$I$29,0,10*ROW('Sanitation Data'!I34))="","",OFFSET('Sanitation Data'!$I$29,0,10*ROW('Sanitation Data'!I34)))</f>
        <v/>
      </c>
      <c r="DL40" s="293" t="str">
        <f ca="true">+IF(OFFSET('Sanitation Data'!$I$30,0,10*ROW('Sanitation Data'!I34))="","",OFFSET('Sanitation Data'!$I$30,0,10*ROW('Sanitation Data'!I34)))</f>
        <v/>
      </c>
      <c r="DM40" s="293" t="str">
        <f ca="true">+IF(OFFSET('Sanitation Data'!$I$31,0,10*ROW('Sanitation Data'!I34))="","",OFFSET('Sanitation Data'!$I$31,0,10*ROW('Sanitation Data'!I34)))</f>
        <v/>
      </c>
      <c r="DN40" s="293" t="str">
        <f ca="true">+IF(OFFSET('Sanitation Data'!$I$32,0,10*ROW('Sanitation Data'!I34))="","",OFFSET('Sanitation Data'!$I$32,0,10*ROW('Sanitation Data'!I34)))</f>
        <v/>
      </c>
      <c r="DO40" s="293" t="str">
        <f ca="true">+IF(OFFSET('Hygiene Data'!$D$11,0,10*ROW('Hygiene Data'!D34))="","",OFFSET('Hygiene Data'!$D$11,0,10*ROW('Hygiene Data'!D34)))</f>
        <v/>
      </c>
      <c r="DP40" s="293" t="str">
        <f ca="true">+IF(OFFSET('Hygiene Data'!$D$12,0,10*ROW('Hygiene Data'!D34))="","",OFFSET('Hygiene Data'!$D$12,0,10*ROW('Hygiene Data'!D34)))</f>
        <v/>
      </c>
      <c r="DQ40" s="293" t="str">
        <f ca="true">+IF(OFFSET('Hygiene Data'!$D$13,0,10*ROW('Hygiene Data'!D34))="","",OFFSET('Hygiene Data'!$D$13,0,10*ROW('Hygiene Data'!D34)))</f>
        <v/>
      </c>
      <c r="DR40" s="293" t="str">
        <f ca="true">+IF(OFFSET('Hygiene Data'!$E$11,0,10*ROW('Hygiene Data'!E34))="","",OFFSET('Hygiene Data'!$E$11,0,10*ROW('Hygiene Data'!E34)))</f>
        <v/>
      </c>
      <c r="DS40" s="293" t="str">
        <f ca="true">+IF(OFFSET('Hygiene Data'!$E$12,0,10*ROW('Hygiene Data'!E34))="","",OFFSET('Hygiene Data'!$E$12,0,10*ROW('Hygiene Data'!E34)))</f>
        <v/>
      </c>
      <c r="DT40" s="293" t="str">
        <f ca="true">+IF(OFFSET('Hygiene Data'!$E$13,0,10*ROW('Hygiene Data'!E34))="","",OFFSET('Hygiene Data'!$E$13,0,10*ROW('Hygiene Data'!E34)))</f>
        <v/>
      </c>
      <c r="DU40" s="293" t="str">
        <f ca="true">+IF(OFFSET('Hygiene Data'!$F$11,0,10*ROW('Hygiene Data'!F34))="","",OFFSET('Hygiene Data'!$F$11,0,10*ROW('Hygiene Data'!F34)))</f>
        <v/>
      </c>
      <c r="DV40" s="293" t="str">
        <f ca="true">+IF(OFFSET('Hygiene Data'!$F$12,0,10*ROW('Hygiene Data'!F34))="","",OFFSET('Hygiene Data'!$F$12,0,10*ROW('Hygiene Data'!F34)))</f>
        <v/>
      </c>
      <c r="DW40" s="293" t="str">
        <f ca="true">+IF(OFFSET('Hygiene Data'!$F$13,0,10*ROW('Hygiene Data'!F34))="","",OFFSET('Hygiene Data'!$F$13,0,10*ROW('Hygiene Data'!F34)))</f>
        <v/>
      </c>
      <c r="DX40" s="293" t="str">
        <f ca="true">+IF(OFFSET('Hygiene Data'!$G$11,0,10*ROW('Hygiene Data'!G34))="","",OFFSET('Hygiene Data'!$G$11,0,10*ROW('Hygiene Data'!G34)))</f>
        <v/>
      </c>
      <c r="DY40" s="293" t="str">
        <f ca="true">+IF(OFFSET('Hygiene Data'!$G$12,0,10*ROW('Hygiene Data'!G34))="","",OFFSET('Hygiene Data'!$G$12,0,10*ROW('Hygiene Data'!G34)))</f>
        <v/>
      </c>
      <c r="DZ40" s="293" t="str">
        <f ca="true">+IF(OFFSET('Hygiene Data'!$G$13,0,10*ROW('Hygiene Data'!G34))="","",OFFSET('Hygiene Data'!$G$13,0,10*ROW('Hygiene Data'!G34)))</f>
        <v/>
      </c>
      <c r="EA40" s="293" t="str">
        <f ca="true">+IF(OFFSET('Hygiene Data'!$H$11,0,10*ROW('Hygiene Data'!H34))="","",OFFSET('Hygiene Data'!$H$11,0,10*ROW('Hygiene Data'!H34)))</f>
        <v/>
      </c>
      <c r="EB40" s="293" t="str">
        <f ca="true">+IF(OFFSET('Hygiene Data'!$H$12,0,10*ROW('Hygiene Data'!H34))="","",OFFSET('Hygiene Data'!$H$12,0,10*ROW('Hygiene Data'!H34)))</f>
        <v/>
      </c>
      <c r="EC40" s="293" t="str">
        <f ca="true">+IF(OFFSET('Hygiene Data'!$H$13,0,10*ROW('Hygiene Data'!H34))="","",OFFSET('Hygiene Data'!$H$13,0,10*ROW('Hygiene Data'!H34)))</f>
        <v/>
      </c>
      <c r="ED40" s="293" t="str">
        <f ca="true">+IF(OFFSET('Hygiene Data'!$I$11,0,10*ROW('Hygiene Data'!I34))="","",OFFSET('Hygiene Data'!$I$11,0,10*ROW('Hygiene Data'!I34)))</f>
        <v/>
      </c>
      <c r="EE40" s="293" t="str">
        <f ca="true">+IF(OFFSET('Hygiene Data'!$I$12,0,10*ROW('Hygiene Data'!I34))="","",OFFSET('Hygiene Data'!$I$12,0,10*ROW('Hygiene Data'!I34)))</f>
        <v/>
      </c>
      <c r="EF40" s="293"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49" t="str">
        <f t="shared" ca="true" si="0"/>
        <v/>
      </c>
      <c r="D41" s="89"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9"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9"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9"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9"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9"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9"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9"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9"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9"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9"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9"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9"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9"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9"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9"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9"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9"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0"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0"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0"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0"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0"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0"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0"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0"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0"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0"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0"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0"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0"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0"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0"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0"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0"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0"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0"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0"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0"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0"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0"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0"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0"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0"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0"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0"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0"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0"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1"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1"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1"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1"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1"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1"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1"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1"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1"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1"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1"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1"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1"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1"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1"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1"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1"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1"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3"/>
      <c r="BS41" s="293" t="str">
        <f ca="true">+IF(OFFSET('Water Data'!$D$27,0,10*ROW('Water Data'!D35))="","",OFFSET('Water Data'!$D$27,0,10*ROW('Water Data'!D35)))</f>
        <v/>
      </c>
      <c r="BT41" s="293" t="str">
        <f ca="true">+IF(OFFSET('Water Data'!$D$28,0,10*ROW('Water Data'!D35))="","",OFFSET('Water Data'!$D$28,0,10*ROW('Water Data'!D35)))</f>
        <v/>
      </c>
      <c r="BU41" s="293" t="str">
        <f ca="true">+IF(OFFSET('Water Data'!$D$29,0,10*ROW('Water Data'!D35))="","",OFFSET('Water Data'!$D$29,0,10*ROW('Water Data'!D35)))</f>
        <v/>
      </c>
      <c r="BV41" s="293" t="str">
        <f ca="true">+IF(OFFSET('Water Data'!$E$27,0,10*ROW('Water Data'!E35))="","",OFFSET('Water Data'!$E$27,0,10*ROW('Water Data'!E35)))</f>
        <v/>
      </c>
      <c r="BW41" s="293" t="str">
        <f ca="true">+IF(OFFSET('Water Data'!$E$28,0,10*ROW('Water Data'!E35))="","",OFFSET('Water Data'!$E$28,0,10*ROW('Water Data'!E35)))</f>
        <v/>
      </c>
      <c r="BX41" s="293" t="str">
        <f ca="true">+IF(OFFSET('Water Data'!$E$29,0,10*ROW('Water Data'!E35))="","",OFFSET('Water Data'!$E$29,0,10*ROW('Water Data'!E35)))</f>
        <v/>
      </c>
      <c r="BY41" s="293" t="str">
        <f ca="true">+IF(OFFSET('Water Data'!$F$27,0,10*ROW('Water Data'!F35))="","",OFFSET('Water Data'!$F$27,0,10*ROW('Water Data'!F35)))</f>
        <v/>
      </c>
      <c r="BZ41" s="293" t="str">
        <f ca="true">+IF(OFFSET('Water Data'!$F$28,0,10*ROW('Water Data'!F35))="","",OFFSET('Water Data'!$F$28,0,10*ROW('Water Data'!F35)))</f>
        <v/>
      </c>
      <c r="CA41" s="293" t="str">
        <f ca="true">+IF(OFFSET('Water Data'!$F$29,0,10*ROW('Water Data'!F35))="","",OFFSET('Water Data'!$F$29,0,10*ROW('Water Data'!F35)))</f>
        <v/>
      </c>
      <c r="CB41" s="293" t="str">
        <f ca="true">+IF(OFFSET('Water Data'!$G$27,0,10*ROW('Water Data'!G35))="","",OFFSET('Water Data'!$G$27,0,10*ROW('Water Data'!G35)))</f>
        <v/>
      </c>
      <c r="CC41" s="293" t="str">
        <f ca="true">+IF(OFFSET('Water Data'!$G$28,0,10*ROW('Water Data'!G35))="","",OFFSET('Water Data'!$G$28,0,10*ROW('Water Data'!G35)))</f>
        <v/>
      </c>
      <c r="CD41" s="293" t="str">
        <f ca="true">+IF(OFFSET('Water Data'!$G$29,0,10*ROW('Water Data'!G35))="","",OFFSET('Water Data'!$G$29,0,10*ROW('Water Data'!G35)))</f>
        <v/>
      </c>
      <c r="CE41" s="293" t="str">
        <f ca="true">+IF(OFFSET('Water Data'!$H$27,0,10*ROW('Water Data'!H35))="","",OFFSET('Water Data'!$H$27,0,10*ROW('Water Data'!H35)))</f>
        <v/>
      </c>
      <c r="CF41" s="293" t="str">
        <f ca="true">+IF(OFFSET('Water Data'!$H$28,0,10*ROW('Water Data'!H35))="","",OFFSET('Water Data'!$H$28,0,10*ROW('Water Data'!H35)))</f>
        <v/>
      </c>
      <c r="CG41" s="293" t="str">
        <f ca="true">+IF(OFFSET('Water Data'!$H$29,0,10*ROW('Water Data'!H35))="","",OFFSET('Water Data'!$H$29,0,10*ROW('Water Data'!H35)))</f>
        <v/>
      </c>
      <c r="CH41" s="293" t="str">
        <f ca="true">+IF(OFFSET('Water Data'!$I$27,0,10*ROW('Water Data'!I35))="","",OFFSET('Water Data'!$I$27,0,10*ROW('Water Data'!I35)))</f>
        <v/>
      </c>
      <c r="CI41" s="293" t="str">
        <f ca="true">+IF(OFFSET('Water Data'!$I$28,0,10*ROW('Water Data'!I35))="","",OFFSET('Water Data'!$I$28,0,10*ROW('Water Data'!I35)))</f>
        <v/>
      </c>
      <c r="CJ41" s="293" t="str">
        <f ca="true">+IF(OFFSET('Water Data'!$I$29,0,10*ROW('Water Data'!I35))="","",OFFSET('Water Data'!$I$29,0,10*ROW('Water Data'!I35)))</f>
        <v/>
      </c>
      <c r="CK41" s="293" t="str">
        <f ca="true">+IF(OFFSET('Sanitation Data'!$D$28,0,10*ROW('Sanitation Data'!D35))="","",OFFSET('Sanitation Data'!$D$28,0,10*ROW('Sanitation Data'!D35)))</f>
        <v/>
      </c>
      <c r="CL41" s="293" t="str">
        <f ca="true">+IF(OFFSET('Sanitation Data'!$D$29,0,10*ROW('Sanitation Data'!D35))="","",OFFSET('Sanitation Data'!$D$29,0,10*ROW('Sanitation Data'!D35)))</f>
        <v/>
      </c>
      <c r="CM41" s="293" t="str">
        <f ca="true">+IF(OFFSET('Sanitation Data'!$D$30,0,10*ROW('Sanitation Data'!D35))="","",OFFSET('Sanitation Data'!$D$30,0,10*ROW('Sanitation Data'!D35)))</f>
        <v/>
      </c>
      <c r="CN41" s="293" t="str">
        <f ca="true">+IF(OFFSET('Sanitation Data'!$D$31,0,10*ROW('Sanitation Data'!D35))="","",OFFSET('Sanitation Data'!$D$31,0,10*ROW('Sanitation Data'!D35)))</f>
        <v/>
      </c>
      <c r="CO41" s="293" t="str">
        <f ca="true">+IF(OFFSET('Sanitation Data'!$D$32,0,10*ROW('Sanitation Data'!D35))="","",OFFSET('Sanitation Data'!$D$32,0,10*ROW('Sanitation Data'!D35)))</f>
        <v/>
      </c>
      <c r="CP41" s="293" t="str">
        <f ca="true">+IF(OFFSET('Sanitation Data'!$E$28,0,10*ROW('Sanitation Data'!E35))="","",OFFSET('Sanitation Data'!$E$28,0,10*ROW('Sanitation Data'!E35)))</f>
        <v/>
      </c>
      <c r="CQ41" s="293" t="str">
        <f ca="true">+IF(OFFSET('Sanitation Data'!$E$29,0,10*ROW('Sanitation Data'!E35))="","",OFFSET('Sanitation Data'!$E$29,0,10*ROW('Sanitation Data'!E35)))</f>
        <v/>
      </c>
      <c r="CR41" s="293" t="str">
        <f ca="true">+IF(OFFSET('Sanitation Data'!$E$30,0,10*ROW('Sanitation Data'!E35))="","",OFFSET('Sanitation Data'!$E$30,0,10*ROW('Sanitation Data'!E35)))</f>
        <v/>
      </c>
      <c r="CS41" s="293" t="str">
        <f ca="true">+IF(OFFSET('Sanitation Data'!$E$31,0,10*ROW('Sanitation Data'!E35))="","",OFFSET('Sanitation Data'!$E$31,0,10*ROW('Sanitation Data'!E35)))</f>
        <v/>
      </c>
      <c r="CT41" s="293" t="str">
        <f ca="true">+IF(OFFSET('Sanitation Data'!$E$32,0,10*ROW('Sanitation Data'!E35))="","",OFFSET('Sanitation Data'!$E$32,0,10*ROW('Sanitation Data'!E35)))</f>
        <v/>
      </c>
      <c r="CU41" s="293" t="str">
        <f ca="true">+IF(OFFSET('Sanitation Data'!$F$28,0,10*ROW('Sanitation Data'!F35))="","",OFFSET('Sanitation Data'!$F$28,0,10*ROW('Sanitation Data'!F35)))</f>
        <v/>
      </c>
      <c r="CV41" s="293" t="str">
        <f ca="true">+IF(OFFSET('Sanitation Data'!$F$29,0,10*ROW('Sanitation Data'!F35))="","",OFFSET('Sanitation Data'!$F$29,0,10*ROW('Sanitation Data'!F35)))</f>
        <v/>
      </c>
      <c r="CW41" s="293" t="str">
        <f ca="true">+IF(OFFSET('Sanitation Data'!$F$30,0,10*ROW('Sanitation Data'!F35))="","",OFFSET('Sanitation Data'!$F$30,0,10*ROW('Sanitation Data'!F35)))</f>
        <v/>
      </c>
      <c r="CX41" s="293" t="str">
        <f ca="true">+IF(OFFSET('Sanitation Data'!$F$31,0,10*ROW('Sanitation Data'!F35))="","",OFFSET('Sanitation Data'!$F$31,0,10*ROW('Sanitation Data'!F35)))</f>
        <v/>
      </c>
      <c r="CY41" s="293" t="str">
        <f ca="true">+IF(OFFSET('Sanitation Data'!$F$32,0,10*ROW('Sanitation Data'!F35))="","",OFFSET('Sanitation Data'!$F$32,0,10*ROW('Sanitation Data'!F35)))</f>
        <v/>
      </c>
      <c r="CZ41" s="293" t="str">
        <f ca="true">+IF(OFFSET('Sanitation Data'!$G$28,0,10*ROW('Sanitation Data'!G35))="","",OFFSET('Sanitation Data'!$G$28,0,10*ROW('Sanitation Data'!G35)))</f>
        <v/>
      </c>
      <c r="DA41" s="293" t="str">
        <f ca="true">+IF(OFFSET('Sanitation Data'!$G$29,0,10*ROW('Sanitation Data'!G35))="","",OFFSET('Sanitation Data'!$G$29,0,10*ROW('Sanitation Data'!G35)))</f>
        <v/>
      </c>
      <c r="DB41" s="293" t="str">
        <f ca="true">+IF(OFFSET('Sanitation Data'!$G$30,0,10*ROW('Sanitation Data'!G35))="","",OFFSET('Sanitation Data'!$G$30,0,10*ROW('Sanitation Data'!G35)))</f>
        <v/>
      </c>
      <c r="DC41" s="293" t="str">
        <f ca="true">+IF(OFFSET('Sanitation Data'!$G$31,0,10*ROW('Sanitation Data'!G35))="","",OFFSET('Sanitation Data'!$G$31,0,10*ROW('Sanitation Data'!G35)))</f>
        <v/>
      </c>
      <c r="DD41" s="293" t="str">
        <f ca="true">+IF(OFFSET('Sanitation Data'!$G$32,0,10*ROW('Sanitation Data'!G35))="","",OFFSET('Sanitation Data'!$G$32,0,10*ROW('Sanitation Data'!G35)))</f>
        <v/>
      </c>
      <c r="DE41" s="293" t="str">
        <f ca="true">+IF(OFFSET('Sanitation Data'!$H$28,0,10*ROW('Sanitation Data'!H35))="","",OFFSET('Sanitation Data'!$H$28,0,10*ROW('Sanitation Data'!H35)))</f>
        <v/>
      </c>
      <c r="DF41" s="293" t="str">
        <f ca="true">+IF(OFFSET('Sanitation Data'!$H$29,0,10*ROW('Sanitation Data'!H35))="","",OFFSET('Sanitation Data'!$H$29,0,10*ROW('Sanitation Data'!H35)))</f>
        <v/>
      </c>
      <c r="DG41" s="293" t="str">
        <f ca="true">+IF(OFFSET('Sanitation Data'!$H$30,0,10*ROW('Sanitation Data'!H35))="","",OFFSET('Sanitation Data'!$H$30,0,10*ROW('Sanitation Data'!H35)))</f>
        <v/>
      </c>
      <c r="DH41" s="293" t="str">
        <f ca="true">+IF(OFFSET('Sanitation Data'!$H$31,0,10*ROW('Sanitation Data'!H35))="","",OFFSET('Sanitation Data'!$H$31,0,10*ROW('Sanitation Data'!H35)))</f>
        <v/>
      </c>
      <c r="DI41" s="293" t="str">
        <f ca="true">+IF(OFFSET('Sanitation Data'!$H$32,0,10*ROW('Sanitation Data'!H35))="","",OFFSET('Sanitation Data'!$H$32,0,10*ROW('Sanitation Data'!H35)))</f>
        <v/>
      </c>
      <c r="DJ41" s="293" t="str">
        <f ca="true">+IF(OFFSET('Sanitation Data'!$I$28,0,10*ROW('Sanitation Data'!I35))="","",OFFSET('Sanitation Data'!$I$28,0,10*ROW('Sanitation Data'!I35)))</f>
        <v/>
      </c>
      <c r="DK41" s="293" t="str">
        <f ca="true">+IF(OFFSET('Sanitation Data'!$I$29,0,10*ROW('Sanitation Data'!I35))="","",OFFSET('Sanitation Data'!$I$29,0,10*ROW('Sanitation Data'!I35)))</f>
        <v/>
      </c>
      <c r="DL41" s="293" t="str">
        <f ca="true">+IF(OFFSET('Sanitation Data'!$I$30,0,10*ROW('Sanitation Data'!I35))="","",OFFSET('Sanitation Data'!$I$30,0,10*ROW('Sanitation Data'!I35)))</f>
        <v/>
      </c>
      <c r="DM41" s="293" t="str">
        <f ca="true">+IF(OFFSET('Sanitation Data'!$I$31,0,10*ROW('Sanitation Data'!I35))="","",OFFSET('Sanitation Data'!$I$31,0,10*ROW('Sanitation Data'!I35)))</f>
        <v/>
      </c>
      <c r="DN41" s="293" t="str">
        <f ca="true">+IF(OFFSET('Sanitation Data'!$I$32,0,10*ROW('Sanitation Data'!I35))="","",OFFSET('Sanitation Data'!$I$32,0,10*ROW('Sanitation Data'!I35)))</f>
        <v/>
      </c>
      <c r="DO41" s="293" t="str">
        <f ca="true">+IF(OFFSET('Hygiene Data'!$D$11,0,10*ROW('Hygiene Data'!D35))="","",OFFSET('Hygiene Data'!$D$11,0,10*ROW('Hygiene Data'!D35)))</f>
        <v/>
      </c>
      <c r="DP41" s="293" t="str">
        <f ca="true">+IF(OFFSET('Hygiene Data'!$D$12,0,10*ROW('Hygiene Data'!D35))="","",OFFSET('Hygiene Data'!$D$12,0,10*ROW('Hygiene Data'!D35)))</f>
        <v/>
      </c>
      <c r="DQ41" s="293" t="str">
        <f ca="true">+IF(OFFSET('Hygiene Data'!$D$13,0,10*ROW('Hygiene Data'!D35))="","",OFFSET('Hygiene Data'!$D$13,0,10*ROW('Hygiene Data'!D35)))</f>
        <v/>
      </c>
      <c r="DR41" s="293" t="str">
        <f ca="true">+IF(OFFSET('Hygiene Data'!$E$11,0,10*ROW('Hygiene Data'!E35))="","",OFFSET('Hygiene Data'!$E$11,0,10*ROW('Hygiene Data'!E35)))</f>
        <v/>
      </c>
      <c r="DS41" s="293" t="str">
        <f ca="true">+IF(OFFSET('Hygiene Data'!$E$12,0,10*ROW('Hygiene Data'!E35))="","",OFFSET('Hygiene Data'!$E$12,0,10*ROW('Hygiene Data'!E35)))</f>
        <v/>
      </c>
      <c r="DT41" s="293" t="str">
        <f ca="true">+IF(OFFSET('Hygiene Data'!$E$13,0,10*ROW('Hygiene Data'!E35))="","",OFFSET('Hygiene Data'!$E$13,0,10*ROW('Hygiene Data'!E35)))</f>
        <v/>
      </c>
      <c r="DU41" s="293" t="str">
        <f ca="true">+IF(OFFSET('Hygiene Data'!$F$11,0,10*ROW('Hygiene Data'!F35))="","",OFFSET('Hygiene Data'!$F$11,0,10*ROW('Hygiene Data'!F35)))</f>
        <v/>
      </c>
      <c r="DV41" s="293" t="str">
        <f ca="true">+IF(OFFSET('Hygiene Data'!$F$12,0,10*ROW('Hygiene Data'!F35))="","",OFFSET('Hygiene Data'!$F$12,0,10*ROW('Hygiene Data'!F35)))</f>
        <v/>
      </c>
      <c r="DW41" s="293" t="str">
        <f ca="true">+IF(OFFSET('Hygiene Data'!$F$13,0,10*ROW('Hygiene Data'!F35))="","",OFFSET('Hygiene Data'!$F$13,0,10*ROW('Hygiene Data'!F35)))</f>
        <v/>
      </c>
      <c r="DX41" s="293" t="str">
        <f ca="true">+IF(OFFSET('Hygiene Data'!$G$11,0,10*ROW('Hygiene Data'!G35))="","",OFFSET('Hygiene Data'!$G$11,0,10*ROW('Hygiene Data'!G35)))</f>
        <v/>
      </c>
      <c r="DY41" s="293" t="str">
        <f ca="true">+IF(OFFSET('Hygiene Data'!$G$12,0,10*ROW('Hygiene Data'!G35))="","",OFFSET('Hygiene Data'!$G$12,0,10*ROW('Hygiene Data'!G35)))</f>
        <v/>
      </c>
      <c r="DZ41" s="293" t="str">
        <f ca="true">+IF(OFFSET('Hygiene Data'!$G$13,0,10*ROW('Hygiene Data'!G35))="","",OFFSET('Hygiene Data'!$G$13,0,10*ROW('Hygiene Data'!G35)))</f>
        <v/>
      </c>
      <c r="EA41" s="293" t="str">
        <f ca="true">+IF(OFFSET('Hygiene Data'!$H$11,0,10*ROW('Hygiene Data'!H35))="","",OFFSET('Hygiene Data'!$H$11,0,10*ROW('Hygiene Data'!H35)))</f>
        <v/>
      </c>
      <c r="EB41" s="293" t="str">
        <f ca="true">+IF(OFFSET('Hygiene Data'!$H$12,0,10*ROW('Hygiene Data'!H35))="","",OFFSET('Hygiene Data'!$H$12,0,10*ROW('Hygiene Data'!H35)))</f>
        <v/>
      </c>
      <c r="EC41" s="293" t="str">
        <f ca="true">+IF(OFFSET('Hygiene Data'!$H$13,0,10*ROW('Hygiene Data'!H35))="","",OFFSET('Hygiene Data'!$H$13,0,10*ROW('Hygiene Data'!H35)))</f>
        <v/>
      </c>
      <c r="ED41" s="293" t="str">
        <f ca="true">+IF(OFFSET('Hygiene Data'!$I$11,0,10*ROW('Hygiene Data'!I35))="","",OFFSET('Hygiene Data'!$I$11,0,10*ROW('Hygiene Data'!I35)))</f>
        <v/>
      </c>
      <c r="EE41" s="293" t="str">
        <f ca="true">+IF(OFFSET('Hygiene Data'!$I$12,0,10*ROW('Hygiene Data'!I35))="","",OFFSET('Hygiene Data'!$I$12,0,10*ROW('Hygiene Data'!I35)))</f>
        <v/>
      </c>
      <c r="EF41" s="293"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49" t="str">
        <f t="shared" ca="true" si="0"/>
        <v/>
      </c>
      <c r="D42" s="89"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9"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9"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9"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9"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9"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9"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9"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9"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9"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9"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9"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9"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9"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9"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9"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9"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9"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0"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0"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0"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0"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0"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0"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0"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0"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0"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0"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0"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0"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0"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0"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0"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0"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0"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0"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0"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0"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0"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0"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0"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0"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0"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0"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0"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0"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0"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0"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1"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1"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1"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1"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1"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1"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1"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1"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1"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1"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1"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1"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1"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1"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1"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1"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1"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1"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3"/>
      <c r="BS42" s="293" t="str">
        <f ca="true">+IF(OFFSET('Water Data'!$D$27,0,10*ROW('Water Data'!D36))="","",OFFSET('Water Data'!$D$27,0,10*ROW('Water Data'!D36)))</f>
        <v/>
      </c>
      <c r="BT42" s="293" t="str">
        <f ca="true">+IF(OFFSET('Water Data'!$D$28,0,10*ROW('Water Data'!D36))="","",OFFSET('Water Data'!$D$28,0,10*ROW('Water Data'!D36)))</f>
        <v/>
      </c>
      <c r="BU42" s="293" t="str">
        <f ca="true">+IF(OFFSET('Water Data'!$D$29,0,10*ROW('Water Data'!D36))="","",OFFSET('Water Data'!$D$29,0,10*ROW('Water Data'!D36)))</f>
        <v/>
      </c>
      <c r="BV42" s="293" t="str">
        <f ca="true">+IF(OFFSET('Water Data'!$E$27,0,10*ROW('Water Data'!E36))="","",OFFSET('Water Data'!$E$27,0,10*ROW('Water Data'!E36)))</f>
        <v/>
      </c>
      <c r="BW42" s="293" t="str">
        <f ca="true">+IF(OFFSET('Water Data'!$E$28,0,10*ROW('Water Data'!E36))="","",OFFSET('Water Data'!$E$28,0,10*ROW('Water Data'!E36)))</f>
        <v/>
      </c>
      <c r="BX42" s="293" t="str">
        <f ca="true">+IF(OFFSET('Water Data'!$E$29,0,10*ROW('Water Data'!E36))="","",OFFSET('Water Data'!$E$29,0,10*ROW('Water Data'!E36)))</f>
        <v/>
      </c>
      <c r="BY42" s="293" t="str">
        <f ca="true">+IF(OFFSET('Water Data'!$F$27,0,10*ROW('Water Data'!F36))="","",OFFSET('Water Data'!$F$27,0,10*ROW('Water Data'!F36)))</f>
        <v/>
      </c>
      <c r="BZ42" s="293" t="str">
        <f ca="true">+IF(OFFSET('Water Data'!$F$28,0,10*ROW('Water Data'!F36))="","",OFFSET('Water Data'!$F$28,0,10*ROW('Water Data'!F36)))</f>
        <v/>
      </c>
      <c r="CA42" s="293" t="str">
        <f ca="true">+IF(OFFSET('Water Data'!$F$29,0,10*ROW('Water Data'!F36))="","",OFFSET('Water Data'!$F$29,0,10*ROW('Water Data'!F36)))</f>
        <v/>
      </c>
      <c r="CB42" s="293" t="str">
        <f ca="true">+IF(OFFSET('Water Data'!$G$27,0,10*ROW('Water Data'!G36))="","",OFFSET('Water Data'!$G$27,0,10*ROW('Water Data'!G36)))</f>
        <v/>
      </c>
      <c r="CC42" s="293" t="str">
        <f ca="true">+IF(OFFSET('Water Data'!$G$28,0,10*ROW('Water Data'!G36))="","",OFFSET('Water Data'!$G$28,0,10*ROW('Water Data'!G36)))</f>
        <v/>
      </c>
      <c r="CD42" s="293" t="str">
        <f ca="true">+IF(OFFSET('Water Data'!$G$29,0,10*ROW('Water Data'!G36))="","",OFFSET('Water Data'!$G$29,0,10*ROW('Water Data'!G36)))</f>
        <v/>
      </c>
      <c r="CE42" s="293" t="str">
        <f ca="true">+IF(OFFSET('Water Data'!$H$27,0,10*ROW('Water Data'!H36))="","",OFFSET('Water Data'!$H$27,0,10*ROW('Water Data'!H36)))</f>
        <v/>
      </c>
      <c r="CF42" s="293" t="str">
        <f ca="true">+IF(OFFSET('Water Data'!$H$28,0,10*ROW('Water Data'!H36))="","",OFFSET('Water Data'!$H$28,0,10*ROW('Water Data'!H36)))</f>
        <v/>
      </c>
      <c r="CG42" s="293" t="str">
        <f ca="true">+IF(OFFSET('Water Data'!$H$29,0,10*ROW('Water Data'!H36))="","",OFFSET('Water Data'!$H$29,0,10*ROW('Water Data'!H36)))</f>
        <v/>
      </c>
      <c r="CH42" s="293" t="str">
        <f ca="true">+IF(OFFSET('Water Data'!$I$27,0,10*ROW('Water Data'!I36))="","",OFFSET('Water Data'!$I$27,0,10*ROW('Water Data'!I36)))</f>
        <v/>
      </c>
      <c r="CI42" s="293" t="str">
        <f ca="true">+IF(OFFSET('Water Data'!$I$28,0,10*ROW('Water Data'!I36))="","",OFFSET('Water Data'!$I$28,0,10*ROW('Water Data'!I36)))</f>
        <v/>
      </c>
      <c r="CJ42" s="293" t="str">
        <f ca="true">+IF(OFFSET('Water Data'!$I$29,0,10*ROW('Water Data'!I36))="","",OFFSET('Water Data'!$I$29,0,10*ROW('Water Data'!I36)))</f>
        <v/>
      </c>
      <c r="CK42" s="293" t="str">
        <f ca="true">+IF(OFFSET('Sanitation Data'!$D$28,0,10*ROW('Sanitation Data'!D36))="","",OFFSET('Sanitation Data'!$D$28,0,10*ROW('Sanitation Data'!D36)))</f>
        <v/>
      </c>
      <c r="CL42" s="293" t="str">
        <f ca="true">+IF(OFFSET('Sanitation Data'!$D$29,0,10*ROW('Sanitation Data'!D36))="","",OFFSET('Sanitation Data'!$D$29,0,10*ROW('Sanitation Data'!D36)))</f>
        <v/>
      </c>
      <c r="CM42" s="293" t="str">
        <f ca="true">+IF(OFFSET('Sanitation Data'!$D$30,0,10*ROW('Sanitation Data'!D36))="","",OFFSET('Sanitation Data'!$D$30,0,10*ROW('Sanitation Data'!D36)))</f>
        <v/>
      </c>
      <c r="CN42" s="293" t="str">
        <f ca="true">+IF(OFFSET('Sanitation Data'!$D$31,0,10*ROW('Sanitation Data'!D36))="","",OFFSET('Sanitation Data'!$D$31,0,10*ROW('Sanitation Data'!D36)))</f>
        <v/>
      </c>
      <c r="CO42" s="293" t="str">
        <f ca="true">+IF(OFFSET('Sanitation Data'!$D$32,0,10*ROW('Sanitation Data'!D36))="","",OFFSET('Sanitation Data'!$D$32,0,10*ROW('Sanitation Data'!D36)))</f>
        <v/>
      </c>
      <c r="CP42" s="293" t="str">
        <f ca="true">+IF(OFFSET('Sanitation Data'!$E$28,0,10*ROW('Sanitation Data'!E36))="","",OFFSET('Sanitation Data'!$E$28,0,10*ROW('Sanitation Data'!E36)))</f>
        <v/>
      </c>
      <c r="CQ42" s="293" t="str">
        <f ca="true">+IF(OFFSET('Sanitation Data'!$E$29,0,10*ROW('Sanitation Data'!E36))="","",OFFSET('Sanitation Data'!$E$29,0,10*ROW('Sanitation Data'!E36)))</f>
        <v/>
      </c>
      <c r="CR42" s="293" t="str">
        <f ca="true">+IF(OFFSET('Sanitation Data'!$E$30,0,10*ROW('Sanitation Data'!E36))="","",OFFSET('Sanitation Data'!$E$30,0,10*ROW('Sanitation Data'!E36)))</f>
        <v/>
      </c>
      <c r="CS42" s="293" t="str">
        <f ca="true">+IF(OFFSET('Sanitation Data'!$E$31,0,10*ROW('Sanitation Data'!E36))="","",OFFSET('Sanitation Data'!$E$31,0,10*ROW('Sanitation Data'!E36)))</f>
        <v/>
      </c>
      <c r="CT42" s="293" t="str">
        <f ca="true">+IF(OFFSET('Sanitation Data'!$E$32,0,10*ROW('Sanitation Data'!E36))="","",OFFSET('Sanitation Data'!$E$32,0,10*ROW('Sanitation Data'!E36)))</f>
        <v/>
      </c>
      <c r="CU42" s="293" t="str">
        <f ca="true">+IF(OFFSET('Sanitation Data'!$F$28,0,10*ROW('Sanitation Data'!F36))="","",OFFSET('Sanitation Data'!$F$28,0,10*ROW('Sanitation Data'!F36)))</f>
        <v/>
      </c>
      <c r="CV42" s="293" t="str">
        <f ca="true">+IF(OFFSET('Sanitation Data'!$F$29,0,10*ROW('Sanitation Data'!F36))="","",OFFSET('Sanitation Data'!$F$29,0,10*ROW('Sanitation Data'!F36)))</f>
        <v/>
      </c>
      <c r="CW42" s="293" t="str">
        <f ca="true">+IF(OFFSET('Sanitation Data'!$F$30,0,10*ROW('Sanitation Data'!F36))="","",OFFSET('Sanitation Data'!$F$30,0,10*ROW('Sanitation Data'!F36)))</f>
        <v/>
      </c>
      <c r="CX42" s="293" t="str">
        <f ca="true">+IF(OFFSET('Sanitation Data'!$F$31,0,10*ROW('Sanitation Data'!F36))="","",OFFSET('Sanitation Data'!$F$31,0,10*ROW('Sanitation Data'!F36)))</f>
        <v/>
      </c>
      <c r="CY42" s="293" t="str">
        <f ca="true">+IF(OFFSET('Sanitation Data'!$F$32,0,10*ROW('Sanitation Data'!F36))="","",OFFSET('Sanitation Data'!$F$32,0,10*ROW('Sanitation Data'!F36)))</f>
        <v/>
      </c>
      <c r="CZ42" s="293" t="str">
        <f ca="true">+IF(OFFSET('Sanitation Data'!$G$28,0,10*ROW('Sanitation Data'!G36))="","",OFFSET('Sanitation Data'!$G$28,0,10*ROW('Sanitation Data'!G36)))</f>
        <v/>
      </c>
      <c r="DA42" s="293" t="str">
        <f ca="true">+IF(OFFSET('Sanitation Data'!$G$29,0,10*ROW('Sanitation Data'!G36))="","",OFFSET('Sanitation Data'!$G$29,0,10*ROW('Sanitation Data'!G36)))</f>
        <v/>
      </c>
      <c r="DB42" s="293" t="str">
        <f ca="true">+IF(OFFSET('Sanitation Data'!$G$30,0,10*ROW('Sanitation Data'!G36))="","",OFFSET('Sanitation Data'!$G$30,0,10*ROW('Sanitation Data'!G36)))</f>
        <v/>
      </c>
      <c r="DC42" s="293" t="str">
        <f ca="true">+IF(OFFSET('Sanitation Data'!$G$31,0,10*ROW('Sanitation Data'!G36))="","",OFFSET('Sanitation Data'!$G$31,0,10*ROW('Sanitation Data'!G36)))</f>
        <v/>
      </c>
      <c r="DD42" s="293" t="str">
        <f ca="true">+IF(OFFSET('Sanitation Data'!$G$32,0,10*ROW('Sanitation Data'!G36))="","",OFFSET('Sanitation Data'!$G$32,0,10*ROW('Sanitation Data'!G36)))</f>
        <v/>
      </c>
      <c r="DE42" s="293" t="str">
        <f ca="true">+IF(OFFSET('Sanitation Data'!$H$28,0,10*ROW('Sanitation Data'!H36))="","",OFFSET('Sanitation Data'!$H$28,0,10*ROW('Sanitation Data'!H36)))</f>
        <v/>
      </c>
      <c r="DF42" s="293" t="str">
        <f ca="true">+IF(OFFSET('Sanitation Data'!$H$29,0,10*ROW('Sanitation Data'!H36))="","",OFFSET('Sanitation Data'!$H$29,0,10*ROW('Sanitation Data'!H36)))</f>
        <v/>
      </c>
      <c r="DG42" s="293" t="str">
        <f ca="true">+IF(OFFSET('Sanitation Data'!$H$30,0,10*ROW('Sanitation Data'!H36))="","",OFFSET('Sanitation Data'!$H$30,0,10*ROW('Sanitation Data'!H36)))</f>
        <v/>
      </c>
      <c r="DH42" s="293" t="str">
        <f ca="true">+IF(OFFSET('Sanitation Data'!$H$31,0,10*ROW('Sanitation Data'!H36))="","",OFFSET('Sanitation Data'!$H$31,0,10*ROW('Sanitation Data'!H36)))</f>
        <v/>
      </c>
      <c r="DI42" s="293" t="str">
        <f ca="true">+IF(OFFSET('Sanitation Data'!$H$32,0,10*ROW('Sanitation Data'!H36))="","",OFFSET('Sanitation Data'!$H$32,0,10*ROW('Sanitation Data'!H36)))</f>
        <v/>
      </c>
      <c r="DJ42" s="293" t="str">
        <f ca="true">+IF(OFFSET('Sanitation Data'!$I$28,0,10*ROW('Sanitation Data'!I36))="","",OFFSET('Sanitation Data'!$I$28,0,10*ROW('Sanitation Data'!I36)))</f>
        <v/>
      </c>
      <c r="DK42" s="293" t="str">
        <f ca="true">+IF(OFFSET('Sanitation Data'!$I$29,0,10*ROW('Sanitation Data'!I36))="","",OFFSET('Sanitation Data'!$I$29,0,10*ROW('Sanitation Data'!I36)))</f>
        <v/>
      </c>
      <c r="DL42" s="293" t="str">
        <f ca="true">+IF(OFFSET('Sanitation Data'!$I$30,0,10*ROW('Sanitation Data'!I36))="","",OFFSET('Sanitation Data'!$I$30,0,10*ROW('Sanitation Data'!I36)))</f>
        <v/>
      </c>
      <c r="DM42" s="293" t="str">
        <f ca="true">+IF(OFFSET('Sanitation Data'!$I$31,0,10*ROW('Sanitation Data'!I36))="","",OFFSET('Sanitation Data'!$I$31,0,10*ROW('Sanitation Data'!I36)))</f>
        <v/>
      </c>
      <c r="DN42" s="293" t="str">
        <f ca="true">+IF(OFFSET('Sanitation Data'!$I$32,0,10*ROW('Sanitation Data'!I36))="","",OFFSET('Sanitation Data'!$I$32,0,10*ROW('Sanitation Data'!I36)))</f>
        <v/>
      </c>
      <c r="DO42" s="293" t="str">
        <f ca="true">+IF(OFFSET('Hygiene Data'!$D$11,0,10*ROW('Hygiene Data'!D36))="","",OFFSET('Hygiene Data'!$D$11,0,10*ROW('Hygiene Data'!D36)))</f>
        <v/>
      </c>
      <c r="DP42" s="293" t="str">
        <f ca="true">+IF(OFFSET('Hygiene Data'!$D$12,0,10*ROW('Hygiene Data'!D36))="","",OFFSET('Hygiene Data'!$D$12,0,10*ROW('Hygiene Data'!D36)))</f>
        <v/>
      </c>
      <c r="DQ42" s="293" t="str">
        <f ca="true">+IF(OFFSET('Hygiene Data'!$D$13,0,10*ROW('Hygiene Data'!D36))="","",OFFSET('Hygiene Data'!$D$13,0,10*ROW('Hygiene Data'!D36)))</f>
        <v/>
      </c>
      <c r="DR42" s="293" t="str">
        <f ca="true">+IF(OFFSET('Hygiene Data'!$E$11,0,10*ROW('Hygiene Data'!E36))="","",OFFSET('Hygiene Data'!$E$11,0,10*ROW('Hygiene Data'!E36)))</f>
        <v/>
      </c>
      <c r="DS42" s="293" t="str">
        <f ca="true">+IF(OFFSET('Hygiene Data'!$E$12,0,10*ROW('Hygiene Data'!E36))="","",OFFSET('Hygiene Data'!$E$12,0,10*ROW('Hygiene Data'!E36)))</f>
        <v/>
      </c>
      <c r="DT42" s="293" t="str">
        <f ca="true">+IF(OFFSET('Hygiene Data'!$E$13,0,10*ROW('Hygiene Data'!E36))="","",OFFSET('Hygiene Data'!$E$13,0,10*ROW('Hygiene Data'!E36)))</f>
        <v/>
      </c>
      <c r="DU42" s="293" t="str">
        <f ca="true">+IF(OFFSET('Hygiene Data'!$F$11,0,10*ROW('Hygiene Data'!F36))="","",OFFSET('Hygiene Data'!$F$11,0,10*ROW('Hygiene Data'!F36)))</f>
        <v/>
      </c>
      <c r="DV42" s="293" t="str">
        <f ca="true">+IF(OFFSET('Hygiene Data'!$F$12,0,10*ROW('Hygiene Data'!F36))="","",OFFSET('Hygiene Data'!$F$12,0,10*ROW('Hygiene Data'!F36)))</f>
        <v/>
      </c>
      <c r="DW42" s="293" t="str">
        <f ca="true">+IF(OFFSET('Hygiene Data'!$F$13,0,10*ROW('Hygiene Data'!F36))="","",OFFSET('Hygiene Data'!$F$13,0,10*ROW('Hygiene Data'!F36)))</f>
        <v/>
      </c>
      <c r="DX42" s="293" t="str">
        <f ca="true">+IF(OFFSET('Hygiene Data'!$G$11,0,10*ROW('Hygiene Data'!G36))="","",OFFSET('Hygiene Data'!$G$11,0,10*ROW('Hygiene Data'!G36)))</f>
        <v/>
      </c>
      <c r="DY42" s="293" t="str">
        <f ca="true">+IF(OFFSET('Hygiene Data'!$G$12,0,10*ROW('Hygiene Data'!G36))="","",OFFSET('Hygiene Data'!$G$12,0,10*ROW('Hygiene Data'!G36)))</f>
        <v/>
      </c>
      <c r="DZ42" s="293" t="str">
        <f ca="true">+IF(OFFSET('Hygiene Data'!$G$13,0,10*ROW('Hygiene Data'!G36))="","",OFFSET('Hygiene Data'!$G$13,0,10*ROW('Hygiene Data'!G36)))</f>
        <v/>
      </c>
      <c r="EA42" s="293" t="str">
        <f ca="true">+IF(OFFSET('Hygiene Data'!$H$11,0,10*ROW('Hygiene Data'!H36))="","",OFFSET('Hygiene Data'!$H$11,0,10*ROW('Hygiene Data'!H36)))</f>
        <v/>
      </c>
      <c r="EB42" s="293" t="str">
        <f ca="true">+IF(OFFSET('Hygiene Data'!$H$12,0,10*ROW('Hygiene Data'!H36))="","",OFFSET('Hygiene Data'!$H$12,0,10*ROW('Hygiene Data'!H36)))</f>
        <v/>
      </c>
      <c r="EC42" s="293" t="str">
        <f ca="true">+IF(OFFSET('Hygiene Data'!$H$13,0,10*ROW('Hygiene Data'!H36))="","",OFFSET('Hygiene Data'!$H$13,0,10*ROW('Hygiene Data'!H36)))</f>
        <v/>
      </c>
      <c r="ED42" s="293" t="str">
        <f ca="true">+IF(OFFSET('Hygiene Data'!$I$11,0,10*ROW('Hygiene Data'!I36))="","",OFFSET('Hygiene Data'!$I$11,0,10*ROW('Hygiene Data'!I36)))</f>
        <v/>
      </c>
      <c r="EE42" s="293" t="str">
        <f ca="true">+IF(OFFSET('Hygiene Data'!$I$12,0,10*ROW('Hygiene Data'!I36))="","",OFFSET('Hygiene Data'!$I$12,0,10*ROW('Hygiene Data'!I36)))</f>
        <v/>
      </c>
      <c r="EF42" s="293"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49" t="str">
        <f t="shared" ca="true" si="0"/>
        <v/>
      </c>
      <c r="D43" s="89"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9"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9"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9"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9"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9"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9"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9"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9"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9"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9"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9"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9"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9"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9"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9"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9"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9"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0"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0"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0"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0"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0"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0"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0"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0"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0"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0"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0"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0"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0"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0"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0"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0"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0"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0"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0"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0"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0"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0"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0"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0"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0"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0"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0"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0"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0"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0"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1"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1"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1"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1"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1"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1"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1"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1"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1"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1"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1"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1"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1"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1"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1"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1"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1"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1"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3"/>
      <c r="BS43" s="293" t="str">
        <f ca="true">+IF(OFFSET('Water Data'!$D$27,0,10*ROW('Water Data'!D37))="","",OFFSET('Water Data'!$D$27,0,10*ROW('Water Data'!D37)))</f>
        <v/>
      </c>
      <c r="BT43" s="293" t="str">
        <f ca="true">+IF(OFFSET('Water Data'!$D$28,0,10*ROW('Water Data'!D37))="","",OFFSET('Water Data'!$D$28,0,10*ROW('Water Data'!D37)))</f>
        <v/>
      </c>
      <c r="BU43" s="293" t="str">
        <f ca="true">+IF(OFFSET('Water Data'!$D$29,0,10*ROW('Water Data'!D37))="","",OFFSET('Water Data'!$D$29,0,10*ROW('Water Data'!D37)))</f>
        <v/>
      </c>
      <c r="BV43" s="293" t="str">
        <f ca="true">+IF(OFFSET('Water Data'!$E$27,0,10*ROW('Water Data'!E37))="","",OFFSET('Water Data'!$E$27,0,10*ROW('Water Data'!E37)))</f>
        <v/>
      </c>
      <c r="BW43" s="293" t="str">
        <f ca="true">+IF(OFFSET('Water Data'!$E$28,0,10*ROW('Water Data'!E37))="","",OFFSET('Water Data'!$E$28,0,10*ROW('Water Data'!E37)))</f>
        <v/>
      </c>
      <c r="BX43" s="293" t="str">
        <f ca="true">+IF(OFFSET('Water Data'!$E$29,0,10*ROW('Water Data'!E37))="","",OFFSET('Water Data'!$E$29,0,10*ROW('Water Data'!E37)))</f>
        <v/>
      </c>
      <c r="BY43" s="293" t="str">
        <f ca="true">+IF(OFFSET('Water Data'!$F$27,0,10*ROW('Water Data'!F37))="","",OFFSET('Water Data'!$F$27,0,10*ROW('Water Data'!F37)))</f>
        <v/>
      </c>
      <c r="BZ43" s="293" t="str">
        <f ca="true">+IF(OFFSET('Water Data'!$F$28,0,10*ROW('Water Data'!F37))="","",OFFSET('Water Data'!$F$28,0,10*ROW('Water Data'!F37)))</f>
        <v/>
      </c>
      <c r="CA43" s="293" t="str">
        <f ca="true">+IF(OFFSET('Water Data'!$F$29,0,10*ROW('Water Data'!F37))="","",OFFSET('Water Data'!$F$29,0,10*ROW('Water Data'!F37)))</f>
        <v/>
      </c>
      <c r="CB43" s="293" t="str">
        <f ca="true">+IF(OFFSET('Water Data'!$G$27,0,10*ROW('Water Data'!G37))="","",OFFSET('Water Data'!$G$27,0,10*ROW('Water Data'!G37)))</f>
        <v/>
      </c>
      <c r="CC43" s="293" t="str">
        <f ca="true">+IF(OFFSET('Water Data'!$G$28,0,10*ROW('Water Data'!G37))="","",OFFSET('Water Data'!$G$28,0,10*ROW('Water Data'!G37)))</f>
        <v/>
      </c>
      <c r="CD43" s="293" t="str">
        <f ca="true">+IF(OFFSET('Water Data'!$G$29,0,10*ROW('Water Data'!G37))="","",OFFSET('Water Data'!$G$29,0,10*ROW('Water Data'!G37)))</f>
        <v/>
      </c>
      <c r="CE43" s="293" t="str">
        <f ca="true">+IF(OFFSET('Water Data'!$H$27,0,10*ROW('Water Data'!H37))="","",OFFSET('Water Data'!$H$27,0,10*ROW('Water Data'!H37)))</f>
        <v/>
      </c>
      <c r="CF43" s="293" t="str">
        <f ca="true">+IF(OFFSET('Water Data'!$H$28,0,10*ROW('Water Data'!H37))="","",OFFSET('Water Data'!$H$28,0,10*ROW('Water Data'!H37)))</f>
        <v/>
      </c>
      <c r="CG43" s="293" t="str">
        <f ca="true">+IF(OFFSET('Water Data'!$H$29,0,10*ROW('Water Data'!H37))="","",OFFSET('Water Data'!$H$29,0,10*ROW('Water Data'!H37)))</f>
        <v/>
      </c>
      <c r="CH43" s="293" t="str">
        <f ca="true">+IF(OFFSET('Water Data'!$I$27,0,10*ROW('Water Data'!I37))="","",OFFSET('Water Data'!$I$27,0,10*ROW('Water Data'!I37)))</f>
        <v/>
      </c>
      <c r="CI43" s="293" t="str">
        <f ca="true">+IF(OFFSET('Water Data'!$I$28,0,10*ROW('Water Data'!I37))="","",OFFSET('Water Data'!$I$28,0,10*ROW('Water Data'!I37)))</f>
        <v/>
      </c>
      <c r="CJ43" s="293" t="str">
        <f ca="true">+IF(OFFSET('Water Data'!$I$29,0,10*ROW('Water Data'!I37))="","",OFFSET('Water Data'!$I$29,0,10*ROW('Water Data'!I37)))</f>
        <v/>
      </c>
      <c r="CK43" s="293" t="str">
        <f ca="true">+IF(OFFSET('Sanitation Data'!$D$28,0,10*ROW('Sanitation Data'!D37))="","",OFFSET('Sanitation Data'!$D$28,0,10*ROW('Sanitation Data'!D37)))</f>
        <v/>
      </c>
      <c r="CL43" s="293" t="str">
        <f ca="true">+IF(OFFSET('Sanitation Data'!$D$29,0,10*ROW('Sanitation Data'!D37))="","",OFFSET('Sanitation Data'!$D$29,0,10*ROW('Sanitation Data'!D37)))</f>
        <v/>
      </c>
      <c r="CM43" s="293" t="str">
        <f ca="true">+IF(OFFSET('Sanitation Data'!$D$30,0,10*ROW('Sanitation Data'!D37))="","",OFFSET('Sanitation Data'!$D$30,0,10*ROW('Sanitation Data'!D37)))</f>
        <v/>
      </c>
      <c r="CN43" s="293" t="str">
        <f ca="true">+IF(OFFSET('Sanitation Data'!$D$31,0,10*ROW('Sanitation Data'!D37))="","",OFFSET('Sanitation Data'!$D$31,0,10*ROW('Sanitation Data'!D37)))</f>
        <v/>
      </c>
      <c r="CO43" s="293" t="str">
        <f ca="true">+IF(OFFSET('Sanitation Data'!$D$32,0,10*ROW('Sanitation Data'!D37))="","",OFFSET('Sanitation Data'!$D$32,0,10*ROW('Sanitation Data'!D37)))</f>
        <v/>
      </c>
      <c r="CP43" s="293" t="str">
        <f ca="true">+IF(OFFSET('Sanitation Data'!$E$28,0,10*ROW('Sanitation Data'!E37))="","",OFFSET('Sanitation Data'!$E$28,0,10*ROW('Sanitation Data'!E37)))</f>
        <v/>
      </c>
      <c r="CQ43" s="293" t="str">
        <f ca="true">+IF(OFFSET('Sanitation Data'!$E$29,0,10*ROW('Sanitation Data'!E37))="","",OFFSET('Sanitation Data'!$E$29,0,10*ROW('Sanitation Data'!E37)))</f>
        <v/>
      </c>
      <c r="CR43" s="293" t="str">
        <f ca="true">+IF(OFFSET('Sanitation Data'!$E$30,0,10*ROW('Sanitation Data'!E37))="","",OFFSET('Sanitation Data'!$E$30,0,10*ROW('Sanitation Data'!E37)))</f>
        <v/>
      </c>
      <c r="CS43" s="293" t="str">
        <f ca="true">+IF(OFFSET('Sanitation Data'!$E$31,0,10*ROW('Sanitation Data'!E37))="","",OFFSET('Sanitation Data'!$E$31,0,10*ROW('Sanitation Data'!E37)))</f>
        <v/>
      </c>
      <c r="CT43" s="293" t="str">
        <f ca="true">+IF(OFFSET('Sanitation Data'!$E$32,0,10*ROW('Sanitation Data'!E37))="","",OFFSET('Sanitation Data'!$E$32,0,10*ROW('Sanitation Data'!E37)))</f>
        <v/>
      </c>
      <c r="CU43" s="293" t="str">
        <f ca="true">+IF(OFFSET('Sanitation Data'!$F$28,0,10*ROW('Sanitation Data'!F37))="","",OFFSET('Sanitation Data'!$F$28,0,10*ROW('Sanitation Data'!F37)))</f>
        <v/>
      </c>
      <c r="CV43" s="293" t="str">
        <f ca="true">+IF(OFFSET('Sanitation Data'!$F$29,0,10*ROW('Sanitation Data'!F37))="","",OFFSET('Sanitation Data'!$F$29,0,10*ROW('Sanitation Data'!F37)))</f>
        <v/>
      </c>
      <c r="CW43" s="293" t="str">
        <f ca="true">+IF(OFFSET('Sanitation Data'!$F$30,0,10*ROW('Sanitation Data'!F37))="","",OFFSET('Sanitation Data'!$F$30,0,10*ROW('Sanitation Data'!F37)))</f>
        <v/>
      </c>
      <c r="CX43" s="293" t="str">
        <f ca="true">+IF(OFFSET('Sanitation Data'!$F$31,0,10*ROW('Sanitation Data'!F37))="","",OFFSET('Sanitation Data'!$F$31,0,10*ROW('Sanitation Data'!F37)))</f>
        <v/>
      </c>
      <c r="CY43" s="293" t="str">
        <f ca="true">+IF(OFFSET('Sanitation Data'!$F$32,0,10*ROW('Sanitation Data'!F37))="","",OFFSET('Sanitation Data'!$F$32,0,10*ROW('Sanitation Data'!F37)))</f>
        <v/>
      </c>
      <c r="CZ43" s="293" t="str">
        <f ca="true">+IF(OFFSET('Sanitation Data'!$G$28,0,10*ROW('Sanitation Data'!G37))="","",OFFSET('Sanitation Data'!$G$28,0,10*ROW('Sanitation Data'!G37)))</f>
        <v/>
      </c>
      <c r="DA43" s="293" t="str">
        <f ca="true">+IF(OFFSET('Sanitation Data'!$G$29,0,10*ROW('Sanitation Data'!G37))="","",OFFSET('Sanitation Data'!$G$29,0,10*ROW('Sanitation Data'!G37)))</f>
        <v/>
      </c>
      <c r="DB43" s="293" t="str">
        <f ca="true">+IF(OFFSET('Sanitation Data'!$G$30,0,10*ROW('Sanitation Data'!G37))="","",OFFSET('Sanitation Data'!$G$30,0,10*ROW('Sanitation Data'!G37)))</f>
        <v/>
      </c>
      <c r="DC43" s="293" t="str">
        <f ca="true">+IF(OFFSET('Sanitation Data'!$G$31,0,10*ROW('Sanitation Data'!G37))="","",OFFSET('Sanitation Data'!$G$31,0,10*ROW('Sanitation Data'!G37)))</f>
        <v/>
      </c>
      <c r="DD43" s="293" t="str">
        <f ca="true">+IF(OFFSET('Sanitation Data'!$G$32,0,10*ROW('Sanitation Data'!G37))="","",OFFSET('Sanitation Data'!$G$32,0,10*ROW('Sanitation Data'!G37)))</f>
        <v/>
      </c>
      <c r="DE43" s="293" t="str">
        <f ca="true">+IF(OFFSET('Sanitation Data'!$H$28,0,10*ROW('Sanitation Data'!H37))="","",OFFSET('Sanitation Data'!$H$28,0,10*ROW('Sanitation Data'!H37)))</f>
        <v/>
      </c>
      <c r="DF43" s="293" t="str">
        <f ca="true">+IF(OFFSET('Sanitation Data'!$H$29,0,10*ROW('Sanitation Data'!H37))="","",OFFSET('Sanitation Data'!$H$29,0,10*ROW('Sanitation Data'!H37)))</f>
        <v/>
      </c>
      <c r="DG43" s="293" t="str">
        <f ca="true">+IF(OFFSET('Sanitation Data'!$H$30,0,10*ROW('Sanitation Data'!H37))="","",OFFSET('Sanitation Data'!$H$30,0,10*ROW('Sanitation Data'!H37)))</f>
        <v/>
      </c>
      <c r="DH43" s="293" t="str">
        <f ca="true">+IF(OFFSET('Sanitation Data'!$H$31,0,10*ROW('Sanitation Data'!H37))="","",OFFSET('Sanitation Data'!$H$31,0,10*ROW('Sanitation Data'!H37)))</f>
        <v/>
      </c>
      <c r="DI43" s="293" t="str">
        <f ca="true">+IF(OFFSET('Sanitation Data'!$H$32,0,10*ROW('Sanitation Data'!H37))="","",OFFSET('Sanitation Data'!$H$32,0,10*ROW('Sanitation Data'!H37)))</f>
        <v/>
      </c>
      <c r="DJ43" s="293" t="str">
        <f ca="true">+IF(OFFSET('Sanitation Data'!$I$28,0,10*ROW('Sanitation Data'!I37))="","",OFFSET('Sanitation Data'!$I$28,0,10*ROW('Sanitation Data'!I37)))</f>
        <v/>
      </c>
      <c r="DK43" s="293" t="str">
        <f ca="true">+IF(OFFSET('Sanitation Data'!$I$29,0,10*ROW('Sanitation Data'!I37))="","",OFFSET('Sanitation Data'!$I$29,0,10*ROW('Sanitation Data'!I37)))</f>
        <v/>
      </c>
      <c r="DL43" s="293" t="str">
        <f ca="true">+IF(OFFSET('Sanitation Data'!$I$30,0,10*ROW('Sanitation Data'!I37))="","",OFFSET('Sanitation Data'!$I$30,0,10*ROW('Sanitation Data'!I37)))</f>
        <v/>
      </c>
      <c r="DM43" s="293" t="str">
        <f ca="true">+IF(OFFSET('Sanitation Data'!$I$31,0,10*ROW('Sanitation Data'!I37))="","",OFFSET('Sanitation Data'!$I$31,0,10*ROW('Sanitation Data'!I37)))</f>
        <v/>
      </c>
      <c r="DN43" s="293" t="str">
        <f ca="true">+IF(OFFSET('Sanitation Data'!$I$32,0,10*ROW('Sanitation Data'!I37))="","",OFFSET('Sanitation Data'!$I$32,0,10*ROW('Sanitation Data'!I37)))</f>
        <v/>
      </c>
      <c r="DO43" s="293" t="str">
        <f ca="true">+IF(OFFSET('Hygiene Data'!$D$11,0,10*ROW('Hygiene Data'!D37))="","",OFFSET('Hygiene Data'!$D$11,0,10*ROW('Hygiene Data'!D37)))</f>
        <v/>
      </c>
      <c r="DP43" s="293" t="str">
        <f ca="true">+IF(OFFSET('Hygiene Data'!$D$12,0,10*ROW('Hygiene Data'!D37))="","",OFFSET('Hygiene Data'!$D$12,0,10*ROW('Hygiene Data'!D37)))</f>
        <v/>
      </c>
      <c r="DQ43" s="293" t="str">
        <f ca="true">+IF(OFFSET('Hygiene Data'!$D$13,0,10*ROW('Hygiene Data'!D37))="","",OFFSET('Hygiene Data'!$D$13,0,10*ROW('Hygiene Data'!D37)))</f>
        <v/>
      </c>
      <c r="DR43" s="293" t="str">
        <f ca="true">+IF(OFFSET('Hygiene Data'!$E$11,0,10*ROW('Hygiene Data'!E37))="","",OFFSET('Hygiene Data'!$E$11,0,10*ROW('Hygiene Data'!E37)))</f>
        <v/>
      </c>
      <c r="DS43" s="293" t="str">
        <f ca="true">+IF(OFFSET('Hygiene Data'!$E$12,0,10*ROW('Hygiene Data'!E37))="","",OFFSET('Hygiene Data'!$E$12,0,10*ROW('Hygiene Data'!E37)))</f>
        <v/>
      </c>
      <c r="DT43" s="293" t="str">
        <f ca="true">+IF(OFFSET('Hygiene Data'!$E$13,0,10*ROW('Hygiene Data'!E37))="","",OFFSET('Hygiene Data'!$E$13,0,10*ROW('Hygiene Data'!E37)))</f>
        <v/>
      </c>
      <c r="DU43" s="293" t="str">
        <f ca="true">+IF(OFFSET('Hygiene Data'!$F$11,0,10*ROW('Hygiene Data'!F37))="","",OFFSET('Hygiene Data'!$F$11,0,10*ROW('Hygiene Data'!F37)))</f>
        <v/>
      </c>
      <c r="DV43" s="293" t="str">
        <f ca="true">+IF(OFFSET('Hygiene Data'!$F$12,0,10*ROW('Hygiene Data'!F37))="","",OFFSET('Hygiene Data'!$F$12,0,10*ROW('Hygiene Data'!F37)))</f>
        <v/>
      </c>
      <c r="DW43" s="293" t="str">
        <f ca="true">+IF(OFFSET('Hygiene Data'!$F$13,0,10*ROW('Hygiene Data'!F37))="","",OFFSET('Hygiene Data'!$F$13,0,10*ROW('Hygiene Data'!F37)))</f>
        <v/>
      </c>
      <c r="DX43" s="293" t="str">
        <f ca="true">+IF(OFFSET('Hygiene Data'!$G$11,0,10*ROW('Hygiene Data'!G37))="","",OFFSET('Hygiene Data'!$G$11,0,10*ROW('Hygiene Data'!G37)))</f>
        <v/>
      </c>
      <c r="DY43" s="293" t="str">
        <f ca="true">+IF(OFFSET('Hygiene Data'!$G$12,0,10*ROW('Hygiene Data'!G37))="","",OFFSET('Hygiene Data'!$G$12,0,10*ROW('Hygiene Data'!G37)))</f>
        <v/>
      </c>
      <c r="DZ43" s="293" t="str">
        <f ca="true">+IF(OFFSET('Hygiene Data'!$G$13,0,10*ROW('Hygiene Data'!G37))="","",OFFSET('Hygiene Data'!$G$13,0,10*ROW('Hygiene Data'!G37)))</f>
        <v/>
      </c>
      <c r="EA43" s="293" t="str">
        <f ca="true">+IF(OFFSET('Hygiene Data'!$H$11,0,10*ROW('Hygiene Data'!H37))="","",OFFSET('Hygiene Data'!$H$11,0,10*ROW('Hygiene Data'!H37)))</f>
        <v/>
      </c>
      <c r="EB43" s="293" t="str">
        <f ca="true">+IF(OFFSET('Hygiene Data'!$H$12,0,10*ROW('Hygiene Data'!H37))="","",OFFSET('Hygiene Data'!$H$12,0,10*ROW('Hygiene Data'!H37)))</f>
        <v/>
      </c>
      <c r="EC43" s="293" t="str">
        <f ca="true">+IF(OFFSET('Hygiene Data'!$H$13,0,10*ROW('Hygiene Data'!H37))="","",OFFSET('Hygiene Data'!$H$13,0,10*ROW('Hygiene Data'!H37)))</f>
        <v/>
      </c>
      <c r="ED43" s="293" t="str">
        <f ca="true">+IF(OFFSET('Hygiene Data'!$I$11,0,10*ROW('Hygiene Data'!I37))="","",OFFSET('Hygiene Data'!$I$11,0,10*ROW('Hygiene Data'!I37)))</f>
        <v/>
      </c>
      <c r="EE43" s="293" t="str">
        <f ca="true">+IF(OFFSET('Hygiene Data'!$I$12,0,10*ROW('Hygiene Data'!I37))="","",OFFSET('Hygiene Data'!$I$12,0,10*ROW('Hygiene Data'!I37)))</f>
        <v/>
      </c>
      <c r="EF43" s="293"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49" t="str">
        <f t="shared" ca="true" si="0"/>
        <v/>
      </c>
      <c r="D44" s="89"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9"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9"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9"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9"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9"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9"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9"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9"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9"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9"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9"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9"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9"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9"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9"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9"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9"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0"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0"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0"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0"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0"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0"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0"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0"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0"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0"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0"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0"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0"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0"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0"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0"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0"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0"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0"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0"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0"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0"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0"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0"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0"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0"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0"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0"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0"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0"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1"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1"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1"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1"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1"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1"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1"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1"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1"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1"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1"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1"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1"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1"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1"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1"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1"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1"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3"/>
      <c r="BS44" s="293" t="str">
        <f ca="true">+IF(OFFSET('Water Data'!$D$27,0,10*ROW('Water Data'!D38))="","",OFFSET('Water Data'!$D$27,0,10*ROW('Water Data'!D38)))</f>
        <v/>
      </c>
      <c r="BT44" s="293" t="str">
        <f ca="true">+IF(OFFSET('Water Data'!$D$28,0,10*ROW('Water Data'!D38))="","",OFFSET('Water Data'!$D$28,0,10*ROW('Water Data'!D38)))</f>
        <v/>
      </c>
      <c r="BU44" s="293" t="str">
        <f ca="true">+IF(OFFSET('Water Data'!$D$29,0,10*ROW('Water Data'!D38))="","",OFFSET('Water Data'!$D$29,0,10*ROW('Water Data'!D38)))</f>
        <v/>
      </c>
      <c r="BV44" s="293" t="str">
        <f ca="true">+IF(OFFSET('Water Data'!$E$27,0,10*ROW('Water Data'!E38))="","",OFFSET('Water Data'!$E$27,0,10*ROW('Water Data'!E38)))</f>
        <v/>
      </c>
      <c r="BW44" s="293" t="str">
        <f ca="true">+IF(OFFSET('Water Data'!$E$28,0,10*ROW('Water Data'!E38))="","",OFFSET('Water Data'!$E$28,0,10*ROW('Water Data'!E38)))</f>
        <v/>
      </c>
      <c r="BX44" s="293" t="str">
        <f ca="true">+IF(OFFSET('Water Data'!$E$29,0,10*ROW('Water Data'!E38))="","",OFFSET('Water Data'!$E$29,0,10*ROW('Water Data'!E38)))</f>
        <v/>
      </c>
      <c r="BY44" s="293" t="str">
        <f ca="true">+IF(OFFSET('Water Data'!$F$27,0,10*ROW('Water Data'!F38))="","",OFFSET('Water Data'!$F$27,0,10*ROW('Water Data'!F38)))</f>
        <v/>
      </c>
      <c r="BZ44" s="293" t="str">
        <f ca="true">+IF(OFFSET('Water Data'!$F$28,0,10*ROW('Water Data'!F38))="","",OFFSET('Water Data'!$F$28,0,10*ROW('Water Data'!F38)))</f>
        <v/>
      </c>
      <c r="CA44" s="293" t="str">
        <f ca="true">+IF(OFFSET('Water Data'!$F$29,0,10*ROW('Water Data'!F38))="","",OFFSET('Water Data'!$F$29,0,10*ROW('Water Data'!F38)))</f>
        <v/>
      </c>
      <c r="CB44" s="293" t="str">
        <f ca="true">+IF(OFFSET('Water Data'!$G$27,0,10*ROW('Water Data'!G38))="","",OFFSET('Water Data'!$G$27,0,10*ROW('Water Data'!G38)))</f>
        <v/>
      </c>
      <c r="CC44" s="293" t="str">
        <f ca="true">+IF(OFFSET('Water Data'!$G$28,0,10*ROW('Water Data'!G38))="","",OFFSET('Water Data'!$G$28,0,10*ROW('Water Data'!G38)))</f>
        <v/>
      </c>
      <c r="CD44" s="293" t="str">
        <f ca="true">+IF(OFFSET('Water Data'!$G$29,0,10*ROW('Water Data'!G38))="","",OFFSET('Water Data'!$G$29,0,10*ROW('Water Data'!G38)))</f>
        <v/>
      </c>
      <c r="CE44" s="293" t="str">
        <f ca="true">+IF(OFFSET('Water Data'!$H$27,0,10*ROW('Water Data'!H38))="","",OFFSET('Water Data'!$H$27,0,10*ROW('Water Data'!H38)))</f>
        <v/>
      </c>
      <c r="CF44" s="293" t="str">
        <f ca="true">+IF(OFFSET('Water Data'!$H$28,0,10*ROW('Water Data'!H38))="","",OFFSET('Water Data'!$H$28,0,10*ROW('Water Data'!H38)))</f>
        <v/>
      </c>
      <c r="CG44" s="293" t="str">
        <f ca="true">+IF(OFFSET('Water Data'!$H$29,0,10*ROW('Water Data'!H38))="","",OFFSET('Water Data'!$H$29,0,10*ROW('Water Data'!H38)))</f>
        <v/>
      </c>
      <c r="CH44" s="293" t="str">
        <f ca="true">+IF(OFFSET('Water Data'!$I$27,0,10*ROW('Water Data'!I38))="","",OFFSET('Water Data'!$I$27,0,10*ROW('Water Data'!I38)))</f>
        <v/>
      </c>
      <c r="CI44" s="293" t="str">
        <f ca="true">+IF(OFFSET('Water Data'!$I$28,0,10*ROW('Water Data'!I38))="","",OFFSET('Water Data'!$I$28,0,10*ROW('Water Data'!I38)))</f>
        <v/>
      </c>
      <c r="CJ44" s="293" t="str">
        <f ca="true">+IF(OFFSET('Water Data'!$I$29,0,10*ROW('Water Data'!I38))="","",OFFSET('Water Data'!$I$29,0,10*ROW('Water Data'!I38)))</f>
        <v/>
      </c>
      <c r="CK44" s="293" t="str">
        <f ca="true">+IF(OFFSET('Sanitation Data'!$D$28,0,10*ROW('Sanitation Data'!D38))="","",OFFSET('Sanitation Data'!$D$28,0,10*ROW('Sanitation Data'!D38)))</f>
        <v/>
      </c>
      <c r="CL44" s="293" t="str">
        <f ca="true">+IF(OFFSET('Sanitation Data'!$D$29,0,10*ROW('Sanitation Data'!D38))="","",OFFSET('Sanitation Data'!$D$29,0,10*ROW('Sanitation Data'!D38)))</f>
        <v/>
      </c>
      <c r="CM44" s="293" t="str">
        <f ca="true">+IF(OFFSET('Sanitation Data'!$D$30,0,10*ROW('Sanitation Data'!D38))="","",OFFSET('Sanitation Data'!$D$30,0,10*ROW('Sanitation Data'!D38)))</f>
        <v/>
      </c>
      <c r="CN44" s="293" t="str">
        <f ca="true">+IF(OFFSET('Sanitation Data'!$D$31,0,10*ROW('Sanitation Data'!D38))="","",OFFSET('Sanitation Data'!$D$31,0,10*ROW('Sanitation Data'!D38)))</f>
        <v/>
      </c>
      <c r="CO44" s="293" t="str">
        <f ca="true">+IF(OFFSET('Sanitation Data'!$D$32,0,10*ROW('Sanitation Data'!D38))="","",OFFSET('Sanitation Data'!$D$32,0,10*ROW('Sanitation Data'!D38)))</f>
        <v/>
      </c>
      <c r="CP44" s="293" t="str">
        <f ca="true">+IF(OFFSET('Sanitation Data'!$E$28,0,10*ROW('Sanitation Data'!E38))="","",OFFSET('Sanitation Data'!$E$28,0,10*ROW('Sanitation Data'!E38)))</f>
        <v/>
      </c>
      <c r="CQ44" s="293" t="str">
        <f ca="true">+IF(OFFSET('Sanitation Data'!$E$29,0,10*ROW('Sanitation Data'!E38))="","",OFFSET('Sanitation Data'!$E$29,0,10*ROW('Sanitation Data'!E38)))</f>
        <v/>
      </c>
      <c r="CR44" s="293" t="str">
        <f ca="true">+IF(OFFSET('Sanitation Data'!$E$30,0,10*ROW('Sanitation Data'!E38))="","",OFFSET('Sanitation Data'!$E$30,0,10*ROW('Sanitation Data'!E38)))</f>
        <v/>
      </c>
      <c r="CS44" s="293" t="str">
        <f ca="true">+IF(OFFSET('Sanitation Data'!$E$31,0,10*ROW('Sanitation Data'!E38))="","",OFFSET('Sanitation Data'!$E$31,0,10*ROW('Sanitation Data'!E38)))</f>
        <v/>
      </c>
      <c r="CT44" s="293" t="str">
        <f ca="true">+IF(OFFSET('Sanitation Data'!$E$32,0,10*ROW('Sanitation Data'!E38))="","",OFFSET('Sanitation Data'!$E$32,0,10*ROW('Sanitation Data'!E38)))</f>
        <v/>
      </c>
      <c r="CU44" s="293" t="str">
        <f ca="true">+IF(OFFSET('Sanitation Data'!$F$28,0,10*ROW('Sanitation Data'!F38))="","",OFFSET('Sanitation Data'!$F$28,0,10*ROW('Sanitation Data'!F38)))</f>
        <v/>
      </c>
      <c r="CV44" s="293" t="str">
        <f ca="true">+IF(OFFSET('Sanitation Data'!$F$29,0,10*ROW('Sanitation Data'!F38))="","",OFFSET('Sanitation Data'!$F$29,0,10*ROW('Sanitation Data'!F38)))</f>
        <v/>
      </c>
      <c r="CW44" s="293" t="str">
        <f ca="true">+IF(OFFSET('Sanitation Data'!$F$30,0,10*ROW('Sanitation Data'!F38))="","",OFFSET('Sanitation Data'!$F$30,0,10*ROW('Sanitation Data'!F38)))</f>
        <v/>
      </c>
      <c r="CX44" s="293" t="str">
        <f ca="true">+IF(OFFSET('Sanitation Data'!$F$31,0,10*ROW('Sanitation Data'!F38))="","",OFFSET('Sanitation Data'!$F$31,0,10*ROW('Sanitation Data'!F38)))</f>
        <v/>
      </c>
      <c r="CY44" s="293" t="str">
        <f ca="true">+IF(OFFSET('Sanitation Data'!$F$32,0,10*ROW('Sanitation Data'!F38))="","",OFFSET('Sanitation Data'!$F$32,0,10*ROW('Sanitation Data'!F38)))</f>
        <v/>
      </c>
      <c r="CZ44" s="293" t="str">
        <f ca="true">+IF(OFFSET('Sanitation Data'!$G$28,0,10*ROW('Sanitation Data'!G38))="","",OFFSET('Sanitation Data'!$G$28,0,10*ROW('Sanitation Data'!G38)))</f>
        <v/>
      </c>
      <c r="DA44" s="293" t="str">
        <f ca="true">+IF(OFFSET('Sanitation Data'!$G$29,0,10*ROW('Sanitation Data'!G38))="","",OFFSET('Sanitation Data'!$G$29,0,10*ROW('Sanitation Data'!G38)))</f>
        <v/>
      </c>
      <c r="DB44" s="293" t="str">
        <f ca="true">+IF(OFFSET('Sanitation Data'!$G$30,0,10*ROW('Sanitation Data'!G38))="","",OFFSET('Sanitation Data'!$G$30,0,10*ROW('Sanitation Data'!G38)))</f>
        <v/>
      </c>
      <c r="DC44" s="293" t="str">
        <f ca="true">+IF(OFFSET('Sanitation Data'!$G$31,0,10*ROW('Sanitation Data'!G38))="","",OFFSET('Sanitation Data'!$G$31,0,10*ROW('Sanitation Data'!G38)))</f>
        <v/>
      </c>
      <c r="DD44" s="293" t="str">
        <f ca="true">+IF(OFFSET('Sanitation Data'!$G$32,0,10*ROW('Sanitation Data'!G38))="","",OFFSET('Sanitation Data'!$G$32,0,10*ROW('Sanitation Data'!G38)))</f>
        <v/>
      </c>
      <c r="DE44" s="293" t="str">
        <f ca="true">+IF(OFFSET('Sanitation Data'!$H$28,0,10*ROW('Sanitation Data'!H38))="","",OFFSET('Sanitation Data'!$H$28,0,10*ROW('Sanitation Data'!H38)))</f>
        <v/>
      </c>
      <c r="DF44" s="293" t="str">
        <f ca="true">+IF(OFFSET('Sanitation Data'!$H$29,0,10*ROW('Sanitation Data'!H38))="","",OFFSET('Sanitation Data'!$H$29,0,10*ROW('Sanitation Data'!H38)))</f>
        <v/>
      </c>
      <c r="DG44" s="293" t="str">
        <f ca="true">+IF(OFFSET('Sanitation Data'!$H$30,0,10*ROW('Sanitation Data'!H38))="","",OFFSET('Sanitation Data'!$H$30,0,10*ROW('Sanitation Data'!H38)))</f>
        <v/>
      </c>
      <c r="DH44" s="293" t="str">
        <f ca="true">+IF(OFFSET('Sanitation Data'!$H$31,0,10*ROW('Sanitation Data'!H38))="","",OFFSET('Sanitation Data'!$H$31,0,10*ROW('Sanitation Data'!H38)))</f>
        <v/>
      </c>
      <c r="DI44" s="293" t="str">
        <f ca="true">+IF(OFFSET('Sanitation Data'!$H$32,0,10*ROW('Sanitation Data'!H38))="","",OFFSET('Sanitation Data'!$H$32,0,10*ROW('Sanitation Data'!H38)))</f>
        <v/>
      </c>
      <c r="DJ44" s="293" t="str">
        <f ca="true">+IF(OFFSET('Sanitation Data'!$I$28,0,10*ROW('Sanitation Data'!I38))="","",OFFSET('Sanitation Data'!$I$28,0,10*ROW('Sanitation Data'!I38)))</f>
        <v/>
      </c>
      <c r="DK44" s="293" t="str">
        <f ca="true">+IF(OFFSET('Sanitation Data'!$I$29,0,10*ROW('Sanitation Data'!I38))="","",OFFSET('Sanitation Data'!$I$29,0,10*ROW('Sanitation Data'!I38)))</f>
        <v/>
      </c>
      <c r="DL44" s="293" t="str">
        <f ca="true">+IF(OFFSET('Sanitation Data'!$I$30,0,10*ROW('Sanitation Data'!I38))="","",OFFSET('Sanitation Data'!$I$30,0,10*ROW('Sanitation Data'!I38)))</f>
        <v/>
      </c>
      <c r="DM44" s="293" t="str">
        <f ca="true">+IF(OFFSET('Sanitation Data'!$I$31,0,10*ROW('Sanitation Data'!I38))="","",OFFSET('Sanitation Data'!$I$31,0,10*ROW('Sanitation Data'!I38)))</f>
        <v/>
      </c>
      <c r="DN44" s="293" t="str">
        <f ca="true">+IF(OFFSET('Sanitation Data'!$I$32,0,10*ROW('Sanitation Data'!I38))="","",OFFSET('Sanitation Data'!$I$32,0,10*ROW('Sanitation Data'!I38)))</f>
        <v/>
      </c>
      <c r="DO44" s="293" t="str">
        <f ca="true">+IF(OFFSET('Hygiene Data'!$D$11,0,10*ROW('Hygiene Data'!D38))="","",OFFSET('Hygiene Data'!$D$11,0,10*ROW('Hygiene Data'!D38)))</f>
        <v/>
      </c>
      <c r="DP44" s="293" t="str">
        <f ca="true">+IF(OFFSET('Hygiene Data'!$D$12,0,10*ROW('Hygiene Data'!D38))="","",OFFSET('Hygiene Data'!$D$12,0,10*ROW('Hygiene Data'!D38)))</f>
        <v/>
      </c>
      <c r="DQ44" s="293" t="str">
        <f ca="true">+IF(OFFSET('Hygiene Data'!$D$13,0,10*ROW('Hygiene Data'!D38))="","",OFFSET('Hygiene Data'!$D$13,0,10*ROW('Hygiene Data'!D38)))</f>
        <v/>
      </c>
      <c r="DR44" s="293" t="str">
        <f ca="true">+IF(OFFSET('Hygiene Data'!$E$11,0,10*ROW('Hygiene Data'!E38))="","",OFFSET('Hygiene Data'!$E$11,0,10*ROW('Hygiene Data'!E38)))</f>
        <v/>
      </c>
      <c r="DS44" s="293" t="str">
        <f ca="true">+IF(OFFSET('Hygiene Data'!$E$12,0,10*ROW('Hygiene Data'!E38))="","",OFFSET('Hygiene Data'!$E$12,0,10*ROW('Hygiene Data'!E38)))</f>
        <v/>
      </c>
      <c r="DT44" s="293" t="str">
        <f ca="true">+IF(OFFSET('Hygiene Data'!$E$13,0,10*ROW('Hygiene Data'!E38))="","",OFFSET('Hygiene Data'!$E$13,0,10*ROW('Hygiene Data'!E38)))</f>
        <v/>
      </c>
      <c r="DU44" s="293" t="str">
        <f ca="true">+IF(OFFSET('Hygiene Data'!$F$11,0,10*ROW('Hygiene Data'!F38))="","",OFFSET('Hygiene Data'!$F$11,0,10*ROW('Hygiene Data'!F38)))</f>
        <v/>
      </c>
      <c r="DV44" s="293" t="str">
        <f ca="true">+IF(OFFSET('Hygiene Data'!$F$12,0,10*ROW('Hygiene Data'!F38))="","",OFFSET('Hygiene Data'!$F$12,0,10*ROW('Hygiene Data'!F38)))</f>
        <v/>
      </c>
      <c r="DW44" s="293" t="str">
        <f ca="true">+IF(OFFSET('Hygiene Data'!$F$13,0,10*ROW('Hygiene Data'!F38))="","",OFFSET('Hygiene Data'!$F$13,0,10*ROW('Hygiene Data'!F38)))</f>
        <v/>
      </c>
      <c r="DX44" s="293" t="str">
        <f ca="true">+IF(OFFSET('Hygiene Data'!$G$11,0,10*ROW('Hygiene Data'!G38))="","",OFFSET('Hygiene Data'!$G$11,0,10*ROW('Hygiene Data'!G38)))</f>
        <v/>
      </c>
      <c r="DY44" s="293" t="str">
        <f ca="true">+IF(OFFSET('Hygiene Data'!$G$12,0,10*ROW('Hygiene Data'!G38))="","",OFFSET('Hygiene Data'!$G$12,0,10*ROW('Hygiene Data'!G38)))</f>
        <v/>
      </c>
      <c r="DZ44" s="293" t="str">
        <f ca="true">+IF(OFFSET('Hygiene Data'!$G$13,0,10*ROW('Hygiene Data'!G38))="","",OFFSET('Hygiene Data'!$G$13,0,10*ROW('Hygiene Data'!G38)))</f>
        <v/>
      </c>
      <c r="EA44" s="293" t="str">
        <f ca="true">+IF(OFFSET('Hygiene Data'!$H$11,0,10*ROW('Hygiene Data'!H38))="","",OFFSET('Hygiene Data'!$H$11,0,10*ROW('Hygiene Data'!H38)))</f>
        <v/>
      </c>
      <c r="EB44" s="293" t="str">
        <f ca="true">+IF(OFFSET('Hygiene Data'!$H$12,0,10*ROW('Hygiene Data'!H38))="","",OFFSET('Hygiene Data'!$H$12,0,10*ROW('Hygiene Data'!H38)))</f>
        <v/>
      </c>
      <c r="EC44" s="293" t="str">
        <f ca="true">+IF(OFFSET('Hygiene Data'!$H$13,0,10*ROW('Hygiene Data'!H38))="","",OFFSET('Hygiene Data'!$H$13,0,10*ROW('Hygiene Data'!H38)))</f>
        <v/>
      </c>
      <c r="ED44" s="293" t="str">
        <f ca="true">+IF(OFFSET('Hygiene Data'!$I$11,0,10*ROW('Hygiene Data'!I38))="","",OFFSET('Hygiene Data'!$I$11,0,10*ROW('Hygiene Data'!I38)))</f>
        <v/>
      </c>
      <c r="EE44" s="293" t="str">
        <f ca="true">+IF(OFFSET('Hygiene Data'!$I$12,0,10*ROW('Hygiene Data'!I38))="","",OFFSET('Hygiene Data'!$I$12,0,10*ROW('Hygiene Data'!I38)))</f>
        <v/>
      </c>
      <c r="EF44" s="293"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49" t="str">
        <f t="shared" ca="true" si="0"/>
        <v/>
      </c>
      <c r="D45" s="89"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9"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9"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9"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9"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9"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9"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9"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9"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9"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9"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9"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9"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9"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9"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9"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9"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9"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0"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0"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0"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0"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0"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0"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0"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0"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0"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0"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0"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0"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0"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0"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0"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0"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0"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0"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0"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0"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0"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0"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0"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0"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0"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0"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0"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0"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0"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0"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1"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1"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1"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1"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1"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1"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1"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1"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1"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1"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1"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1"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1"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1"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1"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1"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1"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1"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3"/>
      <c r="BS45" s="293" t="str">
        <f ca="true">+IF(OFFSET('Water Data'!$D$27,0,10*ROW('Water Data'!D39))="","",OFFSET('Water Data'!$D$27,0,10*ROW('Water Data'!D39)))</f>
        <v/>
      </c>
      <c r="BT45" s="293" t="str">
        <f ca="true">+IF(OFFSET('Water Data'!$D$28,0,10*ROW('Water Data'!D39))="","",OFFSET('Water Data'!$D$28,0,10*ROW('Water Data'!D39)))</f>
        <v/>
      </c>
      <c r="BU45" s="293" t="str">
        <f ca="true">+IF(OFFSET('Water Data'!$D$29,0,10*ROW('Water Data'!D39))="","",OFFSET('Water Data'!$D$29,0,10*ROW('Water Data'!D39)))</f>
        <v/>
      </c>
      <c r="BV45" s="293" t="str">
        <f ca="true">+IF(OFFSET('Water Data'!$E$27,0,10*ROW('Water Data'!E39))="","",OFFSET('Water Data'!$E$27,0,10*ROW('Water Data'!E39)))</f>
        <v/>
      </c>
      <c r="BW45" s="293" t="str">
        <f ca="true">+IF(OFFSET('Water Data'!$E$28,0,10*ROW('Water Data'!E39))="","",OFFSET('Water Data'!$E$28,0,10*ROW('Water Data'!E39)))</f>
        <v/>
      </c>
      <c r="BX45" s="293" t="str">
        <f ca="true">+IF(OFFSET('Water Data'!$E$29,0,10*ROW('Water Data'!E39))="","",OFFSET('Water Data'!$E$29,0,10*ROW('Water Data'!E39)))</f>
        <v/>
      </c>
      <c r="BY45" s="293" t="str">
        <f ca="true">+IF(OFFSET('Water Data'!$F$27,0,10*ROW('Water Data'!F39))="","",OFFSET('Water Data'!$F$27,0,10*ROW('Water Data'!F39)))</f>
        <v/>
      </c>
      <c r="BZ45" s="293" t="str">
        <f ca="true">+IF(OFFSET('Water Data'!$F$28,0,10*ROW('Water Data'!F39))="","",OFFSET('Water Data'!$F$28,0,10*ROW('Water Data'!F39)))</f>
        <v/>
      </c>
      <c r="CA45" s="293" t="str">
        <f ca="true">+IF(OFFSET('Water Data'!$F$29,0,10*ROW('Water Data'!F39))="","",OFFSET('Water Data'!$F$29,0,10*ROW('Water Data'!F39)))</f>
        <v/>
      </c>
      <c r="CB45" s="293" t="str">
        <f ca="true">+IF(OFFSET('Water Data'!$G$27,0,10*ROW('Water Data'!G39))="","",OFFSET('Water Data'!$G$27,0,10*ROW('Water Data'!G39)))</f>
        <v/>
      </c>
      <c r="CC45" s="293" t="str">
        <f ca="true">+IF(OFFSET('Water Data'!$G$28,0,10*ROW('Water Data'!G39))="","",OFFSET('Water Data'!$G$28,0,10*ROW('Water Data'!G39)))</f>
        <v/>
      </c>
      <c r="CD45" s="293" t="str">
        <f ca="true">+IF(OFFSET('Water Data'!$G$29,0,10*ROW('Water Data'!G39))="","",OFFSET('Water Data'!$G$29,0,10*ROW('Water Data'!G39)))</f>
        <v/>
      </c>
      <c r="CE45" s="293" t="str">
        <f ca="true">+IF(OFFSET('Water Data'!$H$27,0,10*ROW('Water Data'!H39))="","",OFFSET('Water Data'!$H$27,0,10*ROW('Water Data'!H39)))</f>
        <v/>
      </c>
      <c r="CF45" s="293" t="str">
        <f ca="true">+IF(OFFSET('Water Data'!$H$28,0,10*ROW('Water Data'!H39))="","",OFFSET('Water Data'!$H$28,0,10*ROW('Water Data'!H39)))</f>
        <v/>
      </c>
      <c r="CG45" s="293" t="str">
        <f ca="true">+IF(OFFSET('Water Data'!$H$29,0,10*ROW('Water Data'!H39))="","",OFFSET('Water Data'!$H$29,0,10*ROW('Water Data'!H39)))</f>
        <v/>
      </c>
      <c r="CH45" s="293" t="str">
        <f ca="true">+IF(OFFSET('Water Data'!$I$27,0,10*ROW('Water Data'!I39))="","",OFFSET('Water Data'!$I$27,0,10*ROW('Water Data'!I39)))</f>
        <v/>
      </c>
      <c r="CI45" s="293" t="str">
        <f ca="true">+IF(OFFSET('Water Data'!$I$28,0,10*ROW('Water Data'!I39))="","",OFFSET('Water Data'!$I$28,0,10*ROW('Water Data'!I39)))</f>
        <v/>
      </c>
      <c r="CJ45" s="293" t="str">
        <f ca="true">+IF(OFFSET('Water Data'!$I$29,0,10*ROW('Water Data'!I39))="","",OFFSET('Water Data'!$I$29,0,10*ROW('Water Data'!I39)))</f>
        <v/>
      </c>
      <c r="CK45" s="293" t="str">
        <f ca="true">+IF(OFFSET('Sanitation Data'!$D$28,0,10*ROW('Sanitation Data'!D39))="","",OFFSET('Sanitation Data'!$D$28,0,10*ROW('Sanitation Data'!D39)))</f>
        <v/>
      </c>
      <c r="CL45" s="293" t="str">
        <f ca="true">+IF(OFFSET('Sanitation Data'!$D$29,0,10*ROW('Sanitation Data'!D39))="","",OFFSET('Sanitation Data'!$D$29,0,10*ROW('Sanitation Data'!D39)))</f>
        <v/>
      </c>
      <c r="CM45" s="293" t="str">
        <f ca="true">+IF(OFFSET('Sanitation Data'!$D$30,0,10*ROW('Sanitation Data'!D39))="","",OFFSET('Sanitation Data'!$D$30,0,10*ROW('Sanitation Data'!D39)))</f>
        <v/>
      </c>
      <c r="CN45" s="293" t="str">
        <f ca="true">+IF(OFFSET('Sanitation Data'!$D$31,0,10*ROW('Sanitation Data'!D39))="","",OFFSET('Sanitation Data'!$D$31,0,10*ROW('Sanitation Data'!D39)))</f>
        <v/>
      </c>
      <c r="CO45" s="293" t="str">
        <f ca="true">+IF(OFFSET('Sanitation Data'!$D$32,0,10*ROW('Sanitation Data'!D39))="","",OFFSET('Sanitation Data'!$D$32,0,10*ROW('Sanitation Data'!D39)))</f>
        <v/>
      </c>
      <c r="CP45" s="293" t="str">
        <f ca="true">+IF(OFFSET('Sanitation Data'!$E$28,0,10*ROW('Sanitation Data'!E39))="","",OFFSET('Sanitation Data'!$E$28,0,10*ROW('Sanitation Data'!E39)))</f>
        <v/>
      </c>
      <c r="CQ45" s="293" t="str">
        <f ca="true">+IF(OFFSET('Sanitation Data'!$E$29,0,10*ROW('Sanitation Data'!E39))="","",OFFSET('Sanitation Data'!$E$29,0,10*ROW('Sanitation Data'!E39)))</f>
        <v/>
      </c>
      <c r="CR45" s="293" t="str">
        <f ca="true">+IF(OFFSET('Sanitation Data'!$E$30,0,10*ROW('Sanitation Data'!E39))="","",OFFSET('Sanitation Data'!$E$30,0,10*ROW('Sanitation Data'!E39)))</f>
        <v/>
      </c>
      <c r="CS45" s="293" t="str">
        <f ca="true">+IF(OFFSET('Sanitation Data'!$E$31,0,10*ROW('Sanitation Data'!E39))="","",OFFSET('Sanitation Data'!$E$31,0,10*ROW('Sanitation Data'!E39)))</f>
        <v/>
      </c>
      <c r="CT45" s="293" t="str">
        <f ca="true">+IF(OFFSET('Sanitation Data'!$E$32,0,10*ROW('Sanitation Data'!E39))="","",OFFSET('Sanitation Data'!$E$32,0,10*ROW('Sanitation Data'!E39)))</f>
        <v/>
      </c>
      <c r="CU45" s="293" t="str">
        <f ca="true">+IF(OFFSET('Sanitation Data'!$F$28,0,10*ROW('Sanitation Data'!F39))="","",OFFSET('Sanitation Data'!$F$28,0,10*ROW('Sanitation Data'!F39)))</f>
        <v/>
      </c>
      <c r="CV45" s="293" t="str">
        <f ca="true">+IF(OFFSET('Sanitation Data'!$F$29,0,10*ROW('Sanitation Data'!F39))="","",OFFSET('Sanitation Data'!$F$29,0,10*ROW('Sanitation Data'!F39)))</f>
        <v/>
      </c>
      <c r="CW45" s="293" t="str">
        <f ca="true">+IF(OFFSET('Sanitation Data'!$F$30,0,10*ROW('Sanitation Data'!F39))="","",OFFSET('Sanitation Data'!$F$30,0,10*ROW('Sanitation Data'!F39)))</f>
        <v/>
      </c>
      <c r="CX45" s="293" t="str">
        <f ca="true">+IF(OFFSET('Sanitation Data'!$F$31,0,10*ROW('Sanitation Data'!F39))="","",OFFSET('Sanitation Data'!$F$31,0,10*ROW('Sanitation Data'!F39)))</f>
        <v/>
      </c>
      <c r="CY45" s="293" t="str">
        <f ca="true">+IF(OFFSET('Sanitation Data'!$F$32,0,10*ROW('Sanitation Data'!F39))="","",OFFSET('Sanitation Data'!$F$32,0,10*ROW('Sanitation Data'!F39)))</f>
        <v/>
      </c>
      <c r="CZ45" s="293" t="str">
        <f ca="true">+IF(OFFSET('Sanitation Data'!$G$28,0,10*ROW('Sanitation Data'!G39))="","",OFFSET('Sanitation Data'!$G$28,0,10*ROW('Sanitation Data'!G39)))</f>
        <v/>
      </c>
      <c r="DA45" s="293" t="str">
        <f ca="true">+IF(OFFSET('Sanitation Data'!$G$29,0,10*ROW('Sanitation Data'!G39))="","",OFFSET('Sanitation Data'!$G$29,0,10*ROW('Sanitation Data'!G39)))</f>
        <v/>
      </c>
      <c r="DB45" s="293" t="str">
        <f ca="true">+IF(OFFSET('Sanitation Data'!$G$30,0,10*ROW('Sanitation Data'!G39))="","",OFFSET('Sanitation Data'!$G$30,0,10*ROW('Sanitation Data'!G39)))</f>
        <v/>
      </c>
      <c r="DC45" s="293" t="str">
        <f ca="true">+IF(OFFSET('Sanitation Data'!$G$31,0,10*ROW('Sanitation Data'!G39))="","",OFFSET('Sanitation Data'!$G$31,0,10*ROW('Sanitation Data'!G39)))</f>
        <v/>
      </c>
      <c r="DD45" s="293" t="str">
        <f ca="true">+IF(OFFSET('Sanitation Data'!$G$32,0,10*ROW('Sanitation Data'!G39))="","",OFFSET('Sanitation Data'!$G$32,0,10*ROW('Sanitation Data'!G39)))</f>
        <v/>
      </c>
      <c r="DE45" s="293" t="str">
        <f ca="true">+IF(OFFSET('Sanitation Data'!$H$28,0,10*ROW('Sanitation Data'!H39))="","",OFFSET('Sanitation Data'!$H$28,0,10*ROW('Sanitation Data'!H39)))</f>
        <v/>
      </c>
      <c r="DF45" s="293" t="str">
        <f ca="true">+IF(OFFSET('Sanitation Data'!$H$29,0,10*ROW('Sanitation Data'!H39))="","",OFFSET('Sanitation Data'!$H$29,0,10*ROW('Sanitation Data'!H39)))</f>
        <v/>
      </c>
      <c r="DG45" s="293" t="str">
        <f ca="true">+IF(OFFSET('Sanitation Data'!$H$30,0,10*ROW('Sanitation Data'!H39))="","",OFFSET('Sanitation Data'!$H$30,0,10*ROW('Sanitation Data'!H39)))</f>
        <v/>
      </c>
      <c r="DH45" s="293" t="str">
        <f ca="true">+IF(OFFSET('Sanitation Data'!$H$31,0,10*ROW('Sanitation Data'!H39))="","",OFFSET('Sanitation Data'!$H$31,0,10*ROW('Sanitation Data'!H39)))</f>
        <v/>
      </c>
      <c r="DI45" s="293" t="str">
        <f ca="true">+IF(OFFSET('Sanitation Data'!$H$32,0,10*ROW('Sanitation Data'!H39))="","",OFFSET('Sanitation Data'!$H$32,0,10*ROW('Sanitation Data'!H39)))</f>
        <v/>
      </c>
      <c r="DJ45" s="293" t="str">
        <f ca="true">+IF(OFFSET('Sanitation Data'!$I$28,0,10*ROW('Sanitation Data'!I39))="","",OFFSET('Sanitation Data'!$I$28,0,10*ROW('Sanitation Data'!I39)))</f>
        <v/>
      </c>
      <c r="DK45" s="293" t="str">
        <f ca="true">+IF(OFFSET('Sanitation Data'!$I$29,0,10*ROW('Sanitation Data'!I39))="","",OFFSET('Sanitation Data'!$I$29,0,10*ROW('Sanitation Data'!I39)))</f>
        <v/>
      </c>
      <c r="DL45" s="293" t="str">
        <f ca="true">+IF(OFFSET('Sanitation Data'!$I$30,0,10*ROW('Sanitation Data'!I39))="","",OFFSET('Sanitation Data'!$I$30,0,10*ROW('Sanitation Data'!I39)))</f>
        <v/>
      </c>
      <c r="DM45" s="293" t="str">
        <f ca="true">+IF(OFFSET('Sanitation Data'!$I$31,0,10*ROW('Sanitation Data'!I39))="","",OFFSET('Sanitation Data'!$I$31,0,10*ROW('Sanitation Data'!I39)))</f>
        <v/>
      </c>
      <c r="DN45" s="293" t="str">
        <f ca="true">+IF(OFFSET('Sanitation Data'!$I$32,0,10*ROW('Sanitation Data'!I39))="","",OFFSET('Sanitation Data'!$I$32,0,10*ROW('Sanitation Data'!I39)))</f>
        <v/>
      </c>
      <c r="DO45" s="293" t="str">
        <f ca="true">+IF(OFFSET('Hygiene Data'!$D$11,0,10*ROW('Hygiene Data'!D39))="","",OFFSET('Hygiene Data'!$D$11,0,10*ROW('Hygiene Data'!D39)))</f>
        <v/>
      </c>
      <c r="DP45" s="293" t="str">
        <f ca="true">+IF(OFFSET('Hygiene Data'!$D$12,0,10*ROW('Hygiene Data'!D39))="","",OFFSET('Hygiene Data'!$D$12,0,10*ROW('Hygiene Data'!D39)))</f>
        <v/>
      </c>
      <c r="DQ45" s="293" t="str">
        <f ca="true">+IF(OFFSET('Hygiene Data'!$D$13,0,10*ROW('Hygiene Data'!D39))="","",OFFSET('Hygiene Data'!$D$13,0,10*ROW('Hygiene Data'!D39)))</f>
        <v/>
      </c>
      <c r="DR45" s="293" t="str">
        <f ca="true">+IF(OFFSET('Hygiene Data'!$E$11,0,10*ROW('Hygiene Data'!E39))="","",OFFSET('Hygiene Data'!$E$11,0,10*ROW('Hygiene Data'!E39)))</f>
        <v/>
      </c>
      <c r="DS45" s="293" t="str">
        <f ca="true">+IF(OFFSET('Hygiene Data'!$E$12,0,10*ROW('Hygiene Data'!E39))="","",OFFSET('Hygiene Data'!$E$12,0,10*ROW('Hygiene Data'!E39)))</f>
        <v/>
      </c>
      <c r="DT45" s="293" t="str">
        <f ca="true">+IF(OFFSET('Hygiene Data'!$E$13,0,10*ROW('Hygiene Data'!E39))="","",OFFSET('Hygiene Data'!$E$13,0,10*ROW('Hygiene Data'!E39)))</f>
        <v/>
      </c>
      <c r="DU45" s="293" t="str">
        <f ca="true">+IF(OFFSET('Hygiene Data'!$F$11,0,10*ROW('Hygiene Data'!F39))="","",OFFSET('Hygiene Data'!$F$11,0,10*ROW('Hygiene Data'!F39)))</f>
        <v/>
      </c>
      <c r="DV45" s="293" t="str">
        <f ca="true">+IF(OFFSET('Hygiene Data'!$F$12,0,10*ROW('Hygiene Data'!F39))="","",OFFSET('Hygiene Data'!$F$12,0,10*ROW('Hygiene Data'!F39)))</f>
        <v/>
      </c>
      <c r="DW45" s="293" t="str">
        <f ca="true">+IF(OFFSET('Hygiene Data'!$F$13,0,10*ROW('Hygiene Data'!F39))="","",OFFSET('Hygiene Data'!$F$13,0,10*ROW('Hygiene Data'!F39)))</f>
        <v/>
      </c>
      <c r="DX45" s="293" t="str">
        <f ca="true">+IF(OFFSET('Hygiene Data'!$G$11,0,10*ROW('Hygiene Data'!G39))="","",OFFSET('Hygiene Data'!$G$11,0,10*ROW('Hygiene Data'!G39)))</f>
        <v/>
      </c>
      <c r="DY45" s="293" t="str">
        <f ca="true">+IF(OFFSET('Hygiene Data'!$G$12,0,10*ROW('Hygiene Data'!G39))="","",OFFSET('Hygiene Data'!$G$12,0,10*ROW('Hygiene Data'!G39)))</f>
        <v/>
      </c>
      <c r="DZ45" s="293" t="str">
        <f ca="true">+IF(OFFSET('Hygiene Data'!$G$13,0,10*ROW('Hygiene Data'!G39))="","",OFFSET('Hygiene Data'!$G$13,0,10*ROW('Hygiene Data'!G39)))</f>
        <v/>
      </c>
      <c r="EA45" s="293" t="str">
        <f ca="true">+IF(OFFSET('Hygiene Data'!$H$11,0,10*ROW('Hygiene Data'!H39))="","",OFFSET('Hygiene Data'!$H$11,0,10*ROW('Hygiene Data'!H39)))</f>
        <v/>
      </c>
      <c r="EB45" s="293" t="str">
        <f ca="true">+IF(OFFSET('Hygiene Data'!$H$12,0,10*ROW('Hygiene Data'!H39))="","",OFFSET('Hygiene Data'!$H$12,0,10*ROW('Hygiene Data'!H39)))</f>
        <v/>
      </c>
      <c r="EC45" s="293" t="str">
        <f ca="true">+IF(OFFSET('Hygiene Data'!$H$13,0,10*ROW('Hygiene Data'!H39))="","",OFFSET('Hygiene Data'!$H$13,0,10*ROW('Hygiene Data'!H39)))</f>
        <v/>
      </c>
      <c r="ED45" s="293" t="str">
        <f ca="true">+IF(OFFSET('Hygiene Data'!$I$11,0,10*ROW('Hygiene Data'!I39))="","",OFFSET('Hygiene Data'!$I$11,0,10*ROW('Hygiene Data'!I39)))</f>
        <v/>
      </c>
      <c r="EE45" s="293" t="str">
        <f ca="true">+IF(OFFSET('Hygiene Data'!$I$12,0,10*ROW('Hygiene Data'!I39))="","",OFFSET('Hygiene Data'!$I$12,0,10*ROW('Hygiene Data'!I39)))</f>
        <v/>
      </c>
      <c r="EF45" s="293"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49" t="str">
        <f t="shared" ca="true" si="0"/>
        <v/>
      </c>
      <c r="D46" s="89"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9"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9"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9"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9"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9"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9"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9"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9"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9"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9"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9"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9"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9"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9"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9"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9"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9"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0"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0"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0"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0"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0"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0"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0"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0"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0"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0"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0"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0"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0"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0"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0"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0"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0"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0"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0"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0"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0"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0"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0"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0"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0"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0"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0"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0"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0"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0"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1"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1"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1"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1"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1"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1"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1"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1"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1"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1"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1"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1"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1"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1"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1"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1"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1"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1"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3"/>
      <c r="BS46" s="293" t="str">
        <f ca="true">+IF(OFFSET('Water Data'!$D$27,0,10*ROW('Water Data'!D40))="","",OFFSET('Water Data'!$D$27,0,10*ROW('Water Data'!D40)))</f>
        <v/>
      </c>
      <c r="BT46" s="293" t="str">
        <f ca="true">+IF(OFFSET('Water Data'!$D$28,0,10*ROW('Water Data'!D40))="","",OFFSET('Water Data'!$D$28,0,10*ROW('Water Data'!D40)))</f>
        <v/>
      </c>
      <c r="BU46" s="293" t="str">
        <f ca="true">+IF(OFFSET('Water Data'!$D$29,0,10*ROW('Water Data'!D40))="","",OFFSET('Water Data'!$D$29,0,10*ROW('Water Data'!D40)))</f>
        <v/>
      </c>
      <c r="BV46" s="293" t="str">
        <f ca="true">+IF(OFFSET('Water Data'!$E$27,0,10*ROW('Water Data'!E40))="","",OFFSET('Water Data'!$E$27,0,10*ROW('Water Data'!E40)))</f>
        <v/>
      </c>
      <c r="BW46" s="293" t="str">
        <f ca="true">+IF(OFFSET('Water Data'!$E$28,0,10*ROW('Water Data'!E40))="","",OFFSET('Water Data'!$E$28,0,10*ROW('Water Data'!E40)))</f>
        <v/>
      </c>
      <c r="BX46" s="293" t="str">
        <f ca="true">+IF(OFFSET('Water Data'!$E$29,0,10*ROW('Water Data'!E40))="","",OFFSET('Water Data'!$E$29,0,10*ROW('Water Data'!E40)))</f>
        <v/>
      </c>
      <c r="BY46" s="293" t="str">
        <f ca="true">+IF(OFFSET('Water Data'!$F$27,0,10*ROW('Water Data'!F40))="","",OFFSET('Water Data'!$F$27,0,10*ROW('Water Data'!F40)))</f>
        <v/>
      </c>
      <c r="BZ46" s="293" t="str">
        <f ca="true">+IF(OFFSET('Water Data'!$F$28,0,10*ROW('Water Data'!F40))="","",OFFSET('Water Data'!$F$28,0,10*ROW('Water Data'!F40)))</f>
        <v/>
      </c>
      <c r="CA46" s="293" t="str">
        <f ca="true">+IF(OFFSET('Water Data'!$F$29,0,10*ROW('Water Data'!F40))="","",OFFSET('Water Data'!$F$29,0,10*ROW('Water Data'!F40)))</f>
        <v/>
      </c>
      <c r="CB46" s="293" t="str">
        <f ca="true">+IF(OFFSET('Water Data'!$G$27,0,10*ROW('Water Data'!G40))="","",OFFSET('Water Data'!$G$27,0,10*ROW('Water Data'!G40)))</f>
        <v/>
      </c>
      <c r="CC46" s="293" t="str">
        <f ca="true">+IF(OFFSET('Water Data'!$G$28,0,10*ROW('Water Data'!G40))="","",OFFSET('Water Data'!$G$28,0,10*ROW('Water Data'!G40)))</f>
        <v/>
      </c>
      <c r="CD46" s="293" t="str">
        <f ca="true">+IF(OFFSET('Water Data'!$G$29,0,10*ROW('Water Data'!G40))="","",OFFSET('Water Data'!$G$29,0,10*ROW('Water Data'!G40)))</f>
        <v/>
      </c>
      <c r="CE46" s="293" t="str">
        <f ca="true">+IF(OFFSET('Water Data'!$H$27,0,10*ROW('Water Data'!H40))="","",OFFSET('Water Data'!$H$27,0,10*ROW('Water Data'!H40)))</f>
        <v/>
      </c>
      <c r="CF46" s="293" t="str">
        <f ca="true">+IF(OFFSET('Water Data'!$H$28,0,10*ROW('Water Data'!H40))="","",OFFSET('Water Data'!$H$28,0,10*ROW('Water Data'!H40)))</f>
        <v/>
      </c>
      <c r="CG46" s="293" t="str">
        <f ca="true">+IF(OFFSET('Water Data'!$H$29,0,10*ROW('Water Data'!H40))="","",OFFSET('Water Data'!$H$29,0,10*ROW('Water Data'!H40)))</f>
        <v/>
      </c>
      <c r="CH46" s="293" t="str">
        <f ca="true">+IF(OFFSET('Water Data'!$I$27,0,10*ROW('Water Data'!I40))="","",OFFSET('Water Data'!$I$27,0,10*ROW('Water Data'!I40)))</f>
        <v/>
      </c>
      <c r="CI46" s="293" t="str">
        <f ca="true">+IF(OFFSET('Water Data'!$I$28,0,10*ROW('Water Data'!I40))="","",OFFSET('Water Data'!$I$28,0,10*ROW('Water Data'!I40)))</f>
        <v/>
      </c>
      <c r="CJ46" s="293" t="str">
        <f ca="true">+IF(OFFSET('Water Data'!$I$29,0,10*ROW('Water Data'!I40))="","",OFFSET('Water Data'!$I$29,0,10*ROW('Water Data'!I40)))</f>
        <v/>
      </c>
      <c r="CK46" s="293" t="str">
        <f ca="true">+IF(OFFSET('Sanitation Data'!$D$28,0,10*ROW('Sanitation Data'!D40))="","",OFFSET('Sanitation Data'!$D$28,0,10*ROW('Sanitation Data'!D40)))</f>
        <v/>
      </c>
      <c r="CL46" s="293" t="str">
        <f ca="true">+IF(OFFSET('Sanitation Data'!$D$29,0,10*ROW('Sanitation Data'!D40))="","",OFFSET('Sanitation Data'!$D$29,0,10*ROW('Sanitation Data'!D40)))</f>
        <v/>
      </c>
      <c r="CM46" s="293" t="str">
        <f ca="true">+IF(OFFSET('Sanitation Data'!$D$30,0,10*ROW('Sanitation Data'!D40))="","",OFFSET('Sanitation Data'!$D$30,0,10*ROW('Sanitation Data'!D40)))</f>
        <v/>
      </c>
      <c r="CN46" s="293" t="str">
        <f ca="true">+IF(OFFSET('Sanitation Data'!$D$31,0,10*ROW('Sanitation Data'!D40))="","",OFFSET('Sanitation Data'!$D$31,0,10*ROW('Sanitation Data'!D40)))</f>
        <v/>
      </c>
      <c r="CO46" s="293" t="str">
        <f ca="true">+IF(OFFSET('Sanitation Data'!$D$32,0,10*ROW('Sanitation Data'!D40))="","",OFFSET('Sanitation Data'!$D$32,0,10*ROW('Sanitation Data'!D40)))</f>
        <v/>
      </c>
      <c r="CP46" s="293" t="str">
        <f ca="true">+IF(OFFSET('Sanitation Data'!$E$28,0,10*ROW('Sanitation Data'!E40))="","",OFFSET('Sanitation Data'!$E$28,0,10*ROW('Sanitation Data'!E40)))</f>
        <v/>
      </c>
      <c r="CQ46" s="293" t="str">
        <f ca="true">+IF(OFFSET('Sanitation Data'!$E$29,0,10*ROW('Sanitation Data'!E40))="","",OFFSET('Sanitation Data'!$E$29,0,10*ROW('Sanitation Data'!E40)))</f>
        <v/>
      </c>
      <c r="CR46" s="293" t="str">
        <f ca="true">+IF(OFFSET('Sanitation Data'!$E$30,0,10*ROW('Sanitation Data'!E40))="","",OFFSET('Sanitation Data'!$E$30,0,10*ROW('Sanitation Data'!E40)))</f>
        <v/>
      </c>
      <c r="CS46" s="293" t="str">
        <f ca="true">+IF(OFFSET('Sanitation Data'!$E$31,0,10*ROW('Sanitation Data'!E40))="","",OFFSET('Sanitation Data'!$E$31,0,10*ROW('Sanitation Data'!E40)))</f>
        <v/>
      </c>
      <c r="CT46" s="293" t="str">
        <f ca="true">+IF(OFFSET('Sanitation Data'!$E$32,0,10*ROW('Sanitation Data'!E40))="","",OFFSET('Sanitation Data'!$E$32,0,10*ROW('Sanitation Data'!E40)))</f>
        <v/>
      </c>
      <c r="CU46" s="293" t="str">
        <f ca="true">+IF(OFFSET('Sanitation Data'!$F$28,0,10*ROW('Sanitation Data'!F40))="","",OFFSET('Sanitation Data'!$F$28,0,10*ROW('Sanitation Data'!F40)))</f>
        <v/>
      </c>
      <c r="CV46" s="293" t="str">
        <f ca="true">+IF(OFFSET('Sanitation Data'!$F$29,0,10*ROW('Sanitation Data'!F40))="","",OFFSET('Sanitation Data'!$F$29,0,10*ROW('Sanitation Data'!F40)))</f>
        <v/>
      </c>
      <c r="CW46" s="293" t="str">
        <f ca="true">+IF(OFFSET('Sanitation Data'!$F$30,0,10*ROW('Sanitation Data'!F40))="","",OFFSET('Sanitation Data'!$F$30,0,10*ROW('Sanitation Data'!F40)))</f>
        <v/>
      </c>
      <c r="CX46" s="293" t="str">
        <f ca="true">+IF(OFFSET('Sanitation Data'!$F$31,0,10*ROW('Sanitation Data'!F40))="","",OFFSET('Sanitation Data'!$F$31,0,10*ROW('Sanitation Data'!F40)))</f>
        <v/>
      </c>
      <c r="CY46" s="293" t="str">
        <f ca="true">+IF(OFFSET('Sanitation Data'!$F$32,0,10*ROW('Sanitation Data'!F40))="","",OFFSET('Sanitation Data'!$F$32,0,10*ROW('Sanitation Data'!F40)))</f>
        <v/>
      </c>
      <c r="CZ46" s="293" t="str">
        <f ca="true">+IF(OFFSET('Sanitation Data'!$G$28,0,10*ROW('Sanitation Data'!G40))="","",OFFSET('Sanitation Data'!$G$28,0,10*ROW('Sanitation Data'!G40)))</f>
        <v/>
      </c>
      <c r="DA46" s="293" t="str">
        <f ca="true">+IF(OFFSET('Sanitation Data'!$G$29,0,10*ROW('Sanitation Data'!G40))="","",OFFSET('Sanitation Data'!$G$29,0,10*ROW('Sanitation Data'!G40)))</f>
        <v/>
      </c>
      <c r="DB46" s="293" t="str">
        <f ca="true">+IF(OFFSET('Sanitation Data'!$G$30,0,10*ROW('Sanitation Data'!G40))="","",OFFSET('Sanitation Data'!$G$30,0,10*ROW('Sanitation Data'!G40)))</f>
        <v/>
      </c>
      <c r="DC46" s="293" t="str">
        <f ca="true">+IF(OFFSET('Sanitation Data'!$G$31,0,10*ROW('Sanitation Data'!G40))="","",OFFSET('Sanitation Data'!$G$31,0,10*ROW('Sanitation Data'!G40)))</f>
        <v/>
      </c>
      <c r="DD46" s="293" t="str">
        <f ca="true">+IF(OFFSET('Sanitation Data'!$G$32,0,10*ROW('Sanitation Data'!G40))="","",OFFSET('Sanitation Data'!$G$32,0,10*ROW('Sanitation Data'!G40)))</f>
        <v/>
      </c>
      <c r="DE46" s="293" t="str">
        <f ca="true">+IF(OFFSET('Sanitation Data'!$H$28,0,10*ROW('Sanitation Data'!H40))="","",OFFSET('Sanitation Data'!$H$28,0,10*ROW('Sanitation Data'!H40)))</f>
        <v/>
      </c>
      <c r="DF46" s="293" t="str">
        <f ca="true">+IF(OFFSET('Sanitation Data'!$H$29,0,10*ROW('Sanitation Data'!H40))="","",OFFSET('Sanitation Data'!$H$29,0,10*ROW('Sanitation Data'!H40)))</f>
        <v/>
      </c>
      <c r="DG46" s="293" t="str">
        <f ca="true">+IF(OFFSET('Sanitation Data'!$H$30,0,10*ROW('Sanitation Data'!H40))="","",OFFSET('Sanitation Data'!$H$30,0,10*ROW('Sanitation Data'!H40)))</f>
        <v/>
      </c>
      <c r="DH46" s="293" t="str">
        <f ca="true">+IF(OFFSET('Sanitation Data'!$H$31,0,10*ROW('Sanitation Data'!H40))="","",OFFSET('Sanitation Data'!$H$31,0,10*ROW('Sanitation Data'!H40)))</f>
        <v/>
      </c>
      <c r="DI46" s="293" t="str">
        <f ca="true">+IF(OFFSET('Sanitation Data'!$H$32,0,10*ROW('Sanitation Data'!H40))="","",OFFSET('Sanitation Data'!$H$32,0,10*ROW('Sanitation Data'!H40)))</f>
        <v/>
      </c>
      <c r="DJ46" s="293" t="str">
        <f ca="true">+IF(OFFSET('Sanitation Data'!$I$28,0,10*ROW('Sanitation Data'!I40))="","",OFFSET('Sanitation Data'!$I$28,0,10*ROW('Sanitation Data'!I40)))</f>
        <v/>
      </c>
      <c r="DK46" s="293" t="str">
        <f ca="true">+IF(OFFSET('Sanitation Data'!$I$29,0,10*ROW('Sanitation Data'!I40))="","",OFFSET('Sanitation Data'!$I$29,0,10*ROW('Sanitation Data'!I40)))</f>
        <v/>
      </c>
      <c r="DL46" s="293" t="str">
        <f ca="true">+IF(OFFSET('Sanitation Data'!$I$30,0,10*ROW('Sanitation Data'!I40))="","",OFFSET('Sanitation Data'!$I$30,0,10*ROW('Sanitation Data'!I40)))</f>
        <v/>
      </c>
      <c r="DM46" s="293" t="str">
        <f ca="true">+IF(OFFSET('Sanitation Data'!$I$31,0,10*ROW('Sanitation Data'!I40))="","",OFFSET('Sanitation Data'!$I$31,0,10*ROW('Sanitation Data'!I40)))</f>
        <v/>
      </c>
      <c r="DN46" s="293" t="str">
        <f ca="true">+IF(OFFSET('Sanitation Data'!$I$32,0,10*ROW('Sanitation Data'!I40))="","",OFFSET('Sanitation Data'!$I$32,0,10*ROW('Sanitation Data'!I40)))</f>
        <v/>
      </c>
      <c r="DO46" s="293" t="str">
        <f ca="true">+IF(OFFSET('Hygiene Data'!$D$11,0,10*ROW('Hygiene Data'!D40))="","",OFFSET('Hygiene Data'!$D$11,0,10*ROW('Hygiene Data'!D40)))</f>
        <v/>
      </c>
      <c r="DP46" s="293" t="str">
        <f ca="true">+IF(OFFSET('Hygiene Data'!$D$12,0,10*ROW('Hygiene Data'!D40))="","",OFFSET('Hygiene Data'!$D$12,0,10*ROW('Hygiene Data'!D40)))</f>
        <v/>
      </c>
      <c r="DQ46" s="293" t="str">
        <f ca="true">+IF(OFFSET('Hygiene Data'!$D$13,0,10*ROW('Hygiene Data'!D40))="","",OFFSET('Hygiene Data'!$D$13,0,10*ROW('Hygiene Data'!D40)))</f>
        <v/>
      </c>
      <c r="DR46" s="293" t="str">
        <f ca="true">+IF(OFFSET('Hygiene Data'!$E$11,0,10*ROW('Hygiene Data'!E40))="","",OFFSET('Hygiene Data'!$E$11,0,10*ROW('Hygiene Data'!E40)))</f>
        <v/>
      </c>
      <c r="DS46" s="293" t="str">
        <f ca="true">+IF(OFFSET('Hygiene Data'!$E$12,0,10*ROW('Hygiene Data'!E40))="","",OFFSET('Hygiene Data'!$E$12,0,10*ROW('Hygiene Data'!E40)))</f>
        <v/>
      </c>
      <c r="DT46" s="293" t="str">
        <f ca="true">+IF(OFFSET('Hygiene Data'!$E$13,0,10*ROW('Hygiene Data'!E40))="","",OFFSET('Hygiene Data'!$E$13,0,10*ROW('Hygiene Data'!E40)))</f>
        <v/>
      </c>
      <c r="DU46" s="293" t="str">
        <f ca="true">+IF(OFFSET('Hygiene Data'!$F$11,0,10*ROW('Hygiene Data'!F40))="","",OFFSET('Hygiene Data'!$F$11,0,10*ROW('Hygiene Data'!F40)))</f>
        <v/>
      </c>
      <c r="DV46" s="293" t="str">
        <f ca="true">+IF(OFFSET('Hygiene Data'!$F$12,0,10*ROW('Hygiene Data'!F40))="","",OFFSET('Hygiene Data'!$F$12,0,10*ROW('Hygiene Data'!F40)))</f>
        <v/>
      </c>
      <c r="DW46" s="293" t="str">
        <f ca="true">+IF(OFFSET('Hygiene Data'!$F$13,0,10*ROW('Hygiene Data'!F40))="","",OFFSET('Hygiene Data'!$F$13,0,10*ROW('Hygiene Data'!F40)))</f>
        <v/>
      </c>
      <c r="DX46" s="293" t="str">
        <f ca="true">+IF(OFFSET('Hygiene Data'!$G$11,0,10*ROW('Hygiene Data'!G40))="","",OFFSET('Hygiene Data'!$G$11,0,10*ROW('Hygiene Data'!G40)))</f>
        <v/>
      </c>
      <c r="DY46" s="293" t="str">
        <f ca="true">+IF(OFFSET('Hygiene Data'!$G$12,0,10*ROW('Hygiene Data'!G40))="","",OFFSET('Hygiene Data'!$G$12,0,10*ROW('Hygiene Data'!G40)))</f>
        <v/>
      </c>
      <c r="DZ46" s="293" t="str">
        <f ca="true">+IF(OFFSET('Hygiene Data'!$G$13,0,10*ROW('Hygiene Data'!G40))="","",OFFSET('Hygiene Data'!$G$13,0,10*ROW('Hygiene Data'!G40)))</f>
        <v/>
      </c>
      <c r="EA46" s="293" t="str">
        <f ca="true">+IF(OFFSET('Hygiene Data'!$H$11,0,10*ROW('Hygiene Data'!H40))="","",OFFSET('Hygiene Data'!$H$11,0,10*ROW('Hygiene Data'!H40)))</f>
        <v/>
      </c>
      <c r="EB46" s="293" t="str">
        <f ca="true">+IF(OFFSET('Hygiene Data'!$H$12,0,10*ROW('Hygiene Data'!H40))="","",OFFSET('Hygiene Data'!$H$12,0,10*ROW('Hygiene Data'!H40)))</f>
        <v/>
      </c>
      <c r="EC46" s="293" t="str">
        <f ca="true">+IF(OFFSET('Hygiene Data'!$H$13,0,10*ROW('Hygiene Data'!H40))="","",OFFSET('Hygiene Data'!$H$13,0,10*ROW('Hygiene Data'!H40)))</f>
        <v/>
      </c>
      <c r="ED46" s="293" t="str">
        <f ca="true">+IF(OFFSET('Hygiene Data'!$I$11,0,10*ROW('Hygiene Data'!I40))="","",OFFSET('Hygiene Data'!$I$11,0,10*ROW('Hygiene Data'!I40)))</f>
        <v/>
      </c>
      <c r="EE46" s="293" t="str">
        <f ca="true">+IF(OFFSET('Hygiene Data'!$I$12,0,10*ROW('Hygiene Data'!I40))="","",OFFSET('Hygiene Data'!$I$12,0,10*ROW('Hygiene Data'!I40)))</f>
        <v/>
      </c>
      <c r="EF46" s="293"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49" t="str">
        <f t="shared" ca="true" si="0"/>
        <v/>
      </c>
      <c r="D47" s="89"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9"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9"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9"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9"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9"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9"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9"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9"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9"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9"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9"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9"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9"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9"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9"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9"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9"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0"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0"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0"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0"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0"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0"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0"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0"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0"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0"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0"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0"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0"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0"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0"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0"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0"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0"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0"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0"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0"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0"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0"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0"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0"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0"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0"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0"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0"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0"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1"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1"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1"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1"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1"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1"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1"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1"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1"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1"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1"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1"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1"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1"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1"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1"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1"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1"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3"/>
      <c r="BS47" s="293" t="str">
        <f ca="true">+IF(OFFSET('Water Data'!$D$27,0,10*ROW('Water Data'!D41))="","",OFFSET('Water Data'!$D$27,0,10*ROW('Water Data'!D41)))</f>
        <v/>
      </c>
      <c r="BT47" s="293" t="str">
        <f ca="true">+IF(OFFSET('Water Data'!$D$28,0,10*ROW('Water Data'!D41))="","",OFFSET('Water Data'!$D$28,0,10*ROW('Water Data'!D41)))</f>
        <v/>
      </c>
      <c r="BU47" s="293" t="str">
        <f ca="true">+IF(OFFSET('Water Data'!$D$29,0,10*ROW('Water Data'!D41))="","",OFFSET('Water Data'!$D$29,0,10*ROW('Water Data'!D41)))</f>
        <v/>
      </c>
      <c r="BV47" s="293" t="str">
        <f ca="true">+IF(OFFSET('Water Data'!$E$27,0,10*ROW('Water Data'!E41))="","",OFFSET('Water Data'!$E$27,0,10*ROW('Water Data'!E41)))</f>
        <v/>
      </c>
      <c r="BW47" s="293" t="str">
        <f ca="true">+IF(OFFSET('Water Data'!$E$28,0,10*ROW('Water Data'!E41))="","",OFFSET('Water Data'!$E$28,0,10*ROW('Water Data'!E41)))</f>
        <v/>
      </c>
      <c r="BX47" s="293" t="str">
        <f ca="true">+IF(OFFSET('Water Data'!$E$29,0,10*ROW('Water Data'!E41))="","",OFFSET('Water Data'!$E$29,0,10*ROW('Water Data'!E41)))</f>
        <v/>
      </c>
      <c r="BY47" s="293" t="str">
        <f ca="true">+IF(OFFSET('Water Data'!$F$27,0,10*ROW('Water Data'!F41))="","",OFFSET('Water Data'!$F$27,0,10*ROW('Water Data'!F41)))</f>
        <v/>
      </c>
      <c r="BZ47" s="293" t="str">
        <f ca="true">+IF(OFFSET('Water Data'!$F$28,0,10*ROW('Water Data'!F41))="","",OFFSET('Water Data'!$F$28,0,10*ROW('Water Data'!F41)))</f>
        <v/>
      </c>
      <c r="CA47" s="293" t="str">
        <f ca="true">+IF(OFFSET('Water Data'!$F$29,0,10*ROW('Water Data'!F41))="","",OFFSET('Water Data'!$F$29,0,10*ROW('Water Data'!F41)))</f>
        <v/>
      </c>
      <c r="CB47" s="293" t="str">
        <f ca="true">+IF(OFFSET('Water Data'!$G$27,0,10*ROW('Water Data'!G41))="","",OFFSET('Water Data'!$G$27,0,10*ROW('Water Data'!G41)))</f>
        <v/>
      </c>
      <c r="CC47" s="293" t="str">
        <f ca="true">+IF(OFFSET('Water Data'!$G$28,0,10*ROW('Water Data'!G41))="","",OFFSET('Water Data'!$G$28,0,10*ROW('Water Data'!G41)))</f>
        <v/>
      </c>
      <c r="CD47" s="293" t="str">
        <f ca="true">+IF(OFFSET('Water Data'!$G$29,0,10*ROW('Water Data'!G41))="","",OFFSET('Water Data'!$G$29,0,10*ROW('Water Data'!G41)))</f>
        <v/>
      </c>
      <c r="CE47" s="293" t="str">
        <f ca="true">+IF(OFFSET('Water Data'!$H$27,0,10*ROW('Water Data'!H41))="","",OFFSET('Water Data'!$H$27,0,10*ROW('Water Data'!H41)))</f>
        <v/>
      </c>
      <c r="CF47" s="293" t="str">
        <f ca="true">+IF(OFFSET('Water Data'!$H$28,0,10*ROW('Water Data'!H41))="","",OFFSET('Water Data'!$H$28,0,10*ROW('Water Data'!H41)))</f>
        <v/>
      </c>
      <c r="CG47" s="293" t="str">
        <f ca="true">+IF(OFFSET('Water Data'!$H$29,0,10*ROW('Water Data'!H41))="","",OFFSET('Water Data'!$H$29,0,10*ROW('Water Data'!H41)))</f>
        <v/>
      </c>
      <c r="CH47" s="293" t="str">
        <f ca="true">+IF(OFFSET('Water Data'!$I$27,0,10*ROW('Water Data'!I41))="","",OFFSET('Water Data'!$I$27,0,10*ROW('Water Data'!I41)))</f>
        <v/>
      </c>
      <c r="CI47" s="293" t="str">
        <f ca="true">+IF(OFFSET('Water Data'!$I$28,0,10*ROW('Water Data'!I41))="","",OFFSET('Water Data'!$I$28,0,10*ROW('Water Data'!I41)))</f>
        <v/>
      </c>
      <c r="CJ47" s="293" t="str">
        <f ca="true">+IF(OFFSET('Water Data'!$I$29,0,10*ROW('Water Data'!I41))="","",OFFSET('Water Data'!$I$29,0,10*ROW('Water Data'!I41)))</f>
        <v/>
      </c>
      <c r="CK47" s="293" t="str">
        <f ca="true">+IF(OFFSET('Sanitation Data'!$D$28,0,10*ROW('Sanitation Data'!D41))="","",OFFSET('Sanitation Data'!$D$28,0,10*ROW('Sanitation Data'!D41)))</f>
        <v/>
      </c>
      <c r="CL47" s="293" t="str">
        <f ca="true">+IF(OFFSET('Sanitation Data'!$D$29,0,10*ROW('Sanitation Data'!D41))="","",OFFSET('Sanitation Data'!$D$29,0,10*ROW('Sanitation Data'!D41)))</f>
        <v/>
      </c>
      <c r="CM47" s="293" t="str">
        <f ca="true">+IF(OFFSET('Sanitation Data'!$D$30,0,10*ROW('Sanitation Data'!D41))="","",OFFSET('Sanitation Data'!$D$30,0,10*ROW('Sanitation Data'!D41)))</f>
        <v/>
      </c>
      <c r="CN47" s="293" t="str">
        <f ca="true">+IF(OFFSET('Sanitation Data'!$D$31,0,10*ROW('Sanitation Data'!D41))="","",OFFSET('Sanitation Data'!$D$31,0,10*ROW('Sanitation Data'!D41)))</f>
        <v/>
      </c>
      <c r="CO47" s="293" t="str">
        <f ca="true">+IF(OFFSET('Sanitation Data'!$D$32,0,10*ROW('Sanitation Data'!D41))="","",OFFSET('Sanitation Data'!$D$32,0,10*ROW('Sanitation Data'!D41)))</f>
        <v/>
      </c>
      <c r="CP47" s="293" t="str">
        <f ca="true">+IF(OFFSET('Sanitation Data'!$E$28,0,10*ROW('Sanitation Data'!E41))="","",OFFSET('Sanitation Data'!$E$28,0,10*ROW('Sanitation Data'!E41)))</f>
        <v/>
      </c>
      <c r="CQ47" s="293" t="str">
        <f ca="true">+IF(OFFSET('Sanitation Data'!$E$29,0,10*ROW('Sanitation Data'!E41))="","",OFFSET('Sanitation Data'!$E$29,0,10*ROW('Sanitation Data'!E41)))</f>
        <v/>
      </c>
      <c r="CR47" s="293" t="str">
        <f ca="true">+IF(OFFSET('Sanitation Data'!$E$30,0,10*ROW('Sanitation Data'!E41))="","",OFFSET('Sanitation Data'!$E$30,0,10*ROW('Sanitation Data'!E41)))</f>
        <v/>
      </c>
      <c r="CS47" s="293" t="str">
        <f ca="true">+IF(OFFSET('Sanitation Data'!$E$31,0,10*ROW('Sanitation Data'!E41))="","",OFFSET('Sanitation Data'!$E$31,0,10*ROW('Sanitation Data'!E41)))</f>
        <v/>
      </c>
      <c r="CT47" s="293" t="str">
        <f ca="true">+IF(OFFSET('Sanitation Data'!$E$32,0,10*ROW('Sanitation Data'!E41))="","",OFFSET('Sanitation Data'!$E$32,0,10*ROW('Sanitation Data'!E41)))</f>
        <v/>
      </c>
      <c r="CU47" s="293" t="str">
        <f ca="true">+IF(OFFSET('Sanitation Data'!$F$28,0,10*ROW('Sanitation Data'!F41))="","",OFFSET('Sanitation Data'!$F$28,0,10*ROW('Sanitation Data'!F41)))</f>
        <v/>
      </c>
      <c r="CV47" s="293" t="str">
        <f ca="true">+IF(OFFSET('Sanitation Data'!$F$29,0,10*ROW('Sanitation Data'!F41))="","",OFFSET('Sanitation Data'!$F$29,0,10*ROW('Sanitation Data'!F41)))</f>
        <v/>
      </c>
      <c r="CW47" s="293" t="str">
        <f ca="true">+IF(OFFSET('Sanitation Data'!$F$30,0,10*ROW('Sanitation Data'!F41))="","",OFFSET('Sanitation Data'!$F$30,0,10*ROW('Sanitation Data'!F41)))</f>
        <v/>
      </c>
      <c r="CX47" s="293" t="str">
        <f ca="true">+IF(OFFSET('Sanitation Data'!$F$31,0,10*ROW('Sanitation Data'!F41))="","",OFFSET('Sanitation Data'!$F$31,0,10*ROW('Sanitation Data'!F41)))</f>
        <v/>
      </c>
      <c r="CY47" s="293" t="str">
        <f ca="true">+IF(OFFSET('Sanitation Data'!$F$32,0,10*ROW('Sanitation Data'!F41))="","",OFFSET('Sanitation Data'!$F$32,0,10*ROW('Sanitation Data'!F41)))</f>
        <v/>
      </c>
      <c r="CZ47" s="293" t="str">
        <f ca="true">+IF(OFFSET('Sanitation Data'!$G$28,0,10*ROW('Sanitation Data'!G41))="","",OFFSET('Sanitation Data'!$G$28,0,10*ROW('Sanitation Data'!G41)))</f>
        <v/>
      </c>
      <c r="DA47" s="293" t="str">
        <f ca="true">+IF(OFFSET('Sanitation Data'!$G$29,0,10*ROW('Sanitation Data'!G41))="","",OFFSET('Sanitation Data'!$G$29,0,10*ROW('Sanitation Data'!G41)))</f>
        <v/>
      </c>
      <c r="DB47" s="293" t="str">
        <f ca="true">+IF(OFFSET('Sanitation Data'!$G$30,0,10*ROW('Sanitation Data'!G41))="","",OFFSET('Sanitation Data'!$G$30,0,10*ROW('Sanitation Data'!G41)))</f>
        <v/>
      </c>
      <c r="DC47" s="293" t="str">
        <f ca="true">+IF(OFFSET('Sanitation Data'!$G$31,0,10*ROW('Sanitation Data'!G41))="","",OFFSET('Sanitation Data'!$G$31,0,10*ROW('Sanitation Data'!G41)))</f>
        <v/>
      </c>
      <c r="DD47" s="293" t="str">
        <f ca="true">+IF(OFFSET('Sanitation Data'!$G$32,0,10*ROW('Sanitation Data'!G41))="","",OFFSET('Sanitation Data'!$G$32,0,10*ROW('Sanitation Data'!G41)))</f>
        <v/>
      </c>
      <c r="DE47" s="293" t="str">
        <f ca="true">+IF(OFFSET('Sanitation Data'!$H$28,0,10*ROW('Sanitation Data'!H41))="","",OFFSET('Sanitation Data'!$H$28,0,10*ROW('Sanitation Data'!H41)))</f>
        <v/>
      </c>
      <c r="DF47" s="293" t="str">
        <f ca="true">+IF(OFFSET('Sanitation Data'!$H$29,0,10*ROW('Sanitation Data'!H41))="","",OFFSET('Sanitation Data'!$H$29,0,10*ROW('Sanitation Data'!H41)))</f>
        <v/>
      </c>
      <c r="DG47" s="293" t="str">
        <f ca="true">+IF(OFFSET('Sanitation Data'!$H$30,0,10*ROW('Sanitation Data'!H41))="","",OFFSET('Sanitation Data'!$H$30,0,10*ROW('Sanitation Data'!H41)))</f>
        <v/>
      </c>
      <c r="DH47" s="293" t="str">
        <f ca="true">+IF(OFFSET('Sanitation Data'!$H$31,0,10*ROW('Sanitation Data'!H41))="","",OFFSET('Sanitation Data'!$H$31,0,10*ROW('Sanitation Data'!H41)))</f>
        <v/>
      </c>
      <c r="DI47" s="293" t="str">
        <f ca="true">+IF(OFFSET('Sanitation Data'!$H$32,0,10*ROW('Sanitation Data'!H41))="","",OFFSET('Sanitation Data'!$H$32,0,10*ROW('Sanitation Data'!H41)))</f>
        <v/>
      </c>
      <c r="DJ47" s="293" t="str">
        <f ca="true">+IF(OFFSET('Sanitation Data'!$I$28,0,10*ROW('Sanitation Data'!I41))="","",OFFSET('Sanitation Data'!$I$28,0,10*ROW('Sanitation Data'!I41)))</f>
        <v/>
      </c>
      <c r="DK47" s="293" t="str">
        <f ca="true">+IF(OFFSET('Sanitation Data'!$I$29,0,10*ROW('Sanitation Data'!I41))="","",OFFSET('Sanitation Data'!$I$29,0,10*ROW('Sanitation Data'!I41)))</f>
        <v/>
      </c>
      <c r="DL47" s="293" t="str">
        <f ca="true">+IF(OFFSET('Sanitation Data'!$I$30,0,10*ROW('Sanitation Data'!I41))="","",OFFSET('Sanitation Data'!$I$30,0,10*ROW('Sanitation Data'!I41)))</f>
        <v/>
      </c>
      <c r="DM47" s="293" t="str">
        <f ca="true">+IF(OFFSET('Sanitation Data'!$I$31,0,10*ROW('Sanitation Data'!I41))="","",OFFSET('Sanitation Data'!$I$31,0,10*ROW('Sanitation Data'!I41)))</f>
        <v/>
      </c>
      <c r="DN47" s="293" t="str">
        <f ca="true">+IF(OFFSET('Sanitation Data'!$I$32,0,10*ROW('Sanitation Data'!I41))="","",OFFSET('Sanitation Data'!$I$32,0,10*ROW('Sanitation Data'!I41)))</f>
        <v/>
      </c>
      <c r="DO47" s="293" t="str">
        <f ca="true">+IF(OFFSET('Hygiene Data'!$D$11,0,10*ROW('Hygiene Data'!D41))="","",OFFSET('Hygiene Data'!$D$11,0,10*ROW('Hygiene Data'!D41)))</f>
        <v/>
      </c>
      <c r="DP47" s="293" t="str">
        <f ca="true">+IF(OFFSET('Hygiene Data'!$D$12,0,10*ROW('Hygiene Data'!D41))="","",OFFSET('Hygiene Data'!$D$12,0,10*ROW('Hygiene Data'!D41)))</f>
        <v/>
      </c>
      <c r="DQ47" s="293" t="str">
        <f ca="true">+IF(OFFSET('Hygiene Data'!$D$13,0,10*ROW('Hygiene Data'!D41))="","",OFFSET('Hygiene Data'!$D$13,0,10*ROW('Hygiene Data'!D41)))</f>
        <v/>
      </c>
      <c r="DR47" s="293" t="str">
        <f ca="true">+IF(OFFSET('Hygiene Data'!$E$11,0,10*ROW('Hygiene Data'!E41))="","",OFFSET('Hygiene Data'!$E$11,0,10*ROW('Hygiene Data'!E41)))</f>
        <v/>
      </c>
      <c r="DS47" s="293" t="str">
        <f ca="true">+IF(OFFSET('Hygiene Data'!$E$12,0,10*ROW('Hygiene Data'!E41))="","",OFFSET('Hygiene Data'!$E$12,0,10*ROW('Hygiene Data'!E41)))</f>
        <v/>
      </c>
      <c r="DT47" s="293" t="str">
        <f ca="true">+IF(OFFSET('Hygiene Data'!$E$13,0,10*ROW('Hygiene Data'!E41))="","",OFFSET('Hygiene Data'!$E$13,0,10*ROW('Hygiene Data'!E41)))</f>
        <v/>
      </c>
      <c r="DU47" s="293" t="str">
        <f ca="true">+IF(OFFSET('Hygiene Data'!$F$11,0,10*ROW('Hygiene Data'!F41))="","",OFFSET('Hygiene Data'!$F$11,0,10*ROW('Hygiene Data'!F41)))</f>
        <v/>
      </c>
      <c r="DV47" s="293" t="str">
        <f ca="true">+IF(OFFSET('Hygiene Data'!$F$12,0,10*ROW('Hygiene Data'!F41))="","",OFFSET('Hygiene Data'!$F$12,0,10*ROW('Hygiene Data'!F41)))</f>
        <v/>
      </c>
      <c r="DW47" s="293" t="str">
        <f ca="true">+IF(OFFSET('Hygiene Data'!$F$13,0,10*ROW('Hygiene Data'!F41))="","",OFFSET('Hygiene Data'!$F$13,0,10*ROW('Hygiene Data'!F41)))</f>
        <v/>
      </c>
      <c r="DX47" s="293" t="str">
        <f ca="true">+IF(OFFSET('Hygiene Data'!$G$11,0,10*ROW('Hygiene Data'!G41))="","",OFFSET('Hygiene Data'!$G$11,0,10*ROW('Hygiene Data'!G41)))</f>
        <v/>
      </c>
      <c r="DY47" s="293" t="str">
        <f ca="true">+IF(OFFSET('Hygiene Data'!$G$12,0,10*ROW('Hygiene Data'!G41))="","",OFFSET('Hygiene Data'!$G$12,0,10*ROW('Hygiene Data'!G41)))</f>
        <v/>
      </c>
      <c r="DZ47" s="293" t="str">
        <f ca="true">+IF(OFFSET('Hygiene Data'!$G$13,0,10*ROW('Hygiene Data'!G41))="","",OFFSET('Hygiene Data'!$G$13,0,10*ROW('Hygiene Data'!G41)))</f>
        <v/>
      </c>
      <c r="EA47" s="293" t="str">
        <f ca="true">+IF(OFFSET('Hygiene Data'!$H$11,0,10*ROW('Hygiene Data'!H41))="","",OFFSET('Hygiene Data'!$H$11,0,10*ROW('Hygiene Data'!H41)))</f>
        <v/>
      </c>
      <c r="EB47" s="293" t="str">
        <f ca="true">+IF(OFFSET('Hygiene Data'!$H$12,0,10*ROW('Hygiene Data'!H41))="","",OFFSET('Hygiene Data'!$H$12,0,10*ROW('Hygiene Data'!H41)))</f>
        <v/>
      </c>
      <c r="EC47" s="293" t="str">
        <f ca="true">+IF(OFFSET('Hygiene Data'!$H$13,0,10*ROW('Hygiene Data'!H41))="","",OFFSET('Hygiene Data'!$H$13,0,10*ROW('Hygiene Data'!H41)))</f>
        <v/>
      </c>
      <c r="ED47" s="293" t="str">
        <f ca="true">+IF(OFFSET('Hygiene Data'!$I$11,0,10*ROW('Hygiene Data'!I41))="","",OFFSET('Hygiene Data'!$I$11,0,10*ROW('Hygiene Data'!I41)))</f>
        <v/>
      </c>
      <c r="EE47" s="293" t="str">
        <f ca="true">+IF(OFFSET('Hygiene Data'!$I$12,0,10*ROW('Hygiene Data'!I41))="","",OFFSET('Hygiene Data'!$I$12,0,10*ROW('Hygiene Data'!I41)))</f>
        <v/>
      </c>
      <c r="EF47" s="293"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49" t="str">
        <f t="shared" ca="true" si="0"/>
        <v/>
      </c>
      <c r="D48" s="89"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9"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9"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9"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9"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9"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9"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9"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9"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9"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9"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9"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9"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9"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9"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9"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9"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9"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0"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0"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0"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0"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0"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0"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0"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0"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0"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0"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0"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0"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0"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0"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0"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0"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0"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0"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0"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0"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0"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0"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0"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0"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0"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0"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0"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0"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0"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0"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1"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1"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1"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1"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1"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1"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1"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1"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1"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1"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1"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1"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1"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1"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1"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1"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1"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1"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3"/>
      <c r="BS48" s="293" t="str">
        <f ca="true">+IF(OFFSET('Water Data'!$D$27,0,10*ROW('Water Data'!D42))="","",OFFSET('Water Data'!$D$27,0,10*ROW('Water Data'!D42)))</f>
        <v/>
      </c>
      <c r="BT48" s="293" t="str">
        <f ca="true">+IF(OFFSET('Water Data'!$D$28,0,10*ROW('Water Data'!D42))="","",OFFSET('Water Data'!$D$28,0,10*ROW('Water Data'!D42)))</f>
        <v/>
      </c>
      <c r="BU48" s="293" t="str">
        <f ca="true">+IF(OFFSET('Water Data'!$D$29,0,10*ROW('Water Data'!D42))="","",OFFSET('Water Data'!$D$29,0,10*ROW('Water Data'!D42)))</f>
        <v/>
      </c>
      <c r="BV48" s="293" t="str">
        <f ca="true">+IF(OFFSET('Water Data'!$E$27,0,10*ROW('Water Data'!E42))="","",OFFSET('Water Data'!$E$27,0,10*ROW('Water Data'!E42)))</f>
        <v/>
      </c>
      <c r="BW48" s="293" t="str">
        <f ca="true">+IF(OFFSET('Water Data'!$E$28,0,10*ROW('Water Data'!E42))="","",OFFSET('Water Data'!$E$28,0,10*ROW('Water Data'!E42)))</f>
        <v/>
      </c>
      <c r="BX48" s="293" t="str">
        <f ca="true">+IF(OFFSET('Water Data'!$E$29,0,10*ROW('Water Data'!E42))="","",OFFSET('Water Data'!$E$29,0,10*ROW('Water Data'!E42)))</f>
        <v/>
      </c>
      <c r="BY48" s="293" t="str">
        <f ca="true">+IF(OFFSET('Water Data'!$F$27,0,10*ROW('Water Data'!F42))="","",OFFSET('Water Data'!$F$27,0,10*ROW('Water Data'!F42)))</f>
        <v/>
      </c>
      <c r="BZ48" s="293" t="str">
        <f ca="true">+IF(OFFSET('Water Data'!$F$28,0,10*ROW('Water Data'!F42))="","",OFFSET('Water Data'!$F$28,0,10*ROW('Water Data'!F42)))</f>
        <v/>
      </c>
      <c r="CA48" s="293" t="str">
        <f ca="true">+IF(OFFSET('Water Data'!$F$29,0,10*ROW('Water Data'!F42))="","",OFFSET('Water Data'!$F$29,0,10*ROW('Water Data'!F42)))</f>
        <v/>
      </c>
      <c r="CB48" s="293" t="str">
        <f ca="true">+IF(OFFSET('Water Data'!$G$27,0,10*ROW('Water Data'!G42))="","",OFFSET('Water Data'!$G$27,0,10*ROW('Water Data'!G42)))</f>
        <v/>
      </c>
      <c r="CC48" s="293" t="str">
        <f ca="true">+IF(OFFSET('Water Data'!$G$28,0,10*ROW('Water Data'!G42))="","",OFFSET('Water Data'!$G$28,0,10*ROW('Water Data'!G42)))</f>
        <v/>
      </c>
      <c r="CD48" s="293" t="str">
        <f ca="true">+IF(OFFSET('Water Data'!$G$29,0,10*ROW('Water Data'!G42))="","",OFFSET('Water Data'!$G$29,0,10*ROW('Water Data'!G42)))</f>
        <v/>
      </c>
      <c r="CE48" s="293" t="str">
        <f ca="true">+IF(OFFSET('Water Data'!$H$27,0,10*ROW('Water Data'!H42))="","",OFFSET('Water Data'!$H$27,0,10*ROW('Water Data'!H42)))</f>
        <v/>
      </c>
      <c r="CF48" s="293" t="str">
        <f ca="true">+IF(OFFSET('Water Data'!$H$28,0,10*ROW('Water Data'!H42))="","",OFFSET('Water Data'!$H$28,0,10*ROW('Water Data'!H42)))</f>
        <v/>
      </c>
      <c r="CG48" s="293" t="str">
        <f ca="true">+IF(OFFSET('Water Data'!$H$29,0,10*ROW('Water Data'!H42))="","",OFFSET('Water Data'!$H$29,0,10*ROW('Water Data'!H42)))</f>
        <v/>
      </c>
      <c r="CH48" s="293" t="str">
        <f ca="true">+IF(OFFSET('Water Data'!$I$27,0,10*ROW('Water Data'!I42))="","",OFFSET('Water Data'!$I$27,0,10*ROW('Water Data'!I42)))</f>
        <v/>
      </c>
      <c r="CI48" s="293" t="str">
        <f ca="true">+IF(OFFSET('Water Data'!$I$28,0,10*ROW('Water Data'!I42))="","",OFFSET('Water Data'!$I$28,0,10*ROW('Water Data'!I42)))</f>
        <v/>
      </c>
      <c r="CJ48" s="293" t="str">
        <f ca="true">+IF(OFFSET('Water Data'!$I$29,0,10*ROW('Water Data'!I42))="","",OFFSET('Water Data'!$I$29,0,10*ROW('Water Data'!I42)))</f>
        <v/>
      </c>
      <c r="CK48" s="293" t="str">
        <f ca="true">+IF(OFFSET('Sanitation Data'!$D$28,0,10*ROW('Sanitation Data'!D42))="","",OFFSET('Sanitation Data'!$D$28,0,10*ROW('Sanitation Data'!D42)))</f>
        <v/>
      </c>
      <c r="CL48" s="293" t="str">
        <f ca="true">+IF(OFFSET('Sanitation Data'!$D$29,0,10*ROW('Sanitation Data'!D42))="","",OFFSET('Sanitation Data'!$D$29,0,10*ROW('Sanitation Data'!D42)))</f>
        <v/>
      </c>
      <c r="CM48" s="293" t="str">
        <f ca="true">+IF(OFFSET('Sanitation Data'!$D$30,0,10*ROW('Sanitation Data'!D42))="","",OFFSET('Sanitation Data'!$D$30,0,10*ROW('Sanitation Data'!D42)))</f>
        <v/>
      </c>
      <c r="CN48" s="293" t="str">
        <f ca="true">+IF(OFFSET('Sanitation Data'!$D$31,0,10*ROW('Sanitation Data'!D42))="","",OFFSET('Sanitation Data'!$D$31,0,10*ROW('Sanitation Data'!D42)))</f>
        <v/>
      </c>
      <c r="CO48" s="293" t="str">
        <f ca="true">+IF(OFFSET('Sanitation Data'!$D$32,0,10*ROW('Sanitation Data'!D42))="","",OFFSET('Sanitation Data'!$D$32,0,10*ROW('Sanitation Data'!D42)))</f>
        <v/>
      </c>
      <c r="CP48" s="293" t="str">
        <f ca="true">+IF(OFFSET('Sanitation Data'!$E$28,0,10*ROW('Sanitation Data'!E42))="","",OFFSET('Sanitation Data'!$E$28,0,10*ROW('Sanitation Data'!E42)))</f>
        <v/>
      </c>
      <c r="CQ48" s="293" t="str">
        <f ca="true">+IF(OFFSET('Sanitation Data'!$E$29,0,10*ROW('Sanitation Data'!E42))="","",OFFSET('Sanitation Data'!$E$29,0,10*ROW('Sanitation Data'!E42)))</f>
        <v/>
      </c>
      <c r="CR48" s="293" t="str">
        <f ca="true">+IF(OFFSET('Sanitation Data'!$E$30,0,10*ROW('Sanitation Data'!E42))="","",OFFSET('Sanitation Data'!$E$30,0,10*ROW('Sanitation Data'!E42)))</f>
        <v/>
      </c>
      <c r="CS48" s="293" t="str">
        <f ca="true">+IF(OFFSET('Sanitation Data'!$E$31,0,10*ROW('Sanitation Data'!E42))="","",OFFSET('Sanitation Data'!$E$31,0,10*ROW('Sanitation Data'!E42)))</f>
        <v/>
      </c>
      <c r="CT48" s="293" t="str">
        <f ca="true">+IF(OFFSET('Sanitation Data'!$E$32,0,10*ROW('Sanitation Data'!E42))="","",OFFSET('Sanitation Data'!$E$32,0,10*ROW('Sanitation Data'!E42)))</f>
        <v/>
      </c>
      <c r="CU48" s="293" t="str">
        <f ca="true">+IF(OFFSET('Sanitation Data'!$F$28,0,10*ROW('Sanitation Data'!F42))="","",OFFSET('Sanitation Data'!$F$28,0,10*ROW('Sanitation Data'!F42)))</f>
        <v/>
      </c>
      <c r="CV48" s="293" t="str">
        <f ca="true">+IF(OFFSET('Sanitation Data'!$F$29,0,10*ROW('Sanitation Data'!F42))="","",OFFSET('Sanitation Data'!$F$29,0,10*ROW('Sanitation Data'!F42)))</f>
        <v/>
      </c>
      <c r="CW48" s="293" t="str">
        <f ca="true">+IF(OFFSET('Sanitation Data'!$F$30,0,10*ROW('Sanitation Data'!F42))="","",OFFSET('Sanitation Data'!$F$30,0,10*ROW('Sanitation Data'!F42)))</f>
        <v/>
      </c>
      <c r="CX48" s="293" t="str">
        <f ca="true">+IF(OFFSET('Sanitation Data'!$F$31,0,10*ROW('Sanitation Data'!F42))="","",OFFSET('Sanitation Data'!$F$31,0,10*ROW('Sanitation Data'!F42)))</f>
        <v/>
      </c>
      <c r="CY48" s="293" t="str">
        <f ca="true">+IF(OFFSET('Sanitation Data'!$F$32,0,10*ROW('Sanitation Data'!F42))="","",OFFSET('Sanitation Data'!$F$32,0,10*ROW('Sanitation Data'!F42)))</f>
        <v/>
      </c>
      <c r="CZ48" s="293" t="str">
        <f ca="true">+IF(OFFSET('Sanitation Data'!$G$28,0,10*ROW('Sanitation Data'!G42))="","",OFFSET('Sanitation Data'!$G$28,0,10*ROW('Sanitation Data'!G42)))</f>
        <v/>
      </c>
      <c r="DA48" s="293" t="str">
        <f ca="true">+IF(OFFSET('Sanitation Data'!$G$29,0,10*ROW('Sanitation Data'!G42))="","",OFFSET('Sanitation Data'!$G$29,0,10*ROW('Sanitation Data'!G42)))</f>
        <v/>
      </c>
      <c r="DB48" s="293" t="str">
        <f ca="true">+IF(OFFSET('Sanitation Data'!$G$30,0,10*ROW('Sanitation Data'!G42))="","",OFFSET('Sanitation Data'!$G$30,0,10*ROW('Sanitation Data'!G42)))</f>
        <v/>
      </c>
      <c r="DC48" s="293" t="str">
        <f ca="true">+IF(OFFSET('Sanitation Data'!$G$31,0,10*ROW('Sanitation Data'!G42))="","",OFFSET('Sanitation Data'!$G$31,0,10*ROW('Sanitation Data'!G42)))</f>
        <v/>
      </c>
      <c r="DD48" s="293" t="str">
        <f ca="true">+IF(OFFSET('Sanitation Data'!$G$32,0,10*ROW('Sanitation Data'!G42))="","",OFFSET('Sanitation Data'!$G$32,0,10*ROW('Sanitation Data'!G42)))</f>
        <v/>
      </c>
      <c r="DE48" s="293" t="str">
        <f ca="true">+IF(OFFSET('Sanitation Data'!$H$28,0,10*ROW('Sanitation Data'!H42))="","",OFFSET('Sanitation Data'!$H$28,0,10*ROW('Sanitation Data'!H42)))</f>
        <v/>
      </c>
      <c r="DF48" s="293" t="str">
        <f ca="true">+IF(OFFSET('Sanitation Data'!$H$29,0,10*ROW('Sanitation Data'!H42))="","",OFFSET('Sanitation Data'!$H$29,0,10*ROW('Sanitation Data'!H42)))</f>
        <v/>
      </c>
      <c r="DG48" s="293" t="str">
        <f ca="true">+IF(OFFSET('Sanitation Data'!$H$30,0,10*ROW('Sanitation Data'!H42))="","",OFFSET('Sanitation Data'!$H$30,0,10*ROW('Sanitation Data'!H42)))</f>
        <v/>
      </c>
      <c r="DH48" s="293" t="str">
        <f ca="true">+IF(OFFSET('Sanitation Data'!$H$31,0,10*ROW('Sanitation Data'!H42))="","",OFFSET('Sanitation Data'!$H$31,0,10*ROW('Sanitation Data'!H42)))</f>
        <v/>
      </c>
      <c r="DI48" s="293" t="str">
        <f ca="true">+IF(OFFSET('Sanitation Data'!$H$32,0,10*ROW('Sanitation Data'!H42))="","",OFFSET('Sanitation Data'!$H$32,0,10*ROW('Sanitation Data'!H42)))</f>
        <v/>
      </c>
      <c r="DJ48" s="293" t="str">
        <f ca="true">+IF(OFFSET('Sanitation Data'!$I$28,0,10*ROW('Sanitation Data'!I42))="","",OFFSET('Sanitation Data'!$I$28,0,10*ROW('Sanitation Data'!I42)))</f>
        <v/>
      </c>
      <c r="DK48" s="293" t="str">
        <f ca="true">+IF(OFFSET('Sanitation Data'!$I$29,0,10*ROW('Sanitation Data'!I42))="","",OFFSET('Sanitation Data'!$I$29,0,10*ROW('Sanitation Data'!I42)))</f>
        <v/>
      </c>
      <c r="DL48" s="293" t="str">
        <f ca="true">+IF(OFFSET('Sanitation Data'!$I$30,0,10*ROW('Sanitation Data'!I42))="","",OFFSET('Sanitation Data'!$I$30,0,10*ROW('Sanitation Data'!I42)))</f>
        <v/>
      </c>
      <c r="DM48" s="293" t="str">
        <f ca="true">+IF(OFFSET('Sanitation Data'!$I$31,0,10*ROW('Sanitation Data'!I42))="","",OFFSET('Sanitation Data'!$I$31,0,10*ROW('Sanitation Data'!I42)))</f>
        <v/>
      </c>
      <c r="DN48" s="293" t="str">
        <f ca="true">+IF(OFFSET('Sanitation Data'!$I$32,0,10*ROW('Sanitation Data'!I42))="","",OFFSET('Sanitation Data'!$I$32,0,10*ROW('Sanitation Data'!I42)))</f>
        <v/>
      </c>
      <c r="DO48" s="293" t="str">
        <f ca="true">+IF(OFFSET('Hygiene Data'!$D$11,0,10*ROW('Hygiene Data'!D42))="","",OFFSET('Hygiene Data'!$D$11,0,10*ROW('Hygiene Data'!D42)))</f>
        <v/>
      </c>
      <c r="DP48" s="293" t="str">
        <f ca="true">+IF(OFFSET('Hygiene Data'!$D$12,0,10*ROW('Hygiene Data'!D42))="","",OFFSET('Hygiene Data'!$D$12,0,10*ROW('Hygiene Data'!D42)))</f>
        <v/>
      </c>
      <c r="DQ48" s="293" t="str">
        <f ca="true">+IF(OFFSET('Hygiene Data'!$D$13,0,10*ROW('Hygiene Data'!D42))="","",OFFSET('Hygiene Data'!$D$13,0,10*ROW('Hygiene Data'!D42)))</f>
        <v/>
      </c>
      <c r="DR48" s="293" t="str">
        <f ca="true">+IF(OFFSET('Hygiene Data'!$E$11,0,10*ROW('Hygiene Data'!E42))="","",OFFSET('Hygiene Data'!$E$11,0,10*ROW('Hygiene Data'!E42)))</f>
        <v/>
      </c>
      <c r="DS48" s="293" t="str">
        <f ca="true">+IF(OFFSET('Hygiene Data'!$E$12,0,10*ROW('Hygiene Data'!E42))="","",OFFSET('Hygiene Data'!$E$12,0,10*ROW('Hygiene Data'!E42)))</f>
        <v/>
      </c>
      <c r="DT48" s="293" t="str">
        <f ca="true">+IF(OFFSET('Hygiene Data'!$E$13,0,10*ROW('Hygiene Data'!E42))="","",OFFSET('Hygiene Data'!$E$13,0,10*ROW('Hygiene Data'!E42)))</f>
        <v/>
      </c>
      <c r="DU48" s="293" t="str">
        <f ca="true">+IF(OFFSET('Hygiene Data'!$F$11,0,10*ROW('Hygiene Data'!F42))="","",OFFSET('Hygiene Data'!$F$11,0,10*ROW('Hygiene Data'!F42)))</f>
        <v/>
      </c>
      <c r="DV48" s="293" t="str">
        <f ca="true">+IF(OFFSET('Hygiene Data'!$F$12,0,10*ROW('Hygiene Data'!F42))="","",OFFSET('Hygiene Data'!$F$12,0,10*ROW('Hygiene Data'!F42)))</f>
        <v/>
      </c>
      <c r="DW48" s="293" t="str">
        <f ca="true">+IF(OFFSET('Hygiene Data'!$F$13,0,10*ROW('Hygiene Data'!F42))="","",OFFSET('Hygiene Data'!$F$13,0,10*ROW('Hygiene Data'!F42)))</f>
        <v/>
      </c>
      <c r="DX48" s="293" t="str">
        <f ca="true">+IF(OFFSET('Hygiene Data'!$G$11,0,10*ROW('Hygiene Data'!G42))="","",OFFSET('Hygiene Data'!$G$11,0,10*ROW('Hygiene Data'!G42)))</f>
        <v/>
      </c>
      <c r="DY48" s="293" t="str">
        <f ca="true">+IF(OFFSET('Hygiene Data'!$G$12,0,10*ROW('Hygiene Data'!G42))="","",OFFSET('Hygiene Data'!$G$12,0,10*ROW('Hygiene Data'!G42)))</f>
        <v/>
      </c>
      <c r="DZ48" s="293" t="str">
        <f ca="true">+IF(OFFSET('Hygiene Data'!$G$13,0,10*ROW('Hygiene Data'!G42))="","",OFFSET('Hygiene Data'!$G$13,0,10*ROW('Hygiene Data'!G42)))</f>
        <v/>
      </c>
      <c r="EA48" s="293" t="str">
        <f ca="true">+IF(OFFSET('Hygiene Data'!$H$11,0,10*ROW('Hygiene Data'!H42))="","",OFFSET('Hygiene Data'!$H$11,0,10*ROW('Hygiene Data'!H42)))</f>
        <v/>
      </c>
      <c r="EB48" s="293" t="str">
        <f ca="true">+IF(OFFSET('Hygiene Data'!$H$12,0,10*ROW('Hygiene Data'!H42))="","",OFFSET('Hygiene Data'!$H$12,0,10*ROW('Hygiene Data'!H42)))</f>
        <v/>
      </c>
      <c r="EC48" s="293" t="str">
        <f ca="true">+IF(OFFSET('Hygiene Data'!$H$13,0,10*ROW('Hygiene Data'!H42))="","",OFFSET('Hygiene Data'!$H$13,0,10*ROW('Hygiene Data'!H42)))</f>
        <v/>
      </c>
      <c r="ED48" s="293" t="str">
        <f ca="true">+IF(OFFSET('Hygiene Data'!$I$11,0,10*ROW('Hygiene Data'!I42))="","",OFFSET('Hygiene Data'!$I$11,0,10*ROW('Hygiene Data'!I42)))</f>
        <v/>
      </c>
      <c r="EE48" s="293" t="str">
        <f ca="true">+IF(OFFSET('Hygiene Data'!$I$12,0,10*ROW('Hygiene Data'!I42))="","",OFFSET('Hygiene Data'!$I$12,0,10*ROW('Hygiene Data'!I42)))</f>
        <v/>
      </c>
      <c r="EF48" s="293"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49" t="str">
        <f t="shared" ca="true" si="0"/>
        <v/>
      </c>
      <c r="D49" s="89"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9"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9"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9"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9"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9"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9"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9"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9"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9"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9"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9"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9"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9"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9"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9"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9"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9"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0"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0"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0"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0"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0"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0"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0"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0"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0"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0"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0"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0"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0"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0"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0"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0"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0"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0"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0"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0"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0"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0"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0"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0"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0"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0"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0"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0"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0"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0"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1"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1"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1"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1"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1"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1"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1"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1"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1"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1"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1"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1"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1"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1"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1"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1"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1"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1"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3"/>
      <c r="BS49" s="293" t="str">
        <f ca="true">+IF(OFFSET('Water Data'!$D$27,0,10*ROW('Water Data'!D43))="","",OFFSET('Water Data'!$D$27,0,10*ROW('Water Data'!D43)))</f>
        <v/>
      </c>
      <c r="BT49" s="293" t="str">
        <f ca="true">+IF(OFFSET('Water Data'!$D$28,0,10*ROW('Water Data'!D43))="","",OFFSET('Water Data'!$D$28,0,10*ROW('Water Data'!D43)))</f>
        <v/>
      </c>
      <c r="BU49" s="293" t="str">
        <f ca="true">+IF(OFFSET('Water Data'!$D$29,0,10*ROW('Water Data'!D43))="","",OFFSET('Water Data'!$D$29,0,10*ROW('Water Data'!D43)))</f>
        <v/>
      </c>
      <c r="BV49" s="293" t="str">
        <f ca="true">+IF(OFFSET('Water Data'!$E$27,0,10*ROW('Water Data'!E43))="","",OFFSET('Water Data'!$E$27,0,10*ROW('Water Data'!E43)))</f>
        <v/>
      </c>
      <c r="BW49" s="293" t="str">
        <f ca="true">+IF(OFFSET('Water Data'!$E$28,0,10*ROW('Water Data'!E43))="","",OFFSET('Water Data'!$E$28,0,10*ROW('Water Data'!E43)))</f>
        <v/>
      </c>
      <c r="BX49" s="293" t="str">
        <f ca="true">+IF(OFFSET('Water Data'!$E$29,0,10*ROW('Water Data'!E43))="","",OFFSET('Water Data'!$E$29,0,10*ROW('Water Data'!E43)))</f>
        <v/>
      </c>
      <c r="BY49" s="293" t="str">
        <f ca="true">+IF(OFFSET('Water Data'!$F$27,0,10*ROW('Water Data'!F43))="","",OFFSET('Water Data'!$F$27,0,10*ROW('Water Data'!F43)))</f>
        <v/>
      </c>
      <c r="BZ49" s="293" t="str">
        <f ca="true">+IF(OFFSET('Water Data'!$F$28,0,10*ROW('Water Data'!F43))="","",OFFSET('Water Data'!$F$28,0,10*ROW('Water Data'!F43)))</f>
        <v/>
      </c>
      <c r="CA49" s="293" t="str">
        <f ca="true">+IF(OFFSET('Water Data'!$F$29,0,10*ROW('Water Data'!F43))="","",OFFSET('Water Data'!$F$29,0,10*ROW('Water Data'!F43)))</f>
        <v/>
      </c>
      <c r="CB49" s="293" t="str">
        <f ca="true">+IF(OFFSET('Water Data'!$G$27,0,10*ROW('Water Data'!G43))="","",OFFSET('Water Data'!$G$27,0,10*ROW('Water Data'!G43)))</f>
        <v/>
      </c>
      <c r="CC49" s="293" t="str">
        <f ca="true">+IF(OFFSET('Water Data'!$G$28,0,10*ROW('Water Data'!G43))="","",OFFSET('Water Data'!$G$28,0,10*ROW('Water Data'!G43)))</f>
        <v/>
      </c>
      <c r="CD49" s="293" t="str">
        <f ca="true">+IF(OFFSET('Water Data'!$G$29,0,10*ROW('Water Data'!G43))="","",OFFSET('Water Data'!$G$29,0,10*ROW('Water Data'!G43)))</f>
        <v/>
      </c>
      <c r="CE49" s="293" t="str">
        <f ca="true">+IF(OFFSET('Water Data'!$H$27,0,10*ROW('Water Data'!H43))="","",OFFSET('Water Data'!$H$27,0,10*ROW('Water Data'!H43)))</f>
        <v/>
      </c>
      <c r="CF49" s="293" t="str">
        <f ca="true">+IF(OFFSET('Water Data'!$H$28,0,10*ROW('Water Data'!H43))="","",OFFSET('Water Data'!$H$28,0,10*ROW('Water Data'!H43)))</f>
        <v/>
      </c>
      <c r="CG49" s="293" t="str">
        <f ca="true">+IF(OFFSET('Water Data'!$H$29,0,10*ROW('Water Data'!H43))="","",OFFSET('Water Data'!$H$29,0,10*ROW('Water Data'!H43)))</f>
        <v/>
      </c>
      <c r="CH49" s="293" t="str">
        <f ca="true">+IF(OFFSET('Water Data'!$I$27,0,10*ROW('Water Data'!I43))="","",OFFSET('Water Data'!$I$27,0,10*ROW('Water Data'!I43)))</f>
        <v/>
      </c>
      <c r="CI49" s="293" t="str">
        <f ca="true">+IF(OFFSET('Water Data'!$I$28,0,10*ROW('Water Data'!I43))="","",OFFSET('Water Data'!$I$28,0,10*ROW('Water Data'!I43)))</f>
        <v/>
      </c>
      <c r="CJ49" s="293" t="str">
        <f ca="true">+IF(OFFSET('Water Data'!$I$29,0,10*ROW('Water Data'!I43))="","",OFFSET('Water Data'!$I$29,0,10*ROW('Water Data'!I43)))</f>
        <v/>
      </c>
      <c r="CK49" s="293" t="str">
        <f ca="true">+IF(OFFSET('Sanitation Data'!$D$28,0,10*ROW('Sanitation Data'!D43))="","",OFFSET('Sanitation Data'!$D$28,0,10*ROW('Sanitation Data'!D43)))</f>
        <v/>
      </c>
      <c r="CL49" s="293" t="str">
        <f ca="true">+IF(OFFSET('Sanitation Data'!$D$29,0,10*ROW('Sanitation Data'!D43))="","",OFFSET('Sanitation Data'!$D$29,0,10*ROW('Sanitation Data'!D43)))</f>
        <v/>
      </c>
      <c r="CM49" s="293" t="str">
        <f ca="true">+IF(OFFSET('Sanitation Data'!$D$30,0,10*ROW('Sanitation Data'!D43))="","",OFFSET('Sanitation Data'!$D$30,0,10*ROW('Sanitation Data'!D43)))</f>
        <v/>
      </c>
      <c r="CN49" s="293" t="str">
        <f ca="true">+IF(OFFSET('Sanitation Data'!$D$31,0,10*ROW('Sanitation Data'!D43))="","",OFFSET('Sanitation Data'!$D$31,0,10*ROW('Sanitation Data'!D43)))</f>
        <v/>
      </c>
      <c r="CO49" s="293" t="str">
        <f ca="true">+IF(OFFSET('Sanitation Data'!$D$32,0,10*ROW('Sanitation Data'!D43))="","",OFFSET('Sanitation Data'!$D$32,0,10*ROW('Sanitation Data'!D43)))</f>
        <v/>
      </c>
      <c r="CP49" s="293" t="str">
        <f ca="true">+IF(OFFSET('Sanitation Data'!$E$28,0,10*ROW('Sanitation Data'!E43))="","",OFFSET('Sanitation Data'!$E$28,0,10*ROW('Sanitation Data'!E43)))</f>
        <v/>
      </c>
      <c r="CQ49" s="293" t="str">
        <f ca="true">+IF(OFFSET('Sanitation Data'!$E$29,0,10*ROW('Sanitation Data'!E43))="","",OFFSET('Sanitation Data'!$E$29,0,10*ROW('Sanitation Data'!E43)))</f>
        <v/>
      </c>
      <c r="CR49" s="293" t="str">
        <f ca="true">+IF(OFFSET('Sanitation Data'!$E$30,0,10*ROW('Sanitation Data'!E43))="","",OFFSET('Sanitation Data'!$E$30,0,10*ROW('Sanitation Data'!E43)))</f>
        <v/>
      </c>
      <c r="CS49" s="293" t="str">
        <f ca="true">+IF(OFFSET('Sanitation Data'!$E$31,0,10*ROW('Sanitation Data'!E43))="","",OFFSET('Sanitation Data'!$E$31,0,10*ROW('Sanitation Data'!E43)))</f>
        <v/>
      </c>
      <c r="CT49" s="293" t="str">
        <f ca="true">+IF(OFFSET('Sanitation Data'!$E$32,0,10*ROW('Sanitation Data'!E43))="","",OFFSET('Sanitation Data'!$E$32,0,10*ROW('Sanitation Data'!E43)))</f>
        <v/>
      </c>
      <c r="CU49" s="293" t="str">
        <f ca="true">+IF(OFFSET('Sanitation Data'!$F$28,0,10*ROW('Sanitation Data'!F43))="","",OFFSET('Sanitation Data'!$F$28,0,10*ROW('Sanitation Data'!F43)))</f>
        <v/>
      </c>
      <c r="CV49" s="293" t="str">
        <f ca="true">+IF(OFFSET('Sanitation Data'!$F$29,0,10*ROW('Sanitation Data'!F43))="","",OFFSET('Sanitation Data'!$F$29,0,10*ROW('Sanitation Data'!F43)))</f>
        <v/>
      </c>
      <c r="CW49" s="293" t="str">
        <f ca="true">+IF(OFFSET('Sanitation Data'!$F$30,0,10*ROW('Sanitation Data'!F43))="","",OFFSET('Sanitation Data'!$F$30,0,10*ROW('Sanitation Data'!F43)))</f>
        <v/>
      </c>
      <c r="CX49" s="293" t="str">
        <f ca="true">+IF(OFFSET('Sanitation Data'!$F$31,0,10*ROW('Sanitation Data'!F43))="","",OFFSET('Sanitation Data'!$F$31,0,10*ROW('Sanitation Data'!F43)))</f>
        <v/>
      </c>
      <c r="CY49" s="293" t="str">
        <f ca="true">+IF(OFFSET('Sanitation Data'!$F$32,0,10*ROW('Sanitation Data'!F43))="","",OFFSET('Sanitation Data'!$F$32,0,10*ROW('Sanitation Data'!F43)))</f>
        <v/>
      </c>
      <c r="CZ49" s="293" t="str">
        <f ca="true">+IF(OFFSET('Sanitation Data'!$G$28,0,10*ROW('Sanitation Data'!G43))="","",OFFSET('Sanitation Data'!$G$28,0,10*ROW('Sanitation Data'!G43)))</f>
        <v/>
      </c>
      <c r="DA49" s="293" t="str">
        <f ca="true">+IF(OFFSET('Sanitation Data'!$G$29,0,10*ROW('Sanitation Data'!G43))="","",OFFSET('Sanitation Data'!$G$29,0,10*ROW('Sanitation Data'!G43)))</f>
        <v/>
      </c>
      <c r="DB49" s="293" t="str">
        <f ca="true">+IF(OFFSET('Sanitation Data'!$G$30,0,10*ROW('Sanitation Data'!G43))="","",OFFSET('Sanitation Data'!$G$30,0,10*ROW('Sanitation Data'!G43)))</f>
        <v/>
      </c>
      <c r="DC49" s="293" t="str">
        <f ca="true">+IF(OFFSET('Sanitation Data'!$G$31,0,10*ROW('Sanitation Data'!G43))="","",OFFSET('Sanitation Data'!$G$31,0,10*ROW('Sanitation Data'!G43)))</f>
        <v/>
      </c>
      <c r="DD49" s="293" t="str">
        <f ca="true">+IF(OFFSET('Sanitation Data'!$G$32,0,10*ROW('Sanitation Data'!G43))="","",OFFSET('Sanitation Data'!$G$32,0,10*ROW('Sanitation Data'!G43)))</f>
        <v/>
      </c>
      <c r="DE49" s="293" t="str">
        <f ca="true">+IF(OFFSET('Sanitation Data'!$H$28,0,10*ROW('Sanitation Data'!H43))="","",OFFSET('Sanitation Data'!$H$28,0,10*ROW('Sanitation Data'!H43)))</f>
        <v/>
      </c>
      <c r="DF49" s="293" t="str">
        <f ca="true">+IF(OFFSET('Sanitation Data'!$H$29,0,10*ROW('Sanitation Data'!H43))="","",OFFSET('Sanitation Data'!$H$29,0,10*ROW('Sanitation Data'!H43)))</f>
        <v/>
      </c>
      <c r="DG49" s="293" t="str">
        <f ca="true">+IF(OFFSET('Sanitation Data'!$H$30,0,10*ROW('Sanitation Data'!H43))="","",OFFSET('Sanitation Data'!$H$30,0,10*ROW('Sanitation Data'!H43)))</f>
        <v/>
      </c>
      <c r="DH49" s="293" t="str">
        <f ca="true">+IF(OFFSET('Sanitation Data'!$H$31,0,10*ROW('Sanitation Data'!H43))="","",OFFSET('Sanitation Data'!$H$31,0,10*ROW('Sanitation Data'!H43)))</f>
        <v/>
      </c>
      <c r="DI49" s="293" t="str">
        <f ca="true">+IF(OFFSET('Sanitation Data'!$H$32,0,10*ROW('Sanitation Data'!H43))="","",OFFSET('Sanitation Data'!$H$32,0,10*ROW('Sanitation Data'!H43)))</f>
        <v/>
      </c>
      <c r="DJ49" s="293" t="str">
        <f ca="true">+IF(OFFSET('Sanitation Data'!$I$28,0,10*ROW('Sanitation Data'!I43))="","",OFFSET('Sanitation Data'!$I$28,0,10*ROW('Sanitation Data'!I43)))</f>
        <v/>
      </c>
      <c r="DK49" s="293" t="str">
        <f ca="true">+IF(OFFSET('Sanitation Data'!$I$29,0,10*ROW('Sanitation Data'!I43))="","",OFFSET('Sanitation Data'!$I$29,0,10*ROW('Sanitation Data'!I43)))</f>
        <v/>
      </c>
      <c r="DL49" s="293" t="str">
        <f ca="true">+IF(OFFSET('Sanitation Data'!$I$30,0,10*ROW('Sanitation Data'!I43))="","",OFFSET('Sanitation Data'!$I$30,0,10*ROW('Sanitation Data'!I43)))</f>
        <v/>
      </c>
      <c r="DM49" s="293" t="str">
        <f ca="true">+IF(OFFSET('Sanitation Data'!$I$31,0,10*ROW('Sanitation Data'!I43))="","",OFFSET('Sanitation Data'!$I$31,0,10*ROW('Sanitation Data'!I43)))</f>
        <v/>
      </c>
      <c r="DN49" s="293" t="str">
        <f ca="true">+IF(OFFSET('Sanitation Data'!$I$32,0,10*ROW('Sanitation Data'!I43))="","",OFFSET('Sanitation Data'!$I$32,0,10*ROW('Sanitation Data'!I43)))</f>
        <v/>
      </c>
      <c r="DO49" s="293" t="str">
        <f ca="true">+IF(OFFSET('Hygiene Data'!$D$11,0,10*ROW('Hygiene Data'!D43))="","",OFFSET('Hygiene Data'!$D$11,0,10*ROW('Hygiene Data'!D43)))</f>
        <v/>
      </c>
      <c r="DP49" s="293" t="str">
        <f ca="true">+IF(OFFSET('Hygiene Data'!$D$12,0,10*ROW('Hygiene Data'!D43))="","",OFFSET('Hygiene Data'!$D$12,0,10*ROW('Hygiene Data'!D43)))</f>
        <v/>
      </c>
      <c r="DQ49" s="293" t="str">
        <f ca="true">+IF(OFFSET('Hygiene Data'!$D$13,0,10*ROW('Hygiene Data'!D43))="","",OFFSET('Hygiene Data'!$D$13,0,10*ROW('Hygiene Data'!D43)))</f>
        <v/>
      </c>
      <c r="DR49" s="293" t="str">
        <f ca="true">+IF(OFFSET('Hygiene Data'!$E$11,0,10*ROW('Hygiene Data'!E43))="","",OFFSET('Hygiene Data'!$E$11,0,10*ROW('Hygiene Data'!E43)))</f>
        <v/>
      </c>
      <c r="DS49" s="293" t="str">
        <f ca="true">+IF(OFFSET('Hygiene Data'!$E$12,0,10*ROW('Hygiene Data'!E43))="","",OFFSET('Hygiene Data'!$E$12,0,10*ROW('Hygiene Data'!E43)))</f>
        <v/>
      </c>
      <c r="DT49" s="293" t="str">
        <f ca="true">+IF(OFFSET('Hygiene Data'!$E$13,0,10*ROW('Hygiene Data'!E43))="","",OFFSET('Hygiene Data'!$E$13,0,10*ROW('Hygiene Data'!E43)))</f>
        <v/>
      </c>
      <c r="DU49" s="293" t="str">
        <f ca="true">+IF(OFFSET('Hygiene Data'!$F$11,0,10*ROW('Hygiene Data'!F43))="","",OFFSET('Hygiene Data'!$F$11,0,10*ROW('Hygiene Data'!F43)))</f>
        <v/>
      </c>
      <c r="DV49" s="293" t="str">
        <f ca="true">+IF(OFFSET('Hygiene Data'!$F$12,0,10*ROW('Hygiene Data'!F43))="","",OFFSET('Hygiene Data'!$F$12,0,10*ROW('Hygiene Data'!F43)))</f>
        <v/>
      </c>
      <c r="DW49" s="293" t="str">
        <f ca="true">+IF(OFFSET('Hygiene Data'!$F$13,0,10*ROW('Hygiene Data'!F43))="","",OFFSET('Hygiene Data'!$F$13,0,10*ROW('Hygiene Data'!F43)))</f>
        <v/>
      </c>
      <c r="DX49" s="293" t="str">
        <f ca="true">+IF(OFFSET('Hygiene Data'!$G$11,0,10*ROW('Hygiene Data'!G43))="","",OFFSET('Hygiene Data'!$G$11,0,10*ROW('Hygiene Data'!G43)))</f>
        <v/>
      </c>
      <c r="DY49" s="293" t="str">
        <f ca="true">+IF(OFFSET('Hygiene Data'!$G$12,0,10*ROW('Hygiene Data'!G43))="","",OFFSET('Hygiene Data'!$G$12,0,10*ROW('Hygiene Data'!G43)))</f>
        <v/>
      </c>
      <c r="DZ49" s="293" t="str">
        <f ca="true">+IF(OFFSET('Hygiene Data'!$G$13,0,10*ROW('Hygiene Data'!G43))="","",OFFSET('Hygiene Data'!$G$13,0,10*ROW('Hygiene Data'!G43)))</f>
        <v/>
      </c>
      <c r="EA49" s="293" t="str">
        <f ca="true">+IF(OFFSET('Hygiene Data'!$H$11,0,10*ROW('Hygiene Data'!H43))="","",OFFSET('Hygiene Data'!$H$11,0,10*ROW('Hygiene Data'!H43)))</f>
        <v/>
      </c>
      <c r="EB49" s="293" t="str">
        <f ca="true">+IF(OFFSET('Hygiene Data'!$H$12,0,10*ROW('Hygiene Data'!H43))="","",OFFSET('Hygiene Data'!$H$12,0,10*ROW('Hygiene Data'!H43)))</f>
        <v/>
      </c>
      <c r="EC49" s="293" t="str">
        <f ca="true">+IF(OFFSET('Hygiene Data'!$H$13,0,10*ROW('Hygiene Data'!H43))="","",OFFSET('Hygiene Data'!$H$13,0,10*ROW('Hygiene Data'!H43)))</f>
        <v/>
      </c>
      <c r="ED49" s="293" t="str">
        <f ca="true">+IF(OFFSET('Hygiene Data'!$I$11,0,10*ROW('Hygiene Data'!I43))="","",OFFSET('Hygiene Data'!$I$11,0,10*ROW('Hygiene Data'!I43)))</f>
        <v/>
      </c>
      <c r="EE49" s="293" t="str">
        <f ca="true">+IF(OFFSET('Hygiene Data'!$I$12,0,10*ROW('Hygiene Data'!I43))="","",OFFSET('Hygiene Data'!$I$12,0,10*ROW('Hygiene Data'!I43)))</f>
        <v/>
      </c>
      <c r="EF49" s="293"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49" t="str">
        <f t="shared" ca="true" si="0"/>
        <v/>
      </c>
      <c r="D50" s="89"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9"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9"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9"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9"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9"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9"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9"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9"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9"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9"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9"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9"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9"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9"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9"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9"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9"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0"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0"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0"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0"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0"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0"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0"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0"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0"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0"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0"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0"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0"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0"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0"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0"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0"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0"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0"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0"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0"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0"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0"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0"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0"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0"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0"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0"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0"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0"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1"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1"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1"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1"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1"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1"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1"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1"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1"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1"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1"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1"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1"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1"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1"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1"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1"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1"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3"/>
      <c r="BS50" s="293" t="str">
        <f ca="true">+IF(OFFSET('Water Data'!$D$27,0,10*ROW('Water Data'!D44))="","",OFFSET('Water Data'!$D$27,0,10*ROW('Water Data'!D44)))</f>
        <v/>
      </c>
      <c r="BT50" s="293" t="str">
        <f ca="true">+IF(OFFSET('Water Data'!$D$28,0,10*ROW('Water Data'!D44))="","",OFFSET('Water Data'!$D$28,0,10*ROW('Water Data'!D44)))</f>
        <v/>
      </c>
      <c r="BU50" s="293" t="str">
        <f ca="true">+IF(OFFSET('Water Data'!$D$29,0,10*ROW('Water Data'!D44))="","",OFFSET('Water Data'!$D$29,0,10*ROW('Water Data'!D44)))</f>
        <v/>
      </c>
      <c r="BV50" s="293" t="str">
        <f ca="true">+IF(OFFSET('Water Data'!$E$27,0,10*ROW('Water Data'!E44))="","",OFFSET('Water Data'!$E$27,0,10*ROW('Water Data'!E44)))</f>
        <v/>
      </c>
      <c r="BW50" s="293" t="str">
        <f ca="true">+IF(OFFSET('Water Data'!$E$28,0,10*ROW('Water Data'!E44))="","",OFFSET('Water Data'!$E$28,0,10*ROW('Water Data'!E44)))</f>
        <v/>
      </c>
      <c r="BX50" s="293" t="str">
        <f ca="true">+IF(OFFSET('Water Data'!$E$29,0,10*ROW('Water Data'!E44))="","",OFFSET('Water Data'!$E$29,0,10*ROW('Water Data'!E44)))</f>
        <v/>
      </c>
      <c r="BY50" s="293" t="str">
        <f ca="true">+IF(OFFSET('Water Data'!$F$27,0,10*ROW('Water Data'!F44))="","",OFFSET('Water Data'!$F$27,0,10*ROW('Water Data'!F44)))</f>
        <v/>
      </c>
      <c r="BZ50" s="293" t="str">
        <f ca="true">+IF(OFFSET('Water Data'!$F$28,0,10*ROW('Water Data'!F44))="","",OFFSET('Water Data'!$F$28,0,10*ROW('Water Data'!F44)))</f>
        <v/>
      </c>
      <c r="CA50" s="293" t="str">
        <f ca="true">+IF(OFFSET('Water Data'!$F$29,0,10*ROW('Water Data'!F44))="","",OFFSET('Water Data'!$F$29,0,10*ROW('Water Data'!F44)))</f>
        <v/>
      </c>
      <c r="CB50" s="293" t="str">
        <f ca="true">+IF(OFFSET('Water Data'!$G$27,0,10*ROW('Water Data'!G44))="","",OFFSET('Water Data'!$G$27,0,10*ROW('Water Data'!G44)))</f>
        <v/>
      </c>
      <c r="CC50" s="293" t="str">
        <f ca="true">+IF(OFFSET('Water Data'!$G$28,0,10*ROW('Water Data'!G44))="","",OFFSET('Water Data'!$G$28,0,10*ROW('Water Data'!G44)))</f>
        <v/>
      </c>
      <c r="CD50" s="293" t="str">
        <f ca="true">+IF(OFFSET('Water Data'!$G$29,0,10*ROW('Water Data'!G44))="","",OFFSET('Water Data'!$G$29,0,10*ROW('Water Data'!G44)))</f>
        <v/>
      </c>
      <c r="CE50" s="293" t="str">
        <f ca="true">+IF(OFFSET('Water Data'!$H$27,0,10*ROW('Water Data'!H44))="","",OFFSET('Water Data'!$H$27,0,10*ROW('Water Data'!H44)))</f>
        <v/>
      </c>
      <c r="CF50" s="293" t="str">
        <f ca="true">+IF(OFFSET('Water Data'!$H$28,0,10*ROW('Water Data'!H44))="","",OFFSET('Water Data'!$H$28,0,10*ROW('Water Data'!H44)))</f>
        <v/>
      </c>
      <c r="CG50" s="293" t="str">
        <f ca="true">+IF(OFFSET('Water Data'!$H$29,0,10*ROW('Water Data'!H44))="","",OFFSET('Water Data'!$H$29,0,10*ROW('Water Data'!H44)))</f>
        <v/>
      </c>
      <c r="CH50" s="293" t="str">
        <f ca="true">+IF(OFFSET('Water Data'!$I$27,0,10*ROW('Water Data'!I44))="","",OFFSET('Water Data'!$I$27,0,10*ROW('Water Data'!I44)))</f>
        <v/>
      </c>
      <c r="CI50" s="293" t="str">
        <f ca="true">+IF(OFFSET('Water Data'!$I$28,0,10*ROW('Water Data'!I44))="","",OFFSET('Water Data'!$I$28,0,10*ROW('Water Data'!I44)))</f>
        <v/>
      </c>
      <c r="CJ50" s="293" t="str">
        <f ca="true">+IF(OFFSET('Water Data'!$I$29,0,10*ROW('Water Data'!I44))="","",OFFSET('Water Data'!$I$29,0,10*ROW('Water Data'!I44)))</f>
        <v/>
      </c>
      <c r="CK50" s="293" t="str">
        <f ca="true">+IF(OFFSET('Sanitation Data'!$D$28,0,10*ROW('Sanitation Data'!D44))="","",OFFSET('Sanitation Data'!$D$28,0,10*ROW('Sanitation Data'!D44)))</f>
        <v/>
      </c>
      <c r="CL50" s="293" t="str">
        <f ca="true">+IF(OFFSET('Sanitation Data'!$D$29,0,10*ROW('Sanitation Data'!D44))="","",OFFSET('Sanitation Data'!$D$29,0,10*ROW('Sanitation Data'!D44)))</f>
        <v/>
      </c>
      <c r="CM50" s="293" t="str">
        <f ca="true">+IF(OFFSET('Sanitation Data'!$D$30,0,10*ROW('Sanitation Data'!D44))="","",OFFSET('Sanitation Data'!$D$30,0,10*ROW('Sanitation Data'!D44)))</f>
        <v/>
      </c>
      <c r="CN50" s="293" t="str">
        <f ca="true">+IF(OFFSET('Sanitation Data'!$D$31,0,10*ROW('Sanitation Data'!D44))="","",OFFSET('Sanitation Data'!$D$31,0,10*ROW('Sanitation Data'!D44)))</f>
        <v/>
      </c>
      <c r="CO50" s="293" t="str">
        <f ca="true">+IF(OFFSET('Sanitation Data'!$D$32,0,10*ROW('Sanitation Data'!D44))="","",OFFSET('Sanitation Data'!$D$32,0,10*ROW('Sanitation Data'!D44)))</f>
        <v/>
      </c>
      <c r="CP50" s="293" t="str">
        <f ca="true">+IF(OFFSET('Sanitation Data'!$E$28,0,10*ROW('Sanitation Data'!E44))="","",OFFSET('Sanitation Data'!$E$28,0,10*ROW('Sanitation Data'!E44)))</f>
        <v/>
      </c>
      <c r="CQ50" s="293" t="str">
        <f ca="true">+IF(OFFSET('Sanitation Data'!$E$29,0,10*ROW('Sanitation Data'!E44))="","",OFFSET('Sanitation Data'!$E$29,0,10*ROW('Sanitation Data'!E44)))</f>
        <v/>
      </c>
      <c r="CR50" s="293" t="str">
        <f ca="true">+IF(OFFSET('Sanitation Data'!$E$30,0,10*ROW('Sanitation Data'!E44))="","",OFFSET('Sanitation Data'!$E$30,0,10*ROW('Sanitation Data'!E44)))</f>
        <v/>
      </c>
      <c r="CS50" s="293" t="str">
        <f ca="true">+IF(OFFSET('Sanitation Data'!$E$31,0,10*ROW('Sanitation Data'!E44))="","",OFFSET('Sanitation Data'!$E$31,0,10*ROW('Sanitation Data'!E44)))</f>
        <v/>
      </c>
      <c r="CT50" s="293" t="str">
        <f ca="true">+IF(OFFSET('Sanitation Data'!$E$32,0,10*ROW('Sanitation Data'!E44))="","",OFFSET('Sanitation Data'!$E$32,0,10*ROW('Sanitation Data'!E44)))</f>
        <v/>
      </c>
      <c r="CU50" s="293" t="str">
        <f ca="true">+IF(OFFSET('Sanitation Data'!$F$28,0,10*ROW('Sanitation Data'!F44))="","",OFFSET('Sanitation Data'!$F$28,0,10*ROW('Sanitation Data'!F44)))</f>
        <v/>
      </c>
      <c r="CV50" s="293" t="str">
        <f ca="true">+IF(OFFSET('Sanitation Data'!$F$29,0,10*ROW('Sanitation Data'!F44))="","",OFFSET('Sanitation Data'!$F$29,0,10*ROW('Sanitation Data'!F44)))</f>
        <v/>
      </c>
      <c r="CW50" s="293" t="str">
        <f ca="true">+IF(OFFSET('Sanitation Data'!$F$30,0,10*ROW('Sanitation Data'!F44))="","",OFFSET('Sanitation Data'!$F$30,0,10*ROW('Sanitation Data'!F44)))</f>
        <v/>
      </c>
      <c r="CX50" s="293" t="str">
        <f ca="true">+IF(OFFSET('Sanitation Data'!$F$31,0,10*ROW('Sanitation Data'!F44))="","",OFFSET('Sanitation Data'!$F$31,0,10*ROW('Sanitation Data'!F44)))</f>
        <v/>
      </c>
      <c r="CY50" s="293" t="str">
        <f ca="true">+IF(OFFSET('Sanitation Data'!$F$32,0,10*ROW('Sanitation Data'!F44))="","",OFFSET('Sanitation Data'!$F$32,0,10*ROW('Sanitation Data'!F44)))</f>
        <v/>
      </c>
      <c r="CZ50" s="293" t="str">
        <f ca="true">+IF(OFFSET('Sanitation Data'!$G$28,0,10*ROW('Sanitation Data'!G44))="","",OFFSET('Sanitation Data'!$G$28,0,10*ROW('Sanitation Data'!G44)))</f>
        <v/>
      </c>
      <c r="DA50" s="293" t="str">
        <f ca="true">+IF(OFFSET('Sanitation Data'!$G$29,0,10*ROW('Sanitation Data'!G44))="","",OFFSET('Sanitation Data'!$G$29,0,10*ROW('Sanitation Data'!G44)))</f>
        <v/>
      </c>
      <c r="DB50" s="293" t="str">
        <f ca="true">+IF(OFFSET('Sanitation Data'!$G$30,0,10*ROW('Sanitation Data'!G44))="","",OFFSET('Sanitation Data'!$G$30,0,10*ROW('Sanitation Data'!G44)))</f>
        <v/>
      </c>
      <c r="DC50" s="293" t="str">
        <f ca="true">+IF(OFFSET('Sanitation Data'!$G$31,0,10*ROW('Sanitation Data'!G44))="","",OFFSET('Sanitation Data'!$G$31,0,10*ROW('Sanitation Data'!G44)))</f>
        <v/>
      </c>
      <c r="DD50" s="293" t="str">
        <f ca="true">+IF(OFFSET('Sanitation Data'!$G$32,0,10*ROW('Sanitation Data'!G44))="","",OFFSET('Sanitation Data'!$G$32,0,10*ROW('Sanitation Data'!G44)))</f>
        <v/>
      </c>
      <c r="DE50" s="293" t="str">
        <f ca="true">+IF(OFFSET('Sanitation Data'!$H$28,0,10*ROW('Sanitation Data'!H44))="","",OFFSET('Sanitation Data'!$H$28,0,10*ROW('Sanitation Data'!H44)))</f>
        <v/>
      </c>
      <c r="DF50" s="293" t="str">
        <f ca="true">+IF(OFFSET('Sanitation Data'!$H$29,0,10*ROW('Sanitation Data'!H44))="","",OFFSET('Sanitation Data'!$H$29,0,10*ROW('Sanitation Data'!H44)))</f>
        <v/>
      </c>
      <c r="DG50" s="293" t="str">
        <f ca="true">+IF(OFFSET('Sanitation Data'!$H$30,0,10*ROW('Sanitation Data'!H44))="","",OFFSET('Sanitation Data'!$H$30,0,10*ROW('Sanitation Data'!H44)))</f>
        <v/>
      </c>
      <c r="DH50" s="293" t="str">
        <f ca="true">+IF(OFFSET('Sanitation Data'!$H$31,0,10*ROW('Sanitation Data'!H44))="","",OFFSET('Sanitation Data'!$H$31,0,10*ROW('Sanitation Data'!H44)))</f>
        <v/>
      </c>
      <c r="DI50" s="293" t="str">
        <f ca="true">+IF(OFFSET('Sanitation Data'!$H$32,0,10*ROW('Sanitation Data'!H44))="","",OFFSET('Sanitation Data'!$H$32,0,10*ROW('Sanitation Data'!H44)))</f>
        <v/>
      </c>
      <c r="DJ50" s="293" t="str">
        <f ca="true">+IF(OFFSET('Sanitation Data'!$I$28,0,10*ROW('Sanitation Data'!I44))="","",OFFSET('Sanitation Data'!$I$28,0,10*ROW('Sanitation Data'!I44)))</f>
        <v/>
      </c>
      <c r="DK50" s="293" t="str">
        <f ca="true">+IF(OFFSET('Sanitation Data'!$I$29,0,10*ROW('Sanitation Data'!I44))="","",OFFSET('Sanitation Data'!$I$29,0,10*ROW('Sanitation Data'!I44)))</f>
        <v/>
      </c>
      <c r="DL50" s="293" t="str">
        <f ca="true">+IF(OFFSET('Sanitation Data'!$I$30,0,10*ROW('Sanitation Data'!I44))="","",OFFSET('Sanitation Data'!$I$30,0,10*ROW('Sanitation Data'!I44)))</f>
        <v/>
      </c>
      <c r="DM50" s="293" t="str">
        <f ca="true">+IF(OFFSET('Sanitation Data'!$I$31,0,10*ROW('Sanitation Data'!I44))="","",OFFSET('Sanitation Data'!$I$31,0,10*ROW('Sanitation Data'!I44)))</f>
        <v/>
      </c>
      <c r="DN50" s="293" t="str">
        <f ca="true">+IF(OFFSET('Sanitation Data'!$I$32,0,10*ROW('Sanitation Data'!I44))="","",OFFSET('Sanitation Data'!$I$32,0,10*ROW('Sanitation Data'!I44)))</f>
        <v/>
      </c>
      <c r="DO50" s="293" t="str">
        <f ca="true">+IF(OFFSET('Hygiene Data'!$D$11,0,10*ROW('Hygiene Data'!D44))="","",OFFSET('Hygiene Data'!$D$11,0,10*ROW('Hygiene Data'!D44)))</f>
        <v/>
      </c>
      <c r="DP50" s="293" t="str">
        <f ca="true">+IF(OFFSET('Hygiene Data'!$D$12,0,10*ROW('Hygiene Data'!D44))="","",OFFSET('Hygiene Data'!$D$12,0,10*ROW('Hygiene Data'!D44)))</f>
        <v/>
      </c>
      <c r="DQ50" s="293" t="str">
        <f ca="true">+IF(OFFSET('Hygiene Data'!$D$13,0,10*ROW('Hygiene Data'!D44))="","",OFFSET('Hygiene Data'!$D$13,0,10*ROW('Hygiene Data'!D44)))</f>
        <v/>
      </c>
      <c r="DR50" s="293" t="str">
        <f ca="true">+IF(OFFSET('Hygiene Data'!$E$11,0,10*ROW('Hygiene Data'!E44))="","",OFFSET('Hygiene Data'!$E$11,0,10*ROW('Hygiene Data'!E44)))</f>
        <v/>
      </c>
      <c r="DS50" s="293" t="str">
        <f ca="true">+IF(OFFSET('Hygiene Data'!$E$12,0,10*ROW('Hygiene Data'!E44))="","",OFFSET('Hygiene Data'!$E$12,0,10*ROW('Hygiene Data'!E44)))</f>
        <v/>
      </c>
      <c r="DT50" s="293" t="str">
        <f ca="true">+IF(OFFSET('Hygiene Data'!$E$13,0,10*ROW('Hygiene Data'!E44))="","",OFFSET('Hygiene Data'!$E$13,0,10*ROW('Hygiene Data'!E44)))</f>
        <v/>
      </c>
      <c r="DU50" s="293" t="str">
        <f ca="true">+IF(OFFSET('Hygiene Data'!$F$11,0,10*ROW('Hygiene Data'!F44))="","",OFFSET('Hygiene Data'!$F$11,0,10*ROW('Hygiene Data'!F44)))</f>
        <v/>
      </c>
      <c r="DV50" s="293" t="str">
        <f ca="true">+IF(OFFSET('Hygiene Data'!$F$12,0,10*ROW('Hygiene Data'!F44))="","",OFFSET('Hygiene Data'!$F$12,0,10*ROW('Hygiene Data'!F44)))</f>
        <v/>
      </c>
      <c r="DW50" s="293" t="str">
        <f ca="true">+IF(OFFSET('Hygiene Data'!$F$13,0,10*ROW('Hygiene Data'!F44))="","",OFFSET('Hygiene Data'!$F$13,0,10*ROW('Hygiene Data'!F44)))</f>
        <v/>
      </c>
      <c r="DX50" s="293" t="str">
        <f ca="true">+IF(OFFSET('Hygiene Data'!$G$11,0,10*ROW('Hygiene Data'!G44))="","",OFFSET('Hygiene Data'!$G$11,0,10*ROW('Hygiene Data'!G44)))</f>
        <v/>
      </c>
      <c r="DY50" s="293" t="str">
        <f ca="true">+IF(OFFSET('Hygiene Data'!$G$12,0,10*ROW('Hygiene Data'!G44))="","",OFFSET('Hygiene Data'!$G$12,0,10*ROW('Hygiene Data'!G44)))</f>
        <v/>
      </c>
      <c r="DZ50" s="293" t="str">
        <f ca="true">+IF(OFFSET('Hygiene Data'!$G$13,0,10*ROW('Hygiene Data'!G44))="","",OFFSET('Hygiene Data'!$G$13,0,10*ROW('Hygiene Data'!G44)))</f>
        <v/>
      </c>
      <c r="EA50" s="293" t="str">
        <f ca="true">+IF(OFFSET('Hygiene Data'!$H$11,0,10*ROW('Hygiene Data'!H44))="","",OFFSET('Hygiene Data'!$H$11,0,10*ROW('Hygiene Data'!H44)))</f>
        <v/>
      </c>
      <c r="EB50" s="293" t="str">
        <f ca="true">+IF(OFFSET('Hygiene Data'!$H$12,0,10*ROW('Hygiene Data'!H44))="","",OFFSET('Hygiene Data'!$H$12,0,10*ROW('Hygiene Data'!H44)))</f>
        <v/>
      </c>
      <c r="EC50" s="293" t="str">
        <f ca="true">+IF(OFFSET('Hygiene Data'!$H$13,0,10*ROW('Hygiene Data'!H44))="","",OFFSET('Hygiene Data'!$H$13,0,10*ROW('Hygiene Data'!H44)))</f>
        <v/>
      </c>
      <c r="ED50" s="293" t="str">
        <f ca="true">+IF(OFFSET('Hygiene Data'!$I$11,0,10*ROW('Hygiene Data'!I44))="","",OFFSET('Hygiene Data'!$I$11,0,10*ROW('Hygiene Data'!I44)))</f>
        <v/>
      </c>
      <c r="EE50" s="293" t="str">
        <f ca="true">+IF(OFFSET('Hygiene Data'!$I$12,0,10*ROW('Hygiene Data'!I44))="","",OFFSET('Hygiene Data'!$I$12,0,10*ROW('Hygiene Data'!I44)))</f>
        <v/>
      </c>
      <c r="EF50" s="293"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49" t="str">
        <f t="shared" ca="true" si="0"/>
        <v/>
      </c>
      <c r="D51" s="89"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9"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9"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9"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9"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9"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9"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9"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9"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9"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9"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9"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9"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9"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9"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9"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9"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9"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0"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0"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0"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0"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0"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0"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0"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0"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0"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0"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0"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0"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0"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0"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0"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0"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0"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0"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0"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0"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0"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0"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0"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0"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0"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0"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0"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0"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0"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0"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1"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1"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1"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1"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1"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1"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1"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1"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1"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1"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1"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1"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1"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1"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1"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1"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1"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1"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3"/>
      <c r="BS51" s="293" t="str">
        <f ca="true">+IF(OFFSET('Water Data'!$D$27,0,10*ROW('Water Data'!D45))="","",OFFSET('Water Data'!$D$27,0,10*ROW('Water Data'!D45)))</f>
        <v/>
      </c>
      <c r="BT51" s="293" t="str">
        <f ca="true">+IF(OFFSET('Water Data'!$D$28,0,10*ROW('Water Data'!D45))="","",OFFSET('Water Data'!$D$28,0,10*ROW('Water Data'!D45)))</f>
        <v/>
      </c>
      <c r="BU51" s="293" t="str">
        <f ca="true">+IF(OFFSET('Water Data'!$D$29,0,10*ROW('Water Data'!D45))="","",OFFSET('Water Data'!$D$29,0,10*ROW('Water Data'!D45)))</f>
        <v/>
      </c>
      <c r="BV51" s="293" t="str">
        <f ca="true">+IF(OFFSET('Water Data'!$E$27,0,10*ROW('Water Data'!E45))="","",OFFSET('Water Data'!$E$27,0,10*ROW('Water Data'!E45)))</f>
        <v/>
      </c>
      <c r="BW51" s="293" t="str">
        <f ca="true">+IF(OFFSET('Water Data'!$E$28,0,10*ROW('Water Data'!E45))="","",OFFSET('Water Data'!$E$28,0,10*ROW('Water Data'!E45)))</f>
        <v/>
      </c>
      <c r="BX51" s="293" t="str">
        <f ca="true">+IF(OFFSET('Water Data'!$E$29,0,10*ROW('Water Data'!E45))="","",OFFSET('Water Data'!$E$29,0,10*ROW('Water Data'!E45)))</f>
        <v/>
      </c>
      <c r="BY51" s="293" t="str">
        <f ca="true">+IF(OFFSET('Water Data'!$F$27,0,10*ROW('Water Data'!F45))="","",OFFSET('Water Data'!$F$27,0,10*ROW('Water Data'!F45)))</f>
        <v/>
      </c>
      <c r="BZ51" s="293" t="str">
        <f ca="true">+IF(OFFSET('Water Data'!$F$28,0,10*ROW('Water Data'!F45))="","",OFFSET('Water Data'!$F$28,0,10*ROW('Water Data'!F45)))</f>
        <v/>
      </c>
      <c r="CA51" s="293" t="str">
        <f ca="true">+IF(OFFSET('Water Data'!$F$29,0,10*ROW('Water Data'!F45))="","",OFFSET('Water Data'!$F$29,0,10*ROW('Water Data'!F45)))</f>
        <v/>
      </c>
      <c r="CB51" s="293" t="str">
        <f ca="true">+IF(OFFSET('Water Data'!$G$27,0,10*ROW('Water Data'!G45))="","",OFFSET('Water Data'!$G$27,0,10*ROW('Water Data'!G45)))</f>
        <v/>
      </c>
      <c r="CC51" s="293" t="str">
        <f ca="true">+IF(OFFSET('Water Data'!$G$28,0,10*ROW('Water Data'!G45))="","",OFFSET('Water Data'!$G$28,0,10*ROW('Water Data'!G45)))</f>
        <v/>
      </c>
      <c r="CD51" s="293" t="str">
        <f ca="true">+IF(OFFSET('Water Data'!$G$29,0,10*ROW('Water Data'!G45))="","",OFFSET('Water Data'!$G$29,0,10*ROW('Water Data'!G45)))</f>
        <v/>
      </c>
      <c r="CE51" s="293" t="str">
        <f ca="true">+IF(OFFSET('Water Data'!$H$27,0,10*ROW('Water Data'!H45))="","",OFFSET('Water Data'!$H$27,0,10*ROW('Water Data'!H45)))</f>
        <v/>
      </c>
      <c r="CF51" s="293" t="str">
        <f ca="true">+IF(OFFSET('Water Data'!$H$28,0,10*ROW('Water Data'!H45))="","",OFFSET('Water Data'!$H$28,0,10*ROW('Water Data'!H45)))</f>
        <v/>
      </c>
      <c r="CG51" s="293" t="str">
        <f ca="true">+IF(OFFSET('Water Data'!$H$29,0,10*ROW('Water Data'!H45))="","",OFFSET('Water Data'!$H$29,0,10*ROW('Water Data'!H45)))</f>
        <v/>
      </c>
      <c r="CH51" s="293" t="str">
        <f ca="true">+IF(OFFSET('Water Data'!$I$27,0,10*ROW('Water Data'!I45))="","",OFFSET('Water Data'!$I$27,0,10*ROW('Water Data'!I45)))</f>
        <v/>
      </c>
      <c r="CI51" s="293" t="str">
        <f ca="true">+IF(OFFSET('Water Data'!$I$28,0,10*ROW('Water Data'!I45))="","",OFFSET('Water Data'!$I$28,0,10*ROW('Water Data'!I45)))</f>
        <v/>
      </c>
      <c r="CJ51" s="293" t="str">
        <f ca="true">+IF(OFFSET('Water Data'!$I$29,0,10*ROW('Water Data'!I45))="","",OFFSET('Water Data'!$I$29,0,10*ROW('Water Data'!I45)))</f>
        <v/>
      </c>
      <c r="CK51" s="293" t="str">
        <f ca="true">+IF(OFFSET('Sanitation Data'!$D$28,0,10*ROW('Sanitation Data'!D45))="","",OFFSET('Sanitation Data'!$D$28,0,10*ROW('Sanitation Data'!D45)))</f>
        <v/>
      </c>
      <c r="CL51" s="293" t="str">
        <f ca="true">+IF(OFFSET('Sanitation Data'!$D$29,0,10*ROW('Sanitation Data'!D45))="","",OFFSET('Sanitation Data'!$D$29,0,10*ROW('Sanitation Data'!D45)))</f>
        <v/>
      </c>
      <c r="CM51" s="293" t="str">
        <f ca="true">+IF(OFFSET('Sanitation Data'!$D$30,0,10*ROW('Sanitation Data'!D45))="","",OFFSET('Sanitation Data'!$D$30,0,10*ROW('Sanitation Data'!D45)))</f>
        <v/>
      </c>
      <c r="CN51" s="293" t="str">
        <f ca="true">+IF(OFFSET('Sanitation Data'!$D$31,0,10*ROW('Sanitation Data'!D45))="","",OFFSET('Sanitation Data'!$D$31,0,10*ROW('Sanitation Data'!D45)))</f>
        <v/>
      </c>
      <c r="CO51" s="293" t="str">
        <f ca="true">+IF(OFFSET('Sanitation Data'!$D$32,0,10*ROW('Sanitation Data'!D45))="","",OFFSET('Sanitation Data'!$D$32,0,10*ROW('Sanitation Data'!D45)))</f>
        <v/>
      </c>
      <c r="CP51" s="293" t="str">
        <f ca="true">+IF(OFFSET('Sanitation Data'!$E$28,0,10*ROW('Sanitation Data'!E45))="","",OFFSET('Sanitation Data'!$E$28,0,10*ROW('Sanitation Data'!E45)))</f>
        <v/>
      </c>
      <c r="CQ51" s="293" t="str">
        <f ca="true">+IF(OFFSET('Sanitation Data'!$E$29,0,10*ROW('Sanitation Data'!E45))="","",OFFSET('Sanitation Data'!$E$29,0,10*ROW('Sanitation Data'!E45)))</f>
        <v/>
      </c>
      <c r="CR51" s="293" t="str">
        <f ca="true">+IF(OFFSET('Sanitation Data'!$E$30,0,10*ROW('Sanitation Data'!E45))="","",OFFSET('Sanitation Data'!$E$30,0,10*ROW('Sanitation Data'!E45)))</f>
        <v/>
      </c>
      <c r="CS51" s="293" t="str">
        <f ca="true">+IF(OFFSET('Sanitation Data'!$E$31,0,10*ROW('Sanitation Data'!E45))="","",OFFSET('Sanitation Data'!$E$31,0,10*ROW('Sanitation Data'!E45)))</f>
        <v/>
      </c>
      <c r="CT51" s="293" t="str">
        <f ca="true">+IF(OFFSET('Sanitation Data'!$E$32,0,10*ROW('Sanitation Data'!E45))="","",OFFSET('Sanitation Data'!$E$32,0,10*ROW('Sanitation Data'!E45)))</f>
        <v/>
      </c>
      <c r="CU51" s="293" t="str">
        <f ca="true">+IF(OFFSET('Sanitation Data'!$F$28,0,10*ROW('Sanitation Data'!F45))="","",OFFSET('Sanitation Data'!$F$28,0,10*ROW('Sanitation Data'!F45)))</f>
        <v/>
      </c>
      <c r="CV51" s="293" t="str">
        <f ca="true">+IF(OFFSET('Sanitation Data'!$F$29,0,10*ROW('Sanitation Data'!F45))="","",OFFSET('Sanitation Data'!$F$29,0,10*ROW('Sanitation Data'!F45)))</f>
        <v/>
      </c>
      <c r="CW51" s="293" t="str">
        <f ca="true">+IF(OFFSET('Sanitation Data'!$F$30,0,10*ROW('Sanitation Data'!F45))="","",OFFSET('Sanitation Data'!$F$30,0,10*ROW('Sanitation Data'!F45)))</f>
        <v/>
      </c>
      <c r="CX51" s="293" t="str">
        <f ca="true">+IF(OFFSET('Sanitation Data'!$F$31,0,10*ROW('Sanitation Data'!F45))="","",OFFSET('Sanitation Data'!$F$31,0,10*ROW('Sanitation Data'!F45)))</f>
        <v/>
      </c>
      <c r="CY51" s="293" t="str">
        <f ca="true">+IF(OFFSET('Sanitation Data'!$F$32,0,10*ROW('Sanitation Data'!F45))="","",OFFSET('Sanitation Data'!$F$32,0,10*ROW('Sanitation Data'!F45)))</f>
        <v/>
      </c>
      <c r="CZ51" s="293" t="str">
        <f ca="true">+IF(OFFSET('Sanitation Data'!$G$28,0,10*ROW('Sanitation Data'!G45))="","",OFFSET('Sanitation Data'!$G$28,0,10*ROW('Sanitation Data'!G45)))</f>
        <v/>
      </c>
      <c r="DA51" s="293" t="str">
        <f ca="true">+IF(OFFSET('Sanitation Data'!$G$29,0,10*ROW('Sanitation Data'!G45))="","",OFFSET('Sanitation Data'!$G$29,0,10*ROW('Sanitation Data'!G45)))</f>
        <v/>
      </c>
      <c r="DB51" s="293" t="str">
        <f ca="true">+IF(OFFSET('Sanitation Data'!$G$30,0,10*ROW('Sanitation Data'!G45))="","",OFFSET('Sanitation Data'!$G$30,0,10*ROW('Sanitation Data'!G45)))</f>
        <v/>
      </c>
      <c r="DC51" s="293" t="str">
        <f ca="true">+IF(OFFSET('Sanitation Data'!$G$31,0,10*ROW('Sanitation Data'!G45))="","",OFFSET('Sanitation Data'!$G$31,0,10*ROW('Sanitation Data'!G45)))</f>
        <v/>
      </c>
      <c r="DD51" s="293" t="str">
        <f ca="true">+IF(OFFSET('Sanitation Data'!$G$32,0,10*ROW('Sanitation Data'!G45))="","",OFFSET('Sanitation Data'!$G$32,0,10*ROW('Sanitation Data'!G45)))</f>
        <v/>
      </c>
      <c r="DE51" s="293" t="str">
        <f ca="true">+IF(OFFSET('Sanitation Data'!$H$28,0,10*ROW('Sanitation Data'!H45))="","",OFFSET('Sanitation Data'!$H$28,0,10*ROW('Sanitation Data'!H45)))</f>
        <v/>
      </c>
      <c r="DF51" s="293" t="str">
        <f ca="true">+IF(OFFSET('Sanitation Data'!$H$29,0,10*ROW('Sanitation Data'!H45))="","",OFFSET('Sanitation Data'!$H$29,0,10*ROW('Sanitation Data'!H45)))</f>
        <v/>
      </c>
      <c r="DG51" s="293" t="str">
        <f ca="true">+IF(OFFSET('Sanitation Data'!$H$30,0,10*ROW('Sanitation Data'!H45))="","",OFFSET('Sanitation Data'!$H$30,0,10*ROW('Sanitation Data'!H45)))</f>
        <v/>
      </c>
      <c r="DH51" s="293" t="str">
        <f ca="true">+IF(OFFSET('Sanitation Data'!$H$31,0,10*ROW('Sanitation Data'!H45))="","",OFFSET('Sanitation Data'!$H$31,0,10*ROW('Sanitation Data'!H45)))</f>
        <v/>
      </c>
      <c r="DI51" s="293" t="str">
        <f ca="true">+IF(OFFSET('Sanitation Data'!$H$32,0,10*ROW('Sanitation Data'!H45))="","",OFFSET('Sanitation Data'!$H$32,0,10*ROW('Sanitation Data'!H45)))</f>
        <v/>
      </c>
      <c r="DJ51" s="293" t="str">
        <f ca="true">+IF(OFFSET('Sanitation Data'!$I$28,0,10*ROW('Sanitation Data'!I45))="","",OFFSET('Sanitation Data'!$I$28,0,10*ROW('Sanitation Data'!I45)))</f>
        <v/>
      </c>
      <c r="DK51" s="293" t="str">
        <f ca="true">+IF(OFFSET('Sanitation Data'!$I$29,0,10*ROW('Sanitation Data'!I45))="","",OFFSET('Sanitation Data'!$I$29,0,10*ROW('Sanitation Data'!I45)))</f>
        <v/>
      </c>
      <c r="DL51" s="293" t="str">
        <f ca="true">+IF(OFFSET('Sanitation Data'!$I$30,0,10*ROW('Sanitation Data'!I45))="","",OFFSET('Sanitation Data'!$I$30,0,10*ROW('Sanitation Data'!I45)))</f>
        <v/>
      </c>
      <c r="DM51" s="293" t="str">
        <f ca="true">+IF(OFFSET('Sanitation Data'!$I$31,0,10*ROW('Sanitation Data'!I45))="","",OFFSET('Sanitation Data'!$I$31,0,10*ROW('Sanitation Data'!I45)))</f>
        <v/>
      </c>
      <c r="DN51" s="293" t="str">
        <f ca="true">+IF(OFFSET('Sanitation Data'!$I$32,0,10*ROW('Sanitation Data'!I45))="","",OFFSET('Sanitation Data'!$I$32,0,10*ROW('Sanitation Data'!I45)))</f>
        <v/>
      </c>
      <c r="DO51" s="293" t="str">
        <f ca="true">+IF(OFFSET('Hygiene Data'!$D$11,0,10*ROW('Hygiene Data'!D45))="","",OFFSET('Hygiene Data'!$D$11,0,10*ROW('Hygiene Data'!D45)))</f>
        <v/>
      </c>
      <c r="DP51" s="293" t="str">
        <f ca="true">+IF(OFFSET('Hygiene Data'!$D$12,0,10*ROW('Hygiene Data'!D45))="","",OFFSET('Hygiene Data'!$D$12,0,10*ROW('Hygiene Data'!D45)))</f>
        <v/>
      </c>
      <c r="DQ51" s="293" t="str">
        <f ca="true">+IF(OFFSET('Hygiene Data'!$D$13,0,10*ROW('Hygiene Data'!D45))="","",OFFSET('Hygiene Data'!$D$13,0,10*ROW('Hygiene Data'!D45)))</f>
        <v/>
      </c>
      <c r="DR51" s="293" t="str">
        <f ca="true">+IF(OFFSET('Hygiene Data'!$E$11,0,10*ROW('Hygiene Data'!E45))="","",OFFSET('Hygiene Data'!$E$11,0,10*ROW('Hygiene Data'!E45)))</f>
        <v/>
      </c>
      <c r="DS51" s="293" t="str">
        <f ca="true">+IF(OFFSET('Hygiene Data'!$E$12,0,10*ROW('Hygiene Data'!E45))="","",OFFSET('Hygiene Data'!$E$12,0,10*ROW('Hygiene Data'!E45)))</f>
        <v/>
      </c>
      <c r="DT51" s="293" t="str">
        <f ca="true">+IF(OFFSET('Hygiene Data'!$E$13,0,10*ROW('Hygiene Data'!E45))="","",OFFSET('Hygiene Data'!$E$13,0,10*ROW('Hygiene Data'!E45)))</f>
        <v/>
      </c>
      <c r="DU51" s="293" t="str">
        <f ca="true">+IF(OFFSET('Hygiene Data'!$F$11,0,10*ROW('Hygiene Data'!F45))="","",OFFSET('Hygiene Data'!$F$11,0,10*ROW('Hygiene Data'!F45)))</f>
        <v/>
      </c>
      <c r="DV51" s="293" t="str">
        <f ca="true">+IF(OFFSET('Hygiene Data'!$F$12,0,10*ROW('Hygiene Data'!F45))="","",OFFSET('Hygiene Data'!$F$12,0,10*ROW('Hygiene Data'!F45)))</f>
        <v/>
      </c>
      <c r="DW51" s="293" t="str">
        <f ca="true">+IF(OFFSET('Hygiene Data'!$F$13,0,10*ROW('Hygiene Data'!F45))="","",OFFSET('Hygiene Data'!$F$13,0,10*ROW('Hygiene Data'!F45)))</f>
        <v/>
      </c>
      <c r="DX51" s="293" t="str">
        <f ca="true">+IF(OFFSET('Hygiene Data'!$G$11,0,10*ROW('Hygiene Data'!G45))="","",OFFSET('Hygiene Data'!$G$11,0,10*ROW('Hygiene Data'!G45)))</f>
        <v/>
      </c>
      <c r="DY51" s="293" t="str">
        <f ca="true">+IF(OFFSET('Hygiene Data'!$G$12,0,10*ROW('Hygiene Data'!G45))="","",OFFSET('Hygiene Data'!$G$12,0,10*ROW('Hygiene Data'!G45)))</f>
        <v/>
      </c>
      <c r="DZ51" s="293" t="str">
        <f ca="true">+IF(OFFSET('Hygiene Data'!$G$13,0,10*ROW('Hygiene Data'!G45))="","",OFFSET('Hygiene Data'!$G$13,0,10*ROW('Hygiene Data'!G45)))</f>
        <v/>
      </c>
      <c r="EA51" s="293" t="str">
        <f ca="true">+IF(OFFSET('Hygiene Data'!$H$11,0,10*ROW('Hygiene Data'!H45))="","",OFFSET('Hygiene Data'!$H$11,0,10*ROW('Hygiene Data'!H45)))</f>
        <v/>
      </c>
      <c r="EB51" s="293" t="str">
        <f ca="true">+IF(OFFSET('Hygiene Data'!$H$12,0,10*ROW('Hygiene Data'!H45))="","",OFFSET('Hygiene Data'!$H$12,0,10*ROW('Hygiene Data'!H45)))</f>
        <v/>
      </c>
      <c r="EC51" s="293" t="str">
        <f ca="true">+IF(OFFSET('Hygiene Data'!$H$13,0,10*ROW('Hygiene Data'!H45))="","",OFFSET('Hygiene Data'!$H$13,0,10*ROW('Hygiene Data'!H45)))</f>
        <v/>
      </c>
      <c r="ED51" s="293" t="str">
        <f ca="true">+IF(OFFSET('Hygiene Data'!$I$11,0,10*ROW('Hygiene Data'!I45))="","",OFFSET('Hygiene Data'!$I$11,0,10*ROW('Hygiene Data'!I45)))</f>
        <v/>
      </c>
      <c r="EE51" s="293" t="str">
        <f ca="true">+IF(OFFSET('Hygiene Data'!$I$12,0,10*ROW('Hygiene Data'!I45))="","",OFFSET('Hygiene Data'!$I$12,0,10*ROW('Hygiene Data'!I45)))</f>
        <v/>
      </c>
      <c r="EF51" s="293"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49" t="str">
        <f t="shared" ca="true" si="0"/>
        <v/>
      </c>
      <c r="D52" s="89"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9"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9"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9"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9"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9"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9"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9"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9"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9"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9"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9"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9"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9"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9"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9"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9"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9"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0"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0"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0"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0"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0"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0"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0"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0"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0"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0"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0"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0"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0"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0"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0"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0"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0"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0"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0"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0"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0"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0"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0"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0"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0"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0"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0"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0"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0"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0"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1"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1"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1"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1"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1"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1"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1"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1"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1"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1"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1"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1"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1"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1"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1"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1"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1"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1"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3"/>
      <c r="BS52" s="293" t="str">
        <f ca="true">+IF(OFFSET('Water Data'!$D$27,0,10*ROW('Water Data'!D46))="","",OFFSET('Water Data'!$D$27,0,10*ROW('Water Data'!D46)))</f>
        <v/>
      </c>
      <c r="BT52" s="293" t="str">
        <f ca="true">+IF(OFFSET('Water Data'!$D$28,0,10*ROW('Water Data'!D46))="","",OFFSET('Water Data'!$D$28,0,10*ROW('Water Data'!D46)))</f>
        <v/>
      </c>
      <c r="BU52" s="293" t="str">
        <f ca="true">+IF(OFFSET('Water Data'!$D$29,0,10*ROW('Water Data'!D46))="","",OFFSET('Water Data'!$D$29,0,10*ROW('Water Data'!D46)))</f>
        <v/>
      </c>
      <c r="BV52" s="293" t="str">
        <f ca="true">+IF(OFFSET('Water Data'!$E$27,0,10*ROW('Water Data'!E46))="","",OFFSET('Water Data'!$E$27,0,10*ROW('Water Data'!E46)))</f>
        <v/>
      </c>
      <c r="BW52" s="293" t="str">
        <f ca="true">+IF(OFFSET('Water Data'!$E$28,0,10*ROW('Water Data'!E46))="","",OFFSET('Water Data'!$E$28,0,10*ROW('Water Data'!E46)))</f>
        <v/>
      </c>
      <c r="BX52" s="293" t="str">
        <f ca="true">+IF(OFFSET('Water Data'!$E$29,0,10*ROW('Water Data'!E46))="","",OFFSET('Water Data'!$E$29,0,10*ROW('Water Data'!E46)))</f>
        <v/>
      </c>
      <c r="BY52" s="293" t="str">
        <f ca="true">+IF(OFFSET('Water Data'!$F$27,0,10*ROW('Water Data'!F46))="","",OFFSET('Water Data'!$F$27,0,10*ROW('Water Data'!F46)))</f>
        <v/>
      </c>
      <c r="BZ52" s="293" t="str">
        <f ca="true">+IF(OFFSET('Water Data'!$F$28,0,10*ROW('Water Data'!F46))="","",OFFSET('Water Data'!$F$28,0,10*ROW('Water Data'!F46)))</f>
        <v/>
      </c>
      <c r="CA52" s="293" t="str">
        <f ca="true">+IF(OFFSET('Water Data'!$F$29,0,10*ROW('Water Data'!F46))="","",OFFSET('Water Data'!$F$29,0,10*ROW('Water Data'!F46)))</f>
        <v/>
      </c>
      <c r="CB52" s="293" t="str">
        <f ca="true">+IF(OFFSET('Water Data'!$G$27,0,10*ROW('Water Data'!G46))="","",OFFSET('Water Data'!$G$27,0,10*ROW('Water Data'!G46)))</f>
        <v/>
      </c>
      <c r="CC52" s="293" t="str">
        <f ca="true">+IF(OFFSET('Water Data'!$G$28,0,10*ROW('Water Data'!G46))="","",OFFSET('Water Data'!$G$28,0,10*ROW('Water Data'!G46)))</f>
        <v/>
      </c>
      <c r="CD52" s="293" t="str">
        <f ca="true">+IF(OFFSET('Water Data'!$G$29,0,10*ROW('Water Data'!G46))="","",OFFSET('Water Data'!$G$29,0,10*ROW('Water Data'!G46)))</f>
        <v/>
      </c>
      <c r="CE52" s="293" t="str">
        <f ca="true">+IF(OFFSET('Water Data'!$H$27,0,10*ROW('Water Data'!H46))="","",OFFSET('Water Data'!$H$27,0,10*ROW('Water Data'!H46)))</f>
        <v/>
      </c>
      <c r="CF52" s="293" t="str">
        <f ca="true">+IF(OFFSET('Water Data'!$H$28,0,10*ROW('Water Data'!H46))="","",OFFSET('Water Data'!$H$28,0,10*ROW('Water Data'!H46)))</f>
        <v/>
      </c>
      <c r="CG52" s="293" t="str">
        <f ca="true">+IF(OFFSET('Water Data'!$H$29,0,10*ROW('Water Data'!H46))="","",OFFSET('Water Data'!$H$29,0,10*ROW('Water Data'!H46)))</f>
        <v/>
      </c>
      <c r="CH52" s="293" t="str">
        <f ca="true">+IF(OFFSET('Water Data'!$I$27,0,10*ROW('Water Data'!I46))="","",OFFSET('Water Data'!$I$27,0,10*ROW('Water Data'!I46)))</f>
        <v/>
      </c>
      <c r="CI52" s="293" t="str">
        <f ca="true">+IF(OFFSET('Water Data'!$I$28,0,10*ROW('Water Data'!I46))="","",OFFSET('Water Data'!$I$28,0,10*ROW('Water Data'!I46)))</f>
        <v/>
      </c>
      <c r="CJ52" s="293" t="str">
        <f ca="true">+IF(OFFSET('Water Data'!$I$29,0,10*ROW('Water Data'!I46))="","",OFFSET('Water Data'!$I$29,0,10*ROW('Water Data'!I46)))</f>
        <v/>
      </c>
      <c r="CK52" s="293" t="str">
        <f ca="true">+IF(OFFSET('Sanitation Data'!$D$28,0,10*ROW('Sanitation Data'!D46))="","",OFFSET('Sanitation Data'!$D$28,0,10*ROW('Sanitation Data'!D46)))</f>
        <v/>
      </c>
      <c r="CL52" s="293" t="str">
        <f ca="true">+IF(OFFSET('Sanitation Data'!$D$29,0,10*ROW('Sanitation Data'!D46))="","",OFFSET('Sanitation Data'!$D$29,0,10*ROW('Sanitation Data'!D46)))</f>
        <v/>
      </c>
      <c r="CM52" s="293" t="str">
        <f ca="true">+IF(OFFSET('Sanitation Data'!$D$30,0,10*ROW('Sanitation Data'!D46))="","",OFFSET('Sanitation Data'!$D$30,0,10*ROW('Sanitation Data'!D46)))</f>
        <v/>
      </c>
      <c r="CN52" s="293" t="str">
        <f ca="true">+IF(OFFSET('Sanitation Data'!$D$31,0,10*ROW('Sanitation Data'!D46))="","",OFFSET('Sanitation Data'!$D$31,0,10*ROW('Sanitation Data'!D46)))</f>
        <v/>
      </c>
      <c r="CO52" s="293" t="str">
        <f ca="true">+IF(OFFSET('Sanitation Data'!$D$32,0,10*ROW('Sanitation Data'!D46))="","",OFFSET('Sanitation Data'!$D$32,0,10*ROW('Sanitation Data'!D46)))</f>
        <v/>
      </c>
      <c r="CP52" s="293" t="str">
        <f ca="true">+IF(OFFSET('Sanitation Data'!$E$28,0,10*ROW('Sanitation Data'!E46))="","",OFFSET('Sanitation Data'!$E$28,0,10*ROW('Sanitation Data'!E46)))</f>
        <v/>
      </c>
      <c r="CQ52" s="293" t="str">
        <f ca="true">+IF(OFFSET('Sanitation Data'!$E$29,0,10*ROW('Sanitation Data'!E46))="","",OFFSET('Sanitation Data'!$E$29,0,10*ROW('Sanitation Data'!E46)))</f>
        <v/>
      </c>
      <c r="CR52" s="293" t="str">
        <f ca="true">+IF(OFFSET('Sanitation Data'!$E$30,0,10*ROW('Sanitation Data'!E46))="","",OFFSET('Sanitation Data'!$E$30,0,10*ROW('Sanitation Data'!E46)))</f>
        <v/>
      </c>
      <c r="CS52" s="293" t="str">
        <f ca="true">+IF(OFFSET('Sanitation Data'!$E$31,0,10*ROW('Sanitation Data'!E46))="","",OFFSET('Sanitation Data'!$E$31,0,10*ROW('Sanitation Data'!E46)))</f>
        <v/>
      </c>
      <c r="CT52" s="293" t="str">
        <f ca="true">+IF(OFFSET('Sanitation Data'!$E$32,0,10*ROW('Sanitation Data'!E46))="","",OFFSET('Sanitation Data'!$E$32,0,10*ROW('Sanitation Data'!E46)))</f>
        <v/>
      </c>
      <c r="CU52" s="293" t="str">
        <f ca="true">+IF(OFFSET('Sanitation Data'!$F$28,0,10*ROW('Sanitation Data'!F46))="","",OFFSET('Sanitation Data'!$F$28,0,10*ROW('Sanitation Data'!F46)))</f>
        <v/>
      </c>
      <c r="CV52" s="293" t="str">
        <f ca="true">+IF(OFFSET('Sanitation Data'!$F$29,0,10*ROW('Sanitation Data'!F46))="","",OFFSET('Sanitation Data'!$F$29,0,10*ROW('Sanitation Data'!F46)))</f>
        <v/>
      </c>
      <c r="CW52" s="293" t="str">
        <f ca="true">+IF(OFFSET('Sanitation Data'!$F$30,0,10*ROW('Sanitation Data'!F46))="","",OFFSET('Sanitation Data'!$F$30,0,10*ROW('Sanitation Data'!F46)))</f>
        <v/>
      </c>
      <c r="CX52" s="293" t="str">
        <f ca="true">+IF(OFFSET('Sanitation Data'!$F$31,0,10*ROW('Sanitation Data'!F46))="","",OFFSET('Sanitation Data'!$F$31,0,10*ROW('Sanitation Data'!F46)))</f>
        <v/>
      </c>
      <c r="CY52" s="293" t="str">
        <f ca="true">+IF(OFFSET('Sanitation Data'!$F$32,0,10*ROW('Sanitation Data'!F46))="","",OFFSET('Sanitation Data'!$F$32,0,10*ROW('Sanitation Data'!F46)))</f>
        <v/>
      </c>
      <c r="CZ52" s="293" t="str">
        <f ca="true">+IF(OFFSET('Sanitation Data'!$G$28,0,10*ROW('Sanitation Data'!G46))="","",OFFSET('Sanitation Data'!$G$28,0,10*ROW('Sanitation Data'!G46)))</f>
        <v/>
      </c>
      <c r="DA52" s="293" t="str">
        <f ca="true">+IF(OFFSET('Sanitation Data'!$G$29,0,10*ROW('Sanitation Data'!G46))="","",OFFSET('Sanitation Data'!$G$29,0,10*ROW('Sanitation Data'!G46)))</f>
        <v/>
      </c>
      <c r="DB52" s="293" t="str">
        <f ca="true">+IF(OFFSET('Sanitation Data'!$G$30,0,10*ROW('Sanitation Data'!G46))="","",OFFSET('Sanitation Data'!$G$30,0,10*ROW('Sanitation Data'!G46)))</f>
        <v/>
      </c>
      <c r="DC52" s="293" t="str">
        <f ca="true">+IF(OFFSET('Sanitation Data'!$G$31,0,10*ROW('Sanitation Data'!G46))="","",OFFSET('Sanitation Data'!$G$31,0,10*ROW('Sanitation Data'!G46)))</f>
        <v/>
      </c>
      <c r="DD52" s="293" t="str">
        <f ca="true">+IF(OFFSET('Sanitation Data'!$G$32,0,10*ROW('Sanitation Data'!G46))="","",OFFSET('Sanitation Data'!$G$32,0,10*ROW('Sanitation Data'!G46)))</f>
        <v/>
      </c>
      <c r="DE52" s="293" t="str">
        <f ca="true">+IF(OFFSET('Sanitation Data'!$H$28,0,10*ROW('Sanitation Data'!H46))="","",OFFSET('Sanitation Data'!$H$28,0,10*ROW('Sanitation Data'!H46)))</f>
        <v/>
      </c>
      <c r="DF52" s="293" t="str">
        <f ca="true">+IF(OFFSET('Sanitation Data'!$H$29,0,10*ROW('Sanitation Data'!H46))="","",OFFSET('Sanitation Data'!$H$29,0,10*ROW('Sanitation Data'!H46)))</f>
        <v/>
      </c>
      <c r="DG52" s="293" t="str">
        <f ca="true">+IF(OFFSET('Sanitation Data'!$H$30,0,10*ROW('Sanitation Data'!H46))="","",OFFSET('Sanitation Data'!$H$30,0,10*ROW('Sanitation Data'!H46)))</f>
        <v/>
      </c>
      <c r="DH52" s="293" t="str">
        <f ca="true">+IF(OFFSET('Sanitation Data'!$H$31,0,10*ROW('Sanitation Data'!H46))="","",OFFSET('Sanitation Data'!$H$31,0,10*ROW('Sanitation Data'!H46)))</f>
        <v/>
      </c>
      <c r="DI52" s="293" t="str">
        <f ca="true">+IF(OFFSET('Sanitation Data'!$H$32,0,10*ROW('Sanitation Data'!H46))="","",OFFSET('Sanitation Data'!$H$32,0,10*ROW('Sanitation Data'!H46)))</f>
        <v/>
      </c>
      <c r="DJ52" s="293" t="str">
        <f ca="true">+IF(OFFSET('Sanitation Data'!$I$28,0,10*ROW('Sanitation Data'!I46))="","",OFFSET('Sanitation Data'!$I$28,0,10*ROW('Sanitation Data'!I46)))</f>
        <v/>
      </c>
      <c r="DK52" s="293" t="str">
        <f ca="true">+IF(OFFSET('Sanitation Data'!$I$29,0,10*ROW('Sanitation Data'!I46))="","",OFFSET('Sanitation Data'!$I$29,0,10*ROW('Sanitation Data'!I46)))</f>
        <v/>
      </c>
      <c r="DL52" s="293" t="str">
        <f ca="true">+IF(OFFSET('Sanitation Data'!$I$30,0,10*ROW('Sanitation Data'!I46))="","",OFFSET('Sanitation Data'!$I$30,0,10*ROW('Sanitation Data'!I46)))</f>
        <v/>
      </c>
      <c r="DM52" s="293" t="str">
        <f ca="true">+IF(OFFSET('Sanitation Data'!$I$31,0,10*ROW('Sanitation Data'!I46))="","",OFFSET('Sanitation Data'!$I$31,0,10*ROW('Sanitation Data'!I46)))</f>
        <v/>
      </c>
      <c r="DN52" s="293" t="str">
        <f ca="true">+IF(OFFSET('Sanitation Data'!$I$32,0,10*ROW('Sanitation Data'!I46))="","",OFFSET('Sanitation Data'!$I$32,0,10*ROW('Sanitation Data'!I46)))</f>
        <v/>
      </c>
      <c r="DO52" s="293" t="str">
        <f ca="true">+IF(OFFSET('Hygiene Data'!$D$11,0,10*ROW('Hygiene Data'!D46))="","",OFFSET('Hygiene Data'!$D$11,0,10*ROW('Hygiene Data'!D46)))</f>
        <v/>
      </c>
      <c r="DP52" s="293" t="str">
        <f ca="true">+IF(OFFSET('Hygiene Data'!$D$12,0,10*ROW('Hygiene Data'!D46))="","",OFFSET('Hygiene Data'!$D$12,0,10*ROW('Hygiene Data'!D46)))</f>
        <v/>
      </c>
      <c r="DQ52" s="293" t="str">
        <f ca="true">+IF(OFFSET('Hygiene Data'!$D$13,0,10*ROW('Hygiene Data'!D46))="","",OFFSET('Hygiene Data'!$D$13,0,10*ROW('Hygiene Data'!D46)))</f>
        <v/>
      </c>
      <c r="DR52" s="293" t="str">
        <f ca="true">+IF(OFFSET('Hygiene Data'!$E$11,0,10*ROW('Hygiene Data'!E46))="","",OFFSET('Hygiene Data'!$E$11,0,10*ROW('Hygiene Data'!E46)))</f>
        <v/>
      </c>
      <c r="DS52" s="293" t="str">
        <f ca="true">+IF(OFFSET('Hygiene Data'!$E$12,0,10*ROW('Hygiene Data'!E46))="","",OFFSET('Hygiene Data'!$E$12,0,10*ROW('Hygiene Data'!E46)))</f>
        <v/>
      </c>
      <c r="DT52" s="293" t="str">
        <f ca="true">+IF(OFFSET('Hygiene Data'!$E$13,0,10*ROW('Hygiene Data'!E46))="","",OFFSET('Hygiene Data'!$E$13,0,10*ROW('Hygiene Data'!E46)))</f>
        <v/>
      </c>
      <c r="DU52" s="293" t="str">
        <f ca="true">+IF(OFFSET('Hygiene Data'!$F$11,0,10*ROW('Hygiene Data'!F46))="","",OFFSET('Hygiene Data'!$F$11,0,10*ROW('Hygiene Data'!F46)))</f>
        <v/>
      </c>
      <c r="DV52" s="293" t="str">
        <f ca="true">+IF(OFFSET('Hygiene Data'!$F$12,0,10*ROW('Hygiene Data'!F46))="","",OFFSET('Hygiene Data'!$F$12,0,10*ROW('Hygiene Data'!F46)))</f>
        <v/>
      </c>
      <c r="DW52" s="293" t="str">
        <f ca="true">+IF(OFFSET('Hygiene Data'!$F$13,0,10*ROW('Hygiene Data'!F46))="","",OFFSET('Hygiene Data'!$F$13,0,10*ROW('Hygiene Data'!F46)))</f>
        <v/>
      </c>
      <c r="DX52" s="293" t="str">
        <f ca="true">+IF(OFFSET('Hygiene Data'!$G$11,0,10*ROW('Hygiene Data'!G46))="","",OFFSET('Hygiene Data'!$G$11,0,10*ROW('Hygiene Data'!G46)))</f>
        <v/>
      </c>
      <c r="DY52" s="293" t="str">
        <f ca="true">+IF(OFFSET('Hygiene Data'!$G$12,0,10*ROW('Hygiene Data'!G46))="","",OFFSET('Hygiene Data'!$G$12,0,10*ROW('Hygiene Data'!G46)))</f>
        <v/>
      </c>
      <c r="DZ52" s="293" t="str">
        <f ca="true">+IF(OFFSET('Hygiene Data'!$G$13,0,10*ROW('Hygiene Data'!G46))="","",OFFSET('Hygiene Data'!$G$13,0,10*ROW('Hygiene Data'!G46)))</f>
        <v/>
      </c>
      <c r="EA52" s="293" t="str">
        <f ca="true">+IF(OFFSET('Hygiene Data'!$H$11,0,10*ROW('Hygiene Data'!H46))="","",OFFSET('Hygiene Data'!$H$11,0,10*ROW('Hygiene Data'!H46)))</f>
        <v/>
      </c>
      <c r="EB52" s="293" t="str">
        <f ca="true">+IF(OFFSET('Hygiene Data'!$H$12,0,10*ROW('Hygiene Data'!H46))="","",OFFSET('Hygiene Data'!$H$12,0,10*ROW('Hygiene Data'!H46)))</f>
        <v/>
      </c>
      <c r="EC52" s="293" t="str">
        <f ca="true">+IF(OFFSET('Hygiene Data'!$H$13,0,10*ROW('Hygiene Data'!H46))="","",OFFSET('Hygiene Data'!$H$13,0,10*ROW('Hygiene Data'!H46)))</f>
        <v/>
      </c>
      <c r="ED52" s="293" t="str">
        <f ca="true">+IF(OFFSET('Hygiene Data'!$I$11,0,10*ROW('Hygiene Data'!I46))="","",OFFSET('Hygiene Data'!$I$11,0,10*ROW('Hygiene Data'!I46)))</f>
        <v/>
      </c>
      <c r="EE52" s="293" t="str">
        <f ca="true">+IF(OFFSET('Hygiene Data'!$I$12,0,10*ROW('Hygiene Data'!I46))="","",OFFSET('Hygiene Data'!$I$12,0,10*ROW('Hygiene Data'!I46)))</f>
        <v/>
      </c>
      <c r="EF52" s="293"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49" t="str">
        <f t="shared" ca="true" si="0"/>
        <v/>
      </c>
      <c r="D53" s="89"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9"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9"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9"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9"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9"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9"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9"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9"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9"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9"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9"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9"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9"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9"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9"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9"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9"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0"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0"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0"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0"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0"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0"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0"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0"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0"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0"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0"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0"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0"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0"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0"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0"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0"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0"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0"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0"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0"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0"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0"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0"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0"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0"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0"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0"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0"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0"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1"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1"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1"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1"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1"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1"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1"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1"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1"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1"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1"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1"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1"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1"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1"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1"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1"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1"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3"/>
      <c r="BS53" s="293" t="str">
        <f ca="true">+IF(OFFSET('Water Data'!$D$27,0,10*ROW('Water Data'!D47))="","",OFFSET('Water Data'!$D$27,0,10*ROW('Water Data'!D47)))</f>
        <v/>
      </c>
      <c r="BT53" s="293" t="str">
        <f ca="true">+IF(OFFSET('Water Data'!$D$28,0,10*ROW('Water Data'!D47))="","",OFFSET('Water Data'!$D$28,0,10*ROW('Water Data'!D47)))</f>
        <v/>
      </c>
      <c r="BU53" s="293" t="str">
        <f ca="true">+IF(OFFSET('Water Data'!$D$29,0,10*ROW('Water Data'!D47))="","",OFFSET('Water Data'!$D$29,0,10*ROW('Water Data'!D47)))</f>
        <v/>
      </c>
      <c r="BV53" s="293" t="str">
        <f ca="true">+IF(OFFSET('Water Data'!$E$27,0,10*ROW('Water Data'!E47))="","",OFFSET('Water Data'!$E$27,0,10*ROW('Water Data'!E47)))</f>
        <v/>
      </c>
      <c r="BW53" s="293" t="str">
        <f ca="true">+IF(OFFSET('Water Data'!$E$28,0,10*ROW('Water Data'!E47))="","",OFFSET('Water Data'!$E$28,0,10*ROW('Water Data'!E47)))</f>
        <v/>
      </c>
      <c r="BX53" s="293" t="str">
        <f ca="true">+IF(OFFSET('Water Data'!$E$29,0,10*ROW('Water Data'!E47))="","",OFFSET('Water Data'!$E$29,0,10*ROW('Water Data'!E47)))</f>
        <v/>
      </c>
      <c r="BY53" s="293" t="str">
        <f ca="true">+IF(OFFSET('Water Data'!$F$27,0,10*ROW('Water Data'!F47))="","",OFFSET('Water Data'!$F$27,0,10*ROW('Water Data'!F47)))</f>
        <v/>
      </c>
      <c r="BZ53" s="293" t="str">
        <f ca="true">+IF(OFFSET('Water Data'!$F$28,0,10*ROW('Water Data'!F47))="","",OFFSET('Water Data'!$F$28,0,10*ROW('Water Data'!F47)))</f>
        <v/>
      </c>
      <c r="CA53" s="293" t="str">
        <f ca="true">+IF(OFFSET('Water Data'!$F$29,0,10*ROW('Water Data'!F47))="","",OFFSET('Water Data'!$F$29,0,10*ROW('Water Data'!F47)))</f>
        <v/>
      </c>
      <c r="CB53" s="293" t="str">
        <f ca="true">+IF(OFFSET('Water Data'!$G$27,0,10*ROW('Water Data'!G47))="","",OFFSET('Water Data'!$G$27,0,10*ROW('Water Data'!G47)))</f>
        <v/>
      </c>
      <c r="CC53" s="293" t="str">
        <f ca="true">+IF(OFFSET('Water Data'!$G$28,0,10*ROW('Water Data'!G47))="","",OFFSET('Water Data'!$G$28,0,10*ROW('Water Data'!G47)))</f>
        <v/>
      </c>
      <c r="CD53" s="293" t="str">
        <f ca="true">+IF(OFFSET('Water Data'!$G$29,0,10*ROW('Water Data'!G47))="","",OFFSET('Water Data'!$G$29,0,10*ROW('Water Data'!G47)))</f>
        <v/>
      </c>
      <c r="CE53" s="293" t="str">
        <f ca="true">+IF(OFFSET('Water Data'!$H$27,0,10*ROW('Water Data'!H47))="","",OFFSET('Water Data'!$H$27,0,10*ROW('Water Data'!H47)))</f>
        <v/>
      </c>
      <c r="CF53" s="293" t="str">
        <f ca="true">+IF(OFFSET('Water Data'!$H$28,0,10*ROW('Water Data'!H47))="","",OFFSET('Water Data'!$H$28,0,10*ROW('Water Data'!H47)))</f>
        <v/>
      </c>
      <c r="CG53" s="293" t="str">
        <f ca="true">+IF(OFFSET('Water Data'!$H$29,0,10*ROW('Water Data'!H47))="","",OFFSET('Water Data'!$H$29,0,10*ROW('Water Data'!H47)))</f>
        <v/>
      </c>
      <c r="CH53" s="293" t="str">
        <f ca="true">+IF(OFFSET('Water Data'!$I$27,0,10*ROW('Water Data'!I47))="","",OFFSET('Water Data'!$I$27,0,10*ROW('Water Data'!I47)))</f>
        <v/>
      </c>
      <c r="CI53" s="293" t="str">
        <f ca="true">+IF(OFFSET('Water Data'!$I$28,0,10*ROW('Water Data'!I47))="","",OFFSET('Water Data'!$I$28,0,10*ROW('Water Data'!I47)))</f>
        <v/>
      </c>
      <c r="CJ53" s="293" t="str">
        <f ca="true">+IF(OFFSET('Water Data'!$I$29,0,10*ROW('Water Data'!I47))="","",OFFSET('Water Data'!$I$29,0,10*ROW('Water Data'!I47)))</f>
        <v/>
      </c>
      <c r="CK53" s="293" t="str">
        <f ca="true">+IF(OFFSET('Sanitation Data'!$D$28,0,10*ROW('Sanitation Data'!D47))="","",OFFSET('Sanitation Data'!$D$28,0,10*ROW('Sanitation Data'!D47)))</f>
        <v/>
      </c>
      <c r="CL53" s="293" t="str">
        <f ca="true">+IF(OFFSET('Sanitation Data'!$D$29,0,10*ROW('Sanitation Data'!D47))="","",OFFSET('Sanitation Data'!$D$29,0,10*ROW('Sanitation Data'!D47)))</f>
        <v/>
      </c>
      <c r="CM53" s="293" t="str">
        <f ca="true">+IF(OFFSET('Sanitation Data'!$D$30,0,10*ROW('Sanitation Data'!D47))="","",OFFSET('Sanitation Data'!$D$30,0,10*ROW('Sanitation Data'!D47)))</f>
        <v/>
      </c>
      <c r="CN53" s="293" t="str">
        <f ca="true">+IF(OFFSET('Sanitation Data'!$D$31,0,10*ROW('Sanitation Data'!D47))="","",OFFSET('Sanitation Data'!$D$31,0,10*ROW('Sanitation Data'!D47)))</f>
        <v/>
      </c>
      <c r="CO53" s="293" t="str">
        <f ca="true">+IF(OFFSET('Sanitation Data'!$D$32,0,10*ROW('Sanitation Data'!D47))="","",OFFSET('Sanitation Data'!$D$32,0,10*ROW('Sanitation Data'!D47)))</f>
        <v/>
      </c>
      <c r="CP53" s="293" t="str">
        <f ca="true">+IF(OFFSET('Sanitation Data'!$E$28,0,10*ROW('Sanitation Data'!E47))="","",OFFSET('Sanitation Data'!$E$28,0,10*ROW('Sanitation Data'!E47)))</f>
        <v/>
      </c>
      <c r="CQ53" s="293" t="str">
        <f ca="true">+IF(OFFSET('Sanitation Data'!$E$29,0,10*ROW('Sanitation Data'!E47))="","",OFFSET('Sanitation Data'!$E$29,0,10*ROW('Sanitation Data'!E47)))</f>
        <v/>
      </c>
      <c r="CR53" s="293" t="str">
        <f ca="true">+IF(OFFSET('Sanitation Data'!$E$30,0,10*ROW('Sanitation Data'!E47))="","",OFFSET('Sanitation Data'!$E$30,0,10*ROW('Sanitation Data'!E47)))</f>
        <v/>
      </c>
      <c r="CS53" s="293" t="str">
        <f ca="true">+IF(OFFSET('Sanitation Data'!$E$31,0,10*ROW('Sanitation Data'!E47))="","",OFFSET('Sanitation Data'!$E$31,0,10*ROW('Sanitation Data'!E47)))</f>
        <v/>
      </c>
      <c r="CT53" s="293" t="str">
        <f ca="true">+IF(OFFSET('Sanitation Data'!$E$32,0,10*ROW('Sanitation Data'!E47))="","",OFFSET('Sanitation Data'!$E$32,0,10*ROW('Sanitation Data'!E47)))</f>
        <v/>
      </c>
      <c r="CU53" s="293" t="str">
        <f ca="true">+IF(OFFSET('Sanitation Data'!$F$28,0,10*ROW('Sanitation Data'!F47))="","",OFFSET('Sanitation Data'!$F$28,0,10*ROW('Sanitation Data'!F47)))</f>
        <v/>
      </c>
      <c r="CV53" s="293" t="str">
        <f ca="true">+IF(OFFSET('Sanitation Data'!$F$29,0,10*ROW('Sanitation Data'!F47))="","",OFFSET('Sanitation Data'!$F$29,0,10*ROW('Sanitation Data'!F47)))</f>
        <v/>
      </c>
      <c r="CW53" s="293" t="str">
        <f ca="true">+IF(OFFSET('Sanitation Data'!$F$30,0,10*ROW('Sanitation Data'!F47))="","",OFFSET('Sanitation Data'!$F$30,0,10*ROW('Sanitation Data'!F47)))</f>
        <v/>
      </c>
      <c r="CX53" s="293" t="str">
        <f ca="true">+IF(OFFSET('Sanitation Data'!$F$31,0,10*ROW('Sanitation Data'!F47))="","",OFFSET('Sanitation Data'!$F$31,0,10*ROW('Sanitation Data'!F47)))</f>
        <v/>
      </c>
      <c r="CY53" s="293" t="str">
        <f ca="true">+IF(OFFSET('Sanitation Data'!$F$32,0,10*ROW('Sanitation Data'!F47))="","",OFFSET('Sanitation Data'!$F$32,0,10*ROW('Sanitation Data'!F47)))</f>
        <v/>
      </c>
      <c r="CZ53" s="293" t="str">
        <f ca="true">+IF(OFFSET('Sanitation Data'!$G$28,0,10*ROW('Sanitation Data'!G47))="","",OFFSET('Sanitation Data'!$G$28,0,10*ROW('Sanitation Data'!G47)))</f>
        <v/>
      </c>
      <c r="DA53" s="293" t="str">
        <f ca="true">+IF(OFFSET('Sanitation Data'!$G$29,0,10*ROW('Sanitation Data'!G47))="","",OFFSET('Sanitation Data'!$G$29,0,10*ROW('Sanitation Data'!G47)))</f>
        <v/>
      </c>
      <c r="DB53" s="293" t="str">
        <f ca="true">+IF(OFFSET('Sanitation Data'!$G$30,0,10*ROW('Sanitation Data'!G47))="","",OFFSET('Sanitation Data'!$G$30,0,10*ROW('Sanitation Data'!G47)))</f>
        <v/>
      </c>
      <c r="DC53" s="293" t="str">
        <f ca="true">+IF(OFFSET('Sanitation Data'!$G$31,0,10*ROW('Sanitation Data'!G47))="","",OFFSET('Sanitation Data'!$G$31,0,10*ROW('Sanitation Data'!G47)))</f>
        <v/>
      </c>
      <c r="DD53" s="293" t="str">
        <f ca="true">+IF(OFFSET('Sanitation Data'!$G$32,0,10*ROW('Sanitation Data'!G47))="","",OFFSET('Sanitation Data'!$G$32,0,10*ROW('Sanitation Data'!G47)))</f>
        <v/>
      </c>
      <c r="DE53" s="293" t="str">
        <f ca="true">+IF(OFFSET('Sanitation Data'!$H$28,0,10*ROW('Sanitation Data'!H47))="","",OFFSET('Sanitation Data'!$H$28,0,10*ROW('Sanitation Data'!H47)))</f>
        <v/>
      </c>
      <c r="DF53" s="293" t="str">
        <f ca="true">+IF(OFFSET('Sanitation Data'!$H$29,0,10*ROW('Sanitation Data'!H47))="","",OFFSET('Sanitation Data'!$H$29,0,10*ROW('Sanitation Data'!H47)))</f>
        <v/>
      </c>
      <c r="DG53" s="293" t="str">
        <f ca="true">+IF(OFFSET('Sanitation Data'!$H$30,0,10*ROW('Sanitation Data'!H47))="","",OFFSET('Sanitation Data'!$H$30,0,10*ROW('Sanitation Data'!H47)))</f>
        <v/>
      </c>
      <c r="DH53" s="293" t="str">
        <f ca="true">+IF(OFFSET('Sanitation Data'!$H$31,0,10*ROW('Sanitation Data'!H47))="","",OFFSET('Sanitation Data'!$H$31,0,10*ROW('Sanitation Data'!H47)))</f>
        <v/>
      </c>
      <c r="DI53" s="293" t="str">
        <f ca="true">+IF(OFFSET('Sanitation Data'!$H$32,0,10*ROW('Sanitation Data'!H47))="","",OFFSET('Sanitation Data'!$H$32,0,10*ROW('Sanitation Data'!H47)))</f>
        <v/>
      </c>
      <c r="DJ53" s="293" t="str">
        <f ca="true">+IF(OFFSET('Sanitation Data'!$I$28,0,10*ROW('Sanitation Data'!I47))="","",OFFSET('Sanitation Data'!$I$28,0,10*ROW('Sanitation Data'!I47)))</f>
        <v/>
      </c>
      <c r="DK53" s="293" t="str">
        <f ca="true">+IF(OFFSET('Sanitation Data'!$I$29,0,10*ROW('Sanitation Data'!I47))="","",OFFSET('Sanitation Data'!$I$29,0,10*ROW('Sanitation Data'!I47)))</f>
        <v/>
      </c>
      <c r="DL53" s="293" t="str">
        <f ca="true">+IF(OFFSET('Sanitation Data'!$I$30,0,10*ROW('Sanitation Data'!I47))="","",OFFSET('Sanitation Data'!$I$30,0,10*ROW('Sanitation Data'!I47)))</f>
        <v/>
      </c>
      <c r="DM53" s="293" t="str">
        <f ca="true">+IF(OFFSET('Sanitation Data'!$I$31,0,10*ROW('Sanitation Data'!I47))="","",OFFSET('Sanitation Data'!$I$31,0,10*ROW('Sanitation Data'!I47)))</f>
        <v/>
      </c>
      <c r="DN53" s="293" t="str">
        <f ca="true">+IF(OFFSET('Sanitation Data'!$I$32,0,10*ROW('Sanitation Data'!I47))="","",OFFSET('Sanitation Data'!$I$32,0,10*ROW('Sanitation Data'!I47)))</f>
        <v/>
      </c>
      <c r="DO53" s="293" t="str">
        <f ca="true">+IF(OFFSET('Hygiene Data'!$D$11,0,10*ROW('Hygiene Data'!D47))="","",OFFSET('Hygiene Data'!$D$11,0,10*ROW('Hygiene Data'!D47)))</f>
        <v/>
      </c>
      <c r="DP53" s="293" t="str">
        <f ca="true">+IF(OFFSET('Hygiene Data'!$D$12,0,10*ROW('Hygiene Data'!D47))="","",OFFSET('Hygiene Data'!$D$12,0,10*ROW('Hygiene Data'!D47)))</f>
        <v/>
      </c>
      <c r="DQ53" s="293" t="str">
        <f ca="true">+IF(OFFSET('Hygiene Data'!$D$13,0,10*ROW('Hygiene Data'!D47))="","",OFFSET('Hygiene Data'!$D$13,0,10*ROW('Hygiene Data'!D47)))</f>
        <v/>
      </c>
      <c r="DR53" s="293" t="str">
        <f ca="true">+IF(OFFSET('Hygiene Data'!$E$11,0,10*ROW('Hygiene Data'!E47))="","",OFFSET('Hygiene Data'!$E$11,0,10*ROW('Hygiene Data'!E47)))</f>
        <v/>
      </c>
      <c r="DS53" s="293" t="str">
        <f ca="true">+IF(OFFSET('Hygiene Data'!$E$12,0,10*ROW('Hygiene Data'!E47))="","",OFFSET('Hygiene Data'!$E$12,0,10*ROW('Hygiene Data'!E47)))</f>
        <v/>
      </c>
      <c r="DT53" s="293" t="str">
        <f ca="true">+IF(OFFSET('Hygiene Data'!$E$13,0,10*ROW('Hygiene Data'!E47))="","",OFFSET('Hygiene Data'!$E$13,0,10*ROW('Hygiene Data'!E47)))</f>
        <v/>
      </c>
      <c r="DU53" s="293" t="str">
        <f ca="true">+IF(OFFSET('Hygiene Data'!$F$11,0,10*ROW('Hygiene Data'!F47))="","",OFFSET('Hygiene Data'!$F$11,0,10*ROW('Hygiene Data'!F47)))</f>
        <v/>
      </c>
      <c r="DV53" s="293" t="str">
        <f ca="true">+IF(OFFSET('Hygiene Data'!$F$12,0,10*ROW('Hygiene Data'!F47))="","",OFFSET('Hygiene Data'!$F$12,0,10*ROW('Hygiene Data'!F47)))</f>
        <v/>
      </c>
      <c r="DW53" s="293" t="str">
        <f ca="true">+IF(OFFSET('Hygiene Data'!$F$13,0,10*ROW('Hygiene Data'!F47))="","",OFFSET('Hygiene Data'!$F$13,0,10*ROW('Hygiene Data'!F47)))</f>
        <v/>
      </c>
      <c r="DX53" s="293" t="str">
        <f ca="true">+IF(OFFSET('Hygiene Data'!$G$11,0,10*ROW('Hygiene Data'!G47))="","",OFFSET('Hygiene Data'!$G$11,0,10*ROW('Hygiene Data'!G47)))</f>
        <v/>
      </c>
      <c r="DY53" s="293" t="str">
        <f ca="true">+IF(OFFSET('Hygiene Data'!$G$12,0,10*ROW('Hygiene Data'!G47))="","",OFFSET('Hygiene Data'!$G$12,0,10*ROW('Hygiene Data'!G47)))</f>
        <v/>
      </c>
      <c r="DZ53" s="293" t="str">
        <f ca="true">+IF(OFFSET('Hygiene Data'!$G$13,0,10*ROW('Hygiene Data'!G47))="","",OFFSET('Hygiene Data'!$G$13,0,10*ROW('Hygiene Data'!G47)))</f>
        <v/>
      </c>
      <c r="EA53" s="293" t="str">
        <f ca="true">+IF(OFFSET('Hygiene Data'!$H$11,0,10*ROW('Hygiene Data'!H47))="","",OFFSET('Hygiene Data'!$H$11,0,10*ROW('Hygiene Data'!H47)))</f>
        <v/>
      </c>
      <c r="EB53" s="293" t="str">
        <f ca="true">+IF(OFFSET('Hygiene Data'!$H$12,0,10*ROW('Hygiene Data'!H47))="","",OFFSET('Hygiene Data'!$H$12,0,10*ROW('Hygiene Data'!H47)))</f>
        <v/>
      </c>
      <c r="EC53" s="293" t="str">
        <f ca="true">+IF(OFFSET('Hygiene Data'!$H$13,0,10*ROW('Hygiene Data'!H47))="","",OFFSET('Hygiene Data'!$H$13,0,10*ROW('Hygiene Data'!H47)))</f>
        <v/>
      </c>
      <c r="ED53" s="293" t="str">
        <f ca="true">+IF(OFFSET('Hygiene Data'!$I$11,0,10*ROW('Hygiene Data'!I47))="","",OFFSET('Hygiene Data'!$I$11,0,10*ROW('Hygiene Data'!I47)))</f>
        <v/>
      </c>
      <c r="EE53" s="293" t="str">
        <f ca="true">+IF(OFFSET('Hygiene Data'!$I$12,0,10*ROW('Hygiene Data'!I47))="","",OFFSET('Hygiene Data'!$I$12,0,10*ROW('Hygiene Data'!I47)))</f>
        <v/>
      </c>
      <c r="EF53" s="293"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49" t="str">
        <f t="shared" ca="true" si="0"/>
        <v/>
      </c>
      <c r="D54" s="89"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9"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9"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9"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9"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9"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9"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9"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9"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9"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9"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9"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9"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9"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9"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9"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9"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9"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0"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0"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0"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0"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0"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0"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0"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0"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0"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0"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0"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0"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0"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0"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0"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0"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0"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0"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0"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0"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0"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0"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0"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0"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0"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0"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0"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0"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0"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0"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1"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1"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1"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1"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1"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1"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1"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1"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1"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1"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1"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1"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1"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1"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1"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1"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1"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1"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3"/>
      <c r="BS54" s="293" t="str">
        <f ca="true">+IF(OFFSET('Water Data'!$D$27,0,10*ROW('Water Data'!D48))="","",OFFSET('Water Data'!$D$27,0,10*ROW('Water Data'!D48)))</f>
        <v/>
      </c>
      <c r="BT54" s="293" t="str">
        <f ca="true">+IF(OFFSET('Water Data'!$D$28,0,10*ROW('Water Data'!D48))="","",OFFSET('Water Data'!$D$28,0,10*ROW('Water Data'!D48)))</f>
        <v/>
      </c>
      <c r="BU54" s="293" t="str">
        <f ca="true">+IF(OFFSET('Water Data'!$D$29,0,10*ROW('Water Data'!D48))="","",OFFSET('Water Data'!$D$29,0,10*ROW('Water Data'!D48)))</f>
        <v/>
      </c>
      <c r="BV54" s="293" t="str">
        <f ca="true">+IF(OFFSET('Water Data'!$E$27,0,10*ROW('Water Data'!E48))="","",OFFSET('Water Data'!$E$27,0,10*ROW('Water Data'!E48)))</f>
        <v/>
      </c>
      <c r="BW54" s="293" t="str">
        <f ca="true">+IF(OFFSET('Water Data'!$E$28,0,10*ROW('Water Data'!E48))="","",OFFSET('Water Data'!$E$28,0,10*ROW('Water Data'!E48)))</f>
        <v/>
      </c>
      <c r="BX54" s="293" t="str">
        <f ca="true">+IF(OFFSET('Water Data'!$E$29,0,10*ROW('Water Data'!E48))="","",OFFSET('Water Data'!$E$29,0,10*ROW('Water Data'!E48)))</f>
        <v/>
      </c>
      <c r="BY54" s="293" t="str">
        <f ca="true">+IF(OFFSET('Water Data'!$F$27,0,10*ROW('Water Data'!F48))="","",OFFSET('Water Data'!$F$27,0,10*ROW('Water Data'!F48)))</f>
        <v/>
      </c>
      <c r="BZ54" s="293" t="str">
        <f ca="true">+IF(OFFSET('Water Data'!$F$28,0,10*ROW('Water Data'!F48))="","",OFFSET('Water Data'!$F$28,0,10*ROW('Water Data'!F48)))</f>
        <v/>
      </c>
      <c r="CA54" s="293" t="str">
        <f ca="true">+IF(OFFSET('Water Data'!$F$29,0,10*ROW('Water Data'!F48))="","",OFFSET('Water Data'!$F$29,0,10*ROW('Water Data'!F48)))</f>
        <v/>
      </c>
      <c r="CB54" s="293" t="str">
        <f ca="true">+IF(OFFSET('Water Data'!$G$27,0,10*ROW('Water Data'!G48))="","",OFFSET('Water Data'!$G$27,0,10*ROW('Water Data'!G48)))</f>
        <v/>
      </c>
      <c r="CC54" s="293" t="str">
        <f ca="true">+IF(OFFSET('Water Data'!$G$28,0,10*ROW('Water Data'!G48))="","",OFFSET('Water Data'!$G$28,0,10*ROW('Water Data'!G48)))</f>
        <v/>
      </c>
      <c r="CD54" s="293" t="str">
        <f ca="true">+IF(OFFSET('Water Data'!$G$29,0,10*ROW('Water Data'!G48))="","",OFFSET('Water Data'!$G$29,0,10*ROW('Water Data'!G48)))</f>
        <v/>
      </c>
      <c r="CE54" s="293" t="str">
        <f ca="true">+IF(OFFSET('Water Data'!$H$27,0,10*ROW('Water Data'!H48))="","",OFFSET('Water Data'!$H$27,0,10*ROW('Water Data'!H48)))</f>
        <v/>
      </c>
      <c r="CF54" s="293" t="str">
        <f ca="true">+IF(OFFSET('Water Data'!$H$28,0,10*ROW('Water Data'!H48))="","",OFFSET('Water Data'!$H$28,0,10*ROW('Water Data'!H48)))</f>
        <v/>
      </c>
      <c r="CG54" s="293" t="str">
        <f ca="true">+IF(OFFSET('Water Data'!$H$29,0,10*ROW('Water Data'!H48))="","",OFFSET('Water Data'!$H$29,0,10*ROW('Water Data'!H48)))</f>
        <v/>
      </c>
      <c r="CH54" s="293" t="str">
        <f ca="true">+IF(OFFSET('Water Data'!$I$27,0,10*ROW('Water Data'!I48))="","",OFFSET('Water Data'!$I$27,0,10*ROW('Water Data'!I48)))</f>
        <v/>
      </c>
      <c r="CI54" s="293" t="str">
        <f ca="true">+IF(OFFSET('Water Data'!$I$28,0,10*ROW('Water Data'!I48))="","",OFFSET('Water Data'!$I$28,0,10*ROW('Water Data'!I48)))</f>
        <v/>
      </c>
      <c r="CJ54" s="293" t="str">
        <f ca="true">+IF(OFFSET('Water Data'!$I$29,0,10*ROW('Water Data'!I48))="","",OFFSET('Water Data'!$I$29,0,10*ROW('Water Data'!I48)))</f>
        <v/>
      </c>
      <c r="CK54" s="293" t="str">
        <f ca="true">+IF(OFFSET('Sanitation Data'!$D$28,0,10*ROW('Sanitation Data'!D48))="","",OFFSET('Sanitation Data'!$D$28,0,10*ROW('Sanitation Data'!D48)))</f>
        <v/>
      </c>
      <c r="CL54" s="293" t="str">
        <f ca="true">+IF(OFFSET('Sanitation Data'!$D$29,0,10*ROW('Sanitation Data'!D48))="","",OFFSET('Sanitation Data'!$D$29,0,10*ROW('Sanitation Data'!D48)))</f>
        <v/>
      </c>
      <c r="CM54" s="293" t="str">
        <f ca="true">+IF(OFFSET('Sanitation Data'!$D$30,0,10*ROW('Sanitation Data'!D48))="","",OFFSET('Sanitation Data'!$D$30,0,10*ROW('Sanitation Data'!D48)))</f>
        <v/>
      </c>
      <c r="CN54" s="293" t="str">
        <f ca="true">+IF(OFFSET('Sanitation Data'!$D$31,0,10*ROW('Sanitation Data'!D48))="","",OFFSET('Sanitation Data'!$D$31,0,10*ROW('Sanitation Data'!D48)))</f>
        <v/>
      </c>
      <c r="CO54" s="293" t="str">
        <f ca="true">+IF(OFFSET('Sanitation Data'!$D$32,0,10*ROW('Sanitation Data'!D48))="","",OFFSET('Sanitation Data'!$D$32,0,10*ROW('Sanitation Data'!D48)))</f>
        <v/>
      </c>
      <c r="CP54" s="293" t="str">
        <f ca="true">+IF(OFFSET('Sanitation Data'!$E$28,0,10*ROW('Sanitation Data'!E48))="","",OFFSET('Sanitation Data'!$E$28,0,10*ROW('Sanitation Data'!E48)))</f>
        <v/>
      </c>
      <c r="CQ54" s="293" t="str">
        <f ca="true">+IF(OFFSET('Sanitation Data'!$E$29,0,10*ROW('Sanitation Data'!E48))="","",OFFSET('Sanitation Data'!$E$29,0,10*ROW('Sanitation Data'!E48)))</f>
        <v/>
      </c>
      <c r="CR54" s="293" t="str">
        <f ca="true">+IF(OFFSET('Sanitation Data'!$E$30,0,10*ROW('Sanitation Data'!E48))="","",OFFSET('Sanitation Data'!$E$30,0,10*ROW('Sanitation Data'!E48)))</f>
        <v/>
      </c>
      <c r="CS54" s="293" t="str">
        <f ca="true">+IF(OFFSET('Sanitation Data'!$E$31,0,10*ROW('Sanitation Data'!E48))="","",OFFSET('Sanitation Data'!$E$31,0,10*ROW('Sanitation Data'!E48)))</f>
        <v/>
      </c>
      <c r="CT54" s="293" t="str">
        <f ca="true">+IF(OFFSET('Sanitation Data'!$E$32,0,10*ROW('Sanitation Data'!E48))="","",OFFSET('Sanitation Data'!$E$32,0,10*ROW('Sanitation Data'!E48)))</f>
        <v/>
      </c>
      <c r="CU54" s="293" t="str">
        <f ca="true">+IF(OFFSET('Sanitation Data'!$F$28,0,10*ROW('Sanitation Data'!F48))="","",OFFSET('Sanitation Data'!$F$28,0,10*ROW('Sanitation Data'!F48)))</f>
        <v/>
      </c>
      <c r="CV54" s="293" t="str">
        <f ca="true">+IF(OFFSET('Sanitation Data'!$F$29,0,10*ROW('Sanitation Data'!F48))="","",OFFSET('Sanitation Data'!$F$29,0,10*ROW('Sanitation Data'!F48)))</f>
        <v/>
      </c>
      <c r="CW54" s="293" t="str">
        <f ca="true">+IF(OFFSET('Sanitation Data'!$F$30,0,10*ROW('Sanitation Data'!F48))="","",OFFSET('Sanitation Data'!$F$30,0,10*ROW('Sanitation Data'!F48)))</f>
        <v/>
      </c>
      <c r="CX54" s="293" t="str">
        <f ca="true">+IF(OFFSET('Sanitation Data'!$F$31,0,10*ROW('Sanitation Data'!F48))="","",OFFSET('Sanitation Data'!$F$31,0,10*ROW('Sanitation Data'!F48)))</f>
        <v/>
      </c>
      <c r="CY54" s="293" t="str">
        <f ca="true">+IF(OFFSET('Sanitation Data'!$F$32,0,10*ROW('Sanitation Data'!F48))="","",OFFSET('Sanitation Data'!$F$32,0,10*ROW('Sanitation Data'!F48)))</f>
        <v/>
      </c>
      <c r="CZ54" s="293" t="str">
        <f ca="true">+IF(OFFSET('Sanitation Data'!$G$28,0,10*ROW('Sanitation Data'!G48))="","",OFFSET('Sanitation Data'!$G$28,0,10*ROW('Sanitation Data'!G48)))</f>
        <v/>
      </c>
      <c r="DA54" s="293" t="str">
        <f ca="true">+IF(OFFSET('Sanitation Data'!$G$29,0,10*ROW('Sanitation Data'!G48))="","",OFFSET('Sanitation Data'!$G$29,0,10*ROW('Sanitation Data'!G48)))</f>
        <v/>
      </c>
      <c r="DB54" s="293" t="str">
        <f ca="true">+IF(OFFSET('Sanitation Data'!$G$30,0,10*ROW('Sanitation Data'!G48))="","",OFFSET('Sanitation Data'!$G$30,0,10*ROW('Sanitation Data'!G48)))</f>
        <v/>
      </c>
      <c r="DC54" s="293" t="str">
        <f ca="true">+IF(OFFSET('Sanitation Data'!$G$31,0,10*ROW('Sanitation Data'!G48))="","",OFFSET('Sanitation Data'!$G$31,0,10*ROW('Sanitation Data'!G48)))</f>
        <v/>
      </c>
      <c r="DD54" s="293" t="str">
        <f ca="true">+IF(OFFSET('Sanitation Data'!$G$32,0,10*ROW('Sanitation Data'!G48))="","",OFFSET('Sanitation Data'!$G$32,0,10*ROW('Sanitation Data'!G48)))</f>
        <v/>
      </c>
      <c r="DE54" s="293" t="str">
        <f ca="true">+IF(OFFSET('Sanitation Data'!$H$28,0,10*ROW('Sanitation Data'!H48))="","",OFFSET('Sanitation Data'!$H$28,0,10*ROW('Sanitation Data'!H48)))</f>
        <v/>
      </c>
      <c r="DF54" s="293" t="str">
        <f ca="true">+IF(OFFSET('Sanitation Data'!$H$29,0,10*ROW('Sanitation Data'!H48))="","",OFFSET('Sanitation Data'!$H$29,0,10*ROW('Sanitation Data'!H48)))</f>
        <v/>
      </c>
      <c r="DG54" s="293" t="str">
        <f ca="true">+IF(OFFSET('Sanitation Data'!$H$30,0,10*ROW('Sanitation Data'!H48))="","",OFFSET('Sanitation Data'!$H$30,0,10*ROW('Sanitation Data'!H48)))</f>
        <v/>
      </c>
      <c r="DH54" s="293" t="str">
        <f ca="true">+IF(OFFSET('Sanitation Data'!$H$31,0,10*ROW('Sanitation Data'!H48))="","",OFFSET('Sanitation Data'!$H$31,0,10*ROW('Sanitation Data'!H48)))</f>
        <v/>
      </c>
      <c r="DI54" s="293" t="str">
        <f ca="true">+IF(OFFSET('Sanitation Data'!$H$32,0,10*ROW('Sanitation Data'!H48))="","",OFFSET('Sanitation Data'!$H$32,0,10*ROW('Sanitation Data'!H48)))</f>
        <v/>
      </c>
      <c r="DJ54" s="293" t="str">
        <f ca="true">+IF(OFFSET('Sanitation Data'!$I$28,0,10*ROW('Sanitation Data'!I48))="","",OFFSET('Sanitation Data'!$I$28,0,10*ROW('Sanitation Data'!I48)))</f>
        <v/>
      </c>
      <c r="DK54" s="293" t="str">
        <f ca="true">+IF(OFFSET('Sanitation Data'!$I$29,0,10*ROW('Sanitation Data'!I48))="","",OFFSET('Sanitation Data'!$I$29,0,10*ROW('Sanitation Data'!I48)))</f>
        <v/>
      </c>
      <c r="DL54" s="293" t="str">
        <f ca="true">+IF(OFFSET('Sanitation Data'!$I$30,0,10*ROW('Sanitation Data'!I48))="","",OFFSET('Sanitation Data'!$I$30,0,10*ROW('Sanitation Data'!I48)))</f>
        <v/>
      </c>
      <c r="DM54" s="293" t="str">
        <f ca="true">+IF(OFFSET('Sanitation Data'!$I$31,0,10*ROW('Sanitation Data'!I48))="","",OFFSET('Sanitation Data'!$I$31,0,10*ROW('Sanitation Data'!I48)))</f>
        <v/>
      </c>
      <c r="DN54" s="293" t="str">
        <f ca="true">+IF(OFFSET('Sanitation Data'!$I$32,0,10*ROW('Sanitation Data'!I48))="","",OFFSET('Sanitation Data'!$I$32,0,10*ROW('Sanitation Data'!I48)))</f>
        <v/>
      </c>
      <c r="DO54" s="293" t="str">
        <f ca="true">+IF(OFFSET('Hygiene Data'!$D$11,0,10*ROW('Hygiene Data'!D48))="","",OFFSET('Hygiene Data'!$D$11,0,10*ROW('Hygiene Data'!D48)))</f>
        <v/>
      </c>
      <c r="DP54" s="293" t="str">
        <f ca="true">+IF(OFFSET('Hygiene Data'!$D$12,0,10*ROW('Hygiene Data'!D48))="","",OFFSET('Hygiene Data'!$D$12,0,10*ROW('Hygiene Data'!D48)))</f>
        <v/>
      </c>
      <c r="DQ54" s="293" t="str">
        <f ca="true">+IF(OFFSET('Hygiene Data'!$D$13,0,10*ROW('Hygiene Data'!D48))="","",OFFSET('Hygiene Data'!$D$13,0,10*ROW('Hygiene Data'!D48)))</f>
        <v/>
      </c>
      <c r="DR54" s="293" t="str">
        <f ca="true">+IF(OFFSET('Hygiene Data'!$E$11,0,10*ROW('Hygiene Data'!E48))="","",OFFSET('Hygiene Data'!$E$11,0,10*ROW('Hygiene Data'!E48)))</f>
        <v/>
      </c>
      <c r="DS54" s="293" t="str">
        <f ca="true">+IF(OFFSET('Hygiene Data'!$E$12,0,10*ROW('Hygiene Data'!E48))="","",OFFSET('Hygiene Data'!$E$12,0,10*ROW('Hygiene Data'!E48)))</f>
        <v/>
      </c>
      <c r="DT54" s="293" t="str">
        <f ca="true">+IF(OFFSET('Hygiene Data'!$E$13,0,10*ROW('Hygiene Data'!E48))="","",OFFSET('Hygiene Data'!$E$13,0,10*ROW('Hygiene Data'!E48)))</f>
        <v/>
      </c>
      <c r="DU54" s="293" t="str">
        <f ca="true">+IF(OFFSET('Hygiene Data'!$F$11,0,10*ROW('Hygiene Data'!F48))="","",OFFSET('Hygiene Data'!$F$11,0,10*ROW('Hygiene Data'!F48)))</f>
        <v/>
      </c>
      <c r="DV54" s="293" t="str">
        <f ca="true">+IF(OFFSET('Hygiene Data'!$F$12,0,10*ROW('Hygiene Data'!F48))="","",OFFSET('Hygiene Data'!$F$12,0,10*ROW('Hygiene Data'!F48)))</f>
        <v/>
      </c>
      <c r="DW54" s="293" t="str">
        <f ca="true">+IF(OFFSET('Hygiene Data'!$F$13,0,10*ROW('Hygiene Data'!F48))="","",OFFSET('Hygiene Data'!$F$13,0,10*ROW('Hygiene Data'!F48)))</f>
        <v/>
      </c>
      <c r="DX54" s="293" t="str">
        <f ca="true">+IF(OFFSET('Hygiene Data'!$G$11,0,10*ROW('Hygiene Data'!G48))="","",OFFSET('Hygiene Data'!$G$11,0,10*ROW('Hygiene Data'!G48)))</f>
        <v/>
      </c>
      <c r="DY54" s="293" t="str">
        <f ca="true">+IF(OFFSET('Hygiene Data'!$G$12,0,10*ROW('Hygiene Data'!G48))="","",OFFSET('Hygiene Data'!$G$12,0,10*ROW('Hygiene Data'!G48)))</f>
        <v/>
      </c>
      <c r="DZ54" s="293" t="str">
        <f ca="true">+IF(OFFSET('Hygiene Data'!$G$13,0,10*ROW('Hygiene Data'!G48))="","",OFFSET('Hygiene Data'!$G$13,0,10*ROW('Hygiene Data'!G48)))</f>
        <v/>
      </c>
      <c r="EA54" s="293" t="str">
        <f ca="true">+IF(OFFSET('Hygiene Data'!$H$11,0,10*ROW('Hygiene Data'!H48))="","",OFFSET('Hygiene Data'!$H$11,0,10*ROW('Hygiene Data'!H48)))</f>
        <v/>
      </c>
      <c r="EB54" s="293" t="str">
        <f ca="true">+IF(OFFSET('Hygiene Data'!$H$12,0,10*ROW('Hygiene Data'!H48))="","",OFFSET('Hygiene Data'!$H$12,0,10*ROW('Hygiene Data'!H48)))</f>
        <v/>
      </c>
      <c r="EC54" s="293" t="str">
        <f ca="true">+IF(OFFSET('Hygiene Data'!$H$13,0,10*ROW('Hygiene Data'!H48))="","",OFFSET('Hygiene Data'!$H$13,0,10*ROW('Hygiene Data'!H48)))</f>
        <v/>
      </c>
      <c r="ED54" s="293" t="str">
        <f ca="true">+IF(OFFSET('Hygiene Data'!$I$11,0,10*ROW('Hygiene Data'!I48))="","",OFFSET('Hygiene Data'!$I$11,0,10*ROW('Hygiene Data'!I48)))</f>
        <v/>
      </c>
      <c r="EE54" s="293" t="str">
        <f ca="true">+IF(OFFSET('Hygiene Data'!$I$12,0,10*ROW('Hygiene Data'!I48))="","",OFFSET('Hygiene Data'!$I$12,0,10*ROW('Hygiene Data'!I48)))</f>
        <v/>
      </c>
      <c r="EF54" s="293"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49" t="str">
        <f t="shared" ca="true" si="0"/>
        <v/>
      </c>
      <c r="D55" s="89"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9"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9"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9"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9"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9"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9"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9"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9"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9"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9"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9"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9"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9"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9"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9"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9"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9"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0"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0"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0"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0"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0"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0"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0"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0"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0"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0"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0"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0"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0"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0"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0"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0"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0"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0"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0"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0"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0"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0"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0"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0"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0"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0"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0"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0"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0"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0"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1"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1"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1"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1"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1"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1"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1"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1"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1"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1"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1"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1"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1"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1"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1"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1"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1"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1"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3"/>
      <c r="BS55" s="293" t="str">
        <f ca="true">+IF(OFFSET('Water Data'!$D$27,0,10*ROW('Water Data'!D49))="","",OFFSET('Water Data'!$D$27,0,10*ROW('Water Data'!D49)))</f>
        <v/>
      </c>
      <c r="BT55" s="293" t="str">
        <f ca="true">+IF(OFFSET('Water Data'!$D$28,0,10*ROW('Water Data'!D49))="","",OFFSET('Water Data'!$D$28,0,10*ROW('Water Data'!D49)))</f>
        <v/>
      </c>
      <c r="BU55" s="293" t="str">
        <f ca="true">+IF(OFFSET('Water Data'!$D$29,0,10*ROW('Water Data'!D49))="","",OFFSET('Water Data'!$D$29,0,10*ROW('Water Data'!D49)))</f>
        <v/>
      </c>
      <c r="BV55" s="293" t="str">
        <f ca="true">+IF(OFFSET('Water Data'!$E$27,0,10*ROW('Water Data'!E49))="","",OFFSET('Water Data'!$E$27,0,10*ROW('Water Data'!E49)))</f>
        <v/>
      </c>
      <c r="BW55" s="293" t="str">
        <f ca="true">+IF(OFFSET('Water Data'!$E$28,0,10*ROW('Water Data'!E49))="","",OFFSET('Water Data'!$E$28,0,10*ROW('Water Data'!E49)))</f>
        <v/>
      </c>
      <c r="BX55" s="293" t="str">
        <f ca="true">+IF(OFFSET('Water Data'!$E$29,0,10*ROW('Water Data'!E49))="","",OFFSET('Water Data'!$E$29,0,10*ROW('Water Data'!E49)))</f>
        <v/>
      </c>
      <c r="BY55" s="293" t="str">
        <f ca="true">+IF(OFFSET('Water Data'!$F$27,0,10*ROW('Water Data'!F49))="","",OFFSET('Water Data'!$F$27,0,10*ROW('Water Data'!F49)))</f>
        <v/>
      </c>
      <c r="BZ55" s="293" t="str">
        <f ca="true">+IF(OFFSET('Water Data'!$F$28,0,10*ROW('Water Data'!F49))="","",OFFSET('Water Data'!$F$28,0,10*ROW('Water Data'!F49)))</f>
        <v/>
      </c>
      <c r="CA55" s="293" t="str">
        <f ca="true">+IF(OFFSET('Water Data'!$F$29,0,10*ROW('Water Data'!F49))="","",OFFSET('Water Data'!$F$29,0,10*ROW('Water Data'!F49)))</f>
        <v/>
      </c>
      <c r="CB55" s="293" t="str">
        <f ca="true">+IF(OFFSET('Water Data'!$G$27,0,10*ROW('Water Data'!G49))="","",OFFSET('Water Data'!$G$27,0,10*ROW('Water Data'!G49)))</f>
        <v/>
      </c>
      <c r="CC55" s="293" t="str">
        <f ca="true">+IF(OFFSET('Water Data'!$G$28,0,10*ROW('Water Data'!G49))="","",OFFSET('Water Data'!$G$28,0,10*ROW('Water Data'!G49)))</f>
        <v/>
      </c>
      <c r="CD55" s="293" t="str">
        <f ca="true">+IF(OFFSET('Water Data'!$G$29,0,10*ROW('Water Data'!G49))="","",OFFSET('Water Data'!$G$29,0,10*ROW('Water Data'!G49)))</f>
        <v/>
      </c>
      <c r="CE55" s="293" t="str">
        <f ca="true">+IF(OFFSET('Water Data'!$H$27,0,10*ROW('Water Data'!H49))="","",OFFSET('Water Data'!$H$27,0,10*ROW('Water Data'!H49)))</f>
        <v/>
      </c>
      <c r="CF55" s="293" t="str">
        <f ca="true">+IF(OFFSET('Water Data'!$H$28,0,10*ROW('Water Data'!H49))="","",OFFSET('Water Data'!$H$28,0,10*ROW('Water Data'!H49)))</f>
        <v/>
      </c>
      <c r="CG55" s="293" t="str">
        <f ca="true">+IF(OFFSET('Water Data'!$H$29,0,10*ROW('Water Data'!H49))="","",OFFSET('Water Data'!$H$29,0,10*ROW('Water Data'!H49)))</f>
        <v/>
      </c>
      <c r="CH55" s="293" t="str">
        <f ca="true">+IF(OFFSET('Water Data'!$I$27,0,10*ROW('Water Data'!I49))="","",OFFSET('Water Data'!$I$27,0,10*ROW('Water Data'!I49)))</f>
        <v/>
      </c>
      <c r="CI55" s="293" t="str">
        <f ca="true">+IF(OFFSET('Water Data'!$I$28,0,10*ROW('Water Data'!I49))="","",OFFSET('Water Data'!$I$28,0,10*ROW('Water Data'!I49)))</f>
        <v/>
      </c>
      <c r="CJ55" s="293" t="str">
        <f ca="true">+IF(OFFSET('Water Data'!$I$29,0,10*ROW('Water Data'!I49))="","",OFFSET('Water Data'!$I$29,0,10*ROW('Water Data'!I49)))</f>
        <v/>
      </c>
      <c r="CK55" s="293" t="str">
        <f ca="true">+IF(OFFSET('Sanitation Data'!$D$28,0,10*ROW('Sanitation Data'!D49))="","",OFFSET('Sanitation Data'!$D$28,0,10*ROW('Sanitation Data'!D49)))</f>
        <v/>
      </c>
      <c r="CL55" s="293" t="str">
        <f ca="true">+IF(OFFSET('Sanitation Data'!$D$29,0,10*ROW('Sanitation Data'!D49))="","",OFFSET('Sanitation Data'!$D$29,0,10*ROW('Sanitation Data'!D49)))</f>
        <v/>
      </c>
      <c r="CM55" s="293" t="str">
        <f ca="true">+IF(OFFSET('Sanitation Data'!$D$30,0,10*ROW('Sanitation Data'!D49))="","",OFFSET('Sanitation Data'!$D$30,0,10*ROW('Sanitation Data'!D49)))</f>
        <v/>
      </c>
      <c r="CN55" s="293" t="str">
        <f ca="true">+IF(OFFSET('Sanitation Data'!$D$31,0,10*ROW('Sanitation Data'!D49))="","",OFFSET('Sanitation Data'!$D$31,0,10*ROW('Sanitation Data'!D49)))</f>
        <v/>
      </c>
      <c r="CO55" s="293" t="str">
        <f ca="true">+IF(OFFSET('Sanitation Data'!$D$32,0,10*ROW('Sanitation Data'!D49))="","",OFFSET('Sanitation Data'!$D$32,0,10*ROW('Sanitation Data'!D49)))</f>
        <v/>
      </c>
      <c r="CP55" s="293" t="str">
        <f ca="true">+IF(OFFSET('Sanitation Data'!$E$28,0,10*ROW('Sanitation Data'!E49))="","",OFFSET('Sanitation Data'!$E$28,0,10*ROW('Sanitation Data'!E49)))</f>
        <v/>
      </c>
      <c r="CQ55" s="293" t="str">
        <f ca="true">+IF(OFFSET('Sanitation Data'!$E$29,0,10*ROW('Sanitation Data'!E49))="","",OFFSET('Sanitation Data'!$E$29,0,10*ROW('Sanitation Data'!E49)))</f>
        <v/>
      </c>
      <c r="CR55" s="293" t="str">
        <f ca="true">+IF(OFFSET('Sanitation Data'!$E$30,0,10*ROW('Sanitation Data'!E49))="","",OFFSET('Sanitation Data'!$E$30,0,10*ROW('Sanitation Data'!E49)))</f>
        <v/>
      </c>
      <c r="CS55" s="293" t="str">
        <f ca="true">+IF(OFFSET('Sanitation Data'!$E$31,0,10*ROW('Sanitation Data'!E49))="","",OFFSET('Sanitation Data'!$E$31,0,10*ROW('Sanitation Data'!E49)))</f>
        <v/>
      </c>
      <c r="CT55" s="293" t="str">
        <f ca="true">+IF(OFFSET('Sanitation Data'!$E$32,0,10*ROW('Sanitation Data'!E49))="","",OFFSET('Sanitation Data'!$E$32,0,10*ROW('Sanitation Data'!E49)))</f>
        <v/>
      </c>
      <c r="CU55" s="293" t="str">
        <f ca="true">+IF(OFFSET('Sanitation Data'!$F$28,0,10*ROW('Sanitation Data'!F49))="","",OFFSET('Sanitation Data'!$F$28,0,10*ROW('Sanitation Data'!F49)))</f>
        <v/>
      </c>
      <c r="CV55" s="293" t="str">
        <f ca="true">+IF(OFFSET('Sanitation Data'!$F$29,0,10*ROW('Sanitation Data'!F49))="","",OFFSET('Sanitation Data'!$F$29,0,10*ROW('Sanitation Data'!F49)))</f>
        <v/>
      </c>
      <c r="CW55" s="293" t="str">
        <f ca="true">+IF(OFFSET('Sanitation Data'!$F$30,0,10*ROW('Sanitation Data'!F49))="","",OFFSET('Sanitation Data'!$F$30,0,10*ROW('Sanitation Data'!F49)))</f>
        <v/>
      </c>
      <c r="CX55" s="293" t="str">
        <f ca="true">+IF(OFFSET('Sanitation Data'!$F$31,0,10*ROW('Sanitation Data'!F49))="","",OFFSET('Sanitation Data'!$F$31,0,10*ROW('Sanitation Data'!F49)))</f>
        <v/>
      </c>
      <c r="CY55" s="293" t="str">
        <f ca="true">+IF(OFFSET('Sanitation Data'!$F$32,0,10*ROW('Sanitation Data'!F49))="","",OFFSET('Sanitation Data'!$F$32,0,10*ROW('Sanitation Data'!F49)))</f>
        <v/>
      </c>
      <c r="CZ55" s="293" t="str">
        <f ca="true">+IF(OFFSET('Sanitation Data'!$G$28,0,10*ROW('Sanitation Data'!G49))="","",OFFSET('Sanitation Data'!$G$28,0,10*ROW('Sanitation Data'!G49)))</f>
        <v/>
      </c>
      <c r="DA55" s="293" t="str">
        <f ca="true">+IF(OFFSET('Sanitation Data'!$G$29,0,10*ROW('Sanitation Data'!G49))="","",OFFSET('Sanitation Data'!$G$29,0,10*ROW('Sanitation Data'!G49)))</f>
        <v/>
      </c>
      <c r="DB55" s="293" t="str">
        <f ca="true">+IF(OFFSET('Sanitation Data'!$G$30,0,10*ROW('Sanitation Data'!G49))="","",OFFSET('Sanitation Data'!$G$30,0,10*ROW('Sanitation Data'!G49)))</f>
        <v/>
      </c>
      <c r="DC55" s="293" t="str">
        <f ca="true">+IF(OFFSET('Sanitation Data'!$G$31,0,10*ROW('Sanitation Data'!G49))="","",OFFSET('Sanitation Data'!$G$31,0,10*ROW('Sanitation Data'!G49)))</f>
        <v/>
      </c>
      <c r="DD55" s="293" t="str">
        <f ca="true">+IF(OFFSET('Sanitation Data'!$G$32,0,10*ROW('Sanitation Data'!G49))="","",OFFSET('Sanitation Data'!$G$32,0,10*ROW('Sanitation Data'!G49)))</f>
        <v/>
      </c>
      <c r="DE55" s="293" t="str">
        <f ca="true">+IF(OFFSET('Sanitation Data'!$H$28,0,10*ROW('Sanitation Data'!H49))="","",OFFSET('Sanitation Data'!$H$28,0,10*ROW('Sanitation Data'!H49)))</f>
        <v/>
      </c>
      <c r="DF55" s="293" t="str">
        <f ca="true">+IF(OFFSET('Sanitation Data'!$H$29,0,10*ROW('Sanitation Data'!H49))="","",OFFSET('Sanitation Data'!$H$29,0,10*ROW('Sanitation Data'!H49)))</f>
        <v/>
      </c>
      <c r="DG55" s="293" t="str">
        <f ca="true">+IF(OFFSET('Sanitation Data'!$H$30,0,10*ROW('Sanitation Data'!H49))="","",OFFSET('Sanitation Data'!$H$30,0,10*ROW('Sanitation Data'!H49)))</f>
        <v/>
      </c>
      <c r="DH55" s="293" t="str">
        <f ca="true">+IF(OFFSET('Sanitation Data'!$H$31,0,10*ROW('Sanitation Data'!H49))="","",OFFSET('Sanitation Data'!$H$31,0,10*ROW('Sanitation Data'!H49)))</f>
        <v/>
      </c>
      <c r="DI55" s="293" t="str">
        <f ca="true">+IF(OFFSET('Sanitation Data'!$H$32,0,10*ROW('Sanitation Data'!H49))="","",OFFSET('Sanitation Data'!$H$32,0,10*ROW('Sanitation Data'!H49)))</f>
        <v/>
      </c>
      <c r="DJ55" s="293" t="str">
        <f ca="true">+IF(OFFSET('Sanitation Data'!$I$28,0,10*ROW('Sanitation Data'!I49))="","",OFFSET('Sanitation Data'!$I$28,0,10*ROW('Sanitation Data'!I49)))</f>
        <v/>
      </c>
      <c r="DK55" s="293" t="str">
        <f ca="true">+IF(OFFSET('Sanitation Data'!$I$29,0,10*ROW('Sanitation Data'!I49))="","",OFFSET('Sanitation Data'!$I$29,0,10*ROW('Sanitation Data'!I49)))</f>
        <v/>
      </c>
      <c r="DL55" s="293" t="str">
        <f ca="true">+IF(OFFSET('Sanitation Data'!$I$30,0,10*ROW('Sanitation Data'!I49))="","",OFFSET('Sanitation Data'!$I$30,0,10*ROW('Sanitation Data'!I49)))</f>
        <v/>
      </c>
      <c r="DM55" s="293" t="str">
        <f ca="true">+IF(OFFSET('Sanitation Data'!$I$31,0,10*ROW('Sanitation Data'!I49))="","",OFFSET('Sanitation Data'!$I$31,0,10*ROW('Sanitation Data'!I49)))</f>
        <v/>
      </c>
      <c r="DN55" s="293" t="str">
        <f ca="true">+IF(OFFSET('Sanitation Data'!$I$32,0,10*ROW('Sanitation Data'!I49))="","",OFFSET('Sanitation Data'!$I$32,0,10*ROW('Sanitation Data'!I49)))</f>
        <v/>
      </c>
      <c r="DO55" s="293" t="str">
        <f ca="true">+IF(OFFSET('Hygiene Data'!$D$11,0,10*ROW('Hygiene Data'!D49))="","",OFFSET('Hygiene Data'!$D$11,0,10*ROW('Hygiene Data'!D49)))</f>
        <v/>
      </c>
      <c r="DP55" s="293" t="str">
        <f ca="true">+IF(OFFSET('Hygiene Data'!$D$12,0,10*ROW('Hygiene Data'!D49))="","",OFFSET('Hygiene Data'!$D$12,0,10*ROW('Hygiene Data'!D49)))</f>
        <v/>
      </c>
      <c r="DQ55" s="293" t="str">
        <f ca="true">+IF(OFFSET('Hygiene Data'!$D$13,0,10*ROW('Hygiene Data'!D49))="","",OFFSET('Hygiene Data'!$D$13,0,10*ROW('Hygiene Data'!D49)))</f>
        <v/>
      </c>
      <c r="DR55" s="293" t="str">
        <f ca="true">+IF(OFFSET('Hygiene Data'!$E$11,0,10*ROW('Hygiene Data'!E49))="","",OFFSET('Hygiene Data'!$E$11,0,10*ROW('Hygiene Data'!E49)))</f>
        <v/>
      </c>
      <c r="DS55" s="293" t="str">
        <f ca="true">+IF(OFFSET('Hygiene Data'!$E$12,0,10*ROW('Hygiene Data'!E49))="","",OFFSET('Hygiene Data'!$E$12,0,10*ROW('Hygiene Data'!E49)))</f>
        <v/>
      </c>
      <c r="DT55" s="293" t="str">
        <f ca="true">+IF(OFFSET('Hygiene Data'!$E$13,0,10*ROW('Hygiene Data'!E49))="","",OFFSET('Hygiene Data'!$E$13,0,10*ROW('Hygiene Data'!E49)))</f>
        <v/>
      </c>
      <c r="DU55" s="293" t="str">
        <f ca="true">+IF(OFFSET('Hygiene Data'!$F$11,0,10*ROW('Hygiene Data'!F49))="","",OFFSET('Hygiene Data'!$F$11,0,10*ROW('Hygiene Data'!F49)))</f>
        <v/>
      </c>
      <c r="DV55" s="293" t="str">
        <f ca="true">+IF(OFFSET('Hygiene Data'!$F$12,0,10*ROW('Hygiene Data'!F49))="","",OFFSET('Hygiene Data'!$F$12,0,10*ROW('Hygiene Data'!F49)))</f>
        <v/>
      </c>
      <c r="DW55" s="293" t="str">
        <f ca="true">+IF(OFFSET('Hygiene Data'!$F$13,0,10*ROW('Hygiene Data'!F49))="","",OFFSET('Hygiene Data'!$F$13,0,10*ROW('Hygiene Data'!F49)))</f>
        <v/>
      </c>
      <c r="DX55" s="293" t="str">
        <f ca="true">+IF(OFFSET('Hygiene Data'!$G$11,0,10*ROW('Hygiene Data'!G49))="","",OFFSET('Hygiene Data'!$G$11,0,10*ROW('Hygiene Data'!G49)))</f>
        <v/>
      </c>
      <c r="DY55" s="293" t="str">
        <f ca="true">+IF(OFFSET('Hygiene Data'!$G$12,0,10*ROW('Hygiene Data'!G49))="","",OFFSET('Hygiene Data'!$G$12,0,10*ROW('Hygiene Data'!G49)))</f>
        <v/>
      </c>
      <c r="DZ55" s="293" t="str">
        <f ca="true">+IF(OFFSET('Hygiene Data'!$G$13,0,10*ROW('Hygiene Data'!G49))="","",OFFSET('Hygiene Data'!$G$13,0,10*ROW('Hygiene Data'!G49)))</f>
        <v/>
      </c>
      <c r="EA55" s="293" t="str">
        <f ca="true">+IF(OFFSET('Hygiene Data'!$H$11,0,10*ROW('Hygiene Data'!H49))="","",OFFSET('Hygiene Data'!$H$11,0,10*ROW('Hygiene Data'!H49)))</f>
        <v/>
      </c>
      <c r="EB55" s="293" t="str">
        <f ca="true">+IF(OFFSET('Hygiene Data'!$H$12,0,10*ROW('Hygiene Data'!H49))="","",OFFSET('Hygiene Data'!$H$12,0,10*ROW('Hygiene Data'!H49)))</f>
        <v/>
      </c>
      <c r="EC55" s="293" t="str">
        <f ca="true">+IF(OFFSET('Hygiene Data'!$H$13,0,10*ROW('Hygiene Data'!H49))="","",OFFSET('Hygiene Data'!$H$13,0,10*ROW('Hygiene Data'!H49)))</f>
        <v/>
      </c>
      <c r="ED55" s="293" t="str">
        <f ca="true">+IF(OFFSET('Hygiene Data'!$I$11,0,10*ROW('Hygiene Data'!I49))="","",OFFSET('Hygiene Data'!$I$11,0,10*ROW('Hygiene Data'!I49)))</f>
        <v/>
      </c>
      <c r="EE55" s="293" t="str">
        <f ca="true">+IF(OFFSET('Hygiene Data'!$I$12,0,10*ROW('Hygiene Data'!I49))="","",OFFSET('Hygiene Data'!$I$12,0,10*ROW('Hygiene Data'!I49)))</f>
        <v/>
      </c>
      <c r="EF55" s="293"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49" t="str">
        <f t="shared" ca="true" si="0"/>
        <v/>
      </c>
      <c r="D56" s="89"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9"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9"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9"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9"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9"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9"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9"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9"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9"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9"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9"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9"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9"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9"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9"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9"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9"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0"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0"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0"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0"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0"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0"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0"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0"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0"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0"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0"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0"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0"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0"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0"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0"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0"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0"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0"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0"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0"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0"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0"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0"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0"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0"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0"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0"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0"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0"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1"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1"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1"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1"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1"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1"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1"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1"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1"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1"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1"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1"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1"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1"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1"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1"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1"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1"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3"/>
      <c r="BS56" s="293" t="str">
        <f ca="true">+IF(OFFSET('Water Data'!$D$27,0,10*ROW('Water Data'!D50))="","",OFFSET('Water Data'!$D$27,0,10*ROW('Water Data'!D50)))</f>
        <v/>
      </c>
      <c r="BT56" s="293" t="str">
        <f ca="true">+IF(OFFSET('Water Data'!$D$28,0,10*ROW('Water Data'!D50))="","",OFFSET('Water Data'!$D$28,0,10*ROW('Water Data'!D50)))</f>
        <v/>
      </c>
      <c r="BU56" s="293" t="str">
        <f ca="true">+IF(OFFSET('Water Data'!$D$29,0,10*ROW('Water Data'!D50))="","",OFFSET('Water Data'!$D$29,0,10*ROW('Water Data'!D50)))</f>
        <v/>
      </c>
      <c r="BV56" s="293" t="str">
        <f ca="true">+IF(OFFSET('Water Data'!$E$27,0,10*ROW('Water Data'!E50))="","",OFFSET('Water Data'!$E$27,0,10*ROW('Water Data'!E50)))</f>
        <v/>
      </c>
      <c r="BW56" s="293" t="str">
        <f ca="true">+IF(OFFSET('Water Data'!$E$28,0,10*ROW('Water Data'!E50))="","",OFFSET('Water Data'!$E$28,0,10*ROW('Water Data'!E50)))</f>
        <v/>
      </c>
      <c r="BX56" s="293" t="str">
        <f ca="true">+IF(OFFSET('Water Data'!$E$29,0,10*ROW('Water Data'!E50))="","",OFFSET('Water Data'!$E$29,0,10*ROW('Water Data'!E50)))</f>
        <v/>
      </c>
      <c r="BY56" s="293" t="str">
        <f ca="true">+IF(OFFSET('Water Data'!$F$27,0,10*ROW('Water Data'!F50))="","",OFFSET('Water Data'!$F$27,0,10*ROW('Water Data'!F50)))</f>
        <v/>
      </c>
      <c r="BZ56" s="293" t="str">
        <f ca="true">+IF(OFFSET('Water Data'!$F$28,0,10*ROW('Water Data'!F50))="","",OFFSET('Water Data'!$F$28,0,10*ROW('Water Data'!F50)))</f>
        <v/>
      </c>
      <c r="CA56" s="293" t="str">
        <f ca="true">+IF(OFFSET('Water Data'!$F$29,0,10*ROW('Water Data'!F50))="","",OFFSET('Water Data'!$F$29,0,10*ROW('Water Data'!F50)))</f>
        <v/>
      </c>
      <c r="CB56" s="293" t="str">
        <f ca="true">+IF(OFFSET('Water Data'!$G$27,0,10*ROW('Water Data'!G50))="","",OFFSET('Water Data'!$G$27,0,10*ROW('Water Data'!G50)))</f>
        <v/>
      </c>
      <c r="CC56" s="293" t="str">
        <f ca="true">+IF(OFFSET('Water Data'!$G$28,0,10*ROW('Water Data'!G50))="","",OFFSET('Water Data'!$G$28,0,10*ROW('Water Data'!G50)))</f>
        <v/>
      </c>
      <c r="CD56" s="293" t="str">
        <f ca="true">+IF(OFFSET('Water Data'!$G$29,0,10*ROW('Water Data'!G50))="","",OFFSET('Water Data'!$G$29,0,10*ROW('Water Data'!G50)))</f>
        <v/>
      </c>
      <c r="CE56" s="293" t="str">
        <f ca="true">+IF(OFFSET('Water Data'!$H$27,0,10*ROW('Water Data'!H50))="","",OFFSET('Water Data'!$H$27,0,10*ROW('Water Data'!H50)))</f>
        <v/>
      </c>
      <c r="CF56" s="293" t="str">
        <f ca="true">+IF(OFFSET('Water Data'!$H$28,0,10*ROW('Water Data'!H50))="","",OFFSET('Water Data'!$H$28,0,10*ROW('Water Data'!H50)))</f>
        <v/>
      </c>
      <c r="CG56" s="293" t="str">
        <f ca="true">+IF(OFFSET('Water Data'!$H$29,0,10*ROW('Water Data'!H50))="","",OFFSET('Water Data'!$H$29,0,10*ROW('Water Data'!H50)))</f>
        <v/>
      </c>
      <c r="CH56" s="293" t="str">
        <f ca="true">+IF(OFFSET('Water Data'!$I$27,0,10*ROW('Water Data'!I50))="","",OFFSET('Water Data'!$I$27,0,10*ROW('Water Data'!I50)))</f>
        <v/>
      </c>
      <c r="CI56" s="293" t="str">
        <f ca="true">+IF(OFFSET('Water Data'!$I$28,0,10*ROW('Water Data'!I50))="","",OFFSET('Water Data'!$I$28,0,10*ROW('Water Data'!I50)))</f>
        <v/>
      </c>
      <c r="CJ56" s="293" t="str">
        <f ca="true">+IF(OFFSET('Water Data'!$I$29,0,10*ROW('Water Data'!I50))="","",OFFSET('Water Data'!$I$29,0,10*ROW('Water Data'!I50)))</f>
        <v/>
      </c>
      <c r="CK56" s="293" t="str">
        <f ca="true">+IF(OFFSET('Sanitation Data'!$D$28,0,10*ROW('Sanitation Data'!D50))="","",OFFSET('Sanitation Data'!$D$28,0,10*ROW('Sanitation Data'!D50)))</f>
        <v/>
      </c>
      <c r="CL56" s="293" t="str">
        <f ca="true">+IF(OFFSET('Sanitation Data'!$D$29,0,10*ROW('Sanitation Data'!D50))="","",OFFSET('Sanitation Data'!$D$29,0,10*ROW('Sanitation Data'!D50)))</f>
        <v/>
      </c>
      <c r="CM56" s="293" t="str">
        <f ca="true">+IF(OFFSET('Sanitation Data'!$D$30,0,10*ROW('Sanitation Data'!D50))="","",OFFSET('Sanitation Data'!$D$30,0,10*ROW('Sanitation Data'!D50)))</f>
        <v/>
      </c>
      <c r="CN56" s="293" t="str">
        <f ca="true">+IF(OFFSET('Sanitation Data'!$D$31,0,10*ROW('Sanitation Data'!D50))="","",OFFSET('Sanitation Data'!$D$31,0,10*ROW('Sanitation Data'!D50)))</f>
        <v/>
      </c>
      <c r="CO56" s="293" t="str">
        <f ca="true">+IF(OFFSET('Sanitation Data'!$D$32,0,10*ROW('Sanitation Data'!D50))="","",OFFSET('Sanitation Data'!$D$32,0,10*ROW('Sanitation Data'!D50)))</f>
        <v/>
      </c>
      <c r="CP56" s="293" t="str">
        <f ca="true">+IF(OFFSET('Sanitation Data'!$E$28,0,10*ROW('Sanitation Data'!E50))="","",OFFSET('Sanitation Data'!$E$28,0,10*ROW('Sanitation Data'!E50)))</f>
        <v/>
      </c>
      <c r="CQ56" s="293" t="str">
        <f ca="true">+IF(OFFSET('Sanitation Data'!$E$29,0,10*ROW('Sanitation Data'!E50))="","",OFFSET('Sanitation Data'!$E$29,0,10*ROW('Sanitation Data'!E50)))</f>
        <v/>
      </c>
      <c r="CR56" s="293" t="str">
        <f ca="true">+IF(OFFSET('Sanitation Data'!$E$30,0,10*ROW('Sanitation Data'!E50))="","",OFFSET('Sanitation Data'!$E$30,0,10*ROW('Sanitation Data'!E50)))</f>
        <v/>
      </c>
      <c r="CS56" s="293" t="str">
        <f ca="true">+IF(OFFSET('Sanitation Data'!$E$31,0,10*ROW('Sanitation Data'!E50))="","",OFFSET('Sanitation Data'!$E$31,0,10*ROW('Sanitation Data'!E50)))</f>
        <v/>
      </c>
      <c r="CT56" s="293" t="str">
        <f ca="true">+IF(OFFSET('Sanitation Data'!$E$32,0,10*ROW('Sanitation Data'!E50))="","",OFFSET('Sanitation Data'!$E$32,0,10*ROW('Sanitation Data'!E50)))</f>
        <v/>
      </c>
      <c r="CU56" s="293" t="str">
        <f ca="true">+IF(OFFSET('Sanitation Data'!$F$28,0,10*ROW('Sanitation Data'!F50))="","",OFFSET('Sanitation Data'!$F$28,0,10*ROW('Sanitation Data'!F50)))</f>
        <v/>
      </c>
      <c r="CV56" s="293" t="str">
        <f ca="true">+IF(OFFSET('Sanitation Data'!$F$29,0,10*ROW('Sanitation Data'!F50))="","",OFFSET('Sanitation Data'!$F$29,0,10*ROW('Sanitation Data'!F50)))</f>
        <v/>
      </c>
      <c r="CW56" s="293" t="str">
        <f ca="true">+IF(OFFSET('Sanitation Data'!$F$30,0,10*ROW('Sanitation Data'!F50))="","",OFFSET('Sanitation Data'!$F$30,0,10*ROW('Sanitation Data'!F50)))</f>
        <v/>
      </c>
      <c r="CX56" s="293" t="str">
        <f ca="true">+IF(OFFSET('Sanitation Data'!$F$31,0,10*ROW('Sanitation Data'!F50))="","",OFFSET('Sanitation Data'!$F$31,0,10*ROW('Sanitation Data'!F50)))</f>
        <v/>
      </c>
      <c r="CY56" s="293" t="str">
        <f ca="true">+IF(OFFSET('Sanitation Data'!$F$32,0,10*ROW('Sanitation Data'!F50))="","",OFFSET('Sanitation Data'!$F$32,0,10*ROW('Sanitation Data'!F50)))</f>
        <v/>
      </c>
      <c r="CZ56" s="293" t="str">
        <f ca="true">+IF(OFFSET('Sanitation Data'!$G$28,0,10*ROW('Sanitation Data'!G50))="","",OFFSET('Sanitation Data'!$G$28,0,10*ROW('Sanitation Data'!G50)))</f>
        <v/>
      </c>
      <c r="DA56" s="293" t="str">
        <f ca="true">+IF(OFFSET('Sanitation Data'!$G$29,0,10*ROW('Sanitation Data'!G50))="","",OFFSET('Sanitation Data'!$G$29,0,10*ROW('Sanitation Data'!G50)))</f>
        <v/>
      </c>
      <c r="DB56" s="293" t="str">
        <f ca="true">+IF(OFFSET('Sanitation Data'!$G$30,0,10*ROW('Sanitation Data'!G50))="","",OFFSET('Sanitation Data'!$G$30,0,10*ROW('Sanitation Data'!G50)))</f>
        <v/>
      </c>
      <c r="DC56" s="293" t="str">
        <f ca="true">+IF(OFFSET('Sanitation Data'!$G$31,0,10*ROW('Sanitation Data'!G50))="","",OFFSET('Sanitation Data'!$G$31,0,10*ROW('Sanitation Data'!G50)))</f>
        <v/>
      </c>
      <c r="DD56" s="293" t="str">
        <f ca="true">+IF(OFFSET('Sanitation Data'!$G$32,0,10*ROW('Sanitation Data'!G50))="","",OFFSET('Sanitation Data'!$G$32,0,10*ROW('Sanitation Data'!G50)))</f>
        <v/>
      </c>
      <c r="DE56" s="293" t="str">
        <f ca="true">+IF(OFFSET('Sanitation Data'!$H$28,0,10*ROW('Sanitation Data'!H50))="","",OFFSET('Sanitation Data'!$H$28,0,10*ROW('Sanitation Data'!H50)))</f>
        <v/>
      </c>
      <c r="DF56" s="293" t="str">
        <f ca="true">+IF(OFFSET('Sanitation Data'!$H$29,0,10*ROW('Sanitation Data'!H50))="","",OFFSET('Sanitation Data'!$H$29,0,10*ROW('Sanitation Data'!H50)))</f>
        <v/>
      </c>
      <c r="DG56" s="293" t="str">
        <f ca="true">+IF(OFFSET('Sanitation Data'!$H$30,0,10*ROW('Sanitation Data'!H50))="","",OFFSET('Sanitation Data'!$H$30,0,10*ROW('Sanitation Data'!H50)))</f>
        <v/>
      </c>
      <c r="DH56" s="293" t="str">
        <f ca="true">+IF(OFFSET('Sanitation Data'!$H$31,0,10*ROW('Sanitation Data'!H50))="","",OFFSET('Sanitation Data'!$H$31,0,10*ROW('Sanitation Data'!H50)))</f>
        <v/>
      </c>
      <c r="DI56" s="293" t="str">
        <f ca="true">+IF(OFFSET('Sanitation Data'!$H$32,0,10*ROW('Sanitation Data'!H50))="","",OFFSET('Sanitation Data'!$H$32,0,10*ROW('Sanitation Data'!H50)))</f>
        <v/>
      </c>
      <c r="DJ56" s="293" t="str">
        <f ca="true">+IF(OFFSET('Sanitation Data'!$I$28,0,10*ROW('Sanitation Data'!I50))="","",OFFSET('Sanitation Data'!$I$28,0,10*ROW('Sanitation Data'!I50)))</f>
        <v/>
      </c>
      <c r="DK56" s="293" t="str">
        <f ca="true">+IF(OFFSET('Sanitation Data'!$I$29,0,10*ROW('Sanitation Data'!I50))="","",OFFSET('Sanitation Data'!$I$29,0,10*ROW('Sanitation Data'!I50)))</f>
        <v/>
      </c>
      <c r="DL56" s="293" t="str">
        <f ca="true">+IF(OFFSET('Sanitation Data'!$I$30,0,10*ROW('Sanitation Data'!I50))="","",OFFSET('Sanitation Data'!$I$30,0,10*ROW('Sanitation Data'!I50)))</f>
        <v/>
      </c>
      <c r="DM56" s="293" t="str">
        <f ca="true">+IF(OFFSET('Sanitation Data'!$I$31,0,10*ROW('Sanitation Data'!I50))="","",OFFSET('Sanitation Data'!$I$31,0,10*ROW('Sanitation Data'!I50)))</f>
        <v/>
      </c>
      <c r="DN56" s="293" t="str">
        <f ca="true">+IF(OFFSET('Sanitation Data'!$I$32,0,10*ROW('Sanitation Data'!I50))="","",OFFSET('Sanitation Data'!$I$32,0,10*ROW('Sanitation Data'!I50)))</f>
        <v/>
      </c>
      <c r="DO56" s="293" t="str">
        <f ca="true">+IF(OFFSET('Hygiene Data'!$D$11,0,10*ROW('Hygiene Data'!D50))="","",OFFSET('Hygiene Data'!$D$11,0,10*ROW('Hygiene Data'!D50)))</f>
        <v/>
      </c>
      <c r="DP56" s="293" t="str">
        <f ca="true">+IF(OFFSET('Hygiene Data'!$D$12,0,10*ROW('Hygiene Data'!D50))="","",OFFSET('Hygiene Data'!$D$12,0,10*ROW('Hygiene Data'!D50)))</f>
        <v/>
      </c>
      <c r="DQ56" s="293" t="str">
        <f ca="true">+IF(OFFSET('Hygiene Data'!$D$13,0,10*ROW('Hygiene Data'!D50))="","",OFFSET('Hygiene Data'!$D$13,0,10*ROW('Hygiene Data'!D50)))</f>
        <v/>
      </c>
      <c r="DR56" s="293" t="str">
        <f ca="true">+IF(OFFSET('Hygiene Data'!$E$11,0,10*ROW('Hygiene Data'!E50))="","",OFFSET('Hygiene Data'!$E$11,0,10*ROW('Hygiene Data'!E50)))</f>
        <v/>
      </c>
      <c r="DS56" s="293" t="str">
        <f ca="true">+IF(OFFSET('Hygiene Data'!$E$12,0,10*ROW('Hygiene Data'!E50))="","",OFFSET('Hygiene Data'!$E$12,0,10*ROW('Hygiene Data'!E50)))</f>
        <v/>
      </c>
      <c r="DT56" s="293" t="str">
        <f ca="true">+IF(OFFSET('Hygiene Data'!$E$13,0,10*ROW('Hygiene Data'!E50))="","",OFFSET('Hygiene Data'!$E$13,0,10*ROW('Hygiene Data'!E50)))</f>
        <v/>
      </c>
      <c r="DU56" s="293" t="str">
        <f ca="true">+IF(OFFSET('Hygiene Data'!$F$11,0,10*ROW('Hygiene Data'!F50))="","",OFFSET('Hygiene Data'!$F$11,0,10*ROW('Hygiene Data'!F50)))</f>
        <v/>
      </c>
      <c r="DV56" s="293" t="str">
        <f ca="true">+IF(OFFSET('Hygiene Data'!$F$12,0,10*ROW('Hygiene Data'!F50))="","",OFFSET('Hygiene Data'!$F$12,0,10*ROW('Hygiene Data'!F50)))</f>
        <v/>
      </c>
      <c r="DW56" s="293" t="str">
        <f ca="true">+IF(OFFSET('Hygiene Data'!$F$13,0,10*ROW('Hygiene Data'!F50))="","",OFFSET('Hygiene Data'!$F$13,0,10*ROW('Hygiene Data'!F50)))</f>
        <v/>
      </c>
      <c r="DX56" s="293" t="str">
        <f ca="true">+IF(OFFSET('Hygiene Data'!$G$11,0,10*ROW('Hygiene Data'!G50))="","",OFFSET('Hygiene Data'!$G$11,0,10*ROW('Hygiene Data'!G50)))</f>
        <v/>
      </c>
      <c r="DY56" s="293" t="str">
        <f ca="true">+IF(OFFSET('Hygiene Data'!$G$12,0,10*ROW('Hygiene Data'!G50))="","",OFFSET('Hygiene Data'!$G$12,0,10*ROW('Hygiene Data'!G50)))</f>
        <v/>
      </c>
      <c r="DZ56" s="293" t="str">
        <f ca="true">+IF(OFFSET('Hygiene Data'!$G$13,0,10*ROW('Hygiene Data'!G50))="","",OFFSET('Hygiene Data'!$G$13,0,10*ROW('Hygiene Data'!G50)))</f>
        <v/>
      </c>
      <c r="EA56" s="293" t="str">
        <f ca="true">+IF(OFFSET('Hygiene Data'!$H$11,0,10*ROW('Hygiene Data'!H50))="","",OFFSET('Hygiene Data'!$H$11,0,10*ROW('Hygiene Data'!H50)))</f>
        <v/>
      </c>
      <c r="EB56" s="293" t="str">
        <f ca="true">+IF(OFFSET('Hygiene Data'!$H$12,0,10*ROW('Hygiene Data'!H50))="","",OFFSET('Hygiene Data'!$H$12,0,10*ROW('Hygiene Data'!H50)))</f>
        <v/>
      </c>
      <c r="EC56" s="293" t="str">
        <f ca="true">+IF(OFFSET('Hygiene Data'!$H$13,0,10*ROW('Hygiene Data'!H50))="","",OFFSET('Hygiene Data'!$H$13,0,10*ROW('Hygiene Data'!H50)))</f>
        <v/>
      </c>
      <c r="ED56" s="293" t="str">
        <f ca="true">+IF(OFFSET('Hygiene Data'!$I$11,0,10*ROW('Hygiene Data'!I50))="","",OFFSET('Hygiene Data'!$I$11,0,10*ROW('Hygiene Data'!I50)))</f>
        <v/>
      </c>
      <c r="EE56" s="293" t="str">
        <f ca="true">+IF(OFFSET('Hygiene Data'!$I$12,0,10*ROW('Hygiene Data'!I50))="","",OFFSET('Hygiene Data'!$I$12,0,10*ROW('Hygiene Data'!I50)))</f>
        <v/>
      </c>
      <c r="EF56" s="293"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49" t="str">
        <f t="shared" ca="true" si="0"/>
        <v/>
      </c>
      <c r="D57" s="89"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9"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9"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9"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9"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9"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9"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9"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9"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9"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9"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9"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9"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9"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9"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9"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9"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9"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0"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0"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0"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0"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0"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0"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0"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0"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0"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0"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0"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0"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0"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0"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0"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0"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0"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0"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0"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0"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0"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0"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0"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0"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0"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0"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0"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0"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0"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0"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1"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1"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1"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1"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1"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1"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1"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1"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1"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1"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1"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1"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1"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1"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1"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1"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1"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1"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3"/>
      <c r="BS57" s="293" t="str">
        <f ca="true">+IF(OFFSET('Water Data'!$D$27,0,10*ROW('Water Data'!D51))="","",OFFSET('Water Data'!$D$27,0,10*ROW('Water Data'!D51)))</f>
        <v/>
      </c>
      <c r="BT57" s="293" t="str">
        <f ca="true">+IF(OFFSET('Water Data'!$D$28,0,10*ROW('Water Data'!D51))="","",OFFSET('Water Data'!$D$28,0,10*ROW('Water Data'!D51)))</f>
        <v/>
      </c>
      <c r="BU57" s="293" t="str">
        <f ca="true">+IF(OFFSET('Water Data'!$D$29,0,10*ROW('Water Data'!D51))="","",OFFSET('Water Data'!$D$29,0,10*ROW('Water Data'!D51)))</f>
        <v/>
      </c>
      <c r="BV57" s="293" t="str">
        <f ca="true">+IF(OFFSET('Water Data'!$E$27,0,10*ROW('Water Data'!E51))="","",OFFSET('Water Data'!$E$27,0,10*ROW('Water Data'!E51)))</f>
        <v/>
      </c>
      <c r="BW57" s="293" t="str">
        <f ca="true">+IF(OFFSET('Water Data'!$E$28,0,10*ROW('Water Data'!E51))="","",OFFSET('Water Data'!$E$28,0,10*ROW('Water Data'!E51)))</f>
        <v/>
      </c>
      <c r="BX57" s="293" t="str">
        <f ca="true">+IF(OFFSET('Water Data'!$E$29,0,10*ROW('Water Data'!E51))="","",OFFSET('Water Data'!$E$29,0,10*ROW('Water Data'!E51)))</f>
        <v/>
      </c>
      <c r="BY57" s="293" t="str">
        <f ca="true">+IF(OFFSET('Water Data'!$F$27,0,10*ROW('Water Data'!F51))="","",OFFSET('Water Data'!$F$27,0,10*ROW('Water Data'!F51)))</f>
        <v/>
      </c>
      <c r="BZ57" s="293" t="str">
        <f ca="true">+IF(OFFSET('Water Data'!$F$28,0,10*ROW('Water Data'!F51))="","",OFFSET('Water Data'!$F$28,0,10*ROW('Water Data'!F51)))</f>
        <v/>
      </c>
      <c r="CA57" s="293" t="str">
        <f ca="true">+IF(OFFSET('Water Data'!$F$29,0,10*ROW('Water Data'!F51))="","",OFFSET('Water Data'!$F$29,0,10*ROW('Water Data'!F51)))</f>
        <v/>
      </c>
      <c r="CB57" s="293" t="str">
        <f ca="true">+IF(OFFSET('Water Data'!$G$27,0,10*ROW('Water Data'!G51))="","",OFFSET('Water Data'!$G$27,0,10*ROW('Water Data'!G51)))</f>
        <v/>
      </c>
      <c r="CC57" s="293" t="str">
        <f ca="true">+IF(OFFSET('Water Data'!$G$28,0,10*ROW('Water Data'!G51))="","",OFFSET('Water Data'!$G$28,0,10*ROW('Water Data'!G51)))</f>
        <v/>
      </c>
      <c r="CD57" s="293" t="str">
        <f ca="true">+IF(OFFSET('Water Data'!$G$29,0,10*ROW('Water Data'!G51))="","",OFFSET('Water Data'!$G$29,0,10*ROW('Water Data'!G51)))</f>
        <v/>
      </c>
      <c r="CE57" s="293" t="str">
        <f ca="true">+IF(OFFSET('Water Data'!$H$27,0,10*ROW('Water Data'!H51))="","",OFFSET('Water Data'!$H$27,0,10*ROW('Water Data'!H51)))</f>
        <v/>
      </c>
      <c r="CF57" s="293" t="str">
        <f ca="true">+IF(OFFSET('Water Data'!$H$28,0,10*ROW('Water Data'!H51))="","",OFFSET('Water Data'!$H$28,0,10*ROW('Water Data'!H51)))</f>
        <v/>
      </c>
      <c r="CG57" s="293" t="str">
        <f ca="true">+IF(OFFSET('Water Data'!$H$29,0,10*ROW('Water Data'!H51))="","",OFFSET('Water Data'!$H$29,0,10*ROW('Water Data'!H51)))</f>
        <v/>
      </c>
      <c r="CH57" s="293" t="str">
        <f ca="true">+IF(OFFSET('Water Data'!$I$27,0,10*ROW('Water Data'!I51))="","",OFFSET('Water Data'!$I$27,0,10*ROW('Water Data'!I51)))</f>
        <v/>
      </c>
      <c r="CI57" s="293" t="str">
        <f ca="true">+IF(OFFSET('Water Data'!$I$28,0,10*ROW('Water Data'!I51))="","",OFFSET('Water Data'!$I$28,0,10*ROW('Water Data'!I51)))</f>
        <v/>
      </c>
      <c r="CJ57" s="293" t="str">
        <f ca="true">+IF(OFFSET('Water Data'!$I$29,0,10*ROW('Water Data'!I51))="","",OFFSET('Water Data'!$I$29,0,10*ROW('Water Data'!I51)))</f>
        <v/>
      </c>
      <c r="CK57" s="293" t="str">
        <f ca="true">+IF(OFFSET('Sanitation Data'!$D$28,0,10*ROW('Sanitation Data'!D51))="","",OFFSET('Sanitation Data'!$D$28,0,10*ROW('Sanitation Data'!D51)))</f>
        <v/>
      </c>
      <c r="CL57" s="293" t="str">
        <f ca="true">+IF(OFFSET('Sanitation Data'!$D$29,0,10*ROW('Sanitation Data'!D51))="","",OFFSET('Sanitation Data'!$D$29,0,10*ROW('Sanitation Data'!D51)))</f>
        <v/>
      </c>
      <c r="CM57" s="293" t="str">
        <f ca="true">+IF(OFFSET('Sanitation Data'!$D$30,0,10*ROW('Sanitation Data'!D51))="","",OFFSET('Sanitation Data'!$D$30,0,10*ROW('Sanitation Data'!D51)))</f>
        <v/>
      </c>
      <c r="CN57" s="293" t="str">
        <f ca="true">+IF(OFFSET('Sanitation Data'!$D$31,0,10*ROW('Sanitation Data'!D51))="","",OFFSET('Sanitation Data'!$D$31,0,10*ROW('Sanitation Data'!D51)))</f>
        <v/>
      </c>
      <c r="CO57" s="293" t="str">
        <f ca="true">+IF(OFFSET('Sanitation Data'!$D$32,0,10*ROW('Sanitation Data'!D51))="","",OFFSET('Sanitation Data'!$D$32,0,10*ROW('Sanitation Data'!D51)))</f>
        <v/>
      </c>
      <c r="CP57" s="293" t="str">
        <f ca="true">+IF(OFFSET('Sanitation Data'!$E$28,0,10*ROW('Sanitation Data'!E51))="","",OFFSET('Sanitation Data'!$E$28,0,10*ROW('Sanitation Data'!E51)))</f>
        <v/>
      </c>
      <c r="CQ57" s="293" t="str">
        <f ca="true">+IF(OFFSET('Sanitation Data'!$E$29,0,10*ROW('Sanitation Data'!E51))="","",OFFSET('Sanitation Data'!$E$29,0,10*ROW('Sanitation Data'!E51)))</f>
        <v/>
      </c>
      <c r="CR57" s="293" t="str">
        <f ca="true">+IF(OFFSET('Sanitation Data'!$E$30,0,10*ROW('Sanitation Data'!E51))="","",OFFSET('Sanitation Data'!$E$30,0,10*ROW('Sanitation Data'!E51)))</f>
        <v/>
      </c>
      <c r="CS57" s="293" t="str">
        <f ca="true">+IF(OFFSET('Sanitation Data'!$E$31,0,10*ROW('Sanitation Data'!E51))="","",OFFSET('Sanitation Data'!$E$31,0,10*ROW('Sanitation Data'!E51)))</f>
        <v/>
      </c>
      <c r="CT57" s="293" t="str">
        <f ca="true">+IF(OFFSET('Sanitation Data'!$E$32,0,10*ROW('Sanitation Data'!E51))="","",OFFSET('Sanitation Data'!$E$32,0,10*ROW('Sanitation Data'!E51)))</f>
        <v/>
      </c>
      <c r="CU57" s="293" t="str">
        <f ca="true">+IF(OFFSET('Sanitation Data'!$F$28,0,10*ROW('Sanitation Data'!F51))="","",OFFSET('Sanitation Data'!$F$28,0,10*ROW('Sanitation Data'!F51)))</f>
        <v/>
      </c>
      <c r="CV57" s="293" t="str">
        <f ca="true">+IF(OFFSET('Sanitation Data'!$F$29,0,10*ROW('Sanitation Data'!F51))="","",OFFSET('Sanitation Data'!$F$29,0,10*ROW('Sanitation Data'!F51)))</f>
        <v/>
      </c>
      <c r="CW57" s="293" t="str">
        <f ca="true">+IF(OFFSET('Sanitation Data'!$F$30,0,10*ROW('Sanitation Data'!F51))="","",OFFSET('Sanitation Data'!$F$30,0,10*ROW('Sanitation Data'!F51)))</f>
        <v/>
      </c>
      <c r="CX57" s="293" t="str">
        <f ca="true">+IF(OFFSET('Sanitation Data'!$F$31,0,10*ROW('Sanitation Data'!F51))="","",OFFSET('Sanitation Data'!$F$31,0,10*ROW('Sanitation Data'!F51)))</f>
        <v/>
      </c>
      <c r="CY57" s="293" t="str">
        <f ca="true">+IF(OFFSET('Sanitation Data'!$F$32,0,10*ROW('Sanitation Data'!F51))="","",OFFSET('Sanitation Data'!$F$32,0,10*ROW('Sanitation Data'!F51)))</f>
        <v/>
      </c>
      <c r="CZ57" s="293" t="str">
        <f ca="true">+IF(OFFSET('Sanitation Data'!$G$28,0,10*ROW('Sanitation Data'!G51))="","",OFFSET('Sanitation Data'!$G$28,0,10*ROW('Sanitation Data'!G51)))</f>
        <v/>
      </c>
      <c r="DA57" s="293" t="str">
        <f ca="true">+IF(OFFSET('Sanitation Data'!$G$29,0,10*ROW('Sanitation Data'!G51))="","",OFFSET('Sanitation Data'!$G$29,0,10*ROW('Sanitation Data'!G51)))</f>
        <v/>
      </c>
      <c r="DB57" s="293" t="str">
        <f ca="true">+IF(OFFSET('Sanitation Data'!$G$30,0,10*ROW('Sanitation Data'!G51))="","",OFFSET('Sanitation Data'!$G$30,0,10*ROW('Sanitation Data'!G51)))</f>
        <v/>
      </c>
      <c r="DC57" s="293" t="str">
        <f ca="true">+IF(OFFSET('Sanitation Data'!$G$31,0,10*ROW('Sanitation Data'!G51))="","",OFFSET('Sanitation Data'!$G$31,0,10*ROW('Sanitation Data'!G51)))</f>
        <v/>
      </c>
      <c r="DD57" s="293" t="str">
        <f ca="true">+IF(OFFSET('Sanitation Data'!$G$32,0,10*ROW('Sanitation Data'!G51))="","",OFFSET('Sanitation Data'!$G$32,0,10*ROW('Sanitation Data'!G51)))</f>
        <v/>
      </c>
      <c r="DE57" s="293" t="str">
        <f ca="true">+IF(OFFSET('Sanitation Data'!$H$28,0,10*ROW('Sanitation Data'!H51))="","",OFFSET('Sanitation Data'!$H$28,0,10*ROW('Sanitation Data'!H51)))</f>
        <v/>
      </c>
      <c r="DF57" s="293" t="str">
        <f ca="true">+IF(OFFSET('Sanitation Data'!$H$29,0,10*ROW('Sanitation Data'!H51))="","",OFFSET('Sanitation Data'!$H$29,0,10*ROW('Sanitation Data'!H51)))</f>
        <v/>
      </c>
      <c r="DG57" s="293" t="str">
        <f ca="true">+IF(OFFSET('Sanitation Data'!$H$30,0,10*ROW('Sanitation Data'!H51))="","",OFFSET('Sanitation Data'!$H$30,0,10*ROW('Sanitation Data'!H51)))</f>
        <v/>
      </c>
      <c r="DH57" s="293" t="str">
        <f ca="true">+IF(OFFSET('Sanitation Data'!$H$31,0,10*ROW('Sanitation Data'!H51))="","",OFFSET('Sanitation Data'!$H$31,0,10*ROW('Sanitation Data'!H51)))</f>
        <v/>
      </c>
      <c r="DI57" s="293" t="str">
        <f ca="true">+IF(OFFSET('Sanitation Data'!$H$32,0,10*ROW('Sanitation Data'!H51))="","",OFFSET('Sanitation Data'!$H$32,0,10*ROW('Sanitation Data'!H51)))</f>
        <v/>
      </c>
      <c r="DJ57" s="293" t="str">
        <f ca="true">+IF(OFFSET('Sanitation Data'!$I$28,0,10*ROW('Sanitation Data'!I51))="","",OFFSET('Sanitation Data'!$I$28,0,10*ROW('Sanitation Data'!I51)))</f>
        <v/>
      </c>
      <c r="DK57" s="293" t="str">
        <f ca="true">+IF(OFFSET('Sanitation Data'!$I$29,0,10*ROW('Sanitation Data'!I51))="","",OFFSET('Sanitation Data'!$I$29,0,10*ROW('Sanitation Data'!I51)))</f>
        <v/>
      </c>
      <c r="DL57" s="293" t="str">
        <f ca="true">+IF(OFFSET('Sanitation Data'!$I$30,0,10*ROW('Sanitation Data'!I51))="","",OFFSET('Sanitation Data'!$I$30,0,10*ROW('Sanitation Data'!I51)))</f>
        <v/>
      </c>
      <c r="DM57" s="293" t="str">
        <f ca="true">+IF(OFFSET('Sanitation Data'!$I$31,0,10*ROW('Sanitation Data'!I51))="","",OFFSET('Sanitation Data'!$I$31,0,10*ROW('Sanitation Data'!I51)))</f>
        <v/>
      </c>
      <c r="DN57" s="293" t="str">
        <f ca="true">+IF(OFFSET('Sanitation Data'!$I$32,0,10*ROW('Sanitation Data'!I51))="","",OFFSET('Sanitation Data'!$I$32,0,10*ROW('Sanitation Data'!I51)))</f>
        <v/>
      </c>
      <c r="DO57" s="293" t="str">
        <f ca="true">+IF(OFFSET('Hygiene Data'!$D$11,0,10*ROW('Hygiene Data'!D51))="","",OFFSET('Hygiene Data'!$D$11,0,10*ROW('Hygiene Data'!D51)))</f>
        <v/>
      </c>
      <c r="DP57" s="293" t="str">
        <f ca="true">+IF(OFFSET('Hygiene Data'!$D$12,0,10*ROW('Hygiene Data'!D51))="","",OFFSET('Hygiene Data'!$D$12,0,10*ROW('Hygiene Data'!D51)))</f>
        <v/>
      </c>
      <c r="DQ57" s="293" t="str">
        <f ca="true">+IF(OFFSET('Hygiene Data'!$D$13,0,10*ROW('Hygiene Data'!D51))="","",OFFSET('Hygiene Data'!$D$13,0,10*ROW('Hygiene Data'!D51)))</f>
        <v/>
      </c>
      <c r="DR57" s="293" t="str">
        <f ca="true">+IF(OFFSET('Hygiene Data'!$E$11,0,10*ROW('Hygiene Data'!E51))="","",OFFSET('Hygiene Data'!$E$11,0,10*ROW('Hygiene Data'!E51)))</f>
        <v/>
      </c>
      <c r="DS57" s="293" t="str">
        <f ca="true">+IF(OFFSET('Hygiene Data'!$E$12,0,10*ROW('Hygiene Data'!E51))="","",OFFSET('Hygiene Data'!$E$12,0,10*ROW('Hygiene Data'!E51)))</f>
        <v/>
      </c>
      <c r="DT57" s="293" t="str">
        <f ca="true">+IF(OFFSET('Hygiene Data'!$E$13,0,10*ROW('Hygiene Data'!E51))="","",OFFSET('Hygiene Data'!$E$13,0,10*ROW('Hygiene Data'!E51)))</f>
        <v/>
      </c>
      <c r="DU57" s="293" t="str">
        <f ca="true">+IF(OFFSET('Hygiene Data'!$F$11,0,10*ROW('Hygiene Data'!F51))="","",OFFSET('Hygiene Data'!$F$11,0,10*ROW('Hygiene Data'!F51)))</f>
        <v/>
      </c>
      <c r="DV57" s="293" t="str">
        <f ca="true">+IF(OFFSET('Hygiene Data'!$F$12,0,10*ROW('Hygiene Data'!F51))="","",OFFSET('Hygiene Data'!$F$12,0,10*ROW('Hygiene Data'!F51)))</f>
        <v/>
      </c>
      <c r="DW57" s="293" t="str">
        <f ca="true">+IF(OFFSET('Hygiene Data'!$F$13,0,10*ROW('Hygiene Data'!F51))="","",OFFSET('Hygiene Data'!$F$13,0,10*ROW('Hygiene Data'!F51)))</f>
        <v/>
      </c>
      <c r="DX57" s="293" t="str">
        <f ca="true">+IF(OFFSET('Hygiene Data'!$G$11,0,10*ROW('Hygiene Data'!G51))="","",OFFSET('Hygiene Data'!$G$11,0,10*ROW('Hygiene Data'!G51)))</f>
        <v/>
      </c>
      <c r="DY57" s="293" t="str">
        <f ca="true">+IF(OFFSET('Hygiene Data'!$G$12,0,10*ROW('Hygiene Data'!G51))="","",OFFSET('Hygiene Data'!$G$12,0,10*ROW('Hygiene Data'!G51)))</f>
        <v/>
      </c>
      <c r="DZ57" s="293" t="str">
        <f ca="true">+IF(OFFSET('Hygiene Data'!$G$13,0,10*ROW('Hygiene Data'!G51))="","",OFFSET('Hygiene Data'!$G$13,0,10*ROW('Hygiene Data'!G51)))</f>
        <v/>
      </c>
      <c r="EA57" s="293" t="str">
        <f ca="true">+IF(OFFSET('Hygiene Data'!$H$11,0,10*ROW('Hygiene Data'!H51))="","",OFFSET('Hygiene Data'!$H$11,0,10*ROW('Hygiene Data'!H51)))</f>
        <v/>
      </c>
      <c r="EB57" s="293" t="str">
        <f ca="true">+IF(OFFSET('Hygiene Data'!$H$12,0,10*ROW('Hygiene Data'!H51))="","",OFFSET('Hygiene Data'!$H$12,0,10*ROW('Hygiene Data'!H51)))</f>
        <v/>
      </c>
      <c r="EC57" s="293" t="str">
        <f ca="true">+IF(OFFSET('Hygiene Data'!$H$13,0,10*ROW('Hygiene Data'!H51))="","",OFFSET('Hygiene Data'!$H$13,0,10*ROW('Hygiene Data'!H51)))</f>
        <v/>
      </c>
      <c r="ED57" s="293" t="str">
        <f ca="true">+IF(OFFSET('Hygiene Data'!$I$11,0,10*ROW('Hygiene Data'!I51))="","",OFFSET('Hygiene Data'!$I$11,0,10*ROW('Hygiene Data'!I51)))</f>
        <v/>
      </c>
      <c r="EE57" s="293" t="str">
        <f ca="true">+IF(OFFSET('Hygiene Data'!$I$12,0,10*ROW('Hygiene Data'!I51))="","",OFFSET('Hygiene Data'!$I$12,0,10*ROW('Hygiene Data'!I51)))</f>
        <v/>
      </c>
      <c r="EF57" s="293"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49" t="str">
        <f t="shared" ca="true" si="0"/>
        <v/>
      </c>
      <c r="D58" s="89"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9"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9"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9"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9"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9"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9"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9"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9"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9"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9"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9"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9"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9"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9"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9"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9"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9"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0"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0"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0"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0"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0"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0"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0"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0"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0"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0"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0"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0"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0"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0"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0"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0"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0"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0"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0"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0"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0"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0"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0"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0"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0"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0"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0"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0"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0"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0"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1"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1"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1"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1"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1"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1"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1"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1"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1"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1"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1"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1"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1"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1"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1"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1"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1"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1"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3"/>
      <c r="BS58" s="293" t="str">
        <f ca="true">+IF(OFFSET('Water Data'!$D$27,0,10*ROW('Water Data'!D52))="","",OFFSET('Water Data'!$D$27,0,10*ROW('Water Data'!D52)))</f>
        <v/>
      </c>
      <c r="BT58" s="293" t="str">
        <f ca="true">+IF(OFFSET('Water Data'!$D$28,0,10*ROW('Water Data'!D52))="","",OFFSET('Water Data'!$D$28,0,10*ROW('Water Data'!D52)))</f>
        <v/>
      </c>
      <c r="BU58" s="293" t="str">
        <f ca="true">+IF(OFFSET('Water Data'!$D$29,0,10*ROW('Water Data'!D52))="","",OFFSET('Water Data'!$D$29,0,10*ROW('Water Data'!D52)))</f>
        <v/>
      </c>
      <c r="BV58" s="293" t="str">
        <f ca="true">+IF(OFFSET('Water Data'!$E$27,0,10*ROW('Water Data'!E52))="","",OFFSET('Water Data'!$E$27,0,10*ROW('Water Data'!E52)))</f>
        <v/>
      </c>
      <c r="BW58" s="293" t="str">
        <f ca="true">+IF(OFFSET('Water Data'!$E$28,0,10*ROW('Water Data'!E52))="","",OFFSET('Water Data'!$E$28,0,10*ROW('Water Data'!E52)))</f>
        <v/>
      </c>
      <c r="BX58" s="293" t="str">
        <f ca="true">+IF(OFFSET('Water Data'!$E$29,0,10*ROW('Water Data'!E52))="","",OFFSET('Water Data'!$E$29,0,10*ROW('Water Data'!E52)))</f>
        <v/>
      </c>
      <c r="BY58" s="293" t="str">
        <f ca="true">+IF(OFFSET('Water Data'!$F$27,0,10*ROW('Water Data'!F52))="","",OFFSET('Water Data'!$F$27,0,10*ROW('Water Data'!F52)))</f>
        <v/>
      </c>
      <c r="BZ58" s="293" t="str">
        <f ca="true">+IF(OFFSET('Water Data'!$F$28,0,10*ROW('Water Data'!F52))="","",OFFSET('Water Data'!$F$28,0,10*ROW('Water Data'!F52)))</f>
        <v/>
      </c>
      <c r="CA58" s="293" t="str">
        <f ca="true">+IF(OFFSET('Water Data'!$F$29,0,10*ROW('Water Data'!F52))="","",OFFSET('Water Data'!$F$29,0,10*ROW('Water Data'!F52)))</f>
        <v/>
      </c>
      <c r="CB58" s="293" t="str">
        <f ca="true">+IF(OFFSET('Water Data'!$G$27,0,10*ROW('Water Data'!G52))="","",OFFSET('Water Data'!$G$27,0,10*ROW('Water Data'!G52)))</f>
        <v/>
      </c>
      <c r="CC58" s="293" t="str">
        <f ca="true">+IF(OFFSET('Water Data'!$G$28,0,10*ROW('Water Data'!G52))="","",OFFSET('Water Data'!$G$28,0,10*ROW('Water Data'!G52)))</f>
        <v/>
      </c>
      <c r="CD58" s="293" t="str">
        <f ca="true">+IF(OFFSET('Water Data'!$G$29,0,10*ROW('Water Data'!G52))="","",OFFSET('Water Data'!$G$29,0,10*ROW('Water Data'!G52)))</f>
        <v/>
      </c>
      <c r="CE58" s="293" t="str">
        <f ca="true">+IF(OFFSET('Water Data'!$H$27,0,10*ROW('Water Data'!H52))="","",OFFSET('Water Data'!$H$27,0,10*ROW('Water Data'!H52)))</f>
        <v/>
      </c>
      <c r="CF58" s="293" t="str">
        <f ca="true">+IF(OFFSET('Water Data'!$H$28,0,10*ROW('Water Data'!H52))="","",OFFSET('Water Data'!$H$28,0,10*ROW('Water Data'!H52)))</f>
        <v/>
      </c>
      <c r="CG58" s="293" t="str">
        <f ca="true">+IF(OFFSET('Water Data'!$H$29,0,10*ROW('Water Data'!H52))="","",OFFSET('Water Data'!$H$29,0,10*ROW('Water Data'!H52)))</f>
        <v/>
      </c>
      <c r="CH58" s="293" t="str">
        <f ca="true">+IF(OFFSET('Water Data'!$I$27,0,10*ROW('Water Data'!I52))="","",OFFSET('Water Data'!$I$27,0,10*ROW('Water Data'!I52)))</f>
        <v/>
      </c>
      <c r="CI58" s="293" t="str">
        <f ca="true">+IF(OFFSET('Water Data'!$I$28,0,10*ROW('Water Data'!I52))="","",OFFSET('Water Data'!$I$28,0,10*ROW('Water Data'!I52)))</f>
        <v/>
      </c>
      <c r="CJ58" s="293" t="str">
        <f ca="true">+IF(OFFSET('Water Data'!$I$29,0,10*ROW('Water Data'!I52))="","",OFFSET('Water Data'!$I$29,0,10*ROW('Water Data'!I52)))</f>
        <v/>
      </c>
      <c r="CK58" s="293" t="str">
        <f ca="true">+IF(OFFSET('Sanitation Data'!$D$28,0,10*ROW('Sanitation Data'!D52))="","",OFFSET('Sanitation Data'!$D$28,0,10*ROW('Sanitation Data'!D52)))</f>
        <v/>
      </c>
      <c r="CL58" s="293" t="str">
        <f ca="true">+IF(OFFSET('Sanitation Data'!$D$29,0,10*ROW('Sanitation Data'!D52))="","",OFFSET('Sanitation Data'!$D$29,0,10*ROW('Sanitation Data'!D52)))</f>
        <v/>
      </c>
      <c r="CM58" s="293" t="str">
        <f ca="true">+IF(OFFSET('Sanitation Data'!$D$30,0,10*ROW('Sanitation Data'!D52))="","",OFFSET('Sanitation Data'!$D$30,0,10*ROW('Sanitation Data'!D52)))</f>
        <v/>
      </c>
      <c r="CN58" s="293" t="str">
        <f ca="true">+IF(OFFSET('Sanitation Data'!$D$31,0,10*ROW('Sanitation Data'!D52))="","",OFFSET('Sanitation Data'!$D$31,0,10*ROW('Sanitation Data'!D52)))</f>
        <v/>
      </c>
      <c r="CO58" s="293" t="str">
        <f ca="true">+IF(OFFSET('Sanitation Data'!$D$32,0,10*ROW('Sanitation Data'!D52))="","",OFFSET('Sanitation Data'!$D$32,0,10*ROW('Sanitation Data'!D52)))</f>
        <v/>
      </c>
      <c r="CP58" s="293" t="str">
        <f ca="true">+IF(OFFSET('Sanitation Data'!$E$28,0,10*ROW('Sanitation Data'!E52))="","",OFFSET('Sanitation Data'!$E$28,0,10*ROW('Sanitation Data'!E52)))</f>
        <v/>
      </c>
      <c r="CQ58" s="293" t="str">
        <f ca="true">+IF(OFFSET('Sanitation Data'!$E$29,0,10*ROW('Sanitation Data'!E52))="","",OFFSET('Sanitation Data'!$E$29,0,10*ROW('Sanitation Data'!E52)))</f>
        <v/>
      </c>
      <c r="CR58" s="293" t="str">
        <f ca="true">+IF(OFFSET('Sanitation Data'!$E$30,0,10*ROW('Sanitation Data'!E52))="","",OFFSET('Sanitation Data'!$E$30,0,10*ROW('Sanitation Data'!E52)))</f>
        <v/>
      </c>
      <c r="CS58" s="293" t="str">
        <f ca="true">+IF(OFFSET('Sanitation Data'!$E$31,0,10*ROW('Sanitation Data'!E52))="","",OFFSET('Sanitation Data'!$E$31,0,10*ROW('Sanitation Data'!E52)))</f>
        <v/>
      </c>
      <c r="CT58" s="293" t="str">
        <f ca="true">+IF(OFFSET('Sanitation Data'!$E$32,0,10*ROW('Sanitation Data'!E52))="","",OFFSET('Sanitation Data'!$E$32,0,10*ROW('Sanitation Data'!E52)))</f>
        <v/>
      </c>
      <c r="CU58" s="293" t="str">
        <f ca="true">+IF(OFFSET('Sanitation Data'!$F$28,0,10*ROW('Sanitation Data'!F52))="","",OFFSET('Sanitation Data'!$F$28,0,10*ROW('Sanitation Data'!F52)))</f>
        <v/>
      </c>
      <c r="CV58" s="293" t="str">
        <f ca="true">+IF(OFFSET('Sanitation Data'!$F$29,0,10*ROW('Sanitation Data'!F52))="","",OFFSET('Sanitation Data'!$F$29,0,10*ROW('Sanitation Data'!F52)))</f>
        <v/>
      </c>
      <c r="CW58" s="293" t="str">
        <f ca="true">+IF(OFFSET('Sanitation Data'!$F$30,0,10*ROW('Sanitation Data'!F52))="","",OFFSET('Sanitation Data'!$F$30,0,10*ROW('Sanitation Data'!F52)))</f>
        <v/>
      </c>
      <c r="CX58" s="293" t="str">
        <f ca="true">+IF(OFFSET('Sanitation Data'!$F$31,0,10*ROW('Sanitation Data'!F52))="","",OFFSET('Sanitation Data'!$F$31,0,10*ROW('Sanitation Data'!F52)))</f>
        <v/>
      </c>
      <c r="CY58" s="293" t="str">
        <f ca="true">+IF(OFFSET('Sanitation Data'!$F$32,0,10*ROW('Sanitation Data'!F52))="","",OFFSET('Sanitation Data'!$F$32,0,10*ROW('Sanitation Data'!F52)))</f>
        <v/>
      </c>
      <c r="CZ58" s="293" t="str">
        <f ca="true">+IF(OFFSET('Sanitation Data'!$G$28,0,10*ROW('Sanitation Data'!G52))="","",OFFSET('Sanitation Data'!$G$28,0,10*ROW('Sanitation Data'!G52)))</f>
        <v/>
      </c>
      <c r="DA58" s="293" t="str">
        <f ca="true">+IF(OFFSET('Sanitation Data'!$G$29,0,10*ROW('Sanitation Data'!G52))="","",OFFSET('Sanitation Data'!$G$29,0,10*ROW('Sanitation Data'!G52)))</f>
        <v/>
      </c>
      <c r="DB58" s="293" t="str">
        <f ca="true">+IF(OFFSET('Sanitation Data'!$G$30,0,10*ROW('Sanitation Data'!G52))="","",OFFSET('Sanitation Data'!$G$30,0,10*ROW('Sanitation Data'!G52)))</f>
        <v/>
      </c>
      <c r="DC58" s="293" t="str">
        <f ca="true">+IF(OFFSET('Sanitation Data'!$G$31,0,10*ROW('Sanitation Data'!G52))="","",OFFSET('Sanitation Data'!$G$31,0,10*ROW('Sanitation Data'!G52)))</f>
        <v/>
      </c>
      <c r="DD58" s="293" t="str">
        <f ca="true">+IF(OFFSET('Sanitation Data'!$G$32,0,10*ROW('Sanitation Data'!G52))="","",OFFSET('Sanitation Data'!$G$32,0,10*ROW('Sanitation Data'!G52)))</f>
        <v/>
      </c>
      <c r="DE58" s="293" t="str">
        <f ca="true">+IF(OFFSET('Sanitation Data'!$H$28,0,10*ROW('Sanitation Data'!H52))="","",OFFSET('Sanitation Data'!$H$28,0,10*ROW('Sanitation Data'!H52)))</f>
        <v/>
      </c>
      <c r="DF58" s="293" t="str">
        <f ca="true">+IF(OFFSET('Sanitation Data'!$H$29,0,10*ROW('Sanitation Data'!H52))="","",OFFSET('Sanitation Data'!$H$29,0,10*ROW('Sanitation Data'!H52)))</f>
        <v/>
      </c>
      <c r="DG58" s="293" t="str">
        <f ca="true">+IF(OFFSET('Sanitation Data'!$H$30,0,10*ROW('Sanitation Data'!H52))="","",OFFSET('Sanitation Data'!$H$30,0,10*ROW('Sanitation Data'!H52)))</f>
        <v/>
      </c>
      <c r="DH58" s="293" t="str">
        <f ca="true">+IF(OFFSET('Sanitation Data'!$H$31,0,10*ROW('Sanitation Data'!H52))="","",OFFSET('Sanitation Data'!$H$31,0,10*ROW('Sanitation Data'!H52)))</f>
        <v/>
      </c>
      <c r="DI58" s="293" t="str">
        <f ca="true">+IF(OFFSET('Sanitation Data'!$H$32,0,10*ROW('Sanitation Data'!H52))="","",OFFSET('Sanitation Data'!$H$32,0,10*ROW('Sanitation Data'!H52)))</f>
        <v/>
      </c>
      <c r="DJ58" s="293" t="str">
        <f ca="true">+IF(OFFSET('Sanitation Data'!$I$28,0,10*ROW('Sanitation Data'!I52))="","",OFFSET('Sanitation Data'!$I$28,0,10*ROW('Sanitation Data'!I52)))</f>
        <v/>
      </c>
      <c r="DK58" s="293" t="str">
        <f ca="true">+IF(OFFSET('Sanitation Data'!$I$29,0,10*ROW('Sanitation Data'!I52))="","",OFFSET('Sanitation Data'!$I$29,0,10*ROW('Sanitation Data'!I52)))</f>
        <v/>
      </c>
      <c r="DL58" s="293" t="str">
        <f ca="true">+IF(OFFSET('Sanitation Data'!$I$30,0,10*ROW('Sanitation Data'!I52))="","",OFFSET('Sanitation Data'!$I$30,0,10*ROW('Sanitation Data'!I52)))</f>
        <v/>
      </c>
      <c r="DM58" s="293" t="str">
        <f ca="true">+IF(OFFSET('Sanitation Data'!$I$31,0,10*ROW('Sanitation Data'!I52))="","",OFFSET('Sanitation Data'!$I$31,0,10*ROW('Sanitation Data'!I52)))</f>
        <v/>
      </c>
      <c r="DN58" s="293" t="str">
        <f ca="true">+IF(OFFSET('Sanitation Data'!$I$32,0,10*ROW('Sanitation Data'!I52))="","",OFFSET('Sanitation Data'!$I$32,0,10*ROW('Sanitation Data'!I52)))</f>
        <v/>
      </c>
      <c r="DO58" s="293" t="str">
        <f ca="true">+IF(OFFSET('Hygiene Data'!$D$11,0,10*ROW('Hygiene Data'!D52))="","",OFFSET('Hygiene Data'!$D$11,0,10*ROW('Hygiene Data'!D52)))</f>
        <v/>
      </c>
      <c r="DP58" s="293" t="str">
        <f ca="true">+IF(OFFSET('Hygiene Data'!$D$12,0,10*ROW('Hygiene Data'!D52))="","",OFFSET('Hygiene Data'!$D$12,0,10*ROW('Hygiene Data'!D52)))</f>
        <v/>
      </c>
      <c r="DQ58" s="293" t="str">
        <f ca="true">+IF(OFFSET('Hygiene Data'!$D$13,0,10*ROW('Hygiene Data'!D52))="","",OFFSET('Hygiene Data'!$D$13,0,10*ROW('Hygiene Data'!D52)))</f>
        <v/>
      </c>
      <c r="DR58" s="293" t="str">
        <f ca="true">+IF(OFFSET('Hygiene Data'!$E$11,0,10*ROW('Hygiene Data'!E52))="","",OFFSET('Hygiene Data'!$E$11,0,10*ROW('Hygiene Data'!E52)))</f>
        <v/>
      </c>
      <c r="DS58" s="293" t="str">
        <f ca="true">+IF(OFFSET('Hygiene Data'!$E$12,0,10*ROW('Hygiene Data'!E52))="","",OFFSET('Hygiene Data'!$E$12,0,10*ROW('Hygiene Data'!E52)))</f>
        <v/>
      </c>
      <c r="DT58" s="293" t="str">
        <f ca="true">+IF(OFFSET('Hygiene Data'!$E$13,0,10*ROW('Hygiene Data'!E52))="","",OFFSET('Hygiene Data'!$E$13,0,10*ROW('Hygiene Data'!E52)))</f>
        <v/>
      </c>
      <c r="DU58" s="293" t="str">
        <f ca="true">+IF(OFFSET('Hygiene Data'!$F$11,0,10*ROW('Hygiene Data'!F52))="","",OFFSET('Hygiene Data'!$F$11,0,10*ROW('Hygiene Data'!F52)))</f>
        <v/>
      </c>
      <c r="DV58" s="293" t="str">
        <f ca="true">+IF(OFFSET('Hygiene Data'!$F$12,0,10*ROW('Hygiene Data'!F52))="","",OFFSET('Hygiene Data'!$F$12,0,10*ROW('Hygiene Data'!F52)))</f>
        <v/>
      </c>
      <c r="DW58" s="293" t="str">
        <f ca="true">+IF(OFFSET('Hygiene Data'!$F$13,0,10*ROW('Hygiene Data'!F52))="","",OFFSET('Hygiene Data'!$F$13,0,10*ROW('Hygiene Data'!F52)))</f>
        <v/>
      </c>
      <c r="DX58" s="293" t="str">
        <f ca="true">+IF(OFFSET('Hygiene Data'!$G$11,0,10*ROW('Hygiene Data'!G52))="","",OFFSET('Hygiene Data'!$G$11,0,10*ROW('Hygiene Data'!G52)))</f>
        <v/>
      </c>
      <c r="DY58" s="293" t="str">
        <f ca="true">+IF(OFFSET('Hygiene Data'!$G$12,0,10*ROW('Hygiene Data'!G52))="","",OFFSET('Hygiene Data'!$G$12,0,10*ROW('Hygiene Data'!G52)))</f>
        <v/>
      </c>
      <c r="DZ58" s="293" t="str">
        <f ca="true">+IF(OFFSET('Hygiene Data'!$G$13,0,10*ROW('Hygiene Data'!G52))="","",OFFSET('Hygiene Data'!$G$13,0,10*ROW('Hygiene Data'!G52)))</f>
        <v/>
      </c>
      <c r="EA58" s="293" t="str">
        <f ca="true">+IF(OFFSET('Hygiene Data'!$H$11,0,10*ROW('Hygiene Data'!H52))="","",OFFSET('Hygiene Data'!$H$11,0,10*ROW('Hygiene Data'!H52)))</f>
        <v/>
      </c>
      <c r="EB58" s="293" t="str">
        <f ca="true">+IF(OFFSET('Hygiene Data'!$H$12,0,10*ROW('Hygiene Data'!H52))="","",OFFSET('Hygiene Data'!$H$12,0,10*ROW('Hygiene Data'!H52)))</f>
        <v/>
      </c>
      <c r="EC58" s="293" t="str">
        <f ca="true">+IF(OFFSET('Hygiene Data'!$H$13,0,10*ROW('Hygiene Data'!H52))="","",OFFSET('Hygiene Data'!$H$13,0,10*ROW('Hygiene Data'!H52)))</f>
        <v/>
      </c>
      <c r="ED58" s="293" t="str">
        <f ca="true">+IF(OFFSET('Hygiene Data'!$I$11,0,10*ROW('Hygiene Data'!I52))="","",OFFSET('Hygiene Data'!$I$11,0,10*ROW('Hygiene Data'!I52)))</f>
        <v/>
      </c>
      <c r="EE58" s="293" t="str">
        <f ca="true">+IF(OFFSET('Hygiene Data'!$I$12,0,10*ROW('Hygiene Data'!I52))="","",OFFSET('Hygiene Data'!$I$12,0,10*ROW('Hygiene Data'!I52)))</f>
        <v/>
      </c>
      <c r="EF58" s="293"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49" t="str">
        <f t="shared" ca="true" si="0"/>
        <v/>
      </c>
      <c r="D59" s="89"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9"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9"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9"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9"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9"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9"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9"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9"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9"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9"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9"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9"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9"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9"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9"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9"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9"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0"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0"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0"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0"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0"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0"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0"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0"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0"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0"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0"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0"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0"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0"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0"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0"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0"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0"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0"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0"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0"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0"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0"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0"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0"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0"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0"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0"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0"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0"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1"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1"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1"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1"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1"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1"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1"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1"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1"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1"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1"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1"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1"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1"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1"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1"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1"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1"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3"/>
      <c r="BS59" s="293" t="str">
        <f ca="true">+IF(OFFSET('Water Data'!$D$27,0,10*ROW('Water Data'!D53))="","",OFFSET('Water Data'!$D$27,0,10*ROW('Water Data'!D53)))</f>
        <v/>
      </c>
      <c r="BT59" s="293" t="str">
        <f ca="true">+IF(OFFSET('Water Data'!$D$28,0,10*ROW('Water Data'!D53))="","",OFFSET('Water Data'!$D$28,0,10*ROW('Water Data'!D53)))</f>
        <v/>
      </c>
      <c r="BU59" s="293" t="str">
        <f ca="true">+IF(OFFSET('Water Data'!$D$29,0,10*ROW('Water Data'!D53))="","",OFFSET('Water Data'!$D$29,0,10*ROW('Water Data'!D53)))</f>
        <v/>
      </c>
      <c r="BV59" s="293" t="str">
        <f ca="true">+IF(OFFSET('Water Data'!$E$27,0,10*ROW('Water Data'!E53))="","",OFFSET('Water Data'!$E$27,0,10*ROW('Water Data'!E53)))</f>
        <v/>
      </c>
      <c r="BW59" s="293" t="str">
        <f ca="true">+IF(OFFSET('Water Data'!$E$28,0,10*ROW('Water Data'!E53))="","",OFFSET('Water Data'!$E$28,0,10*ROW('Water Data'!E53)))</f>
        <v/>
      </c>
      <c r="BX59" s="293" t="str">
        <f ca="true">+IF(OFFSET('Water Data'!$E$29,0,10*ROW('Water Data'!E53))="","",OFFSET('Water Data'!$E$29,0,10*ROW('Water Data'!E53)))</f>
        <v/>
      </c>
      <c r="BY59" s="293" t="str">
        <f ca="true">+IF(OFFSET('Water Data'!$F$27,0,10*ROW('Water Data'!F53))="","",OFFSET('Water Data'!$F$27,0,10*ROW('Water Data'!F53)))</f>
        <v/>
      </c>
      <c r="BZ59" s="293" t="str">
        <f ca="true">+IF(OFFSET('Water Data'!$F$28,0,10*ROW('Water Data'!F53))="","",OFFSET('Water Data'!$F$28,0,10*ROW('Water Data'!F53)))</f>
        <v/>
      </c>
      <c r="CA59" s="293" t="str">
        <f ca="true">+IF(OFFSET('Water Data'!$F$29,0,10*ROW('Water Data'!F53))="","",OFFSET('Water Data'!$F$29,0,10*ROW('Water Data'!F53)))</f>
        <v/>
      </c>
      <c r="CB59" s="293" t="str">
        <f ca="true">+IF(OFFSET('Water Data'!$G$27,0,10*ROW('Water Data'!G53))="","",OFFSET('Water Data'!$G$27,0,10*ROW('Water Data'!G53)))</f>
        <v/>
      </c>
      <c r="CC59" s="293" t="str">
        <f ca="true">+IF(OFFSET('Water Data'!$G$28,0,10*ROW('Water Data'!G53))="","",OFFSET('Water Data'!$G$28,0,10*ROW('Water Data'!G53)))</f>
        <v/>
      </c>
      <c r="CD59" s="293" t="str">
        <f ca="true">+IF(OFFSET('Water Data'!$G$29,0,10*ROW('Water Data'!G53))="","",OFFSET('Water Data'!$G$29,0,10*ROW('Water Data'!G53)))</f>
        <v/>
      </c>
      <c r="CE59" s="293" t="str">
        <f ca="true">+IF(OFFSET('Water Data'!$H$27,0,10*ROW('Water Data'!H53))="","",OFFSET('Water Data'!$H$27,0,10*ROW('Water Data'!H53)))</f>
        <v/>
      </c>
      <c r="CF59" s="293" t="str">
        <f ca="true">+IF(OFFSET('Water Data'!$H$28,0,10*ROW('Water Data'!H53))="","",OFFSET('Water Data'!$H$28,0,10*ROW('Water Data'!H53)))</f>
        <v/>
      </c>
      <c r="CG59" s="293" t="str">
        <f ca="true">+IF(OFFSET('Water Data'!$H$29,0,10*ROW('Water Data'!H53))="","",OFFSET('Water Data'!$H$29,0,10*ROW('Water Data'!H53)))</f>
        <v/>
      </c>
      <c r="CH59" s="293" t="str">
        <f ca="true">+IF(OFFSET('Water Data'!$I$27,0,10*ROW('Water Data'!I53))="","",OFFSET('Water Data'!$I$27,0,10*ROW('Water Data'!I53)))</f>
        <v/>
      </c>
      <c r="CI59" s="293" t="str">
        <f ca="true">+IF(OFFSET('Water Data'!$I$28,0,10*ROW('Water Data'!I53))="","",OFFSET('Water Data'!$I$28,0,10*ROW('Water Data'!I53)))</f>
        <v/>
      </c>
      <c r="CJ59" s="293" t="str">
        <f ca="true">+IF(OFFSET('Water Data'!$I$29,0,10*ROW('Water Data'!I53))="","",OFFSET('Water Data'!$I$29,0,10*ROW('Water Data'!I53)))</f>
        <v/>
      </c>
      <c r="CK59" s="293" t="str">
        <f ca="true">+IF(OFFSET('Sanitation Data'!$D$28,0,10*ROW('Sanitation Data'!D53))="","",OFFSET('Sanitation Data'!$D$28,0,10*ROW('Sanitation Data'!D53)))</f>
        <v/>
      </c>
      <c r="CL59" s="293" t="str">
        <f ca="true">+IF(OFFSET('Sanitation Data'!$D$29,0,10*ROW('Sanitation Data'!D53))="","",OFFSET('Sanitation Data'!$D$29,0,10*ROW('Sanitation Data'!D53)))</f>
        <v/>
      </c>
      <c r="CM59" s="293" t="str">
        <f ca="true">+IF(OFFSET('Sanitation Data'!$D$30,0,10*ROW('Sanitation Data'!D53))="","",OFFSET('Sanitation Data'!$D$30,0,10*ROW('Sanitation Data'!D53)))</f>
        <v/>
      </c>
      <c r="CN59" s="293" t="str">
        <f ca="true">+IF(OFFSET('Sanitation Data'!$D$31,0,10*ROW('Sanitation Data'!D53))="","",OFFSET('Sanitation Data'!$D$31,0,10*ROW('Sanitation Data'!D53)))</f>
        <v/>
      </c>
      <c r="CO59" s="293" t="str">
        <f ca="true">+IF(OFFSET('Sanitation Data'!$D$32,0,10*ROW('Sanitation Data'!D53))="","",OFFSET('Sanitation Data'!$D$32,0,10*ROW('Sanitation Data'!D53)))</f>
        <v/>
      </c>
      <c r="CP59" s="293" t="str">
        <f ca="true">+IF(OFFSET('Sanitation Data'!$E$28,0,10*ROW('Sanitation Data'!E53))="","",OFFSET('Sanitation Data'!$E$28,0,10*ROW('Sanitation Data'!E53)))</f>
        <v/>
      </c>
      <c r="CQ59" s="293" t="str">
        <f ca="true">+IF(OFFSET('Sanitation Data'!$E$29,0,10*ROW('Sanitation Data'!E53))="","",OFFSET('Sanitation Data'!$E$29,0,10*ROW('Sanitation Data'!E53)))</f>
        <v/>
      </c>
      <c r="CR59" s="293" t="str">
        <f ca="true">+IF(OFFSET('Sanitation Data'!$E$30,0,10*ROW('Sanitation Data'!E53))="","",OFFSET('Sanitation Data'!$E$30,0,10*ROW('Sanitation Data'!E53)))</f>
        <v/>
      </c>
      <c r="CS59" s="293" t="str">
        <f ca="true">+IF(OFFSET('Sanitation Data'!$E$31,0,10*ROW('Sanitation Data'!E53))="","",OFFSET('Sanitation Data'!$E$31,0,10*ROW('Sanitation Data'!E53)))</f>
        <v/>
      </c>
      <c r="CT59" s="293" t="str">
        <f ca="true">+IF(OFFSET('Sanitation Data'!$E$32,0,10*ROW('Sanitation Data'!E53))="","",OFFSET('Sanitation Data'!$E$32,0,10*ROW('Sanitation Data'!E53)))</f>
        <v/>
      </c>
      <c r="CU59" s="293" t="str">
        <f ca="true">+IF(OFFSET('Sanitation Data'!$F$28,0,10*ROW('Sanitation Data'!F53))="","",OFFSET('Sanitation Data'!$F$28,0,10*ROW('Sanitation Data'!F53)))</f>
        <v/>
      </c>
      <c r="CV59" s="293" t="str">
        <f ca="true">+IF(OFFSET('Sanitation Data'!$F$29,0,10*ROW('Sanitation Data'!F53))="","",OFFSET('Sanitation Data'!$F$29,0,10*ROW('Sanitation Data'!F53)))</f>
        <v/>
      </c>
      <c r="CW59" s="293" t="str">
        <f ca="true">+IF(OFFSET('Sanitation Data'!$F$30,0,10*ROW('Sanitation Data'!F53))="","",OFFSET('Sanitation Data'!$F$30,0,10*ROW('Sanitation Data'!F53)))</f>
        <v/>
      </c>
      <c r="CX59" s="293" t="str">
        <f ca="true">+IF(OFFSET('Sanitation Data'!$F$31,0,10*ROW('Sanitation Data'!F53))="","",OFFSET('Sanitation Data'!$F$31,0,10*ROW('Sanitation Data'!F53)))</f>
        <v/>
      </c>
      <c r="CY59" s="293" t="str">
        <f ca="true">+IF(OFFSET('Sanitation Data'!$F$32,0,10*ROW('Sanitation Data'!F53))="","",OFFSET('Sanitation Data'!$F$32,0,10*ROW('Sanitation Data'!F53)))</f>
        <v/>
      </c>
      <c r="CZ59" s="293" t="str">
        <f ca="true">+IF(OFFSET('Sanitation Data'!$G$28,0,10*ROW('Sanitation Data'!G53))="","",OFFSET('Sanitation Data'!$G$28,0,10*ROW('Sanitation Data'!G53)))</f>
        <v/>
      </c>
      <c r="DA59" s="293" t="str">
        <f ca="true">+IF(OFFSET('Sanitation Data'!$G$29,0,10*ROW('Sanitation Data'!G53))="","",OFFSET('Sanitation Data'!$G$29,0,10*ROW('Sanitation Data'!G53)))</f>
        <v/>
      </c>
      <c r="DB59" s="293" t="str">
        <f ca="true">+IF(OFFSET('Sanitation Data'!$G$30,0,10*ROW('Sanitation Data'!G53))="","",OFFSET('Sanitation Data'!$G$30,0,10*ROW('Sanitation Data'!G53)))</f>
        <v/>
      </c>
      <c r="DC59" s="293" t="str">
        <f ca="true">+IF(OFFSET('Sanitation Data'!$G$31,0,10*ROW('Sanitation Data'!G53))="","",OFFSET('Sanitation Data'!$G$31,0,10*ROW('Sanitation Data'!G53)))</f>
        <v/>
      </c>
      <c r="DD59" s="293" t="str">
        <f ca="true">+IF(OFFSET('Sanitation Data'!$G$32,0,10*ROW('Sanitation Data'!G53))="","",OFFSET('Sanitation Data'!$G$32,0,10*ROW('Sanitation Data'!G53)))</f>
        <v/>
      </c>
      <c r="DE59" s="293" t="str">
        <f ca="true">+IF(OFFSET('Sanitation Data'!$H$28,0,10*ROW('Sanitation Data'!H53))="","",OFFSET('Sanitation Data'!$H$28,0,10*ROW('Sanitation Data'!H53)))</f>
        <v/>
      </c>
      <c r="DF59" s="293" t="str">
        <f ca="true">+IF(OFFSET('Sanitation Data'!$H$29,0,10*ROW('Sanitation Data'!H53))="","",OFFSET('Sanitation Data'!$H$29,0,10*ROW('Sanitation Data'!H53)))</f>
        <v/>
      </c>
      <c r="DG59" s="293" t="str">
        <f ca="true">+IF(OFFSET('Sanitation Data'!$H$30,0,10*ROW('Sanitation Data'!H53))="","",OFFSET('Sanitation Data'!$H$30,0,10*ROW('Sanitation Data'!H53)))</f>
        <v/>
      </c>
      <c r="DH59" s="293" t="str">
        <f ca="true">+IF(OFFSET('Sanitation Data'!$H$31,0,10*ROW('Sanitation Data'!H53))="","",OFFSET('Sanitation Data'!$H$31,0,10*ROW('Sanitation Data'!H53)))</f>
        <v/>
      </c>
      <c r="DI59" s="293" t="str">
        <f ca="true">+IF(OFFSET('Sanitation Data'!$H$32,0,10*ROW('Sanitation Data'!H53))="","",OFFSET('Sanitation Data'!$H$32,0,10*ROW('Sanitation Data'!H53)))</f>
        <v/>
      </c>
      <c r="DJ59" s="293" t="str">
        <f ca="true">+IF(OFFSET('Sanitation Data'!$I$28,0,10*ROW('Sanitation Data'!I53))="","",OFFSET('Sanitation Data'!$I$28,0,10*ROW('Sanitation Data'!I53)))</f>
        <v/>
      </c>
      <c r="DK59" s="293" t="str">
        <f ca="true">+IF(OFFSET('Sanitation Data'!$I$29,0,10*ROW('Sanitation Data'!I53))="","",OFFSET('Sanitation Data'!$I$29,0,10*ROW('Sanitation Data'!I53)))</f>
        <v/>
      </c>
      <c r="DL59" s="293" t="str">
        <f ca="true">+IF(OFFSET('Sanitation Data'!$I$30,0,10*ROW('Sanitation Data'!I53))="","",OFFSET('Sanitation Data'!$I$30,0,10*ROW('Sanitation Data'!I53)))</f>
        <v/>
      </c>
      <c r="DM59" s="293" t="str">
        <f ca="true">+IF(OFFSET('Sanitation Data'!$I$31,0,10*ROW('Sanitation Data'!I53))="","",OFFSET('Sanitation Data'!$I$31,0,10*ROW('Sanitation Data'!I53)))</f>
        <v/>
      </c>
      <c r="DN59" s="293" t="str">
        <f ca="true">+IF(OFFSET('Sanitation Data'!$I$32,0,10*ROW('Sanitation Data'!I53))="","",OFFSET('Sanitation Data'!$I$32,0,10*ROW('Sanitation Data'!I53)))</f>
        <v/>
      </c>
      <c r="DO59" s="293" t="str">
        <f ca="true">+IF(OFFSET('Hygiene Data'!$D$11,0,10*ROW('Hygiene Data'!D53))="","",OFFSET('Hygiene Data'!$D$11,0,10*ROW('Hygiene Data'!D53)))</f>
        <v/>
      </c>
      <c r="DP59" s="293" t="str">
        <f ca="true">+IF(OFFSET('Hygiene Data'!$D$12,0,10*ROW('Hygiene Data'!D53))="","",OFFSET('Hygiene Data'!$D$12,0,10*ROW('Hygiene Data'!D53)))</f>
        <v/>
      </c>
      <c r="DQ59" s="293" t="str">
        <f ca="true">+IF(OFFSET('Hygiene Data'!$D$13,0,10*ROW('Hygiene Data'!D53))="","",OFFSET('Hygiene Data'!$D$13,0,10*ROW('Hygiene Data'!D53)))</f>
        <v/>
      </c>
      <c r="DR59" s="293" t="str">
        <f ca="true">+IF(OFFSET('Hygiene Data'!$E$11,0,10*ROW('Hygiene Data'!E53))="","",OFFSET('Hygiene Data'!$E$11,0,10*ROW('Hygiene Data'!E53)))</f>
        <v/>
      </c>
      <c r="DS59" s="293" t="str">
        <f ca="true">+IF(OFFSET('Hygiene Data'!$E$12,0,10*ROW('Hygiene Data'!E53))="","",OFFSET('Hygiene Data'!$E$12,0,10*ROW('Hygiene Data'!E53)))</f>
        <v/>
      </c>
      <c r="DT59" s="293" t="str">
        <f ca="true">+IF(OFFSET('Hygiene Data'!$E$13,0,10*ROW('Hygiene Data'!E53))="","",OFFSET('Hygiene Data'!$E$13,0,10*ROW('Hygiene Data'!E53)))</f>
        <v/>
      </c>
      <c r="DU59" s="293" t="str">
        <f ca="true">+IF(OFFSET('Hygiene Data'!$F$11,0,10*ROW('Hygiene Data'!F53))="","",OFFSET('Hygiene Data'!$F$11,0,10*ROW('Hygiene Data'!F53)))</f>
        <v/>
      </c>
      <c r="DV59" s="293" t="str">
        <f ca="true">+IF(OFFSET('Hygiene Data'!$F$12,0,10*ROW('Hygiene Data'!F53))="","",OFFSET('Hygiene Data'!$F$12,0,10*ROW('Hygiene Data'!F53)))</f>
        <v/>
      </c>
      <c r="DW59" s="293" t="str">
        <f ca="true">+IF(OFFSET('Hygiene Data'!$F$13,0,10*ROW('Hygiene Data'!F53))="","",OFFSET('Hygiene Data'!$F$13,0,10*ROW('Hygiene Data'!F53)))</f>
        <v/>
      </c>
      <c r="DX59" s="293" t="str">
        <f ca="true">+IF(OFFSET('Hygiene Data'!$G$11,0,10*ROW('Hygiene Data'!G53))="","",OFFSET('Hygiene Data'!$G$11,0,10*ROW('Hygiene Data'!G53)))</f>
        <v/>
      </c>
      <c r="DY59" s="293" t="str">
        <f ca="true">+IF(OFFSET('Hygiene Data'!$G$12,0,10*ROW('Hygiene Data'!G53))="","",OFFSET('Hygiene Data'!$G$12,0,10*ROW('Hygiene Data'!G53)))</f>
        <v/>
      </c>
      <c r="DZ59" s="293" t="str">
        <f ca="true">+IF(OFFSET('Hygiene Data'!$G$13,0,10*ROW('Hygiene Data'!G53))="","",OFFSET('Hygiene Data'!$G$13,0,10*ROW('Hygiene Data'!G53)))</f>
        <v/>
      </c>
      <c r="EA59" s="293" t="str">
        <f ca="true">+IF(OFFSET('Hygiene Data'!$H$11,0,10*ROW('Hygiene Data'!H53))="","",OFFSET('Hygiene Data'!$H$11,0,10*ROW('Hygiene Data'!H53)))</f>
        <v/>
      </c>
      <c r="EB59" s="293" t="str">
        <f ca="true">+IF(OFFSET('Hygiene Data'!$H$12,0,10*ROW('Hygiene Data'!H53))="","",OFFSET('Hygiene Data'!$H$12,0,10*ROW('Hygiene Data'!H53)))</f>
        <v/>
      </c>
      <c r="EC59" s="293" t="str">
        <f ca="true">+IF(OFFSET('Hygiene Data'!$H$13,0,10*ROW('Hygiene Data'!H53))="","",OFFSET('Hygiene Data'!$H$13,0,10*ROW('Hygiene Data'!H53)))</f>
        <v/>
      </c>
      <c r="ED59" s="293" t="str">
        <f ca="true">+IF(OFFSET('Hygiene Data'!$I$11,0,10*ROW('Hygiene Data'!I53))="","",OFFSET('Hygiene Data'!$I$11,0,10*ROW('Hygiene Data'!I53)))</f>
        <v/>
      </c>
      <c r="EE59" s="293" t="str">
        <f ca="true">+IF(OFFSET('Hygiene Data'!$I$12,0,10*ROW('Hygiene Data'!I53))="","",OFFSET('Hygiene Data'!$I$12,0,10*ROW('Hygiene Data'!I53)))</f>
        <v/>
      </c>
      <c r="EF59" s="293"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49" t="str">
        <f t="shared" ca="true" si="0"/>
        <v/>
      </c>
      <c r="D60" s="89"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9"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9"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9"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9"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9"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9"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9"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9"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9"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9"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9"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9"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9"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9"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9"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9"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9"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0"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0"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0"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0"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0"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0"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0"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0"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0"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0"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0"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0"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0"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0"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0"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0"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0"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0"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0"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0"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0"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0"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0"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0"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0"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0"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0"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0"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0"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0"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1"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1"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1"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1"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1"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1"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1"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1"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1"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1"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1"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1"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1"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1"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1"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1"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1"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1"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3"/>
      <c r="BS60" s="293" t="str">
        <f ca="true">+IF(OFFSET('Water Data'!$D$27,0,10*ROW('Water Data'!D54))="","",OFFSET('Water Data'!$D$27,0,10*ROW('Water Data'!D54)))</f>
        <v/>
      </c>
      <c r="BT60" s="293" t="str">
        <f ca="true">+IF(OFFSET('Water Data'!$D$28,0,10*ROW('Water Data'!D54))="","",OFFSET('Water Data'!$D$28,0,10*ROW('Water Data'!D54)))</f>
        <v/>
      </c>
      <c r="BU60" s="293" t="str">
        <f ca="true">+IF(OFFSET('Water Data'!$D$29,0,10*ROW('Water Data'!D54))="","",OFFSET('Water Data'!$D$29,0,10*ROW('Water Data'!D54)))</f>
        <v/>
      </c>
      <c r="BV60" s="293" t="str">
        <f ca="true">+IF(OFFSET('Water Data'!$E$27,0,10*ROW('Water Data'!E54))="","",OFFSET('Water Data'!$E$27,0,10*ROW('Water Data'!E54)))</f>
        <v/>
      </c>
      <c r="BW60" s="293" t="str">
        <f ca="true">+IF(OFFSET('Water Data'!$E$28,0,10*ROW('Water Data'!E54))="","",OFFSET('Water Data'!$E$28,0,10*ROW('Water Data'!E54)))</f>
        <v/>
      </c>
      <c r="BX60" s="293" t="str">
        <f ca="true">+IF(OFFSET('Water Data'!$E$29,0,10*ROW('Water Data'!E54))="","",OFFSET('Water Data'!$E$29,0,10*ROW('Water Data'!E54)))</f>
        <v/>
      </c>
      <c r="BY60" s="293" t="str">
        <f ca="true">+IF(OFFSET('Water Data'!$F$27,0,10*ROW('Water Data'!F54))="","",OFFSET('Water Data'!$F$27,0,10*ROW('Water Data'!F54)))</f>
        <v/>
      </c>
      <c r="BZ60" s="293" t="str">
        <f ca="true">+IF(OFFSET('Water Data'!$F$28,0,10*ROW('Water Data'!F54))="","",OFFSET('Water Data'!$F$28,0,10*ROW('Water Data'!F54)))</f>
        <v/>
      </c>
      <c r="CA60" s="293" t="str">
        <f ca="true">+IF(OFFSET('Water Data'!$F$29,0,10*ROW('Water Data'!F54))="","",OFFSET('Water Data'!$F$29,0,10*ROW('Water Data'!F54)))</f>
        <v/>
      </c>
      <c r="CB60" s="293" t="str">
        <f ca="true">+IF(OFFSET('Water Data'!$G$27,0,10*ROW('Water Data'!G54))="","",OFFSET('Water Data'!$G$27,0,10*ROW('Water Data'!G54)))</f>
        <v/>
      </c>
      <c r="CC60" s="293" t="str">
        <f ca="true">+IF(OFFSET('Water Data'!$G$28,0,10*ROW('Water Data'!G54))="","",OFFSET('Water Data'!$G$28,0,10*ROW('Water Data'!G54)))</f>
        <v/>
      </c>
      <c r="CD60" s="293" t="str">
        <f ca="true">+IF(OFFSET('Water Data'!$G$29,0,10*ROW('Water Data'!G54))="","",OFFSET('Water Data'!$G$29,0,10*ROW('Water Data'!G54)))</f>
        <v/>
      </c>
      <c r="CE60" s="293" t="str">
        <f ca="true">+IF(OFFSET('Water Data'!$H$27,0,10*ROW('Water Data'!H54))="","",OFFSET('Water Data'!$H$27,0,10*ROW('Water Data'!H54)))</f>
        <v/>
      </c>
      <c r="CF60" s="293" t="str">
        <f ca="true">+IF(OFFSET('Water Data'!$H$28,0,10*ROW('Water Data'!H54))="","",OFFSET('Water Data'!$H$28,0,10*ROW('Water Data'!H54)))</f>
        <v/>
      </c>
      <c r="CG60" s="293" t="str">
        <f ca="true">+IF(OFFSET('Water Data'!$H$29,0,10*ROW('Water Data'!H54))="","",OFFSET('Water Data'!$H$29,0,10*ROW('Water Data'!H54)))</f>
        <v/>
      </c>
      <c r="CH60" s="293" t="str">
        <f ca="true">+IF(OFFSET('Water Data'!$I$27,0,10*ROW('Water Data'!I54))="","",OFFSET('Water Data'!$I$27,0,10*ROW('Water Data'!I54)))</f>
        <v/>
      </c>
      <c r="CI60" s="293" t="str">
        <f ca="true">+IF(OFFSET('Water Data'!$I$28,0,10*ROW('Water Data'!I54))="","",OFFSET('Water Data'!$I$28,0,10*ROW('Water Data'!I54)))</f>
        <v/>
      </c>
      <c r="CJ60" s="293" t="str">
        <f ca="true">+IF(OFFSET('Water Data'!$I$29,0,10*ROW('Water Data'!I54))="","",OFFSET('Water Data'!$I$29,0,10*ROW('Water Data'!I54)))</f>
        <v/>
      </c>
      <c r="CK60" s="293" t="str">
        <f ca="true">+IF(OFFSET('Sanitation Data'!$D$28,0,10*ROW('Sanitation Data'!D54))="","",OFFSET('Sanitation Data'!$D$28,0,10*ROW('Sanitation Data'!D54)))</f>
        <v/>
      </c>
      <c r="CL60" s="293" t="str">
        <f ca="true">+IF(OFFSET('Sanitation Data'!$D$29,0,10*ROW('Sanitation Data'!D54))="","",OFFSET('Sanitation Data'!$D$29,0,10*ROW('Sanitation Data'!D54)))</f>
        <v/>
      </c>
      <c r="CM60" s="293" t="str">
        <f ca="true">+IF(OFFSET('Sanitation Data'!$D$30,0,10*ROW('Sanitation Data'!D54))="","",OFFSET('Sanitation Data'!$D$30,0,10*ROW('Sanitation Data'!D54)))</f>
        <v/>
      </c>
      <c r="CN60" s="293" t="str">
        <f ca="true">+IF(OFFSET('Sanitation Data'!$D$31,0,10*ROW('Sanitation Data'!D54))="","",OFFSET('Sanitation Data'!$D$31,0,10*ROW('Sanitation Data'!D54)))</f>
        <v/>
      </c>
      <c r="CO60" s="293" t="str">
        <f ca="true">+IF(OFFSET('Sanitation Data'!$D$32,0,10*ROW('Sanitation Data'!D54))="","",OFFSET('Sanitation Data'!$D$32,0,10*ROW('Sanitation Data'!D54)))</f>
        <v/>
      </c>
      <c r="CP60" s="293" t="str">
        <f ca="true">+IF(OFFSET('Sanitation Data'!$E$28,0,10*ROW('Sanitation Data'!E54))="","",OFFSET('Sanitation Data'!$E$28,0,10*ROW('Sanitation Data'!E54)))</f>
        <v/>
      </c>
      <c r="CQ60" s="293" t="str">
        <f ca="true">+IF(OFFSET('Sanitation Data'!$E$29,0,10*ROW('Sanitation Data'!E54))="","",OFFSET('Sanitation Data'!$E$29,0,10*ROW('Sanitation Data'!E54)))</f>
        <v/>
      </c>
      <c r="CR60" s="293" t="str">
        <f ca="true">+IF(OFFSET('Sanitation Data'!$E$30,0,10*ROW('Sanitation Data'!E54))="","",OFFSET('Sanitation Data'!$E$30,0,10*ROW('Sanitation Data'!E54)))</f>
        <v/>
      </c>
      <c r="CS60" s="293" t="str">
        <f ca="true">+IF(OFFSET('Sanitation Data'!$E$31,0,10*ROW('Sanitation Data'!E54))="","",OFFSET('Sanitation Data'!$E$31,0,10*ROW('Sanitation Data'!E54)))</f>
        <v/>
      </c>
      <c r="CT60" s="293" t="str">
        <f ca="true">+IF(OFFSET('Sanitation Data'!$E$32,0,10*ROW('Sanitation Data'!E54))="","",OFFSET('Sanitation Data'!$E$32,0,10*ROW('Sanitation Data'!E54)))</f>
        <v/>
      </c>
      <c r="CU60" s="293" t="str">
        <f ca="true">+IF(OFFSET('Sanitation Data'!$F$28,0,10*ROW('Sanitation Data'!F54))="","",OFFSET('Sanitation Data'!$F$28,0,10*ROW('Sanitation Data'!F54)))</f>
        <v/>
      </c>
      <c r="CV60" s="293" t="str">
        <f ca="true">+IF(OFFSET('Sanitation Data'!$F$29,0,10*ROW('Sanitation Data'!F54))="","",OFFSET('Sanitation Data'!$F$29,0,10*ROW('Sanitation Data'!F54)))</f>
        <v/>
      </c>
      <c r="CW60" s="293" t="str">
        <f ca="true">+IF(OFFSET('Sanitation Data'!$F$30,0,10*ROW('Sanitation Data'!F54))="","",OFFSET('Sanitation Data'!$F$30,0,10*ROW('Sanitation Data'!F54)))</f>
        <v/>
      </c>
      <c r="CX60" s="293" t="str">
        <f ca="true">+IF(OFFSET('Sanitation Data'!$F$31,0,10*ROW('Sanitation Data'!F54))="","",OFFSET('Sanitation Data'!$F$31,0,10*ROW('Sanitation Data'!F54)))</f>
        <v/>
      </c>
      <c r="CY60" s="293" t="str">
        <f ca="true">+IF(OFFSET('Sanitation Data'!$F$32,0,10*ROW('Sanitation Data'!F54))="","",OFFSET('Sanitation Data'!$F$32,0,10*ROW('Sanitation Data'!F54)))</f>
        <v/>
      </c>
      <c r="CZ60" s="293" t="str">
        <f ca="true">+IF(OFFSET('Sanitation Data'!$G$28,0,10*ROW('Sanitation Data'!G54))="","",OFFSET('Sanitation Data'!$G$28,0,10*ROW('Sanitation Data'!G54)))</f>
        <v/>
      </c>
      <c r="DA60" s="293" t="str">
        <f ca="true">+IF(OFFSET('Sanitation Data'!$G$29,0,10*ROW('Sanitation Data'!G54))="","",OFFSET('Sanitation Data'!$G$29,0,10*ROW('Sanitation Data'!G54)))</f>
        <v/>
      </c>
      <c r="DB60" s="293" t="str">
        <f ca="true">+IF(OFFSET('Sanitation Data'!$G$30,0,10*ROW('Sanitation Data'!G54))="","",OFFSET('Sanitation Data'!$G$30,0,10*ROW('Sanitation Data'!G54)))</f>
        <v/>
      </c>
      <c r="DC60" s="293" t="str">
        <f ca="true">+IF(OFFSET('Sanitation Data'!$G$31,0,10*ROW('Sanitation Data'!G54))="","",OFFSET('Sanitation Data'!$G$31,0,10*ROW('Sanitation Data'!G54)))</f>
        <v/>
      </c>
      <c r="DD60" s="293" t="str">
        <f ca="true">+IF(OFFSET('Sanitation Data'!$G$32,0,10*ROW('Sanitation Data'!G54))="","",OFFSET('Sanitation Data'!$G$32,0,10*ROW('Sanitation Data'!G54)))</f>
        <v/>
      </c>
      <c r="DE60" s="293" t="str">
        <f ca="true">+IF(OFFSET('Sanitation Data'!$H$28,0,10*ROW('Sanitation Data'!H54))="","",OFFSET('Sanitation Data'!$H$28,0,10*ROW('Sanitation Data'!H54)))</f>
        <v/>
      </c>
      <c r="DF60" s="293" t="str">
        <f ca="true">+IF(OFFSET('Sanitation Data'!$H$29,0,10*ROW('Sanitation Data'!H54))="","",OFFSET('Sanitation Data'!$H$29,0,10*ROW('Sanitation Data'!H54)))</f>
        <v/>
      </c>
      <c r="DG60" s="293" t="str">
        <f ca="true">+IF(OFFSET('Sanitation Data'!$H$30,0,10*ROW('Sanitation Data'!H54))="","",OFFSET('Sanitation Data'!$H$30,0,10*ROW('Sanitation Data'!H54)))</f>
        <v/>
      </c>
      <c r="DH60" s="293" t="str">
        <f ca="true">+IF(OFFSET('Sanitation Data'!$H$31,0,10*ROW('Sanitation Data'!H54))="","",OFFSET('Sanitation Data'!$H$31,0,10*ROW('Sanitation Data'!H54)))</f>
        <v/>
      </c>
      <c r="DI60" s="293" t="str">
        <f ca="true">+IF(OFFSET('Sanitation Data'!$H$32,0,10*ROW('Sanitation Data'!H54))="","",OFFSET('Sanitation Data'!$H$32,0,10*ROW('Sanitation Data'!H54)))</f>
        <v/>
      </c>
      <c r="DJ60" s="293" t="str">
        <f ca="true">+IF(OFFSET('Sanitation Data'!$I$28,0,10*ROW('Sanitation Data'!I54))="","",OFFSET('Sanitation Data'!$I$28,0,10*ROW('Sanitation Data'!I54)))</f>
        <v/>
      </c>
      <c r="DK60" s="293" t="str">
        <f ca="true">+IF(OFFSET('Sanitation Data'!$I$29,0,10*ROW('Sanitation Data'!I54))="","",OFFSET('Sanitation Data'!$I$29,0,10*ROW('Sanitation Data'!I54)))</f>
        <v/>
      </c>
      <c r="DL60" s="293" t="str">
        <f ca="true">+IF(OFFSET('Sanitation Data'!$I$30,0,10*ROW('Sanitation Data'!I54))="","",OFFSET('Sanitation Data'!$I$30,0,10*ROW('Sanitation Data'!I54)))</f>
        <v/>
      </c>
      <c r="DM60" s="293" t="str">
        <f ca="true">+IF(OFFSET('Sanitation Data'!$I$31,0,10*ROW('Sanitation Data'!I54))="","",OFFSET('Sanitation Data'!$I$31,0,10*ROW('Sanitation Data'!I54)))</f>
        <v/>
      </c>
      <c r="DN60" s="293" t="str">
        <f ca="true">+IF(OFFSET('Sanitation Data'!$I$32,0,10*ROW('Sanitation Data'!I54))="","",OFFSET('Sanitation Data'!$I$32,0,10*ROW('Sanitation Data'!I54)))</f>
        <v/>
      </c>
      <c r="DO60" s="293" t="str">
        <f ca="true">+IF(OFFSET('Hygiene Data'!$D$11,0,10*ROW('Hygiene Data'!D54))="","",OFFSET('Hygiene Data'!$D$11,0,10*ROW('Hygiene Data'!D54)))</f>
        <v/>
      </c>
      <c r="DP60" s="293" t="str">
        <f ca="true">+IF(OFFSET('Hygiene Data'!$D$12,0,10*ROW('Hygiene Data'!D54))="","",OFFSET('Hygiene Data'!$D$12,0,10*ROW('Hygiene Data'!D54)))</f>
        <v/>
      </c>
      <c r="DQ60" s="293" t="str">
        <f ca="true">+IF(OFFSET('Hygiene Data'!$D$13,0,10*ROW('Hygiene Data'!D54))="","",OFFSET('Hygiene Data'!$D$13,0,10*ROW('Hygiene Data'!D54)))</f>
        <v/>
      </c>
      <c r="DR60" s="293" t="str">
        <f ca="true">+IF(OFFSET('Hygiene Data'!$E$11,0,10*ROW('Hygiene Data'!E54))="","",OFFSET('Hygiene Data'!$E$11,0,10*ROW('Hygiene Data'!E54)))</f>
        <v/>
      </c>
      <c r="DS60" s="293" t="str">
        <f ca="true">+IF(OFFSET('Hygiene Data'!$E$12,0,10*ROW('Hygiene Data'!E54))="","",OFFSET('Hygiene Data'!$E$12,0,10*ROW('Hygiene Data'!E54)))</f>
        <v/>
      </c>
      <c r="DT60" s="293" t="str">
        <f ca="true">+IF(OFFSET('Hygiene Data'!$E$13,0,10*ROW('Hygiene Data'!E54))="","",OFFSET('Hygiene Data'!$E$13,0,10*ROW('Hygiene Data'!E54)))</f>
        <v/>
      </c>
      <c r="DU60" s="293" t="str">
        <f ca="true">+IF(OFFSET('Hygiene Data'!$F$11,0,10*ROW('Hygiene Data'!F54))="","",OFFSET('Hygiene Data'!$F$11,0,10*ROW('Hygiene Data'!F54)))</f>
        <v/>
      </c>
      <c r="DV60" s="293" t="str">
        <f ca="true">+IF(OFFSET('Hygiene Data'!$F$12,0,10*ROW('Hygiene Data'!F54))="","",OFFSET('Hygiene Data'!$F$12,0,10*ROW('Hygiene Data'!F54)))</f>
        <v/>
      </c>
      <c r="DW60" s="293" t="str">
        <f ca="true">+IF(OFFSET('Hygiene Data'!$F$13,0,10*ROW('Hygiene Data'!F54))="","",OFFSET('Hygiene Data'!$F$13,0,10*ROW('Hygiene Data'!F54)))</f>
        <v/>
      </c>
      <c r="DX60" s="293" t="str">
        <f ca="true">+IF(OFFSET('Hygiene Data'!$G$11,0,10*ROW('Hygiene Data'!G54))="","",OFFSET('Hygiene Data'!$G$11,0,10*ROW('Hygiene Data'!G54)))</f>
        <v/>
      </c>
      <c r="DY60" s="293" t="str">
        <f ca="true">+IF(OFFSET('Hygiene Data'!$G$12,0,10*ROW('Hygiene Data'!G54))="","",OFFSET('Hygiene Data'!$G$12,0,10*ROW('Hygiene Data'!G54)))</f>
        <v/>
      </c>
      <c r="DZ60" s="293" t="str">
        <f ca="true">+IF(OFFSET('Hygiene Data'!$G$13,0,10*ROW('Hygiene Data'!G54))="","",OFFSET('Hygiene Data'!$G$13,0,10*ROW('Hygiene Data'!G54)))</f>
        <v/>
      </c>
      <c r="EA60" s="293" t="str">
        <f ca="true">+IF(OFFSET('Hygiene Data'!$H$11,0,10*ROW('Hygiene Data'!H54))="","",OFFSET('Hygiene Data'!$H$11,0,10*ROW('Hygiene Data'!H54)))</f>
        <v/>
      </c>
      <c r="EB60" s="293" t="str">
        <f ca="true">+IF(OFFSET('Hygiene Data'!$H$12,0,10*ROW('Hygiene Data'!H54))="","",OFFSET('Hygiene Data'!$H$12,0,10*ROW('Hygiene Data'!H54)))</f>
        <v/>
      </c>
      <c r="EC60" s="293" t="str">
        <f ca="true">+IF(OFFSET('Hygiene Data'!$H$13,0,10*ROW('Hygiene Data'!H54))="","",OFFSET('Hygiene Data'!$H$13,0,10*ROW('Hygiene Data'!H54)))</f>
        <v/>
      </c>
      <c r="ED60" s="293" t="str">
        <f ca="true">+IF(OFFSET('Hygiene Data'!$I$11,0,10*ROW('Hygiene Data'!I54))="","",OFFSET('Hygiene Data'!$I$11,0,10*ROW('Hygiene Data'!I54)))</f>
        <v/>
      </c>
      <c r="EE60" s="293" t="str">
        <f ca="true">+IF(OFFSET('Hygiene Data'!$I$12,0,10*ROW('Hygiene Data'!I54))="","",OFFSET('Hygiene Data'!$I$12,0,10*ROW('Hygiene Data'!I54)))</f>
        <v/>
      </c>
      <c r="EF60" s="293"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49" t="str">
        <f t="shared" ca="true" si="0"/>
        <v/>
      </c>
      <c r="D61" s="89"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9"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9"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9"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9"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9"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9"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9"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9"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9"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9"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9"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9"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9"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9"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9"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9"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9"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0"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0"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0"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0"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0"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0"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0"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0"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0"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0"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0"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0"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0"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0"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0"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0"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0"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0"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0"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0"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0"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0"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0"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0"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0"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0"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0"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0"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0"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0"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1"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1"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1"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1"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1"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1"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1"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1"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1"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1"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1"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1"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1"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1"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1"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1"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1"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1"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3"/>
      <c r="BS61" s="293" t="str">
        <f ca="true">+IF(OFFSET('Water Data'!$D$27,0,10*ROW('Water Data'!D55))="","",OFFSET('Water Data'!$D$27,0,10*ROW('Water Data'!D55)))</f>
        <v/>
      </c>
      <c r="BT61" s="293" t="str">
        <f ca="true">+IF(OFFSET('Water Data'!$D$28,0,10*ROW('Water Data'!D55))="","",OFFSET('Water Data'!$D$28,0,10*ROW('Water Data'!D55)))</f>
        <v/>
      </c>
      <c r="BU61" s="293" t="str">
        <f ca="true">+IF(OFFSET('Water Data'!$D$29,0,10*ROW('Water Data'!D55))="","",OFFSET('Water Data'!$D$29,0,10*ROW('Water Data'!D55)))</f>
        <v/>
      </c>
      <c r="BV61" s="293" t="str">
        <f ca="true">+IF(OFFSET('Water Data'!$E$27,0,10*ROW('Water Data'!E55))="","",OFFSET('Water Data'!$E$27,0,10*ROW('Water Data'!E55)))</f>
        <v/>
      </c>
      <c r="BW61" s="293" t="str">
        <f ca="true">+IF(OFFSET('Water Data'!$E$28,0,10*ROW('Water Data'!E55))="","",OFFSET('Water Data'!$E$28,0,10*ROW('Water Data'!E55)))</f>
        <v/>
      </c>
      <c r="BX61" s="293" t="str">
        <f ca="true">+IF(OFFSET('Water Data'!$E$29,0,10*ROW('Water Data'!E55))="","",OFFSET('Water Data'!$E$29,0,10*ROW('Water Data'!E55)))</f>
        <v/>
      </c>
      <c r="BY61" s="293" t="str">
        <f ca="true">+IF(OFFSET('Water Data'!$F$27,0,10*ROW('Water Data'!F55))="","",OFFSET('Water Data'!$F$27,0,10*ROW('Water Data'!F55)))</f>
        <v/>
      </c>
      <c r="BZ61" s="293" t="str">
        <f ca="true">+IF(OFFSET('Water Data'!$F$28,0,10*ROW('Water Data'!F55))="","",OFFSET('Water Data'!$F$28,0,10*ROW('Water Data'!F55)))</f>
        <v/>
      </c>
      <c r="CA61" s="293" t="str">
        <f ca="true">+IF(OFFSET('Water Data'!$F$29,0,10*ROW('Water Data'!F55))="","",OFFSET('Water Data'!$F$29,0,10*ROW('Water Data'!F55)))</f>
        <v/>
      </c>
      <c r="CB61" s="293" t="str">
        <f ca="true">+IF(OFFSET('Water Data'!$G$27,0,10*ROW('Water Data'!G55))="","",OFFSET('Water Data'!$G$27,0,10*ROW('Water Data'!G55)))</f>
        <v/>
      </c>
      <c r="CC61" s="293" t="str">
        <f ca="true">+IF(OFFSET('Water Data'!$G$28,0,10*ROW('Water Data'!G55))="","",OFFSET('Water Data'!$G$28,0,10*ROW('Water Data'!G55)))</f>
        <v/>
      </c>
      <c r="CD61" s="293" t="str">
        <f ca="true">+IF(OFFSET('Water Data'!$G$29,0,10*ROW('Water Data'!G55))="","",OFFSET('Water Data'!$G$29,0,10*ROW('Water Data'!G55)))</f>
        <v/>
      </c>
      <c r="CE61" s="293" t="str">
        <f ca="true">+IF(OFFSET('Water Data'!$H$27,0,10*ROW('Water Data'!H55))="","",OFFSET('Water Data'!$H$27,0,10*ROW('Water Data'!H55)))</f>
        <v/>
      </c>
      <c r="CF61" s="293" t="str">
        <f ca="true">+IF(OFFSET('Water Data'!$H$28,0,10*ROW('Water Data'!H55))="","",OFFSET('Water Data'!$H$28,0,10*ROW('Water Data'!H55)))</f>
        <v/>
      </c>
      <c r="CG61" s="293" t="str">
        <f ca="true">+IF(OFFSET('Water Data'!$H$29,0,10*ROW('Water Data'!H55))="","",OFFSET('Water Data'!$H$29,0,10*ROW('Water Data'!H55)))</f>
        <v/>
      </c>
      <c r="CH61" s="293" t="str">
        <f ca="true">+IF(OFFSET('Water Data'!$I$27,0,10*ROW('Water Data'!I55))="","",OFFSET('Water Data'!$I$27,0,10*ROW('Water Data'!I55)))</f>
        <v/>
      </c>
      <c r="CI61" s="293" t="str">
        <f ca="true">+IF(OFFSET('Water Data'!$I$28,0,10*ROW('Water Data'!I55))="","",OFFSET('Water Data'!$I$28,0,10*ROW('Water Data'!I55)))</f>
        <v/>
      </c>
      <c r="CJ61" s="293" t="str">
        <f ca="true">+IF(OFFSET('Water Data'!$I$29,0,10*ROW('Water Data'!I55))="","",OFFSET('Water Data'!$I$29,0,10*ROW('Water Data'!I55)))</f>
        <v/>
      </c>
      <c r="CK61" s="293" t="str">
        <f ca="true">+IF(OFFSET('Sanitation Data'!$D$28,0,10*ROW('Sanitation Data'!D55))="","",OFFSET('Sanitation Data'!$D$28,0,10*ROW('Sanitation Data'!D55)))</f>
        <v/>
      </c>
      <c r="CL61" s="293" t="str">
        <f ca="true">+IF(OFFSET('Sanitation Data'!$D$29,0,10*ROW('Sanitation Data'!D55))="","",OFFSET('Sanitation Data'!$D$29,0,10*ROW('Sanitation Data'!D55)))</f>
        <v/>
      </c>
      <c r="CM61" s="293" t="str">
        <f ca="true">+IF(OFFSET('Sanitation Data'!$D$30,0,10*ROW('Sanitation Data'!D55))="","",OFFSET('Sanitation Data'!$D$30,0,10*ROW('Sanitation Data'!D55)))</f>
        <v/>
      </c>
      <c r="CN61" s="293" t="str">
        <f ca="true">+IF(OFFSET('Sanitation Data'!$D$31,0,10*ROW('Sanitation Data'!D55))="","",OFFSET('Sanitation Data'!$D$31,0,10*ROW('Sanitation Data'!D55)))</f>
        <v/>
      </c>
      <c r="CO61" s="293" t="str">
        <f ca="true">+IF(OFFSET('Sanitation Data'!$D$32,0,10*ROW('Sanitation Data'!D55))="","",OFFSET('Sanitation Data'!$D$32,0,10*ROW('Sanitation Data'!D55)))</f>
        <v/>
      </c>
      <c r="CP61" s="293" t="str">
        <f ca="true">+IF(OFFSET('Sanitation Data'!$E$28,0,10*ROW('Sanitation Data'!E55))="","",OFFSET('Sanitation Data'!$E$28,0,10*ROW('Sanitation Data'!E55)))</f>
        <v/>
      </c>
      <c r="CQ61" s="293" t="str">
        <f ca="true">+IF(OFFSET('Sanitation Data'!$E$29,0,10*ROW('Sanitation Data'!E55))="","",OFFSET('Sanitation Data'!$E$29,0,10*ROW('Sanitation Data'!E55)))</f>
        <v/>
      </c>
      <c r="CR61" s="293" t="str">
        <f ca="true">+IF(OFFSET('Sanitation Data'!$E$30,0,10*ROW('Sanitation Data'!E55))="","",OFFSET('Sanitation Data'!$E$30,0,10*ROW('Sanitation Data'!E55)))</f>
        <v/>
      </c>
      <c r="CS61" s="293" t="str">
        <f ca="true">+IF(OFFSET('Sanitation Data'!$E$31,0,10*ROW('Sanitation Data'!E55))="","",OFFSET('Sanitation Data'!$E$31,0,10*ROW('Sanitation Data'!E55)))</f>
        <v/>
      </c>
      <c r="CT61" s="293" t="str">
        <f ca="true">+IF(OFFSET('Sanitation Data'!$E$32,0,10*ROW('Sanitation Data'!E55))="","",OFFSET('Sanitation Data'!$E$32,0,10*ROW('Sanitation Data'!E55)))</f>
        <v/>
      </c>
      <c r="CU61" s="293" t="str">
        <f ca="true">+IF(OFFSET('Sanitation Data'!$F$28,0,10*ROW('Sanitation Data'!F55))="","",OFFSET('Sanitation Data'!$F$28,0,10*ROW('Sanitation Data'!F55)))</f>
        <v/>
      </c>
      <c r="CV61" s="293" t="str">
        <f ca="true">+IF(OFFSET('Sanitation Data'!$F$29,0,10*ROW('Sanitation Data'!F55))="","",OFFSET('Sanitation Data'!$F$29,0,10*ROW('Sanitation Data'!F55)))</f>
        <v/>
      </c>
      <c r="CW61" s="293" t="str">
        <f ca="true">+IF(OFFSET('Sanitation Data'!$F$30,0,10*ROW('Sanitation Data'!F55))="","",OFFSET('Sanitation Data'!$F$30,0,10*ROW('Sanitation Data'!F55)))</f>
        <v/>
      </c>
      <c r="CX61" s="293" t="str">
        <f ca="true">+IF(OFFSET('Sanitation Data'!$F$31,0,10*ROW('Sanitation Data'!F55))="","",OFFSET('Sanitation Data'!$F$31,0,10*ROW('Sanitation Data'!F55)))</f>
        <v/>
      </c>
      <c r="CY61" s="293" t="str">
        <f ca="true">+IF(OFFSET('Sanitation Data'!$F$32,0,10*ROW('Sanitation Data'!F55))="","",OFFSET('Sanitation Data'!$F$32,0,10*ROW('Sanitation Data'!F55)))</f>
        <v/>
      </c>
      <c r="CZ61" s="293" t="str">
        <f ca="true">+IF(OFFSET('Sanitation Data'!$G$28,0,10*ROW('Sanitation Data'!G55))="","",OFFSET('Sanitation Data'!$G$28,0,10*ROW('Sanitation Data'!G55)))</f>
        <v/>
      </c>
      <c r="DA61" s="293" t="str">
        <f ca="true">+IF(OFFSET('Sanitation Data'!$G$29,0,10*ROW('Sanitation Data'!G55))="","",OFFSET('Sanitation Data'!$G$29,0,10*ROW('Sanitation Data'!G55)))</f>
        <v/>
      </c>
      <c r="DB61" s="293" t="str">
        <f ca="true">+IF(OFFSET('Sanitation Data'!$G$30,0,10*ROW('Sanitation Data'!G55))="","",OFFSET('Sanitation Data'!$G$30,0,10*ROW('Sanitation Data'!G55)))</f>
        <v/>
      </c>
      <c r="DC61" s="293" t="str">
        <f ca="true">+IF(OFFSET('Sanitation Data'!$G$31,0,10*ROW('Sanitation Data'!G55))="","",OFFSET('Sanitation Data'!$G$31,0,10*ROW('Sanitation Data'!G55)))</f>
        <v/>
      </c>
      <c r="DD61" s="293" t="str">
        <f ca="true">+IF(OFFSET('Sanitation Data'!$G$32,0,10*ROW('Sanitation Data'!G55))="","",OFFSET('Sanitation Data'!$G$32,0,10*ROW('Sanitation Data'!G55)))</f>
        <v/>
      </c>
      <c r="DE61" s="293" t="str">
        <f ca="true">+IF(OFFSET('Sanitation Data'!$H$28,0,10*ROW('Sanitation Data'!H55))="","",OFFSET('Sanitation Data'!$H$28,0,10*ROW('Sanitation Data'!H55)))</f>
        <v/>
      </c>
      <c r="DF61" s="293" t="str">
        <f ca="true">+IF(OFFSET('Sanitation Data'!$H$29,0,10*ROW('Sanitation Data'!H55))="","",OFFSET('Sanitation Data'!$H$29,0,10*ROW('Sanitation Data'!H55)))</f>
        <v/>
      </c>
      <c r="DG61" s="293" t="str">
        <f ca="true">+IF(OFFSET('Sanitation Data'!$H$30,0,10*ROW('Sanitation Data'!H55))="","",OFFSET('Sanitation Data'!$H$30,0,10*ROW('Sanitation Data'!H55)))</f>
        <v/>
      </c>
      <c r="DH61" s="293" t="str">
        <f ca="true">+IF(OFFSET('Sanitation Data'!$H$31,0,10*ROW('Sanitation Data'!H55))="","",OFFSET('Sanitation Data'!$H$31,0,10*ROW('Sanitation Data'!H55)))</f>
        <v/>
      </c>
      <c r="DI61" s="293" t="str">
        <f ca="true">+IF(OFFSET('Sanitation Data'!$H$32,0,10*ROW('Sanitation Data'!H55))="","",OFFSET('Sanitation Data'!$H$32,0,10*ROW('Sanitation Data'!H55)))</f>
        <v/>
      </c>
      <c r="DJ61" s="293" t="str">
        <f ca="true">+IF(OFFSET('Sanitation Data'!$I$28,0,10*ROW('Sanitation Data'!I55))="","",OFFSET('Sanitation Data'!$I$28,0,10*ROW('Sanitation Data'!I55)))</f>
        <v/>
      </c>
      <c r="DK61" s="293" t="str">
        <f ca="true">+IF(OFFSET('Sanitation Data'!$I$29,0,10*ROW('Sanitation Data'!I55))="","",OFFSET('Sanitation Data'!$I$29,0,10*ROW('Sanitation Data'!I55)))</f>
        <v/>
      </c>
      <c r="DL61" s="293" t="str">
        <f ca="true">+IF(OFFSET('Sanitation Data'!$I$30,0,10*ROW('Sanitation Data'!I55))="","",OFFSET('Sanitation Data'!$I$30,0,10*ROW('Sanitation Data'!I55)))</f>
        <v/>
      </c>
      <c r="DM61" s="293" t="str">
        <f ca="true">+IF(OFFSET('Sanitation Data'!$I$31,0,10*ROW('Sanitation Data'!I55))="","",OFFSET('Sanitation Data'!$I$31,0,10*ROW('Sanitation Data'!I55)))</f>
        <v/>
      </c>
      <c r="DN61" s="293" t="str">
        <f ca="true">+IF(OFFSET('Sanitation Data'!$I$32,0,10*ROW('Sanitation Data'!I55))="","",OFFSET('Sanitation Data'!$I$32,0,10*ROW('Sanitation Data'!I55)))</f>
        <v/>
      </c>
      <c r="DO61" s="293" t="str">
        <f ca="true">+IF(OFFSET('Hygiene Data'!$D$11,0,10*ROW('Hygiene Data'!D55))="","",OFFSET('Hygiene Data'!$D$11,0,10*ROW('Hygiene Data'!D55)))</f>
        <v/>
      </c>
      <c r="DP61" s="293" t="str">
        <f ca="true">+IF(OFFSET('Hygiene Data'!$D$12,0,10*ROW('Hygiene Data'!D55))="","",OFFSET('Hygiene Data'!$D$12,0,10*ROW('Hygiene Data'!D55)))</f>
        <v/>
      </c>
      <c r="DQ61" s="293" t="str">
        <f ca="true">+IF(OFFSET('Hygiene Data'!$D$13,0,10*ROW('Hygiene Data'!D55))="","",OFFSET('Hygiene Data'!$D$13,0,10*ROW('Hygiene Data'!D55)))</f>
        <v/>
      </c>
      <c r="DR61" s="293" t="str">
        <f ca="true">+IF(OFFSET('Hygiene Data'!$E$11,0,10*ROW('Hygiene Data'!E55))="","",OFFSET('Hygiene Data'!$E$11,0,10*ROW('Hygiene Data'!E55)))</f>
        <v/>
      </c>
      <c r="DS61" s="293" t="str">
        <f ca="true">+IF(OFFSET('Hygiene Data'!$E$12,0,10*ROW('Hygiene Data'!E55))="","",OFFSET('Hygiene Data'!$E$12,0,10*ROW('Hygiene Data'!E55)))</f>
        <v/>
      </c>
      <c r="DT61" s="293" t="str">
        <f ca="true">+IF(OFFSET('Hygiene Data'!$E$13,0,10*ROW('Hygiene Data'!E55))="","",OFFSET('Hygiene Data'!$E$13,0,10*ROW('Hygiene Data'!E55)))</f>
        <v/>
      </c>
      <c r="DU61" s="293" t="str">
        <f ca="true">+IF(OFFSET('Hygiene Data'!$F$11,0,10*ROW('Hygiene Data'!F55))="","",OFFSET('Hygiene Data'!$F$11,0,10*ROW('Hygiene Data'!F55)))</f>
        <v/>
      </c>
      <c r="DV61" s="293" t="str">
        <f ca="true">+IF(OFFSET('Hygiene Data'!$F$12,0,10*ROW('Hygiene Data'!F55))="","",OFFSET('Hygiene Data'!$F$12,0,10*ROW('Hygiene Data'!F55)))</f>
        <v/>
      </c>
      <c r="DW61" s="293" t="str">
        <f ca="true">+IF(OFFSET('Hygiene Data'!$F$13,0,10*ROW('Hygiene Data'!F55))="","",OFFSET('Hygiene Data'!$F$13,0,10*ROW('Hygiene Data'!F55)))</f>
        <v/>
      </c>
      <c r="DX61" s="293" t="str">
        <f ca="true">+IF(OFFSET('Hygiene Data'!$G$11,0,10*ROW('Hygiene Data'!G55))="","",OFFSET('Hygiene Data'!$G$11,0,10*ROW('Hygiene Data'!G55)))</f>
        <v/>
      </c>
      <c r="DY61" s="293" t="str">
        <f ca="true">+IF(OFFSET('Hygiene Data'!$G$12,0,10*ROW('Hygiene Data'!G55))="","",OFFSET('Hygiene Data'!$G$12,0,10*ROW('Hygiene Data'!G55)))</f>
        <v/>
      </c>
      <c r="DZ61" s="293" t="str">
        <f ca="true">+IF(OFFSET('Hygiene Data'!$G$13,0,10*ROW('Hygiene Data'!G55))="","",OFFSET('Hygiene Data'!$G$13,0,10*ROW('Hygiene Data'!G55)))</f>
        <v/>
      </c>
      <c r="EA61" s="293" t="str">
        <f ca="true">+IF(OFFSET('Hygiene Data'!$H$11,0,10*ROW('Hygiene Data'!H55))="","",OFFSET('Hygiene Data'!$H$11,0,10*ROW('Hygiene Data'!H55)))</f>
        <v/>
      </c>
      <c r="EB61" s="293" t="str">
        <f ca="true">+IF(OFFSET('Hygiene Data'!$H$12,0,10*ROW('Hygiene Data'!H55))="","",OFFSET('Hygiene Data'!$H$12,0,10*ROW('Hygiene Data'!H55)))</f>
        <v/>
      </c>
      <c r="EC61" s="293" t="str">
        <f ca="true">+IF(OFFSET('Hygiene Data'!$H$13,0,10*ROW('Hygiene Data'!H55))="","",OFFSET('Hygiene Data'!$H$13,0,10*ROW('Hygiene Data'!H55)))</f>
        <v/>
      </c>
      <c r="ED61" s="293" t="str">
        <f ca="true">+IF(OFFSET('Hygiene Data'!$I$11,0,10*ROW('Hygiene Data'!I55))="","",OFFSET('Hygiene Data'!$I$11,0,10*ROW('Hygiene Data'!I55)))</f>
        <v/>
      </c>
      <c r="EE61" s="293" t="str">
        <f ca="true">+IF(OFFSET('Hygiene Data'!$I$12,0,10*ROW('Hygiene Data'!I55))="","",OFFSET('Hygiene Data'!$I$12,0,10*ROW('Hygiene Data'!I55)))</f>
        <v/>
      </c>
      <c r="EF61" s="293"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49" t="str">
        <f t="shared" ca="true" si="0"/>
        <v/>
      </c>
      <c r="D62" s="89"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9"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9"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9"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9"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9"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9"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9"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9"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9"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9"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9"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9"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9"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9"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9"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9"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9"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0"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0"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0"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0"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0"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0"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0"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0"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0"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0"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0"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0"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0"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0"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0"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0"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0"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0"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0"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0"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0"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0"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0"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0"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0"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0"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0"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0"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0"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0"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1"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1"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1"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1"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1"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1"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1"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1"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1"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1"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1"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1"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1"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1"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1"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1"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1"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1"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3"/>
      <c r="BS62" s="293" t="str">
        <f ca="true">+IF(OFFSET('Water Data'!$D$27,0,10*ROW('Water Data'!D56))="","",OFFSET('Water Data'!$D$27,0,10*ROW('Water Data'!D56)))</f>
        <v/>
      </c>
      <c r="BT62" s="293" t="str">
        <f ca="true">+IF(OFFSET('Water Data'!$D$28,0,10*ROW('Water Data'!D56))="","",OFFSET('Water Data'!$D$28,0,10*ROW('Water Data'!D56)))</f>
        <v/>
      </c>
      <c r="BU62" s="293" t="str">
        <f ca="true">+IF(OFFSET('Water Data'!$D$29,0,10*ROW('Water Data'!D56))="","",OFFSET('Water Data'!$D$29,0,10*ROW('Water Data'!D56)))</f>
        <v/>
      </c>
      <c r="BV62" s="293" t="str">
        <f ca="true">+IF(OFFSET('Water Data'!$E$27,0,10*ROW('Water Data'!E56))="","",OFFSET('Water Data'!$E$27,0,10*ROW('Water Data'!E56)))</f>
        <v/>
      </c>
      <c r="BW62" s="293" t="str">
        <f ca="true">+IF(OFFSET('Water Data'!$E$28,0,10*ROW('Water Data'!E56))="","",OFFSET('Water Data'!$E$28,0,10*ROW('Water Data'!E56)))</f>
        <v/>
      </c>
      <c r="BX62" s="293" t="str">
        <f ca="true">+IF(OFFSET('Water Data'!$E$29,0,10*ROW('Water Data'!E56))="","",OFFSET('Water Data'!$E$29,0,10*ROW('Water Data'!E56)))</f>
        <v/>
      </c>
      <c r="BY62" s="293" t="str">
        <f ca="true">+IF(OFFSET('Water Data'!$F$27,0,10*ROW('Water Data'!F56))="","",OFFSET('Water Data'!$F$27,0,10*ROW('Water Data'!F56)))</f>
        <v/>
      </c>
      <c r="BZ62" s="293" t="str">
        <f ca="true">+IF(OFFSET('Water Data'!$F$28,0,10*ROW('Water Data'!F56))="","",OFFSET('Water Data'!$F$28,0,10*ROW('Water Data'!F56)))</f>
        <v/>
      </c>
      <c r="CA62" s="293" t="str">
        <f ca="true">+IF(OFFSET('Water Data'!$F$29,0,10*ROW('Water Data'!F56))="","",OFFSET('Water Data'!$F$29,0,10*ROW('Water Data'!F56)))</f>
        <v/>
      </c>
      <c r="CB62" s="293" t="str">
        <f ca="true">+IF(OFFSET('Water Data'!$G$27,0,10*ROW('Water Data'!G56))="","",OFFSET('Water Data'!$G$27,0,10*ROW('Water Data'!G56)))</f>
        <v/>
      </c>
      <c r="CC62" s="293" t="str">
        <f ca="true">+IF(OFFSET('Water Data'!$G$28,0,10*ROW('Water Data'!G56))="","",OFFSET('Water Data'!$G$28,0,10*ROW('Water Data'!G56)))</f>
        <v/>
      </c>
      <c r="CD62" s="293" t="str">
        <f ca="true">+IF(OFFSET('Water Data'!$G$29,0,10*ROW('Water Data'!G56))="","",OFFSET('Water Data'!$G$29,0,10*ROW('Water Data'!G56)))</f>
        <v/>
      </c>
      <c r="CE62" s="293" t="str">
        <f ca="true">+IF(OFFSET('Water Data'!$H$27,0,10*ROW('Water Data'!H56))="","",OFFSET('Water Data'!$H$27,0,10*ROW('Water Data'!H56)))</f>
        <v/>
      </c>
      <c r="CF62" s="293" t="str">
        <f ca="true">+IF(OFFSET('Water Data'!$H$28,0,10*ROW('Water Data'!H56))="","",OFFSET('Water Data'!$H$28,0,10*ROW('Water Data'!H56)))</f>
        <v/>
      </c>
      <c r="CG62" s="293" t="str">
        <f ca="true">+IF(OFFSET('Water Data'!$H$29,0,10*ROW('Water Data'!H56))="","",OFFSET('Water Data'!$H$29,0,10*ROW('Water Data'!H56)))</f>
        <v/>
      </c>
      <c r="CH62" s="293" t="str">
        <f ca="true">+IF(OFFSET('Water Data'!$I$27,0,10*ROW('Water Data'!I56))="","",OFFSET('Water Data'!$I$27,0,10*ROW('Water Data'!I56)))</f>
        <v/>
      </c>
      <c r="CI62" s="293" t="str">
        <f ca="true">+IF(OFFSET('Water Data'!$I$28,0,10*ROW('Water Data'!I56))="","",OFFSET('Water Data'!$I$28,0,10*ROW('Water Data'!I56)))</f>
        <v/>
      </c>
      <c r="CJ62" s="293" t="str">
        <f ca="true">+IF(OFFSET('Water Data'!$I$29,0,10*ROW('Water Data'!I56))="","",OFFSET('Water Data'!$I$29,0,10*ROW('Water Data'!I56)))</f>
        <v/>
      </c>
      <c r="CK62" s="293" t="str">
        <f ca="true">+IF(OFFSET('Sanitation Data'!$D$28,0,10*ROW('Sanitation Data'!D56))="","",OFFSET('Sanitation Data'!$D$28,0,10*ROW('Sanitation Data'!D56)))</f>
        <v/>
      </c>
      <c r="CL62" s="293" t="str">
        <f ca="true">+IF(OFFSET('Sanitation Data'!$D$29,0,10*ROW('Sanitation Data'!D56))="","",OFFSET('Sanitation Data'!$D$29,0,10*ROW('Sanitation Data'!D56)))</f>
        <v/>
      </c>
      <c r="CM62" s="293" t="str">
        <f ca="true">+IF(OFFSET('Sanitation Data'!$D$30,0,10*ROW('Sanitation Data'!D56))="","",OFFSET('Sanitation Data'!$D$30,0,10*ROW('Sanitation Data'!D56)))</f>
        <v/>
      </c>
      <c r="CN62" s="293" t="str">
        <f ca="true">+IF(OFFSET('Sanitation Data'!$D$31,0,10*ROW('Sanitation Data'!D56))="","",OFFSET('Sanitation Data'!$D$31,0,10*ROW('Sanitation Data'!D56)))</f>
        <v/>
      </c>
      <c r="CO62" s="293" t="str">
        <f ca="true">+IF(OFFSET('Sanitation Data'!$D$32,0,10*ROW('Sanitation Data'!D56))="","",OFFSET('Sanitation Data'!$D$32,0,10*ROW('Sanitation Data'!D56)))</f>
        <v/>
      </c>
      <c r="CP62" s="293" t="str">
        <f ca="true">+IF(OFFSET('Sanitation Data'!$E$28,0,10*ROW('Sanitation Data'!E56))="","",OFFSET('Sanitation Data'!$E$28,0,10*ROW('Sanitation Data'!E56)))</f>
        <v/>
      </c>
      <c r="CQ62" s="293" t="str">
        <f ca="true">+IF(OFFSET('Sanitation Data'!$E$29,0,10*ROW('Sanitation Data'!E56))="","",OFFSET('Sanitation Data'!$E$29,0,10*ROW('Sanitation Data'!E56)))</f>
        <v/>
      </c>
      <c r="CR62" s="293" t="str">
        <f ca="true">+IF(OFFSET('Sanitation Data'!$E$30,0,10*ROW('Sanitation Data'!E56))="","",OFFSET('Sanitation Data'!$E$30,0,10*ROW('Sanitation Data'!E56)))</f>
        <v/>
      </c>
      <c r="CS62" s="293" t="str">
        <f ca="true">+IF(OFFSET('Sanitation Data'!$E$31,0,10*ROW('Sanitation Data'!E56))="","",OFFSET('Sanitation Data'!$E$31,0,10*ROW('Sanitation Data'!E56)))</f>
        <v/>
      </c>
      <c r="CT62" s="293" t="str">
        <f ca="true">+IF(OFFSET('Sanitation Data'!$E$32,0,10*ROW('Sanitation Data'!E56))="","",OFFSET('Sanitation Data'!$E$32,0,10*ROW('Sanitation Data'!E56)))</f>
        <v/>
      </c>
      <c r="CU62" s="293" t="str">
        <f ca="true">+IF(OFFSET('Sanitation Data'!$F$28,0,10*ROW('Sanitation Data'!F56))="","",OFFSET('Sanitation Data'!$F$28,0,10*ROW('Sanitation Data'!F56)))</f>
        <v/>
      </c>
      <c r="CV62" s="293" t="str">
        <f ca="true">+IF(OFFSET('Sanitation Data'!$F$29,0,10*ROW('Sanitation Data'!F56))="","",OFFSET('Sanitation Data'!$F$29,0,10*ROW('Sanitation Data'!F56)))</f>
        <v/>
      </c>
      <c r="CW62" s="293" t="str">
        <f ca="true">+IF(OFFSET('Sanitation Data'!$F$30,0,10*ROW('Sanitation Data'!F56))="","",OFFSET('Sanitation Data'!$F$30,0,10*ROW('Sanitation Data'!F56)))</f>
        <v/>
      </c>
      <c r="CX62" s="293" t="str">
        <f ca="true">+IF(OFFSET('Sanitation Data'!$F$31,0,10*ROW('Sanitation Data'!F56))="","",OFFSET('Sanitation Data'!$F$31,0,10*ROW('Sanitation Data'!F56)))</f>
        <v/>
      </c>
      <c r="CY62" s="293" t="str">
        <f ca="true">+IF(OFFSET('Sanitation Data'!$F$32,0,10*ROW('Sanitation Data'!F56))="","",OFFSET('Sanitation Data'!$F$32,0,10*ROW('Sanitation Data'!F56)))</f>
        <v/>
      </c>
      <c r="CZ62" s="293" t="str">
        <f ca="true">+IF(OFFSET('Sanitation Data'!$G$28,0,10*ROW('Sanitation Data'!G56))="","",OFFSET('Sanitation Data'!$G$28,0,10*ROW('Sanitation Data'!G56)))</f>
        <v/>
      </c>
      <c r="DA62" s="293" t="str">
        <f ca="true">+IF(OFFSET('Sanitation Data'!$G$29,0,10*ROW('Sanitation Data'!G56))="","",OFFSET('Sanitation Data'!$G$29,0,10*ROW('Sanitation Data'!G56)))</f>
        <v/>
      </c>
      <c r="DB62" s="293" t="str">
        <f ca="true">+IF(OFFSET('Sanitation Data'!$G$30,0,10*ROW('Sanitation Data'!G56))="","",OFFSET('Sanitation Data'!$G$30,0,10*ROW('Sanitation Data'!G56)))</f>
        <v/>
      </c>
      <c r="DC62" s="293" t="str">
        <f ca="true">+IF(OFFSET('Sanitation Data'!$G$31,0,10*ROW('Sanitation Data'!G56))="","",OFFSET('Sanitation Data'!$G$31,0,10*ROW('Sanitation Data'!G56)))</f>
        <v/>
      </c>
      <c r="DD62" s="293" t="str">
        <f ca="true">+IF(OFFSET('Sanitation Data'!$G$32,0,10*ROW('Sanitation Data'!G56))="","",OFFSET('Sanitation Data'!$G$32,0,10*ROW('Sanitation Data'!G56)))</f>
        <v/>
      </c>
      <c r="DE62" s="293" t="str">
        <f ca="true">+IF(OFFSET('Sanitation Data'!$H$28,0,10*ROW('Sanitation Data'!H56))="","",OFFSET('Sanitation Data'!$H$28,0,10*ROW('Sanitation Data'!H56)))</f>
        <v/>
      </c>
      <c r="DF62" s="293" t="str">
        <f ca="true">+IF(OFFSET('Sanitation Data'!$H$29,0,10*ROW('Sanitation Data'!H56))="","",OFFSET('Sanitation Data'!$H$29,0,10*ROW('Sanitation Data'!H56)))</f>
        <v/>
      </c>
      <c r="DG62" s="293" t="str">
        <f ca="true">+IF(OFFSET('Sanitation Data'!$H$30,0,10*ROW('Sanitation Data'!H56))="","",OFFSET('Sanitation Data'!$H$30,0,10*ROW('Sanitation Data'!H56)))</f>
        <v/>
      </c>
      <c r="DH62" s="293" t="str">
        <f ca="true">+IF(OFFSET('Sanitation Data'!$H$31,0,10*ROW('Sanitation Data'!H56))="","",OFFSET('Sanitation Data'!$H$31,0,10*ROW('Sanitation Data'!H56)))</f>
        <v/>
      </c>
      <c r="DI62" s="293" t="str">
        <f ca="true">+IF(OFFSET('Sanitation Data'!$H$32,0,10*ROW('Sanitation Data'!H56))="","",OFFSET('Sanitation Data'!$H$32,0,10*ROW('Sanitation Data'!H56)))</f>
        <v/>
      </c>
      <c r="DJ62" s="293" t="str">
        <f ca="true">+IF(OFFSET('Sanitation Data'!$I$28,0,10*ROW('Sanitation Data'!I56))="","",OFFSET('Sanitation Data'!$I$28,0,10*ROW('Sanitation Data'!I56)))</f>
        <v/>
      </c>
      <c r="DK62" s="293" t="str">
        <f ca="true">+IF(OFFSET('Sanitation Data'!$I$29,0,10*ROW('Sanitation Data'!I56))="","",OFFSET('Sanitation Data'!$I$29,0,10*ROW('Sanitation Data'!I56)))</f>
        <v/>
      </c>
      <c r="DL62" s="293" t="str">
        <f ca="true">+IF(OFFSET('Sanitation Data'!$I$30,0,10*ROW('Sanitation Data'!I56))="","",OFFSET('Sanitation Data'!$I$30,0,10*ROW('Sanitation Data'!I56)))</f>
        <v/>
      </c>
      <c r="DM62" s="293" t="str">
        <f ca="true">+IF(OFFSET('Sanitation Data'!$I$31,0,10*ROW('Sanitation Data'!I56))="","",OFFSET('Sanitation Data'!$I$31,0,10*ROW('Sanitation Data'!I56)))</f>
        <v/>
      </c>
      <c r="DN62" s="293" t="str">
        <f ca="true">+IF(OFFSET('Sanitation Data'!$I$32,0,10*ROW('Sanitation Data'!I56))="","",OFFSET('Sanitation Data'!$I$32,0,10*ROW('Sanitation Data'!I56)))</f>
        <v/>
      </c>
      <c r="DO62" s="293" t="str">
        <f ca="true">+IF(OFFSET('Hygiene Data'!$D$11,0,10*ROW('Hygiene Data'!D56))="","",OFFSET('Hygiene Data'!$D$11,0,10*ROW('Hygiene Data'!D56)))</f>
        <v/>
      </c>
      <c r="DP62" s="293" t="str">
        <f ca="true">+IF(OFFSET('Hygiene Data'!$D$12,0,10*ROW('Hygiene Data'!D56))="","",OFFSET('Hygiene Data'!$D$12,0,10*ROW('Hygiene Data'!D56)))</f>
        <v/>
      </c>
      <c r="DQ62" s="293" t="str">
        <f ca="true">+IF(OFFSET('Hygiene Data'!$D$13,0,10*ROW('Hygiene Data'!D56))="","",OFFSET('Hygiene Data'!$D$13,0,10*ROW('Hygiene Data'!D56)))</f>
        <v/>
      </c>
      <c r="DR62" s="293" t="str">
        <f ca="true">+IF(OFFSET('Hygiene Data'!$E$11,0,10*ROW('Hygiene Data'!E56))="","",OFFSET('Hygiene Data'!$E$11,0,10*ROW('Hygiene Data'!E56)))</f>
        <v/>
      </c>
      <c r="DS62" s="293" t="str">
        <f ca="true">+IF(OFFSET('Hygiene Data'!$E$12,0,10*ROW('Hygiene Data'!E56))="","",OFFSET('Hygiene Data'!$E$12,0,10*ROW('Hygiene Data'!E56)))</f>
        <v/>
      </c>
      <c r="DT62" s="293" t="str">
        <f ca="true">+IF(OFFSET('Hygiene Data'!$E$13,0,10*ROW('Hygiene Data'!E56))="","",OFFSET('Hygiene Data'!$E$13,0,10*ROW('Hygiene Data'!E56)))</f>
        <v/>
      </c>
      <c r="DU62" s="293" t="str">
        <f ca="true">+IF(OFFSET('Hygiene Data'!$F$11,0,10*ROW('Hygiene Data'!F56))="","",OFFSET('Hygiene Data'!$F$11,0,10*ROW('Hygiene Data'!F56)))</f>
        <v/>
      </c>
      <c r="DV62" s="293" t="str">
        <f ca="true">+IF(OFFSET('Hygiene Data'!$F$12,0,10*ROW('Hygiene Data'!F56))="","",OFFSET('Hygiene Data'!$F$12,0,10*ROW('Hygiene Data'!F56)))</f>
        <v/>
      </c>
      <c r="DW62" s="293" t="str">
        <f ca="true">+IF(OFFSET('Hygiene Data'!$F$13,0,10*ROW('Hygiene Data'!F56))="","",OFFSET('Hygiene Data'!$F$13,0,10*ROW('Hygiene Data'!F56)))</f>
        <v/>
      </c>
      <c r="DX62" s="293" t="str">
        <f ca="true">+IF(OFFSET('Hygiene Data'!$G$11,0,10*ROW('Hygiene Data'!G56))="","",OFFSET('Hygiene Data'!$G$11,0,10*ROW('Hygiene Data'!G56)))</f>
        <v/>
      </c>
      <c r="DY62" s="293" t="str">
        <f ca="true">+IF(OFFSET('Hygiene Data'!$G$12,0,10*ROW('Hygiene Data'!G56))="","",OFFSET('Hygiene Data'!$G$12,0,10*ROW('Hygiene Data'!G56)))</f>
        <v/>
      </c>
      <c r="DZ62" s="293" t="str">
        <f ca="true">+IF(OFFSET('Hygiene Data'!$G$13,0,10*ROW('Hygiene Data'!G56))="","",OFFSET('Hygiene Data'!$G$13,0,10*ROW('Hygiene Data'!G56)))</f>
        <v/>
      </c>
      <c r="EA62" s="293" t="str">
        <f ca="true">+IF(OFFSET('Hygiene Data'!$H$11,0,10*ROW('Hygiene Data'!H56))="","",OFFSET('Hygiene Data'!$H$11,0,10*ROW('Hygiene Data'!H56)))</f>
        <v/>
      </c>
      <c r="EB62" s="293" t="str">
        <f ca="true">+IF(OFFSET('Hygiene Data'!$H$12,0,10*ROW('Hygiene Data'!H56))="","",OFFSET('Hygiene Data'!$H$12,0,10*ROW('Hygiene Data'!H56)))</f>
        <v/>
      </c>
      <c r="EC62" s="293" t="str">
        <f ca="true">+IF(OFFSET('Hygiene Data'!$H$13,0,10*ROW('Hygiene Data'!H56))="","",OFFSET('Hygiene Data'!$H$13,0,10*ROW('Hygiene Data'!H56)))</f>
        <v/>
      </c>
      <c r="ED62" s="293" t="str">
        <f ca="true">+IF(OFFSET('Hygiene Data'!$I$11,0,10*ROW('Hygiene Data'!I56))="","",OFFSET('Hygiene Data'!$I$11,0,10*ROW('Hygiene Data'!I56)))</f>
        <v/>
      </c>
      <c r="EE62" s="293" t="str">
        <f ca="true">+IF(OFFSET('Hygiene Data'!$I$12,0,10*ROW('Hygiene Data'!I56))="","",OFFSET('Hygiene Data'!$I$12,0,10*ROW('Hygiene Data'!I56)))</f>
        <v/>
      </c>
      <c r="EF62" s="293"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49" t="str">
        <f t="shared" ca="true" si="0"/>
        <v/>
      </c>
      <c r="D63" s="89"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9"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9"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9"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9"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9"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9"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9"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9"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9"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9"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9"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9"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9"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9"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9"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9"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9"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0"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0"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0"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0"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0"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0"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0"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0"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0"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0"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0"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0"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0"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0"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0"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0"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0"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0"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0"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0"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0"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0"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0"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0"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0"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0"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0"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0"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0"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0"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1"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1"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1"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1"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1"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1"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1"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1"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1"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1"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1"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1"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1"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1"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1"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1"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1"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1"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3"/>
      <c r="BS63" s="293" t="str">
        <f ca="true">+IF(OFFSET('Water Data'!$D$27,0,10*ROW('Water Data'!D57))="","",OFFSET('Water Data'!$D$27,0,10*ROW('Water Data'!D57)))</f>
        <v/>
      </c>
      <c r="BT63" s="293" t="str">
        <f ca="true">+IF(OFFSET('Water Data'!$D$28,0,10*ROW('Water Data'!D57))="","",OFFSET('Water Data'!$D$28,0,10*ROW('Water Data'!D57)))</f>
        <v/>
      </c>
      <c r="BU63" s="293" t="str">
        <f ca="true">+IF(OFFSET('Water Data'!$D$29,0,10*ROW('Water Data'!D57))="","",OFFSET('Water Data'!$D$29,0,10*ROW('Water Data'!D57)))</f>
        <v/>
      </c>
      <c r="BV63" s="293" t="str">
        <f ca="true">+IF(OFFSET('Water Data'!$E$27,0,10*ROW('Water Data'!E57))="","",OFFSET('Water Data'!$E$27,0,10*ROW('Water Data'!E57)))</f>
        <v/>
      </c>
      <c r="BW63" s="293" t="str">
        <f ca="true">+IF(OFFSET('Water Data'!$E$28,0,10*ROW('Water Data'!E57))="","",OFFSET('Water Data'!$E$28,0,10*ROW('Water Data'!E57)))</f>
        <v/>
      </c>
      <c r="BX63" s="293" t="str">
        <f ca="true">+IF(OFFSET('Water Data'!$E$29,0,10*ROW('Water Data'!E57))="","",OFFSET('Water Data'!$E$29,0,10*ROW('Water Data'!E57)))</f>
        <v/>
      </c>
      <c r="BY63" s="293" t="str">
        <f ca="true">+IF(OFFSET('Water Data'!$F$27,0,10*ROW('Water Data'!F57))="","",OFFSET('Water Data'!$F$27,0,10*ROW('Water Data'!F57)))</f>
        <v/>
      </c>
      <c r="BZ63" s="293" t="str">
        <f ca="true">+IF(OFFSET('Water Data'!$F$28,0,10*ROW('Water Data'!F57))="","",OFFSET('Water Data'!$F$28,0,10*ROW('Water Data'!F57)))</f>
        <v/>
      </c>
      <c r="CA63" s="293" t="str">
        <f ca="true">+IF(OFFSET('Water Data'!$F$29,0,10*ROW('Water Data'!F57))="","",OFFSET('Water Data'!$F$29,0,10*ROW('Water Data'!F57)))</f>
        <v/>
      </c>
      <c r="CB63" s="293" t="str">
        <f ca="true">+IF(OFFSET('Water Data'!$G$27,0,10*ROW('Water Data'!G57))="","",OFFSET('Water Data'!$G$27,0,10*ROW('Water Data'!G57)))</f>
        <v/>
      </c>
      <c r="CC63" s="293" t="str">
        <f ca="true">+IF(OFFSET('Water Data'!$G$28,0,10*ROW('Water Data'!G57))="","",OFFSET('Water Data'!$G$28,0,10*ROW('Water Data'!G57)))</f>
        <v/>
      </c>
      <c r="CD63" s="293" t="str">
        <f ca="true">+IF(OFFSET('Water Data'!$G$29,0,10*ROW('Water Data'!G57))="","",OFFSET('Water Data'!$G$29,0,10*ROW('Water Data'!G57)))</f>
        <v/>
      </c>
      <c r="CE63" s="293" t="str">
        <f ca="true">+IF(OFFSET('Water Data'!$H$27,0,10*ROW('Water Data'!H57))="","",OFFSET('Water Data'!$H$27,0,10*ROW('Water Data'!H57)))</f>
        <v/>
      </c>
      <c r="CF63" s="293" t="str">
        <f ca="true">+IF(OFFSET('Water Data'!$H$28,0,10*ROW('Water Data'!H57))="","",OFFSET('Water Data'!$H$28,0,10*ROW('Water Data'!H57)))</f>
        <v/>
      </c>
      <c r="CG63" s="293" t="str">
        <f ca="true">+IF(OFFSET('Water Data'!$H$29,0,10*ROW('Water Data'!H57))="","",OFFSET('Water Data'!$H$29,0,10*ROW('Water Data'!H57)))</f>
        <v/>
      </c>
      <c r="CH63" s="293" t="str">
        <f ca="true">+IF(OFFSET('Water Data'!$I$27,0,10*ROW('Water Data'!I57))="","",OFFSET('Water Data'!$I$27,0,10*ROW('Water Data'!I57)))</f>
        <v/>
      </c>
      <c r="CI63" s="293" t="str">
        <f ca="true">+IF(OFFSET('Water Data'!$I$28,0,10*ROW('Water Data'!I57))="","",OFFSET('Water Data'!$I$28,0,10*ROW('Water Data'!I57)))</f>
        <v/>
      </c>
      <c r="CJ63" s="293" t="str">
        <f ca="true">+IF(OFFSET('Water Data'!$I$29,0,10*ROW('Water Data'!I57))="","",OFFSET('Water Data'!$I$29,0,10*ROW('Water Data'!I57)))</f>
        <v/>
      </c>
      <c r="CK63" s="293" t="str">
        <f ca="true">+IF(OFFSET('Sanitation Data'!$D$28,0,10*ROW('Sanitation Data'!D57))="","",OFFSET('Sanitation Data'!$D$28,0,10*ROW('Sanitation Data'!D57)))</f>
        <v/>
      </c>
      <c r="CL63" s="293" t="str">
        <f ca="true">+IF(OFFSET('Sanitation Data'!$D$29,0,10*ROW('Sanitation Data'!D57))="","",OFFSET('Sanitation Data'!$D$29,0,10*ROW('Sanitation Data'!D57)))</f>
        <v/>
      </c>
      <c r="CM63" s="293" t="str">
        <f ca="true">+IF(OFFSET('Sanitation Data'!$D$30,0,10*ROW('Sanitation Data'!D57))="","",OFFSET('Sanitation Data'!$D$30,0,10*ROW('Sanitation Data'!D57)))</f>
        <v/>
      </c>
      <c r="CN63" s="293" t="str">
        <f ca="true">+IF(OFFSET('Sanitation Data'!$D$31,0,10*ROW('Sanitation Data'!D57))="","",OFFSET('Sanitation Data'!$D$31,0,10*ROW('Sanitation Data'!D57)))</f>
        <v/>
      </c>
      <c r="CO63" s="293" t="str">
        <f ca="true">+IF(OFFSET('Sanitation Data'!$D$32,0,10*ROW('Sanitation Data'!D57))="","",OFFSET('Sanitation Data'!$D$32,0,10*ROW('Sanitation Data'!D57)))</f>
        <v/>
      </c>
      <c r="CP63" s="293" t="str">
        <f ca="true">+IF(OFFSET('Sanitation Data'!$E$28,0,10*ROW('Sanitation Data'!E57))="","",OFFSET('Sanitation Data'!$E$28,0,10*ROW('Sanitation Data'!E57)))</f>
        <v/>
      </c>
      <c r="CQ63" s="293" t="str">
        <f ca="true">+IF(OFFSET('Sanitation Data'!$E$29,0,10*ROW('Sanitation Data'!E57))="","",OFFSET('Sanitation Data'!$E$29,0,10*ROW('Sanitation Data'!E57)))</f>
        <v/>
      </c>
      <c r="CR63" s="293" t="str">
        <f ca="true">+IF(OFFSET('Sanitation Data'!$E$30,0,10*ROW('Sanitation Data'!E57))="","",OFFSET('Sanitation Data'!$E$30,0,10*ROW('Sanitation Data'!E57)))</f>
        <v/>
      </c>
      <c r="CS63" s="293" t="str">
        <f ca="true">+IF(OFFSET('Sanitation Data'!$E$31,0,10*ROW('Sanitation Data'!E57))="","",OFFSET('Sanitation Data'!$E$31,0,10*ROW('Sanitation Data'!E57)))</f>
        <v/>
      </c>
      <c r="CT63" s="293" t="str">
        <f ca="true">+IF(OFFSET('Sanitation Data'!$E$32,0,10*ROW('Sanitation Data'!E57))="","",OFFSET('Sanitation Data'!$E$32,0,10*ROW('Sanitation Data'!E57)))</f>
        <v/>
      </c>
      <c r="CU63" s="293" t="str">
        <f ca="true">+IF(OFFSET('Sanitation Data'!$F$28,0,10*ROW('Sanitation Data'!F57))="","",OFFSET('Sanitation Data'!$F$28,0,10*ROW('Sanitation Data'!F57)))</f>
        <v/>
      </c>
      <c r="CV63" s="293" t="str">
        <f ca="true">+IF(OFFSET('Sanitation Data'!$F$29,0,10*ROW('Sanitation Data'!F57))="","",OFFSET('Sanitation Data'!$F$29,0,10*ROW('Sanitation Data'!F57)))</f>
        <v/>
      </c>
      <c r="CW63" s="293" t="str">
        <f ca="true">+IF(OFFSET('Sanitation Data'!$F$30,0,10*ROW('Sanitation Data'!F57))="","",OFFSET('Sanitation Data'!$F$30,0,10*ROW('Sanitation Data'!F57)))</f>
        <v/>
      </c>
      <c r="CX63" s="293" t="str">
        <f ca="true">+IF(OFFSET('Sanitation Data'!$F$31,0,10*ROW('Sanitation Data'!F57))="","",OFFSET('Sanitation Data'!$F$31,0,10*ROW('Sanitation Data'!F57)))</f>
        <v/>
      </c>
      <c r="CY63" s="293" t="str">
        <f ca="true">+IF(OFFSET('Sanitation Data'!$F$32,0,10*ROW('Sanitation Data'!F57))="","",OFFSET('Sanitation Data'!$F$32,0,10*ROW('Sanitation Data'!F57)))</f>
        <v/>
      </c>
      <c r="CZ63" s="293" t="str">
        <f ca="true">+IF(OFFSET('Sanitation Data'!$G$28,0,10*ROW('Sanitation Data'!G57))="","",OFFSET('Sanitation Data'!$G$28,0,10*ROW('Sanitation Data'!G57)))</f>
        <v/>
      </c>
      <c r="DA63" s="293" t="str">
        <f ca="true">+IF(OFFSET('Sanitation Data'!$G$29,0,10*ROW('Sanitation Data'!G57))="","",OFFSET('Sanitation Data'!$G$29,0,10*ROW('Sanitation Data'!G57)))</f>
        <v/>
      </c>
      <c r="DB63" s="293" t="str">
        <f ca="true">+IF(OFFSET('Sanitation Data'!$G$30,0,10*ROW('Sanitation Data'!G57))="","",OFFSET('Sanitation Data'!$G$30,0,10*ROW('Sanitation Data'!G57)))</f>
        <v/>
      </c>
      <c r="DC63" s="293" t="str">
        <f ca="true">+IF(OFFSET('Sanitation Data'!$G$31,0,10*ROW('Sanitation Data'!G57))="","",OFFSET('Sanitation Data'!$G$31,0,10*ROW('Sanitation Data'!G57)))</f>
        <v/>
      </c>
      <c r="DD63" s="293" t="str">
        <f ca="true">+IF(OFFSET('Sanitation Data'!$G$32,0,10*ROW('Sanitation Data'!G57))="","",OFFSET('Sanitation Data'!$G$32,0,10*ROW('Sanitation Data'!G57)))</f>
        <v/>
      </c>
      <c r="DE63" s="293" t="str">
        <f ca="true">+IF(OFFSET('Sanitation Data'!$H$28,0,10*ROW('Sanitation Data'!H57))="","",OFFSET('Sanitation Data'!$H$28,0,10*ROW('Sanitation Data'!H57)))</f>
        <v/>
      </c>
      <c r="DF63" s="293" t="str">
        <f ca="true">+IF(OFFSET('Sanitation Data'!$H$29,0,10*ROW('Sanitation Data'!H57))="","",OFFSET('Sanitation Data'!$H$29,0,10*ROW('Sanitation Data'!H57)))</f>
        <v/>
      </c>
      <c r="DG63" s="293" t="str">
        <f ca="true">+IF(OFFSET('Sanitation Data'!$H$30,0,10*ROW('Sanitation Data'!H57))="","",OFFSET('Sanitation Data'!$H$30,0,10*ROW('Sanitation Data'!H57)))</f>
        <v/>
      </c>
      <c r="DH63" s="293" t="str">
        <f ca="true">+IF(OFFSET('Sanitation Data'!$H$31,0,10*ROW('Sanitation Data'!H57))="","",OFFSET('Sanitation Data'!$H$31,0,10*ROW('Sanitation Data'!H57)))</f>
        <v/>
      </c>
      <c r="DI63" s="293" t="str">
        <f ca="true">+IF(OFFSET('Sanitation Data'!$H$32,0,10*ROW('Sanitation Data'!H57))="","",OFFSET('Sanitation Data'!$H$32,0,10*ROW('Sanitation Data'!H57)))</f>
        <v/>
      </c>
      <c r="DJ63" s="293" t="str">
        <f ca="true">+IF(OFFSET('Sanitation Data'!$I$28,0,10*ROW('Sanitation Data'!I57))="","",OFFSET('Sanitation Data'!$I$28,0,10*ROW('Sanitation Data'!I57)))</f>
        <v/>
      </c>
      <c r="DK63" s="293" t="str">
        <f ca="true">+IF(OFFSET('Sanitation Data'!$I$29,0,10*ROW('Sanitation Data'!I57))="","",OFFSET('Sanitation Data'!$I$29,0,10*ROW('Sanitation Data'!I57)))</f>
        <v/>
      </c>
      <c r="DL63" s="293" t="str">
        <f ca="true">+IF(OFFSET('Sanitation Data'!$I$30,0,10*ROW('Sanitation Data'!I57))="","",OFFSET('Sanitation Data'!$I$30,0,10*ROW('Sanitation Data'!I57)))</f>
        <v/>
      </c>
      <c r="DM63" s="293" t="str">
        <f ca="true">+IF(OFFSET('Sanitation Data'!$I$31,0,10*ROW('Sanitation Data'!I57))="","",OFFSET('Sanitation Data'!$I$31,0,10*ROW('Sanitation Data'!I57)))</f>
        <v/>
      </c>
      <c r="DN63" s="293" t="str">
        <f ca="true">+IF(OFFSET('Sanitation Data'!$I$32,0,10*ROW('Sanitation Data'!I57))="","",OFFSET('Sanitation Data'!$I$32,0,10*ROW('Sanitation Data'!I57)))</f>
        <v/>
      </c>
      <c r="DO63" s="293" t="str">
        <f ca="true">+IF(OFFSET('Hygiene Data'!$D$11,0,10*ROW('Hygiene Data'!D57))="","",OFFSET('Hygiene Data'!$D$11,0,10*ROW('Hygiene Data'!D57)))</f>
        <v/>
      </c>
      <c r="DP63" s="293" t="str">
        <f ca="true">+IF(OFFSET('Hygiene Data'!$D$12,0,10*ROW('Hygiene Data'!D57))="","",OFFSET('Hygiene Data'!$D$12,0,10*ROW('Hygiene Data'!D57)))</f>
        <v/>
      </c>
      <c r="DQ63" s="293" t="str">
        <f ca="true">+IF(OFFSET('Hygiene Data'!$D$13,0,10*ROW('Hygiene Data'!D57))="","",OFFSET('Hygiene Data'!$D$13,0,10*ROW('Hygiene Data'!D57)))</f>
        <v/>
      </c>
      <c r="DR63" s="293" t="str">
        <f ca="true">+IF(OFFSET('Hygiene Data'!$E$11,0,10*ROW('Hygiene Data'!E57))="","",OFFSET('Hygiene Data'!$E$11,0,10*ROW('Hygiene Data'!E57)))</f>
        <v/>
      </c>
      <c r="DS63" s="293" t="str">
        <f ca="true">+IF(OFFSET('Hygiene Data'!$E$12,0,10*ROW('Hygiene Data'!E57))="","",OFFSET('Hygiene Data'!$E$12,0,10*ROW('Hygiene Data'!E57)))</f>
        <v/>
      </c>
      <c r="DT63" s="293" t="str">
        <f ca="true">+IF(OFFSET('Hygiene Data'!$E$13,0,10*ROW('Hygiene Data'!E57))="","",OFFSET('Hygiene Data'!$E$13,0,10*ROW('Hygiene Data'!E57)))</f>
        <v/>
      </c>
      <c r="DU63" s="293" t="str">
        <f ca="true">+IF(OFFSET('Hygiene Data'!$F$11,0,10*ROW('Hygiene Data'!F57))="","",OFFSET('Hygiene Data'!$F$11,0,10*ROW('Hygiene Data'!F57)))</f>
        <v/>
      </c>
      <c r="DV63" s="293" t="str">
        <f ca="true">+IF(OFFSET('Hygiene Data'!$F$12,0,10*ROW('Hygiene Data'!F57))="","",OFFSET('Hygiene Data'!$F$12,0,10*ROW('Hygiene Data'!F57)))</f>
        <v/>
      </c>
      <c r="DW63" s="293" t="str">
        <f ca="true">+IF(OFFSET('Hygiene Data'!$F$13,0,10*ROW('Hygiene Data'!F57))="","",OFFSET('Hygiene Data'!$F$13,0,10*ROW('Hygiene Data'!F57)))</f>
        <v/>
      </c>
      <c r="DX63" s="293" t="str">
        <f ca="true">+IF(OFFSET('Hygiene Data'!$G$11,0,10*ROW('Hygiene Data'!G57))="","",OFFSET('Hygiene Data'!$G$11,0,10*ROW('Hygiene Data'!G57)))</f>
        <v/>
      </c>
      <c r="DY63" s="293" t="str">
        <f ca="true">+IF(OFFSET('Hygiene Data'!$G$12,0,10*ROW('Hygiene Data'!G57))="","",OFFSET('Hygiene Data'!$G$12,0,10*ROW('Hygiene Data'!G57)))</f>
        <v/>
      </c>
      <c r="DZ63" s="293" t="str">
        <f ca="true">+IF(OFFSET('Hygiene Data'!$G$13,0,10*ROW('Hygiene Data'!G57))="","",OFFSET('Hygiene Data'!$G$13,0,10*ROW('Hygiene Data'!G57)))</f>
        <v/>
      </c>
      <c r="EA63" s="293" t="str">
        <f ca="true">+IF(OFFSET('Hygiene Data'!$H$11,0,10*ROW('Hygiene Data'!H57))="","",OFFSET('Hygiene Data'!$H$11,0,10*ROW('Hygiene Data'!H57)))</f>
        <v/>
      </c>
      <c r="EB63" s="293" t="str">
        <f ca="true">+IF(OFFSET('Hygiene Data'!$H$12,0,10*ROW('Hygiene Data'!H57))="","",OFFSET('Hygiene Data'!$H$12,0,10*ROW('Hygiene Data'!H57)))</f>
        <v/>
      </c>
      <c r="EC63" s="293" t="str">
        <f ca="true">+IF(OFFSET('Hygiene Data'!$H$13,0,10*ROW('Hygiene Data'!H57))="","",OFFSET('Hygiene Data'!$H$13,0,10*ROW('Hygiene Data'!H57)))</f>
        <v/>
      </c>
      <c r="ED63" s="293" t="str">
        <f ca="true">+IF(OFFSET('Hygiene Data'!$I$11,0,10*ROW('Hygiene Data'!I57))="","",OFFSET('Hygiene Data'!$I$11,0,10*ROW('Hygiene Data'!I57)))</f>
        <v/>
      </c>
      <c r="EE63" s="293" t="str">
        <f ca="true">+IF(OFFSET('Hygiene Data'!$I$12,0,10*ROW('Hygiene Data'!I57))="","",OFFSET('Hygiene Data'!$I$12,0,10*ROW('Hygiene Data'!I57)))</f>
        <v/>
      </c>
      <c r="EF63" s="293"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49" t="str">
        <f t="shared" ca="true" si="0"/>
        <v/>
      </c>
      <c r="D64" s="89"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9"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9"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9"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9"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9"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9"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9"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9"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9"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9"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9"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9"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9"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9"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9"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9"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9"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0"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0"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0"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0"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0"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0"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0"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0"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0"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0"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0"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0"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0"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0"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0"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0"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0"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0"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0"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0"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0"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0"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0"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0"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0"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0"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0"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0"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0"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0"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1"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1"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1"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1"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1"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1"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1"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1"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1"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1"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1"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1"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1"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1"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1"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1"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1"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1"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3"/>
      <c r="BS64" s="293" t="str">
        <f ca="true">+IF(OFFSET('Water Data'!$D$27,0,10*ROW('Water Data'!D58))="","",OFFSET('Water Data'!$D$27,0,10*ROW('Water Data'!D58)))</f>
        <v/>
      </c>
      <c r="BT64" s="293" t="str">
        <f ca="true">+IF(OFFSET('Water Data'!$D$28,0,10*ROW('Water Data'!D58))="","",OFFSET('Water Data'!$D$28,0,10*ROW('Water Data'!D58)))</f>
        <v/>
      </c>
      <c r="BU64" s="293" t="str">
        <f ca="true">+IF(OFFSET('Water Data'!$D$29,0,10*ROW('Water Data'!D58))="","",OFFSET('Water Data'!$D$29,0,10*ROW('Water Data'!D58)))</f>
        <v/>
      </c>
      <c r="BV64" s="293" t="str">
        <f ca="true">+IF(OFFSET('Water Data'!$E$27,0,10*ROW('Water Data'!E58))="","",OFFSET('Water Data'!$E$27,0,10*ROW('Water Data'!E58)))</f>
        <v/>
      </c>
      <c r="BW64" s="293" t="str">
        <f ca="true">+IF(OFFSET('Water Data'!$E$28,0,10*ROW('Water Data'!E58))="","",OFFSET('Water Data'!$E$28,0,10*ROW('Water Data'!E58)))</f>
        <v/>
      </c>
      <c r="BX64" s="293" t="str">
        <f ca="true">+IF(OFFSET('Water Data'!$E$29,0,10*ROW('Water Data'!E58))="","",OFFSET('Water Data'!$E$29,0,10*ROW('Water Data'!E58)))</f>
        <v/>
      </c>
      <c r="BY64" s="293" t="str">
        <f ca="true">+IF(OFFSET('Water Data'!$F$27,0,10*ROW('Water Data'!F58))="","",OFFSET('Water Data'!$F$27,0,10*ROW('Water Data'!F58)))</f>
        <v/>
      </c>
      <c r="BZ64" s="293" t="str">
        <f ca="true">+IF(OFFSET('Water Data'!$F$28,0,10*ROW('Water Data'!F58))="","",OFFSET('Water Data'!$F$28,0,10*ROW('Water Data'!F58)))</f>
        <v/>
      </c>
      <c r="CA64" s="293" t="str">
        <f ca="true">+IF(OFFSET('Water Data'!$F$29,0,10*ROW('Water Data'!F58))="","",OFFSET('Water Data'!$F$29,0,10*ROW('Water Data'!F58)))</f>
        <v/>
      </c>
      <c r="CB64" s="293" t="str">
        <f ca="true">+IF(OFFSET('Water Data'!$G$27,0,10*ROW('Water Data'!G58))="","",OFFSET('Water Data'!$G$27,0,10*ROW('Water Data'!G58)))</f>
        <v/>
      </c>
      <c r="CC64" s="293" t="str">
        <f ca="true">+IF(OFFSET('Water Data'!$G$28,0,10*ROW('Water Data'!G58))="","",OFFSET('Water Data'!$G$28,0,10*ROW('Water Data'!G58)))</f>
        <v/>
      </c>
      <c r="CD64" s="293" t="str">
        <f ca="true">+IF(OFFSET('Water Data'!$G$29,0,10*ROW('Water Data'!G58))="","",OFFSET('Water Data'!$G$29,0,10*ROW('Water Data'!G58)))</f>
        <v/>
      </c>
      <c r="CE64" s="293" t="str">
        <f ca="true">+IF(OFFSET('Water Data'!$H$27,0,10*ROW('Water Data'!H58))="","",OFFSET('Water Data'!$H$27,0,10*ROW('Water Data'!H58)))</f>
        <v/>
      </c>
      <c r="CF64" s="293" t="str">
        <f ca="true">+IF(OFFSET('Water Data'!$H$28,0,10*ROW('Water Data'!H58))="","",OFFSET('Water Data'!$H$28,0,10*ROW('Water Data'!H58)))</f>
        <v/>
      </c>
      <c r="CG64" s="293" t="str">
        <f ca="true">+IF(OFFSET('Water Data'!$H$29,0,10*ROW('Water Data'!H58))="","",OFFSET('Water Data'!$H$29,0,10*ROW('Water Data'!H58)))</f>
        <v/>
      </c>
      <c r="CH64" s="293" t="str">
        <f ca="true">+IF(OFFSET('Water Data'!$I$27,0,10*ROW('Water Data'!I58))="","",OFFSET('Water Data'!$I$27,0,10*ROW('Water Data'!I58)))</f>
        <v/>
      </c>
      <c r="CI64" s="293" t="str">
        <f ca="true">+IF(OFFSET('Water Data'!$I$28,0,10*ROW('Water Data'!I58))="","",OFFSET('Water Data'!$I$28,0,10*ROW('Water Data'!I58)))</f>
        <v/>
      </c>
      <c r="CJ64" s="293" t="str">
        <f ca="true">+IF(OFFSET('Water Data'!$I$29,0,10*ROW('Water Data'!I58))="","",OFFSET('Water Data'!$I$29,0,10*ROW('Water Data'!I58)))</f>
        <v/>
      </c>
      <c r="CK64" s="293" t="str">
        <f ca="true">+IF(OFFSET('Sanitation Data'!$D$28,0,10*ROW('Sanitation Data'!D58))="","",OFFSET('Sanitation Data'!$D$28,0,10*ROW('Sanitation Data'!D58)))</f>
        <v/>
      </c>
      <c r="CL64" s="293" t="str">
        <f ca="true">+IF(OFFSET('Sanitation Data'!$D$29,0,10*ROW('Sanitation Data'!D58))="","",OFFSET('Sanitation Data'!$D$29,0,10*ROW('Sanitation Data'!D58)))</f>
        <v/>
      </c>
      <c r="CM64" s="293" t="str">
        <f ca="true">+IF(OFFSET('Sanitation Data'!$D$30,0,10*ROW('Sanitation Data'!D58))="","",OFFSET('Sanitation Data'!$D$30,0,10*ROW('Sanitation Data'!D58)))</f>
        <v/>
      </c>
      <c r="CN64" s="293" t="str">
        <f ca="true">+IF(OFFSET('Sanitation Data'!$D$31,0,10*ROW('Sanitation Data'!D58))="","",OFFSET('Sanitation Data'!$D$31,0,10*ROW('Sanitation Data'!D58)))</f>
        <v/>
      </c>
      <c r="CO64" s="293" t="str">
        <f ca="true">+IF(OFFSET('Sanitation Data'!$D$32,0,10*ROW('Sanitation Data'!D58))="","",OFFSET('Sanitation Data'!$D$32,0,10*ROW('Sanitation Data'!D58)))</f>
        <v/>
      </c>
      <c r="CP64" s="293" t="str">
        <f ca="true">+IF(OFFSET('Sanitation Data'!$E$28,0,10*ROW('Sanitation Data'!E58))="","",OFFSET('Sanitation Data'!$E$28,0,10*ROW('Sanitation Data'!E58)))</f>
        <v/>
      </c>
      <c r="CQ64" s="293" t="str">
        <f ca="true">+IF(OFFSET('Sanitation Data'!$E$29,0,10*ROW('Sanitation Data'!E58))="","",OFFSET('Sanitation Data'!$E$29,0,10*ROW('Sanitation Data'!E58)))</f>
        <v/>
      </c>
      <c r="CR64" s="293" t="str">
        <f ca="true">+IF(OFFSET('Sanitation Data'!$E$30,0,10*ROW('Sanitation Data'!E58))="","",OFFSET('Sanitation Data'!$E$30,0,10*ROW('Sanitation Data'!E58)))</f>
        <v/>
      </c>
      <c r="CS64" s="293" t="str">
        <f ca="true">+IF(OFFSET('Sanitation Data'!$E$31,0,10*ROW('Sanitation Data'!E58))="","",OFFSET('Sanitation Data'!$E$31,0,10*ROW('Sanitation Data'!E58)))</f>
        <v/>
      </c>
      <c r="CT64" s="293" t="str">
        <f ca="true">+IF(OFFSET('Sanitation Data'!$E$32,0,10*ROW('Sanitation Data'!E58))="","",OFFSET('Sanitation Data'!$E$32,0,10*ROW('Sanitation Data'!E58)))</f>
        <v/>
      </c>
      <c r="CU64" s="293" t="str">
        <f ca="true">+IF(OFFSET('Sanitation Data'!$F$28,0,10*ROW('Sanitation Data'!F58))="","",OFFSET('Sanitation Data'!$F$28,0,10*ROW('Sanitation Data'!F58)))</f>
        <v/>
      </c>
      <c r="CV64" s="293" t="str">
        <f ca="true">+IF(OFFSET('Sanitation Data'!$F$29,0,10*ROW('Sanitation Data'!F58))="","",OFFSET('Sanitation Data'!$F$29,0,10*ROW('Sanitation Data'!F58)))</f>
        <v/>
      </c>
      <c r="CW64" s="293" t="str">
        <f ca="true">+IF(OFFSET('Sanitation Data'!$F$30,0,10*ROW('Sanitation Data'!F58))="","",OFFSET('Sanitation Data'!$F$30,0,10*ROW('Sanitation Data'!F58)))</f>
        <v/>
      </c>
      <c r="CX64" s="293" t="str">
        <f ca="true">+IF(OFFSET('Sanitation Data'!$F$31,0,10*ROW('Sanitation Data'!F58))="","",OFFSET('Sanitation Data'!$F$31,0,10*ROW('Sanitation Data'!F58)))</f>
        <v/>
      </c>
      <c r="CY64" s="293" t="str">
        <f ca="true">+IF(OFFSET('Sanitation Data'!$F$32,0,10*ROW('Sanitation Data'!F58))="","",OFFSET('Sanitation Data'!$F$32,0,10*ROW('Sanitation Data'!F58)))</f>
        <v/>
      </c>
      <c r="CZ64" s="293" t="str">
        <f ca="true">+IF(OFFSET('Sanitation Data'!$G$28,0,10*ROW('Sanitation Data'!G58))="","",OFFSET('Sanitation Data'!$G$28,0,10*ROW('Sanitation Data'!G58)))</f>
        <v/>
      </c>
      <c r="DA64" s="293" t="str">
        <f ca="true">+IF(OFFSET('Sanitation Data'!$G$29,0,10*ROW('Sanitation Data'!G58))="","",OFFSET('Sanitation Data'!$G$29,0,10*ROW('Sanitation Data'!G58)))</f>
        <v/>
      </c>
      <c r="DB64" s="293" t="str">
        <f ca="true">+IF(OFFSET('Sanitation Data'!$G$30,0,10*ROW('Sanitation Data'!G58))="","",OFFSET('Sanitation Data'!$G$30,0,10*ROW('Sanitation Data'!G58)))</f>
        <v/>
      </c>
      <c r="DC64" s="293" t="str">
        <f ca="true">+IF(OFFSET('Sanitation Data'!$G$31,0,10*ROW('Sanitation Data'!G58))="","",OFFSET('Sanitation Data'!$G$31,0,10*ROW('Sanitation Data'!G58)))</f>
        <v/>
      </c>
      <c r="DD64" s="293" t="str">
        <f ca="true">+IF(OFFSET('Sanitation Data'!$G$32,0,10*ROW('Sanitation Data'!G58))="","",OFFSET('Sanitation Data'!$G$32,0,10*ROW('Sanitation Data'!G58)))</f>
        <v/>
      </c>
      <c r="DE64" s="293" t="str">
        <f ca="true">+IF(OFFSET('Sanitation Data'!$H$28,0,10*ROW('Sanitation Data'!H58))="","",OFFSET('Sanitation Data'!$H$28,0,10*ROW('Sanitation Data'!H58)))</f>
        <v/>
      </c>
      <c r="DF64" s="293" t="str">
        <f ca="true">+IF(OFFSET('Sanitation Data'!$H$29,0,10*ROW('Sanitation Data'!H58))="","",OFFSET('Sanitation Data'!$H$29,0,10*ROW('Sanitation Data'!H58)))</f>
        <v/>
      </c>
      <c r="DG64" s="293" t="str">
        <f ca="true">+IF(OFFSET('Sanitation Data'!$H$30,0,10*ROW('Sanitation Data'!H58))="","",OFFSET('Sanitation Data'!$H$30,0,10*ROW('Sanitation Data'!H58)))</f>
        <v/>
      </c>
      <c r="DH64" s="293" t="str">
        <f ca="true">+IF(OFFSET('Sanitation Data'!$H$31,0,10*ROW('Sanitation Data'!H58))="","",OFFSET('Sanitation Data'!$H$31,0,10*ROW('Sanitation Data'!H58)))</f>
        <v/>
      </c>
      <c r="DI64" s="293" t="str">
        <f ca="true">+IF(OFFSET('Sanitation Data'!$H$32,0,10*ROW('Sanitation Data'!H58))="","",OFFSET('Sanitation Data'!$H$32,0,10*ROW('Sanitation Data'!H58)))</f>
        <v/>
      </c>
      <c r="DJ64" s="293" t="str">
        <f ca="true">+IF(OFFSET('Sanitation Data'!$I$28,0,10*ROW('Sanitation Data'!I58))="","",OFFSET('Sanitation Data'!$I$28,0,10*ROW('Sanitation Data'!I58)))</f>
        <v/>
      </c>
      <c r="DK64" s="293" t="str">
        <f ca="true">+IF(OFFSET('Sanitation Data'!$I$29,0,10*ROW('Sanitation Data'!I58))="","",OFFSET('Sanitation Data'!$I$29,0,10*ROW('Sanitation Data'!I58)))</f>
        <v/>
      </c>
      <c r="DL64" s="293" t="str">
        <f ca="true">+IF(OFFSET('Sanitation Data'!$I$30,0,10*ROW('Sanitation Data'!I58))="","",OFFSET('Sanitation Data'!$I$30,0,10*ROW('Sanitation Data'!I58)))</f>
        <v/>
      </c>
      <c r="DM64" s="293" t="str">
        <f ca="true">+IF(OFFSET('Sanitation Data'!$I$31,0,10*ROW('Sanitation Data'!I58))="","",OFFSET('Sanitation Data'!$I$31,0,10*ROW('Sanitation Data'!I58)))</f>
        <v/>
      </c>
      <c r="DN64" s="293" t="str">
        <f ca="true">+IF(OFFSET('Sanitation Data'!$I$32,0,10*ROW('Sanitation Data'!I58))="","",OFFSET('Sanitation Data'!$I$32,0,10*ROW('Sanitation Data'!I58)))</f>
        <v/>
      </c>
      <c r="DO64" s="293" t="str">
        <f ca="true">+IF(OFFSET('Hygiene Data'!$D$11,0,10*ROW('Hygiene Data'!D58))="","",OFFSET('Hygiene Data'!$D$11,0,10*ROW('Hygiene Data'!D58)))</f>
        <v/>
      </c>
      <c r="DP64" s="293" t="str">
        <f ca="true">+IF(OFFSET('Hygiene Data'!$D$12,0,10*ROW('Hygiene Data'!D58))="","",OFFSET('Hygiene Data'!$D$12,0,10*ROW('Hygiene Data'!D58)))</f>
        <v/>
      </c>
      <c r="DQ64" s="293" t="str">
        <f ca="true">+IF(OFFSET('Hygiene Data'!$D$13,0,10*ROW('Hygiene Data'!D58))="","",OFFSET('Hygiene Data'!$D$13,0,10*ROW('Hygiene Data'!D58)))</f>
        <v/>
      </c>
      <c r="DR64" s="293" t="str">
        <f ca="true">+IF(OFFSET('Hygiene Data'!$E$11,0,10*ROW('Hygiene Data'!E58))="","",OFFSET('Hygiene Data'!$E$11,0,10*ROW('Hygiene Data'!E58)))</f>
        <v/>
      </c>
      <c r="DS64" s="293" t="str">
        <f ca="true">+IF(OFFSET('Hygiene Data'!$E$12,0,10*ROW('Hygiene Data'!E58))="","",OFFSET('Hygiene Data'!$E$12,0,10*ROW('Hygiene Data'!E58)))</f>
        <v/>
      </c>
      <c r="DT64" s="293" t="str">
        <f ca="true">+IF(OFFSET('Hygiene Data'!$E$13,0,10*ROW('Hygiene Data'!E58))="","",OFFSET('Hygiene Data'!$E$13,0,10*ROW('Hygiene Data'!E58)))</f>
        <v/>
      </c>
      <c r="DU64" s="293" t="str">
        <f ca="true">+IF(OFFSET('Hygiene Data'!$F$11,0,10*ROW('Hygiene Data'!F58))="","",OFFSET('Hygiene Data'!$F$11,0,10*ROW('Hygiene Data'!F58)))</f>
        <v/>
      </c>
      <c r="DV64" s="293" t="str">
        <f ca="true">+IF(OFFSET('Hygiene Data'!$F$12,0,10*ROW('Hygiene Data'!F58))="","",OFFSET('Hygiene Data'!$F$12,0,10*ROW('Hygiene Data'!F58)))</f>
        <v/>
      </c>
      <c r="DW64" s="293" t="str">
        <f ca="true">+IF(OFFSET('Hygiene Data'!$F$13,0,10*ROW('Hygiene Data'!F58))="","",OFFSET('Hygiene Data'!$F$13,0,10*ROW('Hygiene Data'!F58)))</f>
        <v/>
      </c>
      <c r="DX64" s="293" t="str">
        <f ca="true">+IF(OFFSET('Hygiene Data'!$G$11,0,10*ROW('Hygiene Data'!G58))="","",OFFSET('Hygiene Data'!$G$11,0,10*ROW('Hygiene Data'!G58)))</f>
        <v/>
      </c>
      <c r="DY64" s="293" t="str">
        <f ca="true">+IF(OFFSET('Hygiene Data'!$G$12,0,10*ROW('Hygiene Data'!G58))="","",OFFSET('Hygiene Data'!$G$12,0,10*ROW('Hygiene Data'!G58)))</f>
        <v/>
      </c>
      <c r="DZ64" s="293" t="str">
        <f ca="true">+IF(OFFSET('Hygiene Data'!$G$13,0,10*ROW('Hygiene Data'!G58))="","",OFFSET('Hygiene Data'!$G$13,0,10*ROW('Hygiene Data'!G58)))</f>
        <v/>
      </c>
      <c r="EA64" s="293" t="str">
        <f ca="true">+IF(OFFSET('Hygiene Data'!$H$11,0,10*ROW('Hygiene Data'!H58))="","",OFFSET('Hygiene Data'!$H$11,0,10*ROW('Hygiene Data'!H58)))</f>
        <v/>
      </c>
      <c r="EB64" s="293" t="str">
        <f ca="true">+IF(OFFSET('Hygiene Data'!$H$12,0,10*ROW('Hygiene Data'!H58))="","",OFFSET('Hygiene Data'!$H$12,0,10*ROW('Hygiene Data'!H58)))</f>
        <v/>
      </c>
      <c r="EC64" s="293" t="str">
        <f ca="true">+IF(OFFSET('Hygiene Data'!$H$13,0,10*ROW('Hygiene Data'!H58))="","",OFFSET('Hygiene Data'!$H$13,0,10*ROW('Hygiene Data'!H58)))</f>
        <v/>
      </c>
      <c r="ED64" s="293" t="str">
        <f ca="true">+IF(OFFSET('Hygiene Data'!$I$11,0,10*ROW('Hygiene Data'!I58))="","",OFFSET('Hygiene Data'!$I$11,0,10*ROW('Hygiene Data'!I58)))</f>
        <v/>
      </c>
      <c r="EE64" s="293" t="str">
        <f ca="true">+IF(OFFSET('Hygiene Data'!$I$12,0,10*ROW('Hygiene Data'!I58))="","",OFFSET('Hygiene Data'!$I$12,0,10*ROW('Hygiene Data'!I58)))</f>
        <v/>
      </c>
      <c r="EF64" s="293"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49" t="str">
        <f t="shared" ca="true" si="0"/>
        <v/>
      </c>
      <c r="D65" s="89"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9"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9"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9"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9"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9"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9"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9"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9"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9"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9"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9"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9"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9"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9"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9"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9"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9"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0"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0"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0"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0"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0"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0"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0"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0"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0"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0"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0"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0"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0"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0"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0"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0"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0"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0"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0"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0"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0"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0"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0"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0"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0"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0"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0"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0"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0"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0"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1"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1"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1"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1"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1"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1"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1"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1"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1"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1"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1"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1"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1"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1"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1"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1"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1"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1"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3"/>
      <c r="BS65" s="293" t="str">
        <f ca="true">+IF(OFFSET('Water Data'!$D$27,0,10*ROW('Water Data'!D59))="","",OFFSET('Water Data'!$D$27,0,10*ROW('Water Data'!D59)))</f>
        <v/>
      </c>
      <c r="BT65" s="293" t="str">
        <f ca="true">+IF(OFFSET('Water Data'!$D$28,0,10*ROW('Water Data'!D59))="","",OFFSET('Water Data'!$D$28,0,10*ROW('Water Data'!D59)))</f>
        <v/>
      </c>
      <c r="BU65" s="293" t="str">
        <f ca="true">+IF(OFFSET('Water Data'!$D$29,0,10*ROW('Water Data'!D59))="","",OFFSET('Water Data'!$D$29,0,10*ROW('Water Data'!D59)))</f>
        <v/>
      </c>
      <c r="BV65" s="293" t="str">
        <f ca="true">+IF(OFFSET('Water Data'!$E$27,0,10*ROW('Water Data'!E59))="","",OFFSET('Water Data'!$E$27,0,10*ROW('Water Data'!E59)))</f>
        <v/>
      </c>
      <c r="BW65" s="293" t="str">
        <f ca="true">+IF(OFFSET('Water Data'!$E$28,0,10*ROW('Water Data'!E59))="","",OFFSET('Water Data'!$E$28,0,10*ROW('Water Data'!E59)))</f>
        <v/>
      </c>
      <c r="BX65" s="293" t="str">
        <f ca="true">+IF(OFFSET('Water Data'!$E$29,0,10*ROW('Water Data'!E59))="","",OFFSET('Water Data'!$E$29,0,10*ROW('Water Data'!E59)))</f>
        <v/>
      </c>
      <c r="BY65" s="293" t="str">
        <f ca="true">+IF(OFFSET('Water Data'!$F$27,0,10*ROW('Water Data'!F59))="","",OFFSET('Water Data'!$F$27,0,10*ROW('Water Data'!F59)))</f>
        <v/>
      </c>
      <c r="BZ65" s="293" t="str">
        <f ca="true">+IF(OFFSET('Water Data'!$F$28,0,10*ROW('Water Data'!F59))="","",OFFSET('Water Data'!$F$28,0,10*ROW('Water Data'!F59)))</f>
        <v/>
      </c>
      <c r="CA65" s="293" t="str">
        <f ca="true">+IF(OFFSET('Water Data'!$F$29,0,10*ROW('Water Data'!F59))="","",OFFSET('Water Data'!$F$29,0,10*ROW('Water Data'!F59)))</f>
        <v/>
      </c>
      <c r="CB65" s="293" t="str">
        <f ca="true">+IF(OFFSET('Water Data'!$G$27,0,10*ROW('Water Data'!G59))="","",OFFSET('Water Data'!$G$27,0,10*ROW('Water Data'!G59)))</f>
        <v/>
      </c>
      <c r="CC65" s="293" t="str">
        <f ca="true">+IF(OFFSET('Water Data'!$G$28,0,10*ROW('Water Data'!G59))="","",OFFSET('Water Data'!$G$28,0,10*ROW('Water Data'!G59)))</f>
        <v/>
      </c>
      <c r="CD65" s="293" t="str">
        <f ca="true">+IF(OFFSET('Water Data'!$G$29,0,10*ROW('Water Data'!G59))="","",OFFSET('Water Data'!$G$29,0,10*ROW('Water Data'!G59)))</f>
        <v/>
      </c>
      <c r="CE65" s="293" t="str">
        <f ca="true">+IF(OFFSET('Water Data'!$H$27,0,10*ROW('Water Data'!H59))="","",OFFSET('Water Data'!$H$27,0,10*ROW('Water Data'!H59)))</f>
        <v/>
      </c>
      <c r="CF65" s="293" t="str">
        <f ca="true">+IF(OFFSET('Water Data'!$H$28,0,10*ROW('Water Data'!H59))="","",OFFSET('Water Data'!$H$28,0,10*ROW('Water Data'!H59)))</f>
        <v/>
      </c>
      <c r="CG65" s="293" t="str">
        <f ca="true">+IF(OFFSET('Water Data'!$H$29,0,10*ROW('Water Data'!H59))="","",OFFSET('Water Data'!$H$29,0,10*ROW('Water Data'!H59)))</f>
        <v/>
      </c>
      <c r="CH65" s="293" t="str">
        <f ca="true">+IF(OFFSET('Water Data'!$I$27,0,10*ROW('Water Data'!I59))="","",OFFSET('Water Data'!$I$27,0,10*ROW('Water Data'!I59)))</f>
        <v/>
      </c>
      <c r="CI65" s="293" t="str">
        <f ca="true">+IF(OFFSET('Water Data'!$I$28,0,10*ROW('Water Data'!I59))="","",OFFSET('Water Data'!$I$28,0,10*ROW('Water Data'!I59)))</f>
        <v/>
      </c>
      <c r="CJ65" s="293" t="str">
        <f ca="true">+IF(OFFSET('Water Data'!$I$29,0,10*ROW('Water Data'!I59))="","",OFFSET('Water Data'!$I$29,0,10*ROW('Water Data'!I59)))</f>
        <v/>
      </c>
      <c r="CK65" s="293" t="str">
        <f ca="true">+IF(OFFSET('Sanitation Data'!$D$28,0,10*ROW('Sanitation Data'!D59))="","",OFFSET('Sanitation Data'!$D$28,0,10*ROW('Sanitation Data'!D59)))</f>
        <v/>
      </c>
      <c r="CL65" s="293" t="str">
        <f ca="true">+IF(OFFSET('Sanitation Data'!$D$29,0,10*ROW('Sanitation Data'!D59))="","",OFFSET('Sanitation Data'!$D$29,0,10*ROW('Sanitation Data'!D59)))</f>
        <v/>
      </c>
      <c r="CM65" s="293" t="str">
        <f ca="true">+IF(OFFSET('Sanitation Data'!$D$30,0,10*ROW('Sanitation Data'!D59))="","",OFFSET('Sanitation Data'!$D$30,0,10*ROW('Sanitation Data'!D59)))</f>
        <v/>
      </c>
      <c r="CN65" s="293" t="str">
        <f ca="true">+IF(OFFSET('Sanitation Data'!$D$31,0,10*ROW('Sanitation Data'!D59))="","",OFFSET('Sanitation Data'!$D$31,0,10*ROW('Sanitation Data'!D59)))</f>
        <v/>
      </c>
      <c r="CO65" s="293" t="str">
        <f ca="true">+IF(OFFSET('Sanitation Data'!$D$32,0,10*ROW('Sanitation Data'!D59))="","",OFFSET('Sanitation Data'!$D$32,0,10*ROW('Sanitation Data'!D59)))</f>
        <v/>
      </c>
      <c r="CP65" s="293" t="str">
        <f ca="true">+IF(OFFSET('Sanitation Data'!$E$28,0,10*ROW('Sanitation Data'!E59))="","",OFFSET('Sanitation Data'!$E$28,0,10*ROW('Sanitation Data'!E59)))</f>
        <v/>
      </c>
      <c r="CQ65" s="293" t="str">
        <f ca="true">+IF(OFFSET('Sanitation Data'!$E$29,0,10*ROW('Sanitation Data'!E59))="","",OFFSET('Sanitation Data'!$E$29,0,10*ROW('Sanitation Data'!E59)))</f>
        <v/>
      </c>
      <c r="CR65" s="293" t="str">
        <f ca="true">+IF(OFFSET('Sanitation Data'!$E$30,0,10*ROW('Sanitation Data'!E59))="","",OFFSET('Sanitation Data'!$E$30,0,10*ROW('Sanitation Data'!E59)))</f>
        <v/>
      </c>
      <c r="CS65" s="293" t="str">
        <f ca="true">+IF(OFFSET('Sanitation Data'!$E$31,0,10*ROW('Sanitation Data'!E59))="","",OFFSET('Sanitation Data'!$E$31,0,10*ROW('Sanitation Data'!E59)))</f>
        <v/>
      </c>
      <c r="CT65" s="293" t="str">
        <f ca="true">+IF(OFFSET('Sanitation Data'!$E$32,0,10*ROW('Sanitation Data'!E59))="","",OFFSET('Sanitation Data'!$E$32,0,10*ROW('Sanitation Data'!E59)))</f>
        <v/>
      </c>
      <c r="CU65" s="293" t="str">
        <f ca="true">+IF(OFFSET('Sanitation Data'!$F$28,0,10*ROW('Sanitation Data'!F59))="","",OFFSET('Sanitation Data'!$F$28,0,10*ROW('Sanitation Data'!F59)))</f>
        <v/>
      </c>
      <c r="CV65" s="293" t="str">
        <f ca="true">+IF(OFFSET('Sanitation Data'!$F$29,0,10*ROW('Sanitation Data'!F59))="","",OFFSET('Sanitation Data'!$F$29,0,10*ROW('Sanitation Data'!F59)))</f>
        <v/>
      </c>
      <c r="CW65" s="293" t="str">
        <f ca="true">+IF(OFFSET('Sanitation Data'!$F$30,0,10*ROW('Sanitation Data'!F59))="","",OFFSET('Sanitation Data'!$F$30,0,10*ROW('Sanitation Data'!F59)))</f>
        <v/>
      </c>
      <c r="CX65" s="293" t="str">
        <f ca="true">+IF(OFFSET('Sanitation Data'!$F$31,0,10*ROW('Sanitation Data'!F59))="","",OFFSET('Sanitation Data'!$F$31,0,10*ROW('Sanitation Data'!F59)))</f>
        <v/>
      </c>
      <c r="CY65" s="293" t="str">
        <f ca="true">+IF(OFFSET('Sanitation Data'!$F$32,0,10*ROW('Sanitation Data'!F59))="","",OFFSET('Sanitation Data'!$F$32,0,10*ROW('Sanitation Data'!F59)))</f>
        <v/>
      </c>
      <c r="CZ65" s="293" t="str">
        <f ca="true">+IF(OFFSET('Sanitation Data'!$G$28,0,10*ROW('Sanitation Data'!G59))="","",OFFSET('Sanitation Data'!$G$28,0,10*ROW('Sanitation Data'!G59)))</f>
        <v/>
      </c>
      <c r="DA65" s="293" t="str">
        <f ca="true">+IF(OFFSET('Sanitation Data'!$G$29,0,10*ROW('Sanitation Data'!G59))="","",OFFSET('Sanitation Data'!$G$29,0,10*ROW('Sanitation Data'!G59)))</f>
        <v/>
      </c>
      <c r="DB65" s="293" t="str">
        <f ca="true">+IF(OFFSET('Sanitation Data'!$G$30,0,10*ROW('Sanitation Data'!G59))="","",OFFSET('Sanitation Data'!$G$30,0,10*ROW('Sanitation Data'!G59)))</f>
        <v/>
      </c>
      <c r="DC65" s="293" t="str">
        <f ca="true">+IF(OFFSET('Sanitation Data'!$G$31,0,10*ROW('Sanitation Data'!G59))="","",OFFSET('Sanitation Data'!$G$31,0,10*ROW('Sanitation Data'!G59)))</f>
        <v/>
      </c>
      <c r="DD65" s="293" t="str">
        <f ca="true">+IF(OFFSET('Sanitation Data'!$G$32,0,10*ROW('Sanitation Data'!G59))="","",OFFSET('Sanitation Data'!$G$32,0,10*ROW('Sanitation Data'!G59)))</f>
        <v/>
      </c>
      <c r="DE65" s="293" t="str">
        <f ca="true">+IF(OFFSET('Sanitation Data'!$H$28,0,10*ROW('Sanitation Data'!H59))="","",OFFSET('Sanitation Data'!$H$28,0,10*ROW('Sanitation Data'!H59)))</f>
        <v/>
      </c>
      <c r="DF65" s="293" t="str">
        <f ca="true">+IF(OFFSET('Sanitation Data'!$H$29,0,10*ROW('Sanitation Data'!H59))="","",OFFSET('Sanitation Data'!$H$29,0,10*ROW('Sanitation Data'!H59)))</f>
        <v/>
      </c>
      <c r="DG65" s="293" t="str">
        <f ca="true">+IF(OFFSET('Sanitation Data'!$H$30,0,10*ROW('Sanitation Data'!H59))="","",OFFSET('Sanitation Data'!$H$30,0,10*ROW('Sanitation Data'!H59)))</f>
        <v/>
      </c>
      <c r="DH65" s="293" t="str">
        <f ca="true">+IF(OFFSET('Sanitation Data'!$H$31,0,10*ROW('Sanitation Data'!H59))="","",OFFSET('Sanitation Data'!$H$31,0,10*ROW('Sanitation Data'!H59)))</f>
        <v/>
      </c>
      <c r="DI65" s="293" t="str">
        <f ca="true">+IF(OFFSET('Sanitation Data'!$H$32,0,10*ROW('Sanitation Data'!H59))="","",OFFSET('Sanitation Data'!$H$32,0,10*ROW('Sanitation Data'!H59)))</f>
        <v/>
      </c>
      <c r="DJ65" s="293" t="str">
        <f ca="true">+IF(OFFSET('Sanitation Data'!$I$28,0,10*ROW('Sanitation Data'!I59))="","",OFFSET('Sanitation Data'!$I$28,0,10*ROW('Sanitation Data'!I59)))</f>
        <v/>
      </c>
      <c r="DK65" s="293" t="str">
        <f ca="true">+IF(OFFSET('Sanitation Data'!$I$29,0,10*ROW('Sanitation Data'!I59))="","",OFFSET('Sanitation Data'!$I$29,0,10*ROW('Sanitation Data'!I59)))</f>
        <v/>
      </c>
      <c r="DL65" s="293" t="str">
        <f ca="true">+IF(OFFSET('Sanitation Data'!$I$30,0,10*ROW('Sanitation Data'!I59))="","",OFFSET('Sanitation Data'!$I$30,0,10*ROW('Sanitation Data'!I59)))</f>
        <v/>
      </c>
      <c r="DM65" s="293" t="str">
        <f ca="true">+IF(OFFSET('Sanitation Data'!$I$31,0,10*ROW('Sanitation Data'!I59))="","",OFFSET('Sanitation Data'!$I$31,0,10*ROW('Sanitation Data'!I59)))</f>
        <v/>
      </c>
      <c r="DN65" s="293" t="str">
        <f ca="true">+IF(OFFSET('Sanitation Data'!$I$32,0,10*ROW('Sanitation Data'!I59))="","",OFFSET('Sanitation Data'!$I$32,0,10*ROW('Sanitation Data'!I59)))</f>
        <v/>
      </c>
      <c r="DO65" s="293" t="str">
        <f ca="true">+IF(OFFSET('Hygiene Data'!$D$11,0,10*ROW('Hygiene Data'!D59))="","",OFFSET('Hygiene Data'!$D$11,0,10*ROW('Hygiene Data'!D59)))</f>
        <v/>
      </c>
      <c r="DP65" s="293" t="str">
        <f ca="true">+IF(OFFSET('Hygiene Data'!$D$12,0,10*ROW('Hygiene Data'!D59))="","",OFFSET('Hygiene Data'!$D$12,0,10*ROW('Hygiene Data'!D59)))</f>
        <v/>
      </c>
      <c r="DQ65" s="293" t="str">
        <f ca="true">+IF(OFFSET('Hygiene Data'!$D$13,0,10*ROW('Hygiene Data'!D59))="","",OFFSET('Hygiene Data'!$D$13,0,10*ROW('Hygiene Data'!D59)))</f>
        <v/>
      </c>
      <c r="DR65" s="293" t="str">
        <f ca="true">+IF(OFFSET('Hygiene Data'!$E$11,0,10*ROW('Hygiene Data'!E59))="","",OFFSET('Hygiene Data'!$E$11,0,10*ROW('Hygiene Data'!E59)))</f>
        <v/>
      </c>
      <c r="DS65" s="293" t="str">
        <f ca="true">+IF(OFFSET('Hygiene Data'!$E$12,0,10*ROW('Hygiene Data'!E59))="","",OFFSET('Hygiene Data'!$E$12,0,10*ROW('Hygiene Data'!E59)))</f>
        <v/>
      </c>
      <c r="DT65" s="293" t="str">
        <f ca="true">+IF(OFFSET('Hygiene Data'!$E$13,0,10*ROW('Hygiene Data'!E59))="","",OFFSET('Hygiene Data'!$E$13,0,10*ROW('Hygiene Data'!E59)))</f>
        <v/>
      </c>
      <c r="DU65" s="293" t="str">
        <f ca="true">+IF(OFFSET('Hygiene Data'!$F$11,0,10*ROW('Hygiene Data'!F59))="","",OFFSET('Hygiene Data'!$F$11,0,10*ROW('Hygiene Data'!F59)))</f>
        <v/>
      </c>
      <c r="DV65" s="293" t="str">
        <f ca="true">+IF(OFFSET('Hygiene Data'!$F$12,0,10*ROW('Hygiene Data'!F59))="","",OFFSET('Hygiene Data'!$F$12,0,10*ROW('Hygiene Data'!F59)))</f>
        <v/>
      </c>
      <c r="DW65" s="293" t="str">
        <f ca="true">+IF(OFFSET('Hygiene Data'!$F$13,0,10*ROW('Hygiene Data'!F59))="","",OFFSET('Hygiene Data'!$F$13,0,10*ROW('Hygiene Data'!F59)))</f>
        <v/>
      </c>
      <c r="DX65" s="293" t="str">
        <f ca="true">+IF(OFFSET('Hygiene Data'!$G$11,0,10*ROW('Hygiene Data'!G59))="","",OFFSET('Hygiene Data'!$G$11,0,10*ROW('Hygiene Data'!G59)))</f>
        <v/>
      </c>
      <c r="DY65" s="293" t="str">
        <f ca="true">+IF(OFFSET('Hygiene Data'!$G$12,0,10*ROW('Hygiene Data'!G59))="","",OFFSET('Hygiene Data'!$G$12,0,10*ROW('Hygiene Data'!G59)))</f>
        <v/>
      </c>
      <c r="DZ65" s="293" t="str">
        <f ca="true">+IF(OFFSET('Hygiene Data'!$G$13,0,10*ROW('Hygiene Data'!G59))="","",OFFSET('Hygiene Data'!$G$13,0,10*ROW('Hygiene Data'!G59)))</f>
        <v/>
      </c>
      <c r="EA65" s="293" t="str">
        <f ca="true">+IF(OFFSET('Hygiene Data'!$H$11,0,10*ROW('Hygiene Data'!H59))="","",OFFSET('Hygiene Data'!$H$11,0,10*ROW('Hygiene Data'!H59)))</f>
        <v/>
      </c>
      <c r="EB65" s="293" t="str">
        <f ca="true">+IF(OFFSET('Hygiene Data'!$H$12,0,10*ROW('Hygiene Data'!H59))="","",OFFSET('Hygiene Data'!$H$12,0,10*ROW('Hygiene Data'!H59)))</f>
        <v/>
      </c>
      <c r="EC65" s="293" t="str">
        <f ca="true">+IF(OFFSET('Hygiene Data'!$H$13,0,10*ROW('Hygiene Data'!H59))="","",OFFSET('Hygiene Data'!$H$13,0,10*ROW('Hygiene Data'!H59)))</f>
        <v/>
      </c>
      <c r="ED65" s="293" t="str">
        <f ca="true">+IF(OFFSET('Hygiene Data'!$I$11,0,10*ROW('Hygiene Data'!I59))="","",OFFSET('Hygiene Data'!$I$11,0,10*ROW('Hygiene Data'!I59)))</f>
        <v/>
      </c>
      <c r="EE65" s="293" t="str">
        <f ca="true">+IF(OFFSET('Hygiene Data'!$I$12,0,10*ROW('Hygiene Data'!I59))="","",OFFSET('Hygiene Data'!$I$12,0,10*ROW('Hygiene Data'!I59)))</f>
        <v/>
      </c>
      <c r="EF65" s="293"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49" t="str">
        <f t="shared" ca="true" si="0"/>
        <v/>
      </c>
      <c r="D66" s="89"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9"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9"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9"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9"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9"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9"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9"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9"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9"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9"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9"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9"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9"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9"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9"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9"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9"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0"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0"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0"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0"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0"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0"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0"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0"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0"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0"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0"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0"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0"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0"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0"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0"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0"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0"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0"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0"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0"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0"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0"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0"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0"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0"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0"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0"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0"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0"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1"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1"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1"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1"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1"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1"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1"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1"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1"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1"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1"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1"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1"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1"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1"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1"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1"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1"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3"/>
      <c r="BS66" s="293" t="str">
        <f ca="true">+IF(OFFSET('Water Data'!$D$27,0,10*ROW('Water Data'!D60))="","",OFFSET('Water Data'!$D$27,0,10*ROW('Water Data'!D60)))</f>
        <v/>
      </c>
      <c r="BT66" s="293" t="str">
        <f ca="true">+IF(OFFSET('Water Data'!$D$28,0,10*ROW('Water Data'!D60))="","",OFFSET('Water Data'!$D$28,0,10*ROW('Water Data'!D60)))</f>
        <v/>
      </c>
      <c r="BU66" s="293" t="str">
        <f ca="true">+IF(OFFSET('Water Data'!$D$29,0,10*ROW('Water Data'!D60))="","",OFFSET('Water Data'!$D$29,0,10*ROW('Water Data'!D60)))</f>
        <v/>
      </c>
      <c r="BV66" s="293" t="str">
        <f ca="true">+IF(OFFSET('Water Data'!$E$27,0,10*ROW('Water Data'!E60))="","",OFFSET('Water Data'!$E$27,0,10*ROW('Water Data'!E60)))</f>
        <v/>
      </c>
      <c r="BW66" s="293" t="str">
        <f ca="true">+IF(OFFSET('Water Data'!$E$28,0,10*ROW('Water Data'!E60))="","",OFFSET('Water Data'!$E$28,0,10*ROW('Water Data'!E60)))</f>
        <v/>
      </c>
      <c r="BX66" s="293" t="str">
        <f ca="true">+IF(OFFSET('Water Data'!$E$29,0,10*ROW('Water Data'!E60))="","",OFFSET('Water Data'!$E$29,0,10*ROW('Water Data'!E60)))</f>
        <v/>
      </c>
      <c r="BY66" s="293" t="str">
        <f ca="true">+IF(OFFSET('Water Data'!$F$27,0,10*ROW('Water Data'!F60))="","",OFFSET('Water Data'!$F$27,0,10*ROW('Water Data'!F60)))</f>
        <v/>
      </c>
      <c r="BZ66" s="293" t="str">
        <f ca="true">+IF(OFFSET('Water Data'!$F$28,0,10*ROW('Water Data'!F60))="","",OFFSET('Water Data'!$F$28,0,10*ROW('Water Data'!F60)))</f>
        <v/>
      </c>
      <c r="CA66" s="293" t="str">
        <f ca="true">+IF(OFFSET('Water Data'!$F$29,0,10*ROW('Water Data'!F60))="","",OFFSET('Water Data'!$F$29,0,10*ROW('Water Data'!F60)))</f>
        <v/>
      </c>
      <c r="CB66" s="293" t="str">
        <f ca="true">+IF(OFFSET('Water Data'!$G$27,0,10*ROW('Water Data'!G60))="","",OFFSET('Water Data'!$G$27,0,10*ROW('Water Data'!G60)))</f>
        <v/>
      </c>
      <c r="CC66" s="293" t="str">
        <f ca="true">+IF(OFFSET('Water Data'!$G$28,0,10*ROW('Water Data'!G60))="","",OFFSET('Water Data'!$G$28,0,10*ROW('Water Data'!G60)))</f>
        <v/>
      </c>
      <c r="CD66" s="293" t="str">
        <f ca="true">+IF(OFFSET('Water Data'!$G$29,0,10*ROW('Water Data'!G60))="","",OFFSET('Water Data'!$G$29,0,10*ROW('Water Data'!G60)))</f>
        <v/>
      </c>
      <c r="CE66" s="293" t="str">
        <f ca="true">+IF(OFFSET('Water Data'!$H$27,0,10*ROW('Water Data'!H60))="","",OFFSET('Water Data'!$H$27,0,10*ROW('Water Data'!H60)))</f>
        <v/>
      </c>
      <c r="CF66" s="293" t="str">
        <f ca="true">+IF(OFFSET('Water Data'!$H$28,0,10*ROW('Water Data'!H60))="","",OFFSET('Water Data'!$H$28,0,10*ROW('Water Data'!H60)))</f>
        <v/>
      </c>
      <c r="CG66" s="293" t="str">
        <f ca="true">+IF(OFFSET('Water Data'!$H$29,0,10*ROW('Water Data'!H60))="","",OFFSET('Water Data'!$H$29,0,10*ROW('Water Data'!H60)))</f>
        <v/>
      </c>
      <c r="CH66" s="293" t="str">
        <f ca="true">+IF(OFFSET('Water Data'!$I$27,0,10*ROW('Water Data'!I60))="","",OFFSET('Water Data'!$I$27,0,10*ROW('Water Data'!I60)))</f>
        <v/>
      </c>
      <c r="CI66" s="293" t="str">
        <f ca="true">+IF(OFFSET('Water Data'!$I$28,0,10*ROW('Water Data'!I60))="","",OFFSET('Water Data'!$I$28,0,10*ROW('Water Data'!I60)))</f>
        <v/>
      </c>
      <c r="CJ66" s="293" t="str">
        <f ca="true">+IF(OFFSET('Water Data'!$I$29,0,10*ROW('Water Data'!I60))="","",OFFSET('Water Data'!$I$29,0,10*ROW('Water Data'!I60)))</f>
        <v/>
      </c>
      <c r="CK66" s="293" t="str">
        <f ca="true">+IF(OFFSET('Sanitation Data'!$D$28,0,10*ROW('Sanitation Data'!D60))="","",OFFSET('Sanitation Data'!$D$28,0,10*ROW('Sanitation Data'!D60)))</f>
        <v/>
      </c>
      <c r="CL66" s="293" t="str">
        <f ca="true">+IF(OFFSET('Sanitation Data'!$D$29,0,10*ROW('Sanitation Data'!D60))="","",OFFSET('Sanitation Data'!$D$29,0,10*ROW('Sanitation Data'!D60)))</f>
        <v/>
      </c>
      <c r="CM66" s="293" t="str">
        <f ca="true">+IF(OFFSET('Sanitation Data'!$D$30,0,10*ROW('Sanitation Data'!D60))="","",OFFSET('Sanitation Data'!$D$30,0,10*ROW('Sanitation Data'!D60)))</f>
        <v/>
      </c>
      <c r="CN66" s="293" t="str">
        <f ca="true">+IF(OFFSET('Sanitation Data'!$D$31,0,10*ROW('Sanitation Data'!D60))="","",OFFSET('Sanitation Data'!$D$31,0,10*ROW('Sanitation Data'!D60)))</f>
        <v/>
      </c>
      <c r="CO66" s="293" t="str">
        <f ca="true">+IF(OFFSET('Sanitation Data'!$D$32,0,10*ROW('Sanitation Data'!D60))="","",OFFSET('Sanitation Data'!$D$32,0,10*ROW('Sanitation Data'!D60)))</f>
        <v/>
      </c>
      <c r="CP66" s="293" t="str">
        <f ca="true">+IF(OFFSET('Sanitation Data'!$E$28,0,10*ROW('Sanitation Data'!E60))="","",OFFSET('Sanitation Data'!$E$28,0,10*ROW('Sanitation Data'!E60)))</f>
        <v/>
      </c>
      <c r="CQ66" s="293" t="str">
        <f ca="true">+IF(OFFSET('Sanitation Data'!$E$29,0,10*ROW('Sanitation Data'!E60))="","",OFFSET('Sanitation Data'!$E$29,0,10*ROW('Sanitation Data'!E60)))</f>
        <v/>
      </c>
      <c r="CR66" s="293" t="str">
        <f ca="true">+IF(OFFSET('Sanitation Data'!$E$30,0,10*ROW('Sanitation Data'!E60))="","",OFFSET('Sanitation Data'!$E$30,0,10*ROW('Sanitation Data'!E60)))</f>
        <v/>
      </c>
      <c r="CS66" s="293" t="str">
        <f ca="true">+IF(OFFSET('Sanitation Data'!$E$31,0,10*ROW('Sanitation Data'!E60))="","",OFFSET('Sanitation Data'!$E$31,0,10*ROW('Sanitation Data'!E60)))</f>
        <v/>
      </c>
      <c r="CT66" s="293" t="str">
        <f ca="true">+IF(OFFSET('Sanitation Data'!$E$32,0,10*ROW('Sanitation Data'!E60))="","",OFFSET('Sanitation Data'!$E$32,0,10*ROW('Sanitation Data'!E60)))</f>
        <v/>
      </c>
      <c r="CU66" s="293" t="str">
        <f ca="true">+IF(OFFSET('Sanitation Data'!$F$28,0,10*ROW('Sanitation Data'!F60))="","",OFFSET('Sanitation Data'!$F$28,0,10*ROW('Sanitation Data'!F60)))</f>
        <v/>
      </c>
      <c r="CV66" s="293" t="str">
        <f ca="true">+IF(OFFSET('Sanitation Data'!$F$29,0,10*ROW('Sanitation Data'!F60))="","",OFFSET('Sanitation Data'!$F$29,0,10*ROW('Sanitation Data'!F60)))</f>
        <v/>
      </c>
      <c r="CW66" s="293" t="str">
        <f ca="true">+IF(OFFSET('Sanitation Data'!$F$30,0,10*ROW('Sanitation Data'!F60))="","",OFFSET('Sanitation Data'!$F$30,0,10*ROW('Sanitation Data'!F60)))</f>
        <v/>
      </c>
      <c r="CX66" s="293" t="str">
        <f ca="true">+IF(OFFSET('Sanitation Data'!$F$31,0,10*ROW('Sanitation Data'!F60))="","",OFFSET('Sanitation Data'!$F$31,0,10*ROW('Sanitation Data'!F60)))</f>
        <v/>
      </c>
      <c r="CY66" s="293" t="str">
        <f ca="true">+IF(OFFSET('Sanitation Data'!$F$32,0,10*ROW('Sanitation Data'!F60))="","",OFFSET('Sanitation Data'!$F$32,0,10*ROW('Sanitation Data'!F60)))</f>
        <v/>
      </c>
      <c r="CZ66" s="293" t="str">
        <f ca="true">+IF(OFFSET('Sanitation Data'!$G$28,0,10*ROW('Sanitation Data'!G60))="","",OFFSET('Sanitation Data'!$G$28,0,10*ROW('Sanitation Data'!G60)))</f>
        <v/>
      </c>
      <c r="DA66" s="293" t="str">
        <f ca="true">+IF(OFFSET('Sanitation Data'!$G$29,0,10*ROW('Sanitation Data'!G60))="","",OFFSET('Sanitation Data'!$G$29,0,10*ROW('Sanitation Data'!G60)))</f>
        <v/>
      </c>
      <c r="DB66" s="293" t="str">
        <f ca="true">+IF(OFFSET('Sanitation Data'!$G$30,0,10*ROW('Sanitation Data'!G60))="","",OFFSET('Sanitation Data'!$G$30,0,10*ROW('Sanitation Data'!G60)))</f>
        <v/>
      </c>
      <c r="DC66" s="293" t="str">
        <f ca="true">+IF(OFFSET('Sanitation Data'!$G$31,0,10*ROW('Sanitation Data'!G60))="","",OFFSET('Sanitation Data'!$G$31,0,10*ROW('Sanitation Data'!G60)))</f>
        <v/>
      </c>
      <c r="DD66" s="293" t="str">
        <f ca="true">+IF(OFFSET('Sanitation Data'!$G$32,0,10*ROW('Sanitation Data'!G60))="","",OFFSET('Sanitation Data'!$G$32,0,10*ROW('Sanitation Data'!G60)))</f>
        <v/>
      </c>
      <c r="DE66" s="293" t="str">
        <f ca="true">+IF(OFFSET('Sanitation Data'!$H$28,0,10*ROW('Sanitation Data'!H60))="","",OFFSET('Sanitation Data'!$H$28,0,10*ROW('Sanitation Data'!H60)))</f>
        <v/>
      </c>
      <c r="DF66" s="293" t="str">
        <f ca="true">+IF(OFFSET('Sanitation Data'!$H$29,0,10*ROW('Sanitation Data'!H60))="","",OFFSET('Sanitation Data'!$H$29,0,10*ROW('Sanitation Data'!H60)))</f>
        <v/>
      </c>
      <c r="DG66" s="293" t="str">
        <f ca="true">+IF(OFFSET('Sanitation Data'!$H$30,0,10*ROW('Sanitation Data'!H60))="","",OFFSET('Sanitation Data'!$H$30,0,10*ROW('Sanitation Data'!H60)))</f>
        <v/>
      </c>
      <c r="DH66" s="293" t="str">
        <f ca="true">+IF(OFFSET('Sanitation Data'!$H$31,0,10*ROW('Sanitation Data'!H60))="","",OFFSET('Sanitation Data'!$H$31,0,10*ROW('Sanitation Data'!H60)))</f>
        <v/>
      </c>
      <c r="DI66" s="293" t="str">
        <f ca="true">+IF(OFFSET('Sanitation Data'!$H$32,0,10*ROW('Sanitation Data'!H60))="","",OFFSET('Sanitation Data'!$H$32,0,10*ROW('Sanitation Data'!H60)))</f>
        <v/>
      </c>
      <c r="DJ66" s="293" t="str">
        <f ca="true">+IF(OFFSET('Sanitation Data'!$I$28,0,10*ROW('Sanitation Data'!I60))="","",OFFSET('Sanitation Data'!$I$28,0,10*ROW('Sanitation Data'!I60)))</f>
        <v/>
      </c>
      <c r="DK66" s="293" t="str">
        <f ca="true">+IF(OFFSET('Sanitation Data'!$I$29,0,10*ROW('Sanitation Data'!I60))="","",OFFSET('Sanitation Data'!$I$29,0,10*ROW('Sanitation Data'!I60)))</f>
        <v/>
      </c>
      <c r="DL66" s="293" t="str">
        <f ca="true">+IF(OFFSET('Sanitation Data'!$I$30,0,10*ROW('Sanitation Data'!I60))="","",OFFSET('Sanitation Data'!$I$30,0,10*ROW('Sanitation Data'!I60)))</f>
        <v/>
      </c>
      <c r="DM66" s="293" t="str">
        <f ca="true">+IF(OFFSET('Sanitation Data'!$I$31,0,10*ROW('Sanitation Data'!I60))="","",OFFSET('Sanitation Data'!$I$31,0,10*ROW('Sanitation Data'!I60)))</f>
        <v/>
      </c>
      <c r="DN66" s="293" t="str">
        <f ca="true">+IF(OFFSET('Sanitation Data'!$I$32,0,10*ROW('Sanitation Data'!I60))="","",OFFSET('Sanitation Data'!$I$32,0,10*ROW('Sanitation Data'!I60)))</f>
        <v/>
      </c>
      <c r="DO66" s="293" t="str">
        <f ca="true">+IF(OFFSET('Hygiene Data'!$D$11,0,10*ROW('Hygiene Data'!D60))="","",OFFSET('Hygiene Data'!$D$11,0,10*ROW('Hygiene Data'!D60)))</f>
        <v/>
      </c>
      <c r="DP66" s="293" t="str">
        <f ca="true">+IF(OFFSET('Hygiene Data'!$D$12,0,10*ROW('Hygiene Data'!D60))="","",OFFSET('Hygiene Data'!$D$12,0,10*ROW('Hygiene Data'!D60)))</f>
        <v/>
      </c>
      <c r="DQ66" s="293" t="str">
        <f ca="true">+IF(OFFSET('Hygiene Data'!$D$13,0,10*ROW('Hygiene Data'!D60))="","",OFFSET('Hygiene Data'!$D$13,0,10*ROW('Hygiene Data'!D60)))</f>
        <v/>
      </c>
      <c r="DR66" s="293" t="str">
        <f ca="true">+IF(OFFSET('Hygiene Data'!$E$11,0,10*ROW('Hygiene Data'!E60))="","",OFFSET('Hygiene Data'!$E$11,0,10*ROW('Hygiene Data'!E60)))</f>
        <v/>
      </c>
      <c r="DS66" s="293" t="str">
        <f ca="true">+IF(OFFSET('Hygiene Data'!$E$12,0,10*ROW('Hygiene Data'!E60))="","",OFFSET('Hygiene Data'!$E$12,0,10*ROW('Hygiene Data'!E60)))</f>
        <v/>
      </c>
      <c r="DT66" s="293" t="str">
        <f ca="true">+IF(OFFSET('Hygiene Data'!$E$13,0,10*ROW('Hygiene Data'!E60))="","",OFFSET('Hygiene Data'!$E$13,0,10*ROW('Hygiene Data'!E60)))</f>
        <v/>
      </c>
      <c r="DU66" s="293" t="str">
        <f ca="true">+IF(OFFSET('Hygiene Data'!$F$11,0,10*ROW('Hygiene Data'!F60))="","",OFFSET('Hygiene Data'!$F$11,0,10*ROW('Hygiene Data'!F60)))</f>
        <v/>
      </c>
      <c r="DV66" s="293" t="str">
        <f ca="true">+IF(OFFSET('Hygiene Data'!$F$12,0,10*ROW('Hygiene Data'!F60))="","",OFFSET('Hygiene Data'!$F$12,0,10*ROW('Hygiene Data'!F60)))</f>
        <v/>
      </c>
      <c r="DW66" s="293" t="str">
        <f ca="true">+IF(OFFSET('Hygiene Data'!$F$13,0,10*ROW('Hygiene Data'!F60))="","",OFFSET('Hygiene Data'!$F$13,0,10*ROW('Hygiene Data'!F60)))</f>
        <v/>
      </c>
      <c r="DX66" s="293" t="str">
        <f ca="true">+IF(OFFSET('Hygiene Data'!$G$11,0,10*ROW('Hygiene Data'!G60))="","",OFFSET('Hygiene Data'!$G$11,0,10*ROW('Hygiene Data'!G60)))</f>
        <v/>
      </c>
      <c r="DY66" s="293" t="str">
        <f ca="true">+IF(OFFSET('Hygiene Data'!$G$12,0,10*ROW('Hygiene Data'!G60))="","",OFFSET('Hygiene Data'!$G$12,0,10*ROW('Hygiene Data'!G60)))</f>
        <v/>
      </c>
      <c r="DZ66" s="293" t="str">
        <f ca="true">+IF(OFFSET('Hygiene Data'!$G$13,0,10*ROW('Hygiene Data'!G60))="","",OFFSET('Hygiene Data'!$G$13,0,10*ROW('Hygiene Data'!G60)))</f>
        <v/>
      </c>
      <c r="EA66" s="293" t="str">
        <f ca="true">+IF(OFFSET('Hygiene Data'!$H$11,0,10*ROW('Hygiene Data'!H60))="","",OFFSET('Hygiene Data'!$H$11,0,10*ROW('Hygiene Data'!H60)))</f>
        <v/>
      </c>
      <c r="EB66" s="293" t="str">
        <f ca="true">+IF(OFFSET('Hygiene Data'!$H$12,0,10*ROW('Hygiene Data'!H60))="","",OFFSET('Hygiene Data'!$H$12,0,10*ROW('Hygiene Data'!H60)))</f>
        <v/>
      </c>
      <c r="EC66" s="293" t="str">
        <f ca="true">+IF(OFFSET('Hygiene Data'!$H$13,0,10*ROW('Hygiene Data'!H60))="","",OFFSET('Hygiene Data'!$H$13,0,10*ROW('Hygiene Data'!H60)))</f>
        <v/>
      </c>
      <c r="ED66" s="293" t="str">
        <f ca="true">+IF(OFFSET('Hygiene Data'!$I$11,0,10*ROW('Hygiene Data'!I60))="","",OFFSET('Hygiene Data'!$I$11,0,10*ROW('Hygiene Data'!I60)))</f>
        <v/>
      </c>
      <c r="EE66" s="293" t="str">
        <f ca="true">+IF(OFFSET('Hygiene Data'!$I$12,0,10*ROW('Hygiene Data'!I60))="","",OFFSET('Hygiene Data'!$I$12,0,10*ROW('Hygiene Data'!I60)))</f>
        <v/>
      </c>
      <c r="EF66" s="293"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49" t="str">
        <f t="shared" ca="true" si="0"/>
        <v/>
      </c>
      <c r="D67" s="89"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9"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9"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9"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9"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9"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9"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9"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9"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9"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9"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9"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9"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9"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9"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9"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9"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9"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0"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0"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0"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0"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0"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0"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0"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0"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0"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0"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0"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0"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0"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0"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0"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0"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0"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0"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0"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0"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0"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0"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0"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0"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0"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0"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0"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0"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0"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0"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1"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1"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1"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1"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1"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1"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1"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1"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1"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1"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1"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1"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1"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1"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1"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1"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1"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1"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3"/>
      <c r="BS67" s="293" t="str">
        <f ca="true">+IF(OFFSET('Water Data'!$D$27,0,10*ROW('Water Data'!D61))="","",OFFSET('Water Data'!$D$27,0,10*ROW('Water Data'!D61)))</f>
        <v/>
      </c>
      <c r="BT67" s="293" t="str">
        <f ca="true">+IF(OFFSET('Water Data'!$D$28,0,10*ROW('Water Data'!D61))="","",OFFSET('Water Data'!$D$28,0,10*ROW('Water Data'!D61)))</f>
        <v/>
      </c>
      <c r="BU67" s="293" t="str">
        <f ca="true">+IF(OFFSET('Water Data'!$D$29,0,10*ROW('Water Data'!D61))="","",OFFSET('Water Data'!$D$29,0,10*ROW('Water Data'!D61)))</f>
        <v/>
      </c>
      <c r="BV67" s="293" t="str">
        <f ca="true">+IF(OFFSET('Water Data'!$E$27,0,10*ROW('Water Data'!E61))="","",OFFSET('Water Data'!$E$27,0,10*ROW('Water Data'!E61)))</f>
        <v/>
      </c>
      <c r="BW67" s="293" t="str">
        <f ca="true">+IF(OFFSET('Water Data'!$E$28,0,10*ROW('Water Data'!E61))="","",OFFSET('Water Data'!$E$28,0,10*ROW('Water Data'!E61)))</f>
        <v/>
      </c>
      <c r="BX67" s="293" t="str">
        <f ca="true">+IF(OFFSET('Water Data'!$E$29,0,10*ROW('Water Data'!E61))="","",OFFSET('Water Data'!$E$29,0,10*ROW('Water Data'!E61)))</f>
        <v/>
      </c>
      <c r="BY67" s="293" t="str">
        <f ca="true">+IF(OFFSET('Water Data'!$F$27,0,10*ROW('Water Data'!F61))="","",OFFSET('Water Data'!$F$27,0,10*ROW('Water Data'!F61)))</f>
        <v/>
      </c>
      <c r="BZ67" s="293" t="str">
        <f ca="true">+IF(OFFSET('Water Data'!$F$28,0,10*ROW('Water Data'!F61))="","",OFFSET('Water Data'!$F$28,0,10*ROW('Water Data'!F61)))</f>
        <v/>
      </c>
      <c r="CA67" s="293" t="str">
        <f ca="true">+IF(OFFSET('Water Data'!$F$29,0,10*ROW('Water Data'!F61))="","",OFFSET('Water Data'!$F$29,0,10*ROW('Water Data'!F61)))</f>
        <v/>
      </c>
      <c r="CB67" s="293" t="str">
        <f ca="true">+IF(OFFSET('Water Data'!$G$27,0,10*ROW('Water Data'!G61))="","",OFFSET('Water Data'!$G$27,0,10*ROW('Water Data'!G61)))</f>
        <v/>
      </c>
      <c r="CC67" s="293" t="str">
        <f ca="true">+IF(OFFSET('Water Data'!$G$28,0,10*ROW('Water Data'!G61))="","",OFFSET('Water Data'!$G$28,0,10*ROW('Water Data'!G61)))</f>
        <v/>
      </c>
      <c r="CD67" s="293" t="str">
        <f ca="true">+IF(OFFSET('Water Data'!$G$29,0,10*ROW('Water Data'!G61))="","",OFFSET('Water Data'!$G$29,0,10*ROW('Water Data'!G61)))</f>
        <v/>
      </c>
      <c r="CE67" s="293" t="str">
        <f ca="true">+IF(OFFSET('Water Data'!$H$27,0,10*ROW('Water Data'!H61))="","",OFFSET('Water Data'!$H$27,0,10*ROW('Water Data'!H61)))</f>
        <v/>
      </c>
      <c r="CF67" s="293" t="str">
        <f ca="true">+IF(OFFSET('Water Data'!$H$28,0,10*ROW('Water Data'!H61))="","",OFFSET('Water Data'!$H$28,0,10*ROW('Water Data'!H61)))</f>
        <v/>
      </c>
      <c r="CG67" s="293" t="str">
        <f ca="true">+IF(OFFSET('Water Data'!$H$29,0,10*ROW('Water Data'!H61))="","",OFFSET('Water Data'!$H$29,0,10*ROW('Water Data'!H61)))</f>
        <v/>
      </c>
      <c r="CH67" s="293" t="str">
        <f ca="true">+IF(OFFSET('Water Data'!$I$27,0,10*ROW('Water Data'!I61))="","",OFFSET('Water Data'!$I$27,0,10*ROW('Water Data'!I61)))</f>
        <v/>
      </c>
      <c r="CI67" s="293" t="str">
        <f ca="true">+IF(OFFSET('Water Data'!$I$28,0,10*ROW('Water Data'!I61))="","",OFFSET('Water Data'!$I$28,0,10*ROW('Water Data'!I61)))</f>
        <v/>
      </c>
      <c r="CJ67" s="293" t="str">
        <f ca="true">+IF(OFFSET('Water Data'!$I$29,0,10*ROW('Water Data'!I61))="","",OFFSET('Water Data'!$I$29,0,10*ROW('Water Data'!I61)))</f>
        <v/>
      </c>
      <c r="CK67" s="293" t="str">
        <f ca="true">+IF(OFFSET('Sanitation Data'!$D$28,0,10*ROW('Sanitation Data'!D61))="","",OFFSET('Sanitation Data'!$D$28,0,10*ROW('Sanitation Data'!D61)))</f>
        <v/>
      </c>
      <c r="CL67" s="293" t="str">
        <f ca="true">+IF(OFFSET('Sanitation Data'!$D$29,0,10*ROW('Sanitation Data'!D61))="","",OFFSET('Sanitation Data'!$D$29,0,10*ROW('Sanitation Data'!D61)))</f>
        <v/>
      </c>
      <c r="CM67" s="293" t="str">
        <f ca="true">+IF(OFFSET('Sanitation Data'!$D$30,0,10*ROW('Sanitation Data'!D61))="","",OFFSET('Sanitation Data'!$D$30,0,10*ROW('Sanitation Data'!D61)))</f>
        <v/>
      </c>
      <c r="CN67" s="293" t="str">
        <f ca="true">+IF(OFFSET('Sanitation Data'!$D$31,0,10*ROW('Sanitation Data'!D61))="","",OFFSET('Sanitation Data'!$D$31,0,10*ROW('Sanitation Data'!D61)))</f>
        <v/>
      </c>
      <c r="CO67" s="293" t="str">
        <f ca="true">+IF(OFFSET('Sanitation Data'!$D$32,0,10*ROW('Sanitation Data'!D61))="","",OFFSET('Sanitation Data'!$D$32,0,10*ROW('Sanitation Data'!D61)))</f>
        <v/>
      </c>
      <c r="CP67" s="293" t="str">
        <f ca="true">+IF(OFFSET('Sanitation Data'!$E$28,0,10*ROW('Sanitation Data'!E61))="","",OFFSET('Sanitation Data'!$E$28,0,10*ROW('Sanitation Data'!E61)))</f>
        <v/>
      </c>
      <c r="CQ67" s="293" t="str">
        <f ca="true">+IF(OFFSET('Sanitation Data'!$E$29,0,10*ROW('Sanitation Data'!E61))="","",OFFSET('Sanitation Data'!$E$29,0,10*ROW('Sanitation Data'!E61)))</f>
        <v/>
      </c>
      <c r="CR67" s="293" t="str">
        <f ca="true">+IF(OFFSET('Sanitation Data'!$E$30,0,10*ROW('Sanitation Data'!E61))="","",OFFSET('Sanitation Data'!$E$30,0,10*ROW('Sanitation Data'!E61)))</f>
        <v/>
      </c>
      <c r="CS67" s="293" t="str">
        <f ca="true">+IF(OFFSET('Sanitation Data'!$E$31,0,10*ROW('Sanitation Data'!E61))="","",OFFSET('Sanitation Data'!$E$31,0,10*ROW('Sanitation Data'!E61)))</f>
        <v/>
      </c>
      <c r="CT67" s="293" t="str">
        <f ca="true">+IF(OFFSET('Sanitation Data'!$E$32,0,10*ROW('Sanitation Data'!E61))="","",OFFSET('Sanitation Data'!$E$32,0,10*ROW('Sanitation Data'!E61)))</f>
        <v/>
      </c>
      <c r="CU67" s="293" t="str">
        <f ca="true">+IF(OFFSET('Sanitation Data'!$F$28,0,10*ROW('Sanitation Data'!F61))="","",OFFSET('Sanitation Data'!$F$28,0,10*ROW('Sanitation Data'!F61)))</f>
        <v/>
      </c>
      <c r="CV67" s="293" t="str">
        <f ca="true">+IF(OFFSET('Sanitation Data'!$F$29,0,10*ROW('Sanitation Data'!F61))="","",OFFSET('Sanitation Data'!$F$29,0,10*ROW('Sanitation Data'!F61)))</f>
        <v/>
      </c>
      <c r="CW67" s="293" t="str">
        <f ca="true">+IF(OFFSET('Sanitation Data'!$F$30,0,10*ROW('Sanitation Data'!F61))="","",OFFSET('Sanitation Data'!$F$30,0,10*ROW('Sanitation Data'!F61)))</f>
        <v/>
      </c>
      <c r="CX67" s="293" t="str">
        <f ca="true">+IF(OFFSET('Sanitation Data'!$F$31,0,10*ROW('Sanitation Data'!F61))="","",OFFSET('Sanitation Data'!$F$31,0,10*ROW('Sanitation Data'!F61)))</f>
        <v/>
      </c>
      <c r="CY67" s="293" t="str">
        <f ca="true">+IF(OFFSET('Sanitation Data'!$F$32,0,10*ROW('Sanitation Data'!F61))="","",OFFSET('Sanitation Data'!$F$32,0,10*ROW('Sanitation Data'!F61)))</f>
        <v/>
      </c>
      <c r="CZ67" s="293" t="str">
        <f ca="true">+IF(OFFSET('Sanitation Data'!$G$28,0,10*ROW('Sanitation Data'!G61))="","",OFFSET('Sanitation Data'!$G$28,0,10*ROW('Sanitation Data'!G61)))</f>
        <v/>
      </c>
      <c r="DA67" s="293" t="str">
        <f ca="true">+IF(OFFSET('Sanitation Data'!$G$29,0,10*ROW('Sanitation Data'!G61))="","",OFFSET('Sanitation Data'!$G$29,0,10*ROW('Sanitation Data'!G61)))</f>
        <v/>
      </c>
      <c r="DB67" s="293" t="str">
        <f ca="true">+IF(OFFSET('Sanitation Data'!$G$30,0,10*ROW('Sanitation Data'!G61))="","",OFFSET('Sanitation Data'!$G$30,0,10*ROW('Sanitation Data'!G61)))</f>
        <v/>
      </c>
      <c r="DC67" s="293" t="str">
        <f ca="true">+IF(OFFSET('Sanitation Data'!$G$31,0,10*ROW('Sanitation Data'!G61))="","",OFFSET('Sanitation Data'!$G$31,0,10*ROW('Sanitation Data'!G61)))</f>
        <v/>
      </c>
      <c r="DD67" s="293" t="str">
        <f ca="true">+IF(OFFSET('Sanitation Data'!$G$32,0,10*ROW('Sanitation Data'!G61))="","",OFFSET('Sanitation Data'!$G$32,0,10*ROW('Sanitation Data'!G61)))</f>
        <v/>
      </c>
      <c r="DE67" s="293" t="str">
        <f ca="true">+IF(OFFSET('Sanitation Data'!$H$28,0,10*ROW('Sanitation Data'!H61))="","",OFFSET('Sanitation Data'!$H$28,0,10*ROW('Sanitation Data'!H61)))</f>
        <v/>
      </c>
      <c r="DF67" s="293" t="str">
        <f ca="true">+IF(OFFSET('Sanitation Data'!$H$29,0,10*ROW('Sanitation Data'!H61))="","",OFFSET('Sanitation Data'!$H$29,0,10*ROW('Sanitation Data'!H61)))</f>
        <v/>
      </c>
      <c r="DG67" s="293" t="str">
        <f ca="true">+IF(OFFSET('Sanitation Data'!$H$30,0,10*ROW('Sanitation Data'!H61))="","",OFFSET('Sanitation Data'!$H$30,0,10*ROW('Sanitation Data'!H61)))</f>
        <v/>
      </c>
      <c r="DH67" s="293" t="str">
        <f ca="true">+IF(OFFSET('Sanitation Data'!$H$31,0,10*ROW('Sanitation Data'!H61))="","",OFFSET('Sanitation Data'!$H$31,0,10*ROW('Sanitation Data'!H61)))</f>
        <v/>
      </c>
      <c r="DI67" s="293" t="str">
        <f ca="true">+IF(OFFSET('Sanitation Data'!$H$32,0,10*ROW('Sanitation Data'!H61))="","",OFFSET('Sanitation Data'!$H$32,0,10*ROW('Sanitation Data'!H61)))</f>
        <v/>
      </c>
      <c r="DJ67" s="293" t="str">
        <f ca="true">+IF(OFFSET('Sanitation Data'!$I$28,0,10*ROW('Sanitation Data'!I61))="","",OFFSET('Sanitation Data'!$I$28,0,10*ROW('Sanitation Data'!I61)))</f>
        <v/>
      </c>
      <c r="DK67" s="293" t="str">
        <f ca="true">+IF(OFFSET('Sanitation Data'!$I$29,0,10*ROW('Sanitation Data'!I61))="","",OFFSET('Sanitation Data'!$I$29,0,10*ROW('Sanitation Data'!I61)))</f>
        <v/>
      </c>
      <c r="DL67" s="293" t="str">
        <f ca="true">+IF(OFFSET('Sanitation Data'!$I$30,0,10*ROW('Sanitation Data'!I61))="","",OFFSET('Sanitation Data'!$I$30,0,10*ROW('Sanitation Data'!I61)))</f>
        <v/>
      </c>
      <c r="DM67" s="293" t="str">
        <f ca="true">+IF(OFFSET('Sanitation Data'!$I$31,0,10*ROW('Sanitation Data'!I61))="","",OFFSET('Sanitation Data'!$I$31,0,10*ROW('Sanitation Data'!I61)))</f>
        <v/>
      </c>
      <c r="DN67" s="293" t="str">
        <f ca="true">+IF(OFFSET('Sanitation Data'!$I$32,0,10*ROW('Sanitation Data'!I61))="","",OFFSET('Sanitation Data'!$I$32,0,10*ROW('Sanitation Data'!I61)))</f>
        <v/>
      </c>
      <c r="DO67" s="293" t="str">
        <f ca="true">+IF(OFFSET('Hygiene Data'!$D$11,0,10*ROW('Hygiene Data'!D61))="","",OFFSET('Hygiene Data'!$D$11,0,10*ROW('Hygiene Data'!D61)))</f>
        <v/>
      </c>
      <c r="DP67" s="293" t="str">
        <f ca="true">+IF(OFFSET('Hygiene Data'!$D$12,0,10*ROW('Hygiene Data'!D61))="","",OFFSET('Hygiene Data'!$D$12,0,10*ROW('Hygiene Data'!D61)))</f>
        <v/>
      </c>
      <c r="DQ67" s="293" t="str">
        <f ca="true">+IF(OFFSET('Hygiene Data'!$D$13,0,10*ROW('Hygiene Data'!D61))="","",OFFSET('Hygiene Data'!$D$13,0,10*ROW('Hygiene Data'!D61)))</f>
        <v/>
      </c>
      <c r="DR67" s="293" t="str">
        <f ca="true">+IF(OFFSET('Hygiene Data'!$E$11,0,10*ROW('Hygiene Data'!E61))="","",OFFSET('Hygiene Data'!$E$11,0,10*ROW('Hygiene Data'!E61)))</f>
        <v/>
      </c>
      <c r="DS67" s="293" t="str">
        <f ca="true">+IF(OFFSET('Hygiene Data'!$E$12,0,10*ROW('Hygiene Data'!E61))="","",OFFSET('Hygiene Data'!$E$12,0,10*ROW('Hygiene Data'!E61)))</f>
        <v/>
      </c>
      <c r="DT67" s="293" t="str">
        <f ca="true">+IF(OFFSET('Hygiene Data'!$E$13,0,10*ROW('Hygiene Data'!E61))="","",OFFSET('Hygiene Data'!$E$13,0,10*ROW('Hygiene Data'!E61)))</f>
        <v/>
      </c>
      <c r="DU67" s="293" t="str">
        <f ca="true">+IF(OFFSET('Hygiene Data'!$F$11,0,10*ROW('Hygiene Data'!F61))="","",OFFSET('Hygiene Data'!$F$11,0,10*ROW('Hygiene Data'!F61)))</f>
        <v/>
      </c>
      <c r="DV67" s="293" t="str">
        <f ca="true">+IF(OFFSET('Hygiene Data'!$F$12,0,10*ROW('Hygiene Data'!F61))="","",OFFSET('Hygiene Data'!$F$12,0,10*ROW('Hygiene Data'!F61)))</f>
        <v/>
      </c>
      <c r="DW67" s="293" t="str">
        <f ca="true">+IF(OFFSET('Hygiene Data'!$F$13,0,10*ROW('Hygiene Data'!F61))="","",OFFSET('Hygiene Data'!$F$13,0,10*ROW('Hygiene Data'!F61)))</f>
        <v/>
      </c>
      <c r="DX67" s="293" t="str">
        <f ca="true">+IF(OFFSET('Hygiene Data'!$G$11,0,10*ROW('Hygiene Data'!G61))="","",OFFSET('Hygiene Data'!$G$11,0,10*ROW('Hygiene Data'!G61)))</f>
        <v/>
      </c>
      <c r="DY67" s="293" t="str">
        <f ca="true">+IF(OFFSET('Hygiene Data'!$G$12,0,10*ROW('Hygiene Data'!G61))="","",OFFSET('Hygiene Data'!$G$12,0,10*ROW('Hygiene Data'!G61)))</f>
        <v/>
      </c>
      <c r="DZ67" s="293" t="str">
        <f ca="true">+IF(OFFSET('Hygiene Data'!$G$13,0,10*ROW('Hygiene Data'!G61))="","",OFFSET('Hygiene Data'!$G$13,0,10*ROW('Hygiene Data'!G61)))</f>
        <v/>
      </c>
      <c r="EA67" s="293" t="str">
        <f ca="true">+IF(OFFSET('Hygiene Data'!$H$11,0,10*ROW('Hygiene Data'!H61))="","",OFFSET('Hygiene Data'!$H$11,0,10*ROW('Hygiene Data'!H61)))</f>
        <v/>
      </c>
      <c r="EB67" s="293" t="str">
        <f ca="true">+IF(OFFSET('Hygiene Data'!$H$12,0,10*ROW('Hygiene Data'!H61))="","",OFFSET('Hygiene Data'!$H$12,0,10*ROW('Hygiene Data'!H61)))</f>
        <v/>
      </c>
      <c r="EC67" s="293" t="str">
        <f ca="true">+IF(OFFSET('Hygiene Data'!$H$13,0,10*ROW('Hygiene Data'!H61))="","",OFFSET('Hygiene Data'!$H$13,0,10*ROW('Hygiene Data'!H61)))</f>
        <v/>
      </c>
      <c r="ED67" s="293" t="str">
        <f ca="true">+IF(OFFSET('Hygiene Data'!$I$11,0,10*ROW('Hygiene Data'!I61))="","",OFFSET('Hygiene Data'!$I$11,0,10*ROW('Hygiene Data'!I61)))</f>
        <v/>
      </c>
      <c r="EE67" s="293" t="str">
        <f ca="true">+IF(OFFSET('Hygiene Data'!$I$12,0,10*ROW('Hygiene Data'!I61))="","",OFFSET('Hygiene Data'!$I$12,0,10*ROW('Hygiene Data'!I61)))</f>
        <v/>
      </c>
      <c r="EF67" s="293"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49" t="str">
        <f t="shared" ca="true" si="0"/>
        <v/>
      </c>
      <c r="D68" s="89"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9"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9"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9"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9"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9"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9"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9"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9"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9"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9"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9"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9"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9"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9"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9"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9"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9"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0"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0"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0"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0"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0"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0"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0"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0"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0"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0"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0"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0"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0"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0"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0"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0"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0"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0"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0"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0"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0"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0"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0"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0"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0"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0"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0"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0"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0"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0"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1"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1"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1"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1"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1"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1"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1"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1"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1"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1"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1"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1"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1"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1"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1"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1"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1"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1"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3"/>
      <c r="BS68" s="293" t="str">
        <f ca="true">+IF(OFFSET('Water Data'!$D$27,0,10*ROW('Water Data'!D62))="","",OFFSET('Water Data'!$D$27,0,10*ROW('Water Data'!D62)))</f>
        <v/>
      </c>
      <c r="BT68" s="293" t="str">
        <f ca="true">+IF(OFFSET('Water Data'!$D$28,0,10*ROW('Water Data'!D62))="","",OFFSET('Water Data'!$D$28,0,10*ROW('Water Data'!D62)))</f>
        <v/>
      </c>
      <c r="BU68" s="293" t="str">
        <f ca="true">+IF(OFFSET('Water Data'!$D$29,0,10*ROW('Water Data'!D62))="","",OFFSET('Water Data'!$D$29,0,10*ROW('Water Data'!D62)))</f>
        <v/>
      </c>
      <c r="BV68" s="293" t="str">
        <f ca="true">+IF(OFFSET('Water Data'!$E$27,0,10*ROW('Water Data'!E62))="","",OFFSET('Water Data'!$E$27,0,10*ROW('Water Data'!E62)))</f>
        <v/>
      </c>
      <c r="BW68" s="293" t="str">
        <f ca="true">+IF(OFFSET('Water Data'!$E$28,0,10*ROW('Water Data'!E62))="","",OFFSET('Water Data'!$E$28,0,10*ROW('Water Data'!E62)))</f>
        <v/>
      </c>
      <c r="BX68" s="293" t="str">
        <f ca="true">+IF(OFFSET('Water Data'!$E$29,0,10*ROW('Water Data'!E62))="","",OFFSET('Water Data'!$E$29,0,10*ROW('Water Data'!E62)))</f>
        <v/>
      </c>
      <c r="BY68" s="293" t="str">
        <f ca="true">+IF(OFFSET('Water Data'!$F$27,0,10*ROW('Water Data'!F62))="","",OFFSET('Water Data'!$F$27,0,10*ROW('Water Data'!F62)))</f>
        <v/>
      </c>
      <c r="BZ68" s="293" t="str">
        <f ca="true">+IF(OFFSET('Water Data'!$F$28,0,10*ROW('Water Data'!F62))="","",OFFSET('Water Data'!$F$28,0,10*ROW('Water Data'!F62)))</f>
        <v/>
      </c>
      <c r="CA68" s="293" t="str">
        <f ca="true">+IF(OFFSET('Water Data'!$F$29,0,10*ROW('Water Data'!F62))="","",OFFSET('Water Data'!$F$29,0,10*ROW('Water Data'!F62)))</f>
        <v/>
      </c>
      <c r="CB68" s="293" t="str">
        <f ca="true">+IF(OFFSET('Water Data'!$G$27,0,10*ROW('Water Data'!G62))="","",OFFSET('Water Data'!$G$27,0,10*ROW('Water Data'!G62)))</f>
        <v/>
      </c>
      <c r="CC68" s="293" t="str">
        <f ca="true">+IF(OFFSET('Water Data'!$G$28,0,10*ROW('Water Data'!G62))="","",OFFSET('Water Data'!$G$28,0,10*ROW('Water Data'!G62)))</f>
        <v/>
      </c>
      <c r="CD68" s="293" t="str">
        <f ca="true">+IF(OFFSET('Water Data'!$G$29,0,10*ROW('Water Data'!G62))="","",OFFSET('Water Data'!$G$29,0,10*ROW('Water Data'!G62)))</f>
        <v/>
      </c>
      <c r="CE68" s="293" t="str">
        <f ca="true">+IF(OFFSET('Water Data'!$H$27,0,10*ROW('Water Data'!H62))="","",OFFSET('Water Data'!$H$27,0,10*ROW('Water Data'!H62)))</f>
        <v/>
      </c>
      <c r="CF68" s="293" t="str">
        <f ca="true">+IF(OFFSET('Water Data'!$H$28,0,10*ROW('Water Data'!H62))="","",OFFSET('Water Data'!$H$28,0,10*ROW('Water Data'!H62)))</f>
        <v/>
      </c>
      <c r="CG68" s="293" t="str">
        <f ca="true">+IF(OFFSET('Water Data'!$H$29,0,10*ROW('Water Data'!H62))="","",OFFSET('Water Data'!$H$29,0,10*ROW('Water Data'!H62)))</f>
        <v/>
      </c>
      <c r="CH68" s="293" t="str">
        <f ca="true">+IF(OFFSET('Water Data'!$I$27,0,10*ROW('Water Data'!I62))="","",OFFSET('Water Data'!$I$27,0,10*ROW('Water Data'!I62)))</f>
        <v/>
      </c>
      <c r="CI68" s="293" t="str">
        <f ca="true">+IF(OFFSET('Water Data'!$I$28,0,10*ROW('Water Data'!I62))="","",OFFSET('Water Data'!$I$28,0,10*ROW('Water Data'!I62)))</f>
        <v/>
      </c>
      <c r="CJ68" s="293" t="str">
        <f ca="true">+IF(OFFSET('Water Data'!$I$29,0,10*ROW('Water Data'!I62))="","",OFFSET('Water Data'!$I$29,0,10*ROW('Water Data'!I62)))</f>
        <v/>
      </c>
      <c r="CK68" s="293" t="str">
        <f ca="true">+IF(OFFSET('Sanitation Data'!$D$28,0,10*ROW('Sanitation Data'!D62))="","",OFFSET('Sanitation Data'!$D$28,0,10*ROW('Sanitation Data'!D62)))</f>
        <v/>
      </c>
      <c r="CL68" s="293" t="str">
        <f ca="true">+IF(OFFSET('Sanitation Data'!$D$29,0,10*ROW('Sanitation Data'!D62))="","",OFFSET('Sanitation Data'!$D$29,0,10*ROW('Sanitation Data'!D62)))</f>
        <v/>
      </c>
      <c r="CM68" s="293" t="str">
        <f ca="true">+IF(OFFSET('Sanitation Data'!$D$30,0,10*ROW('Sanitation Data'!D62))="","",OFFSET('Sanitation Data'!$D$30,0,10*ROW('Sanitation Data'!D62)))</f>
        <v/>
      </c>
      <c r="CN68" s="293" t="str">
        <f ca="true">+IF(OFFSET('Sanitation Data'!$D$31,0,10*ROW('Sanitation Data'!D62))="","",OFFSET('Sanitation Data'!$D$31,0,10*ROW('Sanitation Data'!D62)))</f>
        <v/>
      </c>
      <c r="CO68" s="293" t="str">
        <f ca="true">+IF(OFFSET('Sanitation Data'!$D$32,0,10*ROW('Sanitation Data'!D62))="","",OFFSET('Sanitation Data'!$D$32,0,10*ROW('Sanitation Data'!D62)))</f>
        <v/>
      </c>
      <c r="CP68" s="293" t="str">
        <f ca="true">+IF(OFFSET('Sanitation Data'!$E$28,0,10*ROW('Sanitation Data'!E62))="","",OFFSET('Sanitation Data'!$E$28,0,10*ROW('Sanitation Data'!E62)))</f>
        <v/>
      </c>
      <c r="CQ68" s="293" t="str">
        <f ca="true">+IF(OFFSET('Sanitation Data'!$E$29,0,10*ROW('Sanitation Data'!E62))="","",OFFSET('Sanitation Data'!$E$29,0,10*ROW('Sanitation Data'!E62)))</f>
        <v/>
      </c>
      <c r="CR68" s="293" t="str">
        <f ca="true">+IF(OFFSET('Sanitation Data'!$E$30,0,10*ROW('Sanitation Data'!E62))="","",OFFSET('Sanitation Data'!$E$30,0,10*ROW('Sanitation Data'!E62)))</f>
        <v/>
      </c>
      <c r="CS68" s="293" t="str">
        <f ca="true">+IF(OFFSET('Sanitation Data'!$E$31,0,10*ROW('Sanitation Data'!E62))="","",OFFSET('Sanitation Data'!$E$31,0,10*ROW('Sanitation Data'!E62)))</f>
        <v/>
      </c>
      <c r="CT68" s="293" t="str">
        <f ca="true">+IF(OFFSET('Sanitation Data'!$E$32,0,10*ROW('Sanitation Data'!E62))="","",OFFSET('Sanitation Data'!$E$32,0,10*ROW('Sanitation Data'!E62)))</f>
        <v/>
      </c>
      <c r="CU68" s="293" t="str">
        <f ca="true">+IF(OFFSET('Sanitation Data'!$F$28,0,10*ROW('Sanitation Data'!F62))="","",OFFSET('Sanitation Data'!$F$28,0,10*ROW('Sanitation Data'!F62)))</f>
        <v/>
      </c>
      <c r="CV68" s="293" t="str">
        <f ca="true">+IF(OFFSET('Sanitation Data'!$F$29,0,10*ROW('Sanitation Data'!F62))="","",OFFSET('Sanitation Data'!$F$29,0,10*ROW('Sanitation Data'!F62)))</f>
        <v/>
      </c>
      <c r="CW68" s="293" t="str">
        <f ca="true">+IF(OFFSET('Sanitation Data'!$F$30,0,10*ROW('Sanitation Data'!F62))="","",OFFSET('Sanitation Data'!$F$30,0,10*ROW('Sanitation Data'!F62)))</f>
        <v/>
      </c>
      <c r="CX68" s="293" t="str">
        <f ca="true">+IF(OFFSET('Sanitation Data'!$F$31,0,10*ROW('Sanitation Data'!F62))="","",OFFSET('Sanitation Data'!$F$31,0,10*ROW('Sanitation Data'!F62)))</f>
        <v/>
      </c>
      <c r="CY68" s="293" t="str">
        <f ca="true">+IF(OFFSET('Sanitation Data'!$F$32,0,10*ROW('Sanitation Data'!F62))="","",OFFSET('Sanitation Data'!$F$32,0,10*ROW('Sanitation Data'!F62)))</f>
        <v/>
      </c>
      <c r="CZ68" s="293" t="str">
        <f ca="true">+IF(OFFSET('Sanitation Data'!$G$28,0,10*ROW('Sanitation Data'!G62))="","",OFFSET('Sanitation Data'!$G$28,0,10*ROW('Sanitation Data'!G62)))</f>
        <v/>
      </c>
      <c r="DA68" s="293" t="str">
        <f ca="true">+IF(OFFSET('Sanitation Data'!$G$29,0,10*ROW('Sanitation Data'!G62))="","",OFFSET('Sanitation Data'!$G$29,0,10*ROW('Sanitation Data'!G62)))</f>
        <v/>
      </c>
      <c r="DB68" s="293" t="str">
        <f ca="true">+IF(OFFSET('Sanitation Data'!$G$30,0,10*ROW('Sanitation Data'!G62))="","",OFFSET('Sanitation Data'!$G$30,0,10*ROW('Sanitation Data'!G62)))</f>
        <v/>
      </c>
      <c r="DC68" s="293" t="str">
        <f ca="true">+IF(OFFSET('Sanitation Data'!$G$31,0,10*ROW('Sanitation Data'!G62))="","",OFFSET('Sanitation Data'!$G$31,0,10*ROW('Sanitation Data'!G62)))</f>
        <v/>
      </c>
      <c r="DD68" s="293" t="str">
        <f ca="true">+IF(OFFSET('Sanitation Data'!$G$32,0,10*ROW('Sanitation Data'!G62))="","",OFFSET('Sanitation Data'!$G$32,0,10*ROW('Sanitation Data'!G62)))</f>
        <v/>
      </c>
      <c r="DE68" s="293" t="str">
        <f ca="true">+IF(OFFSET('Sanitation Data'!$H$28,0,10*ROW('Sanitation Data'!H62))="","",OFFSET('Sanitation Data'!$H$28,0,10*ROW('Sanitation Data'!H62)))</f>
        <v/>
      </c>
      <c r="DF68" s="293" t="str">
        <f ca="true">+IF(OFFSET('Sanitation Data'!$H$29,0,10*ROW('Sanitation Data'!H62))="","",OFFSET('Sanitation Data'!$H$29,0,10*ROW('Sanitation Data'!H62)))</f>
        <v/>
      </c>
      <c r="DG68" s="293" t="str">
        <f ca="true">+IF(OFFSET('Sanitation Data'!$H$30,0,10*ROW('Sanitation Data'!H62))="","",OFFSET('Sanitation Data'!$H$30,0,10*ROW('Sanitation Data'!H62)))</f>
        <v/>
      </c>
      <c r="DH68" s="293" t="str">
        <f ca="true">+IF(OFFSET('Sanitation Data'!$H$31,0,10*ROW('Sanitation Data'!H62))="","",OFFSET('Sanitation Data'!$H$31,0,10*ROW('Sanitation Data'!H62)))</f>
        <v/>
      </c>
      <c r="DI68" s="293" t="str">
        <f ca="true">+IF(OFFSET('Sanitation Data'!$H$32,0,10*ROW('Sanitation Data'!H62))="","",OFFSET('Sanitation Data'!$H$32,0,10*ROW('Sanitation Data'!H62)))</f>
        <v/>
      </c>
      <c r="DJ68" s="293" t="str">
        <f ca="true">+IF(OFFSET('Sanitation Data'!$I$28,0,10*ROW('Sanitation Data'!I62))="","",OFFSET('Sanitation Data'!$I$28,0,10*ROW('Sanitation Data'!I62)))</f>
        <v/>
      </c>
      <c r="DK68" s="293" t="str">
        <f ca="true">+IF(OFFSET('Sanitation Data'!$I$29,0,10*ROW('Sanitation Data'!I62))="","",OFFSET('Sanitation Data'!$I$29,0,10*ROW('Sanitation Data'!I62)))</f>
        <v/>
      </c>
      <c r="DL68" s="293" t="str">
        <f ca="true">+IF(OFFSET('Sanitation Data'!$I$30,0,10*ROW('Sanitation Data'!I62))="","",OFFSET('Sanitation Data'!$I$30,0,10*ROW('Sanitation Data'!I62)))</f>
        <v/>
      </c>
      <c r="DM68" s="293" t="str">
        <f ca="true">+IF(OFFSET('Sanitation Data'!$I$31,0,10*ROW('Sanitation Data'!I62))="","",OFFSET('Sanitation Data'!$I$31,0,10*ROW('Sanitation Data'!I62)))</f>
        <v/>
      </c>
      <c r="DN68" s="293" t="str">
        <f ca="true">+IF(OFFSET('Sanitation Data'!$I$32,0,10*ROW('Sanitation Data'!I62))="","",OFFSET('Sanitation Data'!$I$32,0,10*ROW('Sanitation Data'!I62)))</f>
        <v/>
      </c>
      <c r="DO68" s="293" t="str">
        <f ca="true">+IF(OFFSET('Hygiene Data'!$D$11,0,10*ROW('Hygiene Data'!D62))="","",OFFSET('Hygiene Data'!$D$11,0,10*ROW('Hygiene Data'!D62)))</f>
        <v/>
      </c>
      <c r="DP68" s="293" t="str">
        <f ca="true">+IF(OFFSET('Hygiene Data'!$D$12,0,10*ROW('Hygiene Data'!D62))="","",OFFSET('Hygiene Data'!$D$12,0,10*ROW('Hygiene Data'!D62)))</f>
        <v/>
      </c>
      <c r="DQ68" s="293" t="str">
        <f ca="true">+IF(OFFSET('Hygiene Data'!$D$13,0,10*ROW('Hygiene Data'!D62))="","",OFFSET('Hygiene Data'!$D$13,0,10*ROW('Hygiene Data'!D62)))</f>
        <v/>
      </c>
      <c r="DR68" s="293" t="str">
        <f ca="true">+IF(OFFSET('Hygiene Data'!$E$11,0,10*ROW('Hygiene Data'!E62))="","",OFFSET('Hygiene Data'!$E$11,0,10*ROW('Hygiene Data'!E62)))</f>
        <v/>
      </c>
      <c r="DS68" s="293" t="str">
        <f ca="true">+IF(OFFSET('Hygiene Data'!$E$12,0,10*ROW('Hygiene Data'!E62))="","",OFFSET('Hygiene Data'!$E$12,0,10*ROW('Hygiene Data'!E62)))</f>
        <v/>
      </c>
      <c r="DT68" s="293" t="str">
        <f ca="true">+IF(OFFSET('Hygiene Data'!$E$13,0,10*ROW('Hygiene Data'!E62))="","",OFFSET('Hygiene Data'!$E$13,0,10*ROW('Hygiene Data'!E62)))</f>
        <v/>
      </c>
      <c r="DU68" s="293" t="str">
        <f ca="true">+IF(OFFSET('Hygiene Data'!$F$11,0,10*ROW('Hygiene Data'!F62))="","",OFFSET('Hygiene Data'!$F$11,0,10*ROW('Hygiene Data'!F62)))</f>
        <v/>
      </c>
      <c r="DV68" s="293" t="str">
        <f ca="true">+IF(OFFSET('Hygiene Data'!$F$12,0,10*ROW('Hygiene Data'!F62))="","",OFFSET('Hygiene Data'!$F$12,0,10*ROW('Hygiene Data'!F62)))</f>
        <v/>
      </c>
      <c r="DW68" s="293" t="str">
        <f ca="true">+IF(OFFSET('Hygiene Data'!$F$13,0,10*ROW('Hygiene Data'!F62))="","",OFFSET('Hygiene Data'!$F$13,0,10*ROW('Hygiene Data'!F62)))</f>
        <v/>
      </c>
      <c r="DX68" s="293" t="str">
        <f ca="true">+IF(OFFSET('Hygiene Data'!$G$11,0,10*ROW('Hygiene Data'!G62))="","",OFFSET('Hygiene Data'!$G$11,0,10*ROW('Hygiene Data'!G62)))</f>
        <v/>
      </c>
      <c r="DY68" s="293" t="str">
        <f ca="true">+IF(OFFSET('Hygiene Data'!$G$12,0,10*ROW('Hygiene Data'!G62))="","",OFFSET('Hygiene Data'!$G$12,0,10*ROW('Hygiene Data'!G62)))</f>
        <v/>
      </c>
      <c r="DZ68" s="293" t="str">
        <f ca="true">+IF(OFFSET('Hygiene Data'!$G$13,0,10*ROW('Hygiene Data'!G62))="","",OFFSET('Hygiene Data'!$G$13,0,10*ROW('Hygiene Data'!G62)))</f>
        <v/>
      </c>
      <c r="EA68" s="293" t="str">
        <f ca="true">+IF(OFFSET('Hygiene Data'!$H$11,0,10*ROW('Hygiene Data'!H62))="","",OFFSET('Hygiene Data'!$H$11,0,10*ROW('Hygiene Data'!H62)))</f>
        <v/>
      </c>
      <c r="EB68" s="293" t="str">
        <f ca="true">+IF(OFFSET('Hygiene Data'!$H$12,0,10*ROW('Hygiene Data'!H62))="","",OFFSET('Hygiene Data'!$H$12,0,10*ROW('Hygiene Data'!H62)))</f>
        <v/>
      </c>
      <c r="EC68" s="293" t="str">
        <f ca="true">+IF(OFFSET('Hygiene Data'!$H$13,0,10*ROW('Hygiene Data'!H62))="","",OFFSET('Hygiene Data'!$H$13,0,10*ROW('Hygiene Data'!H62)))</f>
        <v/>
      </c>
      <c r="ED68" s="293" t="str">
        <f ca="true">+IF(OFFSET('Hygiene Data'!$I$11,0,10*ROW('Hygiene Data'!I62))="","",OFFSET('Hygiene Data'!$I$11,0,10*ROW('Hygiene Data'!I62)))</f>
        <v/>
      </c>
      <c r="EE68" s="293" t="str">
        <f ca="true">+IF(OFFSET('Hygiene Data'!$I$12,0,10*ROW('Hygiene Data'!I62))="","",OFFSET('Hygiene Data'!$I$12,0,10*ROW('Hygiene Data'!I62)))</f>
        <v/>
      </c>
      <c r="EF68" s="293"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49" t="str">
        <f t="shared" ca="true" si="0"/>
        <v/>
      </c>
      <c r="D69" s="89"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9"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9"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9"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9"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9"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9"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9"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9"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9"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9"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9"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9"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9"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9"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9"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9"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9"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0"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0"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0"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0"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0"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0"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0"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0"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0"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0"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0"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0"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0"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0"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0"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0"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0"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0"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0"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0"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0"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0"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0"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0"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0"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0"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0"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0"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0"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0"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1"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1"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1"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1"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1"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1"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1"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1"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1"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1"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1"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1"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1"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1"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1"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1"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1"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1"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3"/>
      <c r="BS69" s="293" t="str">
        <f ca="true">+IF(OFFSET('Water Data'!$D$27,0,10*ROW('Water Data'!D63))="","",OFFSET('Water Data'!$D$27,0,10*ROW('Water Data'!D63)))</f>
        <v/>
      </c>
      <c r="BT69" s="293" t="str">
        <f ca="true">+IF(OFFSET('Water Data'!$D$28,0,10*ROW('Water Data'!D63))="","",OFFSET('Water Data'!$D$28,0,10*ROW('Water Data'!D63)))</f>
        <v/>
      </c>
      <c r="BU69" s="293" t="str">
        <f ca="true">+IF(OFFSET('Water Data'!$D$29,0,10*ROW('Water Data'!D63))="","",OFFSET('Water Data'!$D$29,0,10*ROW('Water Data'!D63)))</f>
        <v/>
      </c>
      <c r="BV69" s="293" t="str">
        <f ca="true">+IF(OFFSET('Water Data'!$E$27,0,10*ROW('Water Data'!E63))="","",OFFSET('Water Data'!$E$27,0,10*ROW('Water Data'!E63)))</f>
        <v/>
      </c>
      <c r="BW69" s="293" t="str">
        <f ca="true">+IF(OFFSET('Water Data'!$E$28,0,10*ROW('Water Data'!E63))="","",OFFSET('Water Data'!$E$28,0,10*ROW('Water Data'!E63)))</f>
        <v/>
      </c>
      <c r="BX69" s="293" t="str">
        <f ca="true">+IF(OFFSET('Water Data'!$E$29,0,10*ROW('Water Data'!E63))="","",OFFSET('Water Data'!$E$29,0,10*ROW('Water Data'!E63)))</f>
        <v/>
      </c>
      <c r="BY69" s="293" t="str">
        <f ca="true">+IF(OFFSET('Water Data'!$F$27,0,10*ROW('Water Data'!F63))="","",OFFSET('Water Data'!$F$27,0,10*ROW('Water Data'!F63)))</f>
        <v/>
      </c>
      <c r="BZ69" s="293" t="str">
        <f ca="true">+IF(OFFSET('Water Data'!$F$28,0,10*ROW('Water Data'!F63))="","",OFFSET('Water Data'!$F$28,0,10*ROW('Water Data'!F63)))</f>
        <v/>
      </c>
      <c r="CA69" s="293" t="str">
        <f ca="true">+IF(OFFSET('Water Data'!$F$29,0,10*ROW('Water Data'!F63))="","",OFFSET('Water Data'!$F$29,0,10*ROW('Water Data'!F63)))</f>
        <v/>
      </c>
      <c r="CB69" s="293" t="str">
        <f ca="true">+IF(OFFSET('Water Data'!$G$27,0,10*ROW('Water Data'!G63))="","",OFFSET('Water Data'!$G$27,0,10*ROW('Water Data'!G63)))</f>
        <v/>
      </c>
      <c r="CC69" s="293" t="str">
        <f ca="true">+IF(OFFSET('Water Data'!$G$28,0,10*ROW('Water Data'!G63))="","",OFFSET('Water Data'!$G$28,0,10*ROW('Water Data'!G63)))</f>
        <v/>
      </c>
      <c r="CD69" s="293" t="str">
        <f ca="true">+IF(OFFSET('Water Data'!$G$29,0,10*ROW('Water Data'!G63))="","",OFFSET('Water Data'!$G$29,0,10*ROW('Water Data'!G63)))</f>
        <v/>
      </c>
      <c r="CE69" s="293" t="str">
        <f ca="true">+IF(OFFSET('Water Data'!$H$27,0,10*ROW('Water Data'!H63))="","",OFFSET('Water Data'!$H$27,0,10*ROW('Water Data'!H63)))</f>
        <v/>
      </c>
      <c r="CF69" s="293" t="str">
        <f ca="true">+IF(OFFSET('Water Data'!$H$28,0,10*ROW('Water Data'!H63))="","",OFFSET('Water Data'!$H$28,0,10*ROW('Water Data'!H63)))</f>
        <v/>
      </c>
      <c r="CG69" s="293" t="str">
        <f ca="true">+IF(OFFSET('Water Data'!$H$29,0,10*ROW('Water Data'!H63))="","",OFFSET('Water Data'!$H$29,0,10*ROW('Water Data'!H63)))</f>
        <v/>
      </c>
      <c r="CH69" s="293" t="str">
        <f ca="true">+IF(OFFSET('Water Data'!$I$27,0,10*ROW('Water Data'!I63))="","",OFFSET('Water Data'!$I$27,0,10*ROW('Water Data'!I63)))</f>
        <v/>
      </c>
      <c r="CI69" s="293" t="str">
        <f ca="true">+IF(OFFSET('Water Data'!$I$28,0,10*ROW('Water Data'!I63))="","",OFFSET('Water Data'!$I$28,0,10*ROW('Water Data'!I63)))</f>
        <v/>
      </c>
      <c r="CJ69" s="293" t="str">
        <f ca="true">+IF(OFFSET('Water Data'!$I$29,0,10*ROW('Water Data'!I63))="","",OFFSET('Water Data'!$I$29,0,10*ROW('Water Data'!I63)))</f>
        <v/>
      </c>
      <c r="CK69" s="293" t="str">
        <f ca="true">+IF(OFFSET('Sanitation Data'!$D$28,0,10*ROW('Sanitation Data'!D63))="","",OFFSET('Sanitation Data'!$D$28,0,10*ROW('Sanitation Data'!D63)))</f>
        <v/>
      </c>
      <c r="CL69" s="293" t="str">
        <f ca="true">+IF(OFFSET('Sanitation Data'!$D$29,0,10*ROW('Sanitation Data'!D63))="","",OFFSET('Sanitation Data'!$D$29,0,10*ROW('Sanitation Data'!D63)))</f>
        <v/>
      </c>
      <c r="CM69" s="293" t="str">
        <f ca="true">+IF(OFFSET('Sanitation Data'!$D$30,0,10*ROW('Sanitation Data'!D63))="","",OFFSET('Sanitation Data'!$D$30,0,10*ROW('Sanitation Data'!D63)))</f>
        <v/>
      </c>
      <c r="CN69" s="293" t="str">
        <f ca="true">+IF(OFFSET('Sanitation Data'!$D$31,0,10*ROW('Sanitation Data'!D63))="","",OFFSET('Sanitation Data'!$D$31,0,10*ROW('Sanitation Data'!D63)))</f>
        <v/>
      </c>
      <c r="CO69" s="293" t="str">
        <f ca="true">+IF(OFFSET('Sanitation Data'!$D$32,0,10*ROW('Sanitation Data'!D63))="","",OFFSET('Sanitation Data'!$D$32,0,10*ROW('Sanitation Data'!D63)))</f>
        <v/>
      </c>
      <c r="CP69" s="293" t="str">
        <f ca="true">+IF(OFFSET('Sanitation Data'!$E$28,0,10*ROW('Sanitation Data'!E63))="","",OFFSET('Sanitation Data'!$E$28,0,10*ROW('Sanitation Data'!E63)))</f>
        <v/>
      </c>
      <c r="CQ69" s="293" t="str">
        <f ca="true">+IF(OFFSET('Sanitation Data'!$E$29,0,10*ROW('Sanitation Data'!E63))="","",OFFSET('Sanitation Data'!$E$29,0,10*ROW('Sanitation Data'!E63)))</f>
        <v/>
      </c>
      <c r="CR69" s="293" t="str">
        <f ca="true">+IF(OFFSET('Sanitation Data'!$E$30,0,10*ROW('Sanitation Data'!E63))="","",OFFSET('Sanitation Data'!$E$30,0,10*ROW('Sanitation Data'!E63)))</f>
        <v/>
      </c>
      <c r="CS69" s="293" t="str">
        <f ca="true">+IF(OFFSET('Sanitation Data'!$E$31,0,10*ROW('Sanitation Data'!E63))="","",OFFSET('Sanitation Data'!$E$31,0,10*ROW('Sanitation Data'!E63)))</f>
        <v/>
      </c>
      <c r="CT69" s="293" t="str">
        <f ca="true">+IF(OFFSET('Sanitation Data'!$E$32,0,10*ROW('Sanitation Data'!E63))="","",OFFSET('Sanitation Data'!$E$32,0,10*ROW('Sanitation Data'!E63)))</f>
        <v/>
      </c>
      <c r="CU69" s="293" t="str">
        <f ca="true">+IF(OFFSET('Sanitation Data'!$F$28,0,10*ROW('Sanitation Data'!F63))="","",OFFSET('Sanitation Data'!$F$28,0,10*ROW('Sanitation Data'!F63)))</f>
        <v/>
      </c>
      <c r="CV69" s="293" t="str">
        <f ca="true">+IF(OFFSET('Sanitation Data'!$F$29,0,10*ROW('Sanitation Data'!F63))="","",OFFSET('Sanitation Data'!$F$29,0,10*ROW('Sanitation Data'!F63)))</f>
        <v/>
      </c>
      <c r="CW69" s="293" t="str">
        <f ca="true">+IF(OFFSET('Sanitation Data'!$F$30,0,10*ROW('Sanitation Data'!F63))="","",OFFSET('Sanitation Data'!$F$30,0,10*ROW('Sanitation Data'!F63)))</f>
        <v/>
      </c>
      <c r="CX69" s="293" t="str">
        <f ca="true">+IF(OFFSET('Sanitation Data'!$F$31,0,10*ROW('Sanitation Data'!F63))="","",OFFSET('Sanitation Data'!$F$31,0,10*ROW('Sanitation Data'!F63)))</f>
        <v/>
      </c>
      <c r="CY69" s="293" t="str">
        <f ca="true">+IF(OFFSET('Sanitation Data'!$F$32,0,10*ROW('Sanitation Data'!F63))="","",OFFSET('Sanitation Data'!$F$32,0,10*ROW('Sanitation Data'!F63)))</f>
        <v/>
      </c>
      <c r="CZ69" s="293" t="str">
        <f ca="true">+IF(OFFSET('Sanitation Data'!$G$28,0,10*ROW('Sanitation Data'!G63))="","",OFFSET('Sanitation Data'!$G$28,0,10*ROW('Sanitation Data'!G63)))</f>
        <v/>
      </c>
      <c r="DA69" s="293" t="str">
        <f ca="true">+IF(OFFSET('Sanitation Data'!$G$29,0,10*ROW('Sanitation Data'!G63))="","",OFFSET('Sanitation Data'!$G$29,0,10*ROW('Sanitation Data'!G63)))</f>
        <v/>
      </c>
      <c r="DB69" s="293" t="str">
        <f ca="true">+IF(OFFSET('Sanitation Data'!$G$30,0,10*ROW('Sanitation Data'!G63))="","",OFFSET('Sanitation Data'!$G$30,0,10*ROW('Sanitation Data'!G63)))</f>
        <v/>
      </c>
      <c r="DC69" s="293" t="str">
        <f ca="true">+IF(OFFSET('Sanitation Data'!$G$31,0,10*ROW('Sanitation Data'!G63))="","",OFFSET('Sanitation Data'!$G$31,0,10*ROW('Sanitation Data'!G63)))</f>
        <v/>
      </c>
      <c r="DD69" s="293" t="str">
        <f ca="true">+IF(OFFSET('Sanitation Data'!$G$32,0,10*ROW('Sanitation Data'!G63))="","",OFFSET('Sanitation Data'!$G$32,0,10*ROW('Sanitation Data'!G63)))</f>
        <v/>
      </c>
      <c r="DE69" s="293" t="str">
        <f ca="true">+IF(OFFSET('Sanitation Data'!$H$28,0,10*ROW('Sanitation Data'!H63))="","",OFFSET('Sanitation Data'!$H$28,0,10*ROW('Sanitation Data'!H63)))</f>
        <v/>
      </c>
      <c r="DF69" s="293" t="str">
        <f ca="true">+IF(OFFSET('Sanitation Data'!$H$29,0,10*ROW('Sanitation Data'!H63))="","",OFFSET('Sanitation Data'!$H$29,0,10*ROW('Sanitation Data'!H63)))</f>
        <v/>
      </c>
      <c r="DG69" s="293" t="str">
        <f ca="true">+IF(OFFSET('Sanitation Data'!$H$30,0,10*ROW('Sanitation Data'!H63))="","",OFFSET('Sanitation Data'!$H$30,0,10*ROW('Sanitation Data'!H63)))</f>
        <v/>
      </c>
      <c r="DH69" s="293" t="str">
        <f ca="true">+IF(OFFSET('Sanitation Data'!$H$31,0,10*ROW('Sanitation Data'!H63))="","",OFFSET('Sanitation Data'!$H$31,0,10*ROW('Sanitation Data'!H63)))</f>
        <v/>
      </c>
      <c r="DI69" s="293" t="str">
        <f ca="true">+IF(OFFSET('Sanitation Data'!$H$32,0,10*ROW('Sanitation Data'!H63))="","",OFFSET('Sanitation Data'!$H$32,0,10*ROW('Sanitation Data'!H63)))</f>
        <v/>
      </c>
      <c r="DJ69" s="293" t="str">
        <f ca="true">+IF(OFFSET('Sanitation Data'!$I$28,0,10*ROW('Sanitation Data'!I63))="","",OFFSET('Sanitation Data'!$I$28,0,10*ROW('Sanitation Data'!I63)))</f>
        <v/>
      </c>
      <c r="DK69" s="293" t="str">
        <f ca="true">+IF(OFFSET('Sanitation Data'!$I$29,0,10*ROW('Sanitation Data'!I63))="","",OFFSET('Sanitation Data'!$I$29,0,10*ROW('Sanitation Data'!I63)))</f>
        <v/>
      </c>
      <c r="DL69" s="293" t="str">
        <f ca="true">+IF(OFFSET('Sanitation Data'!$I$30,0,10*ROW('Sanitation Data'!I63))="","",OFFSET('Sanitation Data'!$I$30,0,10*ROW('Sanitation Data'!I63)))</f>
        <v/>
      </c>
      <c r="DM69" s="293" t="str">
        <f ca="true">+IF(OFFSET('Sanitation Data'!$I$31,0,10*ROW('Sanitation Data'!I63))="","",OFFSET('Sanitation Data'!$I$31,0,10*ROW('Sanitation Data'!I63)))</f>
        <v/>
      </c>
      <c r="DN69" s="293" t="str">
        <f ca="true">+IF(OFFSET('Sanitation Data'!$I$32,0,10*ROW('Sanitation Data'!I63))="","",OFFSET('Sanitation Data'!$I$32,0,10*ROW('Sanitation Data'!I63)))</f>
        <v/>
      </c>
      <c r="DO69" s="293" t="str">
        <f ca="true">+IF(OFFSET('Hygiene Data'!$D$11,0,10*ROW('Hygiene Data'!D63))="","",OFFSET('Hygiene Data'!$D$11,0,10*ROW('Hygiene Data'!D63)))</f>
        <v/>
      </c>
      <c r="DP69" s="293" t="str">
        <f ca="true">+IF(OFFSET('Hygiene Data'!$D$12,0,10*ROW('Hygiene Data'!D63))="","",OFFSET('Hygiene Data'!$D$12,0,10*ROW('Hygiene Data'!D63)))</f>
        <v/>
      </c>
      <c r="DQ69" s="293" t="str">
        <f ca="true">+IF(OFFSET('Hygiene Data'!$D$13,0,10*ROW('Hygiene Data'!D63))="","",OFFSET('Hygiene Data'!$D$13,0,10*ROW('Hygiene Data'!D63)))</f>
        <v/>
      </c>
      <c r="DR69" s="293" t="str">
        <f ca="true">+IF(OFFSET('Hygiene Data'!$E$11,0,10*ROW('Hygiene Data'!E63))="","",OFFSET('Hygiene Data'!$E$11,0,10*ROW('Hygiene Data'!E63)))</f>
        <v/>
      </c>
      <c r="DS69" s="293" t="str">
        <f ca="true">+IF(OFFSET('Hygiene Data'!$E$12,0,10*ROW('Hygiene Data'!E63))="","",OFFSET('Hygiene Data'!$E$12,0,10*ROW('Hygiene Data'!E63)))</f>
        <v/>
      </c>
      <c r="DT69" s="293" t="str">
        <f ca="true">+IF(OFFSET('Hygiene Data'!$E$13,0,10*ROW('Hygiene Data'!E63))="","",OFFSET('Hygiene Data'!$E$13,0,10*ROW('Hygiene Data'!E63)))</f>
        <v/>
      </c>
      <c r="DU69" s="293" t="str">
        <f ca="true">+IF(OFFSET('Hygiene Data'!$F$11,0,10*ROW('Hygiene Data'!F63))="","",OFFSET('Hygiene Data'!$F$11,0,10*ROW('Hygiene Data'!F63)))</f>
        <v/>
      </c>
      <c r="DV69" s="293" t="str">
        <f ca="true">+IF(OFFSET('Hygiene Data'!$F$12,0,10*ROW('Hygiene Data'!F63))="","",OFFSET('Hygiene Data'!$F$12,0,10*ROW('Hygiene Data'!F63)))</f>
        <v/>
      </c>
      <c r="DW69" s="293" t="str">
        <f ca="true">+IF(OFFSET('Hygiene Data'!$F$13,0,10*ROW('Hygiene Data'!F63))="","",OFFSET('Hygiene Data'!$F$13,0,10*ROW('Hygiene Data'!F63)))</f>
        <v/>
      </c>
      <c r="DX69" s="293" t="str">
        <f ca="true">+IF(OFFSET('Hygiene Data'!$G$11,0,10*ROW('Hygiene Data'!G63))="","",OFFSET('Hygiene Data'!$G$11,0,10*ROW('Hygiene Data'!G63)))</f>
        <v/>
      </c>
      <c r="DY69" s="293" t="str">
        <f ca="true">+IF(OFFSET('Hygiene Data'!$G$12,0,10*ROW('Hygiene Data'!G63))="","",OFFSET('Hygiene Data'!$G$12,0,10*ROW('Hygiene Data'!G63)))</f>
        <v/>
      </c>
      <c r="DZ69" s="293" t="str">
        <f ca="true">+IF(OFFSET('Hygiene Data'!$G$13,0,10*ROW('Hygiene Data'!G63))="","",OFFSET('Hygiene Data'!$G$13,0,10*ROW('Hygiene Data'!G63)))</f>
        <v/>
      </c>
      <c r="EA69" s="293" t="str">
        <f ca="true">+IF(OFFSET('Hygiene Data'!$H$11,0,10*ROW('Hygiene Data'!H63))="","",OFFSET('Hygiene Data'!$H$11,0,10*ROW('Hygiene Data'!H63)))</f>
        <v/>
      </c>
      <c r="EB69" s="293" t="str">
        <f ca="true">+IF(OFFSET('Hygiene Data'!$H$12,0,10*ROW('Hygiene Data'!H63))="","",OFFSET('Hygiene Data'!$H$12,0,10*ROW('Hygiene Data'!H63)))</f>
        <v/>
      </c>
      <c r="EC69" s="293" t="str">
        <f ca="true">+IF(OFFSET('Hygiene Data'!$H$13,0,10*ROW('Hygiene Data'!H63))="","",OFFSET('Hygiene Data'!$H$13,0,10*ROW('Hygiene Data'!H63)))</f>
        <v/>
      </c>
      <c r="ED69" s="293" t="str">
        <f ca="true">+IF(OFFSET('Hygiene Data'!$I$11,0,10*ROW('Hygiene Data'!I63))="","",OFFSET('Hygiene Data'!$I$11,0,10*ROW('Hygiene Data'!I63)))</f>
        <v/>
      </c>
      <c r="EE69" s="293" t="str">
        <f ca="true">+IF(OFFSET('Hygiene Data'!$I$12,0,10*ROW('Hygiene Data'!I63))="","",OFFSET('Hygiene Data'!$I$12,0,10*ROW('Hygiene Data'!I63)))</f>
        <v/>
      </c>
      <c r="EF69" s="293"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49" t="str">
        <f t="shared" ca="true" si="0"/>
        <v/>
      </c>
      <c r="D70" s="89"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9"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9"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9"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9"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9"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9"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9"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9"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9"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9"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9"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9"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9"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9"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9"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9"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9"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0"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0"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0"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0"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0"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0"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0"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0"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0"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0"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0"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0"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0"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0"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0"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0"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0"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0"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0"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0"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0"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0"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0"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0"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0"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0"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0"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0"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0"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0"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1"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1"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1"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1"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1"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1"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1"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1"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1"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1"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1"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1"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1"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1"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1"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1"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1"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1"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3"/>
      <c r="BS70" s="293" t="str">
        <f ca="true">+IF(OFFSET('Water Data'!$D$27,0,10*ROW('Water Data'!D64))="","",OFFSET('Water Data'!$D$27,0,10*ROW('Water Data'!D64)))</f>
        <v/>
      </c>
      <c r="BT70" s="293" t="str">
        <f ca="true">+IF(OFFSET('Water Data'!$D$28,0,10*ROW('Water Data'!D64))="","",OFFSET('Water Data'!$D$28,0,10*ROW('Water Data'!D64)))</f>
        <v/>
      </c>
      <c r="BU70" s="293" t="str">
        <f ca="true">+IF(OFFSET('Water Data'!$D$29,0,10*ROW('Water Data'!D64))="","",OFFSET('Water Data'!$D$29,0,10*ROW('Water Data'!D64)))</f>
        <v/>
      </c>
      <c r="BV70" s="293" t="str">
        <f ca="true">+IF(OFFSET('Water Data'!$E$27,0,10*ROW('Water Data'!E64))="","",OFFSET('Water Data'!$E$27,0,10*ROW('Water Data'!E64)))</f>
        <v/>
      </c>
      <c r="BW70" s="293" t="str">
        <f ca="true">+IF(OFFSET('Water Data'!$E$28,0,10*ROW('Water Data'!E64))="","",OFFSET('Water Data'!$E$28,0,10*ROW('Water Data'!E64)))</f>
        <v/>
      </c>
      <c r="BX70" s="293" t="str">
        <f ca="true">+IF(OFFSET('Water Data'!$E$29,0,10*ROW('Water Data'!E64))="","",OFFSET('Water Data'!$E$29,0,10*ROW('Water Data'!E64)))</f>
        <v/>
      </c>
      <c r="BY70" s="293" t="str">
        <f ca="true">+IF(OFFSET('Water Data'!$F$27,0,10*ROW('Water Data'!F64))="","",OFFSET('Water Data'!$F$27,0,10*ROW('Water Data'!F64)))</f>
        <v/>
      </c>
      <c r="BZ70" s="293" t="str">
        <f ca="true">+IF(OFFSET('Water Data'!$F$28,0,10*ROW('Water Data'!F64))="","",OFFSET('Water Data'!$F$28,0,10*ROW('Water Data'!F64)))</f>
        <v/>
      </c>
      <c r="CA70" s="293" t="str">
        <f ca="true">+IF(OFFSET('Water Data'!$F$29,0,10*ROW('Water Data'!F64))="","",OFFSET('Water Data'!$F$29,0,10*ROW('Water Data'!F64)))</f>
        <v/>
      </c>
      <c r="CB70" s="293" t="str">
        <f ca="true">+IF(OFFSET('Water Data'!$G$27,0,10*ROW('Water Data'!G64))="","",OFFSET('Water Data'!$G$27,0,10*ROW('Water Data'!G64)))</f>
        <v/>
      </c>
      <c r="CC70" s="293" t="str">
        <f ca="true">+IF(OFFSET('Water Data'!$G$28,0,10*ROW('Water Data'!G64))="","",OFFSET('Water Data'!$G$28,0,10*ROW('Water Data'!G64)))</f>
        <v/>
      </c>
      <c r="CD70" s="293" t="str">
        <f ca="true">+IF(OFFSET('Water Data'!$G$29,0,10*ROW('Water Data'!G64))="","",OFFSET('Water Data'!$G$29,0,10*ROW('Water Data'!G64)))</f>
        <v/>
      </c>
      <c r="CE70" s="293" t="str">
        <f ca="true">+IF(OFFSET('Water Data'!$H$27,0,10*ROW('Water Data'!H64))="","",OFFSET('Water Data'!$H$27,0,10*ROW('Water Data'!H64)))</f>
        <v/>
      </c>
      <c r="CF70" s="293" t="str">
        <f ca="true">+IF(OFFSET('Water Data'!$H$28,0,10*ROW('Water Data'!H64))="","",OFFSET('Water Data'!$H$28,0,10*ROW('Water Data'!H64)))</f>
        <v/>
      </c>
      <c r="CG70" s="293" t="str">
        <f ca="true">+IF(OFFSET('Water Data'!$H$29,0,10*ROW('Water Data'!H64))="","",OFFSET('Water Data'!$H$29,0,10*ROW('Water Data'!H64)))</f>
        <v/>
      </c>
      <c r="CH70" s="293" t="str">
        <f ca="true">+IF(OFFSET('Water Data'!$I$27,0,10*ROW('Water Data'!I64))="","",OFFSET('Water Data'!$I$27,0,10*ROW('Water Data'!I64)))</f>
        <v/>
      </c>
      <c r="CI70" s="293" t="str">
        <f ca="true">+IF(OFFSET('Water Data'!$I$28,0,10*ROW('Water Data'!I64))="","",OFFSET('Water Data'!$I$28,0,10*ROW('Water Data'!I64)))</f>
        <v/>
      </c>
      <c r="CJ70" s="293" t="str">
        <f ca="true">+IF(OFFSET('Water Data'!$I$29,0,10*ROW('Water Data'!I64))="","",OFFSET('Water Data'!$I$29,0,10*ROW('Water Data'!I64)))</f>
        <v/>
      </c>
      <c r="CK70" s="293" t="str">
        <f ca="true">+IF(OFFSET('Sanitation Data'!$D$28,0,10*ROW('Sanitation Data'!D64))="","",OFFSET('Sanitation Data'!$D$28,0,10*ROW('Sanitation Data'!D64)))</f>
        <v/>
      </c>
      <c r="CL70" s="293" t="str">
        <f ca="true">+IF(OFFSET('Sanitation Data'!$D$29,0,10*ROW('Sanitation Data'!D64))="","",OFFSET('Sanitation Data'!$D$29,0,10*ROW('Sanitation Data'!D64)))</f>
        <v/>
      </c>
      <c r="CM70" s="293" t="str">
        <f ca="true">+IF(OFFSET('Sanitation Data'!$D$30,0,10*ROW('Sanitation Data'!D64))="","",OFFSET('Sanitation Data'!$D$30,0,10*ROW('Sanitation Data'!D64)))</f>
        <v/>
      </c>
      <c r="CN70" s="293" t="str">
        <f ca="true">+IF(OFFSET('Sanitation Data'!$D$31,0,10*ROW('Sanitation Data'!D64))="","",OFFSET('Sanitation Data'!$D$31,0,10*ROW('Sanitation Data'!D64)))</f>
        <v/>
      </c>
      <c r="CO70" s="293" t="str">
        <f ca="true">+IF(OFFSET('Sanitation Data'!$D$32,0,10*ROW('Sanitation Data'!D64))="","",OFFSET('Sanitation Data'!$D$32,0,10*ROW('Sanitation Data'!D64)))</f>
        <v/>
      </c>
      <c r="CP70" s="293" t="str">
        <f ca="true">+IF(OFFSET('Sanitation Data'!$E$28,0,10*ROW('Sanitation Data'!E64))="","",OFFSET('Sanitation Data'!$E$28,0,10*ROW('Sanitation Data'!E64)))</f>
        <v/>
      </c>
      <c r="CQ70" s="293" t="str">
        <f ca="true">+IF(OFFSET('Sanitation Data'!$E$29,0,10*ROW('Sanitation Data'!E64))="","",OFFSET('Sanitation Data'!$E$29,0,10*ROW('Sanitation Data'!E64)))</f>
        <v/>
      </c>
      <c r="CR70" s="293" t="str">
        <f ca="true">+IF(OFFSET('Sanitation Data'!$E$30,0,10*ROW('Sanitation Data'!E64))="","",OFFSET('Sanitation Data'!$E$30,0,10*ROW('Sanitation Data'!E64)))</f>
        <v/>
      </c>
      <c r="CS70" s="293" t="str">
        <f ca="true">+IF(OFFSET('Sanitation Data'!$E$31,0,10*ROW('Sanitation Data'!E64))="","",OFFSET('Sanitation Data'!$E$31,0,10*ROW('Sanitation Data'!E64)))</f>
        <v/>
      </c>
      <c r="CT70" s="293" t="str">
        <f ca="true">+IF(OFFSET('Sanitation Data'!$E$32,0,10*ROW('Sanitation Data'!E64))="","",OFFSET('Sanitation Data'!$E$32,0,10*ROW('Sanitation Data'!E64)))</f>
        <v/>
      </c>
      <c r="CU70" s="293" t="str">
        <f ca="true">+IF(OFFSET('Sanitation Data'!$F$28,0,10*ROW('Sanitation Data'!F64))="","",OFFSET('Sanitation Data'!$F$28,0,10*ROW('Sanitation Data'!F64)))</f>
        <v/>
      </c>
      <c r="CV70" s="293" t="str">
        <f ca="true">+IF(OFFSET('Sanitation Data'!$F$29,0,10*ROW('Sanitation Data'!F64))="","",OFFSET('Sanitation Data'!$F$29,0,10*ROW('Sanitation Data'!F64)))</f>
        <v/>
      </c>
      <c r="CW70" s="293" t="str">
        <f ca="true">+IF(OFFSET('Sanitation Data'!$F$30,0,10*ROW('Sanitation Data'!F64))="","",OFFSET('Sanitation Data'!$F$30,0,10*ROW('Sanitation Data'!F64)))</f>
        <v/>
      </c>
      <c r="CX70" s="293" t="str">
        <f ca="true">+IF(OFFSET('Sanitation Data'!$F$31,0,10*ROW('Sanitation Data'!F64))="","",OFFSET('Sanitation Data'!$F$31,0,10*ROW('Sanitation Data'!F64)))</f>
        <v/>
      </c>
      <c r="CY70" s="293" t="str">
        <f ca="true">+IF(OFFSET('Sanitation Data'!$F$32,0,10*ROW('Sanitation Data'!F64))="","",OFFSET('Sanitation Data'!$F$32,0,10*ROW('Sanitation Data'!F64)))</f>
        <v/>
      </c>
      <c r="CZ70" s="293" t="str">
        <f ca="true">+IF(OFFSET('Sanitation Data'!$G$28,0,10*ROW('Sanitation Data'!G64))="","",OFFSET('Sanitation Data'!$G$28,0,10*ROW('Sanitation Data'!G64)))</f>
        <v/>
      </c>
      <c r="DA70" s="293" t="str">
        <f ca="true">+IF(OFFSET('Sanitation Data'!$G$29,0,10*ROW('Sanitation Data'!G64))="","",OFFSET('Sanitation Data'!$G$29,0,10*ROW('Sanitation Data'!G64)))</f>
        <v/>
      </c>
      <c r="DB70" s="293" t="str">
        <f ca="true">+IF(OFFSET('Sanitation Data'!$G$30,0,10*ROW('Sanitation Data'!G64))="","",OFFSET('Sanitation Data'!$G$30,0,10*ROW('Sanitation Data'!G64)))</f>
        <v/>
      </c>
      <c r="DC70" s="293" t="str">
        <f ca="true">+IF(OFFSET('Sanitation Data'!$G$31,0,10*ROW('Sanitation Data'!G64))="","",OFFSET('Sanitation Data'!$G$31,0,10*ROW('Sanitation Data'!G64)))</f>
        <v/>
      </c>
      <c r="DD70" s="293" t="str">
        <f ca="true">+IF(OFFSET('Sanitation Data'!$G$32,0,10*ROW('Sanitation Data'!G64))="","",OFFSET('Sanitation Data'!$G$32,0,10*ROW('Sanitation Data'!G64)))</f>
        <v/>
      </c>
      <c r="DE70" s="293" t="str">
        <f ca="true">+IF(OFFSET('Sanitation Data'!$H$28,0,10*ROW('Sanitation Data'!H64))="","",OFFSET('Sanitation Data'!$H$28,0,10*ROW('Sanitation Data'!H64)))</f>
        <v/>
      </c>
      <c r="DF70" s="293" t="str">
        <f ca="true">+IF(OFFSET('Sanitation Data'!$H$29,0,10*ROW('Sanitation Data'!H64))="","",OFFSET('Sanitation Data'!$H$29,0,10*ROW('Sanitation Data'!H64)))</f>
        <v/>
      </c>
      <c r="DG70" s="293" t="str">
        <f ca="true">+IF(OFFSET('Sanitation Data'!$H$30,0,10*ROW('Sanitation Data'!H64))="","",OFFSET('Sanitation Data'!$H$30,0,10*ROW('Sanitation Data'!H64)))</f>
        <v/>
      </c>
      <c r="DH70" s="293" t="str">
        <f ca="true">+IF(OFFSET('Sanitation Data'!$H$31,0,10*ROW('Sanitation Data'!H64))="","",OFFSET('Sanitation Data'!$H$31,0,10*ROW('Sanitation Data'!H64)))</f>
        <v/>
      </c>
      <c r="DI70" s="293" t="str">
        <f ca="true">+IF(OFFSET('Sanitation Data'!$H$32,0,10*ROW('Sanitation Data'!H64))="","",OFFSET('Sanitation Data'!$H$32,0,10*ROW('Sanitation Data'!H64)))</f>
        <v/>
      </c>
      <c r="DJ70" s="293" t="str">
        <f ca="true">+IF(OFFSET('Sanitation Data'!$I$28,0,10*ROW('Sanitation Data'!I64))="","",OFFSET('Sanitation Data'!$I$28,0,10*ROW('Sanitation Data'!I64)))</f>
        <v/>
      </c>
      <c r="DK70" s="293" t="str">
        <f ca="true">+IF(OFFSET('Sanitation Data'!$I$29,0,10*ROW('Sanitation Data'!I64))="","",OFFSET('Sanitation Data'!$I$29,0,10*ROW('Sanitation Data'!I64)))</f>
        <v/>
      </c>
      <c r="DL70" s="293" t="str">
        <f ca="true">+IF(OFFSET('Sanitation Data'!$I$30,0,10*ROW('Sanitation Data'!I64))="","",OFFSET('Sanitation Data'!$I$30,0,10*ROW('Sanitation Data'!I64)))</f>
        <v/>
      </c>
      <c r="DM70" s="293" t="str">
        <f ca="true">+IF(OFFSET('Sanitation Data'!$I$31,0,10*ROW('Sanitation Data'!I64))="","",OFFSET('Sanitation Data'!$I$31,0,10*ROW('Sanitation Data'!I64)))</f>
        <v/>
      </c>
      <c r="DN70" s="293" t="str">
        <f ca="true">+IF(OFFSET('Sanitation Data'!$I$32,0,10*ROW('Sanitation Data'!I64))="","",OFFSET('Sanitation Data'!$I$32,0,10*ROW('Sanitation Data'!I64)))</f>
        <v/>
      </c>
      <c r="DO70" s="293" t="str">
        <f ca="true">+IF(OFFSET('Hygiene Data'!$D$11,0,10*ROW('Hygiene Data'!D64))="","",OFFSET('Hygiene Data'!$D$11,0,10*ROW('Hygiene Data'!D64)))</f>
        <v/>
      </c>
      <c r="DP70" s="293" t="str">
        <f ca="true">+IF(OFFSET('Hygiene Data'!$D$12,0,10*ROW('Hygiene Data'!D64))="","",OFFSET('Hygiene Data'!$D$12,0,10*ROW('Hygiene Data'!D64)))</f>
        <v/>
      </c>
      <c r="DQ70" s="293" t="str">
        <f ca="true">+IF(OFFSET('Hygiene Data'!$D$13,0,10*ROW('Hygiene Data'!D64))="","",OFFSET('Hygiene Data'!$D$13,0,10*ROW('Hygiene Data'!D64)))</f>
        <v/>
      </c>
      <c r="DR70" s="293" t="str">
        <f ca="true">+IF(OFFSET('Hygiene Data'!$E$11,0,10*ROW('Hygiene Data'!E64))="","",OFFSET('Hygiene Data'!$E$11,0,10*ROW('Hygiene Data'!E64)))</f>
        <v/>
      </c>
      <c r="DS70" s="293" t="str">
        <f ca="true">+IF(OFFSET('Hygiene Data'!$E$12,0,10*ROW('Hygiene Data'!E64))="","",OFFSET('Hygiene Data'!$E$12,0,10*ROW('Hygiene Data'!E64)))</f>
        <v/>
      </c>
      <c r="DT70" s="293" t="str">
        <f ca="true">+IF(OFFSET('Hygiene Data'!$E$13,0,10*ROW('Hygiene Data'!E64))="","",OFFSET('Hygiene Data'!$E$13,0,10*ROW('Hygiene Data'!E64)))</f>
        <v/>
      </c>
      <c r="DU70" s="293" t="str">
        <f ca="true">+IF(OFFSET('Hygiene Data'!$F$11,0,10*ROW('Hygiene Data'!F64))="","",OFFSET('Hygiene Data'!$F$11,0,10*ROW('Hygiene Data'!F64)))</f>
        <v/>
      </c>
      <c r="DV70" s="293" t="str">
        <f ca="true">+IF(OFFSET('Hygiene Data'!$F$12,0,10*ROW('Hygiene Data'!F64))="","",OFFSET('Hygiene Data'!$F$12,0,10*ROW('Hygiene Data'!F64)))</f>
        <v/>
      </c>
      <c r="DW70" s="293" t="str">
        <f ca="true">+IF(OFFSET('Hygiene Data'!$F$13,0,10*ROW('Hygiene Data'!F64))="","",OFFSET('Hygiene Data'!$F$13,0,10*ROW('Hygiene Data'!F64)))</f>
        <v/>
      </c>
      <c r="DX70" s="293" t="str">
        <f ca="true">+IF(OFFSET('Hygiene Data'!$G$11,0,10*ROW('Hygiene Data'!G64))="","",OFFSET('Hygiene Data'!$G$11,0,10*ROW('Hygiene Data'!G64)))</f>
        <v/>
      </c>
      <c r="DY70" s="293" t="str">
        <f ca="true">+IF(OFFSET('Hygiene Data'!$G$12,0,10*ROW('Hygiene Data'!G64))="","",OFFSET('Hygiene Data'!$G$12,0,10*ROW('Hygiene Data'!G64)))</f>
        <v/>
      </c>
      <c r="DZ70" s="293" t="str">
        <f ca="true">+IF(OFFSET('Hygiene Data'!$G$13,0,10*ROW('Hygiene Data'!G64))="","",OFFSET('Hygiene Data'!$G$13,0,10*ROW('Hygiene Data'!G64)))</f>
        <v/>
      </c>
      <c r="EA70" s="293" t="str">
        <f ca="true">+IF(OFFSET('Hygiene Data'!$H$11,0,10*ROW('Hygiene Data'!H64))="","",OFFSET('Hygiene Data'!$H$11,0,10*ROW('Hygiene Data'!H64)))</f>
        <v/>
      </c>
      <c r="EB70" s="293" t="str">
        <f ca="true">+IF(OFFSET('Hygiene Data'!$H$12,0,10*ROW('Hygiene Data'!H64))="","",OFFSET('Hygiene Data'!$H$12,0,10*ROW('Hygiene Data'!H64)))</f>
        <v/>
      </c>
      <c r="EC70" s="293" t="str">
        <f ca="true">+IF(OFFSET('Hygiene Data'!$H$13,0,10*ROW('Hygiene Data'!H64))="","",OFFSET('Hygiene Data'!$H$13,0,10*ROW('Hygiene Data'!H64)))</f>
        <v/>
      </c>
      <c r="ED70" s="293" t="str">
        <f ca="true">+IF(OFFSET('Hygiene Data'!$I$11,0,10*ROW('Hygiene Data'!I64))="","",OFFSET('Hygiene Data'!$I$11,0,10*ROW('Hygiene Data'!I64)))</f>
        <v/>
      </c>
      <c r="EE70" s="293" t="str">
        <f ca="true">+IF(OFFSET('Hygiene Data'!$I$12,0,10*ROW('Hygiene Data'!I64))="","",OFFSET('Hygiene Data'!$I$12,0,10*ROW('Hygiene Data'!I64)))</f>
        <v/>
      </c>
      <c r="EF70" s="293"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49" t="str">
        <f t="shared" ref="C71:C134" ca="true" si="1">+IF(ISNUMBER(VALUE(MID(A71,5,4))), VALUE(MID(A71, 5,4)),"")</f>
        <v/>
      </c>
      <c r="D71" s="89"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9"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9"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9"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9"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9"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9"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9"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9"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9"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9"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9"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9"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9"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9"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9"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9"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9"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0"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0"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0"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0"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0"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0"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0"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0"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0"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0"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0"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0"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0"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0"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0"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0"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0"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0"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0"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0"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0"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0"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0"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0"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0"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0"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0"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0"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0"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0"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1"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1"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1"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1"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1"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1"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1"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1"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1"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1"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1"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1"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1"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1"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1"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1"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1"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1"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3"/>
      <c r="BS71" s="293" t="str">
        <f ca="true">+IF(OFFSET('Water Data'!$D$27,0,10*ROW('Water Data'!D65))="","",OFFSET('Water Data'!$D$27,0,10*ROW('Water Data'!D65)))</f>
        <v/>
      </c>
      <c r="BT71" s="293" t="str">
        <f ca="true">+IF(OFFSET('Water Data'!$D$28,0,10*ROW('Water Data'!D65))="","",OFFSET('Water Data'!$D$28,0,10*ROW('Water Data'!D65)))</f>
        <v/>
      </c>
      <c r="BU71" s="293" t="str">
        <f ca="true">+IF(OFFSET('Water Data'!$D$29,0,10*ROW('Water Data'!D65))="","",OFFSET('Water Data'!$D$29,0,10*ROW('Water Data'!D65)))</f>
        <v/>
      </c>
      <c r="BV71" s="293" t="str">
        <f ca="true">+IF(OFFSET('Water Data'!$E$27,0,10*ROW('Water Data'!E65))="","",OFFSET('Water Data'!$E$27,0,10*ROW('Water Data'!E65)))</f>
        <v/>
      </c>
      <c r="BW71" s="293" t="str">
        <f ca="true">+IF(OFFSET('Water Data'!$E$28,0,10*ROW('Water Data'!E65))="","",OFFSET('Water Data'!$E$28,0,10*ROW('Water Data'!E65)))</f>
        <v/>
      </c>
      <c r="BX71" s="293" t="str">
        <f ca="true">+IF(OFFSET('Water Data'!$E$29,0,10*ROW('Water Data'!E65))="","",OFFSET('Water Data'!$E$29,0,10*ROW('Water Data'!E65)))</f>
        <v/>
      </c>
      <c r="BY71" s="293" t="str">
        <f ca="true">+IF(OFFSET('Water Data'!$F$27,0,10*ROW('Water Data'!F65))="","",OFFSET('Water Data'!$F$27,0,10*ROW('Water Data'!F65)))</f>
        <v/>
      </c>
      <c r="BZ71" s="293" t="str">
        <f ca="true">+IF(OFFSET('Water Data'!$F$28,0,10*ROW('Water Data'!F65))="","",OFFSET('Water Data'!$F$28,0,10*ROW('Water Data'!F65)))</f>
        <v/>
      </c>
      <c r="CA71" s="293" t="str">
        <f ca="true">+IF(OFFSET('Water Data'!$F$29,0,10*ROW('Water Data'!F65))="","",OFFSET('Water Data'!$F$29,0,10*ROW('Water Data'!F65)))</f>
        <v/>
      </c>
      <c r="CB71" s="293" t="str">
        <f ca="true">+IF(OFFSET('Water Data'!$G$27,0,10*ROW('Water Data'!G65))="","",OFFSET('Water Data'!$G$27,0,10*ROW('Water Data'!G65)))</f>
        <v/>
      </c>
      <c r="CC71" s="293" t="str">
        <f ca="true">+IF(OFFSET('Water Data'!$G$28,0,10*ROW('Water Data'!G65))="","",OFFSET('Water Data'!$G$28,0,10*ROW('Water Data'!G65)))</f>
        <v/>
      </c>
      <c r="CD71" s="293" t="str">
        <f ca="true">+IF(OFFSET('Water Data'!$G$29,0,10*ROW('Water Data'!G65))="","",OFFSET('Water Data'!$G$29,0,10*ROW('Water Data'!G65)))</f>
        <v/>
      </c>
      <c r="CE71" s="293" t="str">
        <f ca="true">+IF(OFFSET('Water Data'!$H$27,0,10*ROW('Water Data'!H65))="","",OFFSET('Water Data'!$H$27,0,10*ROW('Water Data'!H65)))</f>
        <v/>
      </c>
      <c r="CF71" s="293" t="str">
        <f ca="true">+IF(OFFSET('Water Data'!$H$28,0,10*ROW('Water Data'!H65))="","",OFFSET('Water Data'!$H$28,0,10*ROW('Water Data'!H65)))</f>
        <v/>
      </c>
      <c r="CG71" s="293" t="str">
        <f ca="true">+IF(OFFSET('Water Data'!$H$29,0,10*ROW('Water Data'!H65))="","",OFFSET('Water Data'!$H$29,0,10*ROW('Water Data'!H65)))</f>
        <v/>
      </c>
      <c r="CH71" s="293" t="str">
        <f ca="true">+IF(OFFSET('Water Data'!$I$27,0,10*ROW('Water Data'!I65))="","",OFFSET('Water Data'!$I$27,0,10*ROW('Water Data'!I65)))</f>
        <v/>
      </c>
      <c r="CI71" s="293" t="str">
        <f ca="true">+IF(OFFSET('Water Data'!$I$28,0,10*ROW('Water Data'!I65))="","",OFFSET('Water Data'!$I$28,0,10*ROW('Water Data'!I65)))</f>
        <v/>
      </c>
      <c r="CJ71" s="293" t="str">
        <f ca="true">+IF(OFFSET('Water Data'!$I$29,0,10*ROW('Water Data'!I65))="","",OFFSET('Water Data'!$I$29,0,10*ROW('Water Data'!I65)))</f>
        <v/>
      </c>
      <c r="CK71" s="293" t="str">
        <f ca="true">+IF(OFFSET('Sanitation Data'!$D$28,0,10*ROW('Sanitation Data'!D65))="","",OFFSET('Sanitation Data'!$D$28,0,10*ROW('Sanitation Data'!D65)))</f>
        <v/>
      </c>
      <c r="CL71" s="293" t="str">
        <f ca="true">+IF(OFFSET('Sanitation Data'!$D$29,0,10*ROW('Sanitation Data'!D65))="","",OFFSET('Sanitation Data'!$D$29,0,10*ROW('Sanitation Data'!D65)))</f>
        <v/>
      </c>
      <c r="CM71" s="293" t="str">
        <f ca="true">+IF(OFFSET('Sanitation Data'!$D$30,0,10*ROW('Sanitation Data'!D65))="","",OFFSET('Sanitation Data'!$D$30,0,10*ROW('Sanitation Data'!D65)))</f>
        <v/>
      </c>
      <c r="CN71" s="293" t="str">
        <f ca="true">+IF(OFFSET('Sanitation Data'!$D$31,0,10*ROW('Sanitation Data'!D65))="","",OFFSET('Sanitation Data'!$D$31,0,10*ROW('Sanitation Data'!D65)))</f>
        <v/>
      </c>
      <c r="CO71" s="293" t="str">
        <f ca="true">+IF(OFFSET('Sanitation Data'!$D$32,0,10*ROW('Sanitation Data'!D65))="","",OFFSET('Sanitation Data'!$D$32,0,10*ROW('Sanitation Data'!D65)))</f>
        <v/>
      </c>
      <c r="CP71" s="293" t="str">
        <f ca="true">+IF(OFFSET('Sanitation Data'!$E$28,0,10*ROW('Sanitation Data'!E65))="","",OFFSET('Sanitation Data'!$E$28,0,10*ROW('Sanitation Data'!E65)))</f>
        <v/>
      </c>
      <c r="CQ71" s="293" t="str">
        <f ca="true">+IF(OFFSET('Sanitation Data'!$E$29,0,10*ROW('Sanitation Data'!E65))="","",OFFSET('Sanitation Data'!$E$29,0,10*ROW('Sanitation Data'!E65)))</f>
        <v/>
      </c>
      <c r="CR71" s="293" t="str">
        <f ca="true">+IF(OFFSET('Sanitation Data'!$E$30,0,10*ROW('Sanitation Data'!E65))="","",OFFSET('Sanitation Data'!$E$30,0,10*ROW('Sanitation Data'!E65)))</f>
        <v/>
      </c>
      <c r="CS71" s="293" t="str">
        <f ca="true">+IF(OFFSET('Sanitation Data'!$E$31,0,10*ROW('Sanitation Data'!E65))="","",OFFSET('Sanitation Data'!$E$31,0,10*ROW('Sanitation Data'!E65)))</f>
        <v/>
      </c>
      <c r="CT71" s="293" t="str">
        <f ca="true">+IF(OFFSET('Sanitation Data'!$E$32,0,10*ROW('Sanitation Data'!E65))="","",OFFSET('Sanitation Data'!$E$32,0,10*ROW('Sanitation Data'!E65)))</f>
        <v/>
      </c>
      <c r="CU71" s="293" t="str">
        <f ca="true">+IF(OFFSET('Sanitation Data'!$F$28,0,10*ROW('Sanitation Data'!F65))="","",OFFSET('Sanitation Data'!$F$28,0,10*ROW('Sanitation Data'!F65)))</f>
        <v/>
      </c>
      <c r="CV71" s="293" t="str">
        <f ca="true">+IF(OFFSET('Sanitation Data'!$F$29,0,10*ROW('Sanitation Data'!F65))="","",OFFSET('Sanitation Data'!$F$29,0,10*ROW('Sanitation Data'!F65)))</f>
        <v/>
      </c>
      <c r="CW71" s="293" t="str">
        <f ca="true">+IF(OFFSET('Sanitation Data'!$F$30,0,10*ROW('Sanitation Data'!F65))="","",OFFSET('Sanitation Data'!$F$30,0,10*ROW('Sanitation Data'!F65)))</f>
        <v/>
      </c>
      <c r="CX71" s="293" t="str">
        <f ca="true">+IF(OFFSET('Sanitation Data'!$F$31,0,10*ROW('Sanitation Data'!F65))="","",OFFSET('Sanitation Data'!$F$31,0,10*ROW('Sanitation Data'!F65)))</f>
        <v/>
      </c>
      <c r="CY71" s="293" t="str">
        <f ca="true">+IF(OFFSET('Sanitation Data'!$F$32,0,10*ROW('Sanitation Data'!F65))="","",OFFSET('Sanitation Data'!$F$32,0,10*ROW('Sanitation Data'!F65)))</f>
        <v/>
      </c>
      <c r="CZ71" s="293" t="str">
        <f ca="true">+IF(OFFSET('Sanitation Data'!$G$28,0,10*ROW('Sanitation Data'!G65))="","",OFFSET('Sanitation Data'!$G$28,0,10*ROW('Sanitation Data'!G65)))</f>
        <v/>
      </c>
      <c r="DA71" s="293" t="str">
        <f ca="true">+IF(OFFSET('Sanitation Data'!$G$29,0,10*ROW('Sanitation Data'!G65))="","",OFFSET('Sanitation Data'!$G$29,0,10*ROW('Sanitation Data'!G65)))</f>
        <v/>
      </c>
      <c r="DB71" s="293" t="str">
        <f ca="true">+IF(OFFSET('Sanitation Data'!$G$30,0,10*ROW('Sanitation Data'!G65))="","",OFFSET('Sanitation Data'!$G$30,0,10*ROW('Sanitation Data'!G65)))</f>
        <v/>
      </c>
      <c r="DC71" s="293" t="str">
        <f ca="true">+IF(OFFSET('Sanitation Data'!$G$31,0,10*ROW('Sanitation Data'!G65))="","",OFFSET('Sanitation Data'!$G$31,0,10*ROW('Sanitation Data'!G65)))</f>
        <v/>
      </c>
      <c r="DD71" s="293" t="str">
        <f ca="true">+IF(OFFSET('Sanitation Data'!$G$32,0,10*ROW('Sanitation Data'!G65))="","",OFFSET('Sanitation Data'!$G$32,0,10*ROW('Sanitation Data'!G65)))</f>
        <v/>
      </c>
      <c r="DE71" s="293" t="str">
        <f ca="true">+IF(OFFSET('Sanitation Data'!$H$28,0,10*ROW('Sanitation Data'!H65))="","",OFFSET('Sanitation Data'!$H$28,0,10*ROW('Sanitation Data'!H65)))</f>
        <v/>
      </c>
      <c r="DF71" s="293" t="str">
        <f ca="true">+IF(OFFSET('Sanitation Data'!$H$29,0,10*ROW('Sanitation Data'!H65))="","",OFFSET('Sanitation Data'!$H$29,0,10*ROW('Sanitation Data'!H65)))</f>
        <v/>
      </c>
      <c r="DG71" s="293" t="str">
        <f ca="true">+IF(OFFSET('Sanitation Data'!$H$30,0,10*ROW('Sanitation Data'!H65))="","",OFFSET('Sanitation Data'!$H$30,0,10*ROW('Sanitation Data'!H65)))</f>
        <v/>
      </c>
      <c r="DH71" s="293" t="str">
        <f ca="true">+IF(OFFSET('Sanitation Data'!$H$31,0,10*ROW('Sanitation Data'!H65))="","",OFFSET('Sanitation Data'!$H$31,0,10*ROW('Sanitation Data'!H65)))</f>
        <v/>
      </c>
      <c r="DI71" s="293" t="str">
        <f ca="true">+IF(OFFSET('Sanitation Data'!$H$32,0,10*ROW('Sanitation Data'!H65))="","",OFFSET('Sanitation Data'!$H$32,0,10*ROW('Sanitation Data'!H65)))</f>
        <v/>
      </c>
      <c r="DJ71" s="293" t="str">
        <f ca="true">+IF(OFFSET('Sanitation Data'!$I$28,0,10*ROW('Sanitation Data'!I65))="","",OFFSET('Sanitation Data'!$I$28,0,10*ROW('Sanitation Data'!I65)))</f>
        <v/>
      </c>
      <c r="DK71" s="293" t="str">
        <f ca="true">+IF(OFFSET('Sanitation Data'!$I$29,0,10*ROW('Sanitation Data'!I65))="","",OFFSET('Sanitation Data'!$I$29,0,10*ROW('Sanitation Data'!I65)))</f>
        <v/>
      </c>
      <c r="DL71" s="293" t="str">
        <f ca="true">+IF(OFFSET('Sanitation Data'!$I$30,0,10*ROW('Sanitation Data'!I65))="","",OFFSET('Sanitation Data'!$I$30,0,10*ROW('Sanitation Data'!I65)))</f>
        <v/>
      </c>
      <c r="DM71" s="293" t="str">
        <f ca="true">+IF(OFFSET('Sanitation Data'!$I$31,0,10*ROW('Sanitation Data'!I65))="","",OFFSET('Sanitation Data'!$I$31,0,10*ROW('Sanitation Data'!I65)))</f>
        <v/>
      </c>
      <c r="DN71" s="293" t="str">
        <f ca="true">+IF(OFFSET('Sanitation Data'!$I$32,0,10*ROW('Sanitation Data'!I65))="","",OFFSET('Sanitation Data'!$I$32,0,10*ROW('Sanitation Data'!I65)))</f>
        <v/>
      </c>
      <c r="DO71" s="293" t="str">
        <f ca="true">+IF(OFFSET('Hygiene Data'!$D$11,0,10*ROW('Hygiene Data'!D65))="","",OFFSET('Hygiene Data'!$D$11,0,10*ROW('Hygiene Data'!D65)))</f>
        <v/>
      </c>
      <c r="DP71" s="293" t="str">
        <f ca="true">+IF(OFFSET('Hygiene Data'!$D$12,0,10*ROW('Hygiene Data'!D65))="","",OFFSET('Hygiene Data'!$D$12,0,10*ROW('Hygiene Data'!D65)))</f>
        <v/>
      </c>
      <c r="DQ71" s="293" t="str">
        <f ca="true">+IF(OFFSET('Hygiene Data'!$D$13,0,10*ROW('Hygiene Data'!D65))="","",OFFSET('Hygiene Data'!$D$13,0,10*ROW('Hygiene Data'!D65)))</f>
        <v/>
      </c>
      <c r="DR71" s="293" t="str">
        <f ca="true">+IF(OFFSET('Hygiene Data'!$E$11,0,10*ROW('Hygiene Data'!E65))="","",OFFSET('Hygiene Data'!$E$11,0,10*ROW('Hygiene Data'!E65)))</f>
        <v/>
      </c>
      <c r="DS71" s="293" t="str">
        <f ca="true">+IF(OFFSET('Hygiene Data'!$E$12,0,10*ROW('Hygiene Data'!E65))="","",OFFSET('Hygiene Data'!$E$12,0,10*ROW('Hygiene Data'!E65)))</f>
        <v/>
      </c>
      <c r="DT71" s="293" t="str">
        <f ca="true">+IF(OFFSET('Hygiene Data'!$E$13,0,10*ROW('Hygiene Data'!E65))="","",OFFSET('Hygiene Data'!$E$13,0,10*ROW('Hygiene Data'!E65)))</f>
        <v/>
      </c>
      <c r="DU71" s="293" t="str">
        <f ca="true">+IF(OFFSET('Hygiene Data'!$F$11,0,10*ROW('Hygiene Data'!F65))="","",OFFSET('Hygiene Data'!$F$11,0,10*ROW('Hygiene Data'!F65)))</f>
        <v/>
      </c>
      <c r="DV71" s="293" t="str">
        <f ca="true">+IF(OFFSET('Hygiene Data'!$F$12,0,10*ROW('Hygiene Data'!F65))="","",OFFSET('Hygiene Data'!$F$12,0,10*ROW('Hygiene Data'!F65)))</f>
        <v/>
      </c>
      <c r="DW71" s="293" t="str">
        <f ca="true">+IF(OFFSET('Hygiene Data'!$F$13,0,10*ROW('Hygiene Data'!F65))="","",OFFSET('Hygiene Data'!$F$13,0,10*ROW('Hygiene Data'!F65)))</f>
        <v/>
      </c>
      <c r="DX71" s="293" t="str">
        <f ca="true">+IF(OFFSET('Hygiene Data'!$G$11,0,10*ROW('Hygiene Data'!G65))="","",OFFSET('Hygiene Data'!$G$11,0,10*ROW('Hygiene Data'!G65)))</f>
        <v/>
      </c>
      <c r="DY71" s="293" t="str">
        <f ca="true">+IF(OFFSET('Hygiene Data'!$G$12,0,10*ROW('Hygiene Data'!G65))="","",OFFSET('Hygiene Data'!$G$12,0,10*ROW('Hygiene Data'!G65)))</f>
        <v/>
      </c>
      <c r="DZ71" s="293" t="str">
        <f ca="true">+IF(OFFSET('Hygiene Data'!$G$13,0,10*ROW('Hygiene Data'!G65))="","",OFFSET('Hygiene Data'!$G$13,0,10*ROW('Hygiene Data'!G65)))</f>
        <v/>
      </c>
      <c r="EA71" s="293" t="str">
        <f ca="true">+IF(OFFSET('Hygiene Data'!$H$11,0,10*ROW('Hygiene Data'!H65))="","",OFFSET('Hygiene Data'!$H$11,0,10*ROW('Hygiene Data'!H65)))</f>
        <v/>
      </c>
      <c r="EB71" s="293" t="str">
        <f ca="true">+IF(OFFSET('Hygiene Data'!$H$12,0,10*ROW('Hygiene Data'!H65))="","",OFFSET('Hygiene Data'!$H$12,0,10*ROW('Hygiene Data'!H65)))</f>
        <v/>
      </c>
      <c r="EC71" s="293" t="str">
        <f ca="true">+IF(OFFSET('Hygiene Data'!$H$13,0,10*ROW('Hygiene Data'!H65))="","",OFFSET('Hygiene Data'!$H$13,0,10*ROW('Hygiene Data'!H65)))</f>
        <v/>
      </c>
      <c r="ED71" s="293" t="str">
        <f ca="true">+IF(OFFSET('Hygiene Data'!$I$11,0,10*ROW('Hygiene Data'!I65))="","",OFFSET('Hygiene Data'!$I$11,0,10*ROW('Hygiene Data'!I65)))</f>
        <v/>
      </c>
      <c r="EE71" s="293" t="str">
        <f ca="true">+IF(OFFSET('Hygiene Data'!$I$12,0,10*ROW('Hygiene Data'!I65))="","",OFFSET('Hygiene Data'!$I$12,0,10*ROW('Hygiene Data'!I65)))</f>
        <v/>
      </c>
      <c r="EF71" s="293"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49" t="str">
        <f t="shared" ca="true" si="1"/>
        <v/>
      </c>
      <c r="D72" s="89"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9"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9"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9"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9"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9"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9"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9"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9"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9"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9"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9"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9"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9"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9"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9"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9"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9"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0"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0"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0"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0"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0"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0"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0"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0"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0"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0"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0"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0"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0"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0"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0"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0"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0"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0"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0"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0"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0"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0"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0"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0"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0"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0"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0"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0"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0"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0"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1"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1"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1"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1"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1"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1"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1"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1"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1"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1"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1"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1"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1"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1"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1"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1"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1"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1"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3"/>
      <c r="BS72" s="293" t="str">
        <f ca="true">+IF(OFFSET('Water Data'!$D$27,0,10*ROW('Water Data'!D66))="","",OFFSET('Water Data'!$D$27,0,10*ROW('Water Data'!D66)))</f>
        <v/>
      </c>
      <c r="BT72" s="293" t="str">
        <f ca="true">+IF(OFFSET('Water Data'!$D$28,0,10*ROW('Water Data'!D66))="","",OFFSET('Water Data'!$D$28,0,10*ROW('Water Data'!D66)))</f>
        <v/>
      </c>
      <c r="BU72" s="293" t="str">
        <f ca="true">+IF(OFFSET('Water Data'!$D$29,0,10*ROW('Water Data'!D66))="","",OFFSET('Water Data'!$D$29,0,10*ROW('Water Data'!D66)))</f>
        <v/>
      </c>
      <c r="BV72" s="293" t="str">
        <f ca="true">+IF(OFFSET('Water Data'!$E$27,0,10*ROW('Water Data'!E66))="","",OFFSET('Water Data'!$E$27,0,10*ROW('Water Data'!E66)))</f>
        <v/>
      </c>
      <c r="BW72" s="293" t="str">
        <f ca="true">+IF(OFFSET('Water Data'!$E$28,0,10*ROW('Water Data'!E66))="","",OFFSET('Water Data'!$E$28,0,10*ROW('Water Data'!E66)))</f>
        <v/>
      </c>
      <c r="BX72" s="293" t="str">
        <f ca="true">+IF(OFFSET('Water Data'!$E$29,0,10*ROW('Water Data'!E66))="","",OFFSET('Water Data'!$E$29,0,10*ROW('Water Data'!E66)))</f>
        <v/>
      </c>
      <c r="BY72" s="293" t="str">
        <f ca="true">+IF(OFFSET('Water Data'!$F$27,0,10*ROW('Water Data'!F66))="","",OFFSET('Water Data'!$F$27,0,10*ROW('Water Data'!F66)))</f>
        <v/>
      </c>
      <c r="BZ72" s="293" t="str">
        <f ca="true">+IF(OFFSET('Water Data'!$F$28,0,10*ROW('Water Data'!F66))="","",OFFSET('Water Data'!$F$28,0,10*ROW('Water Data'!F66)))</f>
        <v/>
      </c>
      <c r="CA72" s="293" t="str">
        <f ca="true">+IF(OFFSET('Water Data'!$F$29,0,10*ROW('Water Data'!F66))="","",OFFSET('Water Data'!$F$29,0,10*ROW('Water Data'!F66)))</f>
        <v/>
      </c>
      <c r="CB72" s="293" t="str">
        <f ca="true">+IF(OFFSET('Water Data'!$G$27,0,10*ROW('Water Data'!G66))="","",OFFSET('Water Data'!$G$27,0,10*ROW('Water Data'!G66)))</f>
        <v/>
      </c>
      <c r="CC72" s="293" t="str">
        <f ca="true">+IF(OFFSET('Water Data'!$G$28,0,10*ROW('Water Data'!G66))="","",OFFSET('Water Data'!$G$28,0,10*ROW('Water Data'!G66)))</f>
        <v/>
      </c>
      <c r="CD72" s="293" t="str">
        <f ca="true">+IF(OFFSET('Water Data'!$G$29,0,10*ROW('Water Data'!G66))="","",OFFSET('Water Data'!$G$29,0,10*ROW('Water Data'!G66)))</f>
        <v/>
      </c>
      <c r="CE72" s="293" t="str">
        <f ca="true">+IF(OFFSET('Water Data'!$H$27,0,10*ROW('Water Data'!H66))="","",OFFSET('Water Data'!$H$27,0,10*ROW('Water Data'!H66)))</f>
        <v/>
      </c>
      <c r="CF72" s="293" t="str">
        <f ca="true">+IF(OFFSET('Water Data'!$H$28,0,10*ROW('Water Data'!H66))="","",OFFSET('Water Data'!$H$28,0,10*ROW('Water Data'!H66)))</f>
        <v/>
      </c>
      <c r="CG72" s="293" t="str">
        <f ca="true">+IF(OFFSET('Water Data'!$H$29,0,10*ROW('Water Data'!H66))="","",OFFSET('Water Data'!$H$29,0,10*ROW('Water Data'!H66)))</f>
        <v/>
      </c>
      <c r="CH72" s="293" t="str">
        <f ca="true">+IF(OFFSET('Water Data'!$I$27,0,10*ROW('Water Data'!I66))="","",OFFSET('Water Data'!$I$27,0,10*ROW('Water Data'!I66)))</f>
        <v/>
      </c>
      <c r="CI72" s="293" t="str">
        <f ca="true">+IF(OFFSET('Water Data'!$I$28,0,10*ROW('Water Data'!I66))="","",OFFSET('Water Data'!$I$28,0,10*ROW('Water Data'!I66)))</f>
        <v/>
      </c>
      <c r="CJ72" s="293" t="str">
        <f ca="true">+IF(OFFSET('Water Data'!$I$29,0,10*ROW('Water Data'!I66))="","",OFFSET('Water Data'!$I$29,0,10*ROW('Water Data'!I66)))</f>
        <v/>
      </c>
      <c r="CK72" s="293" t="str">
        <f ca="true">+IF(OFFSET('Sanitation Data'!$D$28,0,10*ROW('Sanitation Data'!D66))="","",OFFSET('Sanitation Data'!$D$28,0,10*ROW('Sanitation Data'!D66)))</f>
        <v/>
      </c>
      <c r="CL72" s="293" t="str">
        <f ca="true">+IF(OFFSET('Sanitation Data'!$D$29,0,10*ROW('Sanitation Data'!D66))="","",OFFSET('Sanitation Data'!$D$29,0,10*ROW('Sanitation Data'!D66)))</f>
        <v/>
      </c>
      <c r="CM72" s="293" t="str">
        <f ca="true">+IF(OFFSET('Sanitation Data'!$D$30,0,10*ROW('Sanitation Data'!D66))="","",OFFSET('Sanitation Data'!$D$30,0,10*ROW('Sanitation Data'!D66)))</f>
        <v/>
      </c>
      <c r="CN72" s="293" t="str">
        <f ca="true">+IF(OFFSET('Sanitation Data'!$D$31,0,10*ROW('Sanitation Data'!D66))="","",OFFSET('Sanitation Data'!$D$31,0,10*ROW('Sanitation Data'!D66)))</f>
        <v/>
      </c>
      <c r="CO72" s="293" t="str">
        <f ca="true">+IF(OFFSET('Sanitation Data'!$D$32,0,10*ROW('Sanitation Data'!D66))="","",OFFSET('Sanitation Data'!$D$32,0,10*ROW('Sanitation Data'!D66)))</f>
        <v/>
      </c>
      <c r="CP72" s="293" t="str">
        <f ca="true">+IF(OFFSET('Sanitation Data'!$E$28,0,10*ROW('Sanitation Data'!E66))="","",OFFSET('Sanitation Data'!$E$28,0,10*ROW('Sanitation Data'!E66)))</f>
        <v/>
      </c>
      <c r="CQ72" s="293" t="str">
        <f ca="true">+IF(OFFSET('Sanitation Data'!$E$29,0,10*ROW('Sanitation Data'!E66))="","",OFFSET('Sanitation Data'!$E$29,0,10*ROW('Sanitation Data'!E66)))</f>
        <v/>
      </c>
      <c r="CR72" s="293" t="str">
        <f ca="true">+IF(OFFSET('Sanitation Data'!$E$30,0,10*ROW('Sanitation Data'!E66))="","",OFFSET('Sanitation Data'!$E$30,0,10*ROW('Sanitation Data'!E66)))</f>
        <v/>
      </c>
      <c r="CS72" s="293" t="str">
        <f ca="true">+IF(OFFSET('Sanitation Data'!$E$31,0,10*ROW('Sanitation Data'!E66))="","",OFFSET('Sanitation Data'!$E$31,0,10*ROW('Sanitation Data'!E66)))</f>
        <v/>
      </c>
      <c r="CT72" s="293" t="str">
        <f ca="true">+IF(OFFSET('Sanitation Data'!$E$32,0,10*ROW('Sanitation Data'!E66))="","",OFFSET('Sanitation Data'!$E$32,0,10*ROW('Sanitation Data'!E66)))</f>
        <v/>
      </c>
      <c r="CU72" s="293" t="str">
        <f ca="true">+IF(OFFSET('Sanitation Data'!$F$28,0,10*ROW('Sanitation Data'!F66))="","",OFFSET('Sanitation Data'!$F$28,0,10*ROW('Sanitation Data'!F66)))</f>
        <v/>
      </c>
      <c r="CV72" s="293" t="str">
        <f ca="true">+IF(OFFSET('Sanitation Data'!$F$29,0,10*ROW('Sanitation Data'!F66))="","",OFFSET('Sanitation Data'!$F$29,0,10*ROW('Sanitation Data'!F66)))</f>
        <v/>
      </c>
      <c r="CW72" s="293" t="str">
        <f ca="true">+IF(OFFSET('Sanitation Data'!$F$30,0,10*ROW('Sanitation Data'!F66))="","",OFFSET('Sanitation Data'!$F$30,0,10*ROW('Sanitation Data'!F66)))</f>
        <v/>
      </c>
      <c r="CX72" s="293" t="str">
        <f ca="true">+IF(OFFSET('Sanitation Data'!$F$31,0,10*ROW('Sanitation Data'!F66))="","",OFFSET('Sanitation Data'!$F$31,0,10*ROW('Sanitation Data'!F66)))</f>
        <v/>
      </c>
      <c r="CY72" s="293" t="str">
        <f ca="true">+IF(OFFSET('Sanitation Data'!$F$32,0,10*ROW('Sanitation Data'!F66))="","",OFFSET('Sanitation Data'!$F$32,0,10*ROW('Sanitation Data'!F66)))</f>
        <v/>
      </c>
      <c r="CZ72" s="293" t="str">
        <f ca="true">+IF(OFFSET('Sanitation Data'!$G$28,0,10*ROW('Sanitation Data'!G66))="","",OFFSET('Sanitation Data'!$G$28,0,10*ROW('Sanitation Data'!G66)))</f>
        <v/>
      </c>
      <c r="DA72" s="293" t="str">
        <f ca="true">+IF(OFFSET('Sanitation Data'!$G$29,0,10*ROW('Sanitation Data'!G66))="","",OFFSET('Sanitation Data'!$G$29,0,10*ROW('Sanitation Data'!G66)))</f>
        <v/>
      </c>
      <c r="DB72" s="293" t="str">
        <f ca="true">+IF(OFFSET('Sanitation Data'!$G$30,0,10*ROW('Sanitation Data'!G66))="","",OFFSET('Sanitation Data'!$G$30,0,10*ROW('Sanitation Data'!G66)))</f>
        <v/>
      </c>
      <c r="DC72" s="293" t="str">
        <f ca="true">+IF(OFFSET('Sanitation Data'!$G$31,0,10*ROW('Sanitation Data'!G66))="","",OFFSET('Sanitation Data'!$G$31,0,10*ROW('Sanitation Data'!G66)))</f>
        <v/>
      </c>
      <c r="DD72" s="293" t="str">
        <f ca="true">+IF(OFFSET('Sanitation Data'!$G$32,0,10*ROW('Sanitation Data'!G66))="","",OFFSET('Sanitation Data'!$G$32,0,10*ROW('Sanitation Data'!G66)))</f>
        <v/>
      </c>
      <c r="DE72" s="293" t="str">
        <f ca="true">+IF(OFFSET('Sanitation Data'!$H$28,0,10*ROW('Sanitation Data'!H66))="","",OFFSET('Sanitation Data'!$H$28,0,10*ROW('Sanitation Data'!H66)))</f>
        <v/>
      </c>
      <c r="DF72" s="293" t="str">
        <f ca="true">+IF(OFFSET('Sanitation Data'!$H$29,0,10*ROW('Sanitation Data'!H66))="","",OFFSET('Sanitation Data'!$H$29,0,10*ROW('Sanitation Data'!H66)))</f>
        <v/>
      </c>
      <c r="DG72" s="293" t="str">
        <f ca="true">+IF(OFFSET('Sanitation Data'!$H$30,0,10*ROW('Sanitation Data'!H66))="","",OFFSET('Sanitation Data'!$H$30,0,10*ROW('Sanitation Data'!H66)))</f>
        <v/>
      </c>
      <c r="DH72" s="293" t="str">
        <f ca="true">+IF(OFFSET('Sanitation Data'!$H$31,0,10*ROW('Sanitation Data'!H66))="","",OFFSET('Sanitation Data'!$H$31,0,10*ROW('Sanitation Data'!H66)))</f>
        <v/>
      </c>
      <c r="DI72" s="293" t="str">
        <f ca="true">+IF(OFFSET('Sanitation Data'!$H$32,0,10*ROW('Sanitation Data'!H66))="","",OFFSET('Sanitation Data'!$H$32,0,10*ROW('Sanitation Data'!H66)))</f>
        <v/>
      </c>
      <c r="DJ72" s="293" t="str">
        <f ca="true">+IF(OFFSET('Sanitation Data'!$I$28,0,10*ROW('Sanitation Data'!I66))="","",OFFSET('Sanitation Data'!$I$28,0,10*ROW('Sanitation Data'!I66)))</f>
        <v/>
      </c>
      <c r="DK72" s="293" t="str">
        <f ca="true">+IF(OFFSET('Sanitation Data'!$I$29,0,10*ROW('Sanitation Data'!I66))="","",OFFSET('Sanitation Data'!$I$29,0,10*ROW('Sanitation Data'!I66)))</f>
        <v/>
      </c>
      <c r="DL72" s="293" t="str">
        <f ca="true">+IF(OFFSET('Sanitation Data'!$I$30,0,10*ROW('Sanitation Data'!I66))="","",OFFSET('Sanitation Data'!$I$30,0,10*ROW('Sanitation Data'!I66)))</f>
        <v/>
      </c>
      <c r="DM72" s="293" t="str">
        <f ca="true">+IF(OFFSET('Sanitation Data'!$I$31,0,10*ROW('Sanitation Data'!I66))="","",OFFSET('Sanitation Data'!$I$31,0,10*ROW('Sanitation Data'!I66)))</f>
        <v/>
      </c>
      <c r="DN72" s="293" t="str">
        <f ca="true">+IF(OFFSET('Sanitation Data'!$I$32,0,10*ROW('Sanitation Data'!I66))="","",OFFSET('Sanitation Data'!$I$32,0,10*ROW('Sanitation Data'!I66)))</f>
        <v/>
      </c>
      <c r="DO72" s="293" t="str">
        <f ca="true">+IF(OFFSET('Hygiene Data'!$D$11,0,10*ROW('Hygiene Data'!D66))="","",OFFSET('Hygiene Data'!$D$11,0,10*ROW('Hygiene Data'!D66)))</f>
        <v/>
      </c>
      <c r="DP72" s="293" t="str">
        <f ca="true">+IF(OFFSET('Hygiene Data'!$D$12,0,10*ROW('Hygiene Data'!D66))="","",OFFSET('Hygiene Data'!$D$12,0,10*ROW('Hygiene Data'!D66)))</f>
        <v/>
      </c>
      <c r="DQ72" s="293" t="str">
        <f ca="true">+IF(OFFSET('Hygiene Data'!$D$13,0,10*ROW('Hygiene Data'!D66))="","",OFFSET('Hygiene Data'!$D$13,0,10*ROW('Hygiene Data'!D66)))</f>
        <v/>
      </c>
      <c r="DR72" s="293" t="str">
        <f ca="true">+IF(OFFSET('Hygiene Data'!$E$11,0,10*ROW('Hygiene Data'!E66))="","",OFFSET('Hygiene Data'!$E$11,0,10*ROW('Hygiene Data'!E66)))</f>
        <v/>
      </c>
      <c r="DS72" s="293" t="str">
        <f ca="true">+IF(OFFSET('Hygiene Data'!$E$12,0,10*ROW('Hygiene Data'!E66))="","",OFFSET('Hygiene Data'!$E$12,0,10*ROW('Hygiene Data'!E66)))</f>
        <v/>
      </c>
      <c r="DT72" s="293" t="str">
        <f ca="true">+IF(OFFSET('Hygiene Data'!$E$13,0,10*ROW('Hygiene Data'!E66))="","",OFFSET('Hygiene Data'!$E$13,0,10*ROW('Hygiene Data'!E66)))</f>
        <v/>
      </c>
      <c r="DU72" s="293" t="str">
        <f ca="true">+IF(OFFSET('Hygiene Data'!$F$11,0,10*ROW('Hygiene Data'!F66))="","",OFFSET('Hygiene Data'!$F$11,0,10*ROW('Hygiene Data'!F66)))</f>
        <v/>
      </c>
      <c r="DV72" s="293" t="str">
        <f ca="true">+IF(OFFSET('Hygiene Data'!$F$12,0,10*ROW('Hygiene Data'!F66))="","",OFFSET('Hygiene Data'!$F$12,0,10*ROW('Hygiene Data'!F66)))</f>
        <v/>
      </c>
      <c r="DW72" s="293" t="str">
        <f ca="true">+IF(OFFSET('Hygiene Data'!$F$13,0,10*ROW('Hygiene Data'!F66))="","",OFFSET('Hygiene Data'!$F$13,0,10*ROW('Hygiene Data'!F66)))</f>
        <v/>
      </c>
      <c r="DX72" s="293" t="str">
        <f ca="true">+IF(OFFSET('Hygiene Data'!$G$11,0,10*ROW('Hygiene Data'!G66))="","",OFFSET('Hygiene Data'!$G$11,0,10*ROW('Hygiene Data'!G66)))</f>
        <v/>
      </c>
      <c r="DY72" s="293" t="str">
        <f ca="true">+IF(OFFSET('Hygiene Data'!$G$12,0,10*ROW('Hygiene Data'!G66))="","",OFFSET('Hygiene Data'!$G$12,0,10*ROW('Hygiene Data'!G66)))</f>
        <v/>
      </c>
      <c r="DZ72" s="293" t="str">
        <f ca="true">+IF(OFFSET('Hygiene Data'!$G$13,0,10*ROW('Hygiene Data'!G66))="","",OFFSET('Hygiene Data'!$G$13,0,10*ROW('Hygiene Data'!G66)))</f>
        <v/>
      </c>
      <c r="EA72" s="293" t="str">
        <f ca="true">+IF(OFFSET('Hygiene Data'!$H$11,0,10*ROW('Hygiene Data'!H66))="","",OFFSET('Hygiene Data'!$H$11,0,10*ROW('Hygiene Data'!H66)))</f>
        <v/>
      </c>
      <c r="EB72" s="293" t="str">
        <f ca="true">+IF(OFFSET('Hygiene Data'!$H$12,0,10*ROW('Hygiene Data'!H66))="","",OFFSET('Hygiene Data'!$H$12,0,10*ROW('Hygiene Data'!H66)))</f>
        <v/>
      </c>
      <c r="EC72" s="293" t="str">
        <f ca="true">+IF(OFFSET('Hygiene Data'!$H$13,0,10*ROW('Hygiene Data'!H66))="","",OFFSET('Hygiene Data'!$H$13,0,10*ROW('Hygiene Data'!H66)))</f>
        <v/>
      </c>
      <c r="ED72" s="293" t="str">
        <f ca="true">+IF(OFFSET('Hygiene Data'!$I$11,0,10*ROW('Hygiene Data'!I66))="","",OFFSET('Hygiene Data'!$I$11,0,10*ROW('Hygiene Data'!I66)))</f>
        <v/>
      </c>
      <c r="EE72" s="293" t="str">
        <f ca="true">+IF(OFFSET('Hygiene Data'!$I$12,0,10*ROW('Hygiene Data'!I66))="","",OFFSET('Hygiene Data'!$I$12,0,10*ROW('Hygiene Data'!I66)))</f>
        <v/>
      </c>
      <c r="EF72" s="293"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49" t="str">
        <f t="shared" ca="true" si="1"/>
        <v/>
      </c>
      <c r="D73" s="89"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9"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9"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9"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9"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9"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9"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9"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9"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9"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9"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9"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9"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9"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9"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9"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9"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9"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0"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0"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0"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0"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0"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0"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0"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0"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0"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0"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0"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0"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0"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0"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0"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0"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0"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0"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0"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0"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0"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0"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0"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0"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0"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0"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0"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0"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0"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0"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1"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1"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1"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1"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1"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1"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1"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1"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1"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1"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1"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1"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1"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1"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1"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1"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1"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1"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3"/>
      <c r="BS73" s="293" t="str">
        <f ca="true">+IF(OFFSET('Water Data'!$D$27,0,10*ROW('Water Data'!D67))="","",OFFSET('Water Data'!$D$27,0,10*ROW('Water Data'!D67)))</f>
        <v/>
      </c>
      <c r="BT73" s="293" t="str">
        <f ca="true">+IF(OFFSET('Water Data'!$D$28,0,10*ROW('Water Data'!D67))="","",OFFSET('Water Data'!$D$28,0,10*ROW('Water Data'!D67)))</f>
        <v/>
      </c>
      <c r="BU73" s="293" t="str">
        <f ca="true">+IF(OFFSET('Water Data'!$D$29,0,10*ROW('Water Data'!D67))="","",OFFSET('Water Data'!$D$29,0,10*ROW('Water Data'!D67)))</f>
        <v/>
      </c>
      <c r="BV73" s="293" t="str">
        <f ca="true">+IF(OFFSET('Water Data'!$E$27,0,10*ROW('Water Data'!E67))="","",OFFSET('Water Data'!$E$27,0,10*ROW('Water Data'!E67)))</f>
        <v/>
      </c>
      <c r="BW73" s="293" t="str">
        <f ca="true">+IF(OFFSET('Water Data'!$E$28,0,10*ROW('Water Data'!E67))="","",OFFSET('Water Data'!$E$28,0,10*ROW('Water Data'!E67)))</f>
        <v/>
      </c>
      <c r="BX73" s="293" t="str">
        <f ca="true">+IF(OFFSET('Water Data'!$E$29,0,10*ROW('Water Data'!E67))="","",OFFSET('Water Data'!$E$29,0,10*ROW('Water Data'!E67)))</f>
        <v/>
      </c>
      <c r="BY73" s="293" t="str">
        <f ca="true">+IF(OFFSET('Water Data'!$F$27,0,10*ROW('Water Data'!F67))="","",OFFSET('Water Data'!$F$27,0,10*ROW('Water Data'!F67)))</f>
        <v/>
      </c>
      <c r="BZ73" s="293" t="str">
        <f ca="true">+IF(OFFSET('Water Data'!$F$28,0,10*ROW('Water Data'!F67))="","",OFFSET('Water Data'!$F$28,0,10*ROW('Water Data'!F67)))</f>
        <v/>
      </c>
      <c r="CA73" s="293" t="str">
        <f ca="true">+IF(OFFSET('Water Data'!$F$29,0,10*ROW('Water Data'!F67))="","",OFFSET('Water Data'!$F$29,0,10*ROW('Water Data'!F67)))</f>
        <v/>
      </c>
      <c r="CB73" s="293" t="str">
        <f ca="true">+IF(OFFSET('Water Data'!$G$27,0,10*ROW('Water Data'!G67))="","",OFFSET('Water Data'!$G$27,0,10*ROW('Water Data'!G67)))</f>
        <v/>
      </c>
      <c r="CC73" s="293" t="str">
        <f ca="true">+IF(OFFSET('Water Data'!$G$28,0,10*ROW('Water Data'!G67))="","",OFFSET('Water Data'!$G$28,0,10*ROW('Water Data'!G67)))</f>
        <v/>
      </c>
      <c r="CD73" s="293" t="str">
        <f ca="true">+IF(OFFSET('Water Data'!$G$29,0,10*ROW('Water Data'!G67))="","",OFFSET('Water Data'!$G$29,0,10*ROW('Water Data'!G67)))</f>
        <v/>
      </c>
      <c r="CE73" s="293" t="str">
        <f ca="true">+IF(OFFSET('Water Data'!$H$27,0,10*ROW('Water Data'!H67))="","",OFFSET('Water Data'!$H$27,0,10*ROW('Water Data'!H67)))</f>
        <v/>
      </c>
      <c r="CF73" s="293" t="str">
        <f ca="true">+IF(OFFSET('Water Data'!$H$28,0,10*ROW('Water Data'!H67))="","",OFFSET('Water Data'!$H$28,0,10*ROW('Water Data'!H67)))</f>
        <v/>
      </c>
      <c r="CG73" s="293" t="str">
        <f ca="true">+IF(OFFSET('Water Data'!$H$29,0,10*ROW('Water Data'!H67))="","",OFFSET('Water Data'!$H$29,0,10*ROW('Water Data'!H67)))</f>
        <v/>
      </c>
      <c r="CH73" s="293" t="str">
        <f ca="true">+IF(OFFSET('Water Data'!$I$27,0,10*ROW('Water Data'!I67))="","",OFFSET('Water Data'!$I$27,0,10*ROW('Water Data'!I67)))</f>
        <v/>
      </c>
      <c r="CI73" s="293" t="str">
        <f ca="true">+IF(OFFSET('Water Data'!$I$28,0,10*ROW('Water Data'!I67))="","",OFFSET('Water Data'!$I$28,0,10*ROW('Water Data'!I67)))</f>
        <v/>
      </c>
      <c r="CJ73" s="293" t="str">
        <f ca="true">+IF(OFFSET('Water Data'!$I$29,0,10*ROW('Water Data'!I67))="","",OFFSET('Water Data'!$I$29,0,10*ROW('Water Data'!I67)))</f>
        <v/>
      </c>
      <c r="CK73" s="293" t="str">
        <f ca="true">+IF(OFFSET('Sanitation Data'!$D$28,0,10*ROW('Sanitation Data'!D67))="","",OFFSET('Sanitation Data'!$D$28,0,10*ROW('Sanitation Data'!D67)))</f>
        <v/>
      </c>
      <c r="CL73" s="293" t="str">
        <f ca="true">+IF(OFFSET('Sanitation Data'!$D$29,0,10*ROW('Sanitation Data'!D67))="","",OFFSET('Sanitation Data'!$D$29,0,10*ROW('Sanitation Data'!D67)))</f>
        <v/>
      </c>
      <c r="CM73" s="293" t="str">
        <f ca="true">+IF(OFFSET('Sanitation Data'!$D$30,0,10*ROW('Sanitation Data'!D67))="","",OFFSET('Sanitation Data'!$D$30,0,10*ROW('Sanitation Data'!D67)))</f>
        <v/>
      </c>
      <c r="CN73" s="293" t="str">
        <f ca="true">+IF(OFFSET('Sanitation Data'!$D$31,0,10*ROW('Sanitation Data'!D67))="","",OFFSET('Sanitation Data'!$D$31,0,10*ROW('Sanitation Data'!D67)))</f>
        <v/>
      </c>
      <c r="CO73" s="293" t="str">
        <f ca="true">+IF(OFFSET('Sanitation Data'!$D$32,0,10*ROW('Sanitation Data'!D67))="","",OFFSET('Sanitation Data'!$D$32,0,10*ROW('Sanitation Data'!D67)))</f>
        <v/>
      </c>
      <c r="CP73" s="293" t="str">
        <f ca="true">+IF(OFFSET('Sanitation Data'!$E$28,0,10*ROW('Sanitation Data'!E67))="","",OFFSET('Sanitation Data'!$E$28,0,10*ROW('Sanitation Data'!E67)))</f>
        <v/>
      </c>
      <c r="CQ73" s="293" t="str">
        <f ca="true">+IF(OFFSET('Sanitation Data'!$E$29,0,10*ROW('Sanitation Data'!E67))="","",OFFSET('Sanitation Data'!$E$29,0,10*ROW('Sanitation Data'!E67)))</f>
        <v/>
      </c>
      <c r="CR73" s="293" t="str">
        <f ca="true">+IF(OFFSET('Sanitation Data'!$E$30,0,10*ROW('Sanitation Data'!E67))="","",OFFSET('Sanitation Data'!$E$30,0,10*ROW('Sanitation Data'!E67)))</f>
        <v/>
      </c>
      <c r="CS73" s="293" t="str">
        <f ca="true">+IF(OFFSET('Sanitation Data'!$E$31,0,10*ROW('Sanitation Data'!E67))="","",OFFSET('Sanitation Data'!$E$31,0,10*ROW('Sanitation Data'!E67)))</f>
        <v/>
      </c>
      <c r="CT73" s="293" t="str">
        <f ca="true">+IF(OFFSET('Sanitation Data'!$E$32,0,10*ROW('Sanitation Data'!E67))="","",OFFSET('Sanitation Data'!$E$32,0,10*ROW('Sanitation Data'!E67)))</f>
        <v/>
      </c>
      <c r="CU73" s="293" t="str">
        <f ca="true">+IF(OFFSET('Sanitation Data'!$F$28,0,10*ROW('Sanitation Data'!F67))="","",OFFSET('Sanitation Data'!$F$28,0,10*ROW('Sanitation Data'!F67)))</f>
        <v/>
      </c>
      <c r="CV73" s="293" t="str">
        <f ca="true">+IF(OFFSET('Sanitation Data'!$F$29,0,10*ROW('Sanitation Data'!F67))="","",OFFSET('Sanitation Data'!$F$29,0,10*ROW('Sanitation Data'!F67)))</f>
        <v/>
      </c>
      <c r="CW73" s="293" t="str">
        <f ca="true">+IF(OFFSET('Sanitation Data'!$F$30,0,10*ROW('Sanitation Data'!F67))="","",OFFSET('Sanitation Data'!$F$30,0,10*ROW('Sanitation Data'!F67)))</f>
        <v/>
      </c>
      <c r="CX73" s="293" t="str">
        <f ca="true">+IF(OFFSET('Sanitation Data'!$F$31,0,10*ROW('Sanitation Data'!F67))="","",OFFSET('Sanitation Data'!$F$31,0,10*ROW('Sanitation Data'!F67)))</f>
        <v/>
      </c>
      <c r="CY73" s="293" t="str">
        <f ca="true">+IF(OFFSET('Sanitation Data'!$F$32,0,10*ROW('Sanitation Data'!F67))="","",OFFSET('Sanitation Data'!$F$32,0,10*ROW('Sanitation Data'!F67)))</f>
        <v/>
      </c>
      <c r="CZ73" s="293" t="str">
        <f ca="true">+IF(OFFSET('Sanitation Data'!$G$28,0,10*ROW('Sanitation Data'!G67))="","",OFFSET('Sanitation Data'!$G$28,0,10*ROW('Sanitation Data'!G67)))</f>
        <v/>
      </c>
      <c r="DA73" s="293" t="str">
        <f ca="true">+IF(OFFSET('Sanitation Data'!$G$29,0,10*ROW('Sanitation Data'!G67))="","",OFFSET('Sanitation Data'!$G$29,0,10*ROW('Sanitation Data'!G67)))</f>
        <v/>
      </c>
      <c r="DB73" s="293" t="str">
        <f ca="true">+IF(OFFSET('Sanitation Data'!$G$30,0,10*ROW('Sanitation Data'!G67))="","",OFFSET('Sanitation Data'!$G$30,0,10*ROW('Sanitation Data'!G67)))</f>
        <v/>
      </c>
      <c r="DC73" s="293" t="str">
        <f ca="true">+IF(OFFSET('Sanitation Data'!$G$31,0,10*ROW('Sanitation Data'!G67))="","",OFFSET('Sanitation Data'!$G$31,0,10*ROW('Sanitation Data'!G67)))</f>
        <v/>
      </c>
      <c r="DD73" s="293" t="str">
        <f ca="true">+IF(OFFSET('Sanitation Data'!$G$32,0,10*ROW('Sanitation Data'!G67))="","",OFFSET('Sanitation Data'!$G$32,0,10*ROW('Sanitation Data'!G67)))</f>
        <v/>
      </c>
      <c r="DE73" s="293" t="str">
        <f ca="true">+IF(OFFSET('Sanitation Data'!$H$28,0,10*ROW('Sanitation Data'!H67))="","",OFFSET('Sanitation Data'!$H$28,0,10*ROW('Sanitation Data'!H67)))</f>
        <v/>
      </c>
      <c r="DF73" s="293" t="str">
        <f ca="true">+IF(OFFSET('Sanitation Data'!$H$29,0,10*ROW('Sanitation Data'!H67))="","",OFFSET('Sanitation Data'!$H$29,0,10*ROW('Sanitation Data'!H67)))</f>
        <v/>
      </c>
      <c r="DG73" s="293" t="str">
        <f ca="true">+IF(OFFSET('Sanitation Data'!$H$30,0,10*ROW('Sanitation Data'!H67))="","",OFFSET('Sanitation Data'!$H$30,0,10*ROW('Sanitation Data'!H67)))</f>
        <v/>
      </c>
      <c r="DH73" s="293" t="str">
        <f ca="true">+IF(OFFSET('Sanitation Data'!$H$31,0,10*ROW('Sanitation Data'!H67))="","",OFFSET('Sanitation Data'!$H$31,0,10*ROW('Sanitation Data'!H67)))</f>
        <v/>
      </c>
      <c r="DI73" s="293" t="str">
        <f ca="true">+IF(OFFSET('Sanitation Data'!$H$32,0,10*ROW('Sanitation Data'!H67))="","",OFFSET('Sanitation Data'!$H$32,0,10*ROW('Sanitation Data'!H67)))</f>
        <v/>
      </c>
      <c r="DJ73" s="293" t="str">
        <f ca="true">+IF(OFFSET('Sanitation Data'!$I$28,0,10*ROW('Sanitation Data'!I67))="","",OFFSET('Sanitation Data'!$I$28,0,10*ROW('Sanitation Data'!I67)))</f>
        <v/>
      </c>
      <c r="DK73" s="293" t="str">
        <f ca="true">+IF(OFFSET('Sanitation Data'!$I$29,0,10*ROW('Sanitation Data'!I67))="","",OFFSET('Sanitation Data'!$I$29,0,10*ROW('Sanitation Data'!I67)))</f>
        <v/>
      </c>
      <c r="DL73" s="293" t="str">
        <f ca="true">+IF(OFFSET('Sanitation Data'!$I$30,0,10*ROW('Sanitation Data'!I67))="","",OFFSET('Sanitation Data'!$I$30,0,10*ROW('Sanitation Data'!I67)))</f>
        <v/>
      </c>
      <c r="DM73" s="293" t="str">
        <f ca="true">+IF(OFFSET('Sanitation Data'!$I$31,0,10*ROW('Sanitation Data'!I67))="","",OFFSET('Sanitation Data'!$I$31,0,10*ROW('Sanitation Data'!I67)))</f>
        <v/>
      </c>
      <c r="DN73" s="293" t="str">
        <f ca="true">+IF(OFFSET('Sanitation Data'!$I$32,0,10*ROW('Sanitation Data'!I67))="","",OFFSET('Sanitation Data'!$I$32,0,10*ROW('Sanitation Data'!I67)))</f>
        <v/>
      </c>
      <c r="DO73" s="293" t="str">
        <f ca="true">+IF(OFFSET('Hygiene Data'!$D$11,0,10*ROW('Hygiene Data'!D67))="","",OFFSET('Hygiene Data'!$D$11,0,10*ROW('Hygiene Data'!D67)))</f>
        <v/>
      </c>
      <c r="DP73" s="293" t="str">
        <f ca="true">+IF(OFFSET('Hygiene Data'!$D$12,0,10*ROW('Hygiene Data'!D67))="","",OFFSET('Hygiene Data'!$D$12,0,10*ROW('Hygiene Data'!D67)))</f>
        <v/>
      </c>
      <c r="DQ73" s="293" t="str">
        <f ca="true">+IF(OFFSET('Hygiene Data'!$D$13,0,10*ROW('Hygiene Data'!D67))="","",OFFSET('Hygiene Data'!$D$13,0,10*ROW('Hygiene Data'!D67)))</f>
        <v/>
      </c>
      <c r="DR73" s="293" t="str">
        <f ca="true">+IF(OFFSET('Hygiene Data'!$E$11,0,10*ROW('Hygiene Data'!E67))="","",OFFSET('Hygiene Data'!$E$11,0,10*ROW('Hygiene Data'!E67)))</f>
        <v/>
      </c>
      <c r="DS73" s="293" t="str">
        <f ca="true">+IF(OFFSET('Hygiene Data'!$E$12,0,10*ROW('Hygiene Data'!E67))="","",OFFSET('Hygiene Data'!$E$12,0,10*ROW('Hygiene Data'!E67)))</f>
        <v/>
      </c>
      <c r="DT73" s="293" t="str">
        <f ca="true">+IF(OFFSET('Hygiene Data'!$E$13,0,10*ROW('Hygiene Data'!E67))="","",OFFSET('Hygiene Data'!$E$13,0,10*ROW('Hygiene Data'!E67)))</f>
        <v/>
      </c>
      <c r="DU73" s="293" t="str">
        <f ca="true">+IF(OFFSET('Hygiene Data'!$F$11,0,10*ROW('Hygiene Data'!F67))="","",OFFSET('Hygiene Data'!$F$11,0,10*ROW('Hygiene Data'!F67)))</f>
        <v/>
      </c>
      <c r="DV73" s="293" t="str">
        <f ca="true">+IF(OFFSET('Hygiene Data'!$F$12,0,10*ROW('Hygiene Data'!F67))="","",OFFSET('Hygiene Data'!$F$12,0,10*ROW('Hygiene Data'!F67)))</f>
        <v/>
      </c>
      <c r="DW73" s="293" t="str">
        <f ca="true">+IF(OFFSET('Hygiene Data'!$F$13,0,10*ROW('Hygiene Data'!F67))="","",OFFSET('Hygiene Data'!$F$13,0,10*ROW('Hygiene Data'!F67)))</f>
        <v/>
      </c>
      <c r="DX73" s="293" t="str">
        <f ca="true">+IF(OFFSET('Hygiene Data'!$G$11,0,10*ROW('Hygiene Data'!G67))="","",OFFSET('Hygiene Data'!$G$11,0,10*ROW('Hygiene Data'!G67)))</f>
        <v/>
      </c>
      <c r="DY73" s="293" t="str">
        <f ca="true">+IF(OFFSET('Hygiene Data'!$G$12,0,10*ROW('Hygiene Data'!G67))="","",OFFSET('Hygiene Data'!$G$12,0,10*ROW('Hygiene Data'!G67)))</f>
        <v/>
      </c>
      <c r="DZ73" s="293" t="str">
        <f ca="true">+IF(OFFSET('Hygiene Data'!$G$13,0,10*ROW('Hygiene Data'!G67))="","",OFFSET('Hygiene Data'!$G$13,0,10*ROW('Hygiene Data'!G67)))</f>
        <v/>
      </c>
      <c r="EA73" s="293" t="str">
        <f ca="true">+IF(OFFSET('Hygiene Data'!$H$11,0,10*ROW('Hygiene Data'!H67))="","",OFFSET('Hygiene Data'!$H$11,0,10*ROW('Hygiene Data'!H67)))</f>
        <v/>
      </c>
      <c r="EB73" s="293" t="str">
        <f ca="true">+IF(OFFSET('Hygiene Data'!$H$12,0,10*ROW('Hygiene Data'!H67))="","",OFFSET('Hygiene Data'!$H$12,0,10*ROW('Hygiene Data'!H67)))</f>
        <v/>
      </c>
      <c r="EC73" s="293" t="str">
        <f ca="true">+IF(OFFSET('Hygiene Data'!$H$13,0,10*ROW('Hygiene Data'!H67))="","",OFFSET('Hygiene Data'!$H$13,0,10*ROW('Hygiene Data'!H67)))</f>
        <v/>
      </c>
      <c r="ED73" s="293" t="str">
        <f ca="true">+IF(OFFSET('Hygiene Data'!$I$11,0,10*ROW('Hygiene Data'!I67))="","",OFFSET('Hygiene Data'!$I$11,0,10*ROW('Hygiene Data'!I67)))</f>
        <v/>
      </c>
      <c r="EE73" s="293" t="str">
        <f ca="true">+IF(OFFSET('Hygiene Data'!$I$12,0,10*ROW('Hygiene Data'!I67))="","",OFFSET('Hygiene Data'!$I$12,0,10*ROW('Hygiene Data'!I67)))</f>
        <v/>
      </c>
      <c r="EF73" s="293"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49" t="str">
        <f t="shared" ca="true" si="1"/>
        <v/>
      </c>
      <c r="D74" s="89"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9"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9"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9"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9"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9"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9"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9"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9"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9"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9"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9"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9"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9"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9"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9"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9"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9"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0"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0"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0"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0"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0"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0"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0"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0"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0"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0"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0"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0"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0"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0"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0"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0"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0"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0"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0"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0"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0"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0"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0"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0"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0"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0"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0"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0"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0"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0"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1"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1"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1"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1"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1"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1"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1"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1"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1"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1"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1"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1"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1"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1"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1"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1"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1"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1"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3"/>
      <c r="BS74" s="293" t="str">
        <f ca="true">+IF(OFFSET('Water Data'!$D$27,0,10*ROW('Water Data'!D68))="","",OFFSET('Water Data'!$D$27,0,10*ROW('Water Data'!D68)))</f>
        <v/>
      </c>
      <c r="BT74" s="293" t="str">
        <f ca="true">+IF(OFFSET('Water Data'!$D$28,0,10*ROW('Water Data'!D68))="","",OFFSET('Water Data'!$D$28,0,10*ROW('Water Data'!D68)))</f>
        <v/>
      </c>
      <c r="BU74" s="293" t="str">
        <f ca="true">+IF(OFFSET('Water Data'!$D$29,0,10*ROW('Water Data'!D68))="","",OFFSET('Water Data'!$D$29,0,10*ROW('Water Data'!D68)))</f>
        <v/>
      </c>
      <c r="BV74" s="293" t="str">
        <f ca="true">+IF(OFFSET('Water Data'!$E$27,0,10*ROW('Water Data'!E68))="","",OFFSET('Water Data'!$E$27,0,10*ROW('Water Data'!E68)))</f>
        <v/>
      </c>
      <c r="BW74" s="293" t="str">
        <f ca="true">+IF(OFFSET('Water Data'!$E$28,0,10*ROW('Water Data'!E68))="","",OFFSET('Water Data'!$E$28,0,10*ROW('Water Data'!E68)))</f>
        <v/>
      </c>
      <c r="BX74" s="293" t="str">
        <f ca="true">+IF(OFFSET('Water Data'!$E$29,0,10*ROW('Water Data'!E68))="","",OFFSET('Water Data'!$E$29,0,10*ROW('Water Data'!E68)))</f>
        <v/>
      </c>
      <c r="BY74" s="293" t="str">
        <f ca="true">+IF(OFFSET('Water Data'!$F$27,0,10*ROW('Water Data'!F68))="","",OFFSET('Water Data'!$F$27,0,10*ROW('Water Data'!F68)))</f>
        <v/>
      </c>
      <c r="BZ74" s="293" t="str">
        <f ca="true">+IF(OFFSET('Water Data'!$F$28,0,10*ROW('Water Data'!F68))="","",OFFSET('Water Data'!$F$28,0,10*ROW('Water Data'!F68)))</f>
        <v/>
      </c>
      <c r="CA74" s="293" t="str">
        <f ca="true">+IF(OFFSET('Water Data'!$F$29,0,10*ROW('Water Data'!F68))="","",OFFSET('Water Data'!$F$29,0,10*ROW('Water Data'!F68)))</f>
        <v/>
      </c>
      <c r="CB74" s="293" t="str">
        <f ca="true">+IF(OFFSET('Water Data'!$G$27,0,10*ROW('Water Data'!G68))="","",OFFSET('Water Data'!$G$27,0,10*ROW('Water Data'!G68)))</f>
        <v/>
      </c>
      <c r="CC74" s="293" t="str">
        <f ca="true">+IF(OFFSET('Water Data'!$G$28,0,10*ROW('Water Data'!G68))="","",OFFSET('Water Data'!$G$28,0,10*ROW('Water Data'!G68)))</f>
        <v/>
      </c>
      <c r="CD74" s="293" t="str">
        <f ca="true">+IF(OFFSET('Water Data'!$G$29,0,10*ROW('Water Data'!G68))="","",OFFSET('Water Data'!$G$29,0,10*ROW('Water Data'!G68)))</f>
        <v/>
      </c>
      <c r="CE74" s="293" t="str">
        <f ca="true">+IF(OFFSET('Water Data'!$H$27,0,10*ROW('Water Data'!H68))="","",OFFSET('Water Data'!$H$27,0,10*ROW('Water Data'!H68)))</f>
        <v/>
      </c>
      <c r="CF74" s="293" t="str">
        <f ca="true">+IF(OFFSET('Water Data'!$H$28,0,10*ROW('Water Data'!H68))="","",OFFSET('Water Data'!$H$28,0,10*ROW('Water Data'!H68)))</f>
        <v/>
      </c>
      <c r="CG74" s="293" t="str">
        <f ca="true">+IF(OFFSET('Water Data'!$H$29,0,10*ROW('Water Data'!H68))="","",OFFSET('Water Data'!$H$29,0,10*ROW('Water Data'!H68)))</f>
        <v/>
      </c>
      <c r="CH74" s="293" t="str">
        <f ca="true">+IF(OFFSET('Water Data'!$I$27,0,10*ROW('Water Data'!I68))="","",OFFSET('Water Data'!$I$27,0,10*ROW('Water Data'!I68)))</f>
        <v/>
      </c>
      <c r="CI74" s="293" t="str">
        <f ca="true">+IF(OFFSET('Water Data'!$I$28,0,10*ROW('Water Data'!I68))="","",OFFSET('Water Data'!$I$28,0,10*ROW('Water Data'!I68)))</f>
        <v/>
      </c>
      <c r="CJ74" s="293" t="str">
        <f ca="true">+IF(OFFSET('Water Data'!$I$29,0,10*ROW('Water Data'!I68))="","",OFFSET('Water Data'!$I$29,0,10*ROW('Water Data'!I68)))</f>
        <v/>
      </c>
      <c r="CK74" s="293" t="str">
        <f ca="true">+IF(OFFSET('Sanitation Data'!$D$28,0,10*ROW('Sanitation Data'!D68))="","",OFFSET('Sanitation Data'!$D$28,0,10*ROW('Sanitation Data'!D68)))</f>
        <v/>
      </c>
      <c r="CL74" s="293" t="str">
        <f ca="true">+IF(OFFSET('Sanitation Data'!$D$29,0,10*ROW('Sanitation Data'!D68))="","",OFFSET('Sanitation Data'!$D$29,0,10*ROW('Sanitation Data'!D68)))</f>
        <v/>
      </c>
      <c r="CM74" s="293" t="str">
        <f ca="true">+IF(OFFSET('Sanitation Data'!$D$30,0,10*ROW('Sanitation Data'!D68))="","",OFFSET('Sanitation Data'!$D$30,0,10*ROW('Sanitation Data'!D68)))</f>
        <v/>
      </c>
      <c r="CN74" s="293" t="str">
        <f ca="true">+IF(OFFSET('Sanitation Data'!$D$31,0,10*ROW('Sanitation Data'!D68))="","",OFFSET('Sanitation Data'!$D$31,0,10*ROW('Sanitation Data'!D68)))</f>
        <v/>
      </c>
      <c r="CO74" s="293" t="str">
        <f ca="true">+IF(OFFSET('Sanitation Data'!$D$32,0,10*ROW('Sanitation Data'!D68))="","",OFFSET('Sanitation Data'!$D$32,0,10*ROW('Sanitation Data'!D68)))</f>
        <v/>
      </c>
      <c r="CP74" s="293" t="str">
        <f ca="true">+IF(OFFSET('Sanitation Data'!$E$28,0,10*ROW('Sanitation Data'!E68))="","",OFFSET('Sanitation Data'!$E$28,0,10*ROW('Sanitation Data'!E68)))</f>
        <v/>
      </c>
      <c r="CQ74" s="293" t="str">
        <f ca="true">+IF(OFFSET('Sanitation Data'!$E$29,0,10*ROW('Sanitation Data'!E68))="","",OFFSET('Sanitation Data'!$E$29,0,10*ROW('Sanitation Data'!E68)))</f>
        <v/>
      </c>
      <c r="CR74" s="293" t="str">
        <f ca="true">+IF(OFFSET('Sanitation Data'!$E$30,0,10*ROW('Sanitation Data'!E68))="","",OFFSET('Sanitation Data'!$E$30,0,10*ROW('Sanitation Data'!E68)))</f>
        <v/>
      </c>
      <c r="CS74" s="293" t="str">
        <f ca="true">+IF(OFFSET('Sanitation Data'!$E$31,0,10*ROW('Sanitation Data'!E68))="","",OFFSET('Sanitation Data'!$E$31,0,10*ROW('Sanitation Data'!E68)))</f>
        <v/>
      </c>
      <c r="CT74" s="293" t="str">
        <f ca="true">+IF(OFFSET('Sanitation Data'!$E$32,0,10*ROW('Sanitation Data'!E68))="","",OFFSET('Sanitation Data'!$E$32,0,10*ROW('Sanitation Data'!E68)))</f>
        <v/>
      </c>
      <c r="CU74" s="293" t="str">
        <f ca="true">+IF(OFFSET('Sanitation Data'!$F$28,0,10*ROW('Sanitation Data'!F68))="","",OFFSET('Sanitation Data'!$F$28,0,10*ROW('Sanitation Data'!F68)))</f>
        <v/>
      </c>
      <c r="CV74" s="293" t="str">
        <f ca="true">+IF(OFFSET('Sanitation Data'!$F$29,0,10*ROW('Sanitation Data'!F68))="","",OFFSET('Sanitation Data'!$F$29,0,10*ROW('Sanitation Data'!F68)))</f>
        <v/>
      </c>
      <c r="CW74" s="293" t="str">
        <f ca="true">+IF(OFFSET('Sanitation Data'!$F$30,0,10*ROW('Sanitation Data'!F68))="","",OFFSET('Sanitation Data'!$F$30,0,10*ROW('Sanitation Data'!F68)))</f>
        <v/>
      </c>
      <c r="CX74" s="293" t="str">
        <f ca="true">+IF(OFFSET('Sanitation Data'!$F$31,0,10*ROW('Sanitation Data'!F68))="","",OFFSET('Sanitation Data'!$F$31,0,10*ROW('Sanitation Data'!F68)))</f>
        <v/>
      </c>
      <c r="CY74" s="293" t="str">
        <f ca="true">+IF(OFFSET('Sanitation Data'!$F$32,0,10*ROW('Sanitation Data'!F68))="","",OFFSET('Sanitation Data'!$F$32,0,10*ROW('Sanitation Data'!F68)))</f>
        <v/>
      </c>
      <c r="CZ74" s="293" t="str">
        <f ca="true">+IF(OFFSET('Sanitation Data'!$G$28,0,10*ROW('Sanitation Data'!G68))="","",OFFSET('Sanitation Data'!$G$28,0,10*ROW('Sanitation Data'!G68)))</f>
        <v/>
      </c>
      <c r="DA74" s="293" t="str">
        <f ca="true">+IF(OFFSET('Sanitation Data'!$G$29,0,10*ROW('Sanitation Data'!G68))="","",OFFSET('Sanitation Data'!$G$29,0,10*ROW('Sanitation Data'!G68)))</f>
        <v/>
      </c>
      <c r="DB74" s="293" t="str">
        <f ca="true">+IF(OFFSET('Sanitation Data'!$G$30,0,10*ROW('Sanitation Data'!G68))="","",OFFSET('Sanitation Data'!$G$30,0,10*ROW('Sanitation Data'!G68)))</f>
        <v/>
      </c>
      <c r="DC74" s="293" t="str">
        <f ca="true">+IF(OFFSET('Sanitation Data'!$G$31,0,10*ROW('Sanitation Data'!G68))="","",OFFSET('Sanitation Data'!$G$31,0,10*ROW('Sanitation Data'!G68)))</f>
        <v/>
      </c>
      <c r="DD74" s="293" t="str">
        <f ca="true">+IF(OFFSET('Sanitation Data'!$G$32,0,10*ROW('Sanitation Data'!G68))="","",OFFSET('Sanitation Data'!$G$32,0,10*ROW('Sanitation Data'!G68)))</f>
        <v/>
      </c>
      <c r="DE74" s="293" t="str">
        <f ca="true">+IF(OFFSET('Sanitation Data'!$H$28,0,10*ROW('Sanitation Data'!H68))="","",OFFSET('Sanitation Data'!$H$28,0,10*ROW('Sanitation Data'!H68)))</f>
        <v/>
      </c>
      <c r="DF74" s="293" t="str">
        <f ca="true">+IF(OFFSET('Sanitation Data'!$H$29,0,10*ROW('Sanitation Data'!H68))="","",OFFSET('Sanitation Data'!$H$29,0,10*ROW('Sanitation Data'!H68)))</f>
        <v/>
      </c>
      <c r="DG74" s="293" t="str">
        <f ca="true">+IF(OFFSET('Sanitation Data'!$H$30,0,10*ROW('Sanitation Data'!H68))="","",OFFSET('Sanitation Data'!$H$30,0,10*ROW('Sanitation Data'!H68)))</f>
        <v/>
      </c>
      <c r="DH74" s="293" t="str">
        <f ca="true">+IF(OFFSET('Sanitation Data'!$H$31,0,10*ROW('Sanitation Data'!H68))="","",OFFSET('Sanitation Data'!$H$31,0,10*ROW('Sanitation Data'!H68)))</f>
        <v/>
      </c>
      <c r="DI74" s="293" t="str">
        <f ca="true">+IF(OFFSET('Sanitation Data'!$H$32,0,10*ROW('Sanitation Data'!H68))="","",OFFSET('Sanitation Data'!$H$32,0,10*ROW('Sanitation Data'!H68)))</f>
        <v/>
      </c>
      <c r="DJ74" s="293" t="str">
        <f ca="true">+IF(OFFSET('Sanitation Data'!$I$28,0,10*ROW('Sanitation Data'!I68))="","",OFFSET('Sanitation Data'!$I$28,0,10*ROW('Sanitation Data'!I68)))</f>
        <v/>
      </c>
      <c r="DK74" s="293" t="str">
        <f ca="true">+IF(OFFSET('Sanitation Data'!$I$29,0,10*ROW('Sanitation Data'!I68))="","",OFFSET('Sanitation Data'!$I$29,0,10*ROW('Sanitation Data'!I68)))</f>
        <v/>
      </c>
      <c r="DL74" s="293" t="str">
        <f ca="true">+IF(OFFSET('Sanitation Data'!$I$30,0,10*ROW('Sanitation Data'!I68))="","",OFFSET('Sanitation Data'!$I$30,0,10*ROW('Sanitation Data'!I68)))</f>
        <v/>
      </c>
      <c r="DM74" s="293" t="str">
        <f ca="true">+IF(OFFSET('Sanitation Data'!$I$31,0,10*ROW('Sanitation Data'!I68))="","",OFFSET('Sanitation Data'!$I$31,0,10*ROW('Sanitation Data'!I68)))</f>
        <v/>
      </c>
      <c r="DN74" s="293" t="str">
        <f ca="true">+IF(OFFSET('Sanitation Data'!$I$32,0,10*ROW('Sanitation Data'!I68))="","",OFFSET('Sanitation Data'!$I$32,0,10*ROW('Sanitation Data'!I68)))</f>
        <v/>
      </c>
      <c r="DO74" s="293" t="str">
        <f ca="true">+IF(OFFSET('Hygiene Data'!$D$11,0,10*ROW('Hygiene Data'!D68))="","",OFFSET('Hygiene Data'!$D$11,0,10*ROW('Hygiene Data'!D68)))</f>
        <v/>
      </c>
      <c r="DP74" s="293" t="str">
        <f ca="true">+IF(OFFSET('Hygiene Data'!$D$12,0,10*ROW('Hygiene Data'!D68))="","",OFFSET('Hygiene Data'!$D$12,0,10*ROW('Hygiene Data'!D68)))</f>
        <v/>
      </c>
      <c r="DQ74" s="293" t="str">
        <f ca="true">+IF(OFFSET('Hygiene Data'!$D$13,0,10*ROW('Hygiene Data'!D68))="","",OFFSET('Hygiene Data'!$D$13,0,10*ROW('Hygiene Data'!D68)))</f>
        <v/>
      </c>
      <c r="DR74" s="293" t="str">
        <f ca="true">+IF(OFFSET('Hygiene Data'!$E$11,0,10*ROW('Hygiene Data'!E68))="","",OFFSET('Hygiene Data'!$E$11,0,10*ROW('Hygiene Data'!E68)))</f>
        <v/>
      </c>
      <c r="DS74" s="293" t="str">
        <f ca="true">+IF(OFFSET('Hygiene Data'!$E$12,0,10*ROW('Hygiene Data'!E68))="","",OFFSET('Hygiene Data'!$E$12,0,10*ROW('Hygiene Data'!E68)))</f>
        <v/>
      </c>
      <c r="DT74" s="293" t="str">
        <f ca="true">+IF(OFFSET('Hygiene Data'!$E$13,0,10*ROW('Hygiene Data'!E68))="","",OFFSET('Hygiene Data'!$E$13,0,10*ROW('Hygiene Data'!E68)))</f>
        <v/>
      </c>
      <c r="DU74" s="293" t="str">
        <f ca="true">+IF(OFFSET('Hygiene Data'!$F$11,0,10*ROW('Hygiene Data'!F68))="","",OFFSET('Hygiene Data'!$F$11,0,10*ROW('Hygiene Data'!F68)))</f>
        <v/>
      </c>
      <c r="DV74" s="293" t="str">
        <f ca="true">+IF(OFFSET('Hygiene Data'!$F$12,0,10*ROW('Hygiene Data'!F68))="","",OFFSET('Hygiene Data'!$F$12,0,10*ROW('Hygiene Data'!F68)))</f>
        <v/>
      </c>
      <c r="DW74" s="293" t="str">
        <f ca="true">+IF(OFFSET('Hygiene Data'!$F$13,0,10*ROW('Hygiene Data'!F68))="","",OFFSET('Hygiene Data'!$F$13,0,10*ROW('Hygiene Data'!F68)))</f>
        <v/>
      </c>
      <c r="DX74" s="293" t="str">
        <f ca="true">+IF(OFFSET('Hygiene Data'!$G$11,0,10*ROW('Hygiene Data'!G68))="","",OFFSET('Hygiene Data'!$G$11,0,10*ROW('Hygiene Data'!G68)))</f>
        <v/>
      </c>
      <c r="DY74" s="293" t="str">
        <f ca="true">+IF(OFFSET('Hygiene Data'!$G$12,0,10*ROW('Hygiene Data'!G68))="","",OFFSET('Hygiene Data'!$G$12,0,10*ROW('Hygiene Data'!G68)))</f>
        <v/>
      </c>
      <c r="DZ74" s="293" t="str">
        <f ca="true">+IF(OFFSET('Hygiene Data'!$G$13,0,10*ROW('Hygiene Data'!G68))="","",OFFSET('Hygiene Data'!$G$13,0,10*ROW('Hygiene Data'!G68)))</f>
        <v/>
      </c>
      <c r="EA74" s="293" t="str">
        <f ca="true">+IF(OFFSET('Hygiene Data'!$H$11,0,10*ROW('Hygiene Data'!H68))="","",OFFSET('Hygiene Data'!$H$11,0,10*ROW('Hygiene Data'!H68)))</f>
        <v/>
      </c>
      <c r="EB74" s="293" t="str">
        <f ca="true">+IF(OFFSET('Hygiene Data'!$H$12,0,10*ROW('Hygiene Data'!H68))="","",OFFSET('Hygiene Data'!$H$12,0,10*ROW('Hygiene Data'!H68)))</f>
        <v/>
      </c>
      <c r="EC74" s="293" t="str">
        <f ca="true">+IF(OFFSET('Hygiene Data'!$H$13,0,10*ROW('Hygiene Data'!H68))="","",OFFSET('Hygiene Data'!$H$13,0,10*ROW('Hygiene Data'!H68)))</f>
        <v/>
      </c>
      <c r="ED74" s="293" t="str">
        <f ca="true">+IF(OFFSET('Hygiene Data'!$I$11,0,10*ROW('Hygiene Data'!I68))="","",OFFSET('Hygiene Data'!$I$11,0,10*ROW('Hygiene Data'!I68)))</f>
        <v/>
      </c>
      <c r="EE74" s="293" t="str">
        <f ca="true">+IF(OFFSET('Hygiene Data'!$I$12,0,10*ROW('Hygiene Data'!I68))="","",OFFSET('Hygiene Data'!$I$12,0,10*ROW('Hygiene Data'!I68)))</f>
        <v/>
      </c>
      <c r="EF74" s="293"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49" t="str">
        <f t="shared" ca="true" si="1"/>
        <v/>
      </c>
      <c r="D75" s="89"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9"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9"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9"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9"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9"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9"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9"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9"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9"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9"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9"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9"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9"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9"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9"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9"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9"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0"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0"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0"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0"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0"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0"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0"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0"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0"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0"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0"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0"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0"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0"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0"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0"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0"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0"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0"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0"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0"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0"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0"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0"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0"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0"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0"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0"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0"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0"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1"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1"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1"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1"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1"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1"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1"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1"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1"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1"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1"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1"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1"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1"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1"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1"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1"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1"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3"/>
      <c r="BS75" s="293" t="str">
        <f ca="true">+IF(OFFSET('Water Data'!$D$27,0,10*ROW('Water Data'!D69))="","",OFFSET('Water Data'!$D$27,0,10*ROW('Water Data'!D69)))</f>
        <v/>
      </c>
      <c r="BT75" s="293" t="str">
        <f ca="true">+IF(OFFSET('Water Data'!$D$28,0,10*ROW('Water Data'!D69))="","",OFFSET('Water Data'!$D$28,0,10*ROW('Water Data'!D69)))</f>
        <v/>
      </c>
      <c r="BU75" s="293" t="str">
        <f ca="true">+IF(OFFSET('Water Data'!$D$29,0,10*ROW('Water Data'!D69))="","",OFFSET('Water Data'!$D$29,0,10*ROW('Water Data'!D69)))</f>
        <v/>
      </c>
      <c r="BV75" s="293" t="str">
        <f ca="true">+IF(OFFSET('Water Data'!$E$27,0,10*ROW('Water Data'!E69))="","",OFFSET('Water Data'!$E$27,0,10*ROW('Water Data'!E69)))</f>
        <v/>
      </c>
      <c r="BW75" s="293" t="str">
        <f ca="true">+IF(OFFSET('Water Data'!$E$28,0,10*ROW('Water Data'!E69))="","",OFFSET('Water Data'!$E$28,0,10*ROW('Water Data'!E69)))</f>
        <v/>
      </c>
      <c r="BX75" s="293" t="str">
        <f ca="true">+IF(OFFSET('Water Data'!$E$29,0,10*ROW('Water Data'!E69))="","",OFFSET('Water Data'!$E$29,0,10*ROW('Water Data'!E69)))</f>
        <v/>
      </c>
      <c r="BY75" s="293" t="str">
        <f ca="true">+IF(OFFSET('Water Data'!$F$27,0,10*ROW('Water Data'!F69))="","",OFFSET('Water Data'!$F$27,0,10*ROW('Water Data'!F69)))</f>
        <v/>
      </c>
      <c r="BZ75" s="293" t="str">
        <f ca="true">+IF(OFFSET('Water Data'!$F$28,0,10*ROW('Water Data'!F69))="","",OFFSET('Water Data'!$F$28,0,10*ROW('Water Data'!F69)))</f>
        <v/>
      </c>
      <c r="CA75" s="293" t="str">
        <f ca="true">+IF(OFFSET('Water Data'!$F$29,0,10*ROW('Water Data'!F69))="","",OFFSET('Water Data'!$F$29,0,10*ROW('Water Data'!F69)))</f>
        <v/>
      </c>
      <c r="CB75" s="293" t="str">
        <f ca="true">+IF(OFFSET('Water Data'!$G$27,0,10*ROW('Water Data'!G69))="","",OFFSET('Water Data'!$G$27,0,10*ROW('Water Data'!G69)))</f>
        <v/>
      </c>
      <c r="CC75" s="293" t="str">
        <f ca="true">+IF(OFFSET('Water Data'!$G$28,0,10*ROW('Water Data'!G69))="","",OFFSET('Water Data'!$G$28,0,10*ROW('Water Data'!G69)))</f>
        <v/>
      </c>
      <c r="CD75" s="293" t="str">
        <f ca="true">+IF(OFFSET('Water Data'!$G$29,0,10*ROW('Water Data'!G69))="","",OFFSET('Water Data'!$G$29,0,10*ROW('Water Data'!G69)))</f>
        <v/>
      </c>
      <c r="CE75" s="293" t="str">
        <f ca="true">+IF(OFFSET('Water Data'!$H$27,0,10*ROW('Water Data'!H69))="","",OFFSET('Water Data'!$H$27,0,10*ROW('Water Data'!H69)))</f>
        <v/>
      </c>
      <c r="CF75" s="293" t="str">
        <f ca="true">+IF(OFFSET('Water Data'!$H$28,0,10*ROW('Water Data'!H69))="","",OFFSET('Water Data'!$H$28,0,10*ROW('Water Data'!H69)))</f>
        <v/>
      </c>
      <c r="CG75" s="293" t="str">
        <f ca="true">+IF(OFFSET('Water Data'!$H$29,0,10*ROW('Water Data'!H69))="","",OFFSET('Water Data'!$H$29,0,10*ROW('Water Data'!H69)))</f>
        <v/>
      </c>
      <c r="CH75" s="293" t="str">
        <f ca="true">+IF(OFFSET('Water Data'!$I$27,0,10*ROW('Water Data'!I69))="","",OFFSET('Water Data'!$I$27,0,10*ROW('Water Data'!I69)))</f>
        <v/>
      </c>
      <c r="CI75" s="293" t="str">
        <f ca="true">+IF(OFFSET('Water Data'!$I$28,0,10*ROW('Water Data'!I69))="","",OFFSET('Water Data'!$I$28,0,10*ROW('Water Data'!I69)))</f>
        <v/>
      </c>
      <c r="CJ75" s="293" t="str">
        <f ca="true">+IF(OFFSET('Water Data'!$I$29,0,10*ROW('Water Data'!I69))="","",OFFSET('Water Data'!$I$29,0,10*ROW('Water Data'!I69)))</f>
        <v/>
      </c>
      <c r="CK75" s="293" t="str">
        <f ca="true">+IF(OFFSET('Sanitation Data'!$D$28,0,10*ROW('Sanitation Data'!D69))="","",OFFSET('Sanitation Data'!$D$28,0,10*ROW('Sanitation Data'!D69)))</f>
        <v/>
      </c>
      <c r="CL75" s="293" t="str">
        <f ca="true">+IF(OFFSET('Sanitation Data'!$D$29,0,10*ROW('Sanitation Data'!D69))="","",OFFSET('Sanitation Data'!$D$29,0,10*ROW('Sanitation Data'!D69)))</f>
        <v/>
      </c>
      <c r="CM75" s="293" t="str">
        <f ca="true">+IF(OFFSET('Sanitation Data'!$D$30,0,10*ROW('Sanitation Data'!D69))="","",OFFSET('Sanitation Data'!$D$30,0,10*ROW('Sanitation Data'!D69)))</f>
        <v/>
      </c>
      <c r="CN75" s="293" t="str">
        <f ca="true">+IF(OFFSET('Sanitation Data'!$D$31,0,10*ROW('Sanitation Data'!D69))="","",OFFSET('Sanitation Data'!$D$31,0,10*ROW('Sanitation Data'!D69)))</f>
        <v/>
      </c>
      <c r="CO75" s="293" t="str">
        <f ca="true">+IF(OFFSET('Sanitation Data'!$D$32,0,10*ROW('Sanitation Data'!D69))="","",OFFSET('Sanitation Data'!$D$32,0,10*ROW('Sanitation Data'!D69)))</f>
        <v/>
      </c>
      <c r="CP75" s="293" t="str">
        <f ca="true">+IF(OFFSET('Sanitation Data'!$E$28,0,10*ROW('Sanitation Data'!E69))="","",OFFSET('Sanitation Data'!$E$28,0,10*ROW('Sanitation Data'!E69)))</f>
        <v/>
      </c>
      <c r="CQ75" s="293" t="str">
        <f ca="true">+IF(OFFSET('Sanitation Data'!$E$29,0,10*ROW('Sanitation Data'!E69))="","",OFFSET('Sanitation Data'!$E$29,0,10*ROW('Sanitation Data'!E69)))</f>
        <v/>
      </c>
      <c r="CR75" s="293" t="str">
        <f ca="true">+IF(OFFSET('Sanitation Data'!$E$30,0,10*ROW('Sanitation Data'!E69))="","",OFFSET('Sanitation Data'!$E$30,0,10*ROW('Sanitation Data'!E69)))</f>
        <v/>
      </c>
      <c r="CS75" s="293" t="str">
        <f ca="true">+IF(OFFSET('Sanitation Data'!$E$31,0,10*ROW('Sanitation Data'!E69))="","",OFFSET('Sanitation Data'!$E$31,0,10*ROW('Sanitation Data'!E69)))</f>
        <v/>
      </c>
      <c r="CT75" s="293" t="str">
        <f ca="true">+IF(OFFSET('Sanitation Data'!$E$32,0,10*ROW('Sanitation Data'!E69))="","",OFFSET('Sanitation Data'!$E$32,0,10*ROW('Sanitation Data'!E69)))</f>
        <v/>
      </c>
      <c r="CU75" s="293" t="str">
        <f ca="true">+IF(OFFSET('Sanitation Data'!$F$28,0,10*ROW('Sanitation Data'!F69))="","",OFFSET('Sanitation Data'!$F$28,0,10*ROW('Sanitation Data'!F69)))</f>
        <v/>
      </c>
      <c r="CV75" s="293" t="str">
        <f ca="true">+IF(OFFSET('Sanitation Data'!$F$29,0,10*ROW('Sanitation Data'!F69))="","",OFFSET('Sanitation Data'!$F$29,0,10*ROW('Sanitation Data'!F69)))</f>
        <v/>
      </c>
      <c r="CW75" s="293" t="str">
        <f ca="true">+IF(OFFSET('Sanitation Data'!$F$30,0,10*ROW('Sanitation Data'!F69))="","",OFFSET('Sanitation Data'!$F$30,0,10*ROW('Sanitation Data'!F69)))</f>
        <v/>
      </c>
      <c r="CX75" s="293" t="str">
        <f ca="true">+IF(OFFSET('Sanitation Data'!$F$31,0,10*ROW('Sanitation Data'!F69))="","",OFFSET('Sanitation Data'!$F$31,0,10*ROW('Sanitation Data'!F69)))</f>
        <v/>
      </c>
      <c r="CY75" s="293" t="str">
        <f ca="true">+IF(OFFSET('Sanitation Data'!$F$32,0,10*ROW('Sanitation Data'!F69))="","",OFFSET('Sanitation Data'!$F$32,0,10*ROW('Sanitation Data'!F69)))</f>
        <v/>
      </c>
      <c r="CZ75" s="293" t="str">
        <f ca="true">+IF(OFFSET('Sanitation Data'!$G$28,0,10*ROW('Sanitation Data'!G69))="","",OFFSET('Sanitation Data'!$G$28,0,10*ROW('Sanitation Data'!G69)))</f>
        <v/>
      </c>
      <c r="DA75" s="293" t="str">
        <f ca="true">+IF(OFFSET('Sanitation Data'!$G$29,0,10*ROW('Sanitation Data'!G69))="","",OFFSET('Sanitation Data'!$G$29,0,10*ROW('Sanitation Data'!G69)))</f>
        <v/>
      </c>
      <c r="DB75" s="293" t="str">
        <f ca="true">+IF(OFFSET('Sanitation Data'!$G$30,0,10*ROW('Sanitation Data'!G69))="","",OFFSET('Sanitation Data'!$G$30,0,10*ROW('Sanitation Data'!G69)))</f>
        <v/>
      </c>
      <c r="DC75" s="293" t="str">
        <f ca="true">+IF(OFFSET('Sanitation Data'!$G$31,0,10*ROW('Sanitation Data'!G69))="","",OFFSET('Sanitation Data'!$G$31,0,10*ROW('Sanitation Data'!G69)))</f>
        <v/>
      </c>
      <c r="DD75" s="293" t="str">
        <f ca="true">+IF(OFFSET('Sanitation Data'!$G$32,0,10*ROW('Sanitation Data'!G69))="","",OFFSET('Sanitation Data'!$G$32,0,10*ROW('Sanitation Data'!G69)))</f>
        <v/>
      </c>
      <c r="DE75" s="293" t="str">
        <f ca="true">+IF(OFFSET('Sanitation Data'!$H$28,0,10*ROW('Sanitation Data'!H69))="","",OFFSET('Sanitation Data'!$H$28,0,10*ROW('Sanitation Data'!H69)))</f>
        <v/>
      </c>
      <c r="DF75" s="293" t="str">
        <f ca="true">+IF(OFFSET('Sanitation Data'!$H$29,0,10*ROW('Sanitation Data'!H69))="","",OFFSET('Sanitation Data'!$H$29,0,10*ROW('Sanitation Data'!H69)))</f>
        <v/>
      </c>
      <c r="DG75" s="293" t="str">
        <f ca="true">+IF(OFFSET('Sanitation Data'!$H$30,0,10*ROW('Sanitation Data'!H69))="","",OFFSET('Sanitation Data'!$H$30,0,10*ROW('Sanitation Data'!H69)))</f>
        <v/>
      </c>
      <c r="DH75" s="293" t="str">
        <f ca="true">+IF(OFFSET('Sanitation Data'!$H$31,0,10*ROW('Sanitation Data'!H69))="","",OFFSET('Sanitation Data'!$H$31,0,10*ROW('Sanitation Data'!H69)))</f>
        <v/>
      </c>
      <c r="DI75" s="293" t="str">
        <f ca="true">+IF(OFFSET('Sanitation Data'!$H$32,0,10*ROW('Sanitation Data'!H69))="","",OFFSET('Sanitation Data'!$H$32,0,10*ROW('Sanitation Data'!H69)))</f>
        <v/>
      </c>
      <c r="DJ75" s="293" t="str">
        <f ca="true">+IF(OFFSET('Sanitation Data'!$I$28,0,10*ROW('Sanitation Data'!I69))="","",OFFSET('Sanitation Data'!$I$28,0,10*ROW('Sanitation Data'!I69)))</f>
        <v/>
      </c>
      <c r="DK75" s="293" t="str">
        <f ca="true">+IF(OFFSET('Sanitation Data'!$I$29,0,10*ROW('Sanitation Data'!I69))="","",OFFSET('Sanitation Data'!$I$29,0,10*ROW('Sanitation Data'!I69)))</f>
        <v/>
      </c>
      <c r="DL75" s="293" t="str">
        <f ca="true">+IF(OFFSET('Sanitation Data'!$I$30,0,10*ROW('Sanitation Data'!I69))="","",OFFSET('Sanitation Data'!$I$30,0,10*ROW('Sanitation Data'!I69)))</f>
        <v/>
      </c>
      <c r="DM75" s="293" t="str">
        <f ca="true">+IF(OFFSET('Sanitation Data'!$I$31,0,10*ROW('Sanitation Data'!I69))="","",OFFSET('Sanitation Data'!$I$31,0,10*ROW('Sanitation Data'!I69)))</f>
        <v/>
      </c>
      <c r="DN75" s="293" t="str">
        <f ca="true">+IF(OFFSET('Sanitation Data'!$I$32,0,10*ROW('Sanitation Data'!I69))="","",OFFSET('Sanitation Data'!$I$32,0,10*ROW('Sanitation Data'!I69)))</f>
        <v/>
      </c>
      <c r="DO75" s="293" t="str">
        <f ca="true">+IF(OFFSET('Hygiene Data'!$D$11,0,10*ROW('Hygiene Data'!D69))="","",OFFSET('Hygiene Data'!$D$11,0,10*ROW('Hygiene Data'!D69)))</f>
        <v/>
      </c>
      <c r="DP75" s="293" t="str">
        <f ca="true">+IF(OFFSET('Hygiene Data'!$D$12,0,10*ROW('Hygiene Data'!D69))="","",OFFSET('Hygiene Data'!$D$12,0,10*ROW('Hygiene Data'!D69)))</f>
        <v/>
      </c>
      <c r="DQ75" s="293" t="str">
        <f ca="true">+IF(OFFSET('Hygiene Data'!$D$13,0,10*ROW('Hygiene Data'!D69))="","",OFFSET('Hygiene Data'!$D$13,0,10*ROW('Hygiene Data'!D69)))</f>
        <v/>
      </c>
      <c r="DR75" s="293" t="str">
        <f ca="true">+IF(OFFSET('Hygiene Data'!$E$11,0,10*ROW('Hygiene Data'!E69))="","",OFFSET('Hygiene Data'!$E$11,0,10*ROW('Hygiene Data'!E69)))</f>
        <v/>
      </c>
      <c r="DS75" s="293" t="str">
        <f ca="true">+IF(OFFSET('Hygiene Data'!$E$12,0,10*ROW('Hygiene Data'!E69))="","",OFFSET('Hygiene Data'!$E$12,0,10*ROW('Hygiene Data'!E69)))</f>
        <v/>
      </c>
      <c r="DT75" s="293" t="str">
        <f ca="true">+IF(OFFSET('Hygiene Data'!$E$13,0,10*ROW('Hygiene Data'!E69))="","",OFFSET('Hygiene Data'!$E$13,0,10*ROW('Hygiene Data'!E69)))</f>
        <v/>
      </c>
      <c r="DU75" s="293" t="str">
        <f ca="true">+IF(OFFSET('Hygiene Data'!$F$11,0,10*ROW('Hygiene Data'!F69))="","",OFFSET('Hygiene Data'!$F$11,0,10*ROW('Hygiene Data'!F69)))</f>
        <v/>
      </c>
      <c r="DV75" s="293" t="str">
        <f ca="true">+IF(OFFSET('Hygiene Data'!$F$12,0,10*ROW('Hygiene Data'!F69))="","",OFFSET('Hygiene Data'!$F$12,0,10*ROW('Hygiene Data'!F69)))</f>
        <v/>
      </c>
      <c r="DW75" s="293" t="str">
        <f ca="true">+IF(OFFSET('Hygiene Data'!$F$13,0,10*ROW('Hygiene Data'!F69))="","",OFFSET('Hygiene Data'!$F$13,0,10*ROW('Hygiene Data'!F69)))</f>
        <v/>
      </c>
      <c r="DX75" s="293" t="str">
        <f ca="true">+IF(OFFSET('Hygiene Data'!$G$11,0,10*ROW('Hygiene Data'!G69))="","",OFFSET('Hygiene Data'!$G$11,0,10*ROW('Hygiene Data'!G69)))</f>
        <v/>
      </c>
      <c r="DY75" s="293" t="str">
        <f ca="true">+IF(OFFSET('Hygiene Data'!$G$12,0,10*ROW('Hygiene Data'!G69))="","",OFFSET('Hygiene Data'!$G$12,0,10*ROW('Hygiene Data'!G69)))</f>
        <v/>
      </c>
      <c r="DZ75" s="293" t="str">
        <f ca="true">+IF(OFFSET('Hygiene Data'!$G$13,0,10*ROW('Hygiene Data'!G69))="","",OFFSET('Hygiene Data'!$G$13,0,10*ROW('Hygiene Data'!G69)))</f>
        <v/>
      </c>
      <c r="EA75" s="293" t="str">
        <f ca="true">+IF(OFFSET('Hygiene Data'!$H$11,0,10*ROW('Hygiene Data'!H69))="","",OFFSET('Hygiene Data'!$H$11,0,10*ROW('Hygiene Data'!H69)))</f>
        <v/>
      </c>
      <c r="EB75" s="293" t="str">
        <f ca="true">+IF(OFFSET('Hygiene Data'!$H$12,0,10*ROW('Hygiene Data'!H69))="","",OFFSET('Hygiene Data'!$H$12,0,10*ROW('Hygiene Data'!H69)))</f>
        <v/>
      </c>
      <c r="EC75" s="293" t="str">
        <f ca="true">+IF(OFFSET('Hygiene Data'!$H$13,0,10*ROW('Hygiene Data'!H69))="","",OFFSET('Hygiene Data'!$H$13,0,10*ROW('Hygiene Data'!H69)))</f>
        <v/>
      </c>
      <c r="ED75" s="293" t="str">
        <f ca="true">+IF(OFFSET('Hygiene Data'!$I$11,0,10*ROW('Hygiene Data'!I69))="","",OFFSET('Hygiene Data'!$I$11,0,10*ROW('Hygiene Data'!I69)))</f>
        <v/>
      </c>
      <c r="EE75" s="293" t="str">
        <f ca="true">+IF(OFFSET('Hygiene Data'!$I$12,0,10*ROW('Hygiene Data'!I69))="","",OFFSET('Hygiene Data'!$I$12,0,10*ROW('Hygiene Data'!I69)))</f>
        <v/>
      </c>
      <c r="EF75" s="293"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49" t="str">
        <f t="shared" ca="true" si="1"/>
        <v/>
      </c>
      <c r="D76" s="89"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9"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9"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9"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9"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9"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9"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9"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9"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9"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9"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9"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9"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9"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9"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9"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9"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9"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0"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0"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0"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0"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0"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0"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0"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0"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0"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0"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0"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0"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0"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0"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0"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0"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0"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0"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0"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0"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0"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0"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0"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0"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0"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0"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0"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0"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0"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0"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1"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1"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1"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1"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1"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1"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1"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1"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1"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1"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1"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1"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1"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1"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1"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1"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1"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1"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3"/>
      <c r="BS76" s="293" t="str">
        <f ca="true">+IF(OFFSET('Water Data'!$D$27,0,10*ROW('Water Data'!D70))="","",OFFSET('Water Data'!$D$27,0,10*ROW('Water Data'!D70)))</f>
        <v/>
      </c>
      <c r="BT76" s="293" t="str">
        <f ca="true">+IF(OFFSET('Water Data'!$D$28,0,10*ROW('Water Data'!D70))="","",OFFSET('Water Data'!$D$28,0,10*ROW('Water Data'!D70)))</f>
        <v/>
      </c>
      <c r="BU76" s="293" t="str">
        <f ca="true">+IF(OFFSET('Water Data'!$D$29,0,10*ROW('Water Data'!D70))="","",OFFSET('Water Data'!$D$29,0,10*ROW('Water Data'!D70)))</f>
        <v/>
      </c>
      <c r="BV76" s="293" t="str">
        <f ca="true">+IF(OFFSET('Water Data'!$E$27,0,10*ROW('Water Data'!E70))="","",OFFSET('Water Data'!$E$27,0,10*ROW('Water Data'!E70)))</f>
        <v/>
      </c>
      <c r="BW76" s="293" t="str">
        <f ca="true">+IF(OFFSET('Water Data'!$E$28,0,10*ROW('Water Data'!E70))="","",OFFSET('Water Data'!$E$28,0,10*ROW('Water Data'!E70)))</f>
        <v/>
      </c>
      <c r="BX76" s="293" t="str">
        <f ca="true">+IF(OFFSET('Water Data'!$E$29,0,10*ROW('Water Data'!E70))="","",OFFSET('Water Data'!$E$29,0,10*ROW('Water Data'!E70)))</f>
        <v/>
      </c>
      <c r="BY76" s="293" t="str">
        <f ca="true">+IF(OFFSET('Water Data'!$F$27,0,10*ROW('Water Data'!F70))="","",OFFSET('Water Data'!$F$27,0,10*ROW('Water Data'!F70)))</f>
        <v/>
      </c>
      <c r="BZ76" s="293" t="str">
        <f ca="true">+IF(OFFSET('Water Data'!$F$28,0,10*ROW('Water Data'!F70))="","",OFFSET('Water Data'!$F$28,0,10*ROW('Water Data'!F70)))</f>
        <v/>
      </c>
      <c r="CA76" s="293" t="str">
        <f ca="true">+IF(OFFSET('Water Data'!$F$29,0,10*ROW('Water Data'!F70))="","",OFFSET('Water Data'!$F$29,0,10*ROW('Water Data'!F70)))</f>
        <v/>
      </c>
      <c r="CB76" s="293" t="str">
        <f ca="true">+IF(OFFSET('Water Data'!$G$27,0,10*ROW('Water Data'!G70))="","",OFFSET('Water Data'!$G$27,0,10*ROW('Water Data'!G70)))</f>
        <v/>
      </c>
      <c r="CC76" s="293" t="str">
        <f ca="true">+IF(OFFSET('Water Data'!$G$28,0,10*ROW('Water Data'!G70))="","",OFFSET('Water Data'!$G$28,0,10*ROW('Water Data'!G70)))</f>
        <v/>
      </c>
      <c r="CD76" s="293" t="str">
        <f ca="true">+IF(OFFSET('Water Data'!$G$29,0,10*ROW('Water Data'!G70))="","",OFFSET('Water Data'!$G$29,0,10*ROW('Water Data'!G70)))</f>
        <v/>
      </c>
      <c r="CE76" s="293" t="str">
        <f ca="true">+IF(OFFSET('Water Data'!$H$27,0,10*ROW('Water Data'!H70))="","",OFFSET('Water Data'!$H$27,0,10*ROW('Water Data'!H70)))</f>
        <v/>
      </c>
      <c r="CF76" s="293" t="str">
        <f ca="true">+IF(OFFSET('Water Data'!$H$28,0,10*ROW('Water Data'!H70))="","",OFFSET('Water Data'!$H$28,0,10*ROW('Water Data'!H70)))</f>
        <v/>
      </c>
      <c r="CG76" s="293" t="str">
        <f ca="true">+IF(OFFSET('Water Data'!$H$29,0,10*ROW('Water Data'!H70))="","",OFFSET('Water Data'!$H$29,0,10*ROW('Water Data'!H70)))</f>
        <v/>
      </c>
      <c r="CH76" s="293" t="str">
        <f ca="true">+IF(OFFSET('Water Data'!$I$27,0,10*ROW('Water Data'!I70))="","",OFFSET('Water Data'!$I$27,0,10*ROW('Water Data'!I70)))</f>
        <v/>
      </c>
      <c r="CI76" s="293" t="str">
        <f ca="true">+IF(OFFSET('Water Data'!$I$28,0,10*ROW('Water Data'!I70))="","",OFFSET('Water Data'!$I$28,0,10*ROW('Water Data'!I70)))</f>
        <v/>
      </c>
      <c r="CJ76" s="293" t="str">
        <f ca="true">+IF(OFFSET('Water Data'!$I$29,0,10*ROW('Water Data'!I70))="","",OFFSET('Water Data'!$I$29,0,10*ROW('Water Data'!I70)))</f>
        <v/>
      </c>
      <c r="CK76" s="293" t="str">
        <f ca="true">+IF(OFFSET('Sanitation Data'!$D$28,0,10*ROW('Sanitation Data'!D70))="","",OFFSET('Sanitation Data'!$D$28,0,10*ROW('Sanitation Data'!D70)))</f>
        <v/>
      </c>
      <c r="CL76" s="293" t="str">
        <f ca="true">+IF(OFFSET('Sanitation Data'!$D$29,0,10*ROW('Sanitation Data'!D70))="","",OFFSET('Sanitation Data'!$D$29,0,10*ROW('Sanitation Data'!D70)))</f>
        <v/>
      </c>
      <c r="CM76" s="293" t="str">
        <f ca="true">+IF(OFFSET('Sanitation Data'!$D$30,0,10*ROW('Sanitation Data'!D70))="","",OFFSET('Sanitation Data'!$D$30,0,10*ROW('Sanitation Data'!D70)))</f>
        <v/>
      </c>
      <c r="CN76" s="293" t="str">
        <f ca="true">+IF(OFFSET('Sanitation Data'!$D$31,0,10*ROW('Sanitation Data'!D70))="","",OFFSET('Sanitation Data'!$D$31,0,10*ROW('Sanitation Data'!D70)))</f>
        <v/>
      </c>
      <c r="CO76" s="293" t="str">
        <f ca="true">+IF(OFFSET('Sanitation Data'!$D$32,0,10*ROW('Sanitation Data'!D70))="","",OFFSET('Sanitation Data'!$D$32,0,10*ROW('Sanitation Data'!D70)))</f>
        <v/>
      </c>
      <c r="CP76" s="293" t="str">
        <f ca="true">+IF(OFFSET('Sanitation Data'!$E$28,0,10*ROW('Sanitation Data'!E70))="","",OFFSET('Sanitation Data'!$E$28,0,10*ROW('Sanitation Data'!E70)))</f>
        <v/>
      </c>
      <c r="CQ76" s="293" t="str">
        <f ca="true">+IF(OFFSET('Sanitation Data'!$E$29,0,10*ROW('Sanitation Data'!E70))="","",OFFSET('Sanitation Data'!$E$29,0,10*ROW('Sanitation Data'!E70)))</f>
        <v/>
      </c>
      <c r="CR76" s="293" t="str">
        <f ca="true">+IF(OFFSET('Sanitation Data'!$E$30,0,10*ROW('Sanitation Data'!E70))="","",OFFSET('Sanitation Data'!$E$30,0,10*ROW('Sanitation Data'!E70)))</f>
        <v/>
      </c>
      <c r="CS76" s="293" t="str">
        <f ca="true">+IF(OFFSET('Sanitation Data'!$E$31,0,10*ROW('Sanitation Data'!E70))="","",OFFSET('Sanitation Data'!$E$31,0,10*ROW('Sanitation Data'!E70)))</f>
        <v/>
      </c>
      <c r="CT76" s="293" t="str">
        <f ca="true">+IF(OFFSET('Sanitation Data'!$E$32,0,10*ROW('Sanitation Data'!E70))="","",OFFSET('Sanitation Data'!$E$32,0,10*ROW('Sanitation Data'!E70)))</f>
        <v/>
      </c>
      <c r="CU76" s="293" t="str">
        <f ca="true">+IF(OFFSET('Sanitation Data'!$F$28,0,10*ROW('Sanitation Data'!F70))="","",OFFSET('Sanitation Data'!$F$28,0,10*ROW('Sanitation Data'!F70)))</f>
        <v/>
      </c>
      <c r="CV76" s="293" t="str">
        <f ca="true">+IF(OFFSET('Sanitation Data'!$F$29,0,10*ROW('Sanitation Data'!F70))="","",OFFSET('Sanitation Data'!$F$29,0,10*ROW('Sanitation Data'!F70)))</f>
        <v/>
      </c>
      <c r="CW76" s="293" t="str">
        <f ca="true">+IF(OFFSET('Sanitation Data'!$F$30,0,10*ROW('Sanitation Data'!F70))="","",OFFSET('Sanitation Data'!$F$30,0,10*ROW('Sanitation Data'!F70)))</f>
        <v/>
      </c>
      <c r="CX76" s="293" t="str">
        <f ca="true">+IF(OFFSET('Sanitation Data'!$F$31,0,10*ROW('Sanitation Data'!F70))="","",OFFSET('Sanitation Data'!$F$31,0,10*ROW('Sanitation Data'!F70)))</f>
        <v/>
      </c>
      <c r="CY76" s="293" t="str">
        <f ca="true">+IF(OFFSET('Sanitation Data'!$F$32,0,10*ROW('Sanitation Data'!F70))="","",OFFSET('Sanitation Data'!$F$32,0,10*ROW('Sanitation Data'!F70)))</f>
        <v/>
      </c>
      <c r="CZ76" s="293" t="str">
        <f ca="true">+IF(OFFSET('Sanitation Data'!$G$28,0,10*ROW('Sanitation Data'!G70))="","",OFFSET('Sanitation Data'!$G$28,0,10*ROW('Sanitation Data'!G70)))</f>
        <v/>
      </c>
      <c r="DA76" s="293" t="str">
        <f ca="true">+IF(OFFSET('Sanitation Data'!$G$29,0,10*ROW('Sanitation Data'!G70))="","",OFFSET('Sanitation Data'!$G$29,0,10*ROW('Sanitation Data'!G70)))</f>
        <v/>
      </c>
      <c r="DB76" s="293" t="str">
        <f ca="true">+IF(OFFSET('Sanitation Data'!$G$30,0,10*ROW('Sanitation Data'!G70))="","",OFFSET('Sanitation Data'!$G$30,0,10*ROW('Sanitation Data'!G70)))</f>
        <v/>
      </c>
      <c r="DC76" s="293" t="str">
        <f ca="true">+IF(OFFSET('Sanitation Data'!$G$31,0,10*ROW('Sanitation Data'!G70))="","",OFFSET('Sanitation Data'!$G$31,0,10*ROW('Sanitation Data'!G70)))</f>
        <v/>
      </c>
      <c r="DD76" s="293" t="str">
        <f ca="true">+IF(OFFSET('Sanitation Data'!$G$32,0,10*ROW('Sanitation Data'!G70))="","",OFFSET('Sanitation Data'!$G$32,0,10*ROW('Sanitation Data'!G70)))</f>
        <v/>
      </c>
      <c r="DE76" s="293" t="str">
        <f ca="true">+IF(OFFSET('Sanitation Data'!$H$28,0,10*ROW('Sanitation Data'!H70))="","",OFFSET('Sanitation Data'!$H$28,0,10*ROW('Sanitation Data'!H70)))</f>
        <v/>
      </c>
      <c r="DF76" s="293" t="str">
        <f ca="true">+IF(OFFSET('Sanitation Data'!$H$29,0,10*ROW('Sanitation Data'!H70))="","",OFFSET('Sanitation Data'!$H$29,0,10*ROW('Sanitation Data'!H70)))</f>
        <v/>
      </c>
      <c r="DG76" s="293" t="str">
        <f ca="true">+IF(OFFSET('Sanitation Data'!$H$30,0,10*ROW('Sanitation Data'!H70))="","",OFFSET('Sanitation Data'!$H$30,0,10*ROW('Sanitation Data'!H70)))</f>
        <v/>
      </c>
      <c r="DH76" s="293" t="str">
        <f ca="true">+IF(OFFSET('Sanitation Data'!$H$31,0,10*ROW('Sanitation Data'!H70))="","",OFFSET('Sanitation Data'!$H$31,0,10*ROW('Sanitation Data'!H70)))</f>
        <v/>
      </c>
      <c r="DI76" s="293" t="str">
        <f ca="true">+IF(OFFSET('Sanitation Data'!$H$32,0,10*ROW('Sanitation Data'!H70))="","",OFFSET('Sanitation Data'!$H$32,0,10*ROW('Sanitation Data'!H70)))</f>
        <v/>
      </c>
      <c r="DJ76" s="293" t="str">
        <f ca="true">+IF(OFFSET('Sanitation Data'!$I$28,0,10*ROW('Sanitation Data'!I70))="","",OFFSET('Sanitation Data'!$I$28,0,10*ROW('Sanitation Data'!I70)))</f>
        <v/>
      </c>
      <c r="DK76" s="293" t="str">
        <f ca="true">+IF(OFFSET('Sanitation Data'!$I$29,0,10*ROW('Sanitation Data'!I70))="","",OFFSET('Sanitation Data'!$I$29,0,10*ROW('Sanitation Data'!I70)))</f>
        <v/>
      </c>
      <c r="DL76" s="293" t="str">
        <f ca="true">+IF(OFFSET('Sanitation Data'!$I$30,0,10*ROW('Sanitation Data'!I70))="","",OFFSET('Sanitation Data'!$I$30,0,10*ROW('Sanitation Data'!I70)))</f>
        <v/>
      </c>
      <c r="DM76" s="293" t="str">
        <f ca="true">+IF(OFFSET('Sanitation Data'!$I$31,0,10*ROW('Sanitation Data'!I70))="","",OFFSET('Sanitation Data'!$I$31,0,10*ROW('Sanitation Data'!I70)))</f>
        <v/>
      </c>
      <c r="DN76" s="293" t="str">
        <f ca="true">+IF(OFFSET('Sanitation Data'!$I$32,0,10*ROW('Sanitation Data'!I70))="","",OFFSET('Sanitation Data'!$I$32,0,10*ROW('Sanitation Data'!I70)))</f>
        <v/>
      </c>
      <c r="DO76" s="293" t="str">
        <f ca="true">+IF(OFFSET('Hygiene Data'!$D$11,0,10*ROW('Hygiene Data'!D70))="","",OFFSET('Hygiene Data'!$D$11,0,10*ROW('Hygiene Data'!D70)))</f>
        <v/>
      </c>
      <c r="DP76" s="293" t="str">
        <f ca="true">+IF(OFFSET('Hygiene Data'!$D$12,0,10*ROW('Hygiene Data'!D70))="","",OFFSET('Hygiene Data'!$D$12,0,10*ROW('Hygiene Data'!D70)))</f>
        <v/>
      </c>
      <c r="DQ76" s="293" t="str">
        <f ca="true">+IF(OFFSET('Hygiene Data'!$D$13,0,10*ROW('Hygiene Data'!D70))="","",OFFSET('Hygiene Data'!$D$13,0,10*ROW('Hygiene Data'!D70)))</f>
        <v/>
      </c>
      <c r="DR76" s="293" t="str">
        <f ca="true">+IF(OFFSET('Hygiene Data'!$E$11,0,10*ROW('Hygiene Data'!E70))="","",OFFSET('Hygiene Data'!$E$11,0,10*ROW('Hygiene Data'!E70)))</f>
        <v/>
      </c>
      <c r="DS76" s="293" t="str">
        <f ca="true">+IF(OFFSET('Hygiene Data'!$E$12,0,10*ROW('Hygiene Data'!E70))="","",OFFSET('Hygiene Data'!$E$12,0,10*ROW('Hygiene Data'!E70)))</f>
        <v/>
      </c>
      <c r="DT76" s="293" t="str">
        <f ca="true">+IF(OFFSET('Hygiene Data'!$E$13,0,10*ROW('Hygiene Data'!E70))="","",OFFSET('Hygiene Data'!$E$13,0,10*ROW('Hygiene Data'!E70)))</f>
        <v/>
      </c>
      <c r="DU76" s="293" t="str">
        <f ca="true">+IF(OFFSET('Hygiene Data'!$F$11,0,10*ROW('Hygiene Data'!F70))="","",OFFSET('Hygiene Data'!$F$11,0,10*ROW('Hygiene Data'!F70)))</f>
        <v/>
      </c>
      <c r="DV76" s="293" t="str">
        <f ca="true">+IF(OFFSET('Hygiene Data'!$F$12,0,10*ROW('Hygiene Data'!F70))="","",OFFSET('Hygiene Data'!$F$12,0,10*ROW('Hygiene Data'!F70)))</f>
        <v/>
      </c>
      <c r="DW76" s="293" t="str">
        <f ca="true">+IF(OFFSET('Hygiene Data'!$F$13,0,10*ROW('Hygiene Data'!F70))="","",OFFSET('Hygiene Data'!$F$13,0,10*ROW('Hygiene Data'!F70)))</f>
        <v/>
      </c>
      <c r="DX76" s="293" t="str">
        <f ca="true">+IF(OFFSET('Hygiene Data'!$G$11,0,10*ROW('Hygiene Data'!G70))="","",OFFSET('Hygiene Data'!$G$11,0,10*ROW('Hygiene Data'!G70)))</f>
        <v/>
      </c>
      <c r="DY76" s="293" t="str">
        <f ca="true">+IF(OFFSET('Hygiene Data'!$G$12,0,10*ROW('Hygiene Data'!G70))="","",OFFSET('Hygiene Data'!$G$12,0,10*ROW('Hygiene Data'!G70)))</f>
        <v/>
      </c>
      <c r="DZ76" s="293" t="str">
        <f ca="true">+IF(OFFSET('Hygiene Data'!$G$13,0,10*ROW('Hygiene Data'!G70))="","",OFFSET('Hygiene Data'!$G$13,0,10*ROW('Hygiene Data'!G70)))</f>
        <v/>
      </c>
      <c r="EA76" s="293" t="str">
        <f ca="true">+IF(OFFSET('Hygiene Data'!$H$11,0,10*ROW('Hygiene Data'!H70))="","",OFFSET('Hygiene Data'!$H$11,0,10*ROW('Hygiene Data'!H70)))</f>
        <v/>
      </c>
      <c r="EB76" s="293" t="str">
        <f ca="true">+IF(OFFSET('Hygiene Data'!$H$12,0,10*ROW('Hygiene Data'!H70))="","",OFFSET('Hygiene Data'!$H$12,0,10*ROW('Hygiene Data'!H70)))</f>
        <v/>
      </c>
      <c r="EC76" s="293" t="str">
        <f ca="true">+IF(OFFSET('Hygiene Data'!$H$13,0,10*ROW('Hygiene Data'!H70))="","",OFFSET('Hygiene Data'!$H$13,0,10*ROW('Hygiene Data'!H70)))</f>
        <v/>
      </c>
      <c r="ED76" s="293" t="str">
        <f ca="true">+IF(OFFSET('Hygiene Data'!$I$11,0,10*ROW('Hygiene Data'!I70))="","",OFFSET('Hygiene Data'!$I$11,0,10*ROW('Hygiene Data'!I70)))</f>
        <v/>
      </c>
      <c r="EE76" s="293" t="str">
        <f ca="true">+IF(OFFSET('Hygiene Data'!$I$12,0,10*ROW('Hygiene Data'!I70))="","",OFFSET('Hygiene Data'!$I$12,0,10*ROW('Hygiene Data'!I70)))</f>
        <v/>
      </c>
      <c r="EF76" s="293"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49" t="str">
        <f t="shared" ca="true" si="1"/>
        <v/>
      </c>
      <c r="D77" s="89"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9"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9"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9"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9"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9"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9"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9"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9"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9"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9"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9"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9"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9"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9"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9"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9"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9"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0"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0"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0"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0"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0"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0"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0"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0"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0"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0"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0"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0"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0"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0"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0"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0"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0"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0"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0"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0"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0"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0"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0"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0"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0"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0"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0"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0"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0"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0"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1"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1"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1"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1"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1"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1"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1"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1"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1"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1"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1"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1"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1"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1"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1"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1"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1"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1"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3"/>
      <c r="BS77" s="293" t="str">
        <f ca="true">+IF(OFFSET('Water Data'!$D$27,0,10*ROW('Water Data'!D71))="","",OFFSET('Water Data'!$D$27,0,10*ROW('Water Data'!D71)))</f>
        <v/>
      </c>
      <c r="BT77" s="293" t="str">
        <f ca="true">+IF(OFFSET('Water Data'!$D$28,0,10*ROW('Water Data'!D71))="","",OFFSET('Water Data'!$D$28,0,10*ROW('Water Data'!D71)))</f>
        <v/>
      </c>
      <c r="BU77" s="293" t="str">
        <f ca="true">+IF(OFFSET('Water Data'!$D$29,0,10*ROW('Water Data'!D71))="","",OFFSET('Water Data'!$D$29,0,10*ROW('Water Data'!D71)))</f>
        <v/>
      </c>
      <c r="BV77" s="293" t="str">
        <f ca="true">+IF(OFFSET('Water Data'!$E$27,0,10*ROW('Water Data'!E71))="","",OFFSET('Water Data'!$E$27,0,10*ROW('Water Data'!E71)))</f>
        <v/>
      </c>
      <c r="BW77" s="293" t="str">
        <f ca="true">+IF(OFFSET('Water Data'!$E$28,0,10*ROW('Water Data'!E71))="","",OFFSET('Water Data'!$E$28,0,10*ROW('Water Data'!E71)))</f>
        <v/>
      </c>
      <c r="BX77" s="293" t="str">
        <f ca="true">+IF(OFFSET('Water Data'!$E$29,0,10*ROW('Water Data'!E71))="","",OFFSET('Water Data'!$E$29,0,10*ROW('Water Data'!E71)))</f>
        <v/>
      </c>
      <c r="BY77" s="293" t="str">
        <f ca="true">+IF(OFFSET('Water Data'!$F$27,0,10*ROW('Water Data'!F71))="","",OFFSET('Water Data'!$F$27,0,10*ROW('Water Data'!F71)))</f>
        <v/>
      </c>
      <c r="BZ77" s="293" t="str">
        <f ca="true">+IF(OFFSET('Water Data'!$F$28,0,10*ROW('Water Data'!F71))="","",OFFSET('Water Data'!$F$28,0,10*ROW('Water Data'!F71)))</f>
        <v/>
      </c>
      <c r="CA77" s="293" t="str">
        <f ca="true">+IF(OFFSET('Water Data'!$F$29,0,10*ROW('Water Data'!F71))="","",OFFSET('Water Data'!$F$29,0,10*ROW('Water Data'!F71)))</f>
        <v/>
      </c>
      <c r="CB77" s="293" t="str">
        <f ca="true">+IF(OFFSET('Water Data'!$G$27,0,10*ROW('Water Data'!G71))="","",OFFSET('Water Data'!$G$27,0,10*ROW('Water Data'!G71)))</f>
        <v/>
      </c>
      <c r="CC77" s="293" t="str">
        <f ca="true">+IF(OFFSET('Water Data'!$G$28,0,10*ROW('Water Data'!G71))="","",OFFSET('Water Data'!$G$28,0,10*ROW('Water Data'!G71)))</f>
        <v/>
      </c>
      <c r="CD77" s="293" t="str">
        <f ca="true">+IF(OFFSET('Water Data'!$G$29,0,10*ROW('Water Data'!G71))="","",OFFSET('Water Data'!$G$29,0,10*ROW('Water Data'!G71)))</f>
        <v/>
      </c>
      <c r="CE77" s="293" t="str">
        <f ca="true">+IF(OFFSET('Water Data'!$H$27,0,10*ROW('Water Data'!H71))="","",OFFSET('Water Data'!$H$27,0,10*ROW('Water Data'!H71)))</f>
        <v/>
      </c>
      <c r="CF77" s="293" t="str">
        <f ca="true">+IF(OFFSET('Water Data'!$H$28,0,10*ROW('Water Data'!H71))="","",OFFSET('Water Data'!$H$28,0,10*ROW('Water Data'!H71)))</f>
        <v/>
      </c>
      <c r="CG77" s="293" t="str">
        <f ca="true">+IF(OFFSET('Water Data'!$H$29,0,10*ROW('Water Data'!H71))="","",OFFSET('Water Data'!$H$29,0,10*ROW('Water Data'!H71)))</f>
        <v/>
      </c>
      <c r="CH77" s="293" t="str">
        <f ca="true">+IF(OFFSET('Water Data'!$I$27,0,10*ROW('Water Data'!I71))="","",OFFSET('Water Data'!$I$27,0,10*ROW('Water Data'!I71)))</f>
        <v/>
      </c>
      <c r="CI77" s="293" t="str">
        <f ca="true">+IF(OFFSET('Water Data'!$I$28,0,10*ROW('Water Data'!I71))="","",OFFSET('Water Data'!$I$28,0,10*ROW('Water Data'!I71)))</f>
        <v/>
      </c>
      <c r="CJ77" s="293" t="str">
        <f ca="true">+IF(OFFSET('Water Data'!$I$29,0,10*ROW('Water Data'!I71))="","",OFFSET('Water Data'!$I$29,0,10*ROW('Water Data'!I71)))</f>
        <v/>
      </c>
      <c r="CK77" s="293" t="str">
        <f ca="true">+IF(OFFSET('Sanitation Data'!$D$28,0,10*ROW('Sanitation Data'!D71))="","",OFFSET('Sanitation Data'!$D$28,0,10*ROW('Sanitation Data'!D71)))</f>
        <v/>
      </c>
      <c r="CL77" s="293" t="str">
        <f ca="true">+IF(OFFSET('Sanitation Data'!$D$29,0,10*ROW('Sanitation Data'!D71))="","",OFFSET('Sanitation Data'!$D$29,0,10*ROW('Sanitation Data'!D71)))</f>
        <v/>
      </c>
      <c r="CM77" s="293" t="str">
        <f ca="true">+IF(OFFSET('Sanitation Data'!$D$30,0,10*ROW('Sanitation Data'!D71))="","",OFFSET('Sanitation Data'!$D$30,0,10*ROW('Sanitation Data'!D71)))</f>
        <v/>
      </c>
      <c r="CN77" s="293" t="str">
        <f ca="true">+IF(OFFSET('Sanitation Data'!$D$31,0,10*ROW('Sanitation Data'!D71))="","",OFFSET('Sanitation Data'!$D$31,0,10*ROW('Sanitation Data'!D71)))</f>
        <v/>
      </c>
      <c r="CO77" s="293" t="str">
        <f ca="true">+IF(OFFSET('Sanitation Data'!$D$32,0,10*ROW('Sanitation Data'!D71))="","",OFFSET('Sanitation Data'!$D$32,0,10*ROW('Sanitation Data'!D71)))</f>
        <v/>
      </c>
      <c r="CP77" s="293" t="str">
        <f ca="true">+IF(OFFSET('Sanitation Data'!$E$28,0,10*ROW('Sanitation Data'!E71))="","",OFFSET('Sanitation Data'!$E$28,0,10*ROW('Sanitation Data'!E71)))</f>
        <v/>
      </c>
      <c r="CQ77" s="293" t="str">
        <f ca="true">+IF(OFFSET('Sanitation Data'!$E$29,0,10*ROW('Sanitation Data'!E71))="","",OFFSET('Sanitation Data'!$E$29,0,10*ROW('Sanitation Data'!E71)))</f>
        <v/>
      </c>
      <c r="CR77" s="293" t="str">
        <f ca="true">+IF(OFFSET('Sanitation Data'!$E$30,0,10*ROW('Sanitation Data'!E71))="","",OFFSET('Sanitation Data'!$E$30,0,10*ROW('Sanitation Data'!E71)))</f>
        <v/>
      </c>
      <c r="CS77" s="293" t="str">
        <f ca="true">+IF(OFFSET('Sanitation Data'!$E$31,0,10*ROW('Sanitation Data'!E71))="","",OFFSET('Sanitation Data'!$E$31,0,10*ROW('Sanitation Data'!E71)))</f>
        <v/>
      </c>
      <c r="CT77" s="293" t="str">
        <f ca="true">+IF(OFFSET('Sanitation Data'!$E$32,0,10*ROW('Sanitation Data'!E71))="","",OFFSET('Sanitation Data'!$E$32,0,10*ROW('Sanitation Data'!E71)))</f>
        <v/>
      </c>
      <c r="CU77" s="293" t="str">
        <f ca="true">+IF(OFFSET('Sanitation Data'!$F$28,0,10*ROW('Sanitation Data'!F71))="","",OFFSET('Sanitation Data'!$F$28,0,10*ROW('Sanitation Data'!F71)))</f>
        <v/>
      </c>
      <c r="CV77" s="293" t="str">
        <f ca="true">+IF(OFFSET('Sanitation Data'!$F$29,0,10*ROW('Sanitation Data'!F71))="","",OFFSET('Sanitation Data'!$F$29,0,10*ROW('Sanitation Data'!F71)))</f>
        <v/>
      </c>
      <c r="CW77" s="293" t="str">
        <f ca="true">+IF(OFFSET('Sanitation Data'!$F$30,0,10*ROW('Sanitation Data'!F71))="","",OFFSET('Sanitation Data'!$F$30,0,10*ROW('Sanitation Data'!F71)))</f>
        <v/>
      </c>
      <c r="CX77" s="293" t="str">
        <f ca="true">+IF(OFFSET('Sanitation Data'!$F$31,0,10*ROW('Sanitation Data'!F71))="","",OFFSET('Sanitation Data'!$F$31,0,10*ROW('Sanitation Data'!F71)))</f>
        <v/>
      </c>
      <c r="CY77" s="293" t="str">
        <f ca="true">+IF(OFFSET('Sanitation Data'!$F$32,0,10*ROW('Sanitation Data'!F71))="","",OFFSET('Sanitation Data'!$F$32,0,10*ROW('Sanitation Data'!F71)))</f>
        <v/>
      </c>
      <c r="CZ77" s="293" t="str">
        <f ca="true">+IF(OFFSET('Sanitation Data'!$G$28,0,10*ROW('Sanitation Data'!G71))="","",OFFSET('Sanitation Data'!$G$28,0,10*ROW('Sanitation Data'!G71)))</f>
        <v/>
      </c>
      <c r="DA77" s="293" t="str">
        <f ca="true">+IF(OFFSET('Sanitation Data'!$G$29,0,10*ROW('Sanitation Data'!G71))="","",OFFSET('Sanitation Data'!$G$29,0,10*ROW('Sanitation Data'!G71)))</f>
        <v/>
      </c>
      <c r="DB77" s="293" t="str">
        <f ca="true">+IF(OFFSET('Sanitation Data'!$G$30,0,10*ROW('Sanitation Data'!G71))="","",OFFSET('Sanitation Data'!$G$30,0,10*ROW('Sanitation Data'!G71)))</f>
        <v/>
      </c>
      <c r="DC77" s="293" t="str">
        <f ca="true">+IF(OFFSET('Sanitation Data'!$G$31,0,10*ROW('Sanitation Data'!G71))="","",OFFSET('Sanitation Data'!$G$31,0,10*ROW('Sanitation Data'!G71)))</f>
        <v/>
      </c>
      <c r="DD77" s="293" t="str">
        <f ca="true">+IF(OFFSET('Sanitation Data'!$G$32,0,10*ROW('Sanitation Data'!G71))="","",OFFSET('Sanitation Data'!$G$32,0,10*ROW('Sanitation Data'!G71)))</f>
        <v/>
      </c>
      <c r="DE77" s="293" t="str">
        <f ca="true">+IF(OFFSET('Sanitation Data'!$H$28,0,10*ROW('Sanitation Data'!H71))="","",OFFSET('Sanitation Data'!$H$28,0,10*ROW('Sanitation Data'!H71)))</f>
        <v/>
      </c>
      <c r="DF77" s="293" t="str">
        <f ca="true">+IF(OFFSET('Sanitation Data'!$H$29,0,10*ROW('Sanitation Data'!H71))="","",OFFSET('Sanitation Data'!$H$29,0,10*ROW('Sanitation Data'!H71)))</f>
        <v/>
      </c>
      <c r="DG77" s="293" t="str">
        <f ca="true">+IF(OFFSET('Sanitation Data'!$H$30,0,10*ROW('Sanitation Data'!H71))="","",OFFSET('Sanitation Data'!$H$30,0,10*ROW('Sanitation Data'!H71)))</f>
        <v/>
      </c>
      <c r="DH77" s="293" t="str">
        <f ca="true">+IF(OFFSET('Sanitation Data'!$H$31,0,10*ROW('Sanitation Data'!H71))="","",OFFSET('Sanitation Data'!$H$31,0,10*ROW('Sanitation Data'!H71)))</f>
        <v/>
      </c>
      <c r="DI77" s="293" t="str">
        <f ca="true">+IF(OFFSET('Sanitation Data'!$H$32,0,10*ROW('Sanitation Data'!H71))="","",OFFSET('Sanitation Data'!$H$32,0,10*ROW('Sanitation Data'!H71)))</f>
        <v/>
      </c>
      <c r="DJ77" s="293" t="str">
        <f ca="true">+IF(OFFSET('Sanitation Data'!$I$28,0,10*ROW('Sanitation Data'!I71))="","",OFFSET('Sanitation Data'!$I$28,0,10*ROW('Sanitation Data'!I71)))</f>
        <v/>
      </c>
      <c r="DK77" s="293" t="str">
        <f ca="true">+IF(OFFSET('Sanitation Data'!$I$29,0,10*ROW('Sanitation Data'!I71))="","",OFFSET('Sanitation Data'!$I$29,0,10*ROW('Sanitation Data'!I71)))</f>
        <v/>
      </c>
      <c r="DL77" s="293" t="str">
        <f ca="true">+IF(OFFSET('Sanitation Data'!$I$30,0,10*ROW('Sanitation Data'!I71))="","",OFFSET('Sanitation Data'!$I$30,0,10*ROW('Sanitation Data'!I71)))</f>
        <v/>
      </c>
      <c r="DM77" s="293" t="str">
        <f ca="true">+IF(OFFSET('Sanitation Data'!$I$31,0,10*ROW('Sanitation Data'!I71))="","",OFFSET('Sanitation Data'!$I$31,0,10*ROW('Sanitation Data'!I71)))</f>
        <v/>
      </c>
      <c r="DN77" s="293" t="str">
        <f ca="true">+IF(OFFSET('Sanitation Data'!$I$32,0,10*ROW('Sanitation Data'!I71))="","",OFFSET('Sanitation Data'!$I$32,0,10*ROW('Sanitation Data'!I71)))</f>
        <v/>
      </c>
      <c r="DO77" s="293" t="str">
        <f ca="true">+IF(OFFSET('Hygiene Data'!$D$11,0,10*ROW('Hygiene Data'!D71))="","",OFFSET('Hygiene Data'!$D$11,0,10*ROW('Hygiene Data'!D71)))</f>
        <v/>
      </c>
      <c r="DP77" s="293" t="str">
        <f ca="true">+IF(OFFSET('Hygiene Data'!$D$12,0,10*ROW('Hygiene Data'!D71))="","",OFFSET('Hygiene Data'!$D$12,0,10*ROW('Hygiene Data'!D71)))</f>
        <v/>
      </c>
      <c r="DQ77" s="293" t="str">
        <f ca="true">+IF(OFFSET('Hygiene Data'!$D$13,0,10*ROW('Hygiene Data'!D71))="","",OFFSET('Hygiene Data'!$D$13,0,10*ROW('Hygiene Data'!D71)))</f>
        <v/>
      </c>
      <c r="DR77" s="293" t="str">
        <f ca="true">+IF(OFFSET('Hygiene Data'!$E$11,0,10*ROW('Hygiene Data'!E71))="","",OFFSET('Hygiene Data'!$E$11,0,10*ROW('Hygiene Data'!E71)))</f>
        <v/>
      </c>
      <c r="DS77" s="293" t="str">
        <f ca="true">+IF(OFFSET('Hygiene Data'!$E$12,0,10*ROW('Hygiene Data'!E71))="","",OFFSET('Hygiene Data'!$E$12,0,10*ROW('Hygiene Data'!E71)))</f>
        <v/>
      </c>
      <c r="DT77" s="293" t="str">
        <f ca="true">+IF(OFFSET('Hygiene Data'!$E$13,0,10*ROW('Hygiene Data'!E71))="","",OFFSET('Hygiene Data'!$E$13,0,10*ROW('Hygiene Data'!E71)))</f>
        <v/>
      </c>
      <c r="DU77" s="293" t="str">
        <f ca="true">+IF(OFFSET('Hygiene Data'!$F$11,0,10*ROW('Hygiene Data'!F71))="","",OFFSET('Hygiene Data'!$F$11,0,10*ROW('Hygiene Data'!F71)))</f>
        <v/>
      </c>
      <c r="DV77" s="293" t="str">
        <f ca="true">+IF(OFFSET('Hygiene Data'!$F$12,0,10*ROW('Hygiene Data'!F71))="","",OFFSET('Hygiene Data'!$F$12,0,10*ROW('Hygiene Data'!F71)))</f>
        <v/>
      </c>
      <c r="DW77" s="293" t="str">
        <f ca="true">+IF(OFFSET('Hygiene Data'!$F$13,0,10*ROW('Hygiene Data'!F71))="","",OFFSET('Hygiene Data'!$F$13,0,10*ROW('Hygiene Data'!F71)))</f>
        <v/>
      </c>
      <c r="DX77" s="293" t="str">
        <f ca="true">+IF(OFFSET('Hygiene Data'!$G$11,0,10*ROW('Hygiene Data'!G71))="","",OFFSET('Hygiene Data'!$G$11,0,10*ROW('Hygiene Data'!G71)))</f>
        <v/>
      </c>
      <c r="DY77" s="293" t="str">
        <f ca="true">+IF(OFFSET('Hygiene Data'!$G$12,0,10*ROW('Hygiene Data'!G71))="","",OFFSET('Hygiene Data'!$G$12,0,10*ROW('Hygiene Data'!G71)))</f>
        <v/>
      </c>
      <c r="DZ77" s="293" t="str">
        <f ca="true">+IF(OFFSET('Hygiene Data'!$G$13,0,10*ROW('Hygiene Data'!G71))="","",OFFSET('Hygiene Data'!$G$13,0,10*ROW('Hygiene Data'!G71)))</f>
        <v/>
      </c>
      <c r="EA77" s="293" t="str">
        <f ca="true">+IF(OFFSET('Hygiene Data'!$H$11,0,10*ROW('Hygiene Data'!H71))="","",OFFSET('Hygiene Data'!$H$11,0,10*ROW('Hygiene Data'!H71)))</f>
        <v/>
      </c>
      <c r="EB77" s="293" t="str">
        <f ca="true">+IF(OFFSET('Hygiene Data'!$H$12,0,10*ROW('Hygiene Data'!H71))="","",OFFSET('Hygiene Data'!$H$12,0,10*ROW('Hygiene Data'!H71)))</f>
        <v/>
      </c>
      <c r="EC77" s="293" t="str">
        <f ca="true">+IF(OFFSET('Hygiene Data'!$H$13,0,10*ROW('Hygiene Data'!H71))="","",OFFSET('Hygiene Data'!$H$13,0,10*ROW('Hygiene Data'!H71)))</f>
        <v/>
      </c>
      <c r="ED77" s="293" t="str">
        <f ca="true">+IF(OFFSET('Hygiene Data'!$I$11,0,10*ROW('Hygiene Data'!I71))="","",OFFSET('Hygiene Data'!$I$11,0,10*ROW('Hygiene Data'!I71)))</f>
        <v/>
      </c>
      <c r="EE77" s="293" t="str">
        <f ca="true">+IF(OFFSET('Hygiene Data'!$I$12,0,10*ROW('Hygiene Data'!I71))="","",OFFSET('Hygiene Data'!$I$12,0,10*ROW('Hygiene Data'!I71)))</f>
        <v/>
      </c>
      <c r="EF77" s="293"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49" t="str">
        <f t="shared" ca="true" si="1"/>
        <v/>
      </c>
      <c r="D78" s="89"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9"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9"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9"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9"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9"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9"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9"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9"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9"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9"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9"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9"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9"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9"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9"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9"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9"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0"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0"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0"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0"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0"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0"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0"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0"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0"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0"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0"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0"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0"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0"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0"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0"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0"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0"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0"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0"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0"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0"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0"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0"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0"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0"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0"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0"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0"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0"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1"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1"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1"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1"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1"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1"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1"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1"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1"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1"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1"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1"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1"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1"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1"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1"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1"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1"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3"/>
      <c r="BS78" s="293" t="str">
        <f ca="true">+IF(OFFSET('Water Data'!$D$27,0,10*ROW('Water Data'!D72))="","",OFFSET('Water Data'!$D$27,0,10*ROW('Water Data'!D72)))</f>
        <v/>
      </c>
      <c r="BT78" s="293" t="str">
        <f ca="true">+IF(OFFSET('Water Data'!$D$28,0,10*ROW('Water Data'!D72))="","",OFFSET('Water Data'!$D$28,0,10*ROW('Water Data'!D72)))</f>
        <v/>
      </c>
      <c r="BU78" s="293" t="str">
        <f ca="true">+IF(OFFSET('Water Data'!$D$29,0,10*ROW('Water Data'!D72))="","",OFFSET('Water Data'!$D$29,0,10*ROW('Water Data'!D72)))</f>
        <v/>
      </c>
      <c r="BV78" s="293" t="str">
        <f ca="true">+IF(OFFSET('Water Data'!$E$27,0,10*ROW('Water Data'!E72))="","",OFFSET('Water Data'!$E$27,0,10*ROW('Water Data'!E72)))</f>
        <v/>
      </c>
      <c r="BW78" s="293" t="str">
        <f ca="true">+IF(OFFSET('Water Data'!$E$28,0,10*ROW('Water Data'!E72))="","",OFFSET('Water Data'!$E$28,0,10*ROW('Water Data'!E72)))</f>
        <v/>
      </c>
      <c r="BX78" s="293" t="str">
        <f ca="true">+IF(OFFSET('Water Data'!$E$29,0,10*ROW('Water Data'!E72))="","",OFFSET('Water Data'!$E$29,0,10*ROW('Water Data'!E72)))</f>
        <v/>
      </c>
      <c r="BY78" s="293" t="str">
        <f ca="true">+IF(OFFSET('Water Data'!$F$27,0,10*ROW('Water Data'!F72))="","",OFFSET('Water Data'!$F$27,0,10*ROW('Water Data'!F72)))</f>
        <v/>
      </c>
      <c r="BZ78" s="293" t="str">
        <f ca="true">+IF(OFFSET('Water Data'!$F$28,0,10*ROW('Water Data'!F72))="","",OFFSET('Water Data'!$F$28,0,10*ROW('Water Data'!F72)))</f>
        <v/>
      </c>
      <c r="CA78" s="293" t="str">
        <f ca="true">+IF(OFFSET('Water Data'!$F$29,0,10*ROW('Water Data'!F72))="","",OFFSET('Water Data'!$F$29,0,10*ROW('Water Data'!F72)))</f>
        <v/>
      </c>
      <c r="CB78" s="293" t="str">
        <f ca="true">+IF(OFFSET('Water Data'!$G$27,0,10*ROW('Water Data'!G72))="","",OFFSET('Water Data'!$G$27,0,10*ROW('Water Data'!G72)))</f>
        <v/>
      </c>
      <c r="CC78" s="293" t="str">
        <f ca="true">+IF(OFFSET('Water Data'!$G$28,0,10*ROW('Water Data'!G72))="","",OFFSET('Water Data'!$G$28,0,10*ROW('Water Data'!G72)))</f>
        <v/>
      </c>
      <c r="CD78" s="293" t="str">
        <f ca="true">+IF(OFFSET('Water Data'!$G$29,0,10*ROW('Water Data'!G72))="","",OFFSET('Water Data'!$G$29,0,10*ROW('Water Data'!G72)))</f>
        <v/>
      </c>
      <c r="CE78" s="293" t="str">
        <f ca="true">+IF(OFFSET('Water Data'!$H$27,0,10*ROW('Water Data'!H72))="","",OFFSET('Water Data'!$H$27,0,10*ROW('Water Data'!H72)))</f>
        <v/>
      </c>
      <c r="CF78" s="293" t="str">
        <f ca="true">+IF(OFFSET('Water Data'!$H$28,0,10*ROW('Water Data'!H72))="","",OFFSET('Water Data'!$H$28,0,10*ROW('Water Data'!H72)))</f>
        <v/>
      </c>
      <c r="CG78" s="293" t="str">
        <f ca="true">+IF(OFFSET('Water Data'!$H$29,0,10*ROW('Water Data'!H72))="","",OFFSET('Water Data'!$H$29,0,10*ROW('Water Data'!H72)))</f>
        <v/>
      </c>
      <c r="CH78" s="293" t="str">
        <f ca="true">+IF(OFFSET('Water Data'!$I$27,0,10*ROW('Water Data'!I72))="","",OFFSET('Water Data'!$I$27,0,10*ROW('Water Data'!I72)))</f>
        <v/>
      </c>
      <c r="CI78" s="293" t="str">
        <f ca="true">+IF(OFFSET('Water Data'!$I$28,0,10*ROW('Water Data'!I72))="","",OFFSET('Water Data'!$I$28,0,10*ROW('Water Data'!I72)))</f>
        <v/>
      </c>
      <c r="CJ78" s="293" t="str">
        <f ca="true">+IF(OFFSET('Water Data'!$I$29,0,10*ROW('Water Data'!I72))="","",OFFSET('Water Data'!$I$29,0,10*ROW('Water Data'!I72)))</f>
        <v/>
      </c>
      <c r="CK78" s="293" t="str">
        <f ca="true">+IF(OFFSET('Sanitation Data'!$D$28,0,10*ROW('Sanitation Data'!D72))="","",OFFSET('Sanitation Data'!$D$28,0,10*ROW('Sanitation Data'!D72)))</f>
        <v/>
      </c>
      <c r="CL78" s="293" t="str">
        <f ca="true">+IF(OFFSET('Sanitation Data'!$D$29,0,10*ROW('Sanitation Data'!D72))="","",OFFSET('Sanitation Data'!$D$29,0,10*ROW('Sanitation Data'!D72)))</f>
        <v/>
      </c>
      <c r="CM78" s="293" t="str">
        <f ca="true">+IF(OFFSET('Sanitation Data'!$D$30,0,10*ROW('Sanitation Data'!D72))="","",OFFSET('Sanitation Data'!$D$30,0,10*ROW('Sanitation Data'!D72)))</f>
        <v/>
      </c>
      <c r="CN78" s="293" t="str">
        <f ca="true">+IF(OFFSET('Sanitation Data'!$D$31,0,10*ROW('Sanitation Data'!D72))="","",OFFSET('Sanitation Data'!$D$31,0,10*ROW('Sanitation Data'!D72)))</f>
        <v/>
      </c>
      <c r="CO78" s="293" t="str">
        <f ca="true">+IF(OFFSET('Sanitation Data'!$D$32,0,10*ROW('Sanitation Data'!D72))="","",OFFSET('Sanitation Data'!$D$32,0,10*ROW('Sanitation Data'!D72)))</f>
        <v/>
      </c>
      <c r="CP78" s="293" t="str">
        <f ca="true">+IF(OFFSET('Sanitation Data'!$E$28,0,10*ROW('Sanitation Data'!E72))="","",OFFSET('Sanitation Data'!$E$28,0,10*ROW('Sanitation Data'!E72)))</f>
        <v/>
      </c>
      <c r="CQ78" s="293" t="str">
        <f ca="true">+IF(OFFSET('Sanitation Data'!$E$29,0,10*ROW('Sanitation Data'!E72))="","",OFFSET('Sanitation Data'!$E$29,0,10*ROW('Sanitation Data'!E72)))</f>
        <v/>
      </c>
      <c r="CR78" s="293" t="str">
        <f ca="true">+IF(OFFSET('Sanitation Data'!$E$30,0,10*ROW('Sanitation Data'!E72))="","",OFFSET('Sanitation Data'!$E$30,0,10*ROW('Sanitation Data'!E72)))</f>
        <v/>
      </c>
      <c r="CS78" s="293" t="str">
        <f ca="true">+IF(OFFSET('Sanitation Data'!$E$31,0,10*ROW('Sanitation Data'!E72))="","",OFFSET('Sanitation Data'!$E$31,0,10*ROW('Sanitation Data'!E72)))</f>
        <v/>
      </c>
      <c r="CT78" s="293" t="str">
        <f ca="true">+IF(OFFSET('Sanitation Data'!$E$32,0,10*ROW('Sanitation Data'!E72))="","",OFFSET('Sanitation Data'!$E$32,0,10*ROW('Sanitation Data'!E72)))</f>
        <v/>
      </c>
      <c r="CU78" s="293" t="str">
        <f ca="true">+IF(OFFSET('Sanitation Data'!$F$28,0,10*ROW('Sanitation Data'!F72))="","",OFFSET('Sanitation Data'!$F$28,0,10*ROW('Sanitation Data'!F72)))</f>
        <v/>
      </c>
      <c r="CV78" s="293" t="str">
        <f ca="true">+IF(OFFSET('Sanitation Data'!$F$29,0,10*ROW('Sanitation Data'!F72))="","",OFFSET('Sanitation Data'!$F$29,0,10*ROW('Sanitation Data'!F72)))</f>
        <v/>
      </c>
      <c r="CW78" s="293" t="str">
        <f ca="true">+IF(OFFSET('Sanitation Data'!$F$30,0,10*ROW('Sanitation Data'!F72))="","",OFFSET('Sanitation Data'!$F$30,0,10*ROW('Sanitation Data'!F72)))</f>
        <v/>
      </c>
      <c r="CX78" s="293" t="str">
        <f ca="true">+IF(OFFSET('Sanitation Data'!$F$31,0,10*ROW('Sanitation Data'!F72))="","",OFFSET('Sanitation Data'!$F$31,0,10*ROW('Sanitation Data'!F72)))</f>
        <v/>
      </c>
      <c r="CY78" s="293" t="str">
        <f ca="true">+IF(OFFSET('Sanitation Data'!$F$32,0,10*ROW('Sanitation Data'!F72))="","",OFFSET('Sanitation Data'!$F$32,0,10*ROW('Sanitation Data'!F72)))</f>
        <v/>
      </c>
      <c r="CZ78" s="293" t="str">
        <f ca="true">+IF(OFFSET('Sanitation Data'!$G$28,0,10*ROW('Sanitation Data'!G72))="","",OFFSET('Sanitation Data'!$G$28,0,10*ROW('Sanitation Data'!G72)))</f>
        <v/>
      </c>
      <c r="DA78" s="293" t="str">
        <f ca="true">+IF(OFFSET('Sanitation Data'!$G$29,0,10*ROW('Sanitation Data'!G72))="","",OFFSET('Sanitation Data'!$G$29,0,10*ROW('Sanitation Data'!G72)))</f>
        <v/>
      </c>
      <c r="DB78" s="293" t="str">
        <f ca="true">+IF(OFFSET('Sanitation Data'!$G$30,0,10*ROW('Sanitation Data'!G72))="","",OFFSET('Sanitation Data'!$G$30,0,10*ROW('Sanitation Data'!G72)))</f>
        <v/>
      </c>
      <c r="DC78" s="293" t="str">
        <f ca="true">+IF(OFFSET('Sanitation Data'!$G$31,0,10*ROW('Sanitation Data'!G72))="","",OFFSET('Sanitation Data'!$G$31,0,10*ROW('Sanitation Data'!G72)))</f>
        <v/>
      </c>
      <c r="DD78" s="293" t="str">
        <f ca="true">+IF(OFFSET('Sanitation Data'!$G$32,0,10*ROW('Sanitation Data'!G72))="","",OFFSET('Sanitation Data'!$G$32,0,10*ROW('Sanitation Data'!G72)))</f>
        <v/>
      </c>
      <c r="DE78" s="293" t="str">
        <f ca="true">+IF(OFFSET('Sanitation Data'!$H$28,0,10*ROW('Sanitation Data'!H72))="","",OFFSET('Sanitation Data'!$H$28,0,10*ROW('Sanitation Data'!H72)))</f>
        <v/>
      </c>
      <c r="DF78" s="293" t="str">
        <f ca="true">+IF(OFFSET('Sanitation Data'!$H$29,0,10*ROW('Sanitation Data'!H72))="","",OFFSET('Sanitation Data'!$H$29,0,10*ROW('Sanitation Data'!H72)))</f>
        <v/>
      </c>
      <c r="DG78" s="293" t="str">
        <f ca="true">+IF(OFFSET('Sanitation Data'!$H$30,0,10*ROW('Sanitation Data'!H72))="","",OFFSET('Sanitation Data'!$H$30,0,10*ROW('Sanitation Data'!H72)))</f>
        <v/>
      </c>
      <c r="DH78" s="293" t="str">
        <f ca="true">+IF(OFFSET('Sanitation Data'!$H$31,0,10*ROW('Sanitation Data'!H72))="","",OFFSET('Sanitation Data'!$H$31,0,10*ROW('Sanitation Data'!H72)))</f>
        <v/>
      </c>
      <c r="DI78" s="293" t="str">
        <f ca="true">+IF(OFFSET('Sanitation Data'!$H$32,0,10*ROW('Sanitation Data'!H72))="","",OFFSET('Sanitation Data'!$H$32,0,10*ROW('Sanitation Data'!H72)))</f>
        <v/>
      </c>
      <c r="DJ78" s="293" t="str">
        <f ca="true">+IF(OFFSET('Sanitation Data'!$I$28,0,10*ROW('Sanitation Data'!I72))="","",OFFSET('Sanitation Data'!$I$28,0,10*ROW('Sanitation Data'!I72)))</f>
        <v/>
      </c>
      <c r="DK78" s="293" t="str">
        <f ca="true">+IF(OFFSET('Sanitation Data'!$I$29,0,10*ROW('Sanitation Data'!I72))="","",OFFSET('Sanitation Data'!$I$29,0,10*ROW('Sanitation Data'!I72)))</f>
        <v/>
      </c>
      <c r="DL78" s="293" t="str">
        <f ca="true">+IF(OFFSET('Sanitation Data'!$I$30,0,10*ROW('Sanitation Data'!I72))="","",OFFSET('Sanitation Data'!$I$30,0,10*ROW('Sanitation Data'!I72)))</f>
        <v/>
      </c>
      <c r="DM78" s="293" t="str">
        <f ca="true">+IF(OFFSET('Sanitation Data'!$I$31,0,10*ROW('Sanitation Data'!I72))="","",OFFSET('Sanitation Data'!$I$31,0,10*ROW('Sanitation Data'!I72)))</f>
        <v/>
      </c>
      <c r="DN78" s="293" t="str">
        <f ca="true">+IF(OFFSET('Sanitation Data'!$I$32,0,10*ROW('Sanitation Data'!I72))="","",OFFSET('Sanitation Data'!$I$32,0,10*ROW('Sanitation Data'!I72)))</f>
        <v/>
      </c>
      <c r="DO78" s="293" t="str">
        <f ca="true">+IF(OFFSET('Hygiene Data'!$D$11,0,10*ROW('Hygiene Data'!D72))="","",OFFSET('Hygiene Data'!$D$11,0,10*ROW('Hygiene Data'!D72)))</f>
        <v/>
      </c>
      <c r="DP78" s="293" t="str">
        <f ca="true">+IF(OFFSET('Hygiene Data'!$D$12,0,10*ROW('Hygiene Data'!D72))="","",OFFSET('Hygiene Data'!$D$12,0,10*ROW('Hygiene Data'!D72)))</f>
        <v/>
      </c>
      <c r="DQ78" s="293" t="str">
        <f ca="true">+IF(OFFSET('Hygiene Data'!$D$13,0,10*ROW('Hygiene Data'!D72))="","",OFFSET('Hygiene Data'!$D$13,0,10*ROW('Hygiene Data'!D72)))</f>
        <v/>
      </c>
      <c r="DR78" s="293" t="str">
        <f ca="true">+IF(OFFSET('Hygiene Data'!$E$11,0,10*ROW('Hygiene Data'!E72))="","",OFFSET('Hygiene Data'!$E$11,0,10*ROW('Hygiene Data'!E72)))</f>
        <v/>
      </c>
      <c r="DS78" s="293" t="str">
        <f ca="true">+IF(OFFSET('Hygiene Data'!$E$12,0,10*ROW('Hygiene Data'!E72))="","",OFFSET('Hygiene Data'!$E$12,0,10*ROW('Hygiene Data'!E72)))</f>
        <v/>
      </c>
      <c r="DT78" s="293" t="str">
        <f ca="true">+IF(OFFSET('Hygiene Data'!$E$13,0,10*ROW('Hygiene Data'!E72))="","",OFFSET('Hygiene Data'!$E$13,0,10*ROW('Hygiene Data'!E72)))</f>
        <v/>
      </c>
      <c r="DU78" s="293" t="str">
        <f ca="true">+IF(OFFSET('Hygiene Data'!$F$11,0,10*ROW('Hygiene Data'!F72))="","",OFFSET('Hygiene Data'!$F$11,0,10*ROW('Hygiene Data'!F72)))</f>
        <v/>
      </c>
      <c r="DV78" s="293" t="str">
        <f ca="true">+IF(OFFSET('Hygiene Data'!$F$12,0,10*ROW('Hygiene Data'!F72))="","",OFFSET('Hygiene Data'!$F$12,0,10*ROW('Hygiene Data'!F72)))</f>
        <v/>
      </c>
      <c r="DW78" s="293" t="str">
        <f ca="true">+IF(OFFSET('Hygiene Data'!$F$13,0,10*ROW('Hygiene Data'!F72))="","",OFFSET('Hygiene Data'!$F$13,0,10*ROW('Hygiene Data'!F72)))</f>
        <v/>
      </c>
      <c r="DX78" s="293" t="str">
        <f ca="true">+IF(OFFSET('Hygiene Data'!$G$11,0,10*ROW('Hygiene Data'!G72))="","",OFFSET('Hygiene Data'!$G$11,0,10*ROW('Hygiene Data'!G72)))</f>
        <v/>
      </c>
      <c r="DY78" s="293" t="str">
        <f ca="true">+IF(OFFSET('Hygiene Data'!$G$12,0,10*ROW('Hygiene Data'!G72))="","",OFFSET('Hygiene Data'!$G$12,0,10*ROW('Hygiene Data'!G72)))</f>
        <v/>
      </c>
      <c r="DZ78" s="293" t="str">
        <f ca="true">+IF(OFFSET('Hygiene Data'!$G$13,0,10*ROW('Hygiene Data'!G72))="","",OFFSET('Hygiene Data'!$G$13,0,10*ROW('Hygiene Data'!G72)))</f>
        <v/>
      </c>
      <c r="EA78" s="293" t="str">
        <f ca="true">+IF(OFFSET('Hygiene Data'!$H$11,0,10*ROW('Hygiene Data'!H72))="","",OFFSET('Hygiene Data'!$H$11,0,10*ROW('Hygiene Data'!H72)))</f>
        <v/>
      </c>
      <c r="EB78" s="293" t="str">
        <f ca="true">+IF(OFFSET('Hygiene Data'!$H$12,0,10*ROW('Hygiene Data'!H72))="","",OFFSET('Hygiene Data'!$H$12,0,10*ROW('Hygiene Data'!H72)))</f>
        <v/>
      </c>
      <c r="EC78" s="293" t="str">
        <f ca="true">+IF(OFFSET('Hygiene Data'!$H$13,0,10*ROW('Hygiene Data'!H72))="","",OFFSET('Hygiene Data'!$H$13,0,10*ROW('Hygiene Data'!H72)))</f>
        <v/>
      </c>
      <c r="ED78" s="293" t="str">
        <f ca="true">+IF(OFFSET('Hygiene Data'!$I$11,0,10*ROW('Hygiene Data'!I72))="","",OFFSET('Hygiene Data'!$I$11,0,10*ROW('Hygiene Data'!I72)))</f>
        <v/>
      </c>
      <c r="EE78" s="293" t="str">
        <f ca="true">+IF(OFFSET('Hygiene Data'!$I$12,0,10*ROW('Hygiene Data'!I72))="","",OFFSET('Hygiene Data'!$I$12,0,10*ROW('Hygiene Data'!I72)))</f>
        <v/>
      </c>
      <c r="EF78" s="293"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49" t="str">
        <f t="shared" ca="true" si="1"/>
        <v/>
      </c>
      <c r="D79" s="89"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9"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9"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9"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9"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9"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9"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9"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9"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9"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9"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9"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9"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9"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9"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9"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9"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9"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0"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0"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0"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0"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0"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0"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0"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0"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0"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0"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0"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0"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0"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0"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0"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0"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0"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0"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0"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0"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0"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0"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0"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0"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0"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0"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0"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0"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0"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0"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1"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1"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1"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1"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1"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1"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1"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1"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1"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1"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1"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1"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1"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1"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1"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1"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1"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1"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3"/>
      <c r="BS79" s="293" t="str">
        <f ca="true">+IF(OFFSET('Water Data'!$D$27,0,10*ROW('Water Data'!D73))="","",OFFSET('Water Data'!$D$27,0,10*ROW('Water Data'!D73)))</f>
        <v/>
      </c>
      <c r="BT79" s="293" t="str">
        <f ca="true">+IF(OFFSET('Water Data'!$D$28,0,10*ROW('Water Data'!D73))="","",OFFSET('Water Data'!$D$28,0,10*ROW('Water Data'!D73)))</f>
        <v/>
      </c>
      <c r="BU79" s="293" t="str">
        <f ca="true">+IF(OFFSET('Water Data'!$D$29,0,10*ROW('Water Data'!D73))="","",OFFSET('Water Data'!$D$29,0,10*ROW('Water Data'!D73)))</f>
        <v/>
      </c>
      <c r="BV79" s="293" t="str">
        <f ca="true">+IF(OFFSET('Water Data'!$E$27,0,10*ROW('Water Data'!E73))="","",OFFSET('Water Data'!$E$27,0,10*ROW('Water Data'!E73)))</f>
        <v/>
      </c>
      <c r="BW79" s="293" t="str">
        <f ca="true">+IF(OFFSET('Water Data'!$E$28,0,10*ROW('Water Data'!E73))="","",OFFSET('Water Data'!$E$28,0,10*ROW('Water Data'!E73)))</f>
        <v/>
      </c>
      <c r="BX79" s="293" t="str">
        <f ca="true">+IF(OFFSET('Water Data'!$E$29,0,10*ROW('Water Data'!E73))="","",OFFSET('Water Data'!$E$29,0,10*ROW('Water Data'!E73)))</f>
        <v/>
      </c>
      <c r="BY79" s="293" t="str">
        <f ca="true">+IF(OFFSET('Water Data'!$F$27,0,10*ROW('Water Data'!F73))="","",OFFSET('Water Data'!$F$27,0,10*ROW('Water Data'!F73)))</f>
        <v/>
      </c>
      <c r="BZ79" s="293" t="str">
        <f ca="true">+IF(OFFSET('Water Data'!$F$28,0,10*ROW('Water Data'!F73))="","",OFFSET('Water Data'!$F$28,0,10*ROW('Water Data'!F73)))</f>
        <v/>
      </c>
      <c r="CA79" s="293" t="str">
        <f ca="true">+IF(OFFSET('Water Data'!$F$29,0,10*ROW('Water Data'!F73))="","",OFFSET('Water Data'!$F$29,0,10*ROW('Water Data'!F73)))</f>
        <v/>
      </c>
      <c r="CB79" s="293" t="str">
        <f ca="true">+IF(OFFSET('Water Data'!$G$27,0,10*ROW('Water Data'!G73))="","",OFFSET('Water Data'!$G$27,0,10*ROW('Water Data'!G73)))</f>
        <v/>
      </c>
      <c r="CC79" s="293" t="str">
        <f ca="true">+IF(OFFSET('Water Data'!$G$28,0,10*ROW('Water Data'!G73))="","",OFFSET('Water Data'!$G$28,0,10*ROW('Water Data'!G73)))</f>
        <v/>
      </c>
      <c r="CD79" s="293" t="str">
        <f ca="true">+IF(OFFSET('Water Data'!$G$29,0,10*ROW('Water Data'!G73))="","",OFFSET('Water Data'!$G$29,0,10*ROW('Water Data'!G73)))</f>
        <v/>
      </c>
      <c r="CE79" s="293" t="str">
        <f ca="true">+IF(OFFSET('Water Data'!$H$27,0,10*ROW('Water Data'!H73))="","",OFFSET('Water Data'!$H$27,0,10*ROW('Water Data'!H73)))</f>
        <v/>
      </c>
      <c r="CF79" s="293" t="str">
        <f ca="true">+IF(OFFSET('Water Data'!$H$28,0,10*ROW('Water Data'!H73))="","",OFFSET('Water Data'!$H$28,0,10*ROW('Water Data'!H73)))</f>
        <v/>
      </c>
      <c r="CG79" s="293" t="str">
        <f ca="true">+IF(OFFSET('Water Data'!$H$29,0,10*ROW('Water Data'!H73))="","",OFFSET('Water Data'!$H$29,0,10*ROW('Water Data'!H73)))</f>
        <v/>
      </c>
      <c r="CH79" s="293" t="str">
        <f ca="true">+IF(OFFSET('Water Data'!$I$27,0,10*ROW('Water Data'!I73))="","",OFFSET('Water Data'!$I$27,0,10*ROW('Water Data'!I73)))</f>
        <v/>
      </c>
      <c r="CI79" s="293" t="str">
        <f ca="true">+IF(OFFSET('Water Data'!$I$28,0,10*ROW('Water Data'!I73))="","",OFFSET('Water Data'!$I$28,0,10*ROW('Water Data'!I73)))</f>
        <v/>
      </c>
      <c r="CJ79" s="293" t="str">
        <f ca="true">+IF(OFFSET('Water Data'!$I$29,0,10*ROW('Water Data'!I73))="","",OFFSET('Water Data'!$I$29,0,10*ROW('Water Data'!I73)))</f>
        <v/>
      </c>
      <c r="CK79" s="293" t="str">
        <f ca="true">+IF(OFFSET('Sanitation Data'!$D$28,0,10*ROW('Sanitation Data'!D73))="","",OFFSET('Sanitation Data'!$D$28,0,10*ROW('Sanitation Data'!D73)))</f>
        <v/>
      </c>
      <c r="CL79" s="293" t="str">
        <f ca="true">+IF(OFFSET('Sanitation Data'!$D$29,0,10*ROW('Sanitation Data'!D73))="","",OFFSET('Sanitation Data'!$D$29,0,10*ROW('Sanitation Data'!D73)))</f>
        <v/>
      </c>
      <c r="CM79" s="293" t="str">
        <f ca="true">+IF(OFFSET('Sanitation Data'!$D$30,0,10*ROW('Sanitation Data'!D73))="","",OFFSET('Sanitation Data'!$D$30,0,10*ROW('Sanitation Data'!D73)))</f>
        <v/>
      </c>
      <c r="CN79" s="293" t="str">
        <f ca="true">+IF(OFFSET('Sanitation Data'!$D$31,0,10*ROW('Sanitation Data'!D73))="","",OFFSET('Sanitation Data'!$D$31,0,10*ROW('Sanitation Data'!D73)))</f>
        <v/>
      </c>
      <c r="CO79" s="293" t="str">
        <f ca="true">+IF(OFFSET('Sanitation Data'!$D$32,0,10*ROW('Sanitation Data'!D73))="","",OFFSET('Sanitation Data'!$D$32,0,10*ROW('Sanitation Data'!D73)))</f>
        <v/>
      </c>
      <c r="CP79" s="293" t="str">
        <f ca="true">+IF(OFFSET('Sanitation Data'!$E$28,0,10*ROW('Sanitation Data'!E73))="","",OFFSET('Sanitation Data'!$E$28,0,10*ROW('Sanitation Data'!E73)))</f>
        <v/>
      </c>
      <c r="CQ79" s="293" t="str">
        <f ca="true">+IF(OFFSET('Sanitation Data'!$E$29,0,10*ROW('Sanitation Data'!E73))="","",OFFSET('Sanitation Data'!$E$29,0,10*ROW('Sanitation Data'!E73)))</f>
        <v/>
      </c>
      <c r="CR79" s="293" t="str">
        <f ca="true">+IF(OFFSET('Sanitation Data'!$E$30,0,10*ROW('Sanitation Data'!E73))="","",OFFSET('Sanitation Data'!$E$30,0,10*ROW('Sanitation Data'!E73)))</f>
        <v/>
      </c>
      <c r="CS79" s="293" t="str">
        <f ca="true">+IF(OFFSET('Sanitation Data'!$E$31,0,10*ROW('Sanitation Data'!E73))="","",OFFSET('Sanitation Data'!$E$31,0,10*ROW('Sanitation Data'!E73)))</f>
        <v/>
      </c>
      <c r="CT79" s="293" t="str">
        <f ca="true">+IF(OFFSET('Sanitation Data'!$E$32,0,10*ROW('Sanitation Data'!E73))="","",OFFSET('Sanitation Data'!$E$32,0,10*ROW('Sanitation Data'!E73)))</f>
        <v/>
      </c>
      <c r="CU79" s="293" t="str">
        <f ca="true">+IF(OFFSET('Sanitation Data'!$F$28,0,10*ROW('Sanitation Data'!F73))="","",OFFSET('Sanitation Data'!$F$28,0,10*ROW('Sanitation Data'!F73)))</f>
        <v/>
      </c>
      <c r="CV79" s="293" t="str">
        <f ca="true">+IF(OFFSET('Sanitation Data'!$F$29,0,10*ROW('Sanitation Data'!F73))="","",OFFSET('Sanitation Data'!$F$29,0,10*ROW('Sanitation Data'!F73)))</f>
        <v/>
      </c>
      <c r="CW79" s="293" t="str">
        <f ca="true">+IF(OFFSET('Sanitation Data'!$F$30,0,10*ROW('Sanitation Data'!F73))="","",OFFSET('Sanitation Data'!$F$30,0,10*ROW('Sanitation Data'!F73)))</f>
        <v/>
      </c>
      <c r="CX79" s="293" t="str">
        <f ca="true">+IF(OFFSET('Sanitation Data'!$F$31,0,10*ROW('Sanitation Data'!F73))="","",OFFSET('Sanitation Data'!$F$31,0,10*ROW('Sanitation Data'!F73)))</f>
        <v/>
      </c>
      <c r="CY79" s="293" t="str">
        <f ca="true">+IF(OFFSET('Sanitation Data'!$F$32,0,10*ROW('Sanitation Data'!F73))="","",OFFSET('Sanitation Data'!$F$32,0,10*ROW('Sanitation Data'!F73)))</f>
        <v/>
      </c>
      <c r="CZ79" s="293" t="str">
        <f ca="true">+IF(OFFSET('Sanitation Data'!$G$28,0,10*ROW('Sanitation Data'!G73))="","",OFFSET('Sanitation Data'!$G$28,0,10*ROW('Sanitation Data'!G73)))</f>
        <v/>
      </c>
      <c r="DA79" s="293" t="str">
        <f ca="true">+IF(OFFSET('Sanitation Data'!$G$29,0,10*ROW('Sanitation Data'!G73))="","",OFFSET('Sanitation Data'!$G$29,0,10*ROW('Sanitation Data'!G73)))</f>
        <v/>
      </c>
      <c r="DB79" s="293" t="str">
        <f ca="true">+IF(OFFSET('Sanitation Data'!$G$30,0,10*ROW('Sanitation Data'!G73))="","",OFFSET('Sanitation Data'!$G$30,0,10*ROW('Sanitation Data'!G73)))</f>
        <v/>
      </c>
      <c r="DC79" s="293" t="str">
        <f ca="true">+IF(OFFSET('Sanitation Data'!$G$31,0,10*ROW('Sanitation Data'!G73))="","",OFFSET('Sanitation Data'!$G$31,0,10*ROW('Sanitation Data'!G73)))</f>
        <v/>
      </c>
      <c r="DD79" s="293" t="str">
        <f ca="true">+IF(OFFSET('Sanitation Data'!$G$32,0,10*ROW('Sanitation Data'!G73))="","",OFFSET('Sanitation Data'!$G$32,0,10*ROW('Sanitation Data'!G73)))</f>
        <v/>
      </c>
      <c r="DE79" s="293" t="str">
        <f ca="true">+IF(OFFSET('Sanitation Data'!$H$28,0,10*ROW('Sanitation Data'!H73))="","",OFFSET('Sanitation Data'!$H$28,0,10*ROW('Sanitation Data'!H73)))</f>
        <v/>
      </c>
      <c r="DF79" s="293" t="str">
        <f ca="true">+IF(OFFSET('Sanitation Data'!$H$29,0,10*ROW('Sanitation Data'!H73))="","",OFFSET('Sanitation Data'!$H$29,0,10*ROW('Sanitation Data'!H73)))</f>
        <v/>
      </c>
      <c r="DG79" s="293" t="str">
        <f ca="true">+IF(OFFSET('Sanitation Data'!$H$30,0,10*ROW('Sanitation Data'!H73))="","",OFFSET('Sanitation Data'!$H$30,0,10*ROW('Sanitation Data'!H73)))</f>
        <v/>
      </c>
      <c r="DH79" s="293" t="str">
        <f ca="true">+IF(OFFSET('Sanitation Data'!$H$31,0,10*ROW('Sanitation Data'!H73))="","",OFFSET('Sanitation Data'!$H$31,0,10*ROW('Sanitation Data'!H73)))</f>
        <v/>
      </c>
      <c r="DI79" s="293" t="str">
        <f ca="true">+IF(OFFSET('Sanitation Data'!$H$32,0,10*ROW('Sanitation Data'!H73))="","",OFFSET('Sanitation Data'!$H$32,0,10*ROW('Sanitation Data'!H73)))</f>
        <v/>
      </c>
      <c r="DJ79" s="293" t="str">
        <f ca="true">+IF(OFFSET('Sanitation Data'!$I$28,0,10*ROW('Sanitation Data'!I73))="","",OFFSET('Sanitation Data'!$I$28,0,10*ROW('Sanitation Data'!I73)))</f>
        <v/>
      </c>
      <c r="DK79" s="293" t="str">
        <f ca="true">+IF(OFFSET('Sanitation Data'!$I$29,0,10*ROW('Sanitation Data'!I73))="","",OFFSET('Sanitation Data'!$I$29,0,10*ROW('Sanitation Data'!I73)))</f>
        <v/>
      </c>
      <c r="DL79" s="293" t="str">
        <f ca="true">+IF(OFFSET('Sanitation Data'!$I$30,0,10*ROW('Sanitation Data'!I73))="","",OFFSET('Sanitation Data'!$I$30,0,10*ROW('Sanitation Data'!I73)))</f>
        <v/>
      </c>
      <c r="DM79" s="293" t="str">
        <f ca="true">+IF(OFFSET('Sanitation Data'!$I$31,0,10*ROW('Sanitation Data'!I73))="","",OFFSET('Sanitation Data'!$I$31,0,10*ROW('Sanitation Data'!I73)))</f>
        <v/>
      </c>
      <c r="DN79" s="293" t="str">
        <f ca="true">+IF(OFFSET('Sanitation Data'!$I$32,0,10*ROW('Sanitation Data'!I73))="","",OFFSET('Sanitation Data'!$I$32,0,10*ROW('Sanitation Data'!I73)))</f>
        <v/>
      </c>
      <c r="DO79" s="293" t="str">
        <f ca="true">+IF(OFFSET('Hygiene Data'!$D$11,0,10*ROW('Hygiene Data'!D73))="","",OFFSET('Hygiene Data'!$D$11,0,10*ROW('Hygiene Data'!D73)))</f>
        <v/>
      </c>
      <c r="DP79" s="293" t="str">
        <f ca="true">+IF(OFFSET('Hygiene Data'!$D$12,0,10*ROW('Hygiene Data'!D73))="","",OFFSET('Hygiene Data'!$D$12,0,10*ROW('Hygiene Data'!D73)))</f>
        <v/>
      </c>
      <c r="DQ79" s="293" t="str">
        <f ca="true">+IF(OFFSET('Hygiene Data'!$D$13,0,10*ROW('Hygiene Data'!D73))="","",OFFSET('Hygiene Data'!$D$13,0,10*ROW('Hygiene Data'!D73)))</f>
        <v/>
      </c>
      <c r="DR79" s="293" t="str">
        <f ca="true">+IF(OFFSET('Hygiene Data'!$E$11,0,10*ROW('Hygiene Data'!E73))="","",OFFSET('Hygiene Data'!$E$11,0,10*ROW('Hygiene Data'!E73)))</f>
        <v/>
      </c>
      <c r="DS79" s="293" t="str">
        <f ca="true">+IF(OFFSET('Hygiene Data'!$E$12,0,10*ROW('Hygiene Data'!E73))="","",OFFSET('Hygiene Data'!$E$12,0,10*ROW('Hygiene Data'!E73)))</f>
        <v/>
      </c>
      <c r="DT79" s="293" t="str">
        <f ca="true">+IF(OFFSET('Hygiene Data'!$E$13,0,10*ROW('Hygiene Data'!E73))="","",OFFSET('Hygiene Data'!$E$13,0,10*ROW('Hygiene Data'!E73)))</f>
        <v/>
      </c>
      <c r="DU79" s="293" t="str">
        <f ca="true">+IF(OFFSET('Hygiene Data'!$F$11,0,10*ROW('Hygiene Data'!F73))="","",OFFSET('Hygiene Data'!$F$11,0,10*ROW('Hygiene Data'!F73)))</f>
        <v/>
      </c>
      <c r="DV79" s="293" t="str">
        <f ca="true">+IF(OFFSET('Hygiene Data'!$F$12,0,10*ROW('Hygiene Data'!F73))="","",OFFSET('Hygiene Data'!$F$12,0,10*ROW('Hygiene Data'!F73)))</f>
        <v/>
      </c>
      <c r="DW79" s="293" t="str">
        <f ca="true">+IF(OFFSET('Hygiene Data'!$F$13,0,10*ROW('Hygiene Data'!F73))="","",OFFSET('Hygiene Data'!$F$13,0,10*ROW('Hygiene Data'!F73)))</f>
        <v/>
      </c>
      <c r="DX79" s="293" t="str">
        <f ca="true">+IF(OFFSET('Hygiene Data'!$G$11,0,10*ROW('Hygiene Data'!G73))="","",OFFSET('Hygiene Data'!$G$11,0,10*ROW('Hygiene Data'!G73)))</f>
        <v/>
      </c>
      <c r="DY79" s="293" t="str">
        <f ca="true">+IF(OFFSET('Hygiene Data'!$G$12,0,10*ROW('Hygiene Data'!G73))="","",OFFSET('Hygiene Data'!$G$12,0,10*ROW('Hygiene Data'!G73)))</f>
        <v/>
      </c>
      <c r="DZ79" s="293" t="str">
        <f ca="true">+IF(OFFSET('Hygiene Data'!$G$13,0,10*ROW('Hygiene Data'!G73))="","",OFFSET('Hygiene Data'!$G$13,0,10*ROW('Hygiene Data'!G73)))</f>
        <v/>
      </c>
      <c r="EA79" s="293" t="str">
        <f ca="true">+IF(OFFSET('Hygiene Data'!$H$11,0,10*ROW('Hygiene Data'!H73))="","",OFFSET('Hygiene Data'!$H$11,0,10*ROW('Hygiene Data'!H73)))</f>
        <v/>
      </c>
      <c r="EB79" s="293" t="str">
        <f ca="true">+IF(OFFSET('Hygiene Data'!$H$12,0,10*ROW('Hygiene Data'!H73))="","",OFFSET('Hygiene Data'!$H$12,0,10*ROW('Hygiene Data'!H73)))</f>
        <v/>
      </c>
      <c r="EC79" s="293" t="str">
        <f ca="true">+IF(OFFSET('Hygiene Data'!$H$13,0,10*ROW('Hygiene Data'!H73))="","",OFFSET('Hygiene Data'!$H$13,0,10*ROW('Hygiene Data'!H73)))</f>
        <v/>
      </c>
      <c r="ED79" s="293" t="str">
        <f ca="true">+IF(OFFSET('Hygiene Data'!$I$11,0,10*ROW('Hygiene Data'!I73))="","",OFFSET('Hygiene Data'!$I$11,0,10*ROW('Hygiene Data'!I73)))</f>
        <v/>
      </c>
      <c r="EE79" s="293" t="str">
        <f ca="true">+IF(OFFSET('Hygiene Data'!$I$12,0,10*ROW('Hygiene Data'!I73))="","",OFFSET('Hygiene Data'!$I$12,0,10*ROW('Hygiene Data'!I73)))</f>
        <v/>
      </c>
      <c r="EF79" s="293"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49" t="str">
        <f t="shared" ca="true" si="1"/>
        <v/>
      </c>
      <c r="D80" s="89"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9"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9"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9"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9"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9"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9"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9"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9"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9"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9"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9"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9"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9"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9"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9"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9"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9"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0"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0"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0"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0"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0"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0"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0"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0"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0"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0"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0"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0"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0"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0"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0"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0"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0"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0"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0"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0"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0"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0"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0"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0"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0"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0"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0"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0"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0"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0"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1"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1"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1"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1"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1"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1"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1"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1"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1"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1"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1"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1"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1"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1"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1"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1"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1"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1"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3"/>
      <c r="BS80" s="293" t="str">
        <f ca="true">+IF(OFFSET('Water Data'!$D$27,0,10*ROW('Water Data'!D74))="","",OFFSET('Water Data'!$D$27,0,10*ROW('Water Data'!D74)))</f>
        <v/>
      </c>
      <c r="BT80" s="293" t="str">
        <f ca="true">+IF(OFFSET('Water Data'!$D$28,0,10*ROW('Water Data'!D74))="","",OFFSET('Water Data'!$D$28,0,10*ROW('Water Data'!D74)))</f>
        <v/>
      </c>
      <c r="BU80" s="293" t="str">
        <f ca="true">+IF(OFFSET('Water Data'!$D$29,0,10*ROW('Water Data'!D74))="","",OFFSET('Water Data'!$D$29,0,10*ROW('Water Data'!D74)))</f>
        <v/>
      </c>
      <c r="BV80" s="293" t="str">
        <f ca="true">+IF(OFFSET('Water Data'!$E$27,0,10*ROW('Water Data'!E74))="","",OFFSET('Water Data'!$E$27,0,10*ROW('Water Data'!E74)))</f>
        <v/>
      </c>
      <c r="BW80" s="293" t="str">
        <f ca="true">+IF(OFFSET('Water Data'!$E$28,0,10*ROW('Water Data'!E74))="","",OFFSET('Water Data'!$E$28,0,10*ROW('Water Data'!E74)))</f>
        <v/>
      </c>
      <c r="BX80" s="293" t="str">
        <f ca="true">+IF(OFFSET('Water Data'!$E$29,0,10*ROW('Water Data'!E74))="","",OFFSET('Water Data'!$E$29,0,10*ROW('Water Data'!E74)))</f>
        <v/>
      </c>
      <c r="BY80" s="293" t="str">
        <f ca="true">+IF(OFFSET('Water Data'!$F$27,0,10*ROW('Water Data'!F74))="","",OFFSET('Water Data'!$F$27,0,10*ROW('Water Data'!F74)))</f>
        <v/>
      </c>
      <c r="BZ80" s="293" t="str">
        <f ca="true">+IF(OFFSET('Water Data'!$F$28,0,10*ROW('Water Data'!F74))="","",OFFSET('Water Data'!$F$28,0,10*ROW('Water Data'!F74)))</f>
        <v/>
      </c>
      <c r="CA80" s="293" t="str">
        <f ca="true">+IF(OFFSET('Water Data'!$F$29,0,10*ROW('Water Data'!F74))="","",OFFSET('Water Data'!$F$29,0,10*ROW('Water Data'!F74)))</f>
        <v/>
      </c>
      <c r="CB80" s="293" t="str">
        <f ca="true">+IF(OFFSET('Water Data'!$G$27,0,10*ROW('Water Data'!G74))="","",OFFSET('Water Data'!$G$27,0,10*ROW('Water Data'!G74)))</f>
        <v/>
      </c>
      <c r="CC80" s="293" t="str">
        <f ca="true">+IF(OFFSET('Water Data'!$G$28,0,10*ROW('Water Data'!G74))="","",OFFSET('Water Data'!$G$28,0,10*ROW('Water Data'!G74)))</f>
        <v/>
      </c>
      <c r="CD80" s="293" t="str">
        <f ca="true">+IF(OFFSET('Water Data'!$G$29,0,10*ROW('Water Data'!G74))="","",OFFSET('Water Data'!$G$29,0,10*ROW('Water Data'!G74)))</f>
        <v/>
      </c>
      <c r="CE80" s="293" t="str">
        <f ca="true">+IF(OFFSET('Water Data'!$H$27,0,10*ROW('Water Data'!H74))="","",OFFSET('Water Data'!$H$27,0,10*ROW('Water Data'!H74)))</f>
        <v/>
      </c>
      <c r="CF80" s="293" t="str">
        <f ca="true">+IF(OFFSET('Water Data'!$H$28,0,10*ROW('Water Data'!H74))="","",OFFSET('Water Data'!$H$28,0,10*ROW('Water Data'!H74)))</f>
        <v/>
      </c>
      <c r="CG80" s="293" t="str">
        <f ca="true">+IF(OFFSET('Water Data'!$H$29,0,10*ROW('Water Data'!H74))="","",OFFSET('Water Data'!$H$29,0,10*ROW('Water Data'!H74)))</f>
        <v/>
      </c>
      <c r="CH80" s="293" t="str">
        <f ca="true">+IF(OFFSET('Water Data'!$I$27,0,10*ROW('Water Data'!I74))="","",OFFSET('Water Data'!$I$27,0,10*ROW('Water Data'!I74)))</f>
        <v/>
      </c>
      <c r="CI80" s="293" t="str">
        <f ca="true">+IF(OFFSET('Water Data'!$I$28,0,10*ROW('Water Data'!I74))="","",OFFSET('Water Data'!$I$28,0,10*ROW('Water Data'!I74)))</f>
        <v/>
      </c>
      <c r="CJ80" s="293" t="str">
        <f ca="true">+IF(OFFSET('Water Data'!$I$29,0,10*ROW('Water Data'!I74))="","",OFFSET('Water Data'!$I$29,0,10*ROW('Water Data'!I74)))</f>
        <v/>
      </c>
      <c r="CK80" s="293" t="str">
        <f ca="true">+IF(OFFSET('Sanitation Data'!$D$28,0,10*ROW('Sanitation Data'!D74))="","",OFFSET('Sanitation Data'!$D$28,0,10*ROW('Sanitation Data'!D74)))</f>
        <v/>
      </c>
      <c r="CL80" s="293" t="str">
        <f ca="true">+IF(OFFSET('Sanitation Data'!$D$29,0,10*ROW('Sanitation Data'!D74))="","",OFFSET('Sanitation Data'!$D$29,0,10*ROW('Sanitation Data'!D74)))</f>
        <v/>
      </c>
      <c r="CM80" s="293" t="str">
        <f ca="true">+IF(OFFSET('Sanitation Data'!$D$30,0,10*ROW('Sanitation Data'!D74))="","",OFFSET('Sanitation Data'!$D$30,0,10*ROW('Sanitation Data'!D74)))</f>
        <v/>
      </c>
      <c r="CN80" s="293" t="str">
        <f ca="true">+IF(OFFSET('Sanitation Data'!$D$31,0,10*ROW('Sanitation Data'!D74))="","",OFFSET('Sanitation Data'!$D$31,0,10*ROW('Sanitation Data'!D74)))</f>
        <v/>
      </c>
      <c r="CO80" s="293" t="str">
        <f ca="true">+IF(OFFSET('Sanitation Data'!$D$32,0,10*ROW('Sanitation Data'!D74))="","",OFFSET('Sanitation Data'!$D$32,0,10*ROW('Sanitation Data'!D74)))</f>
        <v/>
      </c>
      <c r="CP80" s="293" t="str">
        <f ca="true">+IF(OFFSET('Sanitation Data'!$E$28,0,10*ROW('Sanitation Data'!E74))="","",OFFSET('Sanitation Data'!$E$28,0,10*ROW('Sanitation Data'!E74)))</f>
        <v/>
      </c>
      <c r="CQ80" s="293" t="str">
        <f ca="true">+IF(OFFSET('Sanitation Data'!$E$29,0,10*ROW('Sanitation Data'!E74))="","",OFFSET('Sanitation Data'!$E$29,0,10*ROW('Sanitation Data'!E74)))</f>
        <v/>
      </c>
      <c r="CR80" s="293" t="str">
        <f ca="true">+IF(OFFSET('Sanitation Data'!$E$30,0,10*ROW('Sanitation Data'!E74))="","",OFFSET('Sanitation Data'!$E$30,0,10*ROW('Sanitation Data'!E74)))</f>
        <v/>
      </c>
      <c r="CS80" s="293" t="str">
        <f ca="true">+IF(OFFSET('Sanitation Data'!$E$31,0,10*ROW('Sanitation Data'!E74))="","",OFFSET('Sanitation Data'!$E$31,0,10*ROW('Sanitation Data'!E74)))</f>
        <v/>
      </c>
      <c r="CT80" s="293" t="str">
        <f ca="true">+IF(OFFSET('Sanitation Data'!$E$32,0,10*ROW('Sanitation Data'!E74))="","",OFFSET('Sanitation Data'!$E$32,0,10*ROW('Sanitation Data'!E74)))</f>
        <v/>
      </c>
      <c r="CU80" s="293" t="str">
        <f ca="true">+IF(OFFSET('Sanitation Data'!$F$28,0,10*ROW('Sanitation Data'!F74))="","",OFFSET('Sanitation Data'!$F$28,0,10*ROW('Sanitation Data'!F74)))</f>
        <v/>
      </c>
      <c r="CV80" s="293" t="str">
        <f ca="true">+IF(OFFSET('Sanitation Data'!$F$29,0,10*ROW('Sanitation Data'!F74))="","",OFFSET('Sanitation Data'!$F$29,0,10*ROW('Sanitation Data'!F74)))</f>
        <v/>
      </c>
      <c r="CW80" s="293" t="str">
        <f ca="true">+IF(OFFSET('Sanitation Data'!$F$30,0,10*ROW('Sanitation Data'!F74))="","",OFFSET('Sanitation Data'!$F$30,0,10*ROW('Sanitation Data'!F74)))</f>
        <v/>
      </c>
      <c r="CX80" s="293" t="str">
        <f ca="true">+IF(OFFSET('Sanitation Data'!$F$31,0,10*ROW('Sanitation Data'!F74))="","",OFFSET('Sanitation Data'!$F$31,0,10*ROW('Sanitation Data'!F74)))</f>
        <v/>
      </c>
      <c r="CY80" s="293" t="str">
        <f ca="true">+IF(OFFSET('Sanitation Data'!$F$32,0,10*ROW('Sanitation Data'!F74))="","",OFFSET('Sanitation Data'!$F$32,0,10*ROW('Sanitation Data'!F74)))</f>
        <v/>
      </c>
      <c r="CZ80" s="293" t="str">
        <f ca="true">+IF(OFFSET('Sanitation Data'!$G$28,0,10*ROW('Sanitation Data'!G74))="","",OFFSET('Sanitation Data'!$G$28,0,10*ROW('Sanitation Data'!G74)))</f>
        <v/>
      </c>
      <c r="DA80" s="293" t="str">
        <f ca="true">+IF(OFFSET('Sanitation Data'!$G$29,0,10*ROW('Sanitation Data'!G74))="","",OFFSET('Sanitation Data'!$G$29,0,10*ROW('Sanitation Data'!G74)))</f>
        <v/>
      </c>
      <c r="DB80" s="293" t="str">
        <f ca="true">+IF(OFFSET('Sanitation Data'!$G$30,0,10*ROW('Sanitation Data'!G74))="","",OFFSET('Sanitation Data'!$G$30,0,10*ROW('Sanitation Data'!G74)))</f>
        <v/>
      </c>
      <c r="DC80" s="293" t="str">
        <f ca="true">+IF(OFFSET('Sanitation Data'!$G$31,0,10*ROW('Sanitation Data'!G74))="","",OFFSET('Sanitation Data'!$G$31,0,10*ROW('Sanitation Data'!G74)))</f>
        <v/>
      </c>
      <c r="DD80" s="293" t="str">
        <f ca="true">+IF(OFFSET('Sanitation Data'!$G$32,0,10*ROW('Sanitation Data'!G74))="","",OFFSET('Sanitation Data'!$G$32,0,10*ROW('Sanitation Data'!G74)))</f>
        <v/>
      </c>
      <c r="DE80" s="293" t="str">
        <f ca="true">+IF(OFFSET('Sanitation Data'!$H$28,0,10*ROW('Sanitation Data'!H74))="","",OFFSET('Sanitation Data'!$H$28,0,10*ROW('Sanitation Data'!H74)))</f>
        <v/>
      </c>
      <c r="DF80" s="293" t="str">
        <f ca="true">+IF(OFFSET('Sanitation Data'!$H$29,0,10*ROW('Sanitation Data'!H74))="","",OFFSET('Sanitation Data'!$H$29,0,10*ROW('Sanitation Data'!H74)))</f>
        <v/>
      </c>
      <c r="DG80" s="293" t="str">
        <f ca="true">+IF(OFFSET('Sanitation Data'!$H$30,0,10*ROW('Sanitation Data'!H74))="","",OFFSET('Sanitation Data'!$H$30,0,10*ROW('Sanitation Data'!H74)))</f>
        <v/>
      </c>
      <c r="DH80" s="293" t="str">
        <f ca="true">+IF(OFFSET('Sanitation Data'!$H$31,0,10*ROW('Sanitation Data'!H74))="","",OFFSET('Sanitation Data'!$H$31,0,10*ROW('Sanitation Data'!H74)))</f>
        <v/>
      </c>
      <c r="DI80" s="293" t="str">
        <f ca="true">+IF(OFFSET('Sanitation Data'!$H$32,0,10*ROW('Sanitation Data'!H74))="","",OFFSET('Sanitation Data'!$H$32,0,10*ROW('Sanitation Data'!H74)))</f>
        <v/>
      </c>
      <c r="DJ80" s="293" t="str">
        <f ca="true">+IF(OFFSET('Sanitation Data'!$I$28,0,10*ROW('Sanitation Data'!I74))="","",OFFSET('Sanitation Data'!$I$28,0,10*ROW('Sanitation Data'!I74)))</f>
        <v/>
      </c>
      <c r="DK80" s="293" t="str">
        <f ca="true">+IF(OFFSET('Sanitation Data'!$I$29,0,10*ROW('Sanitation Data'!I74))="","",OFFSET('Sanitation Data'!$I$29,0,10*ROW('Sanitation Data'!I74)))</f>
        <v/>
      </c>
      <c r="DL80" s="293" t="str">
        <f ca="true">+IF(OFFSET('Sanitation Data'!$I$30,0,10*ROW('Sanitation Data'!I74))="","",OFFSET('Sanitation Data'!$I$30,0,10*ROW('Sanitation Data'!I74)))</f>
        <v/>
      </c>
      <c r="DM80" s="293" t="str">
        <f ca="true">+IF(OFFSET('Sanitation Data'!$I$31,0,10*ROW('Sanitation Data'!I74))="","",OFFSET('Sanitation Data'!$I$31,0,10*ROW('Sanitation Data'!I74)))</f>
        <v/>
      </c>
      <c r="DN80" s="293" t="str">
        <f ca="true">+IF(OFFSET('Sanitation Data'!$I$32,0,10*ROW('Sanitation Data'!I74))="","",OFFSET('Sanitation Data'!$I$32,0,10*ROW('Sanitation Data'!I74)))</f>
        <v/>
      </c>
      <c r="DO80" s="293" t="str">
        <f ca="true">+IF(OFFSET('Hygiene Data'!$D$11,0,10*ROW('Hygiene Data'!D74))="","",OFFSET('Hygiene Data'!$D$11,0,10*ROW('Hygiene Data'!D74)))</f>
        <v/>
      </c>
      <c r="DP80" s="293" t="str">
        <f ca="true">+IF(OFFSET('Hygiene Data'!$D$12,0,10*ROW('Hygiene Data'!D74))="","",OFFSET('Hygiene Data'!$D$12,0,10*ROW('Hygiene Data'!D74)))</f>
        <v/>
      </c>
      <c r="DQ80" s="293" t="str">
        <f ca="true">+IF(OFFSET('Hygiene Data'!$D$13,0,10*ROW('Hygiene Data'!D74))="","",OFFSET('Hygiene Data'!$D$13,0,10*ROW('Hygiene Data'!D74)))</f>
        <v/>
      </c>
      <c r="DR80" s="293" t="str">
        <f ca="true">+IF(OFFSET('Hygiene Data'!$E$11,0,10*ROW('Hygiene Data'!E74))="","",OFFSET('Hygiene Data'!$E$11,0,10*ROW('Hygiene Data'!E74)))</f>
        <v/>
      </c>
      <c r="DS80" s="293" t="str">
        <f ca="true">+IF(OFFSET('Hygiene Data'!$E$12,0,10*ROW('Hygiene Data'!E74))="","",OFFSET('Hygiene Data'!$E$12,0,10*ROW('Hygiene Data'!E74)))</f>
        <v/>
      </c>
      <c r="DT80" s="293" t="str">
        <f ca="true">+IF(OFFSET('Hygiene Data'!$E$13,0,10*ROW('Hygiene Data'!E74))="","",OFFSET('Hygiene Data'!$E$13,0,10*ROW('Hygiene Data'!E74)))</f>
        <v/>
      </c>
      <c r="DU80" s="293" t="str">
        <f ca="true">+IF(OFFSET('Hygiene Data'!$F$11,0,10*ROW('Hygiene Data'!F74))="","",OFFSET('Hygiene Data'!$F$11,0,10*ROW('Hygiene Data'!F74)))</f>
        <v/>
      </c>
      <c r="DV80" s="293" t="str">
        <f ca="true">+IF(OFFSET('Hygiene Data'!$F$12,0,10*ROW('Hygiene Data'!F74))="","",OFFSET('Hygiene Data'!$F$12,0,10*ROW('Hygiene Data'!F74)))</f>
        <v/>
      </c>
      <c r="DW80" s="293" t="str">
        <f ca="true">+IF(OFFSET('Hygiene Data'!$F$13,0,10*ROW('Hygiene Data'!F74))="","",OFFSET('Hygiene Data'!$F$13,0,10*ROW('Hygiene Data'!F74)))</f>
        <v/>
      </c>
      <c r="DX80" s="293" t="str">
        <f ca="true">+IF(OFFSET('Hygiene Data'!$G$11,0,10*ROW('Hygiene Data'!G74))="","",OFFSET('Hygiene Data'!$G$11,0,10*ROW('Hygiene Data'!G74)))</f>
        <v/>
      </c>
      <c r="DY80" s="293" t="str">
        <f ca="true">+IF(OFFSET('Hygiene Data'!$G$12,0,10*ROW('Hygiene Data'!G74))="","",OFFSET('Hygiene Data'!$G$12,0,10*ROW('Hygiene Data'!G74)))</f>
        <v/>
      </c>
      <c r="DZ80" s="293" t="str">
        <f ca="true">+IF(OFFSET('Hygiene Data'!$G$13,0,10*ROW('Hygiene Data'!G74))="","",OFFSET('Hygiene Data'!$G$13,0,10*ROW('Hygiene Data'!G74)))</f>
        <v/>
      </c>
      <c r="EA80" s="293" t="str">
        <f ca="true">+IF(OFFSET('Hygiene Data'!$H$11,0,10*ROW('Hygiene Data'!H74))="","",OFFSET('Hygiene Data'!$H$11,0,10*ROW('Hygiene Data'!H74)))</f>
        <v/>
      </c>
      <c r="EB80" s="293" t="str">
        <f ca="true">+IF(OFFSET('Hygiene Data'!$H$12,0,10*ROW('Hygiene Data'!H74))="","",OFFSET('Hygiene Data'!$H$12,0,10*ROW('Hygiene Data'!H74)))</f>
        <v/>
      </c>
      <c r="EC80" s="293" t="str">
        <f ca="true">+IF(OFFSET('Hygiene Data'!$H$13,0,10*ROW('Hygiene Data'!H74))="","",OFFSET('Hygiene Data'!$H$13,0,10*ROW('Hygiene Data'!H74)))</f>
        <v/>
      </c>
      <c r="ED80" s="293" t="str">
        <f ca="true">+IF(OFFSET('Hygiene Data'!$I$11,0,10*ROW('Hygiene Data'!I74))="","",OFFSET('Hygiene Data'!$I$11,0,10*ROW('Hygiene Data'!I74)))</f>
        <v/>
      </c>
      <c r="EE80" s="293" t="str">
        <f ca="true">+IF(OFFSET('Hygiene Data'!$I$12,0,10*ROW('Hygiene Data'!I74))="","",OFFSET('Hygiene Data'!$I$12,0,10*ROW('Hygiene Data'!I74)))</f>
        <v/>
      </c>
      <c r="EF80" s="293"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49" t="str">
        <f t="shared" ca="true" si="1"/>
        <v/>
      </c>
      <c r="D81" s="89"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9"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9"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9"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9"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9"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9"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9"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9"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9"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9"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9"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9"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9"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9"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9"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9"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9"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0"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0"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0"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0"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0"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0"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0"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0"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0"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0"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0"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0"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0"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0"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0"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0"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0"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0"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0"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0"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0"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0"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0"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0"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0"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0"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0"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0"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0"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0"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1"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1"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1"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1"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1"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1"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1"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1"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1"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1"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1"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1"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1"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1"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1"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1"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1"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1"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3"/>
      <c r="BS81" s="293" t="str">
        <f ca="true">+IF(OFFSET('Water Data'!$D$27,0,10*ROW('Water Data'!D75))="","",OFFSET('Water Data'!$D$27,0,10*ROW('Water Data'!D75)))</f>
        <v/>
      </c>
      <c r="BT81" s="293" t="str">
        <f ca="true">+IF(OFFSET('Water Data'!$D$28,0,10*ROW('Water Data'!D75))="","",OFFSET('Water Data'!$D$28,0,10*ROW('Water Data'!D75)))</f>
        <v/>
      </c>
      <c r="BU81" s="293" t="str">
        <f ca="true">+IF(OFFSET('Water Data'!$D$29,0,10*ROW('Water Data'!D75))="","",OFFSET('Water Data'!$D$29,0,10*ROW('Water Data'!D75)))</f>
        <v/>
      </c>
      <c r="BV81" s="293" t="str">
        <f ca="true">+IF(OFFSET('Water Data'!$E$27,0,10*ROW('Water Data'!E75))="","",OFFSET('Water Data'!$E$27,0,10*ROW('Water Data'!E75)))</f>
        <v/>
      </c>
      <c r="BW81" s="293" t="str">
        <f ca="true">+IF(OFFSET('Water Data'!$E$28,0,10*ROW('Water Data'!E75))="","",OFFSET('Water Data'!$E$28,0,10*ROW('Water Data'!E75)))</f>
        <v/>
      </c>
      <c r="BX81" s="293" t="str">
        <f ca="true">+IF(OFFSET('Water Data'!$E$29,0,10*ROW('Water Data'!E75))="","",OFFSET('Water Data'!$E$29,0,10*ROW('Water Data'!E75)))</f>
        <v/>
      </c>
      <c r="BY81" s="293" t="str">
        <f ca="true">+IF(OFFSET('Water Data'!$F$27,0,10*ROW('Water Data'!F75))="","",OFFSET('Water Data'!$F$27,0,10*ROW('Water Data'!F75)))</f>
        <v/>
      </c>
      <c r="BZ81" s="293" t="str">
        <f ca="true">+IF(OFFSET('Water Data'!$F$28,0,10*ROW('Water Data'!F75))="","",OFFSET('Water Data'!$F$28,0,10*ROW('Water Data'!F75)))</f>
        <v/>
      </c>
      <c r="CA81" s="293" t="str">
        <f ca="true">+IF(OFFSET('Water Data'!$F$29,0,10*ROW('Water Data'!F75))="","",OFFSET('Water Data'!$F$29,0,10*ROW('Water Data'!F75)))</f>
        <v/>
      </c>
      <c r="CB81" s="293" t="str">
        <f ca="true">+IF(OFFSET('Water Data'!$G$27,0,10*ROW('Water Data'!G75))="","",OFFSET('Water Data'!$G$27,0,10*ROW('Water Data'!G75)))</f>
        <v/>
      </c>
      <c r="CC81" s="293" t="str">
        <f ca="true">+IF(OFFSET('Water Data'!$G$28,0,10*ROW('Water Data'!G75))="","",OFFSET('Water Data'!$G$28,0,10*ROW('Water Data'!G75)))</f>
        <v/>
      </c>
      <c r="CD81" s="293" t="str">
        <f ca="true">+IF(OFFSET('Water Data'!$G$29,0,10*ROW('Water Data'!G75))="","",OFFSET('Water Data'!$G$29,0,10*ROW('Water Data'!G75)))</f>
        <v/>
      </c>
      <c r="CE81" s="293" t="str">
        <f ca="true">+IF(OFFSET('Water Data'!$H$27,0,10*ROW('Water Data'!H75))="","",OFFSET('Water Data'!$H$27,0,10*ROW('Water Data'!H75)))</f>
        <v/>
      </c>
      <c r="CF81" s="293" t="str">
        <f ca="true">+IF(OFFSET('Water Data'!$H$28,0,10*ROW('Water Data'!H75))="","",OFFSET('Water Data'!$H$28,0,10*ROW('Water Data'!H75)))</f>
        <v/>
      </c>
      <c r="CG81" s="293" t="str">
        <f ca="true">+IF(OFFSET('Water Data'!$H$29,0,10*ROW('Water Data'!H75))="","",OFFSET('Water Data'!$H$29,0,10*ROW('Water Data'!H75)))</f>
        <v/>
      </c>
      <c r="CH81" s="293" t="str">
        <f ca="true">+IF(OFFSET('Water Data'!$I$27,0,10*ROW('Water Data'!I75))="","",OFFSET('Water Data'!$I$27,0,10*ROW('Water Data'!I75)))</f>
        <v/>
      </c>
      <c r="CI81" s="293" t="str">
        <f ca="true">+IF(OFFSET('Water Data'!$I$28,0,10*ROW('Water Data'!I75))="","",OFFSET('Water Data'!$I$28,0,10*ROW('Water Data'!I75)))</f>
        <v/>
      </c>
      <c r="CJ81" s="293" t="str">
        <f ca="true">+IF(OFFSET('Water Data'!$I$29,0,10*ROW('Water Data'!I75))="","",OFFSET('Water Data'!$I$29,0,10*ROW('Water Data'!I75)))</f>
        <v/>
      </c>
      <c r="CK81" s="293" t="str">
        <f ca="true">+IF(OFFSET('Sanitation Data'!$D$28,0,10*ROW('Sanitation Data'!D75))="","",OFFSET('Sanitation Data'!$D$28,0,10*ROW('Sanitation Data'!D75)))</f>
        <v/>
      </c>
      <c r="CL81" s="293" t="str">
        <f ca="true">+IF(OFFSET('Sanitation Data'!$D$29,0,10*ROW('Sanitation Data'!D75))="","",OFFSET('Sanitation Data'!$D$29,0,10*ROW('Sanitation Data'!D75)))</f>
        <v/>
      </c>
      <c r="CM81" s="293" t="str">
        <f ca="true">+IF(OFFSET('Sanitation Data'!$D$30,0,10*ROW('Sanitation Data'!D75))="","",OFFSET('Sanitation Data'!$D$30,0,10*ROW('Sanitation Data'!D75)))</f>
        <v/>
      </c>
      <c r="CN81" s="293" t="str">
        <f ca="true">+IF(OFFSET('Sanitation Data'!$D$31,0,10*ROW('Sanitation Data'!D75))="","",OFFSET('Sanitation Data'!$D$31,0,10*ROW('Sanitation Data'!D75)))</f>
        <v/>
      </c>
      <c r="CO81" s="293" t="str">
        <f ca="true">+IF(OFFSET('Sanitation Data'!$D$32,0,10*ROW('Sanitation Data'!D75))="","",OFFSET('Sanitation Data'!$D$32,0,10*ROW('Sanitation Data'!D75)))</f>
        <v/>
      </c>
      <c r="CP81" s="293" t="str">
        <f ca="true">+IF(OFFSET('Sanitation Data'!$E$28,0,10*ROW('Sanitation Data'!E75))="","",OFFSET('Sanitation Data'!$E$28,0,10*ROW('Sanitation Data'!E75)))</f>
        <v/>
      </c>
      <c r="CQ81" s="293" t="str">
        <f ca="true">+IF(OFFSET('Sanitation Data'!$E$29,0,10*ROW('Sanitation Data'!E75))="","",OFFSET('Sanitation Data'!$E$29,0,10*ROW('Sanitation Data'!E75)))</f>
        <v/>
      </c>
      <c r="CR81" s="293" t="str">
        <f ca="true">+IF(OFFSET('Sanitation Data'!$E$30,0,10*ROW('Sanitation Data'!E75))="","",OFFSET('Sanitation Data'!$E$30,0,10*ROW('Sanitation Data'!E75)))</f>
        <v/>
      </c>
      <c r="CS81" s="293" t="str">
        <f ca="true">+IF(OFFSET('Sanitation Data'!$E$31,0,10*ROW('Sanitation Data'!E75))="","",OFFSET('Sanitation Data'!$E$31,0,10*ROW('Sanitation Data'!E75)))</f>
        <v/>
      </c>
      <c r="CT81" s="293" t="str">
        <f ca="true">+IF(OFFSET('Sanitation Data'!$E$32,0,10*ROW('Sanitation Data'!E75))="","",OFFSET('Sanitation Data'!$E$32,0,10*ROW('Sanitation Data'!E75)))</f>
        <v/>
      </c>
      <c r="CU81" s="293" t="str">
        <f ca="true">+IF(OFFSET('Sanitation Data'!$F$28,0,10*ROW('Sanitation Data'!F75))="","",OFFSET('Sanitation Data'!$F$28,0,10*ROW('Sanitation Data'!F75)))</f>
        <v/>
      </c>
      <c r="CV81" s="293" t="str">
        <f ca="true">+IF(OFFSET('Sanitation Data'!$F$29,0,10*ROW('Sanitation Data'!F75))="","",OFFSET('Sanitation Data'!$F$29,0,10*ROW('Sanitation Data'!F75)))</f>
        <v/>
      </c>
      <c r="CW81" s="293" t="str">
        <f ca="true">+IF(OFFSET('Sanitation Data'!$F$30,0,10*ROW('Sanitation Data'!F75))="","",OFFSET('Sanitation Data'!$F$30,0,10*ROW('Sanitation Data'!F75)))</f>
        <v/>
      </c>
      <c r="CX81" s="293" t="str">
        <f ca="true">+IF(OFFSET('Sanitation Data'!$F$31,0,10*ROW('Sanitation Data'!F75))="","",OFFSET('Sanitation Data'!$F$31,0,10*ROW('Sanitation Data'!F75)))</f>
        <v/>
      </c>
      <c r="CY81" s="293" t="str">
        <f ca="true">+IF(OFFSET('Sanitation Data'!$F$32,0,10*ROW('Sanitation Data'!F75))="","",OFFSET('Sanitation Data'!$F$32,0,10*ROW('Sanitation Data'!F75)))</f>
        <v/>
      </c>
      <c r="CZ81" s="293" t="str">
        <f ca="true">+IF(OFFSET('Sanitation Data'!$G$28,0,10*ROW('Sanitation Data'!G75))="","",OFFSET('Sanitation Data'!$G$28,0,10*ROW('Sanitation Data'!G75)))</f>
        <v/>
      </c>
      <c r="DA81" s="293" t="str">
        <f ca="true">+IF(OFFSET('Sanitation Data'!$G$29,0,10*ROW('Sanitation Data'!G75))="","",OFFSET('Sanitation Data'!$G$29,0,10*ROW('Sanitation Data'!G75)))</f>
        <v/>
      </c>
      <c r="DB81" s="293" t="str">
        <f ca="true">+IF(OFFSET('Sanitation Data'!$G$30,0,10*ROW('Sanitation Data'!G75))="","",OFFSET('Sanitation Data'!$G$30,0,10*ROW('Sanitation Data'!G75)))</f>
        <v/>
      </c>
      <c r="DC81" s="293" t="str">
        <f ca="true">+IF(OFFSET('Sanitation Data'!$G$31,0,10*ROW('Sanitation Data'!G75))="","",OFFSET('Sanitation Data'!$G$31,0,10*ROW('Sanitation Data'!G75)))</f>
        <v/>
      </c>
      <c r="DD81" s="293" t="str">
        <f ca="true">+IF(OFFSET('Sanitation Data'!$G$32,0,10*ROW('Sanitation Data'!G75))="","",OFFSET('Sanitation Data'!$G$32,0,10*ROW('Sanitation Data'!G75)))</f>
        <v/>
      </c>
      <c r="DE81" s="293" t="str">
        <f ca="true">+IF(OFFSET('Sanitation Data'!$H$28,0,10*ROW('Sanitation Data'!H75))="","",OFFSET('Sanitation Data'!$H$28,0,10*ROW('Sanitation Data'!H75)))</f>
        <v/>
      </c>
      <c r="DF81" s="293" t="str">
        <f ca="true">+IF(OFFSET('Sanitation Data'!$H$29,0,10*ROW('Sanitation Data'!H75))="","",OFFSET('Sanitation Data'!$H$29,0,10*ROW('Sanitation Data'!H75)))</f>
        <v/>
      </c>
      <c r="DG81" s="293" t="str">
        <f ca="true">+IF(OFFSET('Sanitation Data'!$H$30,0,10*ROW('Sanitation Data'!H75))="","",OFFSET('Sanitation Data'!$H$30,0,10*ROW('Sanitation Data'!H75)))</f>
        <v/>
      </c>
      <c r="DH81" s="293" t="str">
        <f ca="true">+IF(OFFSET('Sanitation Data'!$H$31,0,10*ROW('Sanitation Data'!H75))="","",OFFSET('Sanitation Data'!$H$31,0,10*ROW('Sanitation Data'!H75)))</f>
        <v/>
      </c>
      <c r="DI81" s="293" t="str">
        <f ca="true">+IF(OFFSET('Sanitation Data'!$H$32,0,10*ROW('Sanitation Data'!H75))="","",OFFSET('Sanitation Data'!$H$32,0,10*ROW('Sanitation Data'!H75)))</f>
        <v/>
      </c>
      <c r="DJ81" s="293" t="str">
        <f ca="true">+IF(OFFSET('Sanitation Data'!$I$28,0,10*ROW('Sanitation Data'!I75))="","",OFFSET('Sanitation Data'!$I$28,0,10*ROW('Sanitation Data'!I75)))</f>
        <v/>
      </c>
      <c r="DK81" s="293" t="str">
        <f ca="true">+IF(OFFSET('Sanitation Data'!$I$29,0,10*ROW('Sanitation Data'!I75))="","",OFFSET('Sanitation Data'!$I$29,0,10*ROW('Sanitation Data'!I75)))</f>
        <v/>
      </c>
      <c r="DL81" s="293" t="str">
        <f ca="true">+IF(OFFSET('Sanitation Data'!$I$30,0,10*ROW('Sanitation Data'!I75))="","",OFFSET('Sanitation Data'!$I$30,0,10*ROW('Sanitation Data'!I75)))</f>
        <v/>
      </c>
      <c r="DM81" s="293" t="str">
        <f ca="true">+IF(OFFSET('Sanitation Data'!$I$31,0,10*ROW('Sanitation Data'!I75))="","",OFFSET('Sanitation Data'!$I$31,0,10*ROW('Sanitation Data'!I75)))</f>
        <v/>
      </c>
      <c r="DN81" s="293" t="str">
        <f ca="true">+IF(OFFSET('Sanitation Data'!$I$32,0,10*ROW('Sanitation Data'!I75))="","",OFFSET('Sanitation Data'!$I$32,0,10*ROW('Sanitation Data'!I75)))</f>
        <v/>
      </c>
      <c r="DO81" s="293" t="str">
        <f ca="true">+IF(OFFSET('Hygiene Data'!$D$11,0,10*ROW('Hygiene Data'!D75))="","",OFFSET('Hygiene Data'!$D$11,0,10*ROW('Hygiene Data'!D75)))</f>
        <v/>
      </c>
      <c r="DP81" s="293" t="str">
        <f ca="true">+IF(OFFSET('Hygiene Data'!$D$12,0,10*ROW('Hygiene Data'!D75))="","",OFFSET('Hygiene Data'!$D$12,0,10*ROW('Hygiene Data'!D75)))</f>
        <v/>
      </c>
      <c r="DQ81" s="293" t="str">
        <f ca="true">+IF(OFFSET('Hygiene Data'!$D$13,0,10*ROW('Hygiene Data'!D75))="","",OFFSET('Hygiene Data'!$D$13,0,10*ROW('Hygiene Data'!D75)))</f>
        <v/>
      </c>
      <c r="DR81" s="293" t="str">
        <f ca="true">+IF(OFFSET('Hygiene Data'!$E$11,0,10*ROW('Hygiene Data'!E75))="","",OFFSET('Hygiene Data'!$E$11,0,10*ROW('Hygiene Data'!E75)))</f>
        <v/>
      </c>
      <c r="DS81" s="293" t="str">
        <f ca="true">+IF(OFFSET('Hygiene Data'!$E$12,0,10*ROW('Hygiene Data'!E75))="","",OFFSET('Hygiene Data'!$E$12,0,10*ROW('Hygiene Data'!E75)))</f>
        <v/>
      </c>
      <c r="DT81" s="293" t="str">
        <f ca="true">+IF(OFFSET('Hygiene Data'!$E$13,0,10*ROW('Hygiene Data'!E75))="","",OFFSET('Hygiene Data'!$E$13,0,10*ROW('Hygiene Data'!E75)))</f>
        <v/>
      </c>
      <c r="DU81" s="293" t="str">
        <f ca="true">+IF(OFFSET('Hygiene Data'!$F$11,0,10*ROW('Hygiene Data'!F75))="","",OFFSET('Hygiene Data'!$F$11,0,10*ROW('Hygiene Data'!F75)))</f>
        <v/>
      </c>
      <c r="DV81" s="293" t="str">
        <f ca="true">+IF(OFFSET('Hygiene Data'!$F$12,0,10*ROW('Hygiene Data'!F75))="","",OFFSET('Hygiene Data'!$F$12,0,10*ROW('Hygiene Data'!F75)))</f>
        <v/>
      </c>
      <c r="DW81" s="293" t="str">
        <f ca="true">+IF(OFFSET('Hygiene Data'!$F$13,0,10*ROW('Hygiene Data'!F75))="","",OFFSET('Hygiene Data'!$F$13,0,10*ROW('Hygiene Data'!F75)))</f>
        <v/>
      </c>
      <c r="DX81" s="293" t="str">
        <f ca="true">+IF(OFFSET('Hygiene Data'!$G$11,0,10*ROW('Hygiene Data'!G75))="","",OFFSET('Hygiene Data'!$G$11,0,10*ROW('Hygiene Data'!G75)))</f>
        <v/>
      </c>
      <c r="DY81" s="293" t="str">
        <f ca="true">+IF(OFFSET('Hygiene Data'!$G$12,0,10*ROW('Hygiene Data'!G75))="","",OFFSET('Hygiene Data'!$G$12,0,10*ROW('Hygiene Data'!G75)))</f>
        <v/>
      </c>
      <c r="DZ81" s="293" t="str">
        <f ca="true">+IF(OFFSET('Hygiene Data'!$G$13,0,10*ROW('Hygiene Data'!G75))="","",OFFSET('Hygiene Data'!$G$13,0,10*ROW('Hygiene Data'!G75)))</f>
        <v/>
      </c>
      <c r="EA81" s="293" t="str">
        <f ca="true">+IF(OFFSET('Hygiene Data'!$H$11,0,10*ROW('Hygiene Data'!H75))="","",OFFSET('Hygiene Data'!$H$11,0,10*ROW('Hygiene Data'!H75)))</f>
        <v/>
      </c>
      <c r="EB81" s="293" t="str">
        <f ca="true">+IF(OFFSET('Hygiene Data'!$H$12,0,10*ROW('Hygiene Data'!H75))="","",OFFSET('Hygiene Data'!$H$12,0,10*ROW('Hygiene Data'!H75)))</f>
        <v/>
      </c>
      <c r="EC81" s="293" t="str">
        <f ca="true">+IF(OFFSET('Hygiene Data'!$H$13,0,10*ROW('Hygiene Data'!H75))="","",OFFSET('Hygiene Data'!$H$13,0,10*ROW('Hygiene Data'!H75)))</f>
        <v/>
      </c>
      <c r="ED81" s="293" t="str">
        <f ca="true">+IF(OFFSET('Hygiene Data'!$I$11,0,10*ROW('Hygiene Data'!I75))="","",OFFSET('Hygiene Data'!$I$11,0,10*ROW('Hygiene Data'!I75)))</f>
        <v/>
      </c>
      <c r="EE81" s="293" t="str">
        <f ca="true">+IF(OFFSET('Hygiene Data'!$I$12,0,10*ROW('Hygiene Data'!I75))="","",OFFSET('Hygiene Data'!$I$12,0,10*ROW('Hygiene Data'!I75)))</f>
        <v/>
      </c>
      <c r="EF81" s="293"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49" t="str">
        <f t="shared" ca="true" si="1"/>
        <v/>
      </c>
      <c r="D82" s="89"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9"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9"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9"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9"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9"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9"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9"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9"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9"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9"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9"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9"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9"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9"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9"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9"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9"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0"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0"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0"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0"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0"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0"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0"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0"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0"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0"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0"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0"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0"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0"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0"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0"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0"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0"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0"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0"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0"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0"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0"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0"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0"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0"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0"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0"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0"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0"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1"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1"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1"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1"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1"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1"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1"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1"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1"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1"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1"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1"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1"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1"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1"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1"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1"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1"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3"/>
      <c r="BS82" s="293" t="str">
        <f ca="true">+IF(OFFSET('Water Data'!$D$27,0,10*ROW('Water Data'!D76))="","",OFFSET('Water Data'!$D$27,0,10*ROW('Water Data'!D76)))</f>
        <v/>
      </c>
      <c r="BT82" s="293" t="str">
        <f ca="true">+IF(OFFSET('Water Data'!$D$28,0,10*ROW('Water Data'!D76))="","",OFFSET('Water Data'!$D$28,0,10*ROW('Water Data'!D76)))</f>
        <v/>
      </c>
      <c r="BU82" s="293" t="str">
        <f ca="true">+IF(OFFSET('Water Data'!$D$29,0,10*ROW('Water Data'!D76))="","",OFFSET('Water Data'!$D$29,0,10*ROW('Water Data'!D76)))</f>
        <v/>
      </c>
      <c r="BV82" s="293" t="str">
        <f ca="true">+IF(OFFSET('Water Data'!$E$27,0,10*ROW('Water Data'!E76))="","",OFFSET('Water Data'!$E$27,0,10*ROW('Water Data'!E76)))</f>
        <v/>
      </c>
      <c r="BW82" s="293" t="str">
        <f ca="true">+IF(OFFSET('Water Data'!$E$28,0,10*ROW('Water Data'!E76))="","",OFFSET('Water Data'!$E$28,0,10*ROW('Water Data'!E76)))</f>
        <v/>
      </c>
      <c r="BX82" s="293" t="str">
        <f ca="true">+IF(OFFSET('Water Data'!$E$29,0,10*ROW('Water Data'!E76))="","",OFFSET('Water Data'!$E$29,0,10*ROW('Water Data'!E76)))</f>
        <v/>
      </c>
      <c r="BY82" s="293" t="str">
        <f ca="true">+IF(OFFSET('Water Data'!$F$27,0,10*ROW('Water Data'!F76))="","",OFFSET('Water Data'!$F$27,0,10*ROW('Water Data'!F76)))</f>
        <v/>
      </c>
      <c r="BZ82" s="293" t="str">
        <f ca="true">+IF(OFFSET('Water Data'!$F$28,0,10*ROW('Water Data'!F76))="","",OFFSET('Water Data'!$F$28,0,10*ROW('Water Data'!F76)))</f>
        <v/>
      </c>
      <c r="CA82" s="293" t="str">
        <f ca="true">+IF(OFFSET('Water Data'!$F$29,0,10*ROW('Water Data'!F76))="","",OFFSET('Water Data'!$F$29,0,10*ROW('Water Data'!F76)))</f>
        <v/>
      </c>
      <c r="CB82" s="293" t="str">
        <f ca="true">+IF(OFFSET('Water Data'!$G$27,0,10*ROW('Water Data'!G76))="","",OFFSET('Water Data'!$G$27,0,10*ROW('Water Data'!G76)))</f>
        <v/>
      </c>
      <c r="CC82" s="293" t="str">
        <f ca="true">+IF(OFFSET('Water Data'!$G$28,0,10*ROW('Water Data'!G76))="","",OFFSET('Water Data'!$G$28,0,10*ROW('Water Data'!G76)))</f>
        <v/>
      </c>
      <c r="CD82" s="293" t="str">
        <f ca="true">+IF(OFFSET('Water Data'!$G$29,0,10*ROW('Water Data'!G76))="","",OFFSET('Water Data'!$G$29,0,10*ROW('Water Data'!G76)))</f>
        <v/>
      </c>
      <c r="CE82" s="293" t="str">
        <f ca="true">+IF(OFFSET('Water Data'!$H$27,0,10*ROW('Water Data'!H76))="","",OFFSET('Water Data'!$H$27,0,10*ROW('Water Data'!H76)))</f>
        <v/>
      </c>
      <c r="CF82" s="293" t="str">
        <f ca="true">+IF(OFFSET('Water Data'!$H$28,0,10*ROW('Water Data'!H76))="","",OFFSET('Water Data'!$H$28,0,10*ROW('Water Data'!H76)))</f>
        <v/>
      </c>
      <c r="CG82" s="293" t="str">
        <f ca="true">+IF(OFFSET('Water Data'!$H$29,0,10*ROW('Water Data'!H76))="","",OFFSET('Water Data'!$H$29,0,10*ROW('Water Data'!H76)))</f>
        <v/>
      </c>
      <c r="CH82" s="293" t="str">
        <f ca="true">+IF(OFFSET('Water Data'!$I$27,0,10*ROW('Water Data'!I76))="","",OFFSET('Water Data'!$I$27,0,10*ROW('Water Data'!I76)))</f>
        <v/>
      </c>
      <c r="CI82" s="293" t="str">
        <f ca="true">+IF(OFFSET('Water Data'!$I$28,0,10*ROW('Water Data'!I76))="","",OFFSET('Water Data'!$I$28,0,10*ROW('Water Data'!I76)))</f>
        <v/>
      </c>
      <c r="CJ82" s="293" t="str">
        <f ca="true">+IF(OFFSET('Water Data'!$I$29,0,10*ROW('Water Data'!I76))="","",OFFSET('Water Data'!$I$29,0,10*ROW('Water Data'!I76)))</f>
        <v/>
      </c>
      <c r="CK82" s="293" t="str">
        <f ca="true">+IF(OFFSET('Sanitation Data'!$D$28,0,10*ROW('Sanitation Data'!D76))="","",OFFSET('Sanitation Data'!$D$28,0,10*ROW('Sanitation Data'!D76)))</f>
        <v/>
      </c>
      <c r="CL82" s="293" t="str">
        <f ca="true">+IF(OFFSET('Sanitation Data'!$D$29,0,10*ROW('Sanitation Data'!D76))="","",OFFSET('Sanitation Data'!$D$29,0,10*ROW('Sanitation Data'!D76)))</f>
        <v/>
      </c>
      <c r="CM82" s="293" t="str">
        <f ca="true">+IF(OFFSET('Sanitation Data'!$D$30,0,10*ROW('Sanitation Data'!D76))="","",OFFSET('Sanitation Data'!$D$30,0,10*ROW('Sanitation Data'!D76)))</f>
        <v/>
      </c>
      <c r="CN82" s="293" t="str">
        <f ca="true">+IF(OFFSET('Sanitation Data'!$D$31,0,10*ROW('Sanitation Data'!D76))="","",OFFSET('Sanitation Data'!$D$31,0,10*ROW('Sanitation Data'!D76)))</f>
        <v/>
      </c>
      <c r="CO82" s="293" t="str">
        <f ca="true">+IF(OFFSET('Sanitation Data'!$D$32,0,10*ROW('Sanitation Data'!D76))="","",OFFSET('Sanitation Data'!$D$32,0,10*ROW('Sanitation Data'!D76)))</f>
        <v/>
      </c>
      <c r="CP82" s="293" t="str">
        <f ca="true">+IF(OFFSET('Sanitation Data'!$E$28,0,10*ROW('Sanitation Data'!E76))="","",OFFSET('Sanitation Data'!$E$28,0,10*ROW('Sanitation Data'!E76)))</f>
        <v/>
      </c>
      <c r="CQ82" s="293" t="str">
        <f ca="true">+IF(OFFSET('Sanitation Data'!$E$29,0,10*ROW('Sanitation Data'!E76))="","",OFFSET('Sanitation Data'!$E$29,0,10*ROW('Sanitation Data'!E76)))</f>
        <v/>
      </c>
      <c r="CR82" s="293" t="str">
        <f ca="true">+IF(OFFSET('Sanitation Data'!$E$30,0,10*ROW('Sanitation Data'!E76))="","",OFFSET('Sanitation Data'!$E$30,0,10*ROW('Sanitation Data'!E76)))</f>
        <v/>
      </c>
      <c r="CS82" s="293" t="str">
        <f ca="true">+IF(OFFSET('Sanitation Data'!$E$31,0,10*ROW('Sanitation Data'!E76))="","",OFFSET('Sanitation Data'!$E$31,0,10*ROW('Sanitation Data'!E76)))</f>
        <v/>
      </c>
      <c r="CT82" s="293" t="str">
        <f ca="true">+IF(OFFSET('Sanitation Data'!$E$32,0,10*ROW('Sanitation Data'!E76))="","",OFFSET('Sanitation Data'!$E$32,0,10*ROW('Sanitation Data'!E76)))</f>
        <v/>
      </c>
      <c r="CU82" s="293" t="str">
        <f ca="true">+IF(OFFSET('Sanitation Data'!$F$28,0,10*ROW('Sanitation Data'!F76))="","",OFFSET('Sanitation Data'!$F$28,0,10*ROW('Sanitation Data'!F76)))</f>
        <v/>
      </c>
      <c r="CV82" s="293" t="str">
        <f ca="true">+IF(OFFSET('Sanitation Data'!$F$29,0,10*ROW('Sanitation Data'!F76))="","",OFFSET('Sanitation Data'!$F$29,0,10*ROW('Sanitation Data'!F76)))</f>
        <v/>
      </c>
      <c r="CW82" s="293" t="str">
        <f ca="true">+IF(OFFSET('Sanitation Data'!$F$30,0,10*ROW('Sanitation Data'!F76))="","",OFFSET('Sanitation Data'!$F$30,0,10*ROW('Sanitation Data'!F76)))</f>
        <v/>
      </c>
      <c r="CX82" s="293" t="str">
        <f ca="true">+IF(OFFSET('Sanitation Data'!$F$31,0,10*ROW('Sanitation Data'!F76))="","",OFFSET('Sanitation Data'!$F$31,0,10*ROW('Sanitation Data'!F76)))</f>
        <v/>
      </c>
      <c r="CY82" s="293" t="str">
        <f ca="true">+IF(OFFSET('Sanitation Data'!$F$32,0,10*ROW('Sanitation Data'!F76))="","",OFFSET('Sanitation Data'!$F$32,0,10*ROW('Sanitation Data'!F76)))</f>
        <v/>
      </c>
      <c r="CZ82" s="293" t="str">
        <f ca="true">+IF(OFFSET('Sanitation Data'!$G$28,0,10*ROW('Sanitation Data'!G76))="","",OFFSET('Sanitation Data'!$G$28,0,10*ROW('Sanitation Data'!G76)))</f>
        <v/>
      </c>
      <c r="DA82" s="293" t="str">
        <f ca="true">+IF(OFFSET('Sanitation Data'!$G$29,0,10*ROW('Sanitation Data'!G76))="","",OFFSET('Sanitation Data'!$G$29,0,10*ROW('Sanitation Data'!G76)))</f>
        <v/>
      </c>
      <c r="DB82" s="293" t="str">
        <f ca="true">+IF(OFFSET('Sanitation Data'!$G$30,0,10*ROW('Sanitation Data'!G76))="","",OFFSET('Sanitation Data'!$G$30,0,10*ROW('Sanitation Data'!G76)))</f>
        <v/>
      </c>
      <c r="DC82" s="293" t="str">
        <f ca="true">+IF(OFFSET('Sanitation Data'!$G$31,0,10*ROW('Sanitation Data'!G76))="","",OFFSET('Sanitation Data'!$G$31,0,10*ROW('Sanitation Data'!G76)))</f>
        <v/>
      </c>
      <c r="DD82" s="293" t="str">
        <f ca="true">+IF(OFFSET('Sanitation Data'!$G$32,0,10*ROW('Sanitation Data'!G76))="","",OFFSET('Sanitation Data'!$G$32,0,10*ROW('Sanitation Data'!G76)))</f>
        <v/>
      </c>
      <c r="DE82" s="293" t="str">
        <f ca="true">+IF(OFFSET('Sanitation Data'!$H$28,0,10*ROW('Sanitation Data'!H76))="","",OFFSET('Sanitation Data'!$H$28,0,10*ROW('Sanitation Data'!H76)))</f>
        <v/>
      </c>
      <c r="DF82" s="293" t="str">
        <f ca="true">+IF(OFFSET('Sanitation Data'!$H$29,0,10*ROW('Sanitation Data'!H76))="","",OFFSET('Sanitation Data'!$H$29,0,10*ROW('Sanitation Data'!H76)))</f>
        <v/>
      </c>
      <c r="DG82" s="293" t="str">
        <f ca="true">+IF(OFFSET('Sanitation Data'!$H$30,0,10*ROW('Sanitation Data'!H76))="","",OFFSET('Sanitation Data'!$H$30,0,10*ROW('Sanitation Data'!H76)))</f>
        <v/>
      </c>
      <c r="DH82" s="293" t="str">
        <f ca="true">+IF(OFFSET('Sanitation Data'!$H$31,0,10*ROW('Sanitation Data'!H76))="","",OFFSET('Sanitation Data'!$H$31,0,10*ROW('Sanitation Data'!H76)))</f>
        <v/>
      </c>
      <c r="DI82" s="293" t="str">
        <f ca="true">+IF(OFFSET('Sanitation Data'!$H$32,0,10*ROW('Sanitation Data'!H76))="","",OFFSET('Sanitation Data'!$H$32,0,10*ROW('Sanitation Data'!H76)))</f>
        <v/>
      </c>
      <c r="DJ82" s="293" t="str">
        <f ca="true">+IF(OFFSET('Sanitation Data'!$I$28,0,10*ROW('Sanitation Data'!I76))="","",OFFSET('Sanitation Data'!$I$28,0,10*ROW('Sanitation Data'!I76)))</f>
        <v/>
      </c>
      <c r="DK82" s="293" t="str">
        <f ca="true">+IF(OFFSET('Sanitation Data'!$I$29,0,10*ROW('Sanitation Data'!I76))="","",OFFSET('Sanitation Data'!$I$29,0,10*ROW('Sanitation Data'!I76)))</f>
        <v/>
      </c>
      <c r="DL82" s="293" t="str">
        <f ca="true">+IF(OFFSET('Sanitation Data'!$I$30,0,10*ROW('Sanitation Data'!I76))="","",OFFSET('Sanitation Data'!$I$30,0,10*ROW('Sanitation Data'!I76)))</f>
        <v/>
      </c>
      <c r="DM82" s="293" t="str">
        <f ca="true">+IF(OFFSET('Sanitation Data'!$I$31,0,10*ROW('Sanitation Data'!I76))="","",OFFSET('Sanitation Data'!$I$31,0,10*ROW('Sanitation Data'!I76)))</f>
        <v/>
      </c>
      <c r="DN82" s="293" t="str">
        <f ca="true">+IF(OFFSET('Sanitation Data'!$I$32,0,10*ROW('Sanitation Data'!I76))="","",OFFSET('Sanitation Data'!$I$32,0,10*ROW('Sanitation Data'!I76)))</f>
        <v/>
      </c>
      <c r="DO82" s="293" t="str">
        <f ca="true">+IF(OFFSET('Hygiene Data'!$D$11,0,10*ROW('Hygiene Data'!D76))="","",OFFSET('Hygiene Data'!$D$11,0,10*ROW('Hygiene Data'!D76)))</f>
        <v/>
      </c>
      <c r="DP82" s="293" t="str">
        <f ca="true">+IF(OFFSET('Hygiene Data'!$D$12,0,10*ROW('Hygiene Data'!D76))="","",OFFSET('Hygiene Data'!$D$12,0,10*ROW('Hygiene Data'!D76)))</f>
        <v/>
      </c>
      <c r="DQ82" s="293" t="str">
        <f ca="true">+IF(OFFSET('Hygiene Data'!$D$13,0,10*ROW('Hygiene Data'!D76))="","",OFFSET('Hygiene Data'!$D$13,0,10*ROW('Hygiene Data'!D76)))</f>
        <v/>
      </c>
      <c r="DR82" s="293" t="str">
        <f ca="true">+IF(OFFSET('Hygiene Data'!$E$11,0,10*ROW('Hygiene Data'!E76))="","",OFFSET('Hygiene Data'!$E$11,0,10*ROW('Hygiene Data'!E76)))</f>
        <v/>
      </c>
      <c r="DS82" s="293" t="str">
        <f ca="true">+IF(OFFSET('Hygiene Data'!$E$12,0,10*ROW('Hygiene Data'!E76))="","",OFFSET('Hygiene Data'!$E$12,0,10*ROW('Hygiene Data'!E76)))</f>
        <v/>
      </c>
      <c r="DT82" s="293" t="str">
        <f ca="true">+IF(OFFSET('Hygiene Data'!$E$13,0,10*ROW('Hygiene Data'!E76))="","",OFFSET('Hygiene Data'!$E$13,0,10*ROW('Hygiene Data'!E76)))</f>
        <v/>
      </c>
      <c r="DU82" s="293" t="str">
        <f ca="true">+IF(OFFSET('Hygiene Data'!$F$11,0,10*ROW('Hygiene Data'!F76))="","",OFFSET('Hygiene Data'!$F$11,0,10*ROW('Hygiene Data'!F76)))</f>
        <v/>
      </c>
      <c r="DV82" s="293" t="str">
        <f ca="true">+IF(OFFSET('Hygiene Data'!$F$12,0,10*ROW('Hygiene Data'!F76))="","",OFFSET('Hygiene Data'!$F$12,0,10*ROW('Hygiene Data'!F76)))</f>
        <v/>
      </c>
      <c r="DW82" s="293" t="str">
        <f ca="true">+IF(OFFSET('Hygiene Data'!$F$13,0,10*ROW('Hygiene Data'!F76))="","",OFFSET('Hygiene Data'!$F$13,0,10*ROW('Hygiene Data'!F76)))</f>
        <v/>
      </c>
      <c r="DX82" s="293" t="str">
        <f ca="true">+IF(OFFSET('Hygiene Data'!$G$11,0,10*ROW('Hygiene Data'!G76))="","",OFFSET('Hygiene Data'!$G$11,0,10*ROW('Hygiene Data'!G76)))</f>
        <v/>
      </c>
      <c r="DY82" s="293" t="str">
        <f ca="true">+IF(OFFSET('Hygiene Data'!$G$12,0,10*ROW('Hygiene Data'!G76))="","",OFFSET('Hygiene Data'!$G$12,0,10*ROW('Hygiene Data'!G76)))</f>
        <v/>
      </c>
      <c r="DZ82" s="293" t="str">
        <f ca="true">+IF(OFFSET('Hygiene Data'!$G$13,0,10*ROW('Hygiene Data'!G76))="","",OFFSET('Hygiene Data'!$G$13,0,10*ROW('Hygiene Data'!G76)))</f>
        <v/>
      </c>
      <c r="EA82" s="293" t="str">
        <f ca="true">+IF(OFFSET('Hygiene Data'!$H$11,0,10*ROW('Hygiene Data'!H76))="","",OFFSET('Hygiene Data'!$H$11,0,10*ROW('Hygiene Data'!H76)))</f>
        <v/>
      </c>
      <c r="EB82" s="293" t="str">
        <f ca="true">+IF(OFFSET('Hygiene Data'!$H$12,0,10*ROW('Hygiene Data'!H76))="","",OFFSET('Hygiene Data'!$H$12,0,10*ROW('Hygiene Data'!H76)))</f>
        <v/>
      </c>
      <c r="EC82" s="293" t="str">
        <f ca="true">+IF(OFFSET('Hygiene Data'!$H$13,0,10*ROW('Hygiene Data'!H76))="","",OFFSET('Hygiene Data'!$H$13,0,10*ROW('Hygiene Data'!H76)))</f>
        <v/>
      </c>
      <c r="ED82" s="293" t="str">
        <f ca="true">+IF(OFFSET('Hygiene Data'!$I$11,0,10*ROW('Hygiene Data'!I76))="","",OFFSET('Hygiene Data'!$I$11,0,10*ROW('Hygiene Data'!I76)))</f>
        <v/>
      </c>
      <c r="EE82" s="293" t="str">
        <f ca="true">+IF(OFFSET('Hygiene Data'!$I$12,0,10*ROW('Hygiene Data'!I76))="","",OFFSET('Hygiene Data'!$I$12,0,10*ROW('Hygiene Data'!I76)))</f>
        <v/>
      </c>
      <c r="EF82" s="293"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49" t="str">
        <f t="shared" ca="true" si="1"/>
        <v/>
      </c>
      <c r="D83" s="89"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9"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9"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9"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9"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9"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9"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9"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9"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9"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9"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9"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9"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9"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9"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9"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9"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9"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0"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0"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0"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0"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0"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0"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0"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0"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0"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0"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0"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0"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0"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0"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0"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0"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0"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0"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0"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0"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0"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0"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0"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0"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0"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0"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0"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0"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0"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0"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1"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1"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1"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1"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1"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1"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1"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1"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1"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1"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1"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1"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1"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1"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1"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1"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1"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1"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3"/>
      <c r="BS83" s="293" t="str">
        <f ca="true">+IF(OFFSET('Water Data'!$D$27,0,10*ROW('Water Data'!D77))="","",OFFSET('Water Data'!$D$27,0,10*ROW('Water Data'!D77)))</f>
        <v/>
      </c>
      <c r="BT83" s="293" t="str">
        <f ca="true">+IF(OFFSET('Water Data'!$D$28,0,10*ROW('Water Data'!D77))="","",OFFSET('Water Data'!$D$28,0,10*ROW('Water Data'!D77)))</f>
        <v/>
      </c>
      <c r="BU83" s="293" t="str">
        <f ca="true">+IF(OFFSET('Water Data'!$D$29,0,10*ROW('Water Data'!D77))="","",OFFSET('Water Data'!$D$29,0,10*ROW('Water Data'!D77)))</f>
        <v/>
      </c>
      <c r="BV83" s="293" t="str">
        <f ca="true">+IF(OFFSET('Water Data'!$E$27,0,10*ROW('Water Data'!E77))="","",OFFSET('Water Data'!$E$27,0,10*ROW('Water Data'!E77)))</f>
        <v/>
      </c>
      <c r="BW83" s="293" t="str">
        <f ca="true">+IF(OFFSET('Water Data'!$E$28,0,10*ROW('Water Data'!E77))="","",OFFSET('Water Data'!$E$28,0,10*ROW('Water Data'!E77)))</f>
        <v/>
      </c>
      <c r="BX83" s="293" t="str">
        <f ca="true">+IF(OFFSET('Water Data'!$E$29,0,10*ROW('Water Data'!E77))="","",OFFSET('Water Data'!$E$29,0,10*ROW('Water Data'!E77)))</f>
        <v/>
      </c>
      <c r="BY83" s="293" t="str">
        <f ca="true">+IF(OFFSET('Water Data'!$F$27,0,10*ROW('Water Data'!F77))="","",OFFSET('Water Data'!$F$27,0,10*ROW('Water Data'!F77)))</f>
        <v/>
      </c>
      <c r="BZ83" s="293" t="str">
        <f ca="true">+IF(OFFSET('Water Data'!$F$28,0,10*ROW('Water Data'!F77))="","",OFFSET('Water Data'!$F$28,0,10*ROW('Water Data'!F77)))</f>
        <v/>
      </c>
      <c r="CA83" s="293" t="str">
        <f ca="true">+IF(OFFSET('Water Data'!$F$29,0,10*ROW('Water Data'!F77))="","",OFFSET('Water Data'!$F$29,0,10*ROW('Water Data'!F77)))</f>
        <v/>
      </c>
      <c r="CB83" s="293" t="str">
        <f ca="true">+IF(OFFSET('Water Data'!$G$27,0,10*ROW('Water Data'!G77))="","",OFFSET('Water Data'!$G$27,0,10*ROW('Water Data'!G77)))</f>
        <v/>
      </c>
      <c r="CC83" s="293" t="str">
        <f ca="true">+IF(OFFSET('Water Data'!$G$28,0,10*ROW('Water Data'!G77))="","",OFFSET('Water Data'!$G$28,0,10*ROW('Water Data'!G77)))</f>
        <v/>
      </c>
      <c r="CD83" s="293" t="str">
        <f ca="true">+IF(OFFSET('Water Data'!$G$29,0,10*ROW('Water Data'!G77))="","",OFFSET('Water Data'!$G$29,0,10*ROW('Water Data'!G77)))</f>
        <v/>
      </c>
      <c r="CE83" s="293" t="str">
        <f ca="true">+IF(OFFSET('Water Data'!$H$27,0,10*ROW('Water Data'!H77))="","",OFFSET('Water Data'!$H$27,0,10*ROW('Water Data'!H77)))</f>
        <v/>
      </c>
      <c r="CF83" s="293" t="str">
        <f ca="true">+IF(OFFSET('Water Data'!$H$28,0,10*ROW('Water Data'!H77))="","",OFFSET('Water Data'!$H$28,0,10*ROW('Water Data'!H77)))</f>
        <v/>
      </c>
      <c r="CG83" s="293" t="str">
        <f ca="true">+IF(OFFSET('Water Data'!$H$29,0,10*ROW('Water Data'!H77))="","",OFFSET('Water Data'!$H$29,0,10*ROW('Water Data'!H77)))</f>
        <v/>
      </c>
      <c r="CH83" s="293" t="str">
        <f ca="true">+IF(OFFSET('Water Data'!$I$27,0,10*ROW('Water Data'!I77))="","",OFFSET('Water Data'!$I$27,0,10*ROW('Water Data'!I77)))</f>
        <v/>
      </c>
      <c r="CI83" s="293" t="str">
        <f ca="true">+IF(OFFSET('Water Data'!$I$28,0,10*ROW('Water Data'!I77))="","",OFFSET('Water Data'!$I$28,0,10*ROW('Water Data'!I77)))</f>
        <v/>
      </c>
      <c r="CJ83" s="293" t="str">
        <f ca="true">+IF(OFFSET('Water Data'!$I$29,0,10*ROW('Water Data'!I77))="","",OFFSET('Water Data'!$I$29,0,10*ROW('Water Data'!I77)))</f>
        <v/>
      </c>
      <c r="CK83" s="293" t="str">
        <f ca="true">+IF(OFFSET('Sanitation Data'!$D$28,0,10*ROW('Sanitation Data'!D77))="","",OFFSET('Sanitation Data'!$D$28,0,10*ROW('Sanitation Data'!D77)))</f>
        <v/>
      </c>
      <c r="CL83" s="293" t="str">
        <f ca="true">+IF(OFFSET('Sanitation Data'!$D$29,0,10*ROW('Sanitation Data'!D77))="","",OFFSET('Sanitation Data'!$D$29,0,10*ROW('Sanitation Data'!D77)))</f>
        <v/>
      </c>
      <c r="CM83" s="293" t="str">
        <f ca="true">+IF(OFFSET('Sanitation Data'!$D$30,0,10*ROW('Sanitation Data'!D77))="","",OFFSET('Sanitation Data'!$D$30,0,10*ROW('Sanitation Data'!D77)))</f>
        <v/>
      </c>
      <c r="CN83" s="293" t="str">
        <f ca="true">+IF(OFFSET('Sanitation Data'!$D$31,0,10*ROW('Sanitation Data'!D77))="","",OFFSET('Sanitation Data'!$D$31,0,10*ROW('Sanitation Data'!D77)))</f>
        <v/>
      </c>
      <c r="CO83" s="293" t="str">
        <f ca="true">+IF(OFFSET('Sanitation Data'!$D$32,0,10*ROW('Sanitation Data'!D77))="","",OFFSET('Sanitation Data'!$D$32,0,10*ROW('Sanitation Data'!D77)))</f>
        <v/>
      </c>
      <c r="CP83" s="293" t="str">
        <f ca="true">+IF(OFFSET('Sanitation Data'!$E$28,0,10*ROW('Sanitation Data'!E77))="","",OFFSET('Sanitation Data'!$E$28,0,10*ROW('Sanitation Data'!E77)))</f>
        <v/>
      </c>
      <c r="CQ83" s="293" t="str">
        <f ca="true">+IF(OFFSET('Sanitation Data'!$E$29,0,10*ROW('Sanitation Data'!E77))="","",OFFSET('Sanitation Data'!$E$29,0,10*ROW('Sanitation Data'!E77)))</f>
        <v/>
      </c>
      <c r="CR83" s="293" t="str">
        <f ca="true">+IF(OFFSET('Sanitation Data'!$E$30,0,10*ROW('Sanitation Data'!E77))="","",OFFSET('Sanitation Data'!$E$30,0,10*ROW('Sanitation Data'!E77)))</f>
        <v/>
      </c>
      <c r="CS83" s="293" t="str">
        <f ca="true">+IF(OFFSET('Sanitation Data'!$E$31,0,10*ROW('Sanitation Data'!E77))="","",OFFSET('Sanitation Data'!$E$31,0,10*ROW('Sanitation Data'!E77)))</f>
        <v/>
      </c>
      <c r="CT83" s="293" t="str">
        <f ca="true">+IF(OFFSET('Sanitation Data'!$E$32,0,10*ROW('Sanitation Data'!E77))="","",OFFSET('Sanitation Data'!$E$32,0,10*ROW('Sanitation Data'!E77)))</f>
        <v/>
      </c>
      <c r="CU83" s="293" t="str">
        <f ca="true">+IF(OFFSET('Sanitation Data'!$F$28,0,10*ROW('Sanitation Data'!F77))="","",OFFSET('Sanitation Data'!$F$28,0,10*ROW('Sanitation Data'!F77)))</f>
        <v/>
      </c>
      <c r="CV83" s="293" t="str">
        <f ca="true">+IF(OFFSET('Sanitation Data'!$F$29,0,10*ROW('Sanitation Data'!F77))="","",OFFSET('Sanitation Data'!$F$29,0,10*ROW('Sanitation Data'!F77)))</f>
        <v/>
      </c>
      <c r="CW83" s="293" t="str">
        <f ca="true">+IF(OFFSET('Sanitation Data'!$F$30,0,10*ROW('Sanitation Data'!F77))="","",OFFSET('Sanitation Data'!$F$30,0,10*ROW('Sanitation Data'!F77)))</f>
        <v/>
      </c>
      <c r="CX83" s="293" t="str">
        <f ca="true">+IF(OFFSET('Sanitation Data'!$F$31,0,10*ROW('Sanitation Data'!F77))="","",OFFSET('Sanitation Data'!$F$31,0,10*ROW('Sanitation Data'!F77)))</f>
        <v/>
      </c>
      <c r="CY83" s="293" t="str">
        <f ca="true">+IF(OFFSET('Sanitation Data'!$F$32,0,10*ROW('Sanitation Data'!F77))="","",OFFSET('Sanitation Data'!$F$32,0,10*ROW('Sanitation Data'!F77)))</f>
        <v/>
      </c>
      <c r="CZ83" s="293" t="str">
        <f ca="true">+IF(OFFSET('Sanitation Data'!$G$28,0,10*ROW('Sanitation Data'!G77))="","",OFFSET('Sanitation Data'!$G$28,0,10*ROW('Sanitation Data'!G77)))</f>
        <v/>
      </c>
      <c r="DA83" s="293" t="str">
        <f ca="true">+IF(OFFSET('Sanitation Data'!$G$29,0,10*ROW('Sanitation Data'!G77))="","",OFFSET('Sanitation Data'!$G$29,0,10*ROW('Sanitation Data'!G77)))</f>
        <v/>
      </c>
      <c r="DB83" s="293" t="str">
        <f ca="true">+IF(OFFSET('Sanitation Data'!$G$30,0,10*ROW('Sanitation Data'!G77))="","",OFFSET('Sanitation Data'!$G$30,0,10*ROW('Sanitation Data'!G77)))</f>
        <v/>
      </c>
      <c r="DC83" s="293" t="str">
        <f ca="true">+IF(OFFSET('Sanitation Data'!$G$31,0,10*ROW('Sanitation Data'!G77))="","",OFFSET('Sanitation Data'!$G$31,0,10*ROW('Sanitation Data'!G77)))</f>
        <v/>
      </c>
      <c r="DD83" s="293" t="str">
        <f ca="true">+IF(OFFSET('Sanitation Data'!$G$32,0,10*ROW('Sanitation Data'!G77))="","",OFFSET('Sanitation Data'!$G$32,0,10*ROW('Sanitation Data'!G77)))</f>
        <v/>
      </c>
      <c r="DE83" s="293" t="str">
        <f ca="true">+IF(OFFSET('Sanitation Data'!$H$28,0,10*ROW('Sanitation Data'!H77))="","",OFFSET('Sanitation Data'!$H$28,0,10*ROW('Sanitation Data'!H77)))</f>
        <v/>
      </c>
      <c r="DF83" s="293" t="str">
        <f ca="true">+IF(OFFSET('Sanitation Data'!$H$29,0,10*ROW('Sanitation Data'!H77))="","",OFFSET('Sanitation Data'!$H$29,0,10*ROW('Sanitation Data'!H77)))</f>
        <v/>
      </c>
      <c r="DG83" s="293" t="str">
        <f ca="true">+IF(OFFSET('Sanitation Data'!$H$30,0,10*ROW('Sanitation Data'!H77))="","",OFFSET('Sanitation Data'!$H$30,0,10*ROW('Sanitation Data'!H77)))</f>
        <v/>
      </c>
      <c r="DH83" s="293" t="str">
        <f ca="true">+IF(OFFSET('Sanitation Data'!$H$31,0,10*ROW('Sanitation Data'!H77))="","",OFFSET('Sanitation Data'!$H$31,0,10*ROW('Sanitation Data'!H77)))</f>
        <v/>
      </c>
      <c r="DI83" s="293" t="str">
        <f ca="true">+IF(OFFSET('Sanitation Data'!$H$32,0,10*ROW('Sanitation Data'!H77))="","",OFFSET('Sanitation Data'!$H$32,0,10*ROW('Sanitation Data'!H77)))</f>
        <v/>
      </c>
      <c r="DJ83" s="293" t="str">
        <f ca="true">+IF(OFFSET('Sanitation Data'!$I$28,0,10*ROW('Sanitation Data'!I77))="","",OFFSET('Sanitation Data'!$I$28,0,10*ROW('Sanitation Data'!I77)))</f>
        <v/>
      </c>
      <c r="DK83" s="293" t="str">
        <f ca="true">+IF(OFFSET('Sanitation Data'!$I$29,0,10*ROW('Sanitation Data'!I77))="","",OFFSET('Sanitation Data'!$I$29,0,10*ROW('Sanitation Data'!I77)))</f>
        <v/>
      </c>
      <c r="DL83" s="293" t="str">
        <f ca="true">+IF(OFFSET('Sanitation Data'!$I$30,0,10*ROW('Sanitation Data'!I77))="","",OFFSET('Sanitation Data'!$I$30,0,10*ROW('Sanitation Data'!I77)))</f>
        <v/>
      </c>
      <c r="DM83" s="293" t="str">
        <f ca="true">+IF(OFFSET('Sanitation Data'!$I$31,0,10*ROW('Sanitation Data'!I77))="","",OFFSET('Sanitation Data'!$I$31,0,10*ROW('Sanitation Data'!I77)))</f>
        <v/>
      </c>
      <c r="DN83" s="293" t="str">
        <f ca="true">+IF(OFFSET('Sanitation Data'!$I$32,0,10*ROW('Sanitation Data'!I77))="","",OFFSET('Sanitation Data'!$I$32,0,10*ROW('Sanitation Data'!I77)))</f>
        <v/>
      </c>
      <c r="DO83" s="293" t="str">
        <f ca="true">+IF(OFFSET('Hygiene Data'!$D$11,0,10*ROW('Hygiene Data'!D77))="","",OFFSET('Hygiene Data'!$D$11,0,10*ROW('Hygiene Data'!D77)))</f>
        <v/>
      </c>
      <c r="DP83" s="293" t="str">
        <f ca="true">+IF(OFFSET('Hygiene Data'!$D$12,0,10*ROW('Hygiene Data'!D77))="","",OFFSET('Hygiene Data'!$D$12,0,10*ROW('Hygiene Data'!D77)))</f>
        <v/>
      </c>
      <c r="DQ83" s="293" t="str">
        <f ca="true">+IF(OFFSET('Hygiene Data'!$D$13,0,10*ROW('Hygiene Data'!D77))="","",OFFSET('Hygiene Data'!$D$13,0,10*ROW('Hygiene Data'!D77)))</f>
        <v/>
      </c>
      <c r="DR83" s="293" t="str">
        <f ca="true">+IF(OFFSET('Hygiene Data'!$E$11,0,10*ROW('Hygiene Data'!E77))="","",OFFSET('Hygiene Data'!$E$11,0,10*ROW('Hygiene Data'!E77)))</f>
        <v/>
      </c>
      <c r="DS83" s="293" t="str">
        <f ca="true">+IF(OFFSET('Hygiene Data'!$E$12,0,10*ROW('Hygiene Data'!E77))="","",OFFSET('Hygiene Data'!$E$12,0,10*ROW('Hygiene Data'!E77)))</f>
        <v/>
      </c>
      <c r="DT83" s="293" t="str">
        <f ca="true">+IF(OFFSET('Hygiene Data'!$E$13,0,10*ROW('Hygiene Data'!E77))="","",OFFSET('Hygiene Data'!$E$13,0,10*ROW('Hygiene Data'!E77)))</f>
        <v/>
      </c>
      <c r="DU83" s="293" t="str">
        <f ca="true">+IF(OFFSET('Hygiene Data'!$F$11,0,10*ROW('Hygiene Data'!F77))="","",OFFSET('Hygiene Data'!$F$11,0,10*ROW('Hygiene Data'!F77)))</f>
        <v/>
      </c>
      <c r="DV83" s="293" t="str">
        <f ca="true">+IF(OFFSET('Hygiene Data'!$F$12,0,10*ROW('Hygiene Data'!F77))="","",OFFSET('Hygiene Data'!$F$12,0,10*ROW('Hygiene Data'!F77)))</f>
        <v/>
      </c>
      <c r="DW83" s="293" t="str">
        <f ca="true">+IF(OFFSET('Hygiene Data'!$F$13,0,10*ROW('Hygiene Data'!F77))="","",OFFSET('Hygiene Data'!$F$13,0,10*ROW('Hygiene Data'!F77)))</f>
        <v/>
      </c>
      <c r="DX83" s="293" t="str">
        <f ca="true">+IF(OFFSET('Hygiene Data'!$G$11,0,10*ROW('Hygiene Data'!G77))="","",OFFSET('Hygiene Data'!$G$11,0,10*ROW('Hygiene Data'!G77)))</f>
        <v/>
      </c>
      <c r="DY83" s="293" t="str">
        <f ca="true">+IF(OFFSET('Hygiene Data'!$G$12,0,10*ROW('Hygiene Data'!G77))="","",OFFSET('Hygiene Data'!$G$12,0,10*ROW('Hygiene Data'!G77)))</f>
        <v/>
      </c>
      <c r="DZ83" s="293" t="str">
        <f ca="true">+IF(OFFSET('Hygiene Data'!$G$13,0,10*ROW('Hygiene Data'!G77))="","",OFFSET('Hygiene Data'!$G$13,0,10*ROW('Hygiene Data'!G77)))</f>
        <v/>
      </c>
      <c r="EA83" s="293" t="str">
        <f ca="true">+IF(OFFSET('Hygiene Data'!$H$11,0,10*ROW('Hygiene Data'!H77))="","",OFFSET('Hygiene Data'!$H$11,0,10*ROW('Hygiene Data'!H77)))</f>
        <v/>
      </c>
      <c r="EB83" s="293" t="str">
        <f ca="true">+IF(OFFSET('Hygiene Data'!$H$12,0,10*ROW('Hygiene Data'!H77))="","",OFFSET('Hygiene Data'!$H$12,0,10*ROW('Hygiene Data'!H77)))</f>
        <v/>
      </c>
      <c r="EC83" s="293" t="str">
        <f ca="true">+IF(OFFSET('Hygiene Data'!$H$13,0,10*ROW('Hygiene Data'!H77))="","",OFFSET('Hygiene Data'!$H$13,0,10*ROW('Hygiene Data'!H77)))</f>
        <v/>
      </c>
      <c r="ED83" s="293" t="str">
        <f ca="true">+IF(OFFSET('Hygiene Data'!$I$11,0,10*ROW('Hygiene Data'!I77))="","",OFFSET('Hygiene Data'!$I$11,0,10*ROW('Hygiene Data'!I77)))</f>
        <v/>
      </c>
      <c r="EE83" s="293" t="str">
        <f ca="true">+IF(OFFSET('Hygiene Data'!$I$12,0,10*ROW('Hygiene Data'!I77))="","",OFFSET('Hygiene Data'!$I$12,0,10*ROW('Hygiene Data'!I77)))</f>
        <v/>
      </c>
      <c r="EF83" s="293"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49" t="str">
        <f t="shared" ca="true" si="1"/>
        <v/>
      </c>
      <c r="D84" s="89"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9"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9"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9"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9"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9"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9"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9"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9"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9"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9"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9"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9"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9"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9"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9"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9"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9"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0"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0"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0"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0"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0"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0"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0"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0"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0"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0"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0"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0"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0"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0"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0"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0"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0"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0"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0"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0"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0"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0"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0"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0"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0"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0"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0"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0"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0"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0"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1"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1"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1"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1"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1"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1"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1"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1"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1"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1"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1"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1"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1"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1"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1"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1"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1"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1"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3"/>
      <c r="BS84" s="293" t="str">
        <f ca="true">+IF(OFFSET('Water Data'!$D$27,0,10*ROW('Water Data'!D78))="","",OFFSET('Water Data'!$D$27,0,10*ROW('Water Data'!D78)))</f>
        <v/>
      </c>
      <c r="BT84" s="293" t="str">
        <f ca="true">+IF(OFFSET('Water Data'!$D$28,0,10*ROW('Water Data'!D78))="","",OFFSET('Water Data'!$D$28,0,10*ROW('Water Data'!D78)))</f>
        <v/>
      </c>
      <c r="BU84" s="293" t="str">
        <f ca="true">+IF(OFFSET('Water Data'!$D$29,0,10*ROW('Water Data'!D78))="","",OFFSET('Water Data'!$D$29,0,10*ROW('Water Data'!D78)))</f>
        <v/>
      </c>
      <c r="BV84" s="293" t="str">
        <f ca="true">+IF(OFFSET('Water Data'!$E$27,0,10*ROW('Water Data'!E78))="","",OFFSET('Water Data'!$E$27,0,10*ROW('Water Data'!E78)))</f>
        <v/>
      </c>
      <c r="BW84" s="293" t="str">
        <f ca="true">+IF(OFFSET('Water Data'!$E$28,0,10*ROW('Water Data'!E78))="","",OFFSET('Water Data'!$E$28,0,10*ROW('Water Data'!E78)))</f>
        <v/>
      </c>
      <c r="BX84" s="293" t="str">
        <f ca="true">+IF(OFFSET('Water Data'!$E$29,0,10*ROW('Water Data'!E78))="","",OFFSET('Water Data'!$E$29,0,10*ROW('Water Data'!E78)))</f>
        <v/>
      </c>
      <c r="BY84" s="293" t="str">
        <f ca="true">+IF(OFFSET('Water Data'!$F$27,0,10*ROW('Water Data'!F78))="","",OFFSET('Water Data'!$F$27,0,10*ROW('Water Data'!F78)))</f>
        <v/>
      </c>
      <c r="BZ84" s="293" t="str">
        <f ca="true">+IF(OFFSET('Water Data'!$F$28,0,10*ROW('Water Data'!F78))="","",OFFSET('Water Data'!$F$28,0,10*ROW('Water Data'!F78)))</f>
        <v/>
      </c>
      <c r="CA84" s="293" t="str">
        <f ca="true">+IF(OFFSET('Water Data'!$F$29,0,10*ROW('Water Data'!F78))="","",OFFSET('Water Data'!$F$29,0,10*ROW('Water Data'!F78)))</f>
        <v/>
      </c>
      <c r="CB84" s="293" t="str">
        <f ca="true">+IF(OFFSET('Water Data'!$G$27,0,10*ROW('Water Data'!G78))="","",OFFSET('Water Data'!$G$27,0,10*ROW('Water Data'!G78)))</f>
        <v/>
      </c>
      <c r="CC84" s="293" t="str">
        <f ca="true">+IF(OFFSET('Water Data'!$G$28,0,10*ROW('Water Data'!G78))="","",OFFSET('Water Data'!$G$28,0,10*ROW('Water Data'!G78)))</f>
        <v/>
      </c>
      <c r="CD84" s="293" t="str">
        <f ca="true">+IF(OFFSET('Water Data'!$G$29,0,10*ROW('Water Data'!G78))="","",OFFSET('Water Data'!$G$29,0,10*ROW('Water Data'!G78)))</f>
        <v/>
      </c>
      <c r="CE84" s="293" t="str">
        <f ca="true">+IF(OFFSET('Water Data'!$H$27,0,10*ROW('Water Data'!H78))="","",OFFSET('Water Data'!$H$27,0,10*ROW('Water Data'!H78)))</f>
        <v/>
      </c>
      <c r="CF84" s="293" t="str">
        <f ca="true">+IF(OFFSET('Water Data'!$H$28,0,10*ROW('Water Data'!H78))="","",OFFSET('Water Data'!$H$28,0,10*ROW('Water Data'!H78)))</f>
        <v/>
      </c>
      <c r="CG84" s="293" t="str">
        <f ca="true">+IF(OFFSET('Water Data'!$H$29,0,10*ROW('Water Data'!H78))="","",OFFSET('Water Data'!$H$29,0,10*ROW('Water Data'!H78)))</f>
        <v/>
      </c>
      <c r="CH84" s="293" t="str">
        <f ca="true">+IF(OFFSET('Water Data'!$I$27,0,10*ROW('Water Data'!I78))="","",OFFSET('Water Data'!$I$27,0,10*ROW('Water Data'!I78)))</f>
        <v/>
      </c>
      <c r="CI84" s="293" t="str">
        <f ca="true">+IF(OFFSET('Water Data'!$I$28,0,10*ROW('Water Data'!I78))="","",OFFSET('Water Data'!$I$28,0,10*ROW('Water Data'!I78)))</f>
        <v/>
      </c>
      <c r="CJ84" s="293" t="str">
        <f ca="true">+IF(OFFSET('Water Data'!$I$29,0,10*ROW('Water Data'!I78))="","",OFFSET('Water Data'!$I$29,0,10*ROW('Water Data'!I78)))</f>
        <v/>
      </c>
      <c r="CK84" s="293" t="str">
        <f ca="true">+IF(OFFSET('Sanitation Data'!$D$28,0,10*ROW('Sanitation Data'!D78))="","",OFFSET('Sanitation Data'!$D$28,0,10*ROW('Sanitation Data'!D78)))</f>
        <v/>
      </c>
      <c r="CL84" s="293" t="str">
        <f ca="true">+IF(OFFSET('Sanitation Data'!$D$29,0,10*ROW('Sanitation Data'!D78))="","",OFFSET('Sanitation Data'!$D$29,0,10*ROW('Sanitation Data'!D78)))</f>
        <v/>
      </c>
      <c r="CM84" s="293" t="str">
        <f ca="true">+IF(OFFSET('Sanitation Data'!$D$30,0,10*ROW('Sanitation Data'!D78))="","",OFFSET('Sanitation Data'!$D$30,0,10*ROW('Sanitation Data'!D78)))</f>
        <v/>
      </c>
      <c r="CN84" s="293" t="str">
        <f ca="true">+IF(OFFSET('Sanitation Data'!$D$31,0,10*ROW('Sanitation Data'!D78))="","",OFFSET('Sanitation Data'!$D$31,0,10*ROW('Sanitation Data'!D78)))</f>
        <v/>
      </c>
      <c r="CO84" s="293" t="str">
        <f ca="true">+IF(OFFSET('Sanitation Data'!$D$32,0,10*ROW('Sanitation Data'!D78))="","",OFFSET('Sanitation Data'!$D$32,0,10*ROW('Sanitation Data'!D78)))</f>
        <v/>
      </c>
      <c r="CP84" s="293" t="str">
        <f ca="true">+IF(OFFSET('Sanitation Data'!$E$28,0,10*ROW('Sanitation Data'!E78))="","",OFFSET('Sanitation Data'!$E$28,0,10*ROW('Sanitation Data'!E78)))</f>
        <v/>
      </c>
      <c r="CQ84" s="293" t="str">
        <f ca="true">+IF(OFFSET('Sanitation Data'!$E$29,0,10*ROW('Sanitation Data'!E78))="","",OFFSET('Sanitation Data'!$E$29,0,10*ROW('Sanitation Data'!E78)))</f>
        <v/>
      </c>
      <c r="CR84" s="293" t="str">
        <f ca="true">+IF(OFFSET('Sanitation Data'!$E$30,0,10*ROW('Sanitation Data'!E78))="","",OFFSET('Sanitation Data'!$E$30,0,10*ROW('Sanitation Data'!E78)))</f>
        <v/>
      </c>
      <c r="CS84" s="293" t="str">
        <f ca="true">+IF(OFFSET('Sanitation Data'!$E$31,0,10*ROW('Sanitation Data'!E78))="","",OFFSET('Sanitation Data'!$E$31,0,10*ROW('Sanitation Data'!E78)))</f>
        <v/>
      </c>
      <c r="CT84" s="293" t="str">
        <f ca="true">+IF(OFFSET('Sanitation Data'!$E$32,0,10*ROW('Sanitation Data'!E78))="","",OFFSET('Sanitation Data'!$E$32,0,10*ROW('Sanitation Data'!E78)))</f>
        <v/>
      </c>
      <c r="CU84" s="293" t="str">
        <f ca="true">+IF(OFFSET('Sanitation Data'!$F$28,0,10*ROW('Sanitation Data'!F78))="","",OFFSET('Sanitation Data'!$F$28,0,10*ROW('Sanitation Data'!F78)))</f>
        <v/>
      </c>
      <c r="CV84" s="293" t="str">
        <f ca="true">+IF(OFFSET('Sanitation Data'!$F$29,0,10*ROW('Sanitation Data'!F78))="","",OFFSET('Sanitation Data'!$F$29,0,10*ROW('Sanitation Data'!F78)))</f>
        <v/>
      </c>
      <c r="CW84" s="293" t="str">
        <f ca="true">+IF(OFFSET('Sanitation Data'!$F$30,0,10*ROW('Sanitation Data'!F78))="","",OFFSET('Sanitation Data'!$F$30,0,10*ROW('Sanitation Data'!F78)))</f>
        <v/>
      </c>
      <c r="CX84" s="293" t="str">
        <f ca="true">+IF(OFFSET('Sanitation Data'!$F$31,0,10*ROW('Sanitation Data'!F78))="","",OFFSET('Sanitation Data'!$F$31,0,10*ROW('Sanitation Data'!F78)))</f>
        <v/>
      </c>
      <c r="CY84" s="293" t="str">
        <f ca="true">+IF(OFFSET('Sanitation Data'!$F$32,0,10*ROW('Sanitation Data'!F78))="","",OFFSET('Sanitation Data'!$F$32,0,10*ROW('Sanitation Data'!F78)))</f>
        <v/>
      </c>
      <c r="CZ84" s="293" t="str">
        <f ca="true">+IF(OFFSET('Sanitation Data'!$G$28,0,10*ROW('Sanitation Data'!G78))="","",OFFSET('Sanitation Data'!$G$28,0,10*ROW('Sanitation Data'!G78)))</f>
        <v/>
      </c>
      <c r="DA84" s="293" t="str">
        <f ca="true">+IF(OFFSET('Sanitation Data'!$G$29,0,10*ROW('Sanitation Data'!G78))="","",OFFSET('Sanitation Data'!$G$29,0,10*ROW('Sanitation Data'!G78)))</f>
        <v/>
      </c>
      <c r="DB84" s="293" t="str">
        <f ca="true">+IF(OFFSET('Sanitation Data'!$G$30,0,10*ROW('Sanitation Data'!G78))="","",OFFSET('Sanitation Data'!$G$30,0,10*ROW('Sanitation Data'!G78)))</f>
        <v/>
      </c>
      <c r="DC84" s="293" t="str">
        <f ca="true">+IF(OFFSET('Sanitation Data'!$G$31,0,10*ROW('Sanitation Data'!G78))="","",OFFSET('Sanitation Data'!$G$31,0,10*ROW('Sanitation Data'!G78)))</f>
        <v/>
      </c>
      <c r="DD84" s="293" t="str">
        <f ca="true">+IF(OFFSET('Sanitation Data'!$G$32,0,10*ROW('Sanitation Data'!G78))="","",OFFSET('Sanitation Data'!$G$32,0,10*ROW('Sanitation Data'!G78)))</f>
        <v/>
      </c>
      <c r="DE84" s="293" t="str">
        <f ca="true">+IF(OFFSET('Sanitation Data'!$H$28,0,10*ROW('Sanitation Data'!H78))="","",OFFSET('Sanitation Data'!$H$28,0,10*ROW('Sanitation Data'!H78)))</f>
        <v/>
      </c>
      <c r="DF84" s="293" t="str">
        <f ca="true">+IF(OFFSET('Sanitation Data'!$H$29,0,10*ROW('Sanitation Data'!H78))="","",OFFSET('Sanitation Data'!$H$29,0,10*ROW('Sanitation Data'!H78)))</f>
        <v/>
      </c>
      <c r="DG84" s="293" t="str">
        <f ca="true">+IF(OFFSET('Sanitation Data'!$H$30,0,10*ROW('Sanitation Data'!H78))="","",OFFSET('Sanitation Data'!$H$30,0,10*ROW('Sanitation Data'!H78)))</f>
        <v/>
      </c>
      <c r="DH84" s="293" t="str">
        <f ca="true">+IF(OFFSET('Sanitation Data'!$H$31,0,10*ROW('Sanitation Data'!H78))="","",OFFSET('Sanitation Data'!$H$31,0,10*ROW('Sanitation Data'!H78)))</f>
        <v/>
      </c>
      <c r="DI84" s="293" t="str">
        <f ca="true">+IF(OFFSET('Sanitation Data'!$H$32,0,10*ROW('Sanitation Data'!H78))="","",OFFSET('Sanitation Data'!$H$32,0,10*ROW('Sanitation Data'!H78)))</f>
        <v/>
      </c>
      <c r="DJ84" s="293" t="str">
        <f ca="true">+IF(OFFSET('Sanitation Data'!$I$28,0,10*ROW('Sanitation Data'!I78))="","",OFFSET('Sanitation Data'!$I$28,0,10*ROW('Sanitation Data'!I78)))</f>
        <v/>
      </c>
      <c r="DK84" s="293" t="str">
        <f ca="true">+IF(OFFSET('Sanitation Data'!$I$29,0,10*ROW('Sanitation Data'!I78))="","",OFFSET('Sanitation Data'!$I$29,0,10*ROW('Sanitation Data'!I78)))</f>
        <v/>
      </c>
      <c r="DL84" s="293" t="str">
        <f ca="true">+IF(OFFSET('Sanitation Data'!$I$30,0,10*ROW('Sanitation Data'!I78))="","",OFFSET('Sanitation Data'!$I$30,0,10*ROW('Sanitation Data'!I78)))</f>
        <v/>
      </c>
      <c r="DM84" s="293" t="str">
        <f ca="true">+IF(OFFSET('Sanitation Data'!$I$31,0,10*ROW('Sanitation Data'!I78))="","",OFFSET('Sanitation Data'!$I$31,0,10*ROW('Sanitation Data'!I78)))</f>
        <v/>
      </c>
      <c r="DN84" s="293" t="str">
        <f ca="true">+IF(OFFSET('Sanitation Data'!$I$32,0,10*ROW('Sanitation Data'!I78))="","",OFFSET('Sanitation Data'!$I$32,0,10*ROW('Sanitation Data'!I78)))</f>
        <v/>
      </c>
      <c r="DO84" s="293" t="str">
        <f ca="true">+IF(OFFSET('Hygiene Data'!$D$11,0,10*ROW('Hygiene Data'!D78))="","",OFFSET('Hygiene Data'!$D$11,0,10*ROW('Hygiene Data'!D78)))</f>
        <v/>
      </c>
      <c r="DP84" s="293" t="str">
        <f ca="true">+IF(OFFSET('Hygiene Data'!$D$12,0,10*ROW('Hygiene Data'!D78))="","",OFFSET('Hygiene Data'!$D$12,0,10*ROW('Hygiene Data'!D78)))</f>
        <v/>
      </c>
      <c r="DQ84" s="293" t="str">
        <f ca="true">+IF(OFFSET('Hygiene Data'!$D$13,0,10*ROW('Hygiene Data'!D78))="","",OFFSET('Hygiene Data'!$D$13,0,10*ROW('Hygiene Data'!D78)))</f>
        <v/>
      </c>
      <c r="DR84" s="293" t="str">
        <f ca="true">+IF(OFFSET('Hygiene Data'!$E$11,0,10*ROW('Hygiene Data'!E78))="","",OFFSET('Hygiene Data'!$E$11,0,10*ROW('Hygiene Data'!E78)))</f>
        <v/>
      </c>
      <c r="DS84" s="293" t="str">
        <f ca="true">+IF(OFFSET('Hygiene Data'!$E$12,0,10*ROW('Hygiene Data'!E78))="","",OFFSET('Hygiene Data'!$E$12,0,10*ROW('Hygiene Data'!E78)))</f>
        <v/>
      </c>
      <c r="DT84" s="293" t="str">
        <f ca="true">+IF(OFFSET('Hygiene Data'!$E$13,0,10*ROW('Hygiene Data'!E78))="","",OFFSET('Hygiene Data'!$E$13,0,10*ROW('Hygiene Data'!E78)))</f>
        <v/>
      </c>
      <c r="DU84" s="293" t="str">
        <f ca="true">+IF(OFFSET('Hygiene Data'!$F$11,0,10*ROW('Hygiene Data'!F78))="","",OFFSET('Hygiene Data'!$F$11,0,10*ROW('Hygiene Data'!F78)))</f>
        <v/>
      </c>
      <c r="DV84" s="293" t="str">
        <f ca="true">+IF(OFFSET('Hygiene Data'!$F$12,0,10*ROW('Hygiene Data'!F78))="","",OFFSET('Hygiene Data'!$F$12,0,10*ROW('Hygiene Data'!F78)))</f>
        <v/>
      </c>
      <c r="DW84" s="293" t="str">
        <f ca="true">+IF(OFFSET('Hygiene Data'!$F$13,0,10*ROW('Hygiene Data'!F78))="","",OFFSET('Hygiene Data'!$F$13,0,10*ROW('Hygiene Data'!F78)))</f>
        <v/>
      </c>
      <c r="DX84" s="293" t="str">
        <f ca="true">+IF(OFFSET('Hygiene Data'!$G$11,0,10*ROW('Hygiene Data'!G78))="","",OFFSET('Hygiene Data'!$G$11,0,10*ROW('Hygiene Data'!G78)))</f>
        <v/>
      </c>
      <c r="DY84" s="293" t="str">
        <f ca="true">+IF(OFFSET('Hygiene Data'!$G$12,0,10*ROW('Hygiene Data'!G78))="","",OFFSET('Hygiene Data'!$G$12,0,10*ROW('Hygiene Data'!G78)))</f>
        <v/>
      </c>
      <c r="DZ84" s="293" t="str">
        <f ca="true">+IF(OFFSET('Hygiene Data'!$G$13,0,10*ROW('Hygiene Data'!G78))="","",OFFSET('Hygiene Data'!$G$13,0,10*ROW('Hygiene Data'!G78)))</f>
        <v/>
      </c>
      <c r="EA84" s="293" t="str">
        <f ca="true">+IF(OFFSET('Hygiene Data'!$H$11,0,10*ROW('Hygiene Data'!H78))="","",OFFSET('Hygiene Data'!$H$11,0,10*ROW('Hygiene Data'!H78)))</f>
        <v/>
      </c>
      <c r="EB84" s="293" t="str">
        <f ca="true">+IF(OFFSET('Hygiene Data'!$H$12,0,10*ROW('Hygiene Data'!H78))="","",OFFSET('Hygiene Data'!$H$12,0,10*ROW('Hygiene Data'!H78)))</f>
        <v/>
      </c>
      <c r="EC84" s="293" t="str">
        <f ca="true">+IF(OFFSET('Hygiene Data'!$H$13,0,10*ROW('Hygiene Data'!H78))="","",OFFSET('Hygiene Data'!$H$13,0,10*ROW('Hygiene Data'!H78)))</f>
        <v/>
      </c>
      <c r="ED84" s="293" t="str">
        <f ca="true">+IF(OFFSET('Hygiene Data'!$I$11,0,10*ROW('Hygiene Data'!I78))="","",OFFSET('Hygiene Data'!$I$11,0,10*ROW('Hygiene Data'!I78)))</f>
        <v/>
      </c>
      <c r="EE84" s="293" t="str">
        <f ca="true">+IF(OFFSET('Hygiene Data'!$I$12,0,10*ROW('Hygiene Data'!I78))="","",OFFSET('Hygiene Data'!$I$12,0,10*ROW('Hygiene Data'!I78)))</f>
        <v/>
      </c>
      <c r="EF84" s="293"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49" t="str">
        <f t="shared" ca="true" si="1"/>
        <v/>
      </c>
      <c r="D85" s="89"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9"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9"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9"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9"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9"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9"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9"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9"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9"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9"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9"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9"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9"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9"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9"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9"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9"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0"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0"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0"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0"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0"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0"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0"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0"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0"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0"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0"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0"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0"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0"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0"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0"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0"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0"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0"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0"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0"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0"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0"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0"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0"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0"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0"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0"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0"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0"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1"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1"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1"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1"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1"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1"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1"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1"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1"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1"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1"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1"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1"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1"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1"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1"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1"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1"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3"/>
      <c r="BS85" s="293" t="str">
        <f ca="true">+IF(OFFSET('Water Data'!$D$27,0,10*ROW('Water Data'!D79))="","",OFFSET('Water Data'!$D$27,0,10*ROW('Water Data'!D79)))</f>
        <v/>
      </c>
      <c r="BT85" s="293" t="str">
        <f ca="true">+IF(OFFSET('Water Data'!$D$28,0,10*ROW('Water Data'!D79))="","",OFFSET('Water Data'!$D$28,0,10*ROW('Water Data'!D79)))</f>
        <v/>
      </c>
      <c r="BU85" s="293" t="str">
        <f ca="true">+IF(OFFSET('Water Data'!$D$29,0,10*ROW('Water Data'!D79))="","",OFFSET('Water Data'!$D$29,0,10*ROW('Water Data'!D79)))</f>
        <v/>
      </c>
      <c r="BV85" s="293" t="str">
        <f ca="true">+IF(OFFSET('Water Data'!$E$27,0,10*ROW('Water Data'!E79))="","",OFFSET('Water Data'!$E$27,0,10*ROW('Water Data'!E79)))</f>
        <v/>
      </c>
      <c r="BW85" s="293" t="str">
        <f ca="true">+IF(OFFSET('Water Data'!$E$28,0,10*ROW('Water Data'!E79))="","",OFFSET('Water Data'!$E$28,0,10*ROW('Water Data'!E79)))</f>
        <v/>
      </c>
      <c r="BX85" s="293" t="str">
        <f ca="true">+IF(OFFSET('Water Data'!$E$29,0,10*ROW('Water Data'!E79))="","",OFFSET('Water Data'!$E$29,0,10*ROW('Water Data'!E79)))</f>
        <v/>
      </c>
      <c r="BY85" s="293" t="str">
        <f ca="true">+IF(OFFSET('Water Data'!$F$27,0,10*ROW('Water Data'!F79))="","",OFFSET('Water Data'!$F$27,0,10*ROW('Water Data'!F79)))</f>
        <v/>
      </c>
      <c r="BZ85" s="293" t="str">
        <f ca="true">+IF(OFFSET('Water Data'!$F$28,0,10*ROW('Water Data'!F79))="","",OFFSET('Water Data'!$F$28,0,10*ROW('Water Data'!F79)))</f>
        <v/>
      </c>
      <c r="CA85" s="293" t="str">
        <f ca="true">+IF(OFFSET('Water Data'!$F$29,0,10*ROW('Water Data'!F79))="","",OFFSET('Water Data'!$F$29,0,10*ROW('Water Data'!F79)))</f>
        <v/>
      </c>
      <c r="CB85" s="293" t="str">
        <f ca="true">+IF(OFFSET('Water Data'!$G$27,0,10*ROW('Water Data'!G79))="","",OFFSET('Water Data'!$G$27,0,10*ROW('Water Data'!G79)))</f>
        <v/>
      </c>
      <c r="CC85" s="293" t="str">
        <f ca="true">+IF(OFFSET('Water Data'!$G$28,0,10*ROW('Water Data'!G79))="","",OFFSET('Water Data'!$G$28,0,10*ROW('Water Data'!G79)))</f>
        <v/>
      </c>
      <c r="CD85" s="293" t="str">
        <f ca="true">+IF(OFFSET('Water Data'!$G$29,0,10*ROW('Water Data'!G79))="","",OFFSET('Water Data'!$G$29,0,10*ROW('Water Data'!G79)))</f>
        <v/>
      </c>
      <c r="CE85" s="293" t="str">
        <f ca="true">+IF(OFFSET('Water Data'!$H$27,0,10*ROW('Water Data'!H79))="","",OFFSET('Water Data'!$H$27,0,10*ROW('Water Data'!H79)))</f>
        <v/>
      </c>
      <c r="CF85" s="293" t="str">
        <f ca="true">+IF(OFFSET('Water Data'!$H$28,0,10*ROW('Water Data'!H79))="","",OFFSET('Water Data'!$H$28,0,10*ROW('Water Data'!H79)))</f>
        <v/>
      </c>
      <c r="CG85" s="293" t="str">
        <f ca="true">+IF(OFFSET('Water Data'!$H$29,0,10*ROW('Water Data'!H79))="","",OFFSET('Water Data'!$H$29,0,10*ROW('Water Data'!H79)))</f>
        <v/>
      </c>
      <c r="CH85" s="293" t="str">
        <f ca="true">+IF(OFFSET('Water Data'!$I$27,0,10*ROW('Water Data'!I79))="","",OFFSET('Water Data'!$I$27,0,10*ROW('Water Data'!I79)))</f>
        <v/>
      </c>
      <c r="CI85" s="293" t="str">
        <f ca="true">+IF(OFFSET('Water Data'!$I$28,0,10*ROW('Water Data'!I79))="","",OFFSET('Water Data'!$I$28,0,10*ROW('Water Data'!I79)))</f>
        <v/>
      </c>
      <c r="CJ85" s="293" t="str">
        <f ca="true">+IF(OFFSET('Water Data'!$I$29,0,10*ROW('Water Data'!I79))="","",OFFSET('Water Data'!$I$29,0,10*ROW('Water Data'!I79)))</f>
        <v/>
      </c>
      <c r="CK85" s="293" t="str">
        <f ca="true">+IF(OFFSET('Sanitation Data'!$D$28,0,10*ROW('Sanitation Data'!D79))="","",OFFSET('Sanitation Data'!$D$28,0,10*ROW('Sanitation Data'!D79)))</f>
        <v/>
      </c>
      <c r="CL85" s="293" t="str">
        <f ca="true">+IF(OFFSET('Sanitation Data'!$D$29,0,10*ROW('Sanitation Data'!D79))="","",OFFSET('Sanitation Data'!$D$29,0,10*ROW('Sanitation Data'!D79)))</f>
        <v/>
      </c>
      <c r="CM85" s="293" t="str">
        <f ca="true">+IF(OFFSET('Sanitation Data'!$D$30,0,10*ROW('Sanitation Data'!D79))="","",OFFSET('Sanitation Data'!$D$30,0,10*ROW('Sanitation Data'!D79)))</f>
        <v/>
      </c>
      <c r="CN85" s="293" t="str">
        <f ca="true">+IF(OFFSET('Sanitation Data'!$D$31,0,10*ROW('Sanitation Data'!D79))="","",OFFSET('Sanitation Data'!$D$31,0,10*ROW('Sanitation Data'!D79)))</f>
        <v/>
      </c>
      <c r="CO85" s="293" t="str">
        <f ca="true">+IF(OFFSET('Sanitation Data'!$D$32,0,10*ROW('Sanitation Data'!D79))="","",OFFSET('Sanitation Data'!$D$32,0,10*ROW('Sanitation Data'!D79)))</f>
        <v/>
      </c>
      <c r="CP85" s="293" t="str">
        <f ca="true">+IF(OFFSET('Sanitation Data'!$E$28,0,10*ROW('Sanitation Data'!E79))="","",OFFSET('Sanitation Data'!$E$28,0,10*ROW('Sanitation Data'!E79)))</f>
        <v/>
      </c>
      <c r="CQ85" s="293" t="str">
        <f ca="true">+IF(OFFSET('Sanitation Data'!$E$29,0,10*ROW('Sanitation Data'!E79))="","",OFFSET('Sanitation Data'!$E$29,0,10*ROW('Sanitation Data'!E79)))</f>
        <v/>
      </c>
      <c r="CR85" s="293" t="str">
        <f ca="true">+IF(OFFSET('Sanitation Data'!$E$30,0,10*ROW('Sanitation Data'!E79))="","",OFFSET('Sanitation Data'!$E$30,0,10*ROW('Sanitation Data'!E79)))</f>
        <v/>
      </c>
      <c r="CS85" s="293" t="str">
        <f ca="true">+IF(OFFSET('Sanitation Data'!$E$31,0,10*ROW('Sanitation Data'!E79))="","",OFFSET('Sanitation Data'!$E$31,0,10*ROW('Sanitation Data'!E79)))</f>
        <v/>
      </c>
      <c r="CT85" s="293" t="str">
        <f ca="true">+IF(OFFSET('Sanitation Data'!$E$32,0,10*ROW('Sanitation Data'!E79))="","",OFFSET('Sanitation Data'!$E$32,0,10*ROW('Sanitation Data'!E79)))</f>
        <v/>
      </c>
      <c r="CU85" s="293" t="str">
        <f ca="true">+IF(OFFSET('Sanitation Data'!$F$28,0,10*ROW('Sanitation Data'!F79))="","",OFFSET('Sanitation Data'!$F$28,0,10*ROW('Sanitation Data'!F79)))</f>
        <v/>
      </c>
      <c r="CV85" s="293" t="str">
        <f ca="true">+IF(OFFSET('Sanitation Data'!$F$29,0,10*ROW('Sanitation Data'!F79))="","",OFFSET('Sanitation Data'!$F$29,0,10*ROW('Sanitation Data'!F79)))</f>
        <v/>
      </c>
      <c r="CW85" s="293" t="str">
        <f ca="true">+IF(OFFSET('Sanitation Data'!$F$30,0,10*ROW('Sanitation Data'!F79))="","",OFFSET('Sanitation Data'!$F$30,0,10*ROW('Sanitation Data'!F79)))</f>
        <v/>
      </c>
      <c r="CX85" s="293" t="str">
        <f ca="true">+IF(OFFSET('Sanitation Data'!$F$31,0,10*ROW('Sanitation Data'!F79))="","",OFFSET('Sanitation Data'!$F$31,0,10*ROW('Sanitation Data'!F79)))</f>
        <v/>
      </c>
      <c r="CY85" s="293" t="str">
        <f ca="true">+IF(OFFSET('Sanitation Data'!$F$32,0,10*ROW('Sanitation Data'!F79))="","",OFFSET('Sanitation Data'!$F$32,0,10*ROW('Sanitation Data'!F79)))</f>
        <v/>
      </c>
      <c r="CZ85" s="293" t="str">
        <f ca="true">+IF(OFFSET('Sanitation Data'!$G$28,0,10*ROW('Sanitation Data'!G79))="","",OFFSET('Sanitation Data'!$G$28,0,10*ROW('Sanitation Data'!G79)))</f>
        <v/>
      </c>
      <c r="DA85" s="293" t="str">
        <f ca="true">+IF(OFFSET('Sanitation Data'!$G$29,0,10*ROW('Sanitation Data'!G79))="","",OFFSET('Sanitation Data'!$G$29,0,10*ROW('Sanitation Data'!G79)))</f>
        <v/>
      </c>
      <c r="DB85" s="293" t="str">
        <f ca="true">+IF(OFFSET('Sanitation Data'!$G$30,0,10*ROW('Sanitation Data'!G79))="","",OFFSET('Sanitation Data'!$G$30,0,10*ROW('Sanitation Data'!G79)))</f>
        <v/>
      </c>
      <c r="DC85" s="293" t="str">
        <f ca="true">+IF(OFFSET('Sanitation Data'!$G$31,0,10*ROW('Sanitation Data'!G79))="","",OFFSET('Sanitation Data'!$G$31,0,10*ROW('Sanitation Data'!G79)))</f>
        <v/>
      </c>
      <c r="DD85" s="293" t="str">
        <f ca="true">+IF(OFFSET('Sanitation Data'!$G$32,0,10*ROW('Sanitation Data'!G79))="","",OFFSET('Sanitation Data'!$G$32,0,10*ROW('Sanitation Data'!G79)))</f>
        <v/>
      </c>
      <c r="DE85" s="293" t="str">
        <f ca="true">+IF(OFFSET('Sanitation Data'!$H$28,0,10*ROW('Sanitation Data'!H79))="","",OFFSET('Sanitation Data'!$H$28,0,10*ROW('Sanitation Data'!H79)))</f>
        <v/>
      </c>
      <c r="DF85" s="293" t="str">
        <f ca="true">+IF(OFFSET('Sanitation Data'!$H$29,0,10*ROW('Sanitation Data'!H79))="","",OFFSET('Sanitation Data'!$H$29,0,10*ROW('Sanitation Data'!H79)))</f>
        <v/>
      </c>
      <c r="DG85" s="293" t="str">
        <f ca="true">+IF(OFFSET('Sanitation Data'!$H$30,0,10*ROW('Sanitation Data'!H79))="","",OFFSET('Sanitation Data'!$H$30,0,10*ROW('Sanitation Data'!H79)))</f>
        <v/>
      </c>
      <c r="DH85" s="293" t="str">
        <f ca="true">+IF(OFFSET('Sanitation Data'!$H$31,0,10*ROW('Sanitation Data'!H79))="","",OFFSET('Sanitation Data'!$H$31,0,10*ROW('Sanitation Data'!H79)))</f>
        <v/>
      </c>
      <c r="DI85" s="293" t="str">
        <f ca="true">+IF(OFFSET('Sanitation Data'!$H$32,0,10*ROW('Sanitation Data'!H79))="","",OFFSET('Sanitation Data'!$H$32,0,10*ROW('Sanitation Data'!H79)))</f>
        <v/>
      </c>
      <c r="DJ85" s="293" t="str">
        <f ca="true">+IF(OFFSET('Sanitation Data'!$I$28,0,10*ROW('Sanitation Data'!I79))="","",OFFSET('Sanitation Data'!$I$28,0,10*ROW('Sanitation Data'!I79)))</f>
        <v/>
      </c>
      <c r="DK85" s="293" t="str">
        <f ca="true">+IF(OFFSET('Sanitation Data'!$I$29,0,10*ROW('Sanitation Data'!I79))="","",OFFSET('Sanitation Data'!$I$29,0,10*ROW('Sanitation Data'!I79)))</f>
        <v/>
      </c>
      <c r="DL85" s="293" t="str">
        <f ca="true">+IF(OFFSET('Sanitation Data'!$I$30,0,10*ROW('Sanitation Data'!I79))="","",OFFSET('Sanitation Data'!$I$30,0,10*ROW('Sanitation Data'!I79)))</f>
        <v/>
      </c>
      <c r="DM85" s="293" t="str">
        <f ca="true">+IF(OFFSET('Sanitation Data'!$I$31,0,10*ROW('Sanitation Data'!I79))="","",OFFSET('Sanitation Data'!$I$31,0,10*ROW('Sanitation Data'!I79)))</f>
        <v/>
      </c>
      <c r="DN85" s="293" t="str">
        <f ca="true">+IF(OFFSET('Sanitation Data'!$I$32,0,10*ROW('Sanitation Data'!I79))="","",OFFSET('Sanitation Data'!$I$32,0,10*ROW('Sanitation Data'!I79)))</f>
        <v/>
      </c>
      <c r="DO85" s="293" t="str">
        <f ca="true">+IF(OFFSET('Hygiene Data'!$D$11,0,10*ROW('Hygiene Data'!D79))="","",OFFSET('Hygiene Data'!$D$11,0,10*ROW('Hygiene Data'!D79)))</f>
        <v/>
      </c>
      <c r="DP85" s="293" t="str">
        <f ca="true">+IF(OFFSET('Hygiene Data'!$D$12,0,10*ROW('Hygiene Data'!D79))="","",OFFSET('Hygiene Data'!$D$12,0,10*ROW('Hygiene Data'!D79)))</f>
        <v/>
      </c>
      <c r="DQ85" s="293" t="str">
        <f ca="true">+IF(OFFSET('Hygiene Data'!$D$13,0,10*ROW('Hygiene Data'!D79))="","",OFFSET('Hygiene Data'!$D$13,0,10*ROW('Hygiene Data'!D79)))</f>
        <v/>
      </c>
      <c r="DR85" s="293" t="str">
        <f ca="true">+IF(OFFSET('Hygiene Data'!$E$11,0,10*ROW('Hygiene Data'!E79))="","",OFFSET('Hygiene Data'!$E$11,0,10*ROW('Hygiene Data'!E79)))</f>
        <v/>
      </c>
      <c r="DS85" s="293" t="str">
        <f ca="true">+IF(OFFSET('Hygiene Data'!$E$12,0,10*ROW('Hygiene Data'!E79))="","",OFFSET('Hygiene Data'!$E$12,0,10*ROW('Hygiene Data'!E79)))</f>
        <v/>
      </c>
      <c r="DT85" s="293" t="str">
        <f ca="true">+IF(OFFSET('Hygiene Data'!$E$13,0,10*ROW('Hygiene Data'!E79))="","",OFFSET('Hygiene Data'!$E$13,0,10*ROW('Hygiene Data'!E79)))</f>
        <v/>
      </c>
      <c r="DU85" s="293" t="str">
        <f ca="true">+IF(OFFSET('Hygiene Data'!$F$11,0,10*ROW('Hygiene Data'!F79))="","",OFFSET('Hygiene Data'!$F$11,0,10*ROW('Hygiene Data'!F79)))</f>
        <v/>
      </c>
      <c r="DV85" s="293" t="str">
        <f ca="true">+IF(OFFSET('Hygiene Data'!$F$12,0,10*ROW('Hygiene Data'!F79))="","",OFFSET('Hygiene Data'!$F$12,0,10*ROW('Hygiene Data'!F79)))</f>
        <v/>
      </c>
      <c r="DW85" s="293" t="str">
        <f ca="true">+IF(OFFSET('Hygiene Data'!$F$13,0,10*ROW('Hygiene Data'!F79))="","",OFFSET('Hygiene Data'!$F$13,0,10*ROW('Hygiene Data'!F79)))</f>
        <v/>
      </c>
      <c r="DX85" s="293" t="str">
        <f ca="true">+IF(OFFSET('Hygiene Data'!$G$11,0,10*ROW('Hygiene Data'!G79))="","",OFFSET('Hygiene Data'!$G$11,0,10*ROW('Hygiene Data'!G79)))</f>
        <v/>
      </c>
      <c r="DY85" s="293" t="str">
        <f ca="true">+IF(OFFSET('Hygiene Data'!$G$12,0,10*ROW('Hygiene Data'!G79))="","",OFFSET('Hygiene Data'!$G$12,0,10*ROW('Hygiene Data'!G79)))</f>
        <v/>
      </c>
      <c r="DZ85" s="293" t="str">
        <f ca="true">+IF(OFFSET('Hygiene Data'!$G$13,0,10*ROW('Hygiene Data'!G79))="","",OFFSET('Hygiene Data'!$G$13,0,10*ROW('Hygiene Data'!G79)))</f>
        <v/>
      </c>
      <c r="EA85" s="293" t="str">
        <f ca="true">+IF(OFFSET('Hygiene Data'!$H$11,0,10*ROW('Hygiene Data'!H79))="","",OFFSET('Hygiene Data'!$H$11,0,10*ROW('Hygiene Data'!H79)))</f>
        <v/>
      </c>
      <c r="EB85" s="293" t="str">
        <f ca="true">+IF(OFFSET('Hygiene Data'!$H$12,0,10*ROW('Hygiene Data'!H79))="","",OFFSET('Hygiene Data'!$H$12,0,10*ROW('Hygiene Data'!H79)))</f>
        <v/>
      </c>
      <c r="EC85" s="293" t="str">
        <f ca="true">+IF(OFFSET('Hygiene Data'!$H$13,0,10*ROW('Hygiene Data'!H79))="","",OFFSET('Hygiene Data'!$H$13,0,10*ROW('Hygiene Data'!H79)))</f>
        <v/>
      </c>
      <c r="ED85" s="293" t="str">
        <f ca="true">+IF(OFFSET('Hygiene Data'!$I$11,0,10*ROW('Hygiene Data'!I79))="","",OFFSET('Hygiene Data'!$I$11,0,10*ROW('Hygiene Data'!I79)))</f>
        <v/>
      </c>
      <c r="EE85" s="293" t="str">
        <f ca="true">+IF(OFFSET('Hygiene Data'!$I$12,0,10*ROW('Hygiene Data'!I79))="","",OFFSET('Hygiene Data'!$I$12,0,10*ROW('Hygiene Data'!I79)))</f>
        <v/>
      </c>
      <c r="EF85" s="293"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49" t="str">
        <f t="shared" ca="true" si="1"/>
        <v/>
      </c>
      <c r="D86" s="89"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9"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9"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9"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9"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9"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9"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9"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9"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9"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9"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9"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9"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9"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9"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9"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9"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9"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0"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0"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0"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0"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0"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0"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0"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0"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0"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0"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0"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0"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0"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0"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0"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0"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0"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0"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0"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0"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0"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0"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0"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0"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0"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0"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0"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0"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0"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0"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1"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1"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1"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1"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1"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1"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1"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1"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1"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1"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1"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1"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1"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1"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1"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1"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1"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1"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3"/>
      <c r="BS86" s="293" t="str">
        <f ca="true">+IF(OFFSET('Water Data'!$D$27,0,10*ROW('Water Data'!D80))="","",OFFSET('Water Data'!$D$27,0,10*ROW('Water Data'!D80)))</f>
        <v/>
      </c>
      <c r="BT86" s="293" t="str">
        <f ca="true">+IF(OFFSET('Water Data'!$D$28,0,10*ROW('Water Data'!D80))="","",OFFSET('Water Data'!$D$28,0,10*ROW('Water Data'!D80)))</f>
        <v/>
      </c>
      <c r="BU86" s="293" t="str">
        <f ca="true">+IF(OFFSET('Water Data'!$D$29,0,10*ROW('Water Data'!D80))="","",OFFSET('Water Data'!$D$29,0,10*ROW('Water Data'!D80)))</f>
        <v/>
      </c>
      <c r="BV86" s="293" t="str">
        <f ca="true">+IF(OFFSET('Water Data'!$E$27,0,10*ROW('Water Data'!E80))="","",OFFSET('Water Data'!$E$27,0,10*ROW('Water Data'!E80)))</f>
        <v/>
      </c>
      <c r="BW86" s="293" t="str">
        <f ca="true">+IF(OFFSET('Water Data'!$E$28,0,10*ROW('Water Data'!E80))="","",OFFSET('Water Data'!$E$28,0,10*ROW('Water Data'!E80)))</f>
        <v/>
      </c>
      <c r="BX86" s="293" t="str">
        <f ca="true">+IF(OFFSET('Water Data'!$E$29,0,10*ROW('Water Data'!E80))="","",OFFSET('Water Data'!$E$29,0,10*ROW('Water Data'!E80)))</f>
        <v/>
      </c>
      <c r="BY86" s="293" t="str">
        <f ca="true">+IF(OFFSET('Water Data'!$F$27,0,10*ROW('Water Data'!F80))="","",OFFSET('Water Data'!$F$27,0,10*ROW('Water Data'!F80)))</f>
        <v/>
      </c>
      <c r="BZ86" s="293" t="str">
        <f ca="true">+IF(OFFSET('Water Data'!$F$28,0,10*ROW('Water Data'!F80))="","",OFFSET('Water Data'!$F$28,0,10*ROW('Water Data'!F80)))</f>
        <v/>
      </c>
      <c r="CA86" s="293" t="str">
        <f ca="true">+IF(OFFSET('Water Data'!$F$29,0,10*ROW('Water Data'!F80))="","",OFFSET('Water Data'!$F$29,0,10*ROW('Water Data'!F80)))</f>
        <v/>
      </c>
      <c r="CB86" s="293" t="str">
        <f ca="true">+IF(OFFSET('Water Data'!$G$27,0,10*ROW('Water Data'!G80))="","",OFFSET('Water Data'!$G$27,0,10*ROW('Water Data'!G80)))</f>
        <v/>
      </c>
      <c r="CC86" s="293" t="str">
        <f ca="true">+IF(OFFSET('Water Data'!$G$28,0,10*ROW('Water Data'!G80))="","",OFFSET('Water Data'!$G$28,0,10*ROW('Water Data'!G80)))</f>
        <v/>
      </c>
      <c r="CD86" s="293" t="str">
        <f ca="true">+IF(OFFSET('Water Data'!$G$29,0,10*ROW('Water Data'!G80))="","",OFFSET('Water Data'!$G$29,0,10*ROW('Water Data'!G80)))</f>
        <v/>
      </c>
      <c r="CE86" s="293" t="str">
        <f ca="true">+IF(OFFSET('Water Data'!$H$27,0,10*ROW('Water Data'!H80))="","",OFFSET('Water Data'!$H$27,0,10*ROW('Water Data'!H80)))</f>
        <v/>
      </c>
      <c r="CF86" s="293" t="str">
        <f ca="true">+IF(OFFSET('Water Data'!$H$28,0,10*ROW('Water Data'!H80))="","",OFFSET('Water Data'!$H$28,0,10*ROW('Water Data'!H80)))</f>
        <v/>
      </c>
      <c r="CG86" s="293" t="str">
        <f ca="true">+IF(OFFSET('Water Data'!$H$29,0,10*ROW('Water Data'!H80))="","",OFFSET('Water Data'!$H$29,0,10*ROW('Water Data'!H80)))</f>
        <v/>
      </c>
      <c r="CH86" s="293" t="str">
        <f ca="true">+IF(OFFSET('Water Data'!$I$27,0,10*ROW('Water Data'!I80))="","",OFFSET('Water Data'!$I$27,0,10*ROW('Water Data'!I80)))</f>
        <v/>
      </c>
      <c r="CI86" s="293" t="str">
        <f ca="true">+IF(OFFSET('Water Data'!$I$28,0,10*ROW('Water Data'!I80))="","",OFFSET('Water Data'!$I$28,0,10*ROW('Water Data'!I80)))</f>
        <v/>
      </c>
      <c r="CJ86" s="293" t="str">
        <f ca="true">+IF(OFFSET('Water Data'!$I$29,0,10*ROW('Water Data'!I80))="","",OFFSET('Water Data'!$I$29,0,10*ROW('Water Data'!I80)))</f>
        <v/>
      </c>
      <c r="CK86" s="293" t="str">
        <f ca="true">+IF(OFFSET('Sanitation Data'!$D$28,0,10*ROW('Sanitation Data'!D80))="","",OFFSET('Sanitation Data'!$D$28,0,10*ROW('Sanitation Data'!D80)))</f>
        <v/>
      </c>
      <c r="CL86" s="293" t="str">
        <f ca="true">+IF(OFFSET('Sanitation Data'!$D$29,0,10*ROW('Sanitation Data'!D80))="","",OFFSET('Sanitation Data'!$D$29,0,10*ROW('Sanitation Data'!D80)))</f>
        <v/>
      </c>
      <c r="CM86" s="293" t="str">
        <f ca="true">+IF(OFFSET('Sanitation Data'!$D$30,0,10*ROW('Sanitation Data'!D80))="","",OFFSET('Sanitation Data'!$D$30,0,10*ROW('Sanitation Data'!D80)))</f>
        <v/>
      </c>
      <c r="CN86" s="293" t="str">
        <f ca="true">+IF(OFFSET('Sanitation Data'!$D$31,0,10*ROW('Sanitation Data'!D80))="","",OFFSET('Sanitation Data'!$D$31,0,10*ROW('Sanitation Data'!D80)))</f>
        <v/>
      </c>
      <c r="CO86" s="293" t="str">
        <f ca="true">+IF(OFFSET('Sanitation Data'!$D$32,0,10*ROW('Sanitation Data'!D80))="","",OFFSET('Sanitation Data'!$D$32,0,10*ROW('Sanitation Data'!D80)))</f>
        <v/>
      </c>
      <c r="CP86" s="293" t="str">
        <f ca="true">+IF(OFFSET('Sanitation Data'!$E$28,0,10*ROW('Sanitation Data'!E80))="","",OFFSET('Sanitation Data'!$E$28,0,10*ROW('Sanitation Data'!E80)))</f>
        <v/>
      </c>
      <c r="CQ86" s="293" t="str">
        <f ca="true">+IF(OFFSET('Sanitation Data'!$E$29,0,10*ROW('Sanitation Data'!E80))="","",OFFSET('Sanitation Data'!$E$29,0,10*ROW('Sanitation Data'!E80)))</f>
        <v/>
      </c>
      <c r="CR86" s="293" t="str">
        <f ca="true">+IF(OFFSET('Sanitation Data'!$E$30,0,10*ROW('Sanitation Data'!E80))="","",OFFSET('Sanitation Data'!$E$30,0,10*ROW('Sanitation Data'!E80)))</f>
        <v/>
      </c>
      <c r="CS86" s="293" t="str">
        <f ca="true">+IF(OFFSET('Sanitation Data'!$E$31,0,10*ROW('Sanitation Data'!E80))="","",OFFSET('Sanitation Data'!$E$31,0,10*ROW('Sanitation Data'!E80)))</f>
        <v/>
      </c>
      <c r="CT86" s="293" t="str">
        <f ca="true">+IF(OFFSET('Sanitation Data'!$E$32,0,10*ROW('Sanitation Data'!E80))="","",OFFSET('Sanitation Data'!$E$32,0,10*ROW('Sanitation Data'!E80)))</f>
        <v/>
      </c>
      <c r="CU86" s="293" t="str">
        <f ca="true">+IF(OFFSET('Sanitation Data'!$F$28,0,10*ROW('Sanitation Data'!F80))="","",OFFSET('Sanitation Data'!$F$28,0,10*ROW('Sanitation Data'!F80)))</f>
        <v/>
      </c>
      <c r="CV86" s="293" t="str">
        <f ca="true">+IF(OFFSET('Sanitation Data'!$F$29,0,10*ROW('Sanitation Data'!F80))="","",OFFSET('Sanitation Data'!$F$29,0,10*ROW('Sanitation Data'!F80)))</f>
        <v/>
      </c>
      <c r="CW86" s="293" t="str">
        <f ca="true">+IF(OFFSET('Sanitation Data'!$F$30,0,10*ROW('Sanitation Data'!F80))="","",OFFSET('Sanitation Data'!$F$30,0,10*ROW('Sanitation Data'!F80)))</f>
        <v/>
      </c>
      <c r="CX86" s="293" t="str">
        <f ca="true">+IF(OFFSET('Sanitation Data'!$F$31,0,10*ROW('Sanitation Data'!F80))="","",OFFSET('Sanitation Data'!$F$31,0,10*ROW('Sanitation Data'!F80)))</f>
        <v/>
      </c>
      <c r="CY86" s="293" t="str">
        <f ca="true">+IF(OFFSET('Sanitation Data'!$F$32,0,10*ROW('Sanitation Data'!F80))="","",OFFSET('Sanitation Data'!$F$32,0,10*ROW('Sanitation Data'!F80)))</f>
        <v/>
      </c>
      <c r="CZ86" s="293" t="str">
        <f ca="true">+IF(OFFSET('Sanitation Data'!$G$28,0,10*ROW('Sanitation Data'!G80))="","",OFFSET('Sanitation Data'!$G$28,0,10*ROW('Sanitation Data'!G80)))</f>
        <v/>
      </c>
      <c r="DA86" s="293" t="str">
        <f ca="true">+IF(OFFSET('Sanitation Data'!$G$29,0,10*ROW('Sanitation Data'!G80))="","",OFFSET('Sanitation Data'!$G$29,0,10*ROW('Sanitation Data'!G80)))</f>
        <v/>
      </c>
      <c r="DB86" s="293" t="str">
        <f ca="true">+IF(OFFSET('Sanitation Data'!$G$30,0,10*ROW('Sanitation Data'!G80))="","",OFFSET('Sanitation Data'!$G$30,0,10*ROW('Sanitation Data'!G80)))</f>
        <v/>
      </c>
      <c r="DC86" s="293" t="str">
        <f ca="true">+IF(OFFSET('Sanitation Data'!$G$31,0,10*ROW('Sanitation Data'!G80))="","",OFFSET('Sanitation Data'!$G$31,0,10*ROW('Sanitation Data'!G80)))</f>
        <v/>
      </c>
      <c r="DD86" s="293" t="str">
        <f ca="true">+IF(OFFSET('Sanitation Data'!$G$32,0,10*ROW('Sanitation Data'!G80))="","",OFFSET('Sanitation Data'!$G$32,0,10*ROW('Sanitation Data'!G80)))</f>
        <v/>
      </c>
      <c r="DE86" s="293" t="str">
        <f ca="true">+IF(OFFSET('Sanitation Data'!$H$28,0,10*ROW('Sanitation Data'!H80))="","",OFFSET('Sanitation Data'!$H$28,0,10*ROW('Sanitation Data'!H80)))</f>
        <v/>
      </c>
      <c r="DF86" s="293" t="str">
        <f ca="true">+IF(OFFSET('Sanitation Data'!$H$29,0,10*ROW('Sanitation Data'!H80))="","",OFFSET('Sanitation Data'!$H$29,0,10*ROW('Sanitation Data'!H80)))</f>
        <v/>
      </c>
      <c r="DG86" s="293" t="str">
        <f ca="true">+IF(OFFSET('Sanitation Data'!$H$30,0,10*ROW('Sanitation Data'!H80))="","",OFFSET('Sanitation Data'!$H$30,0,10*ROW('Sanitation Data'!H80)))</f>
        <v/>
      </c>
      <c r="DH86" s="293" t="str">
        <f ca="true">+IF(OFFSET('Sanitation Data'!$H$31,0,10*ROW('Sanitation Data'!H80))="","",OFFSET('Sanitation Data'!$H$31,0,10*ROW('Sanitation Data'!H80)))</f>
        <v/>
      </c>
      <c r="DI86" s="293" t="str">
        <f ca="true">+IF(OFFSET('Sanitation Data'!$H$32,0,10*ROW('Sanitation Data'!H80))="","",OFFSET('Sanitation Data'!$H$32,0,10*ROW('Sanitation Data'!H80)))</f>
        <v/>
      </c>
      <c r="DJ86" s="293" t="str">
        <f ca="true">+IF(OFFSET('Sanitation Data'!$I$28,0,10*ROW('Sanitation Data'!I80))="","",OFFSET('Sanitation Data'!$I$28,0,10*ROW('Sanitation Data'!I80)))</f>
        <v/>
      </c>
      <c r="DK86" s="293" t="str">
        <f ca="true">+IF(OFFSET('Sanitation Data'!$I$29,0,10*ROW('Sanitation Data'!I80))="","",OFFSET('Sanitation Data'!$I$29,0,10*ROW('Sanitation Data'!I80)))</f>
        <v/>
      </c>
      <c r="DL86" s="293" t="str">
        <f ca="true">+IF(OFFSET('Sanitation Data'!$I$30,0,10*ROW('Sanitation Data'!I80))="","",OFFSET('Sanitation Data'!$I$30,0,10*ROW('Sanitation Data'!I80)))</f>
        <v/>
      </c>
      <c r="DM86" s="293" t="str">
        <f ca="true">+IF(OFFSET('Sanitation Data'!$I$31,0,10*ROW('Sanitation Data'!I80))="","",OFFSET('Sanitation Data'!$I$31,0,10*ROW('Sanitation Data'!I80)))</f>
        <v/>
      </c>
      <c r="DN86" s="293" t="str">
        <f ca="true">+IF(OFFSET('Sanitation Data'!$I$32,0,10*ROW('Sanitation Data'!I80))="","",OFFSET('Sanitation Data'!$I$32,0,10*ROW('Sanitation Data'!I80)))</f>
        <v/>
      </c>
      <c r="DO86" s="293" t="str">
        <f ca="true">+IF(OFFSET('Hygiene Data'!$D$11,0,10*ROW('Hygiene Data'!D80))="","",OFFSET('Hygiene Data'!$D$11,0,10*ROW('Hygiene Data'!D80)))</f>
        <v/>
      </c>
      <c r="DP86" s="293" t="str">
        <f ca="true">+IF(OFFSET('Hygiene Data'!$D$12,0,10*ROW('Hygiene Data'!D80))="","",OFFSET('Hygiene Data'!$D$12,0,10*ROW('Hygiene Data'!D80)))</f>
        <v/>
      </c>
      <c r="DQ86" s="293" t="str">
        <f ca="true">+IF(OFFSET('Hygiene Data'!$D$13,0,10*ROW('Hygiene Data'!D80))="","",OFFSET('Hygiene Data'!$D$13,0,10*ROW('Hygiene Data'!D80)))</f>
        <v/>
      </c>
      <c r="DR86" s="293" t="str">
        <f ca="true">+IF(OFFSET('Hygiene Data'!$E$11,0,10*ROW('Hygiene Data'!E80))="","",OFFSET('Hygiene Data'!$E$11,0,10*ROW('Hygiene Data'!E80)))</f>
        <v/>
      </c>
      <c r="DS86" s="293" t="str">
        <f ca="true">+IF(OFFSET('Hygiene Data'!$E$12,0,10*ROW('Hygiene Data'!E80))="","",OFFSET('Hygiene Data'!$E$12,0,10*ROW('Hygiene Data'!E80)))</f>
        <v/>
      </c>
      <c r="DT86" s="293" t="str">
        <f ca="true">+IF(OFFSET('Hygiene Data'!$E$13,0,10*ROW('Hygiene Data'!E80))="","",OFFSET('Hygiene Data'!$E$13,0,10*ROW('Hygiene Data'!E80)))</f>
        <v/>
      </c>
      <c r="DU86" s="293" t="str">
        <f ca="true">+IF(OFFSET('Hygiene Data'!$F$11,0,10*ROW('Hygiene Data'!F80))="","",OFFSET('Hygiene Data'!$F$11,0,10*ROW('Hygiene Data'!F80)))</f>
        <v/>
      </c>
      <c r="DV86" s="293" t="str">
        <f ca="true">+IF(OFFSET('Hygiene Data'!$F$12,0,10*ROW('Hygiene Data'!F80))="","",OFFSET('Hygiene Data'!$F$12,0,10*ROW('Hygiene Data'!F80)))</f>
        <v/>
      </c>
      <c r="DW86" s="293" t="str">
        <f ca="true">+IF(OFFSET('Hygiene Data'!$F$13,0,10*ROW('Hygiene Data'!F80))="","",OFFSET('Hygiene Data'!$F$13,0,10*ROW('Hygiene Data'!F80)))</f>
        <v/>
      </c>
      <c r="DX86" s="293" t="str">
        <f ca="true">+IF(OFFSET('Hygiene Data'!$G$11,0,10*ROW('Hygiene Data'!G80))="","",OFFSET('Hygiene Data'!$G$11,0,10*ROW('Hygiene Data'!G80)))</f>
        <v/>
      </c>
      <c r="DY86" s="293" t="str">
        <f ca="true">+IF(OFFSET('Hygiene Data'!$G$12,0,10*ROW('Hygiene Data'!G80))="","",OFFSET('Hygiene Data'!$G$12,0,10*ROW('Hygiene Data'!G80)))</f>
        <v/>
      </c>
      <c r="DZ86" s="293" t="str">
        <f ca="true">+IF(OFFSET('Hygiene Data'!$G$13,0,10*ROW('Hygiene Data'!G80))="","",OFFSET('Hygiene Data'!$G$13,0,10*ROW('Hygiene Data'!G80)))</f>
        <v/>
      </c>
      <c r="EA86" s="293" t="str">
        <f ca="true">+IF(OFFSET('Hygiene Data'!$H$11,0,10*ROW('Hygiene Data'!H80))="","",OFFSET('Hygiene Data'!$H$11,0,10*ROW('Hygiene Data'!H80)))</f>
        <v/>
      </c>
      <c r="EB86" s="293" t="str">
        <f ca="true">+IF(OFFSET('Hygiene Data'!$H$12,0,10*ROW('Hygiene Data'!H80))="","",OFFSET('Hygiene Data'!$H$12,0,10*ROW('Hygiene Data'!H80)))</f>
        <v/>
      </c>
      <c r="EC86" s="293" t="str">
        <f ca="true">+IF(OFFSET('Hygiene Data'!$H$13,0,10*ROW('Hygiene Data'!H80))="","",OFFSET('Hygiene Data'!$H$13,0,10*ROW('Hygiene Data'!H80)))</f>
        <v/>
      </c>
      <c r="ED86" s="293" t="str">
        <f ca="true">+IF(OFFSET('Hygiene Data'!$I$11,0,10*ROW('Hygiene Data'!I80))="","",OFFSET('Hygiene Data'!$I$11,0,10*ROW('Hygiene Data'!I80)))</f>
        <v/>
      </c>
      <c r="EE86" s="293" t="str">
        <f ca="true">+IF(OFFSET('Hygiene Data'!$I$12,0,10*ROW('Hygiene Data'!I80))="","",OFFSET('Hygiene Data'!$I$12,0,10*ROW('Hygiene Data'!I80)))</f>
        <v/>
      </c>
      <c r="EF86" s="293"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49" t="str">
        <f t="shared" ca="true" si="1"/>
        <v/>
      </c>
      <c r="D87" s="89"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9"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9"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9"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9"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9"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9"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9"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9"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9"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9"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9"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9"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9"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9"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9"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9"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9"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0"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0"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0"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0"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0"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0"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0"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0"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0"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0"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0"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0"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0"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0"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0"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0"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0"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0"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0"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0"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0"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0"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0"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0"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0"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0"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0"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0"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0"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0"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1"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1"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1"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1"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1"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1"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1"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1"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1"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1"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1"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1"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1"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1"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1"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1"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1"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1"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3"/>
      <c r="BS87" s="293" t="str">
        <f ca="true">+IF(OFFSET('Water Data'!$D$27,0,10*ROW('Water Data'!D81))="","",OFFSET('Water Data'!$D$27,0,10*ROW('Water Data'!D81)))</f>
        <v/>
      </c>
      <c r="BT87" s="293" t="str">
        <f ca="true">+IF(OFFSET('Water Data'!$D$28,0,10*ROW('Water Data'!D81))="","",OFFSET('Water Data'!$D$28,0,10*ROW('Water Data'!D81)))</f>
        <v/>
      </c>
      <c r="BU87" s="293" t="str">
        <f ca="true">+IF(OFFSET('Water Data'!$D$29,0,10*ROW('Water Data'!D81))="","",OFFSET('Water Data'!$D$29,0,10*ROW('Water Data'!D81)))</f>
        <v/>
      </c>
      <c r="BV87" s="293" t="str">
        <f ca="true">+IF(OFFSET('Water Data'!$E$27,0,10*ROW('Water Data'!E81))="","",OFFSET('Water Data'!$E$27,0,10*ROW('Water Data'!E81)))</f>
        <v/>
      </c>
      <c r="BW87" s="293" t="str">
        <f ca="true">+IF(OFFSET('Water Data'!$E$28,0,10*ROW('Water Data'!E81))="","",OFFSET('Water Data'!$E$28,0,10*ROW('Water Data'!E81)))</f>
        <v/>
      </c>
      <c r="BX87" s="293" t="str">
        <f ca="true">+IF(OFFSET('Water Data'!$E$29,0,10*ROW('Water Data'!E81))="","",OFFSET('Water Data'!$E$29,0,10*ROW('Water Data'!E81)))</f>
        <v/>
      </c>
      <c r="BY87" s="293" t="str">
        <f ca="true">+IF(OFFSET('Water Data'!$F$27,0,10*ROW('Water Data'!F81))="","",OFFSET('Water Data'!$F$27,0,10*ROW('Water Data'!F81)))</f>
        <v/>
      </c>
      <c r="BZ87" s="293" t="str">
        <f ca="true">+IF(OFFSET('Water Data'!$F$28,0,10*ROW('Water Data'!F81))="","",OFFSET('Water Data'!$F$28,0,10*ROW('Water Data'!F81)))</f>
        <v/>
      </c>
      <c r="CA87" s="293" t="str">
        <f ca="true">+IF(OFFSET('Water Data'!$F$29,0,10*ROW('Water Data'!F81))="","",OFFSET('Water Data'!$F$29,0,10*ROW('Water Data'!F81)))</f>
        <v/>
      </c>
      <c r="CB87" s="293" t="str">
        <f ca="true">+IF(OFFSET('Water Data'!$G$27,0,10*ROW('Water Data'!G81))="","",OFFSET('Water Data'!$G$27,0,10*ROW('Water Data'!G81)))</f>
        <v/>
      </c>
      <c r="CC87" s="293" t="str">
        <f ca="true">+IF(OFFSET('Water Data'!$G$28,0,10*ROW('Water Data'!G81))="","",OFFSET('Water Data'!$G$28,0,10*ROW('Water Data'!G81)))</f>
        <v/>
      </c>
      <c r="CD87" s="293" t="str">
        <f ca="true">+IF(OFFSET('Water Data'!$G$29,0,10*ROW('Water Data'!G81))="","",OFFSET('Water Data'!$G$29,0,10*ROW('Water Data'!G81)))</f>
        <v/>
      </c>
      <c r="CE87" s="293" t="str">
        <f ca="true">+IF(OFFSET('Water Data'!$H$27,0,10*ROW('Water Data'!H81))="","",OFFSET('Water Data'!$H$27,0,10*ROW('Water Data'!H81)))</f>
        <v/>
      </c>
      <c r="CF87" s="293" t="str">
        <f ca="true">+IF(OFFSET('Water Data'!$H$28,0,10*ROW('Water Data'!H81))="","",OFFSET('Water Data'!$H$28,0,10*ROW('Water Data'!H81)))</f>
        <v/>
      </c>
      <c r="CG87" s="293" t="str">
        <f ca="true">+IF(OFFSET('Water Data'!$H$29,0,10*ROW('Water Data'!H81))="","",OFFSET('Water Data'!$H$29,0,10*ROW('Water Data'!H81)))</f>
        <v/>
      </c>
      <c r="CH87" s="293" t="str">
        <f ca="true">+IF(OFFSET('Water Data'!$I$27,0,10*ROW('Water Data'!I81))="","",OFFSET('Water Data'!$I$27,0,10*ROW('Water Data'!I81)))</f>
        <v/>
      </c>
      <c r="CI87" s="293" t="str">
        <f ca="true">+IF(OFFSET('Water Data'!$I$28,0,10*ROW('Water Data'!I81))="","",OFFSET('Water Data'!$I$28,0,10*ROW('Water Data'!I81)))</f>
        <v/>
      </c>
      <c r="CJ87" s="293" t="str">
        <f ca="true">+IF(OFFSET('Water Data'!$I$29,0,10*ROW('Water Data'!I81))="","",OFFSET('Water Data'!$I$29,0,10*ROW('Water Data'!I81)))</f>
        <v/>
      </c>
      <c r="CK87" s="293" t="str">
        <f ca="true">+IF(OFFSET('Sanitation Data'!$D$28,0,10*ROW('Sanitation Data'!D81))="","",OFFSET('Sanitation Data'!$D$28,0,10*ROW('Sanitation Data'!D81)))</f>
        <v/>
      </c>
      <c r="CL87" s="293" t="str">
        <f ca="true">+IF(OFFSET('Sanitation Data'!$D$29,0,10*ROW('Sanitation Data'!D81))="","",OFFSET('Sanitation Data'!$D$29,0,10*ROW('Sanitation Data'!D81)))</f>
        <v/>
      </c>
      <c r="CM87" s="293" t="str">
        <f ca="true">+IF(OFFSET('Sanitation Data'!$D$30,0,10*ROW('Sanitation Data'!D81))="","",OFFSET('Sanitation Data'!$D$30,0,10*ROW('Sanitation Data'!D81)))</f>
        <v/>
      </c>
      <c r="CN87" s="293" t="str">
        <f ca="true">+IF(OFFSET('Sanitation Data'!$D$31,0,10*ROW('Sanitation Data'!D81))="","",OFFSET('Sanitation Data'!$D$31,0,10*ROW('Sanitation Data'!D81)))</f>
        <v/>
      </c>
      <c r="CO87" s="293" t="str">
        <f ca="true">+IF(OFFSET('Sanitation Data'!$D$32,0,10*ROW('Sanitation Data'!D81))="","",OFFSET('Sanitation Data'!$D$32,0,10*ROW('Sanitation Data'!D81)))</f>
        <v/>
      </c>
      <c r="CP87" s="293" t="str">
        <f ca="true">+IF(OFFSET('Sanitation Data'!$E$28,0,10*ROW('Sanitation Data'!E81))="","",OFFSET('Sanitation Data'!$E$28,0,10*ROW('Sanitation Data'!E81)))</f>
        <v/>
      </c>
      <c r="CQ87" s="293" t="str">
        <f ca="true">+IF(OFFSET('Sanitation Data'!$E$29,0,10*ROW('Sanitation Data'!E81))="","",OFFSET('Sanitation Data'!$E$29,0,10*ROW('Sanitation Data'!E81)))</f>
        <v/>
      </c>
      <c r="CR87" s="293" t="str">
        <f ca="true">+IF(OFFSET('Sanitation Data'!$E$30,0,10*ROW('Sanitation Data'!E81))="","",OFFSET('Sanitation Data'!$E$30,0,10*ROW('Sanitation Data'!E81)))</f>
        <v/>
      </c>
      <c r="CS87" s="293" t="str">
        <f ca="true">+IF(OFFSET('Sanitation Data'!$E$31,0,10*ROW('Sanitation Data'!E81))="","",OFFSET('Sanitation Data'!$E$31,0,10*ROW('Sanitation Data'!E81)))</f>
        <v/>
      </c>
      <c r="CT87" s="293" t="str">
        <f ca="true">+IF(OFFSET('Sanitation Data'!$E$32,0,10*ROW('Sanitation Data'!E81))="","",OFFSET('Sanitation Data'!$E$32,0,10*ROW('Sanitation Data'!E81)))</f>
        <v/>
      </c>
      <c r="CU87" s="293" t="str">
        <f ca="true">+IF(OFFSET('Sanitation Data'!$F$28,0,10*ROW('Sanitation Data'!F81))="","",OFFSET('Sanitation Data'!$F$28,0,10*ROW('Sanitation Data'!F81)))</f>
        <v/>
      </c>
      <c r="CV87" s="293" t="str">
        <f ca="true">+IF(OFFSET('Sanitation Data'!$F$29,0,10*ROW('Sanitation Data'!F81))="","",OFFSET('Sanitation Data'!$F$29,0,10*ROW('Sanitation Data'!F81)))</f>
        <v/>
      </c>
      <c r="CW87" s="293" t="str">
        <f ca="true">+IF(OFFSET('Sanitation Data'!$F$30,0,10*ROW('Sanitation Data'!F81))="","",OFFSET('Sanitation Data'!$F$30,0,10*ROW('Sanitation Data'!F81)))</f>
        <v/>
      </c>
      <c r="CX87" s="293" t="str">
        <f ca="true">+IF(OFFSET('Sanitation Data'!$F$31,0,10*ROW('Sanitation Data'!F81))="","",OFFSET('Sanitation Data'!$F$31,0,10*ROW('Sanitation Data'!F81)))</f>
        <v/>
      </c>
      <c r="CY87" s="293" t="str">
        <f ca="true">+IF(OFFSET('Sanitation Data'!$F$32,0,10*ROW('Sanitation Data'!F81))="","",OFFSET('Sanitation Data'!$F$32,0,10*ROW('Sanitation Data'!F81)))</f>
        <v/>
      </c>
      <c r="CZ87" s="293" t="str">
        <f ca="true">+IF(OFFSET('Sanitation Data'!$G$28,0,10*ROW('Sanitation Data'!G81))="","",OFFSET('Sanitation Data'!$G$28,0,10*ROW('Sanitation Data'!G81)))</f>
        <v/>
      </c>
      <c r="DA87" s="293" t="str">
        <f ca="true">+IF(OFFSET('Sanitation Data'!$G$29,0,10*ROW('Sanitation Data'!G81))="","",OFFSET('Sanitation Data'!$G$29,0,10*ROW('Sanitation Data'!G81)))</f>
        <v/>
      </c>
      <c r="DB87" s="293" t="str">
        <f ca="true">+IF(OFFSET('Sanitation Data'!$G$30,0,10*ROW('Sanitation Data'!G81))="","",OFFSET('Sanitation Data'!$G$30,0,10*ROW('Sanitation Data'!G81)))</f>
        <v/>
      </c>
      <c r="DC87" s="293" t="str">
        <f ca="true">+IF(OFFSET('Sanitation Data'!$G$31,0,10*ROW('Sanitation Data'!G81))="","",OFFSET('Sanitation Data'!$G$31,0,10*ROW('Sanitation Data'!G81)))</f>
        <v/>
      </c>
      <c r="DD87" s="293" t="str">
        <f ca="true">+IF(OFFSET('Sanitation Data'!$G$32,0,10*ROW('Sanitation Data'!G81))="","",OFFSET('Sanitation Data'!$G$32,0,10*ROW('Sanitation Data'!G81)))</f>
        <v/>
      </c>
      <c r="DE87" s="293" t="str">
        <f ca="true">+IF(OFFSET('Sanitation Data'!$H$28,0,10*ROW('Sanitation Data'!H81))="","",OFFSET('Sanitation Data'!$H$28,0,10*ROW('Sanitation Data'!H81)))</f>
        <v/>
      </c>
      <c r="DF87" s="293" t="str">
        <f ca="true">+IF(OFFSET('Sanitation Data'!$H$29,0,10*ROW('Sanitation Data'!H81))="","",OFFSET('Sanitation Data'!$H$29,0,10*ROW('Sanitation Data'!H81)))</f>
        <v/>
      </c>
      <c r="DG87" s="293" t="str">
        <f ca="true">+IF(OFFSET('Sanitation Data'!$H$30,0,10*ROW('Sanitation Data'!H81))="","",OFFSET('Sanitation Data'!$H$30,0,10*ROW('Sanitation Data'!H81)))</f>
        <v/>
      </c>
      <c r="DH87" s="293" t="str">
        <f ca="true">+IF(OFFSET('Sanitation Data'!$H$31,0,10*ROW('Sanitation Data'!H81))="","",OFFSET('Sanitation Data'!$H$31,0,10*ROW('Sanitation Data'!H81)))</f>
        <v/>
      </c>
      <c r="DI87" s="293" t="str">
        <f ca="true">+IF(OFFSET('Sanitation Data'!$H$32,0,10*ROW('Sanitation Data'!H81))="","",OFFSET('Sanitation Data'!$H$32,0,10*ROW('Sanitation Data'!H81)))</f>
        <v/>
      </c>
      <c r="DJ87" s="293" t="str">
        <f ca="true">+IF(OFFSET('Sanitation Data'!$I$28,0,10*ROW('Sanitation Data'!I81))="","",OFFSET('Sanitation Data'!$I$28,0,10*ROW('Sanitation Data'!I81)))</f>
        <v/>
      </c>
      <c r="DK87" s="293" t="str">
        <f ca="true">+IF(OFFSET('Sanitation Data'!$I$29,0,10*ROW('Sanitation Data'!I81))="","",OFFSET('Sanitation Data'!$I$29,0,10*ROW('Sanitation Data'!I81)))</f>
        <v/>
      </c>
      <c r="DL87" s="293" t="str">
        <f ca="true">+IF(OFFSET('Sanitation Data'!$I$30,0,10*ROW('Sanitation Data'!I81))="","",OFFSET('Sanitation Data'!$I$30,0,10*ROW('Sanitation Data'!I81)))</f>
        <v/>
      </c>
      <c r="DM87" s="293" t="str">
        <f ca="true">+IF(OFFSET('Sanitation Data'!$I$31,0,10*ROW('Sanitation Data'!I81))="","",OFFSET('Sanitation Data'!$I$31,0,10*ROW('Sanitation Data'!I81)))</f>
        <v/>
      </c>
      <c r="DN87" s="293" t="str">
        <f ca="true">+IF(OFFSET('Sanitation Data'!$I$32,0,10*ROW('Sanitation Data'!I81))="","",OFFSET('Sanitation Data'!$I$32,0,10*ROW('Sanitation Data'!I81)))</f>
        <v/>
      </c>
      <c r="DO87" s="293" t="str">
        <f ca="true">+IF(OFFSET('Hygiene Data'!$D$11,0,10*ROW('Hygiene Data'!D81))="","",OFFSET('Hygiene Data'!$D$11,0,10*ROW('Hygiene Data'!D81)))</f>
        <v/>
      </c>
      <c r="DP87" s="293" t="str">
        <f ca="true">+IF(OFFSET('Hygiene Data'!$D$12,0,10*ROW('Hygiene Data'!D81))="","",OFFSET('Hygiene Data'!$D$12,0,10*ROW('Hygiene Data'!D81)))</f>
        <v/>
      </c>
      <c r="DQ87" s="293" t="str">
        <f ca="true">+IF(OFFSET('Hygiene Data'!$D$13,0,10*ROW('Hygiene Data'!D81))="","",OFFSET('Hygiene Data'!$D$13,0,10*ROW('Hygiene Data'!D81)))</f>
        <v/>
      </c>
      <c r="DR87" s="293" t="str">
        <f ca="true">+IF(OFFSET('Hygiene Data'!$E$11,0,10*ROW('Hygiene Data'!E81))="","",OFFSET('Hygiene Data'!$E$11,0,10*ROW('Hygiene Data'!E81)))</f>
        <v/>
      </c>
      <c r="DS87" s="293" t="str">
        <f ca="true">+IF(OFFSET('Hygiene Data'!$E$12,0,10*ROW('Hygiene Data'!E81))="","",OFFSET('Hygiene Data'!$E$12,0,10*ROW('Hygiene Data'!E81)))</f>
        <v/>
      </c>
      <c r="DT87" s="293" t="str">
        <f ca="true">+IF(OFFSET('Hygiene Data'!$E$13,0,10*ROW('Hygiene Data'!E81))="","",OFFSET('Hygiene Data'!$E$13,0,10*ROW('Hygiene Data'!E81)))</f>
        <v/>
      </c>
      <c r="DU87" s="293" t="str">
        <f ca="true">+IF(OFFSET('Hygiene Data'!$F$11,0,10*ROW('Hygiene Data'!F81))="","",OFFSET('Hygiene Data'!$F$11,0,10*ROW('Hygiene Data'!F81)))</f>
        <v/>
      </c>
      <c r="DV87" s="293" t="str">
        <f ca="true">+IF(OFFSET('Hygiene Data'!$F$12,0,10*ROW('Hygiene Data'!F81))="","",OFFSET('Hygiene Data'!$F$12,0,10*ROW('Hygiene Data'!F81)))</f>
        <v/>
      </c>
      <c r="DW87" s="293" t="str">
        <f ca="true">+IF(OFFSET('Hygiene Data'!$F$13,0,10*ROW('Hygiene Data'!F81))="","",OFFSET('Hygiene Data'!$F$13,0,10*ROW('Hygiene Data'!F81)))</f>
        <v/>
      </c>
      <c r="DX87" s="293" t="str">
        <f ca="true">+IF(OFFSET('Hygiene Data'!$G$11,0,10*ROW('Hygiene Data'!G81))="","",OFFSET('Hygiene Data'!$G$11,0,10*ROW('Hygiene Data'!G81)))</f>
        <v/>
      </c>
      <c r="DY87" s="293" t="str">
        <f ca="true">+IF(OFFSET('Hygiene Data'!$G$12,0,10*ROW('Hygiene Data'!G81))="","",OFFSET('Hygiene Data'!$G$12,0,10*ROW('Hygiene Data'!G81)))</f>
        <v/>
      </c>
      <c r="DZ87" s="293" t="str">
        <f ca="true">+IF(OFFSET('Hygiene Data'!$G$13,0,10*ROW('Hygiene Data'!G81))="","",OFFSET('Hygiene Data'!$G$13,0,10*ROW('Hygiene Data'!G81)))</f>
        <v/>
      </c>
      <c r="EA87" s="293" t="str">
        <f ca="true">+IF(OFFSET('Hygiene Data'!$H$11,0,10*ROW('Hygiene Data'!H81))="","",OFFSET('Hygiene Data'!$H$11,0,10*ROW('Hygiene Data'!H81)))</f>
        <v/>
      </c>
      <c r="EB87" s="293" t="str">
        <f ca="true">+IF(OFFSET('Hygiene Data'!$H$12,0,10*ROW('Hygiene Data'!H81))="","",OFFSET('Hygiene Data'!$H$12,0,10*ROW('Hygiene Data'!H81)))</f>
        <v/>
      </c>
      <c r="EC87" s="293" t="str">
        <f ca="true">+IF(OFFSET('Hygiene Data'!$H$13,0,10*ROW('Hygiene Data'!H81))="","",OFFSET('Hygiene Data'!$H$13,0,10*ROW('Hygiene Data'!H81)))</f>
        <v/>
      </c>
      <c r="ED87" s="293" t="str">
        <f ca="true">+IF(OFFSET('Hygiene Data'!$I$11,0,10*ROW('Hygiene Data'!I81))="","",OFFSET('Hygiene Data'!$I$11,0,10*ROW('Hygiene Data'!I81)))</f>
        <v/>
      </c>
      <c r="EE87" s="293" t="str">
        <f ca="true">+IF(OFFSET('Hygiene Data'!$I$12,0,10*ROW('Hygiene Data'!I81))="","",OFFSET('Hygiene Data'!$I$12,0,10*ROW('Hygiene Data'!I81)))</f>
        <v/>
      </c>
      <c r="EF87" s="293"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49" t="str">
        <f t="shared" ca="true" si="1"/>
        <v/>
      </c>
      <c r="D88" s="89"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9"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9"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9"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9"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9"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9"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9"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9"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9"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9"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9"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9"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9"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9"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9"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9"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9"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0"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0"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0"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0"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0"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0"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0"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0"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0"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0"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0"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0"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0"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0"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0"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0"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0"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0"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0"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0"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0"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0"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0"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0"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0"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0"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0"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0"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0"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0"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1"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1"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1"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1"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1"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1"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1"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1"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1"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1"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1"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1"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1"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1"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1"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1"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1"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1"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3"/>
      <c r="BS88" s="293" t="str">
        <f ca="true">+IF(OFFSET('Water Data'!$D$27,0,10*ROW('Water Data'!D82))="","",OFFSET('Water Data'!$D$27,0,10*ROW('Water Data'!D82)))</f>
        <v/>
      </c>
      <c r="BT88" s="293" t="str">
        <f ca="true">+IF(OFFSET('Water Data'!$D$28,0,10*ROW('Water Data'!D82))="","",OFFSET('Water Data'!$D$28,0,10*ROW('Water Data'!D82)))</f>
        <v/>
      </c>
      <c r="BU88" s="293" t="str">
        <f ca="true">+IF(OFFSET('Water Data'!$D$29,0,10*ROW('Water Data'!D82))="","",OFFSET('Water Data'!$D$29,0,10*ROW('Water Data'!D82)))</f>
        <v/>
      </c>
      <c r="BV88" s="293" t="str">
        <f ca="true">+IF(OFFSET('Water Data'!$E$27,0,10*ROW('Water Data'!E82))="","",OFFSET('Water Data'!$E$27,0,10*ROW('Water Data'!E82)))</f>
        <v/>
      </c>
      <c r="BW88" s="293" t="str">
        <f ca="true">+IF(OFFSET('Water Data'!$E$28,0,10*ROW('Water Data'!E82))="","",OFFSET('Water Data'!$E$28,0,10*ROW('Water Data'!E82)))</f>
        <v/>
      </c>
      <c r="BX88" s="293" t="str">
        <f ca="true">+IF(OFFSET('Water Data'!$E$29,0,10*ROW('Water Data'!E82))="","",OFFSET('Water Data'!$E$29,0,10*ROW('Water Data'!E82)))</f>
        <v/>
      </c>
      <c r="BY88" s="293" t="str">
        <f ca="true">+IF(OFFSET('Water Data'!$F$27,0,10*ROW('Water Data'!F82))="","",OFFSET('Water Data'!$F$27,0,10*ROW('Water Data'!F82)))</f>
        <v/>
      </c>
      <c r="BZ88" s="293" t="str">
        <f ca="true">+IF(OFFSET('Water Data'!$F$28,0,10*ROW('Water Data'!F82))="","",OFFSET('Water Data'!$F$28,0,10*ROW('Water Data'!F82)))</f>
        <v/>
      </c>
      <c r="CA88" s="293" t="str">
        <f ca="true">+IF(OFFSET('Water Data'!$F$29,0,10*ROW('Water Data'!F82))="","",OFFSET('Water Data'!$F$29,0,10*ROW('Water Data'!F82)))</f>
        <v/>
      </c>
      <c r="CB88" s="293" t="str">
        <f ca="true">+IF(OFFSET('Water Data'!$G$27,0,10*ROW('Water Data'!G82))="","",OFFSET('Water Data'!$G$27,0,10*ROW('Water Data'!G82)))</f>
        <v/>
      </c>
      <c r="CC88" s="293" t="str">
        <f ca="true">+IF(OFFSET('Water Data'!$G$28,0,10*ROW('Water Data'!G82))="","",OFFSET('Water Data'!$G$28,0,10*ROW('Water Data'!G82)))</f>
        <v/>
      </c>
      <c r="CD88" s="293" t="str">
        <f ca="true">+IF(OFFSET('Water Data'!$G$29,0,10*ROW('Water Data'!G82))="","",OFFSET('Water Data'!$G$29,0,10*ROW('Water Data'!G82)))</f>
        <v/>
      </c>
      <c r="CE88" s="293" t="str">
        <f ca="true">+IF(OFFSET('Water Data'!$H$27,0,10*ROW('Water Data'!H82))="","",OFFSET('Water Data'!$H$27,0,10*ROW('Water Data'!H82)))</f>
        <v/>
      </c>
      <c r="CF88" s="293" t="str">
        <f ca="true">+IF(OFFSET('Water Data'!$H$28,0,10*ROW('Water Data'!H82))="","",OFFSET('Water Data'!$H$28,0,10*ROW('Water Data'!H82)))</f>
        <v/>
      </c>
      <c r="CG88" s="293" t="str">
        <f ca="true">+IF(OFFSET('Water Data'!$H$29,0,10*ROW('Water Data'!H82))="","",OFFSET('Water Data'!$H$29,0,10*ROW('Water Data'!H82)))</f>
        <v/>
      </c>
      <c r="CH88" s="293" t="str">
        <f ca="true">+IF(OFFSET('Water Data'!$I$27,0,10*ROW('Water Data'!I82))="","",OFFSET('Water Data'!$I$27,0,10*ROW('Water Data'!I82)))</f>
        <v/>
      </c>
      <c r="CI88" s="293" t="str">
        <f ca="true">+IF(OFFSET('Water Data'!$I$28,0,10*ROW('Water Data'!I82))="","",OFFSET('Water Data'!$I$28,0,10*ROW('Water Data'!I82)))</f>
        <v/>
      </c>
      <c r="CJ88" s="293" t="str">
        <f ca="true">+IF(OFFSET('Water Data'!$I$29,0,10*ROW('Water Data'!I82))="","",OFFSET('Water Data'!$I$29,0,10*ROW('Water Data'!I82)))</f>
        <v/>
      </c>
      <c r="CK88" s="293" t="str">
        <f ca="true">+IF(OFFSET('Sanitation Data'!$D$28,0,10*ROW('Sanitation Data'!D82))="","",OFFSET('Sanitation Data'!$D$28,0,10*ROW('Sanitation Data'!D82)))</f>
        <v/>
      </c>
      <c r="CL88" s="293" t="str">
        <f ca="true">+IF(OFFSET('Sanitation Data'!$D$29,0,10*ROW('Sanitation Data'!D82))="","",OFFSET('Sanitation Data'!$D$29,0,10*ROW('Sanitation Data'!D82)))</f>
        <v/>
      </c>
      <c r="CM88" s="293" t="str">
        <f ca="true">+IF(OFFSET('Sanitation Data'!$D$30,0,10*ROW('Sanitation Data'!D82))="","",OFFSET('Sanitation Data'!$D$30,0,10*ROW('Sanitation Data'!D82)))</f>
        <v/>
      </c>
      <c r="CN88" s="293" t="str">
        <f ca="true">+IF(OFFSET('Sanitation Data'!$D$31,0,10*ROW('Sanitation Data'!D82))="","",OFFSET('Sanitation Data'!$D$31,0,10*ROW('Sanitation Data'!D82)))</f>
        <v/>
      </c>
      <c r="CO88" s="293" t="str">
        <f ca="true">+IF(OFFSET('Sanitation Data'!$D$32,0,10*ROW('Sanitation Data'!D82))="","",OFFSET('Sanitation Data'!$D$32,0,10*ROW('Sanitation Data'!D82)))</f>
        <v/>
      </c>
      <c r="CP88" s="293" t="str">
        <f ca="true">+IF(OFFSET('Sanitation Data'!$E$28,0,10*ROW('Sanitation Data'!E82))="","",OFFSET('Sanitation Data'!$E$28,0,10*ROW('Sanitation Data'!E82)))</f>
        <v/>
      </c>
      <c r="CQ88" s="293" t="str">
        <f ca="true">+IF(OFFSET('Sanitation Data'!$E$29,0,10*ROW('Sanitation Data'!E82))="","",OFFSET('Sanitation Data'!$E$29,0,10*ROW('Sanitation Data'!E82)))</f>
        <v/>
      </c>
      <c r="CR88" s="293" t="str">
        <f ca="true">+IF(OFFSET('Sanitation Data'!$E$30,0,10*ROW('Sanitation Data'!E82))="","",OFFSET('Sanitation Data'!$E$30,0,10*ROW('Sanitation Data'!E82)))</f>
        <v/>
      </c>
      <c r="CS88" s="293" t="str">
        <f ca="true">+IF(OFFSET('Sanitation Data'!$E$31,0,10*ROW('Sanitation Data'!E82))="","",OFFSET('Sanitation Data'!$E$31,0,10*ROW('Sanitation Data'!E82)))</f>
        <v/>
      </c>
      <c r="CT88" s="293" t="str">
        <f ca="true">+IF(OFFSET('Sanitation Data'!$E$32,0,10*ROW('Sanitation Data'!E82))="","",OFFSET('Sanitation Data'!$E$32,0,10*ROW('Sanitation Data'!E82)))</f>
        <v/>
      </c>
      <c r="CU88" s="293" t="str">
        <f ca="true">+IF(OFFSET('Sanitation Data'!$F$28,0,10*ROW('Sanitation Data'!F82))="","",OFFSET('Sanitation Data'!$F$28,0,10*ROW('Sanitation Data'!F82)))</f>
        <v/>
      </c>
      <c r="CV88" s="293" t="str">
        <f ca="true">+IF(OFFSET('Sanitation Data'!$F$29,0,10*ROW('Sanitation Data'!F82))="","",OFFSET('Sanitation Data'!$F$29,0,10*ROW('Sanitation Data'!F82)))</f>
        <v/>
      </c>
      <c r="CW88" s="293" t="str">
        <f ca="true">+IF(OFFSET('Sanitation Data'!$F$30,0,10*ROW('Sanitation Data'!F82))="","",OFFSET('Sanitation Data'!$F$30,0,10*ROW('Sanitation Data'!F82)))</f>
        <v/>
      </c>
      <c r="CX88" s="293" t="str">
        <f ca="true">+IF(OFFSET('Sanitation Data'!$F$31,0,10*ROW('Sanitation Data'!F82))="","",OFFSET('Sanitation Data'!$F$31,0,10*ROW('Sanitation Data'!F82)))</f>
        <v/>
      </c>
      <c r="CY88" s="293" t="str">
        <f ca="true">+IF(OFFSET('Sanitation Data'!$F$32,0,10*ROW('Sanitation Data'!F82))="","",OFFSET('Sanitation Data'!$F$32,0,10*ROW('Sanitation Data'!F82)))</f>
        <v/>
      </c>
      <c r="CZ88" s="293" t="str">
        <f ca="true">+IF(OFFSET('Sanitation Data'!$G$28,0,10*ROW('Sanitation Data'!G82))="","",OFFSET('Sanitation Data'!$G$28,0,10*ROW('Sanitation Data'!G82)))</f>
        <v/>
      </c>
      <c r="DA88" s="293" t="str">
        <f ca="true">+IF(OFFSET('Sanitation Data'!$G$29,0,10*ROW('Sanitation Data'!G82))="","",OFFSET('Sanitation Data'!$G$29,0,10*ROW('Sanitation Data'!G82)))</f>
        <v/>
      </c>
      <c r="DB88" s="293" t="str">
        <f ca="true">+IF(OFFSET('Sanitation Data'!$G$30,0,10*ROW('Sanitation Data'!G82))="","",OFFSET('Sanitation Data'!$G$30,0,10*ROW('Sanitation Data'!G82)))</f>
        <v/>
      </c>
      <c r="DC88" s="293" t="str">
        <f ca="true">+IF(OFFSET('Sanitation Data'!$G$31,0,10*ROW('Sanitation Data'!G82))="","",OFFSET('Sanitation Data'!$G$31,0,10*ROW('Sanitation Data'!G82)))</f>
        <v/>
      </c>
      <c r="DD88" s="293" t="str">
        <f ca="true">+IF(OFFSET('Sanitation Data'!$G$32,0,10*ROW('Sanitation Data'!G82))="","",OFFSET('Sanitation Data'!$G$32,0,10*ROW('Sanitation Data'!G82)))</f>
        <v/>
      </c>
      <c r="DE88" s="293" t="str">
        <f ca="true">+IF(OFFSET('Sanitation Data'!$H$28,0,10*ROW('Sanitation Data'!H82))="","",OFFSET('Sanitation Data'!$H$28,0,10*ROW('Sanitation Data'!H82)))</f>
        <v/>
      </c>
      <c r="DF88" s="293" t="str">
        <f ca="true">+IF(OFFSET('Sanitation Data'!$H$29,0,10*ROW('Sanitation Data'!H82))="","",OFFSET('Sanitation Data'!$H$29,0,10*ROW('Sanitation Data'!H82)))</f>
        <v/>
      </c>
      <c r="DG88" s="293" t="str">
        <f ca="true">+IF(OFFSET('Sanitation Data'!$H$30,0,10*ROW('Sanitation Data'!H82))="","",OFFSET('Sanitation Data'!$H$30,0,10*ROW('Sanitation Data'!H82)))</f>
        <v/>
      </c>
      <c r="DH88" s="293" t="str">
        <f ca="true">+IF(OFFSET('Sanitation Data'!$H$31,0,10*ROW('Sanitation Data'!H82))="","",OFFSET('Sanitation Data'!$H$31,0,10*ROW('Sanitation Data'!H82)))</f>
        <v/>
      </c>
      <c r="DI88" s="293" t="str">
        <f ca="true">+IF(OFFSET('Sanitation Data'!$H$32,0,10*ROW('Sanitation Data'!H82))="","",OFFSET('Sanitation Data'!$H$32,0,10*ROW('Sanitation Data'!H82)))</f>
        <v/>
      </c>
      <c r="DJ88" s="293" t="str">
        <f ca="true">+IF(OFFSET('Sanitation Data'!$I$28,0,10*ROW('Sanitation Data'!I82))="","",OFFSET('Sanitation Data'!$I$28,0,10*ROW('Sanitation Data'!I82)))</f>
        <v/>
      </c>
      <c r="DK88" s="293" t="str">
        <f ca="true">+IF(OFFSET('Sanitation Data'!$I$29,0,10*ROW('Sanitation Data'!I82))="","",OFFSET('Sanitation Data'!$I$29,0,10*ROW('Sanitation Data'!I82)))</f>
        <v/>
      </c>
      <c r="DL88" s="293" t="str">
        <f ca="true">+IF(OFFSET('Sanitation Data'!$I$30,0,10*ROW('Sanitation Data'!I82))="","",OFFSET('Sanitation Data'!$I$30,0,10*ROW('Sanitation Data'!I82)))</f>
        <v/>
      </c>
      <c r="DM88" s="293" t="str">
        <f ca="true">+IF(OFFSET('Sanitation Data'!$I$31,0,10*ROW('Sanitation Data'!I82))="","",OFFSET('Sanitation Data'!$I$31,0,10*ROW('Sanitation Data'!I82)))</f>
        <v/>
      </c>
      <c r="DN88" s="293" t="str">
        <f ca="true">+IF(OFFSET('Sanitation Data'!$I$32,0,10*ROW('Sanitation Data'!I82))="","",OFFSET('Sanitation Data'!$I$32,0,10*ROW('Sanitation Data'!I82)))</f>
        <v/>
      </c>
      <c r="DO88" s="293" t="str">
        <f ca="true">+IF(OFFSET('Hygiene Data'!$D$11,0,10*ROW('Hygiene Data'!D82))="","",OFFSET('Hygiene Data'!$D$11,0,10*ROW('Hygiene Data'!D82)))</f>
        <v/>
      </c>
      <c r="DP88" s="293" t="str">
        <f ca="true">+IF(OFFSET('Hygiene Data'!$D$12,0,10*ROW('Hygiene Data'!D82))="","",OFFSET('Hygiene Data'!$D$12,0,10*ROW('Hygiene Data'!D82)))</f>
        <v/>
      </c>
      <c r="DQ88" s="293" t="str">
        <f ca="true">+IF(OFFSET('Hygiene Data'!$D$13,0,10*ROW('Hygiene Data'!D82))="","",OFFSET('Hygiene Data'!$D$13,0,10*ROW('Hygiene Data'!D82)))</f>
        <v/>
      </c>
      <c r="DR88" s="293" t="str">
        <f ca="true">+IF(OFFSET('Hygiene Data'!$E$11,0,10*ROW('Hygiene Data'!E82))="","",OFFSET('Hygiene Data'!$E$11,0,10*ROW('Hygiene Data'!E82)))</f>
        <v/>
      </c>
      <c r="DS88" s="293" t="str">
        <f ca="true">+IF(OFFSET('Hygiene Data'!$E$12,0,10*ROW('Hygiene Data'!E82))="","",OFFSET('Hygiene Data'!$E$12,0,10*ROW('Hygiene Data'!E82)))</f>
        <v/>
      </c>
      <c r="DT88" s="293" t="str">
        <f ca="true">+IF(OFFSET('Hygiene Data'!$E$13,0,10*ROW('Hygiene Data'!E82))="","",OFFSET('Hygiene Data'!$E$13,0,10*ROW('Hygiene Data'!E82)))</f>
        <v/>
      </c>
      <c r="DU88" s="293" t="str">
        <f ca="true">+IF(OFFSET('Hygiene Data'!$F$11,0,10*ROW('Hygiene Data'!F82))="","",OFFSET('Hygiene Data'!$F$11,0,10*ROW('Hygiene Data'!F82)))</f>
        <v/>
      </c>
      <c r="DV88" s="293" t="str">
        <f ca="true">+IF(OFFSET('Hygiene Data'!$F$12,0,10*ROW('Hygiene Data'!F82))="","",OFFSET('Hygiene Data'!$F$12,0,10*ROW('Hygiene Data'!F82)))</f>
        <v/>
      </c>
      <c r="DW88" s="293" t="str">
        <f ca="true">+IF(OFFSET('Hygiene Data'!$F$13,0,10*ROW('Hygiene Data'!F82))="","",OFFSET('Hygiene Data'!$F$13,0,10*ROW('Hygiene Data'!F82)))</f>
        <v/>
      </c>
      <c r="DX88" s="293" t="str">
        <f ca="true">+IF(OFFSET('Hygiene Data'!$G$11,0,10*ROW('Hygiene Data'!G82))="","",OFFSET('Hygiene Data'!$G$11,0,10*ROW('Hygiene Data'!G82)))</f>
        <v/>
      </c>
      <c r="DY88" s="293" t="str">
        <f ca="true">+IF(OFFSET('Hygiene Data'!$G$12,0,10*ROW('Hygiene Data'!G82))="","",OFFSET('Hygiene Data'!$G$12,0,10*ROW('Hygiene Data'!G82)))</f>
        <v/>
      </c>
      <c r="DZ88" s="293" t="str">
        <f ca="true">+IF(OFFSET('Hygiene Data'!$G$13,0,10*ROW('Hygiene Data'!G82))="","",OFFSET('Hygiene Data'!$G$13,0,10*ROW('Hygiene Data'!G82)))</f>
        <v/>
      </c>
      <c r="EA88" s="293" t="str">
        <f ca="true">+IF(OFFSET('Hygiene Data'!$H$11,0,10*ROW('Hygiene Data'!H82))="","",OFFSET('Hygiene Data'!$H$11,0,10*ROW('Hygiene Data'!H82)))</f>
        <v/>
      </c>
      <c r="EB88" s="293" t="str">
        <f ca="true">+IF(OFFSET('Hygiene Data'!$H$12,0,10*ROW('Hygiene Data'!H82))="","",OFFSET('Hygiene Data'!$H$12,0,10*ROW('Hygiene Data'!H82)))</f>
        <v/>
      </c>
      <c r="EC88" s="293" t="str">
        <f ca="true">+IF(OFFSET('Hygiene Data'!$H$13,0,10*ROW('Hygiene Data'!H82))="","",OFFSET('Hygiene Data'!$H$13,0,10*ROW('Hygiene Data'!H82)))</f>
        <v/>
      </c>
      <c r="ED88" s="293" t="str">
        <f ca="true">+IF(OFFSET('Hygiene Data'!$I$11,0,10*ROW('Hygiene Data'!I82))="","",OFFSET('Hygiene Data'!$I$11,0,10*ROW('Hygiene Data'!I82)))</f>
        <v/>
      </c>
      <c r="EE88" s="293" t="str">
        <f ca="true">+IF(OFFSET('Hygiene Data'!$I$12,0,10*ROW('Hygiene Data'!I82))="","",OFFSET('Hygiene Data'!$I$12,0,10*ROW('Hygiene Data'!I82)))</f>
        <v/>
      </c>
      <c r="EF88" s="293"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49" t="str">
        <f t="shared" ca="true" si="1"/>
        <v/>
      </c>
      <c r="D89" s="89"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9"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9"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9"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9"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9"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9"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9"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9"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9"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9"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9"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9"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9"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9"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9"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9"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9"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0"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0"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0"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0"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0"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0"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0"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0"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0"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0"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0"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0"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0"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0"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0"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0"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0"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0"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0"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0"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0"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0"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0"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0"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0"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0"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0"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0"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0"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0"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1"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1"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1"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1"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1"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1"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1"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1"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1"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1"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1"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1"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1"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1"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1"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1"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1"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1"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3"/>
      <c r="BS89" s="293" t="str">
        <f ca="true">+IF(OFFSET('Water Data'!$D$27,0,10*ROW('Water Data'!D83))="","",OFFSET('Water Data'!$D$27,0,10*ROW('Water Data'!D83)))</f>
        <v/>
      </c>
      <c r="BT89" s="293" t="str">
        <f ca="true">+IF(OFFSET('Water Data'!$D$28,0,10*ROW('Water Data'!D83))="","",OFFSET('Water Data'!$D$28,0,10*ROW('Water Data'!D83)))</f>
        <v/>
      </c>
      <c r="BU89" s="293" t="str">
        <f ca="true">+IF(OFFSET('Water Data'!$D$29,0,10*ROW('Water Data'!D83))="","",OFFSET('Water Data'!$D$29,0,10*ROW('Water Data'!D83)))</f>
        <v/>
      </c>
      <c r="BV89" s="293" t="str">
        <f ca="true">+IF(OFFSET('Water Data'!$E$27,0,10*ROW('Water Data'!E83))="","",OFFSET('Water Data'!$E$27,0,10*ROW('Water Data'!E83)))</f>
        <v/>
      </c>
      <c r="BW89" s="293" t="str">
        <f ca="true">+IF(OFFSET('Water Data'!$E$28,0,10*ROW('Water Data'!E83))="","",OFFSET('Water Data'!$E$28,0,10*ROW('Water Data'!E83)))</f>
        <v/>
      </c>
      <c r="BX89" s="293" t="str">
        <f ca="true">+IF(OFFSET('Water Data'!$E$29,0,10*ROW('Water Data'!E83))="","",OFFSET('Water Data'!$E$29,0,10*ROW('Water Data'!E83)))</f>
        <v/>
      </c>
      <c r="BY89" s="293" t="str">
        <f ca="true">+IF(OFFSET('Water Data'!$F$27,0,10*ROW('Water Data'!F83))="","",OFFSET('Water Data'!$F$27,0,10*ROW('Water Data'!F83)))</f>
        <v/>
      </c>
      <c r="BZ89" s="293" t="str">
        <f ca="true">+IF(OFFSET('Water Data'!$F$28,0,10*ROW('Water Data'!F83))="","",OFFSET('Water Data'!$F$28,0,10*ROW('Water Data'!F83)))</f>
        <v/>
      </c>
      <c r="CA89" s="293" t="str">
        <f ca="true">+IF(OFFSET('Water Data'!$F$29,0,10*ROW('Water Data'!F83))="","",OFFSET('Water Data'!$F$29,0,10*ROW('Water Data'!F83)))</f>
        <v/>
      </c>
      <c r="CB89" s="293" t="str">
        <f ca="true">+IF(OFFSET('Water Data'!$G$27,0,10*ROW('Water Data'!G83))="","",OFFSET('Water Data'!$G$27,0,10*ROW('Water Data'!G83)))</f>
        <v/>
      </c>
      <c r="CC89" s="293" t="str">
        <f ca="true">+IF(OFFSET('Water Data'!$G$28,0,10*ROW('Water Data'!G83))="","",OFFSET('Water Data'!$G$28,0,10*ROW('Water Data'!G83)))</f>
        <v/>
      </c>
      <c r="CD89" s="293" t="str">
        <f ca="true">+IF(OFFSET('Water Data'!$G$29,0,10*ROW('Water Data'!G83))="","",OFFSET('Water Data'!$G$29,0,10*ROW('Water Data'!G83)))</f>
        <v/>
      </c>
      <c r="CE89" s="293" t="str">
        <f ca="true">+IF(OFFSET('Water Data'!$H$27,0,10*ROW('Water Data'!H83))="","",OFFSET('Water Data'!$H$27,0,10*ROW('Water Data'!H83)))</f>
        <v/>
      </c>
      <c r="CF89" s="293" t="str">
        <f ca="true">+IF(OFFSET('Water Data'!$H$28,0,10*ROW('Water Data'!H83))="","",OFFSET('Water Data'!$H$28,0,10*ROW('Water Data'!H83)))</f>
        <v/>
      </c>
      <c r="CG89" s="293" t="str">
        <f ca="true">+IF(OFFSET('Water Data'!$H$29,0,10*ROW('Water Data'!H83))="","",OFFSET('Water Data'!$H$29,0,10*ROW('Water Data'!H83)))</f>
        <v/>
      </c>
      <c r="CH89" s="293" t="str">
        <f ca="true">+IF(OFFSET('Water Data'!$I$27,0,10*ROW('Water Data'!I83))="","",OFFSET('Water Data'!$I$27,0,10*ROW('Water Data'!I83)))</f>
        <v/>
      </c>
      <c r="CI89" s="293" t="str">
        <f ca="true">+IF(OFFSET('Water Data'!$I$28,0,10*ROW('Water Data'!I83))="","",OFFSET('Water Data'!$I$28,0,10*ROW('Water Data'!I83)))</f>
        <v/>
      </c>
      <c r="CJ89" s="293" t="str">
        <f ca="true">+IF(OFFSET('Water Data'!$I$29,0,10*ROW('Water Data'!I83))="","",OFFSET('Water Data'!$I$29,0,10*ROW('Water Data'!I83)))</f>
        <v/>
      </c>
      <c r="CK89" s="293" t="str">
        <f ca="true">+IF(OFFSET('Sanitation Data'!$D$28,0,10*ROW('Sanitation Data'!D83))="","",OFFSET('Sanitation Data'!$D$28,0,10*ROW('Sanitation Data'!D83)))</f>
        <v/>
      </c>
      <c r="CL89" s="293" t="str">
        <f ca="true">+IF(OFFSET('Sanitation Data'!$D$29,0,10*ROW('Sanitation Data'!D83))="","",OFFSET('Sanitation Data'!$D$29,0,10*ROW('Sanitation Data'!D83)))</f>
        <v/>
      </c>
      <c r="CM89" s="293" t="str">
        <f ca="true">+IF(OFFSET('Sanitation Data'!$D$30,0,10*ROW('Sanitation Data'!D83))="","",OFFSET('Sanitation Data'!$D$30,0,10*ROW('Sanitation Data'!D83)))</f>
        <v/>
      </c>
      <c r="CN89" s="293" t="str">
        <f ca="true">+IF(OFFSET('Sanitation Data'!$D$31,0,10*ROW('Sanitation Data'!D83))="","",OFFSET('Sanitation Data'!$D$31,0,10*ROW('Sanitation Data'!D83)))</f>
        <v/>
      </c>
      <c r="CO89" s="293" t="str">
        <f ca="true">+IF(OFFSET('Sanitation Data'!$D$32,0,10*ROW('Sanitation Data'!D83))="","",OFFSET('Sanitation Data'!$D$32,0,10*ROW('Sanitation Data'!D83)))</f>
        <v/>
      </c>
      <c r="CP89" s="293" t="str">
        <f ca="true">+IF(OFFSET('Sanitation Data'!$E$28,0,10*ROW('Sanitation Data'!E83))="","",OFFSET('Sanitation Data'!$E$28,0,10*ROW('Sanitation Data'!E83)))</f>
        <v/>
      </c>
      <c r="CQ89" s="293" t="str">
        <f ca="true">+IF(OFFSET('Sanitation Data'!$E$29,0,10*ROW('Sanitation Data'!E83))="","",OFFSET('Sanitation Data'!$E$29,0,10*ROW('Sanitation Data'!E83)))</f>
        <v/>
      </c>
      <c r="CR89" s="293" t="str">
        <f ca="true">+IF(OFFSET('Sanitation Data'!$E$30,0,10*ROW('Sanitation Data'!E83))="","",OFFSET('Sanitation Data'!$E$30,0,10*ROW('Sanitation Data'!E83)))</f>
        <v/>
      </c>
      <c r="CS89" s="293" t="str">
        <f ca="true">+IF(OFFSET('Sanitation Data'!$E$31,0,10*ROW('Sanitation Data'!E83))="","",OFFSET('Sanitation Data'!$E$31,0,10*ROW('Sanitation Data'!E83)))</f>
        <v/>
      </c>
      <c r="CT89" s="293" t="str">
        <f ca="true">+IF(OFFSET('Sanitation Data'!$E$32,0,10*ROW('Sanitation Data'!E83))="","",OFFSET('Sanitation Data'!$E$32,0,10*ROW('Sanitation Data'!E83)))</f>
        <v/>
      </c>
      <c r="CU89" s="293" t="str">
        <f ca="true">+IF(OFFSET('Sanitation Data'!$F$28,0,10*ROW('Sanitation Data'!F83))="","",OFFSET('Sanitation Data'!$F$28,0,10*ROW('Sanitation Data'!F83)))</f>
        <v/>
      </c>
      <c r="CV89" s="293" t="str">
        <f ca="true">+IF(OFFSET('Sanitation Data'!$F$29,0,10*ROW('Sanitation Data'!F83))="","",OFFSET('Sanitation Data'!$F$29,0,10*ROW('Sanitation Data'!F83)))</f>
        <v/>
      </c>
      <c r="CW89" s="293" t="str">
        <f ca="true">+IF(OFFSET('Sanitation Data'!$F$30,0,10*ROW('Sanitation Data'!F83))="","",OFFSET('Sanitation Data'!$F$30,0,10*ROW('Sanitation Data'!F83)))</f>
        <v/>
      </c>
      <c r="CX89" s="293" t="str">
        <f ca="true">+IF(OFFSET('Sanitation Data'!$F$31,0,10*ROW('Sanitation Data'!F83))="","",OFFSET('Sanitation Data'!$F$31,0,10*ROW('Sanitation Data'!F83)))</f>
        <v/>
      </c>
      <c r="CY89" s="293" t="str">
        <f ca="true">+IF(OFFSET('Sanitation Data'!$F$32,0,10*ROW('Sanitation Data'!F83))="","",OFFSET('Sanitation Data'!$F$32,0,10*ROW('Sanitation Data'!F83)))</f>
        <v/>
      </c>
      <c r="CZ89" s="293" t="str">
        <f ca="true">+IF(OFFSET('Sanitation Data'!$G$28,0,10*ROW('Sanitation Data'!G83))="","",OFFSET('Sanitation Data'!$G$28,0,10*ROW('Sanitation Data'!G83)))</f>
        <v/>
      </c>
      <c r="DA89" s="293" t="str">
        <f ca="true">+IF(OFFSET('Sanitation Data'!$G$29,0,10*ROW('Sanitation Data'!G83))="","",OFFSET('Sanitation Data'!$G$29,0,10*ROW('Sanitation Data'!G83)))</f>
        <v/>
      </c>
      <c r="DB89" s="293" t="str">
        <f ca="true">+IF(OFFSET('Sanitation Data'!$G$30,0,10*ROW('Sanitation Data'!G83))="","",OFFSET('Sanitation Data'!$G$30,0,10*ROW('Sanitation Data'!G83)))</f>
        <v/>
      </c>
      <c r="DC89" s="293" t="str">
        <f ca="true">+IF(OFFSET('Sanitation Data'!$G$31,0,10*ROW('Sanitation Data'!G83))="","",OFFSET('Sanitation Data'!$G$31,0,10*ROW('Sanitation Data'!G83)))</f>
        <v/>
      </c>
      <c r="DD89" s="293" t="str">
        <f ca="true">+IF(OFFSET('Sanitation Data'!$G$32,0,10*ROW('Sanitation Data'!G83))="","",OFFSET('Sanitation Data'!$G$32,0,10*ROW('Sanitation Data'!G83)))</f>
        <v/>
      </c>
      <c r="DE89" s="293" t="str">
        <f ca="true">+IF(OFFSET('Sanitation Data'!$H$28,0,10*ROW('Sanitation Data'!H83))="","",OFFSET('Sanitation Data'!$H$28,0,10*ROW('Sanitation Data'!H83)))</f>
        <v/>
      </c>
      <c r="DF89" s="293" t="str">
        <f ca="true">+IF(OFFSET('Sanitation Data'!$H$29,0,10*ROW('Sanitation Data'!H83))="","",OFFSET('Sanitation Data'!$H$29,0,10*ROW('Sanitation Data'!H83)))</f>
        <v/>
      </c>
      <c r="DG89" s="293" t="str">
        <f ca="true">+IF(OFFSET('Sanitation Data'!$H$30,0,10*ROW('Sanitation Data'!H83))="","",OFFSET('Sanitation Data'!$H$30,0,10*ROW('Sanitation Data'!H83)))</f>
        <v/>
      </c>
      <c r="DH89" s="293" t="str">
        <f ca="true">+IF(OFFSET('Sanitation Data'!$H$31,0,10*ROW('Sanitation Data'!H83))="","",OFFSET('Sanitation Data'!$H$31,0,10*ROW('Sanitation Data'!H83)))</f>
        <v/>
      </c>
      <c r="DI89" s="293" t="str">
        <f ca="true">+IF(OFFSET('Sanitation Data'!$H$32,0,10*ROW('Sanitation Data'!H83))="","",OFFSET('Sanitation Data'!$H$32,0,10*ROW('Sanitation Data'!H83)))</f>
        <v/>
      </c>
      <c r="DJ89" s="293" t="str">
        <f ca="true">+IF(OFFSET('Sanitation Data'!$I$28,0,10*ROW('Sanitation Data'!I83))="","",OFFSET('Sanitation Data'!$I$28,0,10*ROW('Sanitation Data'!I83)))</f>
        <v/>
      </c>
      <c r="DK89" s="293" t="str">
        <f ca="true">+IF(OFFSET('Sanitation Data'!$I$29,0,10*ROW('Sanitation Data'!I83))="","",OFFSET('Sanitation Data'!$I$29,0,10*ROW('Sanitation Data'!I83)))</f>
        <v/>
      </c>
      <c r="DL89" s="293" t="str">
        <f ca="true">+IF(OFFSET('Sanitation Data'!$I$30,0,10*ROW('Sanitation Data'!I83))="","",OFFSET('Sanitation Data'!$I$30,0,10*ROW('Sanitation Data'!I83)))</f>
        <v/>
      </c>
      <c r="DM89" s="293" t="str">
        <f ca="true">+IF(OFFSET('Sanitation Data'!$I$31,0,10*ROW('Sanitation Data'!I83))="","",OFFSET('Sanitation Data'!$I$31,0,10*ROW('Sanitation Data'!I83)))</f>
        <v/>
      </c>
      <c r="DN89" s="293" t="str">
        <f ca="true">+IF(OFFSET('Sanitation Data'!$I$32,0,10*ROW('Sanitation Data'!I83))="","",OFFSET('Sanitation Data'!$I$32,0,10*ROW('Sanitation Data'!I83)))</f>
        <v/>
      </c>
      <c r="DO89" s="293" t="str">
        <f ca="true">+IF(OFFSET('Hygiene Data'!$D$11,0,10*ROW('Hygiene Data'!D83))="","",OFFSET('Hygiene Data'!$D$11,0,10*ROW('Hygiene Data'!D83)))</f>
        <v/>
      </c>
      <c r="DP89" s="293" t="str">
        <f ca="true">+IF(OFFSET('Hygiene Data'!$D$12,0,10*ROW('Hygiene Data'!D83))="","",OFFSET('Hygiene Data'!$D$12,0,10*ROW('Hygiene Data'!D83)))</f>
        <v/>
      </c>
      <c r="DQ89" s="293" t="str">
        <f ca="true">+IF(OFFSET('Hygiene Data'!$D$13,0,10*ROW('Hygiene Data'!D83))="","",OFFSET('Hygiene Data'!$D$13,0,10*ROW('Hygiene Data'!D83)))</f>
        <v/>
      </c>
      <c r="DR89" s="293" t="str">
        <f ca="true">+IF(OFFSET('Hygiene Data'!$E$11,0,10*ROW('Hygiene Data'!E83))="","",OFFSET('Hygiene Data'!$E$11,0,10*ROW('Hygiene Data'!E83)))</f>
        <v/>
      </c>
      <c r="DS89" s="293" t="str">
        <f ca="true">+IF(OFFSET('Hygiene Data'!$E$12,0,10*ROW('Hygiene Data'!E83))="","",OFFSET('Hygiene Data'!$E$12,0,10*ROW('Hygiene Data'!E83)))</f>
        <v/>
      </c>
      <c r="DT89" s="293" t="str">
        <f ca="true">+IF(OFFSET('Hygiene Data'!$E$13,0,10*ROW('Hygiene Data'!E83))="","",OFFSET('Hygiene Data'!$E$13,0,10*ROW('Hygiene Data'!E83)))</f>
        <v/>
      </c>
      <c r="DU89" s="293" t="str">
        <f ca="true">+IF(OFFSET('Hygiene Data'!$F$11,0,10*ROW('Hygiene Data'!F83))="","",OFFSET('Hygiene Data'!$F$11,0,10*ROW('Hygiene Data'!F83)))</f>
        <v/>
      </c>
      <c r="DV89" s="293" t="str">
        <f ca="true">+IF(OFFSET('Hygiene Data'!$F$12,0,10*ROW('Hygiene Data'!F83))="","",OFFSET('Hygiene Data'!$F$12,0,10*ROW('Hygiene Data'!F83)))</f>
        <v/>
      </c>
      <c r="DW89" s="293" t="str">
        <f ca="true">+IF(OFFSET('Hygiene Data'!$F$13,0,10*ROW('Hygiene Data'!F83))="","",OFFSET('Hygiene Data'!$F$13,0,10*ROW('Hygiene Data'!F83)))</f>
        <v/>
      </c>
      <c r="DX89" s="293" t="str">
        <f ca="true">+IF(OFFSET('Hygiene Data'!$G$11,0,10*ROW('Hygiene Data'!G83))="","",OFFSET('Hygiene Data'!$G$11,0,10*ROW('Hygiene Data'!G83)))</f>
        <v/>
      </c>
      <c r="DY89" s="293" t="str">
        <f ca="true">+IF(OFFSET('Hygiene Data'!$G$12,0,10*ROW('Hygiene Data'!G83))="","",OFFSET('Hygiene Data'!$G$12,0,10*ROW('Hygiene Data'!G83)))</f>
        <v/>
      </c>
      <c r="DZ89" s="293" t="str">
        <f ca="true">+IF(OFFSET('Hygiene Data'!$G$13,0,10*ROW('Hygiene Data'!G83))="","",OFFSET('Hygiene Data'!$G$13,0,10*ROW('Hygiene Data'!G83)))</f>
        <v/>
      </c>
      <c r="EA89" s="293" t="str">
        <f ca="true">+IF(OFFSET('Hygiene Data'!$H$11,0,10*ROW('Hygiene Data'!H83))="","",OFFSET('Hygiene Data'!$H$11,0,10*ROW('Hygiene Data'!H83)))</f>
        <v/>
      </c>
      <c r="EB89" s="293" t="str">
        <f ca="true">+IF(OFFSET('Hygiene Data'!$H$12,0,10*ROW('Hygiene Data'!H83))="","",OFFSET('Hygiene Data'!$H$12,0,10*ROW('Hygiene Data'!H83)))</f>
        <v/>
      </c>
      <c r="EC89" s="293" t="str">
        <f ca="true">+IF(OFFSET('Hygiene Data'!$H$13,0,10*ROW('Hygiene Data'!H83))="","",OFFSET('Hygiene Data'!$H$13,0,10*ROW('Hygiene Data'!H83)))</f>
        <v/>
      </c>
      <c r="ED89" s="293" t="str">
        <f ca="true">+IF(OFFSET('Hygiene Data'!$I$11,0,10*ROW('Hygiene Data'!I83))="","",OFFSET('Hygiene Data'!$I$11,0,10*ROW('Hygiene Data'!I83)))</f>
        <v/>
      </c>
      <c r="EE89" s="293" t="str">
        <f ca="true">+IF(OFFSET('Hygiene Data'!$I$12,0,10*ROW('Hygiene Data'!I83))="","",OFFSET('Hygiene Data'!$I$12,0,10*ROW('Hygiene Data'!I83)))</f>
        <v/>
      </c>
      <c r="EF89" s="293"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49" t="str">
        <f t="shared" ca="true" si="1"/>
        <v/>
      </c>
      <c r="D90" s="89"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9"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9"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9"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9"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9"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9"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9"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9"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9"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9"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9"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9"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9"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9"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9"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9"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9"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0"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0"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0"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0"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0"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0"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0"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0"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0"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0"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0"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0"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0"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0"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0"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0"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0"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0"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0"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0"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0"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0"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0"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0"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0"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0"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0"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0"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0"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0"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1"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1"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1"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1"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1"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1"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1"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1"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1"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1"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1"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1"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1"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1"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1"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1"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1"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1"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3"/>
      <c r="BS90" s="293" t="str">
        <f ca="true">+IF(OFFSET('Water Data'!$D$27,0,10*ROW('Water Data'!D84))="","",OFFSET('Water Data'!$D$27,0,10*ROW('Water Data'!D84)))</f>
        <v/>
      </c>
      <c r="BT90" s="293" t="str">
        <f ca="true">+IF(OFFSET('Water Data'!$D$28,0,10*ROW('Water Data'!D84))="","",OFFSET('Water Data'!$D$28,0,10*ROW('Water Data'!D84)))</f>
        <v/>
      </c>
      <c r="BU90" s="293" t="str">
        <f ca="true">+IF(OFFSET('Water Data'!$D$29,0,10*ROW('Water Data'!D84))="","",OFFSET('Water Data'!$D$29,0,10*ROW('Water Data'!D84)))</f>
        <v/>
      </c>
      <c r="BV90" s="293" t="str">
        <f ca="true">+IF(OFFSET('Water Data'!$E$27,0,10*ROW('Water Data'!E84))="","",OFFSET('Water Data'!$E$27,0,10*ROW('Water Data'!E84)))</f>
        <v/>
      </c>
      <c r="BW90" s="293" t="str">
        <f ca="true">+IF(OFFSET('Water Data'!$E$28,0,10*ROW('Water Data'!E84))="","",OFFSET('Water Data'!$E$28,0,10*ROW('Water Data'!E84)))</f>
        <v/>
      </c>
      <c r="BX90" s="293" t="str">
        <f ca="true">+IF(OFFSET('Water Data'!$E$29,0,10*ROW('Water Data'!E84))="","",OFFSET('Water Data'!$E$29,0,10*ROW('Water Data'!E84)))</f>
        <v/>
      </c>
      <c r="BY90" s="293" t="str">
        <f ca="true">+IF(OFFSET('Water Data'!$F$27,0,10*ROW('Water Data'!F84))="","",OFFSET('Water Data'!$F$27,0,10*ROW('Water Data'!F84)))</f>
        <v/>
      </c>
      <c r="BZ90" s="293" t="str">
        <f ca="true">+IF(OFFSET('Water Data'!$F$28,0,10*ROW('Water Data'!F84))="","",OFFSET('Water Data'!$F$28,0,10*ROW('Water Data'!F84)))</f>
        <v/>
      </c>
      <c r="CA90" s="293" t="str">
        <f ca="true">+IF(OFFSET('Water Data'!$F$29,0,10*ROW('Water Data'!F84))="","",OFFSET('Water Data'!$F$29,0,10*ROW('Water Data'!F84)))</f>
        <v/>
      </c>
      <c r="CB90" s="293" t="str">
        <f ca="true">+IF(OFFSET('Water Data'!$G$27,0,10*ROW('Water Data'!G84))="","",OFFSET('Water Data'!$G$27,0,10*ROW('Water Data'!G84)))</f>
        <v/>
      </c>
      <c r="CC90" s="293" t="str">
        <f ca="true">+IF(OFFSET('Water Data'!$G$28,0,10*ROW('Water Data'!G84))="","",OFFSET('Water Data'!$G$28,0,10*ROW('Water Data'!G84)))</f>
        <v/>
      </c>
      <c r="CD90" s="293" t="str">
        <f ca="true">+IF(OFFSET('Water Data'!$G$29,0,10*ROW('Water Data'!G84))="","",OFFSET('Water Data'!$G$29,0,10*ROW('Water Data'!G84)))</f>
        <v/>
      </c>
      <c r="CE90" s="293" t="str">
        <f ca="true">+IF(OFFSET('Water Data'!$H$27,0,10*ROW('Water Data'!H84))="","",OFFSET('Water Data'!$H$27,0,10*ROW('Water Data'!H84)))</f>
        <v/>
      </c>
      <c r="CF90" s="293" t="str">
        <f ca="true">+IF(OFFSET('Water Data'!$H$28,0,10*ROW('Water Data'!H84))="","",OFFSET('Water Data'!$H$28,0,10*ROW('Water Data'!H84)))</f>
        <v/>
      </c>
      <c r="CG90" s="293" t="str">
        <f ca="true">+IF(OFFSET('Water Data'!$H$29,0,10*ROW('Water Data'!H84))="","",OFFSET('Water Data'!$H$29,0,10*ROW('Water Data'!H84)))</f>
        <v/>
      </c>
      <c r="CH90" s="293" t="str">
        <f ca="true">+IF(OFFSET('Water Data'!$I$27,0,10*ROW('Water Data'!I84))="","",OFFSET('Water Data'!$I$27,0,10*ROW('Water Data'!I84)))</f>
        <v/>
      </c>
      <c r="CI90" s="293" t="str">
        <f ca="true">+IF(OFFSET('Water Data'!$I$28,0,10*ROW('Water Data'!I84))="","",OFFSET('Water Data'!$I$28,0,10*ROW('Water Data'!I84)))</f>
        <v/>
      </c>
      <c r="CJ90" s="293" t="str">
        <f ca="true">+IF(OFFSET('Water Data'!$I$29,0,10*ROW('Water Data'!I84))="","",OFFSET('Water Data'!$I$29,0,10*ROW('Water Data'!I84)))</f>
        <v/>
      </c>
      <c r="CK90" s="293" t="str">
        <f ca="true">+IF(OFFSET('Sanitation Data'!$D$28,0,10*ROW('Sanitation Data'!D84))="","",OFFSET('Sanitation Data'!$D$28,0,10*ROW('Sanitation Data'!D84)))</f>
        <v/>
      </c>
      <c r="CL90" s="293" t="str">
        <f ca="true">+IF(OFFSET('Sanitation Data'!$D$29,0,10*ROW('Sanitation Data'!D84))="","",OFFSET('Sanitation Data'!$D$29,0,10*ROW('Sanitation Data'!D84)))</f>
        <v/>
      </c>
      <c r="CM90" s="293" t="str">
        <f ca="true">+IF(OFFSET('Sanitation Data'!$D$30,0,10*ROW('Sanitation Data'!D84))="","",OFFSET('Sanitation Data'!$D$30,0,10*ROW('Sanitation Data'!D84)))</f>
        <v/>
      </c>
      <c r="CN90" s="293" t="str">
        <f ca="true">+IF(OFFSET('Sanitation Data'!$D$31,0,10*ROW('Sanitation Data'!D84))="","",OFFSET('Sanitation Data'!$D$31,0,10*ROW('Sanitation Data'!D84)))</f>
        <v/>
      </c>
      <c r="CO90" s="293" t="str">
        <f ca="true">+IF(OFFSET('Sanitation Data'!$D$32,0,10*ROW('Sanitation Data'!D84))="","",OFFSET('Sanitation Data'!$D$32,0,10*ROW('Sanitation Data'!D84)))</f>
        <v/>
      </c>
      <c r="CP90" s="293" t="str">
        <f ca="true">+IF(OFFSET('Sanitation Data'!$E$28,0,10*ROW('Sanitation Data'!E84))="","",OFFSET('Sanitation Data'!$E$28,0,10*ROW('Sanitation Data'!E84)))</f>
        <v/>
      </c>
      <c r="CQ90" s="293" t="str">
        <f ca="true">+IF(OFFSET('Sanitation Data'!$E$29,0,10*ROW('Sanitation Data'!E84))="","",OFFSET('Sanitation Data'!$E$29,0,10*ROW('Sanitation Data'!E84)))</f>
        <v/>
      </c>
      <c r="CR90" s="293" t="str">
        <f ca="true">+IF(OFFSET('Sanitation Data'!$E$30,0,10*ROW('Sanitation Data'!E84))="","",OFFSET('Sanitation Data'!$E$30,0,10*ROW('Sanitation Data'!E84)))</f>
        <v/>
      </c>
      <c r="CS90" s="293" t="str">
        <f ca="true">+IF(OFFSET('Sanitation Data'!$E$31,0,10*ROW('Sanitation Data'!E84))="","",OFFSET('Sanitation Data'!$E$31,0,10*ROW('Sanitation Data'!E84)))</f>
        <v/>
      </c>
      <c r="CT90" s="293" t="str">
        <f ca="true">+IF(OFFSET('Sanitation Data'!$E$32,0,10*ROW('Sanitation Data'!E84))="","",OFFSET('Sanitation Data'!$E$32,0,10*ROW('Sanitation Data'!E84)))</f>
        <v/>
      </c>
      <c r="CU90" s="293" t="str">
        <f ca="true">+IF(OFFSET('Sanitation Data'!$F$28,0,10*ROW('Sanitation Data'!F84))="","",OFFSET('Sanitation Data'!$F$28,0,10*ROW('Sanitation Data'!F84)))</f>
        <v/>
      </c>
      <c r="CV90" s="293" t="str">
        <f ca="true">+IF(OFFSET('Sanitation Data'!$F$29,0,10*ROW('Sanitation Data'!F84))="","",OFFSET('Sanitation Data'!$F$29,0,10*ROW('Sanitation Data'!F84)))</f>
        <v/>
      </c>
      <c r="CW90" s="293" t="str">
        <f ca="true">+IF(OFFSET('Sanitation Data'!$F$30,0,10*ROW('Sanitation Data'!F84))="","",OFFSET('Sanitation Data'!$F$30,0,10*ROW('Sanitation Data'!F84)))</f>
        <v/>
      </c>
      <c r="CX90" s="293" t="str">
        <f ca="true">+IF(OFFSET('Sanitation Data'!$F$31,0,10*ROW('Sanitation Data'!F84))="","",OFFSET('Sanitation Data'!$F$31,0,10*ROW('Sanitation Data'!F84)))</f>
        <v/>
      </c>
      <c r="CY90" s="293" t="str">
        <f ca="true">+IF(OFFSET('Sanitation Data'!$F$32,0,10*ROW('Sanitation Data'!F84))="","",OFFSET('Sanitation Data'!$F$32,0,10*ROW('Sanitation Data'!F84)))</f>
        <v/>
      </c>
      <c r="CZ90" s="293" t="str">
        <f ca="true">+IF(OFFSET('Sanitation Data'!$G$28,0,10*ROW('Sanitation Data'!G84))="","",OFFSET('Sanitation Data'!$G$28,0,10*ROW('Sanitation Data'!G84)))</f>
        <v/>
      </c>
      <c r="DA90" s="293" t="str">
        <f ca="true">+IF(OFFSET('Sanitation Data'!$G$29,0,10*ROW('Sanitation Data'!G84))="","",OFFSET('Sanitation Data'!$G$29,0,10*ROW('Sanitation Data'!G84)))</f>
        <v/>
      </c>
      <c r="DB90" s="293" t="str">
        <f ca="true">+IF(OFFSET('Sanitation Data'!$G$30,0,10*ROW('Sanitation Data'!G84))="","",OFFSET('Sanitation Data'!$G$30,0,10*ROW('Sanitation Data'!G84)))</f>
        <v/>
      </c>
      <c r="DC90" s="293" t="str">
        <f ca="true">+IF(OFFSET('Sanitation Data'!$G$31,0,10*ROW('Sanitation Data'!G84))="","",OFFSET('Sanitation Data'!$G$31,0,10*ROW('Sanitation Data'!G84)))</f>
        <v/>
      </c>
      <c r="DD90" s="293" t="str">
        <f ca="true">+IF(OFFSET('Sanitation Data'!$G$32,0,10*ROW('Sanitation Data'!G84))="","",OFFSET('Sanitation Data'!$G$32,0,10*ROW('Sanitation Data'!G84)))</f>
        <v/>
      </c>
      <c r="DE90" s="293" t="str">
        <f ca="true">+IF(OFFSET('Sanitation Data'!$H$28,0,10*ROW('Sanitation Data'!H84))="","",OFFSET('Sanitation Data'!$H$28,0,10*ROW('Sanitation Data'!H84)))</f>
        <v/>
      </c>
      <c r="DF90" s="293" t="str">
        <f ca="true">+IF(OFFSET('Sanitation Data'!$H$29,0,10*ROW('Sanitation Data'!H84))="","",OFFSET('Sanitation Data'!$H$29,0,10*ROW('Sanitation Data'!H84)))</f>
        <v/>
      </c>
      <c r="DG90" s="293" t="str">
        <f ca="true">+IF(OFFSET('Sanitation Data'!$H$30,0,10*ROW('Sanitation Data'!H84))="","",OFFSET('Sanitation Data'!$H$30,0,10*ROW('Sanitation Data'!H84)))</f>
        <v/>
      </c>
      <c r="DH90" s="293" t="str">
        <f ca="true">+IF(OFFSET('Sanitation Data'!$H$31,0,10*ROW('Sanitation Data'!H84))="","",OFFSET('Sanitation Data'!$H$31,0,10*ROW('Sanitation Data'!H84)))</f>
        <v/>
      </c>
      <c r="DI90" s="293" t="str">
        <f ca="true">+IF(OFFSET('Sanitation Data'!$H$32,0,10*ROW('Sanitation Data'!H84))="","",OFFSET('Sanitation Data'!$H$32,0,10*ROW('Sanitation Data'!H84)))</f>
        <v/>
      </c>
      <c r="DJ90" s="293" t="str">
        <f ca="true">+IF(OFFSET('Sanitation Data'!$I$28,0,10*ROW('Sanitation Data'!I84))="","",OFFSET('Sanitation Data'!$I$28,0,10*ROW('Sanitation Data'!I84)))</f>
        <v/>
      </c>
      <c r="DK90" s="293" t="str">
        <f ca="true">+IF(OFFSET('Sanitation Data'!$I$29,0,10*ROW('Sanitation Data'!I84))="","",OFFSET('Sanitation Data'!$I$29,0,10*ROW('Sanitation Data'!I84)))</f>
        <v/>
      </c>
      <c r="DL90" s="293" t="str">
        <f ca="true">+IF(OFFSET('Sanitation Data'!$I$30,0,10*ROW('Sanitation Data'!I84))="","",OFFSET('Sanitation Data'!$I$30,0,10*ROW('Sanitation Data'!I84)))</f>
        <v/>
      </c>
      <c r="DM90" s="293" t="str">
        <f ca="true">+IF(OFFSET('Sanitation Data'!$I$31,0,10*ROW('Sanitation Data'!I84))="","",OFFSET('Sanitation Data'!$I$31,0,10*ROW('Sanitation Data'!I84)))</f>
        <v/>
      </c>
      <c r="DN90" s="293" t="str">
        <f ca="true">+IF(OFFSET('Sanitation Data'!$I$32,0,10*ROW('Sanitation Data'!I84))="","",OFFSET('Sanitation Data'!$I$32,0,10*ROW('Sanitation Data'!I84)))</f>
        <v/>
      </c>
      <c r="DO90" s="293" t="str">
        <f ca="true">+IF(OFFSET('Hygiene Data'!$D$11,0,10*ROW('Hygiene Data'!D84))="","",OFFSET('Hygiene Data'!$D$11,0,10*ROW('Hygiene Data'!D84)))</f>
        <v/>
      </c>
      <c r="DP90" s="293" t="str">
        <f ca="true">+IF(OFFSET('Hygiene Data'!$D$12,0,10*ROW('Hygiene Data'!D84))="","",OFFSET('Hygiene Data'!$D$12,0,10*ROW('Hygiene Data'!D84)))</f>
        <v/>
      </c>
      <c r="DQ90" s="293" t="str">
        <f ca="true">+IF(OFFSET('Hygiene Data'!$D$13,0,10*ROW('Hygiene Data'!D84))="","",OFFSET('Hygiene Data'!$D$13,0,10*ROW('Hygiene Data'!D84)))</f>
        <v/>
      </c>
      <c r="DR90" s="293" t="str">
        <f ca="true">+IF(OFFSET('Hygiene Data'!$E$11,0,10*ROW('Hygiene Data'!E84))="","",OFFSET('Hygiene Data'!$E$11,0,10*ROW('Hygiene Data'!E84)))</f>
        <v/>
      </c>
      <c r="DS90" s="293" t="str">
        <f ca="true">+IF(OFFSET('Hygiene Data'!$E$12,0,10*ROW('Hygiene Data'!E84))="","",OFFSET('Hygiene Data'!$E$12,0,10*ROW('Hygiene Data'!E84)))</f>
        <v/>
      </c>
      <c r="DT90" s="293" t="str">
        <f ca="true">+IF(OFFSET('Hygiene Data'!$E$13,0,10*ROW('Hygiene Data'!E84))="","",OFFSET('Hygiene Data'!$E$13,0,10*ROW('Hygiene Data'!E84)))</f>
        <v/>
      </c>
      <c r="DU90" s="293" t="str">
        <f ca="true">+IF(OFFSET('Hygiene Data'!$F$11,0,10*ROW('Hygiene Data'!F84))="","",OFFSET('Hygiene Data'!$F$11,0,10*ROW('Hygiene Data'!F84)))</f>
        <v/>
      </c>
      <c r="DV90" s="293" t="str">
        <f ca="true">+IF(OFFSET('Hygiene Data'!$F$12,0,10*ROW('Hygiene Data'!F84))="","",OFFSET('Hygiene Data'!$F$12,0,10*ROW('Hygiene Data'!F84)))</f>
        <v/>
      </c>
      <c r="DW90" s="293" t="str">
        <f ca="true">+IF(OFFSET('Hygiene Data'!$F$13,0,10*ROW('Hygiene Data'!F84))="","",OFFSET('Hygiene Data'!$F$13,0,10*ROW('Hygiene Data'!F84)))</f>
        <v/>
      </c>
      <c r="DX90" s="293" t="str">
        <f ca="true">+IF(OFFSET('Hygiene Data'!$G$11,0,10*ROW('Hygiene Data'!G84))="","",OFFSET('Hygiene Data'!$G$11,0,10*ROW('Hygiene Data'!G84)))</f>
        <v/>
      </c>
      <c r="DY90" s="293" t="str">
        <f ca="true">+IF(OFFSET('Hygiene Data'!$G$12,0,10*ROW('Hygiene Data'!G84))="","",OFFSET('Hygiene Data'!$G$12,0,10*ROW('Hygiene Data'!G84)))</f>
        <v/>
      </c>
      <c r="DZ90" s="293" t="str">
        <f ca="true">+IF(OFFSET('Hygiene Data'!$G$13,0,10*ROW('Hygiene Data'!G84))="","",OFFSET('Hygiene Data'!$G$13,0,10*ROW('Hygiene Data'!G84)))</f>
        <v/>
      </c>
      <c r="EA90" s="293" t="str">
        <f ca="true">+IF(OFFSET('Hygiene Data'!$H$11,0,10*ROW('Hygiene Data'!H84))="","",OFFSET('Hygiene Data'!$H$11,0,10*ROW('Hygiene Data'!H84)))</f>
        <v/>
      </c>
      <c r="EB90" s="293" t="str">
        <f ca="true">+IF(OFFSET('Hygiene Data'!$H$12,0,10*ROW('Hygiene Data'!H84))="","",OFFSET('Hygiene Data'!$H$12,0,10*ROW('Hygiene Data'!H84)))</f>
        <v/>
      </c>
      <c r="EC90" s="293" t="str">
        <f ca="true">+IF(OFFSET('Hygiene Data'!$H$13,0,10*ROW('Hygiene Data'!H84))="","",OFFSET('Hygiene Data'!$H$13,0,10*ROW('Hygiene Data'!H84)))</f>
        <v/>
      </c>
      <c r="ED90" s="293" t="str">
        <f ca="true">+IF(OFFSET('Hygiene Data'!$I$11,0,10*ROW('Hygiene Data'!I84))="","",OFFSET('Hygiene Data'!$I$11,0,10*ROW('Hygiene Data'!I84)))</f>
        <v/>
      </c>
      <c r="EE90" s="293" t="str">
        <f ca="true">+IF(OFFSET('Hygiene Data'!$I$12,0,10*ROW('Hygiene Data'!I84))="","",OFFSET('Hygiene Data'!$I$12,0,10*ROW('Hygiene Data'!I84)))</f>
        <v/>
      </c>
      <c r="EF90" s="293"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49" t="str">
        <f t="shared" ca="true" si="1"/>
        <v/>
      </c>
      <c r="D91" s="89"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9"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9"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9"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9"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9"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9"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9"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9"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9"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9"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9"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9"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9"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9"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9"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9"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9"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0"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0"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0"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0"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0"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0"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0"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0"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0"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0"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0"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0"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0"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0"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0"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0"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0"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0"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0"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0"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0"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0"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0"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0"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0"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0"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0"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0"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0"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0"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1"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1"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1"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1"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1"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1"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1"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1"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1"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1"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1"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1"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1"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1"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1"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1"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1"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1"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3"/>
      <c r="BS91" s="293" t="str">
        <f ca="true">+IF(OFFSET('Water Data'!$D$27,0,10*ROW('Water Data'!D85))="","",OFFSET('Water Data'!$D$27,0,10*ROW('Water Data'!D85)))</f>
        <v/>
      </c>
      <c r="BT91" s="293" t="str">
        <f ca="true">+IF(OFFSET('Water Data'!$D$28,0,10*ROW('Water Data'!D85))="","",OFFSET('Water Data'!$D$28,0,10*ROW('Water Data'!D85)))</f>
        <v/>
      </c>
      <c r="BU91" s="293" t="str">
        <f ca="true">+IF(OFFSET('Water Data'!$D$29,0,10*ROW('Water Data'!D85))="","",OFFSET('Water Data'!$D$29,0,10*ROW('Water Data'!D85)))</f>
        <v/>
      </c>
      <c r="BV91" s="293" t="str">
        <f ca="true">+IF(OFFSET('Water Data'!$E$27,0,10*ROW('Water Data'!E85))="","",OFFSET('Water Data'!$E$27,0,10*ROW('Water Data'!E85)))</f>
        <v/>
      </c>
      <c r="BW91" s="293" t="str">
        <f ca="true">+IF(OFFSET('Water Data'!$E$28,0,10*ROW('Water Data'!E85))="","",OFFSET('Water Data'!$E$28,0,10*ROW('Water Data'!E85)))</f>
        <v/>
      </c>
      <c r="BX91" s="293" t="str">
        <f ca="true">+IF(OFFSET('Water Data'!$E$29,0,10*ROW('Water Data'!E85))="","",OFFSET('Water Data'!$E$29,0,10*ROW('Water Data'!E85)))</f>
        <v/>
      </c>
      <c r="BY91" s="293" t="str">
        <f ca="true">+IF(OFFSET('Water Data'!$F$27,0,10*ROW('Water Data'!F85))="","",OFFSET('Water Data'!$F$27,0,10*ROW('Water Data'!F85)))</f>
        <v/>
      </c>
      <c r="BZ91" s="293" t="str">
        <f ca="true">+IF(OFFSET('Water Data'!$F$28,0,10*ROW('Water Data'!F85))="","",OFFSET('Water Data'!$F$28,0,10*ROW('Water Data'!F85)))</f>
        <v/>
      </c>
      <c r="CA91" s="293" t="str">
        <f ca="true">+IF(OFFSET('Water Data'!$F$29,0,10*ROW('Water Data'!F85))="","",OFFSET('Water Data'!$F$29,0,10*ROW('Water Data'!F85)))</f>
        <v/>
      </c>
      <c r="CB91" s="293" t="str">
        <f ca="true">+IF(OFFSET('Water Data'!$G$27,0,10*ROW('Water Data'!G85))="","",OFFSET('Water Data'!$G$27,0,10*ROW('Water Data'!G85)))</f>
        <v/>
      </c>
      <c r="CC91" s="293" t="str">
        <f ca="true">+IF(OFFSET('Water Data'!$G$28,0,10*ROW('Water Data'!G85))="","",OFFSET('Water Data'!$G$28,0,10*ROW('Water Data'!G85)))</f>
        <v/>
      </c>
      <c r="CD91" s="293" t="str">
        <f ca="true">+IF(OFFSET('Water Data'!$G$29,0,10*ROW('Water Data'!G85))="","",OFFSET('Water Data'!$G$29,0,10*ROW('Water Data'!G85)))</f>
        <v/>
      </c>
      <c r="CE91" s="293" t="str">
        <f ca="true">+IF(OFFSET('Water Data'!$H$27,0,10*ROW('Water Data'!H85))="","",OFFSET('Water Data'!$H$27,0,10*ROW('Water Data'!H85)))</f>
        <v/>
      </c>
      <c r="CF91" s="293" t="str">
        <f ca="true">+IF(OFFSET('Water Data'!$H$28,0,10*ROW('Water Data'!H85))="","",OFFSET('Water Data'!$H$28,0,10*ROW('Water Data'!H85)))</f>
        <v/>
      </c>
      <c r="CG91" s="293" t="str">
        <f ca="true">+IF(OFFSET('Water Data'!$H$29,0,10*ROW('Water Data'!H85))="","",OFFSET('Water Data'!$H$29,0,10*ROW('Water Data'!H85)))</f>
        <v/>
      </c>
      <c r="CH91" s="293" t="str">
        <f ca="true">+IF(OFFSET('Water Data'!$I$27,0,10*ROW('Water Data'!I85))="","",OFFSET('Water Data'!$I$27,0,10*ROW('Water Data'!I85)))</f>
        <v/>
      </c>
      <c r="CI91" s="293" t="str">
        <f ca="true">+IF(OFFSET('Water Data'!$I$28,0,10*ROW('Water Data'!I85))="","",OFFSET('Water Data'!$I$28,0,10*ROW('Water Data'!I85)))</f>
        <v/>
      </c>
      <c r="CJ91" s="293" t="str">
        <f ca="true">+IF(OFFSET('Water Data'!$I$29,0,10*ROW('Water Data'!I85))="","",OFFSET('Water Data'!$I$29,0,10*ROW('Water Data'!I85)))</f>
        <v/>
      </c>
      <c r="CK91" s="293" t="str">
        <f ca="true">+IF(OFFSET('Sanitation Data'!$D$28,0,10*ROW('Sanitation Data'!D85))="","",OFFSET('Sanitation Data'!$D$28,0,10*ROW('Sanitation Data'!D85)))</f>
        <v/>
      </c>
      <c r="CL91" s="293" t="str">
        <f ca="true">+IF(OFFSET('Sanitation Data'!$D$29,0,10*ROW('Sanitation Data'!D85))="","",OFFSET('Sanitation Data'!$D$29,0,10*ROW('Sanitation Data'!D85)))</f>
        <v/>
      </c>
      <c r="CM91" s="293" t="str">
        <f ca="true">+IF(OFFSET('Sanitation Data'!$D$30,0,10*ROW('Sanitation Data'!D85))="","",OFFSET('Sanitation Data'!$D$30,0,10*ROW('Sanitation Data'!D85)))</f>
        <v/>
      </c>
      <c r="CN91" s="293" t="str">
        <f ca="true">+IF(OFFSET('Sanitation Data'!$D$31,0,10*ROW('Sanitation Data'!D85))="","",OFFSET('Sanitation Data'!$D$31,0,10*ROW('Sanitation Data'!D85)))</f>
        <v/>
      </c>
      <c r="CO91" s="293" t="str">
        <f ca="true">+IF(OFFSET('Sanitation Data'!$D$32,0,10*ROW('Sanitation Data'!D85))="","",OFFSET('Sanitation Data'!$D$32,0,10*ROW('Sanitation Data'!D85)))</f>
        <v/>
      </c>
      <c r="CP91" s="293" t="str">
        <f ca="true">+IF(OFFSET('Sanitation Data'!$E$28,0,10*ROW('Sanitation Data'!E85))="","",OFFSET('Sanitation Data'!$E$28,0,10*ROW('Sanitation Data'!E85)))</f>
        <v/>
      </c>
      <c r="CQ91" s="293" t="str">
        <f ca="true">+IF(OFFSET('Sanitation Data'!$E$29,0,10*ROW('Sanitation Data'!E85))="","",OFFSET('Sanitation Data'!$E$29,0,10*ROW('Sanitation Data'!E85)))</f>
        <v/>
      </c>
      <c r="CR91" s="293" t="str">
        <f ca="true">+IF(OFFSET('Sanitation Data'!$E$30,0,10*ROW('Sanitation Data'!E85))="","",OFFSET('Sanitation Data'!$E$30,0,10*ROW('Sanitation Data'!E85)))</f>
        <v/>
      </c>
      <c r="CS91" s="293" t="str">
        <f ca="true">+IF(OFFSET('Sanitation Data'!$E$31,0,10*ROW('Sanitation Data'!E85))="","",OFFSET('Sanitation Data'!$E$31,0,10*ROW('Sanitation Data'!E85)))</f>
        <v/>
      </c>
      <c r="CT91" s="293" t="str">
        <f ca="true">+IF(OFFSET('Sanitation Data'!$E$32,0,10*ROW('Sanitation Data'!E85))="","",OFFSET('Sanitation Data'!$E$32,0,10*ROW('Sanitation Data'!E85)))</f>
        <v/>
      </c>
      <c r="CU91" s="293" t="str">
        <f ca="true">+IF(OFFSET('Sanitation Data'!$F$28,0,10*ROW('Sanitation Data'!F85))="","",OFFSET('Sanitation Data'!$F$28,0,10*ROW('Sanitation Data'!F85)))</f>
        <v/>
      </c>
      <c r="CV91" s="293" t="str">
        <f ca="true">+IF(OFFSET('Sanitation Data'!$F$29,0,10*ROW('Sanitation Data'!F85))="","",OFFSET('Sanitation Data'!$F$29,0,10*ROW('Sanitation Data'!F85)))</f>
        <v/>
      </c>
      <c r="CW91" s="293" t="str">
        <f ca="true">+IF(OFFSET('Sanitation Data'!$F$30,0,10*ROW('Sanitation Data'!F85))="","",OFFSET('Sanitation Data'!$F$30,0,10*ROW('Sanitation Data'!F85)))</f>
        <v/>
      </c>
      <c r="CX91" s="293" t="str">
        <f ca="true">+IF(OFFSET('Sanitation Data'!$F$31,0,10*ROW('Sanitation Data'!F85))="","",OFFSET('Sanitation Data'!$F$31,0,10*ROW('Sanitation Data'!F85)))</f>
        <v/>
      </c>
      <c r="CY91" s="293" t="str">
        <f ca="true">+IF(OFFSET('Sanitation Data'!$F$32,0,10*ROW('Sanitation Data'!F85))="","",OFFSET('Sanitation Data'!$F$32,0,10*ROW('Sanitation Data'!F85)))</f>
        <v/>
      </c>
      <c r="CZ91" s="293" t="str">
        <f ca="true">+IF(OFFSET('Sanitation Data'!$G$28,0,10*ROW('Sanitation Data'!G85))="","",OFFSET('Sanitation Data'!$G$28,0,10*ROW('Sanitation Data'!G85)))</f>
        <v/>
      </c>
      <c r="DA91" s="293" t="str">
        <f ca="true">+IF(OFFSET('Sanitation Data'!$G$29,0,10*ROW('Sanitation Data'!G85))="","",OFFSET('Sanitation Data'!$G$29,0,10*ROW('Sanitation Data'!G85)))</f>
        <v/>
      </c>
      <c r="DB91" s="293" t="str">
        <f ca="true">+IF(OFFSET('Sanitation Data'!$G$30,0,10*ROW('Sanitation Data'!G85))="","",OFFSET('Sanitation Data'!$G$30,0,10*ROW('Sanitation Data'!G85)))</f>
        <v/>
      </c>
      <c r="DC91" s="293" t="str">
        <f ca="true">+IF(OFFSET('Sanitation Data'!$G$31,0,10*ROW('Sanitation Data'!G85))="","",OFFSET('Sanitation Data'!$G$31,0,10*ROW('Sanitation Data'!G85)))</f>
        <v/>
      </c>
      <c r="DD91" s="293" t="str">
        <f ca="true">+IF(OFFSET('Sanitation Data'!$G$32,0,10*ROW('Sanitation Data'!G85))="","",OFFSET('Sanitation Data'!$G$32,0,10*ROW('Sanitation Data'!G85)))</f>
        <v/>
      </c>
      <c r="DE91" s="293" t="str">
        <f ca="true">+IF(OFFSET('Sanitation Data'!$H$28,0,10*ROW('Sanitation Data'!H85))="","",OFFSET('Sanitation Data'!$H$28,0,10*ROW('Sanitation Data'!H85)))</f>
        <v/>
      </c>
      <c r="DF91" s="293" t="str">
        <f ca="true">+IF(OFFSET('Sanitation Data'!$H$29,0,10*ROW('Sanitation Data'!H85))="","",OFFSET('Sanitation Data'!$H$29,0,10*ROW('Sanitation Data'!H85)))</f>
        <v/>
      </c>
      <c r="DG91" s="293" t="str">
        <f ca="true">+IF(OFFSET('Sanitation Data'!$H$30,0,10*ROW('Sanitation Data'!H85))="","",OFFSET('Sanitation Data'!$H$30,0,10*ROW('Sanitation Data'!H85)))</f>
        <v/>
      </c>
      <c r="DH91" s="293" t="str">
        <f ca="true">+IF(OFFSET('Sanitation Data'!$H$31,0,10*ROW('Sanitation Data'!H85))="","",OFFSET('Sanitation Data'!$H$31,0,10*ROW('Sanitation Data'!H85)))</f>
        <v/>
      </c>
      <c r="DI91" s="293" t="str">
        <f ca="true">+IF(OFFSET('Sanitation Data'!$H$32,0,10*ROW('Sanitation Data'!H85))="","",OFFSET('Sanitation Data'!$H$32,0,10*ROW('Sanitation Data'!H85)))</f>
        <v/>
      </c>
      <c r="DJ91" s="293" t="str">
        <f ca="true">+IF(OFFSET('Sanitation Data'!$I$28,0,10*ROW('Sanitation Data'!I85))="","",OFFSET('Sanitation Data'!$I$28,0,10*ROW('Sanitation Data'!I85)))</f>
        <v/>
      </c>
      <c r="DK91" s="293" t="str">
        <f ca="true">+IF(OFFSET('Sanitation Data'!$I$29,0,10*ROW('Sanitation Data'!I85))="","",OFFSET('Sanitation Data'!$I$29,0,10*ROW('Sanitation Data'!I85)))</f>
        <v/>
      </c>
      <c r="DL91" s="293" t="str">
        <f ca="true">+IF(OFFSET('Sanitation Data'!$I$30,0,10*ROW('Sanitation Data'!I85))="","",OFFSET('Sanitation Data'!$I$30,0,10*ROW('Sanitation Data'!I85)))</f>
        <v/>
      </c>
      <c r="DM91" s="293" t="str">
        <f ca="true">+IF(OFFSET('Sanitation Data'!$I$31,0,10*ROW('Sanitation Data'!I85))="","",OFFSET('Sanitation Data'!$I$31,0,10*ROW('Sanitation Data'!I85)))</f>
        <v/>
      </c>
      <c r="DN91" s="293" t="str">
        <f ca="true">+IF(OFFSET('Sanitation Data'!$I$32,0,10*ROW('Sanitation Data'!I85))="","",OFFSET('Sanitation Data'!$I$32,0,10*ROW('Sanitation Data'!I85)))</f>
        <v/>
      </c>
      <c r="DO91" s="293" t="str">
        <f ca="true">+IF(OFFSET('Hygiene Data'!$D$11,0,10*ROW('Hygiene Data'!D85))="","",OFFSET('Hygiene Data'!$D$11,0,10*ROW('Hygiene Data'!D85)))</f>
        <v/>
      </c>
      <c r="DP91" s="293" t="str">
        <f ca="true">+IF(OFFSET('Hygiene Data'!$D$12,0,10*ROW('Hygiene Data'!D85))="","",OFFSET('Hygiene Data'!$D$12,0,10*ROW('Hygiene Data'!D85)))</f>
        <v/>
      </c>
      <c r="DQ91" s="293" t="str">
        <f ca="true">+IF(OFFSET('Hygiene Data'!$D$13,0,10*ROW('Hygiene Data'!D85))="","",OFFSET('Hygiene Data'!$D$13,0,10*ROW('Hygiene Data'!D85)))</f>
        <v/>
      </c>
      <c r="DR91" s="293" t="str">
        <f ca="true">+IF(OFFSET('Hygiene Data'!$E$11,0,10*ROW('Hygiene Data'!E85))="","",OFFSET('Hygiene Data'!$E$11,0,10*ROW('Hygiene Data'!E85)))</f>
        <v/>
      </c>
      <c r="DS91" s="293" t="str">
        <f ca="true">+IF(OFFSET('Hygiene Data'!$E$12,0,10*ROW('Hygiene Data'!E85))="","",OFFSET('Hygiene Data'!$E$12,0,10*ROW('Hygiene Data'!E85)))</f>
        <v/>
      </c>
      <c r="DT91" s="293" t="str">
        <f ca="true">+IF(OFFSET('Hygiene Data'!$E$13,0,10*ROW('Hygiene Data'!E85))="","",OFFSET('Hygiene Data'!$E$13,0,10*ROW('Hygiene Data'!E85)))</f>
        <v/>
      </c>
      <c r="DU91" s="293" t="str">
        <f ca="true">+IF(OFFSET('Hygiene Data'!$F$11,0,10*ROW('Hygiene Data'!F85))="","",OFFSET('Hygiene Data'!$F$11,0,10*ROW('Hygiene Data'!F85)))</f>
        <v/>
      </c>
      <c r="DV91" s="293" t="str">
        <f ca="true">+IF(OFFSET('Hygiene Data'!$F$12,0,10*ROW('Hygiene Data'!F85))="","",OFFSET('Hygiene Data'!$F$12,0,10*ROW('Hygiene Data'!F85)))</f>
        <v/>
      </c>
      <c r="DW91" s="293" t="str">
        <f ca="true">+IF(OFFSET('Hygiene Data'!$F$13,0,10*ROW('Hygiene Data'!F85))="","",OFFSET('Hygiene Data'!$F$13,0,10*ROW('Hygiene Data'!F85)))</f>
        <v/>
      </c>
      <c r="DX91" s="293" t="str">
        <f ca="true">+IF(OFFSET('Hygiene Data'!$G$11,0,10*ROW('Hygiene Data'!G85))="","",OFFSET('Hygiene Data'!$G$11,0,10*ROW('Hygiene Data'!G85)))</f>
        <v/>
      </c>
      <c r="DY91" s="293" t="str">
        <f ca="true">+IF(OFFSET('Hygiene Data'!$G$12,0,10*ROW('Hygiene Data'!G85))="","",OFFSET('Hygiene Data'!$G$12,0,10*ROW('Hygiene Data'!G85)))</f>
        <v/>
      </c>
      <c r="DZ91" s="293" t="str">
        <f ca="true">+IF(OFFSET('Hygiene Data'!$G$13,0,10*ROW('Hygiene Data'!G85))="","",OFFSET('Hygiene Data'!$G$13,0,10*ROW('Hygiene Data'!G85)))</f>
        <v/>
      </c>
      <c r="EA91" s="293" t="str">
        <f ca="true">+IF(OFFSET('Hygiene Data'!$H$11,0,10*ROW('Hygiene Data'!H85))="","",OFFSET('Hygiene Data'!$H$11,0,10*ROW('Hygiene Data'!H85)))</f>
        <v/>
      </c>
      <c r="EB91" s="293" t="str">
        <f ca="true">+IF(OFFSET('Hygiene Data'!$H$12,0,10*ROW('Hygiene Data'!H85))="","",OFFSET('Hygiene Data'!$H$12,0,10*ROW('Hygiene Data'!H85)))</f>
        <v/>
      </c>
      <c r="EC91" s="293" t="str">
        <f ca="true">+IF(OFFSET('Hygiene Data'!$H$13,0,10*ROW('Hygiene Data'!H85))="","",OFFSET('Hygiene Data'!$H$13,0,10*ROW('Hygiene Data'!H85)))</f>
        <v/>
      </c>
      <c r="ED91" s="293" t="str">
        <f ca="true">+IF(OFFSET('Hygiene Data'!$I$11,0,10*ROW('Hygiene Data'!I85))="","",OFFSET('Hygiene Data'!$I$11,0,10*ROW('Hygiene Data'!I85)))</f>
        <v/>
      </c>
      <c r="EE91" s="293" t="str">
        <f ca="true">+IF(OFFSET('Hygiene Data'!$I$12,0,10*ROW('Hygiene Data'!I85))="","",OFFSET('Hygiene Data'!$I$12,0,10*ROW('Hygiene Data'!I85)))</f>
        <v/>
      </c>
      <c r="EF91" s="293"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49" t="str">
        <f t="shared" ca="true" si="1"/>
        <v/>
      </c>
      <c r="D92" s="89"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9"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9"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9"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9"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9"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9"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9"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9"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9"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9"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9"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9"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9"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9"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9"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9"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9"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0"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0"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0"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0"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0"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0"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0"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0"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0"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0"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0"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0"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0"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0"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0"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0"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0"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0"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0"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0"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0"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0"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0"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0"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0"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0"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0"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0"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0"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0"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1"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1"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1"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1"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1"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1"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1"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1"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1"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1"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1"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1"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1"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1"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1"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1"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1"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1"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3"/>
      <c r="BS92" s="293" t="str">
        <f ca="true">+IF(OFFSET('Water Data'!$D$27,0,10*ROW('Water Data'!D86))="","",OFFSET('Water Data'!$D$27,0,10*ROW('Water Data'!D86)))</f>
        <v/>
      </c>
      <c r="BT92" s="293" t="str">
        <f ca="true">+IF(OFFSET('Water Data'!$D$28,0,10*ROW('Water Data'!D86))="","",OFFSET('Water Data'!$D$28,0,10*ROW('Water Data'!D86)))</f>
        <v/>
      </c>
      <c r="BU92" s="293" t="str">
        <f ca="true">+IF(OFFSET('Water Data'!$D$29,0,10*ROW('Water Data'!D86))="","",OFFSET('Water Data'!$D$29,0,10*ROW('Water Data'!D86)))</f>
        <v/>
      </c>
      <c r="BV92" s="293" t="str">
        <f ca="true">+IF(OFFSET('Water Data'!$E$27,0,10*ROW('Water Data'!E86))="","",OFFSET('Water Data'!$E$27,0,10*ROW('Water Data'!E86)))</f>
        <v/>
      </c>
      <c r="BW92" s="293" t="str">
        <f ca="true">+IF(OFFSET('Water Data'!$E$28,0,10*ROW('Water Data'!E86))="","",OFFSET('Water Data'!$E$28,0,10*ROW('Water Data'!E86)))</f>
        <v/>
      </c>
      <c r="BX92" s="293" t="str">
        <f ca="true">+IF(OFFSET('Water Data'!$E$29,0,10*ROW('Water Data'!E86))="","",OFFSET('Water Data'!$E$29,0,10*ROW('Water Data'!E86)))</f>
        <v/>
      </c>
      <c r="BY92" s="293" t="str">
        <f ca="true">+IF(OFFSET('Water Data'!$F$27,0,10*ROW('Water Data'!F86))="","",OFFSET('Water Data'!$F$27,0,10*ROW('Water Data'!F86)))</f>
        <v/>
      </c>
      <c r="BZ92" s="293" t="str">
        <f ca="true">+IF(OFFSET('Water Data'!$F$28,0,10*ROW('Water Data'!F86))="","",OFFSET('Water Data'!$F$28,0,10*ROW('Water Data'!F86)))</f>
        <v/>
      </c>
      <c r="CA92" s="293" t="str">
        <f ca="true">+IF(OFFSET('Water Data'!$F$29,0,10*ROW('Water Data'!F86))="","",OFFSET('Water Data'!$F$29,0,10*ROW('Water Data'!F86)))</f>
        <v/>
      </c>
      <c r="CB92" s="293" t="str">
        <f ca="true">+IF(OFFSET('Water Data'!$G$27,0,10*ROW('Water Data'!G86))="","",OFFSET('Water Data'!$G$27,0,10*ROW('Water Data'!G86)))</f>
        <v/>
      </c>
      <c r="CC92" s="293" t="str">
        <f ca="true">+IF(OFFSET('Water Data'!$G$28,0,10*ROW('Water Data'!G86))="","",OFFSET('Water Data'!$G$28,0,10*ROW('Water Data'!G86)))</f>
        <v/>
      </c>
      <c r="CD92" s="293" t="str">
        <f ca="true">+IF(OFFSET('Water Data'!$G$29,0,10*ROW('Water Data'!G86))="","",OFFSET('Water Data'!$G$29,0,10*ROW('Water Data'!G86)))</f>
        <v/>
      </c>
      <c r="CE92" s="293" t="str">
        <f ca="true">+IF(OFFSET('Water Data'!$H$27,0,10*ROW('Water Data'!H86))="","",OFFSET('Water Data'!$H$27,0,10*ROW('Water Data'!H86)))</f>
        <v/>
      </c>
      <c r="CF92" s="293" t="str">
        <f ca="true">+IF(OFFSET('Water Data'!$H$28,0,10*ROW('Water Data'!H86))="","",OFFSET('Water Data'!$H$28,0,10*ROW('Water Data'!H86)))</f>
        <v/>
      </c>
      <c r="CG92" s="293" t="str">
        <f ca="true">+IF(OFFSET('Water Data'!$H$29,0,10*ROW('Water Data'!H86))="","",OFFSET('Water Data'!$H$29,0,10*ROW('Water Data'!H86)))</f>
        <v/>
      </c>
      <c r="CH92" s="293" t="str">
        <f ca="true">+IF(OFFSET('Water Data'!$I$27,0,10*ROW('Water Data'!I86))="","",OFFSET('Water Data'!$I$27,0,10*ROW('Water Data'!I86)))</f>
        <v/>
      </c>
      <c r="CI92" s="293" t="str">
        <f ca="true">+IF(OFFSET('Water Data'!$I$28,0,10*ROW('Water Data'!I86))="","",OFFSET('Water Data'!$I$28,0,10*ROW('Water Data'!I86)))</f>
        <v/>
      </c>
      <c r="CJ92" s="293" t="str">
        <f ca="true">+IF(OFFSET('Water Data'!$I$29,0,10*ROW('Water Data'!I86))="","",OFFSET('Water Data'!$I$29,0,10*ROW('Water Data'!I86)))</f>
        <v/>
      </c>
      <c r="CK92" s="293" t="str">
        <f ca="true">+IF(OFFSET('Sanitation Data'!$D$28,0,10*ROW('Sanitation Data'!D86))="","",OFFSET('Sanitation Data'!$D$28,0,10*ROW('Sanitation Data'!D86)))</f>
        <v/>
      </c>
      <c r="CL92" s="293" t="str">
        <f ca="true">+IF(OFFSET('Sanitation Data'!$D$29,0,10*ROW('Sanitation Data'!D86))="","",OFFSET('Sanitation Data'!$D$29,0,10*ROW('Sanitation Data'!D86)))</f>
        <v/>
      </c>
      <c r="CM92" s="293" t="str">
        <f ca="true">+IF(OFFSET('Sanitation Data'!$D$30,0,10*ROW('Sanitation Data'!D86))="","",OFFSET('Sanitation Data'!$D$30,0,10*ROW('Sanitation Data'!D86)))</f>
        <v/>
      </c>
      <c r="CN92" s="293" t="str">
        <f ca="true">+IF(OFFSET('Sanitation Data'!$D$31,0,10*ROW('Sanitation Data'!D86))="","",OFFSET('Sanitation Data'!$D$31,0,10*ROW('Sanitation Data'!D86)))</f>
        <v/>
      </c>
      <c r="CO92" s="293" t="str">
        <f ca="true">+IF(OFFSET('Sanitation Data'!$D$32,0,10*ROW('Sanitation Data'!D86))="","",OFFSET('Sanitation Data'!$D$32,0,10*ROW('Sanitation Data'!D86)))</f>
        <v/>
      </c>
      <c r="CP92" s="293" t="str">
        <f ca="true">+IF(OFFSET('Sanitation Data'!$E$28,0,10*ROW('Sanitation Data'!E86))="","",OFFSET('Sanitation Data'!$E$28,0,10*ROW('Sanitation Data'!E86)))</f>
        <v/>
      </c>
      <c r="CQ92" s="293" t="str">
        <f ca="true">+IF(OFFSET('Sanitation Data'!$E$29,0,10*ROW('Sanitation Data'!E86))="","",OFFSET('Sanitation Data'!$E$29,0,10*ROW('Sanitation Data'!E86)))</f>
        <v/>
      </c>
      <c r="CR92" s="293" t="str">
        <f ca="true">+IF(OFFSET('Sanitation Data'!$E$30,0,10*ROW('Sanitation Data'!E86))="","",OFFSET('Sanitation Data'!$E$30,0,10*ROW('Sanitation Data'!E86)))</f>
        <v/>
      </c>
      <c r="CS92" s="293" t="str">
        <f ca="true">+IF(OFFSET('Sanitation Data'!$E$31,0,10*ROW('Sanitation Data'!E86))="","",OFFSET('Sanitation Data'!$E$31,0,10*ROW('Sanitation Data'!E86)))</f>
        <v/>
      </c>
      <c r="CT92" s="293" t="str">
        <f ca="true">+IF(OFFSET('Sanitation Data'!$E$32,0,10*ROW('Sanitation Data'!E86))="","",OFFSET('Sanitation Data'!$E$32,0,10*ROW('Sanitation Data'!E86)))</f>
        <v/>
      </c>
      <c r="CU92" s="293" t="str">
        <f ca="true">+IF(OFFSET('Sanitation Data'!$F$28,0,10*ROW('Sanitation Data'!F86))="","",OFFSET('Sanitation Data'!$F$28,0,10*ROW('Sanitation Data'!F86)))</f>
        <v/>
      </c>
      <c r="CV92" s="293" t="str">
        <f ca="true">+IF(OFFSET('Sanitation Data'!$F$29,0,10*ROW('Sanitation Data'!F86))="","",OFFSET('Sanitation Data'!$F$29,0,10*ROW('Sanitation Data'!F86)))</f>
        <v/>
      </c>
      <c r="CW92" s="293" t="str">
        <f ca="true">+IF(OFFSET('Sanitation Data'!$F$30,0,10*ROW('Sanitation Data'!F86))="","",OFFSET('Sanitation Data'!$F$30,0,10*ROW('Sanitation Data'!F86)))</f>
        <v/>
      </c>
      <c r="CX92" s="293" t="str">
        <f ca="true">+IF(OFFSET('Sanitation Data'!$F$31,0,10*ROW('Sanitation Data'!F86))="","",OFFSET('Sanitation Data'!$F$31,0,10*ROW('Sanitation Data'!F86)))</f>
        <v/>
      </c>
      <c r="CY92" s="293" t="str">
        <f ca="true">+IF(OFFSET('Sanitation Data'!$F$32,0,10*ROW('Sanitation Data'!F86))="","",OFFSET('Sanitation Data'!$F$32,0,10*ROW('Sanitation Data'!F86)))</f>
        <v/>
      </c>
      <c r="CZ92" s="293" t="str">
        <f ca="true">+IF(OFFSET('Sanitation Data'!$G$28,0,10*ROW('Sanitation Data'!G86))="","",OFFSET('Sanitation Data'!$G$28,0,10*ROW('Sanitation Data'!G86)))</f>
        <v/>
      </c>
      <c r="DA92" s="293" t="str">
        <f ca="true">+IF(OFFSET('Sanitation Data'!$G$29,0,10*ROW('Sanitation Data'!G86))="","",OFFSET('Sanitation Data'!$G$29,0,10*ROW('Sanitation Data'!G86)))</f>
        <v/>
      </c>
      <c r="DB92" s="293" t="str">
        <f ca="true">+IF(OFFSET('Sanitation Data'!$G$30,0,10*ROW('Sanitation Data'!G86))="","",OFFSET('Sanitation Data'!$G$30,0,10*ROW('Sanitation Data'!G86)))</f>
        <v/>
      </c>
      <c r="DC92" s="293" t="str">
        <f ca="true">+IF(OFFSET('Sanitation Data'!$G$31,0,10*ROW('Sanitation Data'!G86))="","",OFFSET('Sanitation Data'!$G$31,0,10*ROW('Sanitation Data'!G86)))</f>
        <v/>
      </c>
      <c r="DD92" s="293" t="str">
        <f ca="true">+IF(OFFSET('Sanitation Data'!$G$32,0,10*ROW('Sanitation Data'!G86))="","",OFFSET('Sanitation Data'!$G$32,0,10*ROW('Sanitation Data'!G86)))</f>
        <v/>
      </c>
      <c r="DE92" s="293" t="str">
        <f ca="true">+IF(OFFSET('Sanitation Data'!$H$28,0,10*ROW('Sanitation Data'!H86))="","",OFFSET('Sanitation Data'!$H$28,0,10*ROW('Sanitation Data'!H86)))</f>
        <v/>
      </c>
      <c r="DF92" s="293" t="str">
        <f ca="true">+IF(OFFSET('Sanitation Data'!$H$29,0,10*ROW('Sanitation Data'!H86))="","",OFFSET('Sanitation Data'!$H$29,0,10*ROW('Sanitation Data'!H86)))</f>
        <v/>
      </c>
      <c r="DG92" s="293" t="str">
        <f ca="true">+IF(OFFSET('Sanitation Data'!$H$30,0,10*ROW('Sanitation Data'!H86))="","",OFFSET('Sanitation Data'!$H$30,0,10*ROW('Sanitation Data'!H86)))</f>
        <v/>
      </c>
      <c r="DH92" s="293" t="str">
        <f ca="true">+IF(OFFSET('Sanitation Data'!$H$31,0,10*ROW('Sanitation Data'!H86))="","",OFFSET('Sanitation Data'!$H$31,0,10*ROW('Sanitation Data'!H86)))</f>
        <v/>
      </c>
      <c r="DI92" s="293" t="str">
        <f ca="true">+IF(OFFSET('Sanitation Data'!$H$32,0,10*ROW('Sanitation Data'!H86))="","",OFFSET('Sanitation Data'!$H$32,0,10*ROW('Sanitation Data'!H86)))</f>
        <v/>
      </c>
      <c r="DJ92" s="293" t="str">
        <f ca="true">+IF(OFFSET('Sanitation Data'!$I$28,0,10*ROW('Sanitation Data'!I86))="","",OFFSET('Sanitation Data'!$I$28,0,10*ROW('Sanitation Data'!I86)))</f>
        <v/>
      </c>
      <c r="DK92" s="293" t="str">
        <f ca="true">+IF(OFFSET('Sanitation Data'!$I$29,0,10*ROW('Sanitation Data'!I86))="","",OFFSET('Sanitation Data'!$I$29,0,10*ROW('Sanitation Data'!I86)))</f>
        <v/>
      </c>
      <c r="DL92" s="293" t="str">
        <f ca="true">+IF(OFFSET('Sanitation Data'!$I$30,0,10*ROW('Sanitation Data'!I86))="","",OFFSET('Sanitation Data'!$I$30,0,10*ROW('Sanitation Data'!I86)))</f>
        <v/>
      </c>
      <c r="DM92" s="293" t="str">
        <f ca="true">+IF(OFFSET('Sanitation Data'!$I$31,0,10*ROW('Sanitation Data'!I86))="","",OFFSET('Sanitation Data'!$I$31,0,10*ROW('Sanitation Data'!I86)))</f>
        <v/>
      </c>
      <c r="DN92" s="293" t="str">
        <f ca="true">+IF(OFFSET('Sanitation Data'!$I$32,0,10*ROW('Sanitation Data'!I86))="","",OFFSET('Sanitation Data'!$I$32,0,10*ROW('Sanitation Data'!I86)))</f>
        <v/>
      </c>
      <c r="DO92" s="293" t="str">
        <f ca="true">+IF(OFFSET('Hygiene Data'!$D$11,0,10*ROW('Hygiene Data'!D86))="","",OFFSET('Hygiene Data'!$D$11,0,10*ROW('Hygiene Data'!D86)))</f>
        <v/>
      </c>
      <c r="DP92" s="293" t="str">
        <f ca="true">+IF(OFFSET('Hygiene Data'!$D$12,0,10*ROW('Hygiene Data'!D86))="","",OFFSET('Hygiene Data'!$D$12,0,10*ROW('Hygiene Data'!D86)))</f>
        <v/>
      </c>
      <c r="DQ92" s="293" t="str">
        <f ca="true">+IF(OFFSET('Hygiene Data'!$D$13,0,10*ROW('Hygiene Data'!D86))="","",OFFSET('Hygiene Data'!$D$13,0,10*ROW('Hygiene Data'!D86)))</f>
        <v/>
      </c>
      <c r="DR92" s="293" t="str">
        <f ca="true">+IF(OFFSET('Hygiene Data'!$E$11,0,10*ROW('Hygiene Data'!E86))="","",OFFSET('Hygiene Data'!$E$11,0,10*ROW('Hygiene Data'!E86)))</f>
        <v/>
      </c>
      <c r="DS92" s="293" t="str">
        <f ca="true">+IF(OFFSET('Hygiene Data'!$E$12,0,10*ROW('Hygiene Data'!E86))="","",OFFSET('Hygiene Data'!$E$12,0,10*ROW('Hygiene Data'!E86)))</f>
        <v/>
      </c>
      <c r="DT92" s="293" t="str">
        <f ca="true">+IF(OFFSET('Hygiene Data'!$E$13,0,10*ROW('Hygiene Data'!E86))="","",OFFSET('Hygiene Data'!$E$13,0,10*ROW('Hygiene Data'!E86)))</f>
        <v/>
      </c>
      <c r="DU92" s="293" t="str">
        <f ca="true">+IF(OFFSET('Hygiene Data'!$F$11,0,10*ROW('Hygiene Data'!F86))="","",OFFSET('Hygiene Data'!$F$11,0,10*ROW('Hygiene Data'!F86)))</f>
        <v/>
      </c>
      <c r="DV92" s="293" t="str">
        <f ca="true">+IF(OFFSET('Hygiene Data'!$F$12,0,10*ROW('Hygiene Data'!F86))="","",OFFSET('Hygiene Data'!$F$12,0,10*ROW('Hygiene Data'!F86)))</f>
        <v/>
      </c>
      <c r="DW92" s="293" t="str">
        <f ca="true">+IF(OFFSET('Hygiene Data'!$F$13,0,10*ROW('Hygiene Data'!F86))="","",OFFSET('Hygiene Data'!$F$13,0,10*ROW('Hygiene Data'!F86)))</f>
        <v/>
      </c>
      <c r="DX92" s="293" t="str">
        <f ca="true">+IF(OFFSET('Hygiene Data'!$G$11,0,10*ROW('Hygiene Data'!G86))="","",OFFSET('Hygiene Data'!$G$11,0,10*ROW('Hygiene Data'!G86)))</f>
        <v/>
      </c>
      <c r="DY92" s="293" t="str">
        <f ca="true">+IF(OFFSET('Hygiene Data'!$G$12,0,10*ROW('Hygiene Data'!G86))="","",OFFSET('Hygiene Data'!$G$12,0,10*ROW('Hygiene Data'!G86)))</f>
        <v/>
      </c>
      <c r="DZ92" s="293" t="str">
        <f ca="true">+IF(OFFSET('Hygiene Data'!$G$13,0,10*ROW('Hygiene Data'!G86))="","",OFFSET('Hygiene Data'!$G$13,0,10*ROW('Hygiene Data'!G86)))</f>
        <v/>
      </c>
      <c r="EA92" s="293" t="str">
        <f ca="true">+IF(OFFSET('Hygiene Data'!$H$11,0,10*ROW('Hygiene Data'!H86))="","",OFFSET('Hygiene Data'!$H$11,0,10*ROW('Hygiene Data'!H86)))</f>
        <v/>
      </c>
      <c r="EB92" s="293" t="str">
        <f ca="true">+IF(OFFSET('Hygiene Data'!$H$12,0,10*ROW('Hygiene Data'!H86))="","",OFFSET('Hygiene Data'!$H$12,0,10*ROW('Hygiene Data'!H86)))</f>
        <v/>
      </c>
      <c r="EC92" s="293" t="str">
        <f ca="true">+IF(OFFSET('Hygiene Data'!$H$13,0,10*ROW('Hygiene Data'!H86))="","",OFFSET('Hygiene Data'!$H$13,0,10*ROW('Hygiene Data'!H86)))</f>
        <v/>
      </c>
      <c r="ED92" s="293" t="str">
        <f ca="true">+IF(OFFSET('Hygiene Data'!$I$11,0,10*ROW('Hygiene Data'!I86))="","",OFFSET('Hygiene Data'!$I$11,0,10*ROW('Hygiene Data'!I86)))</f>
        <v/>
      </c>
      <c r="EE92" s="293" t="str">
        <f ca="true">+IF(OFFSET('Hygiene Data'!$I$12,0,10*ROW('Hygiene Data'!I86))="","",OFFSET('Hygiene Data'!$I$12,0,10*ROW('Hygiene Data'!I86)))</f>
        <v/>
      </c>
      <c r="EF92" s="293"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49" t="str">
        <f t="shared" ca="true" si="1"/>
        <v/>
      </c>
      <c r="D93" s="89"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9"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9"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9"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9"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9"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9"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9"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9"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9"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9"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9"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9"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9"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9"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9"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9"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9"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0"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0"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0"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0"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0"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0"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0"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0"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0"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0"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0"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0"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0"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0"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0"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0"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0"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0"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0"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0"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0"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0"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0"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0"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0"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0"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0"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0"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0"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0"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1"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1"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1"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1"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1"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1"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1"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1"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1"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1"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1"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1"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1"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1"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1"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1"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1"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1"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3"/>
      <c r="BS93" s="293" t="str">
        <f ca="true">+IF(OFFSET('Water Data'!$D$27,0,10*ROW('Water Data'!D87))="","",OFFSET('Water Data'!$D$27,0,10*ROW('Water Data'!D87)))</f>
        <v/>
      </c>
      <c r="BT93" s="293" t="str">
        <f ca="true">+IF(OFFSET('Water Data'!$D$28,0,10*ROW('Water Data'!D87))="","",OFFSET('Water Data'!$D$28,0,10*ROW('Water Data'!D87)))</f>
        <v/>
      </c>
      <c r="BU93" s="293" t="str">
        <f ca="true">+IF(OFFSET('Water Data'!$D$29,0,10*ROW('Water Data'!D87))="","",OFFSET('Water Data'!$D$29,0,10*ROW('Water Data'!D87)))</f>
        <v/>
      </c>
      <c r="BV93" s="293" t="str">
        <f ca="true">+IF(OFFSET('Water Data'!$E$27,0,10*ROW('Water Data'!E87))="","",OFFSET('Water Data'!$E$27,0,10*ROW('Water Data'!E87)))</f>
        <v/>
      </c>
      <c r="BW93" s="293" t="str">
        <f ca="true">+IF(OFFSET('Water Data'!$E$28,0,10*ROW('Water Data'!E87))="","",OFFSET('Water Data'!$E$28,0,10*ROW('Water Data'!E87)))</f>
        <v/>
      </c>
      <c r="BX93" s="293" t="str">
        <f ca="true">+IF(OFFSET('Water Data'!$E$29,0,10*ROW('Water Data'!E87))="","",OFFSET('Water Data'!$E$29,0,10*ROW('Water Data'!E87)))</f>
        <v/>
      </c>
      <c r="BY93" s="293" t="str">
        <f ca="true">+IF(OFFSET('Water Data'!$F$27,0,10*ROW('Water Data'!F87))="","",OFFSET('Water Data'!$F$27,0,10*ROW('Water Data'!F87)))</f>
        <v/>
      </c>
      <c r="BZ93" s="293" t="str">
        <f ca="true">+IF(OFFSET('Water Data'!$F$28,0,10*ROW('Water Data'!F87))="","",OFFSET('Water Data'!$F$28,0,10*ROW('Water Data'!F87)))</f>
        <v/>
      </c>
      <c r="CA93" s="293" t="str">
        <f ca="true">+IF(OFFSET('Water Data'!$F$29,0,10*ROW('Water Data'!F87))="","",OFFSET('Water Data'!$F$29,0,10*ROW('Water Data'!F87)))</f>
        <v/>
      </c>
      <c r="CB93" s="293" t="str">
        <f ca="true">+IF(OFFSET('Water Data'!$G$27,0,10*ROW('Water Data'!G87))="","",OFFSET('Water Data'!$G$27,0,10*ROW('Water Data'!G87)))</f>
        <v/>
      </c>
      <c r="CC93" s="293" t="str">
        <f ca="true">+IF(OFFSET('Water Data'!$G$28,0,10*ROW('Water Data'!G87))="","",OFFSET('Water Data'!$G$28,0,10*ROW('Water Data'!G87)))</f>
        <v/>
      </c>
      <c r="CD93" s="293" t="str">
        <f ca="true">+IF(OFFSET('Water Data'!$G$29,0,10*ROW('Water Data'!G87))="","",OFFSET('Water Data'!$G$29,0,10*ROW('Water Data'!G87)))</f>
        <v/>
      </c>
      <c r="CE93" s="293" t="str">
        <f ca="true">+IF(OFFSET('Water Data'!$H$27,0,10*ROW('Water Data'!H87))="","",OFFSET('Water Data'!$H$27,0,10*ROW('Water Data'!H87)))</f>
        <v/>
      </c>
      <c r="CF93" s="293" t="str">
        <f ca="true">+IF(OFFSET('Water Data'!$H$28,0,10*ROW('Water Data'!H87))="","",OFFSET('Water Data'!$H$28,0,10*ROW('Water Data'!H87)))</f>
        <v/>
      </c>
      <c r="CG93" s="293" t="str">
        <f ca="true">+IF(OFFSET('Water Data'!$H$29,0,10*ROW('Water Data'!H87))="","",OFFSET('Water Data'!$H$29,0,10*ROW('Water Data'!H87)))</f>
        <v/>
      </c>
      <c r="CH93" s="293" t="str">
        <f ca="true">+IF(OFFSET('Water Data'!$I$27,0,10*ROW('Water Data'!I87))="","",OFFSET('Water Data'!$I$27,0,10*ROW('Water Data'!I87)))</f>
        <v/>
      </c>
      <c r="CI93" s="293" t="str">
        <f ca="true">+IF(OFFSET('Water Data'!$I$28,0,10*ROW('Water Data'!I87))="","",OFFSET('Water Data'!$I$28,0,10*ROW('Water Data'!I87)))</f>
        <v/>
      </c>
      <c r="CJ93" s="293" t="str">
        <f ca="true">+IF(OFFSET('Water Data'!$I$29,0,10*ROW('Water Data'!I87))="","",OFFSET('Water Data'!$I$29,0,10*ROW('Water Data'!I87)))</f>
        <v/>
      </c>
      <c r="CK93" s="293" t="str">
        <f ca="true">+IF(OFFSET('Sanitation Data'!$D$28,0,10*ROW('Sanitation Data'!D87))="","",OFFSET('Sanitation Data'!$D$28,0,10*ROW('Sanitation Data'!D87)))</f>
        <v/>
      </c>
      <c r="CL93" s="293" t="str">
        <f ca="true">+IF(OFFSET('Sanitation Data'!$D$29,0,10*ROW('Sanitation Data'!D87))="","",OFFSET('Sanitation Data'!$D$29,0,10*ROW('Sanitation Data'!D87)))</f>
        <v/>
      </c>
      <c r="CM93" s="293" t="str">
        <f ca="true">+IF(OFFSET('Sanitation Data'!$D$30,0,10*ROW('Sanitation Data'!D87))="","",OFFSET('Sanitation Data'!$D$30,0,10*ROW('Sanitation Data'!D87)))</f>
        <v/>
      </c>
      <c r="CN93" s="293" t="str">
        <f ca="true">+IF(OFFSET('Sanitation Data'!$D$31,0,10*ROW('Sanitation Data'!D87))="","",OFFSET('Sanitation Data'!$D$31,0,10*ROW('Sanitation Data'!D87)))</f>
        <v/>
      </c>
      <c r="CO93" s="293" t="str">
        <f ca="true">+IF(OFFSET('Sanitation Data'!$D$32,0,10*ROW('Sanitation Data'!D87))="","",OFFSET('Sanitation Data'!$D$32,0,10*ROW('Sanitation Data'!D87)))</f>
        <v/>
      </c>
      <c r="CP93" s="293" t="str">
        <f ca="true">+IF(OFFSET('Sanitation Data'!$E$28,0,10*ROW('Sanitation Data'!E87))="","",OFFSET('Sanitation Data'!$E$28,0,10*ROW('Sanitation Data'!E87)))</f>
        <v/>
      </c>
      <c r="CQ93" s="293" t="str">
        <f ca="true">+IF(OFFSET('Sanitation Data'!$E$29,0,10*ROW('Sanitation Data'!E87))="","",OFFSET('Sanitation Data'!$E$29,0,10*ROW('Sanitation Data'!E87)))</f>
        <v/>
      </c>
      <c r="CR93" s="293" t="str">
        <f ca="true">+IF(OFFSET('Sanitation Data'!$E$30,0,10*ROW('Sanitation Data'!E87))="","",OFFSET('Sanitation Data'!$E$30,0,10*ROW('Sanitation Data'!E87)))</f>
        <v/>
      </c>
      <c r="CS93" s="293" t="str">
        <f ca="true">+IF(OFFSET('Sanitation Data'!$E$31,0,10*ROW('Sanitation Data'!E87))="","",OFFSET('Sanitation Data'!$E$31,0,10*ROW('Sanitation Data'!E87)))</f>
        <v/>
      </c>
      <c r="CT93" s="293" t="str">
        <f ca="true">+IF(OFFSET('Sanitation Data'!$E$32,0,10*ROW('Sanitation Data'!E87))="","",OFFSET('Sanitation Data'!$E$32,0,10*ROW('Sanitation Data'!E87)))</f>
        <v/>
      </c>
      <c r="CU93" s="293" t="str">
        <f ca="true">+IF(OFFSET('Sanitation Data'!$F$28,0,10*ROW('Sanitation Data'!F87))="","",OFFSET('Sanitation Data'!$F$28,0,10*ROW('Sanitation Data'!F87)))</f>
        <v/>
      </c>
      <c r="CV93" s="293" t="str">
        <f ca="true">+IF(OFFSET('Sanitation Data'!$F$29,0,10*ROW('Sanitation Data'!F87))="","",OFFSET('Sanitation Data'!$F$29,0,10*ROW('Sanitation Data'!F87)))</f>
        <v/>
      </c>
      <c r="CW93" s="293" t="str">
        <f ca="true">+IF(OFFSET('Sanitation Data'!$F$30,0,10*ROW('Sanitation Data'!F87))="","",OFFSET('Sanitation Data'!$F$30,0,10*ROW('Sanitation Data'!F87)))</f>
        <v/>
      </c>
      <c r="CX93" s="293" t="str">
        <f ca="true">+IF(OFFSET('Sanitation Data'!$F$31,0,10*ROW('Sanitation Data'!F87))="","",OFFSET('Sanitation Data'!$F$31,0,10*ROW('Sanitation Data'!F87)))</f>
        <v/>
      </c>
      <c r="CY93" s="293" t="str">
        <f ca="true">+IF(OFFSET('Sanitation Data'!$F$32,0,10*ROW('Sanitation Data'!F87))="","",OFFSET('Sanitation Data'!$F$32,0,10*ROW('Sanitation Data'!F87)))</f>
        <v/>
      </c>
      <c r="CZ93" s="293" t="str">
        <f ca="true">+IF(OFFSET('Sanitation Data'!$G$28,0,10*ROW('Sanitation Data'!G87))="","",OFFSET('Sanitation Data'!$G$28,0,10*ROW('Sanitation Data'!G87)))</f>
        <v/>
      </c>
      <c r="DA93" s="293" t="str">
        <f ca="true">+IF(OFFSET('Sanitation Data'!$G$29,0,10*ROW('Sanitation Data'!G87))="","",OFFSET('Sanitation Data'!$G$29,0,10*ROW('Sanitation Data'!G87)))</f>
        <v/>
      </c>
      <c r="DB93" s="293" t="str">
        <f ca="true">+IF(OFFSET('Sanitation Data'!$G$30,0,10*ROW('Sanitation Data'!G87))="","",OFFSET('Sanitation Data'!$G$30,0,10*ROW('Sanitation Data'!G87)))</f>
        <v/>
      </c>
      <c r="DC93" s="293" t="str">
        <f ca="true">+IF(OFFSET('Sanitation Data'!$G$31,0,10*ROW('Sanitation Data'!G87))="","",OFFSET('Sanitation Data'!$G$31,0,10*ROW('Sanitation Data'!G87)))</f>
        <v/>
      </c>
      <c r="DD93" s="293" t="str">
        <f ca="true">+IF(OFFSET('Sanitation Data'!$G$32,0,10*ROW('Sanitation Data'!G87))="","",OFFSET('Sanitation Data'!$G$32,0,10*ROW('Sanitation Data'!G87)))</f>
        <v/>
      </c>
      <c r="DE93" s="293" t="str">
        <f ca="true">+IF(OFFSET('Sanitation Data'!$H$28,0,10*ROW('Sanitation Data'!H87))="","",OFFSET('Sanitation Data'!$H$28,0,10*ROW('Sanitation Data'!H87)))</f>
        <v/>
      </c>
      <c r="DF93" s="293" t="str">
        <f ca="true">+IF(OFFSET('Sanitation Data'!$H$29,0,10*ROW('Sanitation Data'!H87))="","",OFFSET('Sanitation Data'!$H$29,0,10*ROW('Sanitation Data'!H87)))</f>
        <v/>
      </c>
      <c r="DG93" s="293" t="str">
        <f ca="true">+IF(OFFSET('Sanitation Data'!$H$30,0,10*ROW('Sanitation Data'!H87))="","",OFFSET('Sanitation Data'!$H$30,0,10*ROW('Sanitation Data'!H87)))</f>
        <v/>
      </c>
      <c r="DH93" s="293" t="str">
        <f ca="true">+IF(OFFSET('Sanitation Data'!$H$31,0,10*ROW('Sanitation Data'!H87))="","",OFFSET('Sanitation Data'!$H$31,0,10*ROW('Sanitation Data'!H87)))</f>
        <v/>
      </c>
      <c r="DI93" s="293" t="str">
        <f ca="true">+IF(OFFSET('Sanitation Data'!$H$32,0,10*ROW('Sanitation Data'!H87))="","",OFFSET('Sanitation Data'!$H$32,0,10*ROW('Sanitation Data'!H87)))</f>
        <v/>
      </c>
      <c r="DJ93" s="293" t="str">
        <f ca="true">+IF(OFFSET('Sanitation Data'!$I$28,0,10*ROW('Sanitation Data'!I87))="","",OFFSET('Sanitation Data'!$I$28,0,10*ROW('Sanitation Data'!I87)))</f>
        <v/>
      </c>
      <c r="DK93" s="293" t="str">
        <f ca="true">+IF(OFFSET('Sanitation Data'!$I$29,0,10*ROW('Sanitation Data'!I87))="","",OFFSET('Sanitation Data'!$I$29,0,10*ROW('Sanitation Data'!I87)))</f>
        <v/>
      </c>
      <c r="DL93" s="293" t="str">
        <f ca="true">+IF(OFFSET('Sanitation Data'!$I$30,0,10*ROW('Sanitation Data'!I87))="","",OFFSET('Sanitation Data'!$I$30,0,10*ROW('Sanitation Data'!I87)))</f>
        <v/>
      </c>
      <c r="DM93" s="293" t="str">
        <f ca="true">+IF(OFFSET('Sanitation Data'!$I$31,0,10*ROW('Sanitation Data'!I87))="","",OFFSET('Sanitation Data'!$I$31,0,10*ROW('Sanitation Data'!I87)))</f>
        <v/>
      </c>
      <c r="DN93" s="293" t="str">
        <f ca="true">+IF(OFFSET('Sanitation Data'!$I$32,0,10*ROW('Sanitation Data'!I87))="","",OFFSET('Sanitation Data'!$I$32,0,10*ROW('Sanitation Data'!I87)))</f>
        <v/>
      </c>
      <c r="DO93" s="293" t="str">
        <f ca="true">+IF(OFFSET('Hygiene Data'!$D$11,0,10*ROW('Hygiene Data'!D87))="","",OFFSET('Hygiene Data'!$D$11,0,10*ROW('Hygiene Data'!D87)))</f>
        <v/>
      </c>
      <c r="DP93" s="293" t="str">
        <f ca="true">+IF(OFFSET('Hygiene Data'!$D$12,0,10*ROW('Hygiene Data'!D87))="","",OFFSET('Hygiene Data'!$D$12,0,10*ROW('Hygiene Data'!D87)))</f>
        <v/>
      </c>
      <c r="DQ93" s="293" t="str">
        <f ca="true">+IF(OFFSET('Hygiene Data'!$D$13,0,10*ROW('Hygiene Data'!D87))="","",OFFSET('Hygiene Data'!$D$13,0,10*ROW('Hygiene Data'!D87)))</f>
        <v/>
      </c>
      <c r="DR93" s="293" t="str">
        <f ca="true">+IF(OFFSET('Hygiene Data'!$E$11,0,10*ROW('Hygiene Data'!E87))="","",OFFSET('Hygiene Data'!$E$11,0,10*ROW('Hygiene Data'!E87)))</f>
        <v/>
      </c>
      <c r="DS93" s="293" t="str">
        <f ca="true">+IF(OFFSET('Hygiene Data'!$E$12,0,10*ROW('Hygiene Data'!E87))="","",OFFSET('Hygiene Data'!$E$12,0,10*ROW('Hygiene Data'!E87)))</f>
        <v/>
      </c>
      <c r="DT93" s="293" t="str">
        <f ca="true">+IF(OFFSET('Hygiene Data'!$E$13,0,10*ROW('Hygiene Data'!E87))="","",OFFSET('Hygiene Data'!$E$13,0,10*ROW('Hygiene Data'!E87)))</f>
        <v/>
      </c>
      <c r="DU93" s="293" t="str">
        <f ca="true">+IF(OFFSET('Hygiene Data'!$F$11,0,10*ROW('Hygiene Data'!F87))="","",OFFSET('Hygiene Data'!$F$11,0,10*ROW('Hygiene Data'!F87)))</f>
        <v/>
      </c>
      <c r="DV93" s="293" t="str">
        <f ca="true">+IF(OFFSET('Hygiene Data'!$F$12,0,10*ROW('Hygiene Data'!F87))="","",OFFSET('Hygiene Data'!$F$12,0,10*ROW('Hygiene Data'!F87)))</f>
        <v/>
      </c>
      <c r="DW93" s="293" t="str">
        <f ca="true">+IF(OFFSET('Hygiene Data'!$F$13,0,10*ROW('Hygiene Data'!F87))="","",OFFSET('Hygiene Data'!$F$13,0,10*ROW('Hygiene Data'!F87)))</f>
        <v/>
      </c>
      <c r="DX93" s="293" t="str">
        <f ca="true">+IF(OFFSET('Hygiene Data'!$G$11,0,10*ROW('Hygiene Data'!G87))="","",OFFSET('Hygiene Data'!$G$11,0,10*ROW('Hygiene Data'!G87)))</f>
        <v/>
      </c>
      <c r="DY93" s="293" t="str">
        <f ca="true">+IF(OFFSET('Hygiene Data'!$G$12,0,10*ROW('Hygiene Data'!G87))="","",OFFSET('Hygiene Data'!$G$12,0,10*ROW('Hygiene Data'!G87)))</f>
        <v/>
      </c>
      <c r="DZ93" s="293" t="str">
        <f ca="true">+IF(OFFSET('Hygiene Data'!$G$13,0,10*ROW('Hygiene Data'!G87))="","",OFFSET('Hygiene Data'!$G$13,0,10*ROW('Hygiene Data'!G87)))</f>
        <v/>
      </c>
      <c r="EA93" s="293" t="str">
        <f ca="true">+IF(OFFSET('Hygiene Data'!$H$11,0,10*ROW('Hygiene Data'!H87))="","",OFFSET('Hygiene Data'!$H$11,0,10*ROW('Hygiene Data'!H87)))</f>
        <v/>
      </c>
      <c r="EB93" s="293" t="str">
        <f ca="true">+IF(OFFSET('Hygiene Data'!$H$12,0,10*ROW('Hygiene Data'!H87))="","",OFFSET('Hygiene Data'!$H$12,0,10*ROW('Hygiene Data'!H87)))</f>
        <v/>
      </c>
      <c r="EC93" s="293" t="str">
        <f ca="true">+IF(OFFSET('Hygiene Data'!$H$13,0,10*ROW('Hygiene Data'!H87))="","",OFFSET('Hygiene Data'!$H$13,0,10*ROW('Hygiene Data'!H87)))</f>
        <v/>
      </c>
      <c r="ED93" s="293" t="str">
        <f ca="true">+IF(OFFSET('Hygiene Data'!$I$11,0,10*ROW('Hygiene Data'!I87))="","",OFFSET('Hygiene Data'!$I$11,0,10*ROW('Hygiene Data'!I87)))</f>
        <v/>
      </c>
      <c r="EE93" s="293" t="str">
        <f ca="true">+IF(OFFSET('Hygiene Data'!$I$12,0,10*ROW('Hygiene Data'!I87))="","",OFFSET('Hygiene Data'!$I$12,0,10*ROW('Hygiene Data'!I87)))</f>
        <v/>
      </c>
      <c r="EF93" s="293"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49" t="str">
        <f t="shared" ca="true" si="1"/>
        <v/>
      </c>
      <c r="D94" s="89"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9"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9"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9"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9"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9"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9"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9"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9"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9"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9"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9"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9"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9"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9"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9"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9"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9"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0"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0"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0"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0"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0"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0"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0"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0"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0"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0"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0"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0"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0"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0"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0"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0"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0"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0"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0"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0"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0"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0"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0"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0"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0"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0"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0"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0"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0"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0"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1"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1"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1"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1"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1"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1"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1"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1"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1"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1"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1"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1"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1"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1"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1"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1"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1"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1"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3"/>
      <c r="BS94" s="293" t="str">
        <f ca="true">+IF(OFFSET('Water Data'!$D$27,0,10*ROW('Water Data'!D88))="","",OFFSET('Water Data'!$D$27,0,10*ROW('Water Data'!D88)))</f>
        <v/>
      </c>
      <c r="BT94" s="293" t="str">
        <f ca="true">+IF(OFFSET('Water Data'!$D$28,0,10*ROW('Water Data'!D88))="","",OFFSET('Water Data'!$D$28,0,10*ROW('Water Data'!D88)))</f>
        <v/>
      </c>
      <c r="BU94" s="293" t="str">
        <f ca="true">+IF(OFFSET('Water Data'!$D$29,0,10*ROW('Water Data'!D88))="","",OFFSET('Water Data'!$D$29,0,10*ROW('Water Data'!D88)))</f>
        <v/>
      </c>
      <c r="BV94" s="293" t="str">
        <f ca="true">+IF(OFFSET('Water Data'!$E$27,0,10*ROW('Water Data'!E88))="","",OFFSET('Water Data'!$E$27,0,10*ROW('Water Data'!E88)))</f>
        <v/>
      </c>
      <c r="BW94" s="293" t="str">
        <f ca="true">+IF(OFFSET('Water Data'!$E$28,0,10*ROW('Water Data'!E88))="","",OFFSET('Water Data'!$E$28,0,10*ROW('Water Data'!E88)))</f>
        <v/>
      </c>
      <c r="BX94" s="293" t="str">
        <f ca="true">+IF(OFFSET('Water Data'!$E$29,0,10*ROW('Water Data'!E88))="","",OFFSET('Water Data'!$E$29,0,10*ROW('Water Data'!E88)))</f>
        <v/>
      </c>
      <c r="BY94" s="293" t="str">
        <f ca="true">+IF(OFFSET('Water Data'!$F$27,0,10*ROW('Water Data'!F88))="","",OFFSET('Water Data'!$F$27,0,10*ROW('Water Data'!F88)))</f>
        <v/>
      </c>
      <c r="BZ94" s="293" t="str">
        <f ca="true">+IF(OFFSET('Water Data'!$F$28,0,10*ROW('Water Data'!F88))="","",OFFSET('Water Data'!$F$28,0,10*ROW('Water Data'!F88)))</f>
        <v/>
      </c>
      <c r="CA94" s="293" t="str">
        <f ca="true">+IF(OFFSET('Water Data'!$F$29,0,10*ROW('Water Data'!F88))="","",OFFSET('Water Data'!$F$29,0,10*ROW('Water Data'!F88)))</f>
        <v/>
      </c>
      <c r="CB94" s="293" t="str">
        <f ca="true">+IF(OFFSET('Water Data'!$G$27,0,10*ROW('Water Data'!G88))="","",OFFSET('Water Data'!$G$27,0,10*ROW('Water Data'!G88)))</f>
        <v/>
      </c>
      <c r="CC94" s="293" t="str">
        <f ca="true">+IF(OFFSET('Water Data'!$G$28,0,10*ROW('Water Data'!G88))="","",OFFSET('Water Data'!$G$28,0,10*ROW('Water Data'!G88)))</f>
        <v/>
      </c>
      <c r="CD94" s="293" t="str">
        <f ca="true">+IF(OFFSET('Water Data'!$G$29,0,10*ROW('Water Data'!G88))="","",OFFSET('Water Data'!$G$29,0,10*ROW('Water Data'!G88)))</f>
        <v/>
      </c>
      <c r="CE94" s="293" t="str">
        <f ca="true">+IF(OFFSET('Water Data'!$H$27,0,10*ROW('Water Data'!H88))="","",OFFSET('Water Data'!$H$27,0,10*ROW('Water Data'!H88)))</f>
        <v/>
      </c>
      <c r="CF94" s="293" t="str">
        <f ca="true">+IF(OFFSET('Water Data'!$H$28,0,10*ROW('Water Data'!H88))="","",OFFSET('Water Data'!$H$28,0,10*ROW('Water Data'!H88)))</f>
        <v/>
      </c>
      <c r="CG94" s="293" t="str">
        <f ca="true">+IF(OFFSET('Water Data'!$H$29,0,10*ROW('Water Data'!H88))="","",OFFSET('Water Data'!$H$29,0,10*ROW('Water Data'!H88)))</f>
        <v/>
      </c>
      <c r="CH94" s="293" t="str">
        <f ca="true">+IF(OFFSET('Water Data'!$I$27,0,10*ROW('Water Data'!I88))="","",OFFSET('Water Data'!$I$27,0,10*ROW('Water Data'!I88)))</f>
        <v/>
      </c>
      <c r="CI94" s="293" t="str">
        <f ca="true">+IF(OFFSET('Water Data'!$I$28,0,10*ROW('Water Data'!I88))="","",OFFSET('Water Data'!$I$28,0,10*ROW('Water Data'!I88)))</f>
        <v/>
      </c>
      <c r="CJ94" s="293" t="str">
        <f ca="true">+IF(OFFSET('Water Data'!$I$29,0,10*ROW('Water Data'!I88))="","",OFFSET('Water Data'!$I$29,0,10*ROW('Water Data'!I88)))</f>
        <v/>
      </c>
      <c r="CK94" s="293" t="str">
        <f ca="true">+IF(OFFSET('Sanitation Data'!$D$28,0,10*ROW('Sanitation Data'!D88))="","",OFFSET('Sanitation Data'!$D$28,0,10*ROW('Sanitation Data'!D88)))</f>
        <v/>
      </c>
      <c r="CL94" s="293" t="str">
        <f ca="true">+IF(OFFSET('Sanitation Data'!$D$29,0,10*ROW('Sanitation Data'!D88))="","",OFFSET('Sanitation Data'!$D$29,0,10*ROW('Sanitation Data'!D88)))</f>
        <v/>
      </c>
      <c r="CM94" s="293" t="str">
        <f ca="true">+IF(OFFSET('Sanitation Data'!$D$30,0,10*ROW('Sanitation Data'!D88))="","",OFFSET('Sanitation Data'!$D$30,0,10*ROW('Sanitation Data'!D88)))</f>
        <v/>
      </c>
      <c r="CN94" s="293" t="str">
        <f ca="true">+IF(OFFSET('Sanitation Data'!$D$31,0,10*ROW('Sanitation Data'!D88))="","",OFFSET('Sanitation Data'!$D$31,0,10*ROW('Sanitation Data'!D88)))</f>
        <v/>
      </c>
      <c r="CO94" s="293" t="str">
        <f ca="true">+IF(OFFSET('Sanitation Data'!$D$32,0,10*ROW('Sanitation Data'!D88))="","",OFFSET('Sanitation Data'!$D$32,0,10*ROW('Sanitation Data'!D88)))</f>
        <v/>
      </c>
      <c r="CP94" s="293" t="str">
        <f ca="true">+IF(OFFSET('Sanitation Data'!$E$28,0,10*ROW('Sanitation Data'!E88))="","",OFFSET('Sanitation Data'!$E$28,0,10*ROW('Sanitation Data'!E88)))</f>
        <v/>
      </c>
      <c r="CQ94" s="293" t="str">
        <f ca="true">+IF(OFFSET('Sanitation Data'!$E$29,0,10*ROW('Sanitation Data'!E88))="","",OFFSET('Sanitation Data'!$E$29,0,10*ROW('Sanitation Data'!E88)))</f>
        <v/>
      </c>
      <c r="CR94" s="293" t="str">
        <f ca="true">+IF(OFFSET('Sanitation Data'!$E$30,0,10*ROW('Sanitation Data'!E88))="","",OFFSET('Sanitation Data'!$E$30,0,10*ROW('Sanitation Data'!E88)))</f>
        <v/>
      </c>
      <c r="CS94" s="293" t="str">
        <f ca="true">+IF(OFFSET('Sanitation Data'!$E$31,0,10*ROW('Sanitation Data'!E88))="","",OFFSET('Sanitation Data'!$E$31,0,10*ROW('Sanitation Data'!E88)))</f>
        <v/>
      </c>
      <c r="CT94" s="293" t="str">
        <f ca="true">+IF(OFFSET('Sanitation Data'!$E$32,0,10*ROW('Sanitation Data'!E88))="","",OFFSET('Sanitation Data'!$E$32,0,10*ROW('Sanitation Data'!E88)))</f>
        <v/>
      </c>
      <c r="CU94" s="293" t="str">
        <f ca="true">+IF(OFFSET('Sanitation Data'!$F$28,0,10*ROW('Sanitation Data'!F88))="","",OFFSET('Sanitation Data'!$F$28,0,10*ROW('Sanitation Data'!F88)))</f>
        <v/>
      </c>
      <c r="CV94" s="293" t="str">
        <f ca="true">+IF(OFFSET('Sanitation Data'!$F$29,0,10*ROW('Sanitation Data'!F88))="","",OFFSET('Sanitation Data'!$F$29,0,10*ROW('Sanitation Data'!F88)))</f>
        <v/>
      </c>
      <c r="CW94" s="293" t="str">
        <f ca="true">+IF(OFFSET('Sanitation Data'!$F$30,0,10*ROW('Sanitation Data'!F88))="","",OFFSET('Sanitation Data'!$F$30,0,10*ROW('Sanitation Data'!F88)))</f>
        <v/>
      </c>
      <c r="CX94" s="293" t="str">
        <f ca="true">+IF(OFFSET('Sanitation Data'!$F$31,0,10*ROW('Sanitation Data'!F88))="","",OFFSET('Sanitation Data'!$F$31,0,10*ROW('Sanitation Data'!F88)))</f>
        <v/>
      </c>
      <c r="CY94" s="293" t="str">
        <f ca="true">+IF(OFFSET('Sanitation Data'!$F$32,0,10*ROW('Sanitation Data'!F88))="","",OFFSET('Sanitation Data'!$F$32,0,10*ROW('Sanitation Data'!F88)))</f>
        <v/>
      </c>
      <c r="CZ94" s="293" t="str">
        <f ca="true">+IF(OFFSET('Sanitation Data'!$G$28,0,10*ROW('Sanitation Data'!G88))="","",OFFSET('Sanitation Data'!$G$28,0,10*ROW('Sanitation Data'!G88)))</f>
        <v/>
      </c>
      <c r="DA94" s="293" t="str">
        <f ca="true">+IF(OFFSET('Sanitation Data'!$G$29,0,10*ROW('Sanitation Data'!G88))="","",OFFSET('Sanitation Data'!$G$29,0,10*ROW('Sanitation Data'!G88)))</f>
        <v/>
      </c>
      <c r="DB94" s="293" t="str">
        <f ca="true">+IF(OFFSET('Sanitation Data'!$G$30,0,10*ROW('Sanitation Data'!G88))="","",OFFSET('Sanitation Data'!$G$30,0,10*ROW('Sanitation Data'!G88)))</f>
        <v/>
      </c>
      <c r="DC94" s="293" t="str">
        <f ca="true">+IF(OFFSET('Sanitation Data'!$G$31,0,10*ROW('Sanitation Data'!G88))="","",OFFSET('Sanitation Data'!$G$31,0,10*ROW('Sanitation Data'!G88)))</f>
        <v/>
      </c>
      <c r="DD94" s="293" t="str">
        <f ca="true">+IF(OFFSET('Sanitation Data'!$G$32,0,10*ROW('Sanitation Data'!G88))="","",OFFSET('Sanitation Data'!$G$32,0,10*ROW('Sanitation Data'!G88)))</f>
        <v/>
      </c>
      <c r="DE94" s="293" t="str">
        <f ca="true">+IF(OFFSET('Sanitation Data'!$H$28,0,10*ROW('Sanitation Data'!H88))="","",OFFSET('Sanitation Data'!$H$28,0,10*ROW('Sanitation Data'!H88)))</f>
        <v/>
      </c>
      <c r="DF94" s="293" t="str">
        <f ca="true">+IF(OFFSET('Sanitation Data'!$H$29,0,10*ROW('Sanitation Data'!H88))="","",OFFSET('Sanitation Data'!$H$29,0,10*ROW('Sanitation Data'!H88)))</f>
        <v/>
      </c>
      <c r="DG94" s="293" t="str">
        <f ca="true">+IF(OFFSET('Sanitation Data'!$H$30,0,10*ROW('Sanitation Data'!H88))="","",OFFSET('Sanitation Data'!$H$30,0,10*ROW('Sanitation Data'!H88)))</f>
        <v/>
      </c>
      <c r="DH94" s="293" t="str">
        <f ca="true">+IF(OFFSET('Sanitation Data'!$H$31,0,10*ROW('Sanitation Data'!H88))="","",OFFSET('Sanitation Data'!$H$31,0,10*ROW('Sanitation Data'!H88)))</f>
        <v/>
      </c>
      <c r="DI94" s="293" t="str">
        <f ca="true">+IF(OFFSET('Sanitation Data'!$H$32,0,10*ROW('Sanitation Data'!H88))="","",OFFSET('Sanitation Data'!$H$32,0,10*ROW('Sanitation Data'!H88)))</f>
        <v/>
      </c>
      <c r="DJ94" s="293" t="str">
        <f ca="true">+IF(OFFSET('Sanitation Data'!$I$28,0,10*ROW('Sanitation Data'!I88))="","",OFFSET('Sanitation Data'!$I$28,0,10*ROW('Sanitation Data'!I88)))</f>
        <v/>
      </c>
      <c r="DK94" s="293" t="str">
        <f ca="true">+IF(OFFSET('Sanitation Data'!$I$29,0,10*ROW('Sanitation Data'!I88))="","",OFFSET('Sanitation Data'!$I$29,0,10*ROW('Sanitation Data'!I88)))</f>
        <v/>
      </c>
      <c r="DL94" s="293" t="str">
        <f ca="true">+IF(OFFSET('Sanitation Data'!$I$30,0,10*ROW('Sanitation Data'!I88))="","",OFFSET('Sanitation Data'!$I$30,0,10*ROW('Sanitation Data'!I88)))</f>
        <v/>
      </c>
      <c r="DM94" s="293" t="str">
        <f ca="true">+IF(OFFSET('Sanitation Data'!$I$31,0,10*ROW('Sanitation Data'!I88))="","",OFFSET('Sanitation Data'!$I$31,0,10*ROW('Sanitation Data'!I88)))</f>
        <v/>
      </c>
      <c r="DN94" s="293" t="str">
        <f ca="true">+IF(OFFSET('Sanitation Data'!$I$32,0,10*ROW('Sanitation Data'!I88))="","",OFFSET('Sanitation Data'!$I$32,0,10*ROW('Sanitation Data'!I88)))</f>
        <v/>
      </c>
      <c r="DO94" s="293" t="str">
        <f ca="true">+IF(OFFSET('Hygiene Data'!$D$11,0,10*ROW('Hygiene Data'!D88))="","",OFFSET('Hygiene Data'!$D$11,0,10*ROW('Hygiene Data'!D88)))</f>
        <v/>
      </c>
      <c r="DP94" s="293" t="str">
        <f ca="true">+IF(OFFSET('Hygiene Data'!$D$12,0,10*ROW('Hygiene Data'!D88))="","",OFFSET('Hygiene Data'!$D$12,0,10*ROW('Hygiene Data'!D88)))</f>
        <v/>
      </c>
      <c r="DQ94" s="293" t="str">
        <f ca="true">+IF(OFFSET('Hygiene Data'!$D$13,0,10*ROW('Hygiene Data'!D88))="","",OFFSET('Hygiene Data'!$D$13,0,10*ROW('Hygiene Data'!D88)))</f>
        <v/>
      </c>
      <c r="DR94" s="293" t="str">
        <f ca="true">+IF(OFFSET('Hygiene Data'!$E$11,0,10*ROW('Hygiene Data'!E88))="","",OFFSET('Hygiene Data'!$E$11,0,10*ROW('Hygiene Data'!E88)))</f>
        <v/>
      </c>
      <c r="DS94" s="293" t="str">
        <f ca="true">+IF(OFFSET('Hygiene Data'!$E$12,0,10*ROW('Hygiene Data'!E88))="","",OFFSET('Hygiene Data'!$E$12,0,10*ROW('Hygiene Data'!E88)))</f>
        <v/>
      </c>
      <c r="DT94" s="293" t="str">
        <f ca="true">+IF(OFFSET('Hygiene Data'!$E$13,0,10*ROW('Hygiene Data'!E88))="","",OFFSET('Hygiene Data'!$E$13,0,10*ROW('Hygiene Data'!E88)))</f>
        <v/>
      </c>
      <c r="DU94" s="293" t="str">
        <f ca="true">+IF(OFFSET('Hygiene Data'!$F$11,0,10*ROW('Hygiene Data'!F88))="","",OFFSET('Hygiene Data'!$F$11,0,10*ROW('Hygiene Data'!F88)))</f>
        <v/>
      </c>
      <c r="DV94" s="293" t="str">
        <f ca="true">+IF(OFFSET('Hygiene Data'!$F$12,0,10*ROW('Hygiene Data'!F88))="","",OFFSET('Hygiene Data'!$F$12,0,10*ROW('Hygiene Data'!F88)))</f>
        <v/>
      </c>
      <c r="DW94" s="293" t="str">
        <f ca="true">+IF(OFFSET('Hygiene Data'!$F$13,0,10*ROW('Hygiene Data'!F88))="","",OFFSET('Hygiene Data'!$F$13,0,10*ROW('Hygiene Data'!F88)))</f>
        <v/>
      </c>
      <c r="DX94" s="293" t="str">
        <f ca="true">+IF(OFFSET('Hygiene Data'!$G$11,0,10*ROW('Hygiene Data'!G88))="","",OFFSET('Hygiene Data'!$G$11,0,10*ROW('Hygiene Data'!G88)))</f>
        <v/>
      </c>
      <c r="DY94" s="293" t="str">
        <f ca="true">+IF(OFFSET('Hygiene Data'!$G$12,0,10*ROW('Hygiene Data'!G88))="","",OFFSET('Hygiene Data'!$G$12,0,10*ROW('Hygiene Data'!G88)))</f>
        <v/>
      </c>
      <c r="DZ94" s="293" t="str">
        <f ca="true">+IF(OFFSET('Hygiene Data'!$G$13,0,10*ROW('Hygiene Data'!G88))="","",OFFSET('Hygiene Data'!$G$13,0,10*ROW('Hygiene Data'!G88)))</f>
        <v/>
      </c>
      <c r="EA94" s="293" t="str">
        <f ca="true">+IF(OFFSET('Hygiene Data'!$H$11,0,10*ROW('Hygiene Data'!H88))="","",OFFSET('Hygiene Data'!$H$11,0,10*ROW('Hygiene Data'!H88)))</f>
        <v/>
      </c>
      <c r="EB94" s="293" t="str">
        <f ca="true">+IF(OFFSET('Hygiene Data'!$H$12,0,10*ROW('Hygiene Data'!H88))="","",OFFSET('Hygiene Data'!$H$12,0,10*ROW('Hygiene Data'!H88)))</f>
        <v/>
      </c>
      <c r="EC94" s="293" t="str">
        <f ca="true">+IF(OFFSET('Hygiene Data'!$H$13,0,10*ROW('Hygiene Data'!H88))="","",OFFSET('Hygiene Data'!$H$13,0,10*ROW('Hygiene Data'!H88)))</f>
        <v/>
      </c>
      <c r="ED94" s="293" t="str">
        <f ca="true">+IF(OFFSET('Hygiene Data'!$I$11,0,10*ROW('Hygiene Data'!I88))="","",OFFSET('Hygiene Data'!$I$11,0,10*ROW('Hygiene Data'!I88)))</f>
        <v/>
      </c>
      <c r="EE94" s="293" t="str">
        <f ca="true">+IF(OFFSET('Hygiene Data'!$I$12,0,10*ROW('Hygiene Data'!I88))="","",OFFSET('Hygiene Data'!$I$12,0,10*ROW('Hygiene Data'!I88)))</f>
        <v/>
      </c>
      <c r="EF94" s="293"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49" t="str">
        <f t="shared" ca="true" si="1"/>
        <v/>
      </c>
      <c r="D95" s="89"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9"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9"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9"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9"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9"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9"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9"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9"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9"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9"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9"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9"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9"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9"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9"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9"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9"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0"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0"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0"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0"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0"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0"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0"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0"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0"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0"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0"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0"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0"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0"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0"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0"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0"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0"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0"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0"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0"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0"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0"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0"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0"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0"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0"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0"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0"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0"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1"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1"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1"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1"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1"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1"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1"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1"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1"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1"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1"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1"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1"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1"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1"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1"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1"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1"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3"/>
      <c r="BS95" s="293" t="str">
        <f ca="true">+IF(OFFSET('Water Data'!$D$27,0,10*ROW('Water Data'!D89))="","",OFFSET('Water Data'!$D$27,0,10*ROW('Water Data'!D89)))</f>
        <v/>
      </c>
      <c r="BT95" s="293" t="str">
        <f ca="true">+IF(OFFSET('Water Data'!$D$28,0,10*ROW('Water Data'!D89))="","",OFFSET('Water Data'!$D$28,0,10*ROW('Water Data'!D89)))</f>
        <v/>
      </c>
      <c r="BU95" s="293" t="str">
        <f ca="true">+IF(OFFSET('Water Data'!$D$29,0,10*ROW('Water Data'!D89))="","",OFFSET('Water Data'!$D$29,0,10*ROW('Water Data'!D89)))</f>
        <v/>
      </c>
      <c r="BV95" s="293" t="str">
        <f ca="true">+IF(OFFSET('Water Data'!$E$27,0,10*ROW('Water Data'!E89))="","",OFFSET('Water Data'!$E$27,0,10*ROW('Water Data'!E89)))</f>
        <v/>
      </c>
      <c r="BW95" s="293" t="str">
        <f ca="true">+IF(OFFSET('Water Data'!$E$28,0,10*ROW('Water Data'!E89))="","",OFFSET('Water Data'!$E$28,0,10*ROW('Water Data'!E89)))</f>
        <v/>
      </c>
      <c r="BX95" s="293" t="str">
        <f ca="true">+IF(OFFSET('Water Data'!$E$29,0,10*ROW('Water Data'!E89))="","",OFFSET('Water Data'!$E$29,0,10*ROW('Water Data'!E89)))</f>
        <v/>
      </c>
      <c r="BY95" s="293" t="str">
        <f ca="true">+IF(OFFSET('Water Data'!$F$27,0,10*ROW('Water Data'!F89))="","",OFFSET('Water Data'!$F$27,0,10*ROW('Water Data'!F89)))</f>
        <v/>
      </c>
      <c r="BZ95" s="293" t="str">
        <f ca="true">+IF(OFFSET('Water Data'!$F$28,0,10*ROW('Water Data'!F89))="","",OFFSET('Water Data'!$F$28,0,10*ROW('Water Data'!F89)))</f>
        <v/>
      </c>
      <c r="CA95" s="293" t="str">
        <f ca="true">+IF(OFFSET('Water Data'!$F$29,0,10*ROW('Water Data'!F89))="","",OFFSET('Water Data'!$F$29,0,10*ROW('Water Data'!F89)))</f>
        <v/>
      </c>
      <c r="CB95" s="293" t="str">
        <f ca="true">+IF(OFFSET('Water Data'!$G$27,0,10*ROW('Water Data'!G89))="","",OFFSET('Water Data'!$G$27,0,10*ROW('Water Data'!G89)))</f>
        <v/>
      </c>
      <c r="CC95" s="293" t="str">
        <f ca="true">+IF(OFFSET('Water Data'!$G$28,0,10*ROW('Water Data'!G89))="","",OFFSET('Water Data'!$G$28,0,10*ROW('Water Data'!G89)))</f>
        <v/>
      </c>
      <c r="CD95" s="293" t="str">
        <f ca="true">+IF(OFFSET('Water Data'!$G$29,0,10*ROW('Water Data'!G89))="","",OFFSET('Water Data'!$G$29,0,10*ROW('Water Data'!G89)))</f>
        <v/>
      </c>
      <c r="CE95" s="293" t="str">
        <f ca="true">+IF(OFFSET('Water Data'!$H$27,0,10*ROW('Water Data'!H89))="","",OFFSET('Water Data'!$H$27,0,10*ROW('Water Data'!H89)))</f>
        <v/>
      </c>
      <c r="CF95" s="293" t="str">
        <f ca="true">+IF(OFFSET('Water Data'!$H$28,0,10*ROW('Water Data'!H89))="","",OFFSET('Water Data'!$H$28,0,10*ROW('Water Data'!H89)))</f>
        <v/>
      </c>
      <c r="CG95" s="293" t="str">
        <f ca="true">+IF(OFFSET('Water Data'!$H$29,0,10*ROW('Water Data'!H89))="","",OFFSET('Water Data'!$H$29,0,10*ROW('Water Data'!H89)))</f>
        <v/>
      </c>
      <c r="CH95" s="293" t="str">
        <f ca="true">+IF(OFFSET('Water Data'!$I$27,0,10*ROW('Water Data'!I89))="","",OFFSET('Water Data'!$I$27,0,10*ROW('Water Data'!I89)))</f>
        <v/>
      </c>
      <c r="CI95" s="293" t="str">
        <f ca="true">+IF(OFFSET('Water Data'!$I$28,0,10*ROW('Water Data'!I89))="","",OFFSET('Water Data'!$I$28,0,10*ROW('Water Data'!I89)))</f>
        <v/>
      </c>
      <c r="CJ95" s="293" t="str">
        <f ca="true">+IF(OFFSET('Water Data'!$I$29,0,10*ROW('Water Data'!I89))="","",OFFSET('Water Data'!$I$29,0,10*ROW('Water Data'!I89)))</f>
        <v/>
      </c>
      <c r="CK95" s="293" t="str">
        <f ca="true">+IF(OFFSET('Sanitation Data'!$D$28,0,10*ROW('Sanitation Data'!D89))="","",OFFSET('Sanitation Data'!$D$28,0,10*ROW('Sanitation Data'!D89)))</f>
        <v/>
      </c>
      <c r="CL95" s="293" t="str">
        <f ca="true">+IF(OFFSET('Sanitation Data'!$D$29,0,10*ROW('Sanitation Data'!D89))="","",OFFSET('Sanitation Data'!$D$29,0,10*ROW('Sanitation Data'!D89)))</f>
        <v/>
      </c>
      <c r="CM95" s="293" t="str">
        <f ca="true">+IF(OFFSET('Sanitation Data'!$D$30,0,10*ROW('Sanitation Data'!D89))="","",OFFSET('Sanitation Data'!$D$30,0,10*ROW('Sanitation Data'!D89)))</f>
        <v/>
      </c>
      <c r="CN95" s="293" t="str">
        <f ca="true">+IF(OFFSET('Sanitation Data'!$D$31,0,10*ROW('Sanitation Data'!D89))="","",OFFSET('Sanitation Data'!$D$31,0,10*ROW('Sanitation Data'!D89)))</f>
        <v/>
      </c>
      <c r="CO95" s="293" t="str">
        <f ca="true">+IF(OFFSET('Sanitation Data'!$D$32,0,10*ROW('Sanitation Data'!D89))="","",OFFSET('Sanitation Data'!$D$32,0,10*ROW('Sanitation Data'!D89)))</f>
        <v/>
      </c>
      <c r="CP95" s="293" t="str">
        <f ca="true">+IF(OFFSET('Sanitation Data'!$E$28,0,10*ROW('Sanitation Data'!E89))="","",OFFSET('Sanitation Data'!$E$28,0,10*ROW('Sanitation Data'!E89)))</f>
        <v/>
      </c>
      <c r="CQ95" s="293" t="str">
        <f ca="true">+IF(OFFSET('Sanitation Data'!$E$29,0,10*ROW('Sanitation Data'!E89))="","",OFFSET('Sanitation Data'!$E$29,0,10*ROW('Sanitation Data'!E89)))</f>
        <v/>
      </c>
      <c r="CR95" s="293" t="str">
        <f ca="true">+IF(OFFSET('Sanitation Data'!$E$30,0,10*ROW('Sanitation Data'!E89))="","",OFFSET('Sanitation Data'!$E$30,0,10*ROW('Sanitation Data'!E89)))</f>
        <v/>
      </c>
      <c r="CS95" s="293" t="str">
        <f ca="true">+IF(OFFSET('Sanitation Data'!$E$31,0,10*ROW('Sanitation Data'!E89))="","",OFFSET('Sanitation Data'!$E$31,0,10*ROW('Sanitation Data'!E89)))</f>
        <v/>
      </c>
      <c r="CT95" s="293" t="str">
        <f ca="true">+IF(OFFSET('Sanitation Data'!$E$32,0,10*ROW('Sanitation Data'!E89))="","",OFFSET('Sanitation Data'!$E$32,0,10*ROW('Sanitation Data'!E89)))</f>
        <v/>
      </c>
      <c r="CU95" s="293" t="str">
        <f ca="true">+IF(OFFSET('Sanitation Data'!$F$28,0,10*ROW('Sanitation Data'!F89))="","",OFFSET('Sanitation Data'!$F$28,0,10*ROW('Sanitation Data'!F89)))</f>
        <v/>
      </c>
      <c r="CV95" s="293" t="str">
        <f ca="true">+IF(OFFSET('Sanitation Data'!$F$29,0,10*ROW('Sanitation Data'!F89))="","",OFFSET('Sanitation Data'!$F$29,0,10*ROW('Sanitation Data'!F89)))</f>
        <v/>
      </c>
      <c r="CW95" s="293" t="str">
        <f ca="true">+IF(OFFSET('Sanitation Data'!$F$30,0,10*ROW('Sanitation Data'!F89))="","",OFFSET('Sanitation Data'!$F$30,0,10*ROW('Sanitation Data'!F89)))</f>
        <v/>
      </c>
      <c r="CX95" s="293" t="str">
        <f ca="true">+IF(OFFSET('Sanitation Data'!$F$31,0,10*ROW('Sanitation Data'!F89))="","",OFFSET('Sanitation Data'!$F$31,0,10*ROW('Sanitation Data'!F89)))</f>
        <v/>
      </c>
      <c r="CY95" s="293" t="str">
        <f ca="true">+IF(OFFSET('Sanitation Data'!$F$32,0,10*ROW('Sanitation Data'!F89))="","",OFFSET('Sanitation Data'!$F$32,0,10*ROW('Sanitation Data'!F89)))</f>
        <v/>
      </c>
      <c r="CZ95" s="293" t="str">
        <f ca="true">+IF(OFFSET('Sanitation Data'!$G$28,0,10*ROW('Sanitation Data'!G89))="","",OFFSET('Sanitation Data'!$G$28,0,10*ROW('Sanitation Data'!G89)))</f>
        <v/>
      </c>
      <c r="DA95" s="293" t="str">
        <f ca="true">+IF(OFFSET('Sanitation Data'!$G$29,0,10*ROW('Sanitation Data'!G89))="","",OFFSET('Sanitation Data'!$G$29,0,10*ROW('Sanitation Data'!G89)))</f>
        <v/>
      </c>
      <c r="DB95" s="293" t="str">
        <f ca="true">+IF(OFFSET('Sanitation Data'!$G$30,0,10*ROW('Sanitation Data'!G89))="","",OFFSET('Sanitation Data'!$G$30,0,10*ROW('Sanitation Data'!G89)))</f>
        <v/>
      </c>
      <c r="DC95" s="293" t="str">
        <f ca="true">+IF(OFFSET('Sanitation Data'!$G$31,0,10*ROW('Sanitation Data'!G89))="","",OFFSET('Sanitation Data'!$G$31,0,10*ROW('Sanitation Data'!G89)))</f>
        <v/>
      </c>
      <c r="DD95" s="293" t="str">
        <f ca="true">+IF(OFFSET('Sanitation Data'!$G$32,0,10*ROW('Sanitation Data'!G89))="","",OFFSET('Sanitation Data'!$G$32,0,10*ROW('Sanitation Data'!G89)))</f>
        <v/>
      </c>
      <c r="DE95" s="293" t="str">
        <f ca="true">+IF(OFFSET('Sanitation Data'!$H$28,0,10*ROW('Sanitation Data'!H89))="","",OFFSET('Sanitation Data'!$H$28,0,10*ROW('Sanitation Data'!H89)))</f>
        <v/>
      </c>
      <c r="DF95" s="293" t="str">
        <f ca="true">+IF(OFFSET('Sanitation Data'!$H$29,0,10*ROW('Sanitation Data'!H89))="","",OFFSET('Sanitation Data'!$H$29,0,10*ROW('Sanitation Data'!H89)))</f>
        <v/>
      </c>
      <c r="DG95" s="293" t="str">
        <f ca="true">+IF(OFFSET('Sanitation Data'!$H$30,0,10*ROW('Sanitation Data'!H89))="","",OFFSET('Sanitation Data'!$H$30,0,10*ROW('Sanitation Data'!H89)))</f>
        <v/>
      </c>
      <c r="DH95" s="293" t="str">
        <f ca="true">+IF(OFFSET('Sanitation Data'!$H$31,0,10*ROW('Sanitation Data'!H89))="","",OFFSET('Sanitation Data'!$H$31,0,10*ROW('Sanitation Data'!H89)))</f>
        <v/>
      </c>
      <c r="DI95" s="293" t="str">
        <f ca="true">+IF(OFFSET('Sanitation Data'!$H$32,0,10*ROW('Sanitation Data'!H89))="","",OFFSET('Sanitation Data'!$H$32,0,10*ROW('Sanitation Data'!H89)))</f>
        <v/>
      </c>
      <c r="DJ95" s="293" t="str">
        <f ca="true">+IF(OFFSET('Sanitation Data'!$I$28,0,10*ROW('Sanitation Data'!I89))="","",OFFSET('Sanitation Data'!$I$28,0,10*ROW('Sanitation Data'!I89)))</f>
        <v/>
      </c>
      <c r="DK95" s="293" t="str">
        <f ca="true">+IF(OFFSET('Sanitation Data'!$I$29,0,10*ROW('Sanitation Data'!I89))="","",OFFSET('Sanitation Data'!$I$29,0,10*ROW('Sanitation Data'!I89)))</f>
        <v/>
      </c>
      <c r="DL95" s="293" t="str">
        <f ca="true">+IF(OFFSET('Sanitation Data'!$I$30,0,10*ROW('Sanitation Data'!I89))="","",OFFSET('Sanitation Data'!$I$30,0,10*ROW('Sanitation Data'!I89)))</f>
        <v/>
      </c>
      <c r="DM95" s="293" t="str">
        <f ca="true">+IF(OFFSET('Sanitation Data'!$I$31,0,10*ROW('Sanitation Data'!I89))="","",OFFSET('Sanitation Data'!$I$31,0,10*ROW('Sanitation Data'!I89)))</f>
        <v/>
      </c>
      <c r="DN95" s="293" t="str">
        <f ca="true">+IF(OFFSET('Sanitation Data'!$I$32,0,10*ROW('Sanitation Data'!I89))="","",OFFSET('Sanitation Data'!$I$32,0,10*ROW('Sanitation Data'!I89)))</f>
        <v/>
      </c>
      <c r="DO95" s="293" t="str">
        <f ca="true">+IF(OFFSET('Hygiene Data'!$D$11,0,10*ROW('Hygiene Data'!D89))="","",OFFSET('Hygiene Data'!$D$11,0,10*ROW('Hygiene Data'!D89)))</f>
        <v/>
      </c>
      <c r="DP95" s="293" t="str">
        <f ca="true">+IF(OFFSET('Hygiene Data'!$D$12,0,10*ROW('Hygiene Data'!D89))="","",OFFSET('Hygiene Data'!$D$12,0,10*ROW('Hygiene Data'!D89)))</f>
        <v/>
      </c>
      <c r="DQ95" s="293" t="str">
        <f ca="true">+IF(OFFSET('Hygiene Data'!$D$13,0,10*ROW('Hygiene Data'!D89))="","",OFFSET('Hygiene Data'!$D$13,0,10*ROW('Hygiene Data'!D89)))</f>
        <v/>
      </c>
      <c r="DR95" s="293" t="str">
        <f ca="true">+IF(OFFSET('Hygiene Data'!$E$11,0,10*ROW('Hygiene Data'!E89))="","",OFFSET('Hygiene Data'!$E$11,0,10*ROW('Hygiene Data'!E89)))</f>
        <v/>
      </c>
      <c r="DS95" s="293" t="str">
        <f ca="true">+IF(OFFSET('Hygiene Data'!$E$12,0,10*ROW('Hygiene Data'!E89))="","",OFFSET('Hygiene Data'!$E$12,0,10*ROW('Hygiene Data'!E89)))</f>
        <v/>
      </c>
      <c r="DT95" s="293" t="str">
        <f ca="true">+IF(OFFSET('Hygiene Data'!$E$13,0,10*ROW('Hygiene Data'!E89))="","",OFFSET('Hygiene Data'!$E$13,0,10*ROW('Hygiene Data'!E89)))</f>
        <v/>
      </c>
      <c r="DU95" s="293" t="str">
        <f ca="true">+IF(OFFSET('Hygiene Data'!$F$11,0,10*ROW('Hygiene Data'!F89))="","",OFFSET('Hygiene Data'!$F$11,0,10*ROW('Hygiene Data'!F89)))</f>
        <v/>
      </c>
      <c r="DV95" s="293" t="str">
        <f ca="true">+IF(OFFSET('Hygiene Data'!$F$12,0,10*ROW('Hygiene Data'!F89))="","",OFFSET('Hygiene Data'!$F$12,0,10*ROW('Hygiene Data'!F89)))</f>
        <v/>
      </c>
      <c r="DW95" s="293" t="str">
        <f ca="true">+IF(OFFSET('Hygiene Data'!$F$13,0,10*ROW('Hygiene Data'!F89))="","",OFFSET('Hygiene Data'!$F$13,0,10*ROW('Hygiene Data'!F89)))</f>
        <v/>
      </c>
      <c r="DX95" s="293" t="str">
        <f ca="true">+IF(OFFSET('Hygiene Data'!$G$11,0,10*ROW('Hygiene Data'!G89))="","",OFFSET('Hygiene Data'!$G$11,0,10*ROW('Hygiene Data'!G89)))</f>
        <v/>
      </c>
      <c r="DY95" s="293" t="str">
        <f ca="true">+IF(OFFSET('Hygiene Data'!$G$12,0,10*ROW('Hygiene Data'!G89))="","",OFFSET('Hygiene Data'!$G$12,0,10*ROW('Hygiene Data'!G89)))</f>
        <v/>
      </c>
      <c r="DZ95" s="293" t="str">
        <f ca="true">+IF(OFFSET('Hygiene Data'!$G$13,0,10*ROW('Hygiene Data'!G89))="","",OFFSET('Hygiene Data'!$G$13,0,10*ROW('Hygiene Data'!G89)))</f>
        <v/>
      </c>
      <c r="EA95" s="293" t="str">
        <f ca="true">+IF(OFFSET('Hygiene Data'!$H$11,0,10*ROW('Hygiene Data'!H89))="","",OFFSET('Hygiene Data'!$H$11,0,10*ROW('Hygiene Data'!H89)))</f>
        <v/>
      </c>
      <c r="EB95" s="293" t="str">
        <f ca="true">+IF(OFFSET('Hygiene Data'!$H$12,0,10*ROW('Hygiene Data'!H89))="","",OFFSET('Hygiene Data'!$H$12,0,10*ROW('Hygiene Data'!H89)))</f>
        <v/>
      </c>
      <c r="EC95" s="293" t="str">
        <f ca="true">+IF(OFFSET('Hygiene Data'!$H$13,0,10*ROW('Hygiene Data'!H89))="","",OFFSET('Hygiene Data'!$H$13,0,10*ROW('Hygiene Data'!H89)))</f>
        <v/>
      </c>
      <c r="ED95" s="293" t="str">
        <f ca="true">+IF(OFFSET('Hygiene Data'!$I$11,0,10*ROW('Hygiene Data'!I89))="","",OFFSET('Hygiene Data'!$I$11,0,10*ROW('Hygiene Data'!I89)))</f>
        <v/>
      </c>
      <c r="EE95" s="293" t="str">
        <f ca="true">+IF(OFFSET('Hygiene Data'!$I$12,0,10*ROW('Hygiene Data'!I89))="","",OFFSET('Hygiene Data'!$I$12,0,10*ROW('Hygiene Data'!I89)))</f>
        <v/>
      </c>
      <c r="EF95" s="293"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49" t="str">
        <f t="shared" ca="true" si="1"/>
        <v/>
      </c>
      <c r="D96" s="89"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9"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9"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9"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9"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9"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9"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9"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9"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9"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9"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9"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9"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9"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9"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9"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9"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9"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0"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0"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0"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0"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0"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0"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0"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0"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0"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0"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0"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0"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0"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0"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0"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0"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0"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0"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0"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0"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0"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0"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0"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0"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0"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0"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0"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0"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0"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0"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1"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1"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1"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1"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1"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1"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1"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1"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1"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1"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1"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1"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1"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1"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1"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1"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1"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1"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3"/>
      <c r="BS96" s="293" t="str">
        <f ca="true">+IF(OFFSET('Water Data'!$D$27,0,10*ROW('Water Data'!D90))="","",OFFSET('Water Data'!$D$27,0,10*ROW('Water Data'!D90)))</f>
        <v/>
      </c>
      <c r="BT96" s="293" t="str">
        <f ca="true">+IF(OFFSET('Water Data'!$D$28,0,10*ROW('Water Data'!D90))="","",OFFSET('Water Data'!$D$28,0,10*ROW('Water Data'!D90)))</f>
        <v/>
      </c>
      <c r="BU96" s="293" t="str">
        <f ca="true">+IF(OFFSET('Water Data'!$D$29,0,10*ROW('Water Data'!D90))="","",OFFSET('Water Data'!$D$29,0,10*ROW('Water Data'!D90)))</f>
        <v/>
      </c>
      <c r="BV96" s="293" t="str">
        <f ca="true">+IF(OFFSET('Water Data'!$E$27,0,10*ROW('Water Data'!E90))="","",OFFSET('Water Data'!$E$27,0,10*ROW('Water Data'!E90)))</f>
        <v/>
      </c>
      <c r="BW96" s="293" t="str">
        <f ca="true">+IF(OFFSET('Water Data'!$E$28,0,10*ROW('Water Data'!E90))="","",OFFSET('Water Data'!$E$28,0,10*ROW('Water Data'!E90)))</f>
        <v/>
      </c>
      <c r="BX96" s="293" t="str">
        <f ca="true">+IF(OFFSET('Water Data'!$E$29,0,10*ROW('Water Data'!E90))="","",OFFSET('Water Data'!$E$29,0,10*ROW('Water Data'!E90)))</f>
        <v/>
      </c>
      <c r="BY96" s="293" t="str">
        <f ca="true">+IF(OFFSET('Water Data'!$F$27,0,10*ROW('Water Data'!F90))="","",OFFSET('Water Data'!$F$27,0,10*ROW('Water Data'!F90)))</f>
        <v/>
      </c>
      <c r="BZ96" s="293" t="str">
        <f ca="true">+IF(OFFSET('Water Data'!$F$28,0,10*ROW('Water Data'!F90))="","",OFFSET('Water Data'!$F$28,0,10*ROW('Water Data'!F90)))</f>
        <v/>
      </c>
      <c r="CA96" s="293" t="str">
        <f ca="true">+IF(OFFSET('Water Data'!$F$29,0,10*ROW('Water Data'!F90))="","",OFFSET('Water Data'!$F$29,0,10*ROW('Water Data'!F90)))</f>
        <v/>
      </c>
      <c r="CB96" s="293" t="str">
        <f ca="true">+IF(OFFSET('Water Data'!$G$27,0,10*ROW('Water Data'!G90))="","",OFFSET('Water Data'!$G$27,0,10*ROW('Water Data'!G90)))</f>
        <v/>
      </c>
      <c r="CC96" s="293" t="str">
        <f ca="true">+IF(OFFSET('Water Data'!$G$28,0,10*ROW('Water Data'!G90))="","",OFFSET('Water Data'!$G$28,0,10*ROW('Water Data'!G90)))</f>
        <v/>
      </c>
      <c r="CD96" s="293" t="str">
        <f ca="true">+IF(OFFSET('Water Data'!$G$29,0,10*ROW('Water Data'!G90))="","",OFFSET('Water Data'!$G$29,0,10*ROW('Water Data'!G90)))</f>
        <v/>
      </c>
      <c r="CE96" s="293" t="str">
        <f ca="true">+IF(OFFSET('Water Data'!$H$27,0,10*ROW('Water Data'!H90))="","",OFFSET('Water Data'!$H$27,0,10*ROW('Water Data'!H90)))</f>
        <v/>
      </c>
      <c r="CF96" s="293" t="str">
        <f ca="true">+IF(OFFSET('Water Data'!$H$28,0,10*ROW('Water Data'!H90))="","",OFFSET('Water Data'!$H$28,0,10*ROW('Water Data'!H90)))</f>
        <v/>
      </c>
      <c r="CG96" s="293" t="str">
        <f ca="true">+IF(OFFSET('Water Data'!$H$29,0,10*ROW('Water Data'!H90))="","",OFFSET('Water Data'!$H$29,0,10*ROW('Water Data'!H90)))</f>
        <v/>
      </c>
      <c r="CH96" s="293" t="str">
        <f ca="true">+IF(OFFSET('Water Data'!$I$27,0,10*ROW('Water Data'!I90))="","",OFFSET('Water Data'!$I$27,0,10*ROW('Water Data'!I90)))</f>
        <v/>
      </c>
      <c r="CI96" s="293" t="str">
        <f ca="true">+IF(OFFSET('Water Data'!$I$28,0,10*ROW('Water Data'!I90))="","",OFFSET('Water Data'!$I$28,0,10*ROW('Water Data'!I90)))</f>
        <v/>
      </c>
      <c r="CJ96" s="293" t="str">
        <f ca="true">+IF(OFFSET('Water Data'!$I$29,0,10*ROW('Water Data'!I90))="","",OFFSET('Water Data'!$I$29,0,10*ROW('Water Data'!I90)))</f>
        <v/>
      </c>
      <c r="CK96" s="293" t="str">
        <f ca="true">+IF(OFFSET('Sanitation Data'!$D$28,0,10*ROW('Sanitation Data'!D90))="","",OFFSET('Sanitation Data'!$D$28,0,10*ROW('Sanitation Data'!D90)))</f>
        <v/>
      </c>
      <c r="CL96" s="293" t="str">
        <f ca="true">+IF(OFFSET('Sanitation Data'!$D$29,0,10*ROW('Sanitation Data'!D90))="","",OFFSET('Sanitation Data'!$D$29,0,10*ROW('Sanitation Data'!D90)))</f>
        <v/>
      </c>
      <c r="CM96" s="293" t="str">
        <f ca="true">+IF(OFFSET('Sanitation Data'!$D$30,0,10*ROW('Sanitation Data'!D90))="","",OFFSET('Sanitation Data'!$D$30,0,10*ROW('Sanitation Data'!D90)))</f>
        <v/>
      </c>
      <c r="CN96" s="293" t="str">
        <f ca="true">+IF(OFFSET('Sanitation Data'!$D$31,0,10*ROW('Sanitation Data'!D90))="","",OFFSET('Sanitation Data'!$D$31,0,10*ROW('Sanitation Data'!D90)))</f>
        <v/>
      </c>
      <c r="CO96" s="293" t="str">
        <f ca="true">+IF(OFFSET('Sanitation Data'!$D$32,0,10*ROW('Sanitation Data'!D90))="","",OFFSET('Sanitation Data'!$D$32,0,10*ROW('Sanitation Data'!D90)))</f>
        <v/>
      </c>
      <c r="CP96" s="293" t="str">
        <f ca="true">+IF(OFFSET('Sanitation Data'!$E$28,0,10*ROW('Sanitation Data'!E90))="","",OFFSET('Sanitation Data'!$E$28,0,10*ROW('Sanitation Data'!E90)))</f>
        <v/>
      </c>
      <c r="CQ96" s="293" t="str">
        <f ca="true">+IF(OFFSET('Sanitation Data'!$E$29,0,10*ROW('Sanitation Data'!E90))="","",OFFSET('Sanitation Data'!$E$29,0,10*ROW('Sanitation Data'!E90)))</f>
        <v/>
      </c>
      <c r="CR96" s="293" t="str">
        <f ca="true">+IF(OFFSET('Sanitation Data'!$E$30,0,10*ROW('Sanitation Data'!E90))="","",OFFSET('Sanitation Data'!$E$30,0,10*ROW('Sanitation Data'!E90)))</f>
        <v/>
      </c>
      <c r="CS96" s="293" t="str">
        <f ca="true">+IF(OFFSET('Sanitation Data'!$E$31,0,10*ROW('Sanitation Data'!E90))="","",OFFSET('Sanitation Data'!$E$31,0,10*ROW('Sanitation Data'!E90)))</f>
        <v/>
      </c>
      <c r="CT96" s="293" t="str">
        <f ca="true">+IF(OFFSET('Sanitation Data'!$E$32,0,10*ROW('Sanitation Data'!E90))="","",OFFSET('Sanitation Data'!$E$32,0,10*ROW('Sanitation Data'!E90)))</f>
        <v/>
      </c>
      <c r="CU96" s="293" t="str">
        <f ca="true">+IF(OFFSET('Sanitation Data'!$F$28,0,10*ROW('Sanitation Data'!F90))="","",OFFSET('Sanitation Data'!$F$28,0,10*ROW('Sanitation Data'!F90)))</f>
        <v/>
      </c>
      <c r="CV96" s="293" t="str">
        <f ca="true">+IF(OFFSET('Sanitation Data'!$F$29,0,10*ROW('Sanitation Data'!F90))="","",OFFSET('Sanitation Data'!$F$29,0,10*ROW('Sanitation Data'!F90)))</f>
        <v/>
      </c>
      <c r="CW96" s="293" t="str">
        <f ca="true">+IF(OFFSET('Sanitation Data'!$F$30,0,10*ROW('Sanitation Data'!F90))="","",OFFSET('Sanitation Data'!$F$30,0,10*ROW('Sanitation Data'!F90)))</f>
        <v/>
      </c>
      <c r="CX96" s="293" t="str">
        <f ca="true">+IF(OFFSET('Sanitation Data'!$F$31,0,10*ROW('Sanitation Data'!F90))="","",OFFSET('Sanitation Data'!$F$31,0,10*ROW('Sanitation Data'!F90)))</f>
        <v/>
      </c>
      <c r="CY96" s="293" t="str">
        <f ca="true">+IF(OFFSET('Sanitation Data'!$F$32,0,10*ROW('Sanitation Data'!F90))="","",OFFSET('Sanitation Data'!$F$32,0,10*ROW('Sanitation Data'!F90)))</f>
        <v/>
      </c>
      <c r="CZ96" s="293" t="str">
        <f ca="true">+IF(OFFSET('Sanitation Data'!$G$28,0,10*ROW('Sanitation Data'!G90))="","",OFFSET('Sanitation Data'!$G$28,0,10*ROW('Sanitation Data'!G90)))</f>
        <v/>
      </c>
      <c r="DA96" s="293" t="str">
        <f ca="true">+IF(OFFSET('Sanitation Data'!$G$29,0,10*ROW('Sanitation Data'!G90))="","",OFFSET('Sanitation Data'!$G$29,0,10*ROW('Sanitation Data'!G90)))</f>
        <v/>
      </c>
      <c r="DB96" s="293" t="str">
        <f ca="true">+IF(OFFSET('Sanitation Data'!$G$30,0,10*ROW('Sanitation Data'!G90))="","",OFFSET('Sanitation Data'!$G$30,0,10*ROW('Sanitation Data'!G90)))</f>
        <v/>
      </c>
      <c r="DC96" s="293" t="str">
        <f ca="true">+IF(OFFSET('Sanitation Data'!$G$31,0,10*ROW('Sanitation Data'!G90))="","",OFFSET('Sanitation Data'!$G$31,0,10*ROW('Sanitation Data'!G90)))</f>
        <v/>
      </c>
      <c r="DD96" s="293" t="str">
        <f ca="true">+IF(OFFSET('Sanitation Data'!$G$32,0,10*ROW('Sanitation Data'!G90))="","",OFFSET('Sanitation Data'!$G$32,0,10*ROW('Sanitation Data'!G90)))</f>
        <v/>
      </c>
      <c r="DE96" s="293" t="str">
        <f ca="true">+IF(OFFSET('Sanitation Data'!$H$28,0,10*ROW('Sanitation Data'!H90))="","",OFFSET('Sanitation Data'!$H$28,0,10*ROW('Sanitation Data'!H90)))</f>
        <v/>
      </c>
      <c r="DF96" s="293" t="str">
        <f ca="true">+IF(OFFSET('Sanitation Data'!$H$29,0,10*ROW('Sanitation Data'!H90))="","",OFFSET('Sanitation Data'!$H$29,0,10*ROW('Sanitation Data'!H90)))</f>
        <v/>
      </c>
      <c r="DG96" s="293" t="str">
        <f ca="true">+IF(OFFSET('Sanitation Data'!$H$30,0,10*ROW('Sanitation Data'!H90))="","",OFFSET('Sanitation Data'!$H$30,0,10*ROW('Sanitation Data'!H90)))</f>
        <v/>
      </c>
      <c r="DH96" s="293" t="str">
        <f ca="true">+IF(OFFSET('Sanitation Data'!$H$31,0,10*ROW('Sanitation Data'!H90))="","",OFFSET('Sanitation Data'!$H$31,0,10*ROW('Sanitation Data'!H90)))</f>
        <v/>
      </c>
      <c r="DI96" s="293" t="str">
        <f ca="true">+IF(OFFSET('Sanitation Data'!$H$32,0,10*ROW('Sanitation Data'!H90))="","",OFFSET('Sanitation Data'!$H$32,0,10*ROW('Sanitation Data'!H90)))</f>
        <v/>
      </c>
      <c r="DJ96" s="293" t="str">
        <f ca="true">+IF(OFFSET('Sanitation Data'!$I$28,0,10*ROW('Sanitation Data'!I90))="","",OFFSET('Sanitation Data'!$I$28,0,10*ROW('Sanitation Data'!I90)))</f>
        <v/>
      </c>
      <c r="DK96" s="293" t="str">
        <f ca="true">+IF(OFFSET('Sanitation Data'!$I$29,0,10*ROW('Sanitation Data'!I90))="","",OFFSET('Sanitation Data'!$I$29,0,10*ROW('Sanitation Data'!I90)))</f>
        <v/>
      </c>
      <c r="DL96" s="293" t="str">
        <f ca="true">+IF(OFFSET('Sanitation Data'!$I$30,0,10*ROW('Sanitation Data'!I90))="","",OFFSET('Sanitation Data'!$I$30,0,10*ROW('Sanitation Data'!I90)))</f>
        <v/>
      </c>
      <c r="DM96" s="293" t="str">
        <f ca="true">+IF(OFFSET('Sanitation Data'!$I$31,0,10*ROW('Sanitation Data'!I90))="","",OFFSET('Sanitation Data'!$I$31,0,10*ROW('Sanitation Data'!I90)))</f>
        <v/>
      </c>
      <c r="DN96" s="293" t="str">
        <f ca="true">+IF(OFFSET('Sanitation Data'!$I$32,0,10*ROW('Sanitation Data'!I90))="","",OFFSET('Sanitation Data'!$I$32,0,10*ROW('Sanitation Data'!I90)))</f>
        <v/>
      </c>
      <c r="DO96" s="293" t="str">
        <f ca="true">+IF(OFFSET('Hygiene Data'!$D$11,0,10*ROW('Hygiene Data'!D90))="","",OFFSET('Hygiene Data'!$D$11,0,10*ROW('Hygiene Data'!D90)))</f>
        <v/>
      </c>
      <c r="DP96" s="293" t="str">
        <f ca="true">+IF(OFFSET('Hygiene Data'!$D$12,0,10*ROW('Hygiene Data'!D90))="","",OFFSET('Hygiene Data'!$D$12,0,10*ROW('Hygiene Data'!D90)))</f>
        <v/>
      </c>
      <c r="DQ96" s="293" t="str">
        <f ca="true">+IF(OFFSET('Hygiene Data'!$D$13,0,10*ROW('Hygiene Data'!D90))="","",OFFSET('Hygiene Data'!$D$13,0,10*ROW('Hygiene Data'!D90)))</f>
        <v/>
      </c>
      <c r="DR96" s="293" t="str">
        <f ca="true">+IF(OFFSET('Hygiene Data'!$E$11,0,10*ROW('Hygiene Data'!E90))="","",OFFSET('Hygiene Data'!$E$11,0,10*ROW('Hygiene Data'!E90)))</f>
        <v/>
      </c>
      <c r="DS96" s="293" t="str">
        <f ca="true">+IF(OFFSET('Hygiene Data'!$E$12,0,10*ROW('Hygiene Data'!E90))="","",OFFSET('Hygiene Data'!$E$12,0,10*ROW('Hygiene Data'!E90)))</f>
        <v/>
      </c>
      <c r="DT96" s="293" t="str">
        <f ca="true">+IF(OFFSET('Hygiene Data'!$E$13,0,10*ROW('Hygiene Data'!E90))="","",OFFSET('Hygiene Data'!$E$13,0,10*ROW('Hygiene Data'!E90)))</f>
        <v/>
      </c>
      <c r="DU96" s="293" t="str">
        <f ca="true">+IF(OFFSET('Hygiene Data'!$F$11,0,10*ROW('Hygiene Data'!F90))="","",OFFSET('Hygiene Data'!$F$11,0,10*ROW('Hygiene Data'!F90)))</f>
        <v/>
      </c>
      <c r="DV96" s="293" t="str">
        <f ca="true">+IF(OFFSET('Hygiene Data'!$F$12,0,10*ROW('Hygiene Data'!F90))="","",OFFSET('Hygiene Data'!$F$12,0,10*ROW('Hygiene Data'!F90)))</f>
        <v/>
      </c>
      <c r="DW96" s="293" t="str">
        <f ca="true">+IF(OFFSET('Hygiene Data'!$F$13,0,10*ROW('Hygiene Data'!F90))="","",OFFSET('Hygiene Data'!$F$13,0,10*ROW('Hygiene Data'!F90)))</f>
        <v/>
      </c>
      <c r="DX96" s="293" t="str">
        <f ca="true">+IF(OFFSET('Hygiene Data'!$G$11,0,10*ROW('Hygiene Data'!G90))="","",OFFSET('Hygiene Data'!$G$11,0,10*ROW('Hygiene Data'!G90)))</f>
        <v/>
      </c>
      <c r="DY96" s="293" t="str">
        <f ca="true">+IF(OFFSET('Hygiene Data'!$G$12,0,10*ROW('Hygiene Data'!G90))="","",OFFSET('Hygiene Data'!$G$12,0,10*ROW('Hygiene Data'!G90)))</f>
        <v/>
      </c>
      <c r="DZ96" s="293" t="str">
        <f ca="true">+IF(OFFSET('Hygiene Data'!$G$13,0,10*ROW('Hygiene Data'!G90))="","",OFFSET('Hygiene Data'!$G$13,0,10*ROW('Hygiene Data'!G90)))</f>
        <v/>
      </c>
      <c r="EA96" s="293" t="str">
        <f ca="true">+IF(OFFSET('Hygiene Data'!$H$11,0,10*ROW('Hygiene Data'!H90))="","",OFFSET('Hygiene Data'!$H$11,0,10*ROW('Hygiene Data'!H90)))</f>
        <v/>
      </c>
      <c r="EB96" s="293" t="str">
        <f ca="true">+IF(OFFSET('Hygiene Data'!$H$12,0,10*ROW('Hygiene Data'!H90))="","",OFFSET('Hygiene Data'!$H$12,0,10*ROW('Hygiene Data'!H90)))</f>
        <v/>
      </c>
      <c r="EC96" s="293" t="str">
        <f ca="true">+IF(OFFSET('Hygiene Data'!$H$13,0,10*ROW('Hygiene Data'!H90))="","",OFFSET('Hygiene Data'!$H$13,0,10*ROW('Hygiene Data'!H90)))</f>
        <v/>
      </c>
      <c r="ED96" s="293" t="str">
        <f ca="true">+IF(OFFSET('Hygiene Data'!$I$11,0,10*ROW('Hygiene Data'!I90))="","",OFFSET('Hygiene Data'!$I$11,0,10*ROW('Hygiene Data'!I90)))</f>
        <v/>
      </c>
      <c r="EE96" s="293" t="str">
        <f ca="true">+IF(OFFSET('Hygiene Data'!$I$12,0,10*ROW('Hygiene Data'!I90))="","",OFFSET('Hygiene Data'!$I$12,0,10*ROW('Hygiene Data'!I90)))</f>
        <v/>
      </c>
      <c r="EF96" s="293"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49" t="str">
        <f t="shared" ca="true" si="1"/>
        <v/>
      </c>
      <c r="D97" s="89"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9"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9"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9"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9"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9"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9"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9"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9"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9"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9"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9"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9"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9"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9"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9"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9"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9"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0"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0"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0"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0"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0"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0"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0"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0"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0"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0"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0"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0"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0"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0"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0"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0"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0"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0"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0"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0"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0"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0"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0"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0"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0"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0"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0"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0"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0"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0"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1"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1"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1"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1"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1"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1"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1"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1"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1"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1"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1"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1"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1"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1"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1"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1"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1"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1"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3"/>
      <c r="BS97" s="293" t="str">
        <f ca="true">+IF(OFFSET('Water Data'!$D$27,0,10*ROW('Water Data'!D91))="","",OFFSET('Water Data'!$D$27,0,10*ROW('Water Data'!D91)))</f>
        <v/>
      </c>
      <c r="BT97" s="293" t="str">
        <f ca="true">+IF(OFFSET('Water Data'!$D$28,0,10*ROW('Water Data'!D91))="","",OFFSET('Water Data'!$D$28,0,10*ROW('Water Data'!D91)))</f>
        <v/>
      </c>
      <c r="BU97" s="293" t="str">
        <f ca="true">+IF(OFFSET('Water Data'!$D$29,0,10*ROW('Water Data'!D91))="","",OFFSET('Water Data'!$D$29,0,10*ROW('Water Data'!D91)))</f>
        <v/>
      </c>
      <c r="BV97" s="293" t="str">
        <f ca="true">+IF(OFFSET('Water Data'!$E$27,0,10*ROW('Water Data'!E91))="","",OFFSET('Water Data'!$E$27,0,10*ROW('Water Data'!E91)))</f>
        <v/>
      </c>
      <c r="BW97" s="293" t="str">
        <f ca="true">+IF(OFFSET('Water Data'!$E$28,0,10*ROW('Water Data'!E91))="","",OFFSET('Water Data'!$E$28,0,10*ROW('Water Data'!E91)))</f>
        <v/>
      </c>
      <c r="BX97" s="293" t="str">
        <f ca="true">+IF(OFFSET('Water Data'!$E$29,0,10*ROW('Water Data'!E91))="","",OFFSET('Water Data'!$E$29,0,10*ROW('Water Data'!E91)))</f>
        <v/>
      </c>
      <c r="BY97" s="293" t="str">
        <f ca="true">+IF(OFFSET('Water Data'!$F$27,0,10*ROW('Water Data'!F91))="","",OFFSET('Water Data'!$F$27,0,10*ROW('Water Data'!F91)))</f>
        <v/>
      </c>
      <c r="BZ97" s="293" t="str">
        <f ca="true">+IF(OFFSET('Water Data'!$F$28,0,10*ROW('Water Data'!F91))="","",OFFSET('Water Data'!$F$28,0,10*ROW('Water Data'!F91)))</f>
        <v/>
      </c>
      <c r="CA97" s="293" t="str">
        <f ca="true">+IF(OFFSET('Water Data'!$F$29,0,10*ROW('Water Data'!F91))="","",OFFSET('Water Data'!$F$29,0,10*ROW('Water Data'!F91)))</f>
        <v/>
      </c>
      <c r="CB97" s="293" t="str">
        <f ca="true">+IF(OFFSET('Water Data'!$G$27,0,10*ROW('Water Data'!G91))="","",OFFSET('Water Data'!$G$27,0,10*ROW('Water Data'!G91)))</f>
        <v/>
      </c>
      <c r="CC97" s="293" t="str">
        <f ca="true">+IF(OFFSET('Water Data'!$G$28,0,10*ROW('Water Data'!G91))="","",OFFSET('Water Data'!$G$28,0,10*ROW('Water Data'!G91)))</f>
        <v/>
      </c>
      <c r="CD97" s="293" t="str">
        <f ca="true">+IF(OFFSET('Water Data'!$G$29,0,10*ROW('Water Data'!G91))="","",OFFSET('Water Data'!$G$29,0,10*ROW('Water Data'!G91)))</f>
        <v/>
      </c>
      <c r="CE97" s="293" t="str">
        <f ca="true">+IF(OFFSET('Water Data'!$H$27,0,10*ROW('Water Data'!H91))="","",OFFSET('Water Data'!$H$27,0,10*ROW('Water Data'!H91)))</f>
        <v/>
      </c>
      <c r="CF97" s="293" t="str">
        <f ca="true">+IF(OFFSET('Water Data'!$H$28,0,10*ROW('Water Data'!H91))="","",OFFSET('Water Data'!$H$28,0,10*ROW('Water Data'!H91)))</f>
        <v/>
      </c>
      <c r="CG97" s="293" t="str">
        <f ca="true">+IF(OFFSET('Water Data'!$H$29,0,10*ROW('Water Data'!H91))="","",OFFSET('Water Data'!$H$29,0,10*ROW('Water Data'!H91)))</f>
        <v/>
      </c>
      <c r="CH97" s="293" t="str">
        <f ca="true">+IF(OFFSET('Water Data'!$I$27,0,10*ROW('Water Data'!I91))="","",OFFSET('Water Data'!$I$27,0,10*ROW('Water Data'!I91)))</f>
        <v/>
      </c>
      <c r="CI97" s="293" t="str">
        <f ca="true">+IF(OFFSET('Water Data'!$I$28,0,10*ROW('Water Data'!I91))="","",OFFSET('Water Data'!$I$28,0,10*ROW('Water Data'!I91)))</f>
        <v/>
      </c>
      <c r="CJ97" s="293" t="str">
        <f ca="true">+IF(OFFSET('Water Data'!$I$29,0,10*ROW('Water Data'!I91))="","",OFFSET('Water Data'!$I$29,0,10*ROW('Water Data'!I91)))</f>
        <v/>
      </c>
      <c r="CK97" s="293" t="str">
        <f ca="true">+IF(OFFSET('Sanitation Data'!$D$28,0,10*ROW('Sanitation Data'!D91))="","",OFFSET('Sanitation Data'!$D$28,0,10*ROW('Sanitation Data'!D91)))</f>
        <v/>
      </c>
      <c r="CL97" s="293" t="str">
        <f ca="true">+IF(OFFSET('Sanitation Data'!$D$29,0,10*ROW('Sanitation Data'!D91))="","",OFFSET('Sanitation Data'!$D$29,0,10*ROW('Sanitation Data'!D91)))</f>
        <v/>
      </c>
      <c r="CM97" s="293" t="str">
        <f ca="true">+IF(OFFSET('Sanitation Data'!$D$30,0,10*ROW('Sanitation Data'!D91))="","",OFFSET('Sanitation Data'!$D$30,0,10*ROW('Sanitation Data'!D91)))</f>
        <v/>
      </c>
      <c r="CN97" s="293" t="str">
        <f ca="true">+IF(OFFSET('Sanitation Data'!$D$31,0,10*ROW('Sanitation Data'!D91))="","",OFFSET('Sanitation Data'!$D$31,0,10*ROW('Sanitation Data'!D91)))</f>
        <v/>
      </c>
      <c r="CO97" s="293" t="str">
        <f ca="true">+IF(OFFSET('Sanitation Data'!$D$32,0,10*ROW('Sanitation Data'!D91))="","",OFFSET('Sanitation Data'!$D$32,0,10*ROW('Sanitation Data'!D91)))</f>
        <v/>
      </c>
      <c r="CP97" s="293" t="str">
        <f ca="true">+IF(OFFSET('Sanitation Data'!$E$28,0,10*ROW('Sanitation Data'!E91))="","",OFFSET('Sanitation Data'!$E$28,0,10*ROW('Sanitation Data'!E91)))</f>
        <v/>
      </c>
      <c r="CQ97" s="293" t="str">
        <f ca="true">+IF(OFFSET('Sanitation Data'!$E$29,0,10*ROW('Sanitation Data'!E91))="","",OFFSET('Sanitation Data'!$E$29,0,10*ROW('Sanitation Data'!E91)))</f>
        <v/>
      </c>
      <c r="CR97" s="293" t="str">
        <f ca="true">+IF(OFFSET('Sanitation Data'!$E$30,0,10*ROW('Sanitation Data'!E91))="","",OFFSET('Sanitation Data'!$E$30,0,10*ROW('Sanitation Data'!E91)))</f>
        <v/>
      </c>
      <c r="CS97" s="293" t="str">
        <f ca="true">+IF(OFFSET('Sanitation Data'!$E$31,0,10*ROW('Sanitation Data'!E91))="","",OFFSET('Sanitation Data'!$E$31,0,10*ROW('Sanitation Data'!E91)))</f>
        <v/>
      </c>
      <c r="CT97" s="293" t="str">
        <f ca="true">+IF(OFFSET('Sanitation Data'!$E$32,0,10*ROW('Sanitation Data'!E91))="","",OFFSET('Sanitation Data'!$E$32,0,10*ROW('Sanitation Data'!E91)))</f>
        <v/>
      </c>
      <c r="CU97" s="293" t="str">
        <f ca="true">+IF(OFFSET('Sanitation Data'!$F$28,0,10*ROW('Sanitation Data'!F91))="","",OFFSET('Sanitation Data'!$F$28,0,10*ROW('Sanitation Data'!F91)))</f>
        <v/>
      </c>
      <c r="CV97" s="293" t="str">
        <f ca="true">+IF(OFFSET('Sanitation Data'!$F$29,0,10*ROW('Sanitation Data'!F91))="","",OFFSET('Sanitation Data'!$F$29,0,10*ROW('Sanitation Data'!F91)))</f>
        <v/>
      </c>
      <c r="CW97" s="293" t="str">
        <f ca="true">+IF(OFFSET('Sanitation Data'!$F$30,0,10*ROW('Sanitation Data'!F91))="","",OFFSET('Sanitation Data'!$F$30,0,10*ROW('Sanitation Data'!F91)))</f>
        <v/>
      </c>
      <c r="CX97" s="293" t="str">
        <f ca="true">+IF(OFFSET('Sanitation Data'!$F$31,0,10*ROW('Sanitation Data'!F91))="","",OFFSET('Sanitation Data'!$F$31,0,10*ROW('Sanitation Data'!F91)))</f>
        <v/>
      </c>
      <c r="CY97" s="293" t="str">
        <f ca="true">+IF(OFFSET('Sanitation Data'!$F$32,0,10*ROW('Sanitation Data'!F91))="","",OFFSET('Sanitation Data'!$F$32,0,10*ROW('Sanitation Data'!F91)))</f>
        <v/>
      </c>
      <c r="CZ97" s="293" t="str">
        <f ca="true">+IF(OFFSET('Sanitation Data'!$G$28,0,10*ROW('Sanitation Data'!G91))="","",OFFSET('Sanitation Data'!$G$28,0,10*ROW('Sanitation Data'!G91)))</f>
        <v/>
      </c>
      <c r="DA97" s="293" t="str">
        <f ca="true">+IF(OFFSET('Sanitation Data'!$G$29,0,10*ROW('Sanitation Data'!G91))="","",OFFSET('Sanitation Data'!$G$29,0,10*ROW('Sanitation Data'!G91)))</f>
        <v/>
      </c>
      <c r="DB97" s="293" t="str">
        <f ca="true">+IF(OFFSET('Sanitation Data'!$G$30,0,10*ROW('Sanitation Data'!G91))="","",OFFSET('Sanitation Data'!$G$30,0,10*ROW('Sanitation Data'!G91)))</f>
        <v/>
      </c>
      <c r="DC97" s="293" t="str">
        <f ca="true">+IF(OFFSET('Sanitation Data'!$G$31,0,10*ROW('Sanitation Data'!G91))="","",OFFSET('Sanitation Data'!$G$31,0,10*ROW('Sanitation Data'!G91)))</f>
        <v/>
      </c>
      <c r="DD97" s="293" t="str">
        <f ca="true">+IF(OFFSET('Sanitation Data'!$G$32,0,10*ROW('Sanitation Data'!G91))="","",OFFSET('Sanitation Data'!$G$32,0,10*ROW('Sanitation Data'!G91)))</f>
        <v/>
      </c>
      <c r="DE97" s="293" t="str">
        <f ca="true">+IF(OFFSET('Sanitation Data'!$H$28,0,10*ROW('Sanitation Data'!H91))="","",OFFSET('Sanitation Data'!$H$28,0,10*ROW('Sanitation Data'!H91)))</f>
        <v/>
      </c>
      <c r="DF97" s="293" t="str">
        <f ca="true">+IF(OFFSET('Sanitation Data'!$H$29,0,10*ROW('Sanitation Data'!H91))="","",OFFSET('Sanitation Data'!$H$29,0,10*ROW('Sanitation Data'!H91)))</f>
        <v/>
      </c>
      <c r="DG97" s="293" t="str">
        <f ca="true">+IF(OFFSET('Sanitation Data'!$H$30,0,10*ROW('Sanitation Data'!H91))="","",OFFSET('Sanitation Data'!$H$30,0,10*ROW('Sanitation Data'!H91)))</f>
        <v/>
      </c>
      <c r="DH97" s="293" t="str">
        <f ca="true">+IF(OFFSET('Sanitation Data'!$H$31,0,10*ROW('Sanitation Data'!H91))="","",OFFSET('Sanitation Data'!$H$31,0,10*ROW('Sanitation Data'!H91)))</f>
        <v/>
      </c>
      <c r="DI97" s="293" t="str">
        <f ca="true">+IF(OFFSET('Sanitation Data'!$H$32,0,10*ROW('Sanitation Data'!H91))="","",OFFSET('Sanitation Data'!$H$32,0,10*ROW('Sanitation Data'!H91)))</f>
        <v/>
      </c>
      <c r="DJ97" s="293" t="str">
        <f ca="true">+IF(OFFSET('Sanitation Data'!$I$28,0,10*ROW('Sanitation Data'!I91))="","",OFFSET('Sanitation Data'!$I$28,0,10*ROW('Sanitation Data'!I91)))</f>
        <v/>
      </c>
      <c r="DK97" s="293" t="str">
        <f ca="true">+IF(OFFSET('Sanitation Data'!$I$29,0,10*ROW('Sanitation Data'!I91))="","",OFFSET('Sanitation Data'!$I$29,0,10*ROW('Sanitation Data'!I91)))</f>
        <v/>
      </c>
      <c r="DL97" s="293" t="str">
        <f ca="true">+IF(OFFSET('Sanitation Data'!$I$30,0,10*ROW('Sanitation Data'!I91))="","",OFFSET('Sanitation Data'!$I$30,0,10*ROW('Sanitation Data'!I91)))</f>
        <v/>
      </c>
      <c r="DM97" s="293" t="str">
        <f ca="true">+IF(OFFSET('Sanitation Data'!$I$31,0,10*ROW('Sanitation Data'!I91))="","",OFFSET('Sanitation Data'!$I$31,0,10*ROW('Sanitation Data'!I91)))</f>
        <v/>
      </c>
      <c r="DN97" s="293" t="str">
        <f ca="true">+IF(OFFSET('Sanitation Data'!$I$32,0,10*ROW('Sanitation Data'!I91))="","",OFFSET('Sanitation Data'!$I$32,0,10*ROW('Sanitation Data'!I91)))</f>
        <v/>
      </c>
      <c r="DO97" s="293" t="str">
        <f ca="true">+IF(OFFSET('Hygiene Data'!$D$11,0,10*ROW('Hygiene Data'!D91))="","",OFFSET('Hygiene Data'!$D$11,0,10*ROW('Hygiene Data'!D91)))</f>
        <v/>
      </c>
      <c r="DP97" s="293" t="str">
        <f ca="true">+IF(OFFSET('Hygiene Data'!$D$12,0,10*ROW('Hygiene Data'!D91))="","",OFFSET('Hygiene Data'!$D$12,0,10*ROW('Hygiene Data'!D91)))</f>
        <v/>
      </c>
      <c r="DQ97" s="293" t="str">
        <f ca="true">+IF(OFFSET('Hygiene Data'!$D$13,0,10*ROW('Hygiene Data'!D91))="","",OFFSET('Hygiene Data'!$D$13,0,10*ROW('Hygiene Data'!D91)))</f>
        <v/>
      </c>
      <c r="DR97" s="293" t="str">
        <f ca="true">+IF(OFFSET('Hygiene Data'!$E$11,0,10*ROW('Hygiene Data'!E91))="","",OFFSET('Hygiene Data'!$E$11,0,10*ROW('Hygiene Data'!E91)))</f>
        <v/>
      </c>
      <c r="DS97" s="293" t="str">
        <f ca="true">+IF(OFFSET('Hygiene Data'!$E$12,0,10*ROW('Hygiene Data'!E91))="","",OFFSET('Hygiene Data'!$E$12,0,10*ROW('Hygiene Data'!E91)))</f>
        <v/>
      </c>
      <c r="DT97" s="293" t="str">
        <f ca="true">+IF(OFFSET('Hygiene Data'!$E$13,0,10*ROW('Hygiene Data'!E91))="","",OFFSET('Hygiene Data'!$E$13,0,10*ROW('Hygiene Data'!E91)))</f>
        <v/>
      </c>
      <c r="DU97" s="293" t="str">
        <f ca="true">+IF(OFFSET('Hygiene Data'!$F$11,0,10*ROW('Hygiene Data'!F91))="","",OFFSET('Hygiene Data'!$F$11,0,10*ROW('Hygiene Data'!F91)))</f>
        <v/>
      </c>
      <c r="DV97" s="293" t="str">
        <f ca="true">+IF(OFFSET('Hygiene Data'!$F$12,0,10*ROW('Hygiene Data'!F91))="","",OFFSET('Hygiene Data'!$F$12,0,10*ROW('Hygiene Data'!F91)))</f>
        <v/>
      </c>
      <c r="DW97" s="293" t="str">
        <f ca="true">+IF(OFFSET('Hygiene Data'!$F$13,0,10*ROW('Hygiene Data'!F91))="","",OFFSET('Hygiene Data'!$F$13,0,10*ROW('Hygiene Data'!F91)))</f>
        <v/>
      </c>
      <c r="DX97" s="293" t="str">
        <f ca="true">+IF(OFFSET('Hygiene Data'!$G$11,0,10*ROW('Hygiene Data'!G91))="","",OFFSET('Hygiene Data'!$G$11,0,10*ROW('Hygiene Data'!G91)))</f>
        <v/>
      </c>
      <c r="DY97" s="293" t="str">
        <f ca="true">+IF(OFFSET('Hygiene Data'!$G$12,0,10*ROW('Hygiene Data'!G91))="","",OFFSET('Hygiene Data'!$G$12,0,10*ROW('Hygiene Data'!G91)))</f>
        <v/>
      </c>
      <c r="DZ97" s="293" t="str">
        <f ca="true">+IF(OFFSET('Hygiene Data'!$G$13,0,10*ROW('Hygiene Data'!G91))="","",OFFSET('Hygiene Data'!$G$13,0,10*ROW('Hygiene Data'!G91)))</f>
        <v/>
      </c>
      <c r="EA97" s="293" t="str">
        <f ca="true">+IF(OFFSET('Hygiene Data'!$H$11,0,10*ROW('Hygiene Data'!H91))="","",OFFSET('Hygiene Data'!$H$11,0,10*ROW('Hygiene Data'!H91)))</f>
        <v/>
      </c>
      <c r="EB97" s="293" t="str">
        <f ca="true">+IF(OFFSET('Hygiene Data'!$H$12,0,10*ROW('Hygiene Data'!H91))="","",OFFSET('Hygiene Data'!$H$12,0,10*ROW('Hygiene Data'!H91)))</f>
        <v/>
      </c>
      <c r="EC97" s="293" t="str">
        <f ca="true">+IF(OFFSET('Hygiene Data'!$H$13,0,10*ROW('Hygiene Data'!H91))="","",OFFSET('Hygiene Data'!$H$13,0,10*ROW('Hygiene Data'!H91)))</f>
        <v/>
      </c>
      <c r="ED97" s="293" t="str">
        <f ca="true">+IF(OFFSET('Hygiene Data'!$I$11,0,10*ROW('Hygiene Data'!I91))="","",OFFSET('Hygiene Data'!$I$11,0,10*ROW('Hygiene Data'!I91)))</f>
        <v/>
      </c>
      <c r="EE97" s="293" t="str">
        <f ca="true">+IF(OFFSET('Hygiene Data'!$I$12,0,10*ROW('Hygiene Data'!I91))="","",OFFSET('Hygiene Data'!$I$12,0,10*ROW('Hygiene Data'!I91)))</f>
        <v/>
      </c>
      <c r="EF97" s="293"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49" t="str">
        <f t="shared" ca="true" si="1"/>
        <v/>
      </c>
      <c r="D98" s="89"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9"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9"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9"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9"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9"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9"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9"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9"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9"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9"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9"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9"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9"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9"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9"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9"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9"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0"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0"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0"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0"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0"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0"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0"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0"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0"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0"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0"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0"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0"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0"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0"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0"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0"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0"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0"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0"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0"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0"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0"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0"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0"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0"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0"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0"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0"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0"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1"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1"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1"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1"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1"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1"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1"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1"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1"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1"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1"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1"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1"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1"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1"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1"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1"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1"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3"/>
      <c r="BS98" s="293" t="str">
        <f ca="true">+IF(OFFSET('Water Data'!$D$27,0,10*ROW('Water Data'!D92))="","",OFFSET('Water Data'!$D$27,0,10*ROW('Water Data'!D92)))</f>
        <v/>
      </c>
      <c r="BT98" s="293" t="str">
        <f ca="true">+IF(OFFSET('Water Data'!$D$28,0,10*ROW('Water Data'!D92))="","",OFFSET('Water Data'!$D$28,0,10*ROW('Water Data'!D92)))</f>
        <v/>
      </c>
      <c r="BU98" s="293" t="str">
        <f ca="true">+IF(OFFSET('Water Data'!$D$29,0,10*ROW('Water Data'!D92))="","",OFFSET('Water Data'!$D$29,0,10*ROW('Water Data'!D92)))</f>
        <v/>
      </c>
      <c r="BV98" s="293" t="str">
        <f ca="true">+IF(OFFSET('Water Data'!$E$27,0,10*ROW('Water Data'!E92))="","",OFFSET('Water Data'!$E$27,0,10*ROW('Water Data'!E92)))</f>
        <v/>
      </c>
      <c r="BW98" s="293" t="str">
        <f ca="true">+IF(OFFSET('Water Data'!$E$28,0,10*ROW('Water Data'!E92))="","",OFFSET('Water Data'!$E$28,0,10*ROW('Water Data'!E92)))</f>
        <v/>
      </c>
      <c r="BX98" s="293" t="str">
        <f ca="true">+IF(OFFSET('Water Data'!$E$29,0,10*ROW('Water Data'!E92))="","",OFFSET('Water Data'!$E$29,0,10*ROW('Water Data'!E92)))</f>
        <v/>
      </c>
      <c r="BY98" s="293" t="str">
        <f ca="true">+IF(OFFSET('Water Data'!$F$27,0,10*ROW('Water Data'!F92))="","",OFFSET('Water Data'!$F$27,0,10*ROW('Water Data'!F92)))</f>
        <v/>
      </c>
      <c r="BZ98" s="293" t="str">
        <f ca="true">+IF(OFFSET('Water Data'!$F$28,0,10*ROW('Water Data'!F92))="","",OFFSET('Water Data'!$F$28,0,10*ROW('Water Data'!F92)))</f>
        <v/>
      </c>
      <c r="CA98" s="293" t="str">
        <f ca="true">+IF(OFFSET('Water Data'!$F$29,0,10*ROW('Water Data'!F92))="","",OFFSET('Water Data'!$F$29,0,10*ROW('Water Data'!F92)))</f>
        <v/>
      </c>
      <c r="CB98" s="293" t="str">
        <f ca="true">+IF(OFFSET('Water Data'!$G$27,0,10*ROW('Water Data'!G92))="","",OFFSET('Water Data'!$G$27,0,10*ROW('Water Data'!G92)))</f>
        <v/>
      </c>
      <c r="CC98" s="293" t="str">
        <f ca="true">+IF(OFFSET('Water Data'!$G$28,0,10*ROW('Water Data'!G92))="","",OFFSET('Water Data'!$G$28,0,10*ROW('Water Data'!G92)))</f>
        <v/>
      </c>
      <c r="CD98" s="293" t="str">
        <f ca="true">+IF(OFFSET('Water Data'!$G$29,0,10*ROW('Water Data'!G92))="","",OFFSET('Water Data'!$G$29,0,10*ROW('Water Data'!G92)))</f>
        <v/>
      </c>
      <c r="CE98" s="293" t="str">
        <f ca="true">+IF(OFFSET('Water Data'!$H$27,0,10*ROW('Water Data'!H92))="","",OFFSET('Water Data'!$H$27,0,10*ROW('Water Data'!H92)))</f>
        <v/>
      </c>
      <c r="CF98" s="293" t="str">
        <f ca="true">+IF(OFFSET('Water Data'!$H$28,0,10*ROW('Water Data'!H92))="","",OFFSET('Water Data'!$H$28,0,10*ROW('Water Data'!H92)))</f>
        <v/>
      </c>
      <c r="CG98" s="293" t="str">
        <f ca="true">+IF(OFFSET('Water Data'!$H$29,0,10*ROW('Water Data'!H92))="","",OFFSET('Water Data'!$H$29,0,10*ROW('Water Data'!H92)))</f>
        <v/>
      </c>
      <c r="CH98" s="293" t="str">
        <f ca="true">+IF(OFFSET('Water Data'!$I$27,0,10*ROW('Water Data'!I92))="","",OFFSET('Water Data'!$I$27,0,10*ROW('Water Data'!I92)))</f>
        <v/>
      </c>
      <c r="CI98" s="293" t="str">
        <f ca="true">+IF(OFFSET('Water Data'!$I$28,0,10*ROW('Water Data'!I92))="","",OFFSET('Water Data'!$I$28,0,10*ROW('Water Data'!I92)))</f>
        <v/>
      </c>
      <c r="CJ98" s="293" t="str">
        <f ca="true">+IF(OFFSET('Water Data'!$I$29,0,10*ROW('Water Data'!I92))="","",OFFSET('Water Data'!$I$29,0,10*ROW('Water Data'!I92)))</f>
        <v/>
      </c>
      <c r="CK98" s="293" t="str">
        <f ca="true">+IF(OFFSET('Sanitation Data'!$D$28,0,10*ROW('Sanitation Data'!D92))="","",OFFSET('Sanitation Data'!$D$28,0,10*ROW('Sanitation Data'!D92)))</f>
        <v/>
      </c>
      <c r="CL98" s="293" t="str">
        <f ca="true">+IF(OFFSET('Sanitation Data'!$D$29,0,10*ROW('Sanitation Data'!D92))="","",OFFSET('Sanitation Data'!$D$29,0,10*ROW('Sanitation Data'!D92)))</f>
        <v/>
      </c>
      <c r="CM98" s="293" t="str">
        <f ca="true">+IF(OFFSET('Sanitation Data'!$D$30,0,10*ROW('Sanitation Data'!D92))="","",OFFSET('Sanitation Data'!$D$30,0,10*ROW('Sanitation Data'!D92)))</f>
        <v/>
      </c>
      <c r="CN98" s="293" t="str">
        <f ca="true">+IF(OFFSET('Sanitation Data'!$D$31,0,10*ROW('Sanitation Data'!D92))="","",OFFSET('Sanitation Data'!$D$31,0,10*ROW('Sanitation Data'!D92)))</f>
        <v/>
      </c>
      <c r="CO98" s="293" t="str">
        <f ca="true">+IF(OFFSET('Sanitation Data'!$D$32,0,10*ROW('Sanitation Data'!D92))="","",OFFSET('Sanitation Data'!$D$32,0,10*ROW('Sanitation Data'!D92)))</f>
        <v/>
      </c>
      <c r="CP98" s="293" t="str">
        <f ca="true">+IF(OFFSET('Sanitation Data'!$E$28,0,10*ROW('Sanitation Data'!E92))="","",OFFSET('Sanitation Data'!$E$28,0,10*ROW('Sanitation Data'!E92)))</f>
        <v/>
      </c>
      <c r="CQ98" s="293" t="str">
        <f ca="true">+IF(OFFSET('Sanitation Data'!$E$29,0,10*ROW('Sanitation Data'!E92))="","",OFFSET('Sanitation Data'!$E$29,0,10*ROW('Sanitation Data'!E92)))</f>
        <v/>
      </c>
      <c r="CR98" s="293" t="str">
        <f ca="true">+IF(OFFSET('Sanitation Data'!$E$30,0,10*ROW('Sanitation Data'!E92))="","",OFFSET('Sanitation Data'!$E$30,0,10*ROW('Sanitation Data'!E92)))</f>
        <v/>
      </c>
      <c r="CS98" s="293" t="str">
        <f ca="true">+IF(OFFSET('Sanitation Data'!$E$31,0,10*ROW('Sanitation Data'!E92))="","",OFFSET('Sanitation Data'!$E$31,0,10*ROW('Sanitation Data'!E92)))</f>
        <v/>
      </c>
      <c r="CT98" s="293" t="str">
        <f ca="true">+IF(OFFSET('Sanitation Data'!$E$32,0,10*ROW('Sanitation Data'!E92))="","",OFFSET('Sanitation Data'!$E$32,0,10*ROW('Sanitation Data'!E92)))</f>
        <v/>
      </c>
      <c r="CU98" s="293" t="str">
        <f ca="true">+IF(OFFSET('Sanitation Data'!$F$28,0,10*ROW('Sanitation Data'!F92))="","",OFFSET('Sanitation Data'!$F$28,0,10*ROW('Sanitation Data'!F92)))</f>
        <v/>
      </c>
      <c r="CV98" s="293" t="str">
        <f ca="true">+IF(OFFSET('Sanitation Data'!$F$29,0,10*ROW('Sanitation Data'!F92))="","",OFFSET('Sanitation Data'!$F$29,0,10*ROW('Sanitation Data'!F92)))</f>
        <v/>
      </c>
      <c r="CW98" s="293" t="str">
        <f ca="true">+IF(OFFSET('Sanitation Data'!$F$30,0,10*ROW('Sanitation Data'!F92))="","",OFFSET('Sanitation Data'!$F$30,0,10*ROW('Sanitation Data'!F92)))</f>
        <v/>
      </c>
      <c r="CX98" s="293" t="str">
        <f ca="true">+IF(OFFSET('Sanitation Data'!$F$31,0,10*ROW('Sanitation Data'!F92))="","",OFFSET('Sanitation Data'!$F$31,0,10*ROW('Sanitation Data'!F92)))</f>
        <v/>
      </c>
      <c r="CY98" s="293" t="str">
        <f ca="true">+IF(OFFSET('Sanitation Data'!$F$32,0,10*ROW('Sanitation Data'!F92))="","",OFFSET('Sanitation Data'!$F$32,0,10*ROW('Sanitation Data'!F92)))</f>
        <v/>
      </c>
      <c r="CZ98" s="293" t="str">
        <f ca="true">+IF(OFFSET('Sanitation Data'!$G$28,0,10*ROW('Sanitation Data'!G92))="","",OFFSET('Sanitation Data'!$G$28,0,10*ROW('Sanitation Data'!G92)))</f>
        <v/>
      </c>
      <c r="DA98" s="293" t="str">
        <f ca="true">+IF(OFFSET('Sanitation Data'!$G$29,0,10*ROW('Sanitation Data'!G92))="","",OFFSET('Sanitation Data'!$G$29,0,10*ROW('Sanitation Data'!G92)))</f>
        <v/>
      </c>
      <c r="DB98" s="293" t="str">
        <f ca="true">+IF(OFFSET('Sanitation Data'!$G$30,0,10*ROW('Sanitation Data'!G92))="","",OFFSET('Sanitation Data'!$G$30,0,10*ROW('Sanitation Data'!G92)))</f>
        <v/>
      </c>
      <c r="DC98" s="293" t="str">
        <f ca="true">+IF(OFFSET('Sanitation Data'!$G$31,0,10*ROW('Sanitation Data'!G92))="","",OFFSET('Sanitation Data'!$G$31,0,10*ROW('Sanitation Data'!G92)))</f>
        <v/>
      </c>
      <c r="DD98" s="293" t="str">
        <f ca="true">+IF(OFFSET('Sanitation Data'!$G$32,0,10*ROW('Sanitation Data'!G92))="","",OFFSET('Sanitation Data'!$G$32,0,10*ROW('Sanitation Data'!G92)))</f>
        <v/>
      </c>
      <c r="DE98" s="293" t="str">
        <f ca="true">+IF(OFFSET('Sanitation Data'!$H$28,0,10*ROW('Sanitation Data'!H92))="","",OFFSET('Sanitation Data'!$H$28,0,10*ROW('Sanitation Data'!H92)))</f>
        <v/>
      </c>
      <c r="DF98" s="293" t="str">
        <f ca="true">+IF(OFFSET('Sanitation Data'!$H$29,0,10*ROW('Sanitation Data'!H92))="","",OFFSET('Sanitation Data'!$H$29,0,10*ROW('Sanitation Data'!H92)))</f>
        <v/>
      </c>
      <c r="DG98" s="293" t="str">
        <f ca="true">+IF(OFFSET('Sanitation Data'!$H$30,0,10*ROW('Sanitation Data'!H92))="","",OFFSET('Sanitation Data'!$H$30,0,10*ROW('Sanitation Data'!H92)))</f>
        <v/>
      </c>
      <c r="DH98" s="293" t="str">
        <f ca="true">+IF(OFFSET('Sanitation Data'!$H$31,0,10*ROW('Sanitation Data'!H92))="","",OFFSET('Sanitation Data'!$H$31,0,10*ROW('Sanitation Data'!H92)))</f>
        <v/>
      </c>
      <c r="DI98" s="293" t="str">
        <f ca="true">+IF(OFFSET('Sanitation Data'!$H$32,0,10*ROW('Sanitation Data'!H92))="","",OFFSET('Sanitation Data'!$H$32,0,10*ROW('Sanitation Data'!H92)))</f>
        <v/>
      </c>
      <c r="DJ98" s="293" t="str">
        <f ca="true">+IF(OFFSET('Sanitation Data'!$I$28,0,10*ROW('Sanitation Data'!I92))="","",OFFSET('Sanitation Data'!$I$28,0,10*ROW('Sanitation Data'!I92)))</f>
        <v/>
      </c>
      <c r="DK98" s="293" t="str">
        <f ca="true">+IF(OFFSET('Sanitation Data'!$I$29,0,10*ROW('Sanitation Data'!I92))="","",OFFSET('Sanitation Data'!$I$29,0,10*ROW('Sanitation Data'!I92)))</f>
        <v/>
      </c>
      <c r="DL98" s="293" t="str">
        <f ca="true">+IF(OFFSET('Sanitation Data'!$I$30,0,10*ROW('Sanitation Data'!I92))="","",OFFSET('Sanitation Data'!$I$30,0,10*ROW('Sanitation Data'!I92)))</f>
        <v/>
      </c>
      <c r="DM98" s="293" t="str">
        <f ca="true">+IF(OFFSET('Sanitation Data'!$I$31,0,10*ROW('Sanitation Data'!I92))="","",OFFSET('Sanitation Data'!$I$31,0,10*ROW('Sanitation Data'!I92)))</f>
        <v/>
      </c>
      <c r="DN98" s="293" t="str">
        <f ca="true">+IF(OFFSET('Sanitation Data'!$I$32,0,10*ROW('Sanitation Data'!I92))="","",OFFSET('Sanitation Data'!$I$32,0,10*ROW('Sanitation Data'!I92)))</f>
        <v/>
      </c>
      <c r="DO98" s="293" t="str">
        <f ca="true">+IF(OFFSET('Hygiene Data'!$D$11,0,10*ROW('Hygiene Data'!D92))="","",OFFSET('Hygiene Data'!$D$11,0,10*ROW('Hygiene Data'!D92)))</f>
        <v/>
      </c>
      <c r="DP98" s="293" t="str">
        <f ca="true">+IF(OFFSET('Hygiene Data'!$D$12,0,10*ROW('Hygiene Data'!D92))="","",OFFSET('Hygiene Data'!$D$12,0,10*ROW('Hygiene Data'!D92)))</f>
        <v/>
      </c>
      <c r="DQ98" s="293" t="str">
        <f ca="true">+IF(OFFSET('Hygiene Data'!$D$13,0,10*ROW('Hygiene Data'!D92))="","",OFFSET('Hygiene Data'!$D$13,0,10*ROW('Hygiene Data'!D92)))</f>
        <v/>
      </c>
      <c r="DR98" s="293" t="str">
        <f ca="true">+IF(OFFSET('Hygiene Data'!$E$11,0,10*ROW('Hygiene Data'!E92))="","",OFFSET('Hygiene Data'!$E$11,0,10*ROW('Hygiene Data'!E92)))</f>
        <v/>
      </c>
      <c r="DS98" s="293" t="str">
        <f ca="true">+IF(OFFSET('Hygiene Data'!$E$12,0,10*ROW('Hygiene Data'!E92))="","",OFFSET('Hygiene Data'!$E$12,0,10*ROW('Hygiene Data'!E92)))</f>
        <v/>
      </c>
      <c r="DT98" s="293" t="str">
        <f ca="true">+IF(OFFSET('Hygiene Data'!$E$13,0,10*ROW('Hygiene Data'!E92))="","",OFFSET('Hygiene Data'!$E$13,0,10*ROW('Hygiene Data'!E92)))</f>
        <v/>
      </c>
      <c r="DU98" s="293" t="str">
        <f ca="true">+IF(OFFSET('Hygiene Data'!$F$11,0,10*ROW('Hygiene Data'!F92))="","",OFFSET('Hygiene Data'!$F$11,0,10*ROW('Hygiene Data'!F92)))</f>
        <v/>
      </c>
      <c r="DV98" s="293" t="str">
        <f ca="true">+IF(OFFSET('Hygiene Data'!$F$12,0,10*ROW('Hygiene Data'!F92))="","",OFFSET('Hygiene Data'!$F$12,0,10*ROW('Hygiene Data'!F92)))</f>
        <v/>
      </c>
      <c r="DW98" s="293" t="str">
        <f ca="true">+IF(OFFSET('Hygiene Data'!$F$13,0,10*ROW('Hygiene Data'!F92))="","",OFFSET('Hygiene Data'!$F$13,0,10*ROW('Hygiene Data'!F92)))</f>
        <v/>
      </c>
      <c r="DX98" s="293" t="str">
        <f ca="true">+IF(OFFSET('Hygiene Data'!$G$11,0,10*ROW('Hygiene Data'!G92))="","",OFFSET('Hygiene Data'!$G$11,0,10*ROW('Hygiene Data'!G92)))</f>
        <v/>
      </c>
      <c r="DY98" s="293" t="str">
        <f ca="true">+IF(OFFSET('Hygiene Data'!$G$12,0,10*ROW('Hygiene Data'!G92))="","",OFFSET('Hygiene Data'!$G$12,0,10*ROW('Hygiene Data'!G92)))</f>
        <v/>
      </c>
      <c r="DZ98" s="293" t="str">
        <f ca="true">+IF(OFFSET('Hygiene Data'!$G$13,0,10*ROW('Hygiene Data'!G92))="","",OFFSET('Hygiene Data'!$G$13,0,10*ROW('Hygiene Data'!G92)))</f>
        <v/>
      </c>
      <c r="EA98" s="293" t="str">
        <f ca="true">+IF(OFFSET('Hygiene Data'!$H$11,0,10*ROW('Hygiene Data'!H92))="","",OFFSET('Hygiene Data'!$H$11,0,10*ROW('Hygiene Data'!H92)))</f>
        <v/>
      </c>
      <c r="EB98" s="293" t="str">
        <f ca="true">+IF(OFFSET('Hygiene Data'!$H$12,0,10*ROW('Hygiene Data'!H92))="","",OFFSET('Hygiene Data'!$H$12,0,10*ROW('Hygiene Data'!H92)))</f>
        <v/>
      </c>
      <c r="EC98" s="293" t="str">
        <f ca="true">+IF(OFFSET('Hygiene Data'!$H$13,0,10*ROW('Hygiene Data'!H92))="","",OFFSET('Hygiene Data'!$H$13,0,10*ROW('Hygiene Data'!H92)))</f>
        <v/>
      </c>
      <c r="ED98" s="293" t="str">
        <f ca="true">+IF(OFFSET('Hygiene Data'!$I$11,0,10*ROW('Hygiene Data'!I92))="","",OFFSET('Hygiene Data'!$I$11,0,10*ROW('Hygiene Data'!I92)))</f>
        <v/>
      </c>
      <c r="EE98" s="293" t="str">
        <f ca="true">+IF(OFFSET('Hygiene Data'!$I$12,0,10*ROW('Hygiene Data'!I92))="","",OFFSET('Hygiene Data'!$I$12,0,10*ROW('Hygiene Data'!I92)))</f>
        <v/>
      </c>
      <c r="EF98" s="293"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49" t="str">
        <f t="shared" ca="true" si="1"/>
        <v/>
      </c>
      <c r="D99" s="89"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9"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9"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9"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9"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9"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9"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9"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9"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9"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9"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9"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9"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9"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9"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9"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9"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9"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0"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0"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0"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0"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0"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0"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0"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0"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0"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0"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0"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0"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0"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0"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0"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0"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0"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0"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0"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0"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0"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0"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0"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0"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0"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0"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0"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0"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0"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0"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1"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1"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1"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1"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1"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1"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1"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1"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1"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1"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1"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1"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1"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1"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1"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1"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1"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1"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3"/>
      <c r="BS99" s="293" t="str">
        <f ca="true">+IF(OFFSET('Water Data'!$D$27,0,10*ROW('Water Data'!D93))="","",OFFSET('Water Data'!$D$27,0,10*ROW('Water Data'!D93)))</f>
        <v/>
      </c>
      <c r="BT99" s="293" t="str">
        <f ca="true">+IF(OFFSET('Water Data'!$D$28,0,10*ROW('Water Data'!D93))="","",OFFSET('Water Data'!$D$28,0,10*ROW('Water Data'!D93)))</f>
        <v/>
      </c>
      <c r="BU99" s="293" t="str">
        <f ca="true">+IF(OFFSET('Water Data'!$D$29,0,10*ROW('Water Data'!D93))="","",OFFSET('Water Data'!$D$29,0,10*ROW('Water Data'!D93)))</f>
        <v/>
      </c>
      <c r="BV99" s="293" t="str">
        <f ca="true">+IF(OFFSET('Water Data'!$E$27,0,10*ROW('Water Data'!E93))="","",OFFSET('Water Data'!$E$27,0,10*ROW('Water Data'!E93)))</f>
        <v/>
      </c>
      <c r="BW99" s="293" t="str">
        <f ca="true">+IF(OFFSET('Water Data'!$E$28,0,10*ROW('Water Data'!E93))="","",OFFSET('Water Data'!$E$28,0,10*ROW('Water Data'!E93)))</f>
        <v/>
      </c>
      <c r="BX99" s="293" t="str">
        <f ca="true">+IF(OFFSET('Water Data'!$E$29,0,10*ROW('Water Data'!E93))="","",OFFSET('Water Data'!$E$29,0,10*ROW('Water Data'!E93)))</f>
        <v/>
      </c>
      <c r="BY99" s="293" t="str">
        <f ca="true">+IF(OFFSET('Water Data'!$F$27,0,10*ROW('Water Data'!F93))="","",OFFSET('Water Data'!$F$27,0,10*ROW('Water Data'!F93)))</f>
        <v/>
      </c>
      <c r="BZ99" s="293" t="str">
        <f ca="true">+IF(OFFSET('Water Data'!$F$28,0,10*ROW('Water Data'!F93))="","",OFFSET('Water Data'!$F$28,0,10*ROW('Water Data'!F93)))</f>
        <v/>
      </c>
      <c r="CA99" s="293" t="str">
        <f ca="true">+IF(OFFSET('Water Data'!$F$29,0,10*ROW('Water Data'!F93))="","",OFFSET('Water Data'!$F$29,0,10*ROW('Water Data'!F93)))</f>
        <v/>
      </c>
      <c r="CB99" s="293" t="str">
        <f ca="true">+IF(OFFSET('Water Data'!$G$27,0,10*ROW('Water Data'!G93))="","",OFFSET('Water Data'!$G$27,0,10*ROW('Water Data'!G93)))</f>
        <v/>
      </c>
      <c r="CC99" s="293" t="str">
        <f ca="true">+IF(OFFSET('Water Data'!$G$28,0,10*ROW('Water Data'!G93))="","",OFFSET('Water Data'!$G$28,0,10*ROW('Water Data'!G93)))</f>
        <v/>
      </c>
      <c r="CD99" s="293" t="str">
        <f ca="true">+IF(OFFSET('Water Data'!$G$29,0,10*ROW('Water Data'!G93))="","",OFFSET('Water Data'!$G$29,0,10*ROW('Water Data'!G93)))</f>
        <v/>
      </c>
      <c r="CE99" s="293" t="str">
        <f ca="true">+IF(OFFSET('Water Data'!$H$27,0,10*ROW('Water Data'!H93))="","",OFFSET('Water Data'!$H$27,0,10*ROW('Water Data'!H93)))</f>
        <v/>
      </c>
      <c r="CF99" s="293" t="str">
        <f ca="true">+IF(OFFSET('Water Data'!$H$28,0,10*ROW('Water Data'!H93))="","",OFFSET('Water Data'!$H$28,0,10*ROW('Water Data'!H93)))</f>
        <v/>
      </c>
      <c r="CG99" s="293" t="str">
        <f ca="true">+IF(OFFSET('Water Data'!$H$29,0,10*ROW('Water Data'!H93))="","",OFFSET('Water Data'!$H$29,0,10*ROW('Water Data'!H93)))</f>
        <v/>
      </c>
      <c r="CH99" s="293" t="str">
        <f ca="true">+IF(OFFSET('Water Data'!$I$27,0,10*ROW('Water Data'!I93))="","",OFFSET('Water Data'!$I$27,0,10*ROW('Water Data'!I93)))</f>
        <v/>
      </c>
      <c r="CI99" s="293" t="str">
        <f ca="true">+IF(OFFSET('Water Data'!$I$28,0,10*ROW('Water Data'!I93))="","",OFFSET('Water Data'!$I$28,0,10*ROW('Water Data'!I93)))</f>
        <v/>
      </c>
      <c r="CJ99" s="293" t="str">
        <f ca="true">+IF(OFFSET('Water Data'!$I$29,0,10*ROW('Water Data'!I93))="","",OFFSET('Water Data'!$I$29,0,10*ROW('Water Data'!I93)))</f>
        <v/>
      </c>
      <c r="CK99" s="293" t="str">
        <f ca="true">+IF(OFFSET('Sanitation Data'!$D$28,0,10*ROW('Sanitation Data'!D93))="","",OFFSET('Sanitation Data'!$D$28,0,10*ROW('Sanitation Data'!D93)))</f>
        <v/>
      </c>
      <c r="CL99" s="293" t="str">
        <f ca="true">+IF(OFFSET('Sanitation Data'!$D$29,0,10*ROW('Sanitation Data'!D93))="","",OFFSET('Sanitation Data'!$D$29,0,10*ROW('Sanitation Data'!D93)))</f>
        <v/>
      </c>
      <c r="CM99" s="293" t="str">
        <f ca="true">+IF(OFFSET('Sanitation Data'!$D$30,0,10*ROW('Sanitation Data'!D93))="","",OFFSET('Sanitation Data'!$D$30,0,10*ROW('Sanitation Data'!D93)))</f>
        <v/>
      </c>
      <c r="CN99" s="293" t="str">
        <f ca="true">+IF(OFFSET('Sanitation Data'!$D$31,0,10*ROW('Sanitation Data'!D93))="","",OFFSET('Sanitation Data'!$D$31,0,10*ROW('Sanitation Data'!D93)))</f>
        <v/>
      </c>
      <c r="CO99" s="293" t="str">
        <f ca="true">+IF(OFFSET('Sanitation Data'!$D$32,0,10*ROW('Sanitation Data'!D93))="","",OFFSET('Sanitation Data'!$D$32,0,10*ROW('Sanitation Data'!D93)))</f>
        <v/>
      </c>
      <c r="CP99" s="293" t="str">
        <f ca="true">+IF(OFFSET('Sanitation Data'!$E$28,0,10*ROW('Sanitation Data'!E93))="","",OFFSET('Sanitation Data'!$E$28,0,10*ROW('Sanitation Data'!E93)))</f>
        <v/>
      </c>
      <c r="CQ99" s="293" t="str">
        <f ca="true">+IF(OFFSET('Sanitation Data'!$E$29,0,10*ROW('Sanitation Data'!E93))="","",OFFSET('Sanitation Data'!$E$29,0,10*ROW('Sanitation Data'!E93)))</f>
        <v/>
      </c>
      <c r="CR99" s="293" t="str">
        <f ca="true">+IF(OFFSET('Sanitation Data'!$E$30,0,10*ROW('Sanitation Data'!E93))="","",OFFSET('Sanitation Data'!$E$30,0,10*ROW('Sanitation Data'!E93)))</f>
        <v/>
      </c>
      <c r="CS99" s="293" t="str">
        <f ca="true">+IF(OFFSET('Sanitation Data'!$E$31,0,10*ROW('Sanitation Data'!E93))="","",OFFSET('Sanitation Data'!$E$31,0,10*ROW('Sanitation Data'!E93)))</f>
        <v/>
      </c>
      <c r="CT99" s="293" t="str">
        <f ca="true">+IF(OFFSET('Sanitation Data'!$E$32,0,10*ROW('Sanitation Data'!E93))="","",OFFSET('Sanitation Data'!$E$32,0,10*ROW('Sanitation Data'!E93)))</f>
        <v/>
      </c>
      <c r="CU99" s="293" t="str">
        <f ca="true">+IF(OFFSET('Sanitation Data'!$F$28,0,10*ROW('Sanitation Data'!F93))="","",OFFSET('Sanitation Data'!$F$28,0,10*ROW('Sanitation Data'!F93)))</f>
        <v/>
      </c>
      <c r="CV99" s="293" t="str">
        <f ca="true">+IF(OFFSET('Sanitation Data'!$F$29,0,10*ROW('Sanitation Data'!F93))="","",OFFSET('Sanitation Data'!$F$29,0,10*ROW('Sanitation Data'!F93)))</f>
        <v/>
      </c>
      <c r="CW99" s="293" t="str">
        <f ca="true">+IF(OFFSET('Sanitation Data'!$F$30,0,10*ROW('Sanitation Data'!F93))="","",OFFSET('Sanitation Data'!$F$30,0,10*ROW('Sanitation Data'!F93)))</f>
        <v/>
      </c>
      <c r="CX99" s="293" t="str">
        <f ca="true">+IF(OFFSET('Sanitation Data'!$F$31,0,10*ROW('Sanitation Data'!F93))="","",OFFSET('Sanitation Data'!$F$31,0,10*ROW('Sanitation Data'!F93)))</f>
        <v/>
      </c>
      <c r="CY99" s="293" t="str">
        <f ca="true">+IF(OFFSET('Sanitation Data'!$F$32,0,10*ROW('Sanitation Data'!F93))="","",OFFSET('Sanitation Data'!$F$32,0,10*ROW('Sanitation Data'!F93)))</f>
        <v/>
      </c>
      <c r="CZ99" s="293" t="str">
        <f ca="true">+IF(OFFSET('Sanitation Data'!$G$28,0,10*ROW('Sanitation Data'!G93))="","",OFFSET('Sanitation Data'!$G$28,0,10*ROW('Sanitation Data'!G93)))</f>
        <v/>
      </c>
      <c r="DA99" s="293" t="str">
        <f ca="true">+IF(OFFSET('Sanitation Data'!$G$29,0,10*ROW('Sanitation Data'!G93))="","",OFFSET('Sanitation Data'!$G$29,0,10*ROW('Sanitation Data'!G93)))</f>
        <v/>
      </c>
      <c r="DB99" s="293" t="str">
        <f ca="true">+IF(OFFSET('Sanitation Data'!$G$30,0,10*ROW('Sanitation Data'!G93))="","",OFFSET('Sanitation Data'!$G$30,0,10*ROW('Sanitation Data'!G93)))</f>
        <v/>
      </c>
      <c r="DC99" s="293" t="str">
        <f ca="true">+IF(OFFSET('Sanitation Data'!$G$31,0,10*ROW('Sanitation Data'!G93))="","",OFFSET('Sanitation Data'!$G$31,0,10*ROW('Sanitation Data'!G93)))</f>
        <v/>
      </c>
      <c r="DD99" s="293" t="str">
        <f ca="true">+IF(OFFSET('Sanitation Data'!$G$32,0,10*ROW('Sanitation Data'!G93))="","",OFFSET('Sanitation Data'!$G$32,0,10*ROW('Sanitation Data'!G93)))</f>
        <v/>
      </c>
      <c r="DE99" s="293" t="str">
        <f ca="true">+IF(OFFSET('Sanitation Data'!$H$28,0,10*ROW('Sanitation Data'!H93))="","",OFFSET('Sanitation Data'!$H$28,0,10*ROW('Sanitation Data'!H93)))</f>
        <v/>
      </c>
      <c r="DF99" s="293" t="str">
        <f ca="true">+IF(OFFSET('Sanitation Data'!$H$29,0,10*ROW('Sanitation Data'!H93))="","",OFFSET('Sanitation Data'!$H$29,0,10*ROW('Sanitation Data'!H93)))</f>
        <v/>
      </c>
      <c r="DG99" s="293" t="str">
        <f ca="true">+IF(OFFSET('Sanitation Data'!$H$30,0,10*ROW('Sanitation Data'!H93))="","",OFFSET('Sanitation Data'!$H$30,0,10*ROW('Sanitation Data'!H93)))</f>
        <v/>
      </c>
      <c r="DH99" s="293" t="str">
        <f ca="true">+IF(OFFSET('Sanitation Data'!$H$31,0,10*ROW('Sanitation Data'!H93))="","",OFFSET('Sanitation Data'!$H$31,0,10*ROW('Sanitation Data'!H93)))</f>
        <v/>
      </c>
      <c r="DI99" s="293" t="str">
        <f ca="true">+IF(OFFSET('Sanitation Data'!$H$32,0,10*ROW('Sanitation Data'!H93))="","",OFFSET('Sanitation Data'!$H$32,0,10*ROW('Sanitation Data'!H93)))</f>
        <v/>
      </c>
      <c r="DJ99" s="293" t="str">
        <f ca="true">+IF(OFFSET('Sanitation Data'!$I$28,0,10*ROW('Sanitation Data'!I93))="","",OFFSET('Sanitation Data'!$I$28,0,10*ROW('Sanitation Data'!I93)))</f>
        <v/>
      </c>
      <c r="DK99" s="293" t="str">
        <f ca="true">+IF(OFFSET('Sanitation Data'!$I$29,0,10*ROW('Sanitation Data'!I93))="","",OFFSET('Sanitation Data'!$I$29,0,10*ROW('Sanitation Data'!I93)))</f>
        <v/>
      </c>
      <c r="DL99" s="293" t="str">
        <f ca="true">+IF(OFFSET('Sanitation Data'!$I$30,0,10*ROW('Sanitation Data'!I93))="","",OFFSET('Sanitation Data'!$I$30,0,10*ROW('Sanitation Data'!I93)))</f>
        <v/>
      </c>
      <c r="DM99" s="293" t="str">
        <f ca="true">+IF(OFFSET('Sanitation Data'!$I$31,0,10*ROW('Sanitation Data'!I93))="","",OFFSET('Sanitation Data'!$I$31,0,10*ROW('Sanitation Data'!I93)))</f>
        <v/>
      </c>
      <c r="DN99" s="293" t="str">
        <f ca="true">+IF(OFFSET('Sanitation Data'!$I$32,0,10*ROW('Sanitation Data'!I93))="","",OFFSET('Sanitation Data'!$I$32,0,10*ROW('Sanitation Data'!I93)))</f>
        <v/>
      </c>
      <c r="DO99" s="293" t="str">
        <f ca="true">+IF(OFFSET('Hygiene Data'!$D$11,0,10*ROW('Hygiene Data'!D93))="","",OFFSET('Hygiene Data'!$D$11,0,10*ROW('Hygiene Data'!D93)))</f>
        <v/>
      </c>
      <c r="DP99" s="293" t="str">
        <f ca="true">+IF(OFFSET('Hygiene Data'!$D$12,0,10*ROW('Hygiene Data'!D93))="","",OFFSET('Hygiene Data'!$D$12,0,10*ROW('Hygiene Data'!D93)))</f>
        <v/>
      </c>
      <c r="DQ99" s="293" t="str">
        <f ca="true">+IF(OFFSET('Hygiene Data'!$D$13,0,10*ROW('Hygiene Data'!D93))="","",OFFSET('Hygiene Data'!$D$13,0,10*ROW('Hygiene Data'!D93)))</f>
        <v/>
      </c>
      <c r="DR99" s="293" t="str">
        <f ca="true">+IF(OFFSET('Hygiene Data'!$E$11,0,10*ROW('Hygiene Data'!E93))="","",OFFSET('Hygiene Data'!$E$11,0,10*ROW('Hygiene Data'!E93)))</f>
        <v/>
      </c>
      <c r="DS99" s="293" t="str">
        <f ca="true">+IF(OFFSET('Hygiene Data'!$E$12,0,10*ROW('Hygiene Data'!E93))="","",OFFSET('Hygiene Data'!$E$12,0,10*ROW('Hygiene Data'!E93)))</f>
        <v/>
      </c>
      <c r="DT99" s="293" t="str">
        <f ca="true">+IF(OFFSET('Hygiene Data'!$E$13,0,10*ROW('Hygiene Data'!E93))="","",OFFSET('Hygiene Data'!$E$13,0,10*ROW('Hygiene Data'!E93)))</f>
        <v/>
      </c>
      <c r="DU99" s="293" t="str">
        <f ca="true">+IF(OFFSET('Hygiene Data'!$F$11,0,10*ROW('Hygiene Data'!F93))="","",OFFSET('Hygiene Data'!$F$11,0,10*ROW('Hygiene Data'!F93)))</f>
        <v/>
      </c>
      <c r="DV99" s="293" t="str">
        <f ca="true">+IF(OFFSET('Hygiene Data'!$F$12,0,10*ROW('Hygiene Data'!F93))="","",OFFSET('Hygiene Data'!$F$12,0,10*ROW('Hygiene Data'!F93)))</f>
        <v/>
      </c>
      <c r="DW99" s="293" t="str">
        <f ca="true">+IF(OFFSET('Hygiene Data'!$F$13,0,10*ROW('Hygiene Data'!F93))="","",OFFSET('Hygiene Data'!$F$13,0,10*ROW('Hygiene Data'!F93)))</f>
        <v/>
      </c>
      <c r="DX99" s="293" t="str">
        <f ca="true">+IF(OFFSET('Hygiene Data'!$G$11,0,10*ROW('Hygiene Data'!G93))="","",OFFSET('Hygiene Data'!$G$11,0,10*ROW('Hygiene Data'!G93)))</f>
        <v/>
      </c>
      <c r="DY99" s="293" t="str">
        <f ca="true">+IF(OFFSET('Hygiene Data'!$G$12,0,10*ROW('Hygiene Data'!G93))="","",OFFSET('Hygiene Data'!$G$12,0,10*ROW('Hygiene Data'!G93)))</f>
        <v/>
      </c>
      <c r="DZ99" s="293" t="str">
        <f ca="true">+IF(OFFSET('Hygiene Data'!$G$13,0,10*ROW('Hygiene Data'!G93))="","",OFFSET('Hygiene Data'!$G$13,0,10*ROW('Hygiene Data'!G93)))</f>
        <v/>
      </c>
      <c r="EA99" s="293" t="str">
        <f ca="true">+IF(OFFSET('Hygiene Data'!$H$11,0,10*ROW('Hygiene Data'!H93))="","",OFFSET('Hygiene Data'!$H$11,0,10*ROW('Hygiene Data'!H93)))</f>
        <v/>
      </c>
      <c r="EB99" s="293" t="str">
        <f ca="true">+IF(OFFSET('Hygiene Data'!$H$12,0,10*ROW('Hygiene Data'!H93))="","",OFFSET('Hygiene Data'!$H$12,0,10*ROW('Hygiene Data'!H93)))</f>
        <v/>
      </c>
      <c r="EC99" s="293" t="str">
        <f ca="true">+IF(OFFSET('Hygiene Data'!$H$13,0,10*ROW('Hygiene Data'!H93))="","",OFFSET('Hygiene Data'!$H$13,0,10*ROW('Hygiene Data'!H93)))</f>
        <v/>
      </c>
      <c r="ED99" s="293" t="str">
        <f ca="true">+IF(OFFSET('Hygiene Data'!$I$11,0,10*ROW('Hygiene Data'!I93))="","",OFFSET('Hygiene Data'!$I$11,0,10*ROW('Hygiene Data'!I93)))</f>
        <v/>
      </c>
      <c r="EE99" s="293" t="str">
        <f ca="true">+IF(OFFSET('Hygiene Data'!$I$12,0,10*ROW('Hygiene Data'!I93))="","",OFFSET('Hygiene Data'!$I$12,0,10*ROW('Hygiene Data'!I93)))</f>
        <v/>
      </c>
      <c r="EF99" s="293"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49" t="str">
        <f t="shared" ca="true" si="1"/>
        <v/>
      </c>
      <c r="D100" s="89"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9"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9"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9"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9"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9"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9"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9"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9"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9"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9"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9"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9"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9"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9"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9"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9"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9"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0"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0"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0"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0"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0"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0"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0"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0"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0"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0"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0"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0"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0"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0"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0"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0"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0"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0"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0"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0"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0"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0"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0"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0"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0"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0"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0"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0"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0"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0"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1"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1"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1"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1"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1"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1"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1"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1"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1"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1"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1"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1"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1"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1"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1"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1"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1"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1"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3"/>
      <c r="BS100" s="293" t="str">
        <f ca="true">+IF(OFFSET('Water Data'!$D$27,0,10*ROW('Water Data'!D94))="","",OFFSET('Water Data'!$D$27,0,10*ROW('Water Data'!D94)))</f>
        <v/>
      </c>
      <c r="BT100" s="293" t="str">
        <f ca="true">+IF(OFFSET('Water Data'!$D$28,0,10*ROW('Water Data'!D94))="","",OFFSET('Water Data'!$D$28,0,10*ROW('Water Data'!D94)))</f>
        <v/>
      </c>
      <c r="BU100" s="293" t="str">
        <f ca="true">+IF(OFFSET('Water Data'!$D$29,0,10*ROW('Water Data'!D94))="","",OFFSET('Water Data'!$D$29,0,10*ROW('Water Data'!D94)))</f>
        <v/>
      </c>
      <c r="BV100" s="293" t="str">
        <f ca="true">+IF(OFFSET('Water Data'!$E$27,0,10*ROW('Water Data'!E94))="","",OFFSET('Water Data'!$E$27,0,10*ROW('Water Data'!E94)))</f>
        <v/>
      </c>
      <c r="BW100" s="293" t="str">
        <f ca="true">+IF(OFFSET('Water Data'!$E$28,0,10*ROW('Water Data'!E94))="","",OFFSET('Water Data'!$E$28,0,10*ROW('Water Data'!E94)))</f>
        <v/>
      </c>
      <c r="BX100" s="293" t="str">
        <f ca="true">+IF(OFFSET('Water Data'!$E$29,0,10*ROW('Water Data'!E94))="","",OFFSET('Water Data'!$E$29,0,10*ROW('Water Data'!E94)))</f>
        <v/>
      </c>
      <c r="BY100" s="293" t="str">
        <f ca="true">+IF(OFFSET('Water Data'!$F$27,0,10*ROW('Water Data'!F94))="","",OFFSET('Water Data'!$F$27,0,10*ROW('Water Data'!F94)))</f>
        <v/>
      </c>
      <c r="BZ100" s="293" t="str">
        <f ca="true">+IF(OFFSET('Water Data'!$F$28,0,10*ROW('Water Data'!F94))="","",OFFSET('Water Data'!$F$28,0,10*ROW('Water Data'!F94)))</f>
        <v/>
      </c>
      <c r="CA100" s="293" t="str">
        <f ca="true">+IF(OFFSET('Water Data'!$F$29,0,10*ROW('Water Data'!F94))="","",OFFSET('Water Data'!$F$29,0,10*ROW('Water Data'!F94)))</f>
        <v/>
      </c>
      <c r="CB100" s="293" t="str">
        <f ca="true">+IF(OFFSET('Water Data'!$G$27,0,10*ROW('Water Data'!G94))="","",OFFSET('Water Data'!$G$27,0,10*ROW('Water Data'!G94)))</f>
        <v/>
      </c>
      <c r="CC100" s="293" t="str">
        <f ca="true">+IF(OFFSET('Water Data'!$G$28,0,10*ROW('Water Data'!G94))="","",OFFSET('Water Data'!$G$28,0,10*ROW('Water Data'!G94)))</f>
        <v/>
      </c>
      <c r="CD100" s="293" t="str">
        <f ca="true">+IF(OFFSET('Water Data'!$G$29,0,10*ROW('Water Data'!G94))="","",OFFSET('Water Data'!$G$29,0,10*ROW('Water Data'!G94)))</f>
        <v/>
      </c>
      <c r="CE100" s="293" t="str">
        <f ca="true">+IF(OFFSET('Water Data'!$H$27,0,10*ROW('Water Data'!H94))="","",OFFSET('Water Data'!$H$27,0,10*ROW('Water Data'!H94)))</f>
        <v/>
      </c>
      <c r="CF100" s="293" t="str">
        <f ca="true">+IF(OFFSET('Water Data'!$H$28,0,10*ROW('Water Data'!H94))="","",OFFSET('Water Data'!$H$28,0,10*ROW('Water Data'!H94)))</f>
        <v/>
      </c>
      <c r="CG100" s="293" t="str">
        <f ca="true">+IF(OFFSET('Water Data'!$H$29,0,10*ROW('Water Data'!H94))="","",OFFSET('Water Data'!$H$29,0,10*ROW('Water Data'!H94)))</f>
        <v/>
      </c>
      <c r="CH100" s="293" t="str">
        <f ca="true">+IF(OFFSET('Water Data'!$I$27,0,10*ROW('Water Data'!I94))="","",OFFSET('Water Data'!$I$27,0,10*ROW('Water Data'!I94)))</f>
        <v/>
      </c>
      <c r="CI100" s="293" t="str">
        <f ca="true">+IF(OFFSET('Water Data'!$I$28,0,10*ROW('Water Data'!I94))="","",OFFSET('Water Data'!$I$28,0,10*ROW('Water Data'!I94)))</f>
        <v/>
      </c>
      <c r="CJ100" s="293" t="str">
        <f ca="true">+IF(OFFSET('Water Data'!$I$29,0,10*ROW('Water Data'!I94))="","",OFFSET('Water Data'!$I$29,0,10*ROW('Water Data'!I94)))</f>
        <v/>
      </c>
      <c r="CK100" s="293" t="str">
        <f ca="true">+IF(OFFSET('Sanitation Data'!$D$28,0,10*ROW('Sanitation Data'!D94))="","",OFFSET('Sanitation Data'!$D$28,0,10*ROW('Sanitation Data'!D94)))</f>
        <v/>
      </c>
      <c r="CL100" s="293" t="str">
        <f ca="true">+IF(OFFSET('Sanitation Data'!$D$29,0,10*ROW('Sanitation Data'!D94))="","",OFFSET('Sanitation Data'!$D$29,0,10*ROW('Sanitation Data'!D94)))</f>
        <v/>
      </c>
      <c r="CM100" s="293" t="str">
        <f ca="true">+IF(OFFSET('Sanitation Data'!$D$30,0,10*ROW('Sanitation Data'!D94))="","",OFFSET('Sanitation Data'!$D$30,0,10*ROW('Sanitation Data'!D94)))</f>
        <v/>
      </c>
      <c r="CN100" s="293" t="str">
        <f ca="true">+IF(OFFSET('Sanitation Data'!$D$31,0,10*ROW('Sanitation Data'!D94))="","",OFFSET('Sanitation Data'!$D$31,0,10*ROW('Sanitation Data'!D94)))</f>
        <v/>
      </c>
      <c r="CO100" s="293" t="str">
        <f ca="true">+IF(OFFSET('Sanitation Data'!$D$32,0,10*ROW('Sanitation Data'!D94))="","",OFFSET('Sanitation Data'!$D$32,0,10*ROW('Sanitation Data'!D94)))</f>
        <v/>
      </c>
      <c r="CP100" s="293" t="str">
        <f ca="true">+IF(OFFSET('Sanitation Data'!$E$28,0,10*ROW('Sanitation Data'!E94))="","",OFFSET('Sanitation Data'!$E$28,0,10*ROW('Sanitation Data'!E94)))</f>
        <v/>
      </c>
      <c r="CQ100" s="293" t="str">
        <f ca="true">+IF(OFFSET('Sanitation Data'!$E$29,0,10*ROW('Sanitation Data'!E94))="","",OFFSET('Sanitation Data'!$E$29,0,10*ROW('Sanitation Data'!E94)))</f>
        <v/>
      </c>
      <c r="CR100" s="293" t="str">
        <f ca="true">+IF(OFFSET('Sanitation Data'!$E$30,0,10*ROW('Sanitation Data'!E94))="","",OFFSET('Sanitation Data'!$E$30,0,10*ROW('Sanitation Data'!E94)))</f>
        <v/>
      </c>
      <c r="CS100" s="293" t="str">
        <f ca="true">+IF(OFFSET('Sanitation Data'!$E$31,0,10*ROW('Sanitation Data'!E94))="","",OFFSET('Sanitation Data'!$E$31,0,10*ROW('Sanitation Data'!E94)))</f>
        <v/>
      </c>
      <c r="CT100" s="293" t="str">
        <f ca="true">+IF(OFFSET('Sanitation Data'!$E$32,0,10*ROW('Sanitation Data'!E94))="","",OFFSET('Sanitation Data'!$E$32,0,10*ROW('Sanitation Data'!E94)))</f>
        <v/>
      </c>
      <c r="CU100" s="293" t="str">
        <f ca="true">+IF(OFFSET('Sanitation Data'!$F$28,0,10*ROW('Sanitation Data'!F94))="","",OFFSET('Sanitation Data'!$F$28,0,10*ROW('Sanitation Data'!F94)))</f>
        <v/>
      </c>
      <c r="CV100" s="293" t="str">
        <f ca="true">+IF(OFFSET('Sanitation Data'!$F$29,0,10*ROW('Sanitation Data'!F94))="","",OFFSET('Sanitation Data'!$F$29,0,10*ROW('Sanitation Data'!F94)))</f>
        <v/>
      </c>
      <c r="CW100" s="293" t="str">
        <f ca="true">+IF(OFFSET('Sanitation Data'!$F$30,0,10*ROW('Sanitation Data'!F94))="","",OFFSET('Sanitation Data'!$F$30,0,10*ROW('Sanitation Data'!F94)))</f>
        <v/>
      </c>
      <c r="CX100" s="293" t="str">
        <f ca="true">+IF(OFFSET('Sanitation Data'!$F$31,0,10*ROW('Sanitation Data'!F94))="","",OFFSET('Sanitation Data'!$F$31,0,10*ROW('Sanitation Data'!F94)))</f>
        <v/>
      </c>
      <c r="CY100" s="293" t="str">
        <f ca="true">+IF(OFFSET('Sanitation Data'!$F$32,0,10*ROW('Sanitation Data'!F94))="","",OFFSET('Sanitation Data'!$F$32,0,10*ROW('Sanitation Data'!F94)))</f>
        <v/>
      </c>
      <c r="CZ100" s="293" t="str">
        <f ca="true">+IF(OFFSET('Sanitation Data'!$G$28,0,10*ROW('Sanitation Data'!G94))="","",OFFSET('Sanitation Data'!$G$28,0,10*ROW('Sanitation Data'!G94)))</f>
        <v/>
      </c>
      <c r="DA100" s="293" t="str">
        <f ca="true">+IF(OFFSET('Sanitation Data'!$G$29,0,10*ROW('Sanitation Data'!G94))="","",OFFSET('Sanitation Data'!$G$29,0,10*ROW('Sanitation Data'!G94)))</f>
        <v/>
      </c>
      <c r="DB100" s="293" t="str">
        <f ca="true">+IF(OFFSET('Sanitation Data'!$G$30,0,10*ROW('Sanitation Data'!G94))="","",OFFSET('Sanitation Data'!$G$30,0,10*ROW('Sanitation Data'!G94)))</f>
        <v/>
      </c>
      <c r="DC100" s="293" t="str">
        <f ca="true">+IF(OFFSET('Sanitation Data'!$G$31,0,10*ROW('Sanitation Data'!G94))="","",OFFSET('Sanitation Data'!$G$31,0,10*ROW('Sanitation Data'!G94)))</f>
        <v/>
      </c>
      <c r="DD100" s="293" t="str">
        <f ca="true">+IF(OFFSET('Sanitation Data'!$G$32,0,10*ROW('Sanitation Data'!G94))="","",OFFSET('Sanitation Data'!$G$32,0,10*ROW('Sanitation Data'!G94)))</f>
        <v/>
      </c>
      <c r="DE100" s="293" t="str">
        <f ca="true">+IF(OFFSET('Sanitation Data'!$H$28,0,10*ROW('Sanitation Data'!H94))="","",OFFSET('Sanitation Data'!$H$28,0,10*ROW('Sanitation Data'!H94)))</f>
        <v/>
      </c>
      <c r="DF100" s="293" t="str">
        <f ca="true">+IF(OFFSET('Sanitation Data'!$H$29,0,10*ROW('Sanitation Data'!H94))="","",OFFSET('Sanitation Data'!$H$29,0,10*ROW('Sanitation Data'!H94)))</f>
        <v/>
      </c>
      <c r="DG100" s="293" t="str">
        <f ca="true">+IF(OFFSET('Sanitation Data'!$H$30,0,10*ROW('Sanitation Data'!H94))="","",OFFSET('Sanitation Data'!$H$30,0,10*ROW('Sanitation Data'!H94)))</f>
        <v/>
      </c>
      <c r="DH100" s="293" t="str">
        <f ca="true">+IF(OFFSET('Sanitation Data'!$H$31,0,10*ROW('Sanitation Data'!H94))="","",OFFSET('Sanitation Data'!$H$31,0,10*ROW('Sanitation Data'!H94)))</f>
        <v/>
      </c>
      <c r="DI100" s="293" t="str">
        <f ca="true">+IF(OFFSET('Sanitation Data'!$H$32,0,10*ROW('Sanitation Data'!H94))="","",OFFSET('Sanitation Data'!$H$32,0,10*ROW('Sanitation Data'!H94)))</f>
        <v/>
      </c>
      <c r="DJ100" s="293" t="str">
        <f ca="true">+IF(OFFSET('Sanitation Data'!$I$28,0,10*ROW('Sanitation Data'!I94))="","",OFFSET('Sanitation Data'!$I$28,0,10*ROW('Sanitation Data'!I94)))</f>
        <v/>
      </c>
      <c r="DK100" s="293" t="str">
        <f ca="true">+IF(OFFSET('Sanitation Data'!$I$29,0,10*ROW('Sanitation Data'!I94))="","",OFFSET('Sanitation Data'!$I$29,0,10*ROW('Sanitation Data'!I94)))</f>
        <v/>
      </c>
      <c r="DL100" s="293" t="str">
        <f ca="true">+IF(OFFSET('Sanitation Data'!$I$30,0,10*ROW('Sanitation Data'!I94))="","",OFFSET('Sanitation Data'!$I$30,0,10*ROW('Sanitation Data'!I94)))</f>
        <v/>
      </c>
      <c r="DM100" s="293" t="str">
        <f ca="true">+IF(OFFSET('Sanitation Data'!$I$31,0,10*ROW('Sanitation Data'!I94))="","",OFFSET('Sanitation Data'!$I$31,0,10*ROW('Sanitation Data'!I94)))</f>
        <v/>
      </c>
      <c r="DN100" s="293" t="str">
        <f ca="true">+IF(OFFSET('Sanitation Data'!$I$32,0,10*ROW('Sanitation Data'!I94))="","",OFFSET('Sanitation Data'!$I$32,0,10*ROW('Sanitation Data'!I94)))</f>
        <v/>
      </c>
      <c r="DO100" s="293" t="str">
        <f ca="true">+IF(OFFSET('Hygiene Data'!$D$11,0,10*ROW('Hygiene Data'!D94))="","",OFFSET('Hygiene Data'!$D$11,0,10*ROW('Hygiene Data'!D94)))</f>
        <v/>
      </c>
      <c r="DP100" s="293" t="str">
        <f ca="true">+IF(OFFSET('Hygiene Data'!$D$12,0,10*ROW('Hygiene Data'!D94))="","",OFFSET('Hygiene Data'!$D$12,0,10*ROW('Hygiene Data'!D94)))</f>
        <v/>
      </c>
      <c r="DQ100" s="293" t="str">
        <f ca="true">+IF(OFFSET('Hygiene Data'!$D$13,0,10*ROW('Hygiene Data'!D94))="","",OFFSET('Hygiene Data'!$D$13,0,10*ROW('Hygiene Data'!D94)))</f>
        <v/>
      </c>
      <c r="DR100" s="293" t="str">
        <f ca="true">+IF(OFFSET('Hygiene Data'!$E$11,0,10*ROW('Hygiene Data'!E94))="","",OFFSET('Hygiene Data'!$E$11,0,10*ROW('Hygiene Data'!E94)))</f>
        <v/>
      </c>
      <c r="DS100" s="293" t="str">
        <f ca="true">+IF(OFFSET('Hygiene Data'!$E$12,0,10*ROW('Hygiene Data'!E94))="","",OFFSET('Hygiene Data'!$E$12,0,10*ROW('Hygiene Data'!E94)))</f>
        <v/>
      </c>
      <c r="DT100" s="293" t="str">
        <f ca="true">+IF(OFFSET('Hygiene Data'!$E$13,0,10*ROW('Hygiene Data'!E94))="","",OFFSET('Hygiene Data'!$E$13,0,10*ROW('Hygiene Data'!E94)))</f>
        <v/>
      </c>
      <c r="DU100" s="293" t="str">
        <f ca="true">+IF(OFFSET('Hygiene Data'!$F$11,0,10*ROW('Hygiene Data'!F94))="","",OFFSET('Hygiene Data'!$F$11,0,10*ROW('Hygiene Data'!F94)))</f>
        <v/>
      </c>
      <c r="DV100" s="293" t="str">
        <f ca="true">+IF(OFFSET('Hygiene Data'!$F$12,0,10*ROW('Hygiene Data'!F94))="","",OFFSET('Hygiene Data'!$F$12,0,10*ROW('Hygiene Data'!F94)))</f>
        <v/>
      </c>
      <c r="DW100" s="293" t="str">
        <f ca="true">+IF(OFFSET('Hygiene Data'!$F$13,0,10*ROW('Hygiene Data'!F94))="","",OFFSET('Hygiene Data'!$F$13,0,10*ROW('Hygiene Data'!F94)))</f>
        <v/>
      </c>
      <c r="DX100" s="293" t="str">
        <f ca="true">+IF(OFFSET('Hygiene Data'!$G$11,0,10*ROW('Hygiene Data'!G94))="","",OFFSET('Hygiene Data'!$G$11,0,10*ROW('Hygiene Data'!G94)))</f>
        <v/>
      </c>
      <c r="DY100" s="293" t="str">
        <f ca="true">+IF(OFFSET('Hygiene Data'!$G$12,0,10*ROW('Hygiene Data'!G94))="","",OFFSET('Hygiene Data'!$G$12,0,10*ROW('Hygiene Data'!G94)))</f>
        <v/>
      </c>
      <c r="DZ100" s="293" t="str">
        <f ca="true">+IF(OFFSET('Hygiene Data'!$G$13,0,10*ROW('Hygiene Data'!G94))="","",OFFSET('Hygiene Data'!$G$13,0,10*ROW('Hygiene Data'!G94)))</f>
        <v/>
      </c>
      <c r="EA100" s="293" t="str">
        <f ca="true">+IF(OFFSET('Hygiene Data'!$H$11,0,10*ROW('Hygiene Data'!H94))="","",OFFSET('Hygiene Data'!$H$11,0,10*ROW('Hygiene Data'!H94)))</f>
        <v/>
      </c>
      <c r="EB100" s="293" t="str">
        <f ca="true">+IF(OFFSET('Hygiene Data'!$H$12,0,10*ROW('Hygiene Data'!H94))="","",OFFSET('Hygiene Data'!$H$12,0,10*ROW('Hygiene Data'!H94)))</f>
        <v/>
      </c>
      <c r="EC100" s="293" t="str">
        <f ca="true">+IF(OFFSET('Hygiene Data'!$H$13,0,10*ROW('Hygiene Data'!H94))="","",OFFSET('Hygiene Data'!$H$13,0,10*ROW('Hygiene Data'!H94)))</f>
        <v/>
      </c>
      <c r="ED100" s="293" t="str">
        <f ca="true">+IF(OFFSET('Hygiene Data'!$I$11,0,10*ROW('Hygiene Data'!I94))="","",OFFSET('Hygiene Data'!$I$11,0,10*ROW('Hygiene Data'!I94)))</f>
        <v/>
      </c>
      <c r="EE100" s="293" t="str">
        <f ca="true">+IF(OFFSET('Hygiene Data'!$I$12,0,10*ROW('Hygiene Data'!I94))="","",OFFSET('Hygiene Data'!$I$12,0,10*ROW('Hygiene Data'!I94)))</f>
        <v/>
      </c>
      <c r="EF100" s="293"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49" t="str">
        <f t="shared" ca="true" si="1"/>
        <v/>
      </c>
      <c r="D101" s="89"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9"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9"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9"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9"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9"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9"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9"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9"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9"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9"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9"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9"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9"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9"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9"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9"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9"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0"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0"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0"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0"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0"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0"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0"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0"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0"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0"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0"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0"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0"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0"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0"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0"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0"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0"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0"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0"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0"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0"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0"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0"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0"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0"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0"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0"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0"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0"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1"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1"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1"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1"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1"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1"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1"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1"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1"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1"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1"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1"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1"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1"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1"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1"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1"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1"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3"/>
      <c r="BS101" s="293" t="str">
        <f ca="true">+IF(OFFSET('Water Data'!$D$27,0,10*ROW('Water Data'!D95))="","",OFFSET('Water Data'!$D$27,0,10*ROW('Water Data'!D95)))</f>
        <v/>
      </c>
      <c r="BT101" s="293" t="str">
        <f ca="true">+IF(OFFSET('Water Data'!$D$28,0,10*ROW('Water Data'!D95))="","",OFFSET('Water Data'!$D$28,0,10*ROW('Water Data'!D95)))</f>
        <v/>
      </c>
      <c r="BU101" s="293" t="str">
        <f ca="true">+IF(OFFSET('Water Data'!$D$29,0,10*ROW('Water Data'!D95))="","",OFFSET('Water Data'!$D$29,0,10*ROW('Water Data'!D95)))</f>
        <v/>
      </c>
      <c r="BV101" s="293" t="str">
        <f ca="true">+IF(OFFSET('Water Data'!$E$27,0,10*ROW('Water Data'!E95))="","",OFFSET('Water Data'!$E$27,0,10*ROW('Water Data'!E95)))</f>
        <v/>
      </c>
      <c r="BW101" s="293" t="str">
        <f ca="true">+IF(OFFSET('Water Data'!$E$28,0,10*ROW('Water Data'!E95))="","",OFFSET('Water Data'!$E$28,0,10*ROW('Water Data'!E95)))</f>
        <v/>
      </c>
      <c r="BX101" s="293" t="str">
        <f ca="true">+IF(OFFSET('Water Data'!$E$29,0,10*ROW('Water Data'!E95))="","",OFFSET('Water Data'!$E$29,0,10*ROW('Water Data'!E95)))</f>
        <v/>
      </c>
      <c r="BY101" s="293" t="str">
        <f ca="true">+IF(OFFSET('Water Data'!$F$27,0,10*ROW('Water Data'!F95))="","",OFFSET('Water Data'!$F$27,0,10*ROW('Water Data'!F95)))</f>
        <v/>
      </c>
      <c r="BZ101" s="293" t="str">
        <f ca="true">+IF(OFFSET('Water Data'!$F$28,0,10*ROW('Water Data'!F95))="","",OFFSET('Water Data'!$F$28,0,10*ROW('Water Data'!F95)))</f>
        <v/>
      </c>
      <c r="CA101" s="293" t="str">
        <f ca="true">+IF(OFFSET('Water Data'!$F$29,0,10*ROW('Water Data'!F95))="","",OFFSET('Water Data'!$F$29,0,10*ROW('Water Data'!F95)))</f>
        <v/>
      </c>
      <c r="CB101" s="293" t="str">
        <f ca="true">+IF(OFFSET('Water Data'!$G$27,0,10*ROW('Water Data'!G95))="","",OFFSET('Water Data'!$G$27,0,10*ROW('Water Data'!G95)))</f>
        <v/>
      </c>
      <c r="CC101" s="293" t="str">
        <f ca="true">+IF(OFFSET('Water Data'!$G$28,0,10*ROW('Water Data'!G95))="","",OFFSET('Water Data'!$G$28,0,10*ROW('Water Data'!G95)))</f>
        <v/>
      </c>
      <c r="CD101" s="293" t="str">
        <f ca="true">+IF(OFFSET('Water Data'!$G$29,0,10*ROW('Water Data'!G95))="","",OFFSET('Water Data'!$G$29,0,10*ROW('Water Data'!G95)))</f>
        <v/>
      </c>
      <c r="CE101" s="293" t="str">
        <f ca="true">+IF(OFFSET('Water Data'!$H$27,0,10*ROW('Water Data'!H95))="","",OFFSET('Water Data'!$H$27,0,10*ROW('Water Data'!H95)))</f>
        <v/>
      </c>
      <c r="CF101" s="293" t="str">
        <f ca="true">+IF(OFFSET('Water Data'!$H$28,0,10*ROW('Water Data'!H95))="","",OFFSET('Water Data'!$H$28,0,10*ROW('Water Data'!H95)))</f>
        <v/>
      </c>
      <c r="CG101" s="293" t="str">
        <f ca="true">+IF(OFFSET('Water Data'!$H$29,0,10*ROW('Water Data'!H95))="","",OFFSET('Water Data'!$H$29,0,10*ROW('Water Data'!H95)))</f>
        <v/>
      </c>
      <c r="CH101" s="293" t="str">
        <f ca="true">+IF(OFFSET('Water Data'!$I$27,0,10*ROW('Water Data'!I95))="","",OFFSET('Water Data'!$I$27,0,10*ROW('Water Data'!I95)))</f>
        <v/>
      </c>
      <c r="CI101" s="293" t="str">
        <f ca="true">+IF(OFFSET('Water Data'!$I$28,0,10*ROW('Water Data'!I95))="","",OFFSET('Water Data'!$I$28,0,10*ROW('Water Data'!I95)))</f>
        <v/>
      </c>
      <c r="CJ101" s="293" t="str">
        <f ca="true">+IF(OFFSET('Water Data'!$I$29,0,10*ROW('Water Data'!I95))="","",OFFSET('Water Data'!$I$29,0,10*ROW('Water Data'!I95)))</f>
        <v/>
      </c>
      <c r="CK101" s="293" t="str">
        <f ca="true">+IF(OFFSET('Sanitation Data'!$D$28,0,10*ROW('Sanitation Data'!D95))="","",OFFSET('Sanitation Data'!$D$28,0,10*ROW('Sanitation Data'!D95)))</f>
        <v/>
      </c>
      <c r="CL101" s="293" t="str">
        <f ca="true">+IF(OFFSET('Sanitation Data'!$D$29,0,10*ROW('Sanitation Data'!D95))="","",OFFSET('Sanitation Data'!$D$29,0,10*ROW('Sanitation Data'!D95)))</f>
        <v/>
      </c>
      <c r="CM101" s="293" t="str">
        <f ca="true">+IF(OFFSET('Sanitation Data'!$D$30,0,10*ROW('Sanitation Data'!D95))="","",OFFSET('Sanitation Data'!$D$30,0,10*ROW('Sanitation Data'!D95)))</f>
        <v/>
      </c>
      <c r="CN101" s="293" t="str">
        <f ca="true">+IF(OFFSET('Sanitation Data'!$D$31,0,10*ROW('Sanitation Data'!D95))="","",OFFSET('Sanitation Data'!$D$31,0,10*ROW('Sanitation Data'!D95)))</f>
        <v/>
      </c>
      <c r="CO101" s="293" t="str">
        <f ca="true">+IF(OFFSET('Sanitation Data'!$D$32,0,10*ROW('Sanitation Data'!D95))="","",OFFSET('Sanitation Data'!$D$32,0,10*ROW('Sanitation Data'!D95)))</f>
        <v/>
      </c>
      <c r="CP101" s="293" t="str">
        <f ca="true">+IF(OFFSET('Sanitation Data'!$E$28,0,10*ROW('Sanitation Data'!E95))="","",OFFSET('Sanitation Data'!$E$28,0,10*ROW('Sanitation Data'!E95)))</f>
        <v/>
      </c>
      <c r="CQ101" s="293" t="str">
        <f ca="true">+IF(OFFSET('Sanitation Data'!$E$29,0,10*ROW('Sanitation Data'!E95))="","",OFFSET('Sanitation Data'!$E$29,0,10*ROW('Sanitation Data'!E95)))</f>
        <v/>
      </c>
      <c r="CR101" s="293" t="str">
        <f ca="true">+IF(OFFSET('Sanitation Data'!$E$30,0,10*ROW('Sanitation Data'!E95))="","",OFFSET('Sanitation Data'!$E$30,0,10*ROW('Sanitation Data'!E95)))</f>
        <v/>
      </c>
      <c r="CS101" s="293" t="str">
        <f ca="true">+IF(OFFSET('Sanitation Data'!$E$31,0,10*ROW('Sanitation Data'!E95))="","",OFFSET('Sanitation Data'!$E$31,0,10*ROW('Sanitation Data'!E95)))</f>
        <v/>
      </c>
      <c r="CT101" s="293" t="str">
        <f ca="true">+IF(OFFSET('Sanitation Data'!$E$32,0,10*ROW('Sanitation Data'!E95))="","",OFFSET('Sanitation Data'!$E$32,0,10*ROW('Sanitation Data'!E95)))</f>
        <v/>
      </c>
      <c r="CU101" s="293" t="str">
        <f ca="true">+IF(OFFSET('Sanitation Data'!$F$28,0,10*ROW('Sanitation Data'!F95))="","",OFFSET('Sanitation Data'!$F$28,0,10*ROW('Sanitation Data'!F95)))</f>
        <v/>
      </c>
      <c r="CV101" s="293" t="str">
        <f ca="true">+IF(OFFSET('Sanitation Data'!$F$29,0,10*ROW('Sanitation Data'!F95))="","",OFFSET('Sanitation Data'!$F$29,0,10*ROW('Sanitation Data'!F95)))</f>
        <v/>
      </c>
      <c r="CW101" s="293" t="str">
        <f ca="true">+IF(OFFSET('Sanitation Data'!$F$30,0,10*ROW('Sanitation Data'!F95))="","",OFFSET('Sanitation Data'!$F$30,0,10*ROW('Sanitation Data'!F95)))</f>
        <v/>
      </c>
      <c r="CX101" s="293" t="str">
        <f ca="true">+IF(OFFSET('Sanitation Data'!$F$31,0,10*ROW('Sanitation Data'!F95))="","",OFFSET('Sanitation Data'!$F$31,0,10*ROW('Sanitation Data'!F95)))</f>
        <v/>
      </c>
      <c r="CY101" s="293" t="str">
        <f ca="true">+IF(OFFSET('Sanitation Data'!$F$32,0,10*ROW('Sanitation Data'!F95))="","",OFFSET('Sanitation Data'!$F$32,0,10*ROW('Sanitation Data'!F95)))</f>
        <v/>
      </c>
      <c r="CZ101" s="293" t="str">
        <f ca="true">+IF(OFFSET('Sanitation Data'!$G$28,0,10*ROW('Sanitation Data'!G95))="","",OFFSET('Sanitation Data'!$G$28,0,10*ROW('Sanitation Data'!G95)))</f>
        <v/>
      </c>
      <c r="DA101" s="293" t="str">
        <f ca="true">+IF(OFFSET('Sanitation Data'!$G$29,0,10*ROW('Sanitation Data'!G95))="","",OFFSET('Sanitation Data'!$G$29,0,10*ROW('Sanitation Data'!G95)))</f>
        <v/>
      </c>
      <c r="DB101" s="293" t="str">
        <f ca="true">+IF(OFFSET('Sanitation Data'!$G$30,0,10*ROW('Sanitation Data'!G95))="","",OFFSET('Sanitation Data'!$G$30,0,10*ROW('Sanitation Data'!G95)))</f>
        <v/>
      </c>
      <c r="DC101" s="293" t="str">
        <f ca="true">+IF(OFFSET('Sanitation Data'!$G$31,0,10*ROW('Sanitation Data'!G95))="","",OFFSET('Sanitation Data'!$G$31,0,10*ROW('Sanitation Data'!G95)))</f>
        <v/>
      </c>
      <c r="DD101" s="293" t="str">
        <f ca="true">+IF(OFFSET('Sanitation Data'!$G$32,0,10*ROW('Sanitation Data'!G95))="","",OFFSET('Sanitation Data'!$G$32,0,10*ROW('Sanitation Data'!G95)))</f>
        <v/>
      </c>
      <c r="DE101" s="293" t="str">
        <f ca="true">+IF(OFFSET('Sanitation Data'!$H$28,0,10*ROW('Sanitation Data'!H95))="","",OFFSET('Sanitation Data'!$H$28,0,10*ROW('Sanitation Data'!H95)))</f>
        <v/>
      </c>
      <c r="DF101" s="293" t="str">
        <f ca="true">+IF(OFFSET('Sanitation Data'!$H$29,0,10*ROW('Sanitation Data'!H95))="","",OFFSET('Sanitation Data'!$H$29,0,10*ROW('Sanitation Data'!H95)))</f>
        <v/>
      </c>
      <c r="DG101" s="293" t="str">
        <f ca="true">+IF(OFFSET('Sanitation Data'!$H$30,0,10*ROW('Sanitation Data'!H95))="","",OFFSET('Sanitation Data'!$H$30,0,10*ROW('Sanitation Data'!H95)))</f>
        <v/>
      </c>
      <c r="DH101" s="293" t="str">
        <f ca="true">+IF(OFFSET('Sanitation Data'!$H$31,0,10*ROW('Sanitation Data'!H95))="","",OFFSET('Sanitation Data'!$H$31,0,10*ROW('Sanitation Data'!H95)))</f>
        <v/>
      </c>
      <c r="DI101" s="293" t="str">
        <f ca="true">+IF(OFFSET('Sanitation Data'!$H$32,0,10*ROW('Sanitation Data'!H95))="","",OFFSET('Sanitation Data'!$H$32,0,10*ROW('Sanitation Data'!H95)))</f>
        <v/>
      </c>
      <c r="DJ101" s="293" t="str">
        <f ca="true">+IF(OFFSET('Sanitation Data'!$I$28,0,10*ROW('Sanitation Data'!I95))="","",OFFSET('Sanitation Data'!$I$28,0,10*ROW('Sanitation Data'!I95)))</f>
        <v/>
      </c>
      <c r="DK101" s="293" t="str">
        <f ca="true">+IF(OFFSET('Sanitation Data'!$I$29,0,10*ROW('Sanitation Data'!I95))="","",OFFSET('Sanitation Data'!$I$29,0,10*ROW('Sanitation Data'!I95)))</f>
        <v/>
      </c>
      <c r="DL101" s="293" t="str">
        <f ca="true">+IF(OFFSET('Sanitation Data'!$I$30,0,10*ROW('Sanitation Data'!I95))="","",OFFSET('Sanitation Data'!$I$30,0,10*ROW('Sanitation Data'!I95)))</f>
        <v/>
      </c>
      <c r="DM101" s="293" t="str">
        <f ca="true">+IF(OFFSET('Sanitation Data'!$I$31,0,10*ROW('Sanitation Data'!I95))="","",OFFSET('Sanitation Data'!$I$31,0,10*ROW('Sanitation Data'!I95)))</f>
        <v/>
      </c>
      <c r="DN101" s="293" t="str">
        <f ca="true">+IF(OFFSET('Sanitation Data'!$I$32,0,10*ROW('Sanitation Data'!I95))="","",OFFSET('Sanitation Data'!$I$32,0,10*ROW('Sanitation Data'!I95)))</f>
        <v/>
      </c>
      <c r="DO101" s="293" t="str">
        <f ca="true">+IF(OFFSET('Hygiene Data'!$D$11,0,10*ROW('Hygiene Data'!D95))="","",OFFSET('Hygiene Data'!$D$11,0,10*ROW('Hygiene Data'!D95)))</f>
        <v/>
      </c>
      <c r="DP101" s="293" t="str">
        <f ca="true">+IF(OFFSET('Hygiene Data'!$D$12,0,10*ROW('Hygiene Data'!D95))="","",OFFSET('Hygiene Data'!$D$12,0,10*ROW('Hygiene Data'!D95)))</f>
        <v/>
      </c>
      <c r="DQ101" s="293" t="str">
        <f ca="true">+IF(OFFSET('Hygiene Data'!$D$13,0,10*ROW('Hygiene Data'!D95))="","",OFFSET('Hygiene Data'!$D$13,0,10*ROW('Hygiene Data'!D95)))</f>
        <v/>
      </c>
      <c r="DR101" s="293" t="str">
        <f ca="true">+IF(OFFSET('Hygiene Data'!$E$11,0,10*ROW('Hygiene Data'!E95))="","",OFFSET('Hygiene Data'!$E$11,0,10*ROW('Hygiene Data'!E95)))</f>
        <v/>
      </c>
      <c r="DS101" s="293" t="str">
        <f ca="true">+IF(OFFSET('Hygiene Data'!$E$12,0,10*ROW('Hygiene Data'!E95))="","",OFFSET('Hygiene Data'!$E$12,0,10*ROW('Hygiene Data'!E95)))</f>
        <v/>
      </c>
      <c r="DT101" s="293" t="str">
        <f ca="true">+IF(OFFSET('Hygiene Data'!$E$13,0,10*ROW('Hygiene Data'!E95))="","",OFFSET('Hygiene Data'!$E$13,0,10*ROW('Hygiene Data'!E95)))</f>
        <v/>
      </c>
      <c r="DU101" s="293" t="str">
        <f ca="true">+IF(OFFSET('Hygiene Data'!$F$11,0,10*ROW('Hygiene Data'!F95))="","",OFFSET('Hygiene Data'!$F$11,0,10*ROW('Hygiene Data'!F95)))</f>
        <v/>
      </c>
      <c r="DV101" s="293" t="str">
        <f ca="true">+IF(OFFSET('Hygiene Data'!$F$12,0,10*ROW('Hygiene Data'!F95))="","",OFFSET('Hygiene Data'!$F$12,0,10*ROW('Hygiene Data'!F95)))</f>
        <v/>
      </c>
      <c r="DW101" s="293" t="str">
        <f ca="true">+IF(OFFSET('Hygiene Data'!$F$13,0,10*ROW('Hygiene Data'!F95))="","",OFFSET('Hygiene Data'!$F$13,0,10*ROW('Hygiene Data'!F95)))</f>
        <v/>
      </c>
      <c r="DX101" s="293" t="str">
        <f ca="true">+IF(OFFSET('Hygiene Data'!$G$11,0,10*ROW('Hygiene Data'!G95))="","",OFFSET('Hygiene Data'!$G$11,0,10*ROW('Hygiene Data'!G95)))</f>
        <v/>
      </c>
      <c r="DY101" s="293" t="str">
        <f ca="true">+IF(OFFSET('Hygiene Data'!$G$12,0,10*ROW('Hygiene Data'!G95))="","",OFFSET('Hygiene Data'!$G$12,0,10*ROW('Hygiene Data'!G95)))</f>
        <v/>
      </c>
      <c r="DZ101" s="293" t="str">
        <f ca="true">+IF(OFFSET('Hygiene Data'!$G$13,0,10*ROW('Hygiene Data'!G95))="","",OFFSET('Hygiene Data'!$G$13,0,10*ROW('Hygiene Data'!G95)))</f>
        <v/>
      </c>
      <c r="EA101" s="293" t="str">
        <f ca="true">+IF(OFFSET('Hygiene Data'!$H$11,0,10*ROW('Hygiene Data'!H95))="","",OFFSET('Hygiene Data'!$H$11,0,10*ROW('Hygiene Data'!H95)))</f>
        <v/>
      </c>
      <c r="EB101" s="293" t="str">
        <f ca="true">+IF(OFFSET('Hygiene Data'!$H$12,0,10*ROW('Hygiene Data'!H95))="","",OFFSET('Hygiene Data'!$H$12,0,10*ROW('Hygiene Data'!H95)))</f>
        <v/>
      </c>
      <c r="EC101" s="293" t="str">
        <f ca="true">+IF(OFFSET('Hygiene Data'!$H$13,0,10*ROW('Hygiene Data'!H95))="","",OFFSET('Hygiene Data'!$H$13,0,10*ROW('Hygiene Data'!H95)))</f>
        <v/>
      </c>
      <c r="ED101" s="293" t="str">
        <f ca="true">+IF(OFFSET('Hygiene Data'!$I$11,0,10*ROW('Hygiene Data'!I95))="","",OFFSET('Hygiene Data'!$I$11,0,10*ROW('Hygiene Data'!I95)))</f>
        <v/>
      </c>
      <c r="EE101" s="293" t="str">
        <f ca="true">+IF(OFFSET('Hygiene Data'!$I$12,0,10*ROW('Hygiene Data'!I95))="","",OFFSET('Hygiene Data'!$I$12,0,10*ROW('Hygiene Data'!I95)))</f>
        <v/>
      </c>
      <c r="EF101" s="293"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49" t="str">
        <f t="shared" ca="true" si="1"/>
        <v/>
      </c>
      <c r="D102" s="89"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9"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9"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9"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9"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9"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9"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9"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9"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9"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9"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9"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9"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9"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9"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9"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9"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9"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0"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0"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0"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0"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0"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0"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0"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0"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0"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0"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0"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0"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0"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0"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0"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0"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0"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0"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0"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0"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0"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0"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0"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0"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0"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0"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0"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0"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0"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0"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1"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1"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1"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1"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1"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1"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1"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1"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1"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1"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1"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1"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1"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1"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1"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1"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1"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1"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3"/>
      <c r="BS102" s="293" t="str">
        <f ca="true">+IF(OFFSET('Water Data'!$D$27,0,10*ROW('Water Data'!D96))="","",OFFSET('Water Data'!$D$27,0,10*ROW('Water Data'!D96)))</f>
        <v/>
      </c>
      <c r="BT102" s="293" t="str">
        <f ca="true">+IF(OFFSET('Water Data'!$D$28,0,10*ROW('Water Data'!D96))="","",OFFSET('Water Data'!$D$28,0,10*ROW('Water Data'!D96)))</f>
        <v/>
      </c>
      <c r="BU102" s="293" t="str">
        <f ca="true">+IF(OFFSET('Water Data'!$D$29,0,10*ROW('Water Data'!D96))="","",OFFSET('Water Data'!$D$29,0,10*ROW('Water Data'!D96)))</f>
        <v/>
      </c>
      <c r="BV102" s="293" t="str">
        <f ca="true">+IF(OFFSET('Water Data'!$E$27,0,10*ROW('Water Data'!E96))="","",OFFSET('Water Data'!$E$27,0,10*ROW('Water Data'!E96)))</f>
        <v/>
      </c>
      <c r="BW102" s="293" t="str">
        <f ca="true">+IF(OFFSET('Water Data'!$E$28,0,10*ROW('Water Data'!E96))="","",OFFSET('Water Data'!$E$28,0,10*ROW('Water Data'!E96)))</f>
        <v/>
      </c>
      <c r="BX102" s="293" t="str">
        <f ca="true">+IF(OFFSET('Water Data'!$E$29,0,10*ROW('Water Data'!E96))="","",OFFSET('Water Data'!$E$29,0,10*ROW('Water Data'!E96)))</f>
        <v/>
      </c>
      <c r="BY102" s="293" t="str">
        <f ca="true">+IF(OFFSET('Water Data'!$F$27,0,10*ROW('Water Data'!F96))="","",OFFSET('Water Data'!$F$27,0,10*ROW('Water Data'!F96)))</f>
        <v/>
      </c>
      <c r="BZ102" s="293" t="str">
        <f ca="true">+IF(OFFSET('Water Data'!$F$28,0,10*ROW('Water Data'!F96))="","",OFFSET('Water Data'!$F$28,0,10*ROW('Water Data'!F96)))</f>
        <v/>
      </c>
      <c r="CA102" s="293" t="str">
        <f ca="true">+IF(OFFSET('Water Data'!$F$29,0,10*ROW('Water Data'!F96))="","",OFFSET('Water Data'!$F$29,0,10*ROW('Water Data'!F96)))</f>
        <v/>
      </c>
      <c r="CB102" s="293" t="str">
        <f ca="true">+IF(OFFSET('Water Data'!$G$27,0,10*ROW('Water Data'!G96))="","",OFFSET('Water Data'!$G$27,0,10*ROW('Water Data'!G96)))</f>
        <v/>
      </c>
      <c r="CC102" s="293" t="str">
        <f ca="true">+IF(OFFSET('Water Data'!$G$28,0,10*ROW('Water Data'!G96))="","",OFFSET('Water Data'!$G$28,0,10*ROW('Water Data'!G96)))</f>
        <v/>
      </c>
      <c r="CD102" s="293" t="str">
        <f ca="true">+IF(OFFSET('Water Data'!$G$29,0,10*ROW('Water Data'!G96))="","",OFFSET('Water Data'!$G$29,0,10*ROW('Water Data'!G96)))</f>
        <v/>
      </c>
      <c r="CE102" s="293" t="str">
        <f ca="true">+IF(OFFSET('Water Data'!$H$27,0,10*ROW('Water Data'!H96))="","",OFFSET('Water Data'!$H$27,0,10*ROW('Water Data'!H96)))</f>
        <v/>
      </c>
      <c r="CF102" s="293" t="str">
        <f ca="true">+IF(OFFSET('Water Data'!$H$28,0,10*ROW('Water Data'!H96))="","",OFFSET('Water Data'!$H$28,0,10*ROW('Water Data'!H96)))</f>
        <v/>
      </c>
      <c r="CG102" s="293" t="str">
        <f ca="true">+IF(OFFSET('Water Data'!$H$29,0,10*ROW('Water Data'!H96))="","",OFFSET('Water Data'!$H$29,0,10*ROW('Water Data'!H96)))</f>
        <v/>
      </c>
      <c r="CH102" s="293" t="str">
        <f ca="true">+IF(OFFSET('Water Data'!$I$27,0,10*ROW('Water Data'!I96))="","",OFFSET('Water Data'!$I$27,0,10*ROW('Water Data'!I96)))</f>
        <v/>
      </c>
      <c r="CI102" s="293" t="str">
        <f ca="true">+IF(OFFSET('Water Data'!$I$28,0,10*ROW('Water Data'!I96))="","",OFFSET('Water Data'!$I$28,0,10*ROW('Water Data'!I96)))</f>
        <v/>
      </c>
      <c r="CJ102" s="293" t="str">
        <f ca="true">+IF(OFFSET('Water Data'!$I$29,0,10*ROW('Water Data'!I96))="","",OFFSET('Water Data'!$I$29,0,10*ROW('Water Data'!I96)))</f>
        <v/>
      </c>
      <c r="CK102" s="293" t="str">
        <f ca="true">+IF(OFFSET('Sanitation Data'!$D$28,0,10*ROW('Sanitation Data'!D96))="","",OFFSET('Sanitation Data'!$D$28,0,10*ROW('Sanitation Data'!D96)))</f>
        <v/>
      </c>
      <c r="CL102" s="293" t="str">
        <f ca="true">+IF(OFFSET('Sanitation Data'!$D$29,0,10*ROW('Sanitation Data'!D96))="","",OFFSET('Sanitation Data'!$D$29,0,10*ROW('Sanitation Data'!D96)))</f>
        <v/>
      </c>
      <c r="CM102" s="293" t="str">
        <f ca="true">+IF(OFFSET('Sanitation Data'!$D$30,0,10*ROW('Sanitation Data'!D96))="","",OFFSET('Sanitation Data'!$D$30,0,10*ROW('Sanitation Data'!D96)))</f>
        <v/>
      </c>
      <c r="CN102" s="293" t="str">
        <f ca="true">+IF(OFFSET('Sanitation Data'!$D$31,0,10*ROW('Sanitation Data'!D96))="","",OFFSET('Sanitation Data'!$D$31,0,10*ROW('Sanitation Data'!D96)))</f>
        <v/>
      </c>
      <c r="CO102" s="293" t="str">
        <f ca="true">+IF(OFFSET('Sanitation Data'!$D$32,0,10*ROW('Sanitation Data'!D96))="","",OFFSET('Sanitation Data'!$D$32,0,10*ROW('Sanitation Data'!D96)))</f>
        <v/>
      </c>
      <c r="CP102" s="293" t="str">
        <f ca="true">+IF(OFFSET('Sanitation Data'!$E$28,0,10*ROW('Sanitation Data'!E96))="","",OFFSET('Sanitation Data'!$E$28,0,10*ROW('Sanitation Data'!E96)))</f>
        <v/>
      </c>
      <c r="CQ102" s="293" t="str">
        <f ca="true">+IF(OFFSET('Sanitation Data'!$E$29,0,10*ROW('Sanitation Data'!E96))="","",OFFSET('Sanitation Data'!$E$29,0,10*ROW('Sanitation Data'!E96)))</f>
        <v/>
      </c>
      <c r="CR102" s="293" t="str">
        <f ca="true">+IF(OFFSET('Sanitation Data'!$E$30,0,10*ROW('Sanitation Data'!E96))="","",OFFSET('Sanitation Data'!$E$30,0,10*ROW('Sanitation Data'!E96)))</f>
        <v/>
      </c>
      <c r="CS102" s="293" t="str">
        <f ca="true">+IF(OFFSET('Sanitation Data'!$E$31,0,10*ROW('Sanitation Data'!E96))="","",OFFSET('Sanitation Data'!$E$31,0,10*ROW('Sanitation Data'!E96)))</f>
        <v/>
      </c>
      <c r="CT102" s="293" t="str">
        <f ca="true">+IF(OFFSET('Sanitation Data'!$E$32,0,10*ROW('Sanitation Data'!E96))="","",OFFSET('Sanitation Data'!$E$32,0,10*ROW('Sanitation Data'!E96)))</f>
        <v/>
      </c>
      <c r="CU102" s="293" t="str">
        <f ca="true">+IF(OFFSET('Sanitation Data'!$F$28,0,10*ROW('Sanitation Data'!F96))="","",OFFSET('Sanitation Data'!$F$28,0,10*ROW('Sanitation Data'!F96)))</f>
        <v/>
      </c>
      <c r="CV102" s="293" t="str">
        <f ca="true">+IF(OFFSET('Sanitation Data'!$F$29,0,10*ROW('Sanitation Data'!F96))="","",OFFSET('Sanitation Data'!$F$29,0,10*ROW('Sanitation Data'!F96)))</f>
        <v/>
      </c>
      <c r="CW102" s="293" t="str">
        <f ca="true">+IF(OFFSET('Sanitation Data'!$F$30,0,10*ROW('Sanitation Data'!F96))="","",OFFSET('Sanitation Data'!$F$30,0,10*ROW('Sanitation Data'!F96)))</f>
        <v/>
      </c>
      <c r="CX102" s="293" t="str">
        <f ca="true">+IF(OFFSET('Sanitation Data'!$F$31,0,10*ROW('Sanitation Data'!F96))="","",OFFSET('Sanitation Data'!$F$31,0,10*ROW('Sanitation Data'!F96)))</f>
        <v/>
      </c>
      <c r="CY102" s="293" t="str">
        <f ca="true">+IF(OFFSET('Sanitation Data'!$F$32,0,10*ROW('Sanitation Data'!F96))="","",OFFSET('Sanitation Data'!$F$32,0,10*ROW('Sanitation Data'!F96)))</f>
        <v/>
      </c>
      <c r="CZ102" s="293" t="str">
        <f ca="true">+IF(OFFSET('Sanitation Data'!$G$28,0,10*ROW('Sanitation Data'!G96))="","",OFFSET('Sanitation Data'!$G$28,0,10*ROW('Sanitation Data'!G96)))</f>
        <v/>
      </c>
      <c r="DA102" s="293" t="str">
        <f ca="true">+IF(OFFSET('Sanitation Data'!$G$29,0,10*ROW('Sanitation Data'!G96))="","",OFFSET('Sanitation Data'!$G$29,0,10*ROW('Sanitation Data'!G96)))</f>
        <v/>
      </c>
      <c r="DB102" s="293" t="str">
        <f ca="true">+IF(OFFSET('Sanitation Data'!$G$30,0,10*ROW('Sanitation Data'!G96))="","",OFFSET('Sanitation Data'!$G$30,0,10*ROW('Sanitation Data'!G96)))</f>
        <v/>
      </c>
      <c r="DC102" s="293" t="str">
        <f ca="true">+IF(OFFSET('Sanitation Data'!$G$31,0,10*ROW('Sanitation Data'!G96))="","",OFFSET('Sanitation Data'!$G$31,0,10*ROW('Sanitation Data'!G96)))</f>
        <v/>
      </c>
      <c r="DD102" s="293" t="str">
        <f ca="true">+IF(OFFSET('Sanitation Data'!$G$32,0,10*ROW('Sanitation Data'!G96))="","",OFFSET('Sanitation Data'!$G$32,0,10*ROW('Sanitation Data'!G96)))</f>
        <v/>
      </c>
      <c r="DE102" s="293" t="str">
        <f ca="true">+IF(OFFSET('Sanitation Data'!$H$28,0,10*ROW('Sanitation Data'!H96))="","",OFFSET('Sanitation Data'!$H$28,0,10*ROW('Sanitation Data'!H96)))</f>
        <v/>
      </c>
      <c r="DF102" s="293" t="str">
        <f ca="true">+IF(OFFSET('Sanitation Data'!$H$29,0,10*ROW('Sanitation Data'!H96))="","",OFFSET('Sanitation Data'!$H$29,0,10*ROW('Sanitation Data'!H96)))</f>
        <v/>
      </c>
      <c r="DG102" s="293" t="str">
        <f ca="true">+IF(OFFSET('Sanitation Data'!$H$30,0,10*ROW('Sanitation Data'!H96))="","",OFFSET('Sanitation Data'!$H$30,0,10*ROW('Sanitation Data'!H96)))</f>
        <v/>
      </c>
      <c r="DH102" s="293" t="str">
        <f ca="true">+IF(OFFSET('Sanitation Data'!$H$31,0,10*ROW('Sanitation Data'!H96))="","",OFFSET('Sanitation Data'!$H$31,0,10*ROW('Sanitation Data'!H96)))</f>
        <v/>
      </c>
      <c r="DI102" s="293" t="str">
        <f ca="true">+IF(OFFSET('Sanitation Data'!$H$32,0,10*ROW('Sanitation Data'!H96))="","",OFFSET('Sanitation Data'!$H$32,0,10*ROW('Sanitation Data'!H96)))</f>
        <v/>
      </c>
      <c r="DJ102" s="293" t="str">
        <f ca="true">+IF(OFFSET('Sanitation Data'!$I$28,0,10*ROW('Sanitation Data'!I96))="","",OFFSET('Sanitation Data'!$I$28,0,10*ROW('Sanitation Data'!I96)))</f>
        <v/>
      </c>
      <c r="DK102" s="293" t="str">
        <f ca="true">+IF(OFFSET('Sanitation Data'!$I$29,0,10*ROW('Sanitation Data'!I96))="","",OFFSET('Sanitation Data'!$I$29,0,10*ROW('Sanitation Data'!I96)))</f>
        <v/>
      </c>
      <c r="DL102" s="293" t="str">
        <f ca="true">+IF(OFFSET('Sanitation Data'!$I$30,0,10*ROW('Sanitation Data'!I96))="","",OFFSET('Sanitation Data'!$I$30,0,10*ROW('Sanitation Data'!I96)))</f>
        <v/>
      </c>
      <c r="DM102" s="293" t="str">
        <f ca="true">+IF(OFFSET('Sanitation Data'!$I$31,0,10*ROW('Sanitation Data'!I96))="","",OFFSET('Sanitation Data'!$I$31,0,10*ROW('Sanitation Data'!I96)))</f>
        <v/>
      </c>
      <c r="DN102" s="293" t="str">
        <f ca="true">+IF(OFFSET('Sanitation Data'!$I$32,0,10*ROW('Sanitation Data'!I96))="","",OFFSET('Sanitation Data'!$I$32,0,10*ROW('Sanitation Data'!I96)))</f>
        <v/>
      </c>
      <c r="DO102" s="293" t="str">
        <f ca="true">+IF(OFFSET('Hygiene Data'!$D$11,0,10*ROW('Hygiene Data'!D96))="","",OFFSET('Hygiene Data'!$D$11,0,10*ROW('Hygiene Data'!D96)))</f>
        <v/>
      </c>
      <c r="DP102" s="293" t="str">
        <f ca="true">+IF(OFFSET('Hygiene Data'!$D$12,0,10*ROW('Hygiene Data'!D96))="","",OFFSET('Hygiene Data'!$D$12,0,10*ROW('Hygiene Data'!D96)))</f>
        <v/>
      </c>
      <c r="DQ102" s="293" t="str">
        <f ca="true">+IF(OFFSET('Hygiene Data'!$D$13,0,10*ROW('Hygiene Data'!D96))="","",OFFSET('Hygiene Data'!$D$13,0,10*ROW('Hygiene Data'!D96)))</f>
        <v/>
      </c>
      <c r="DR102" s="293" t="str">
        <f ca="true">+IF(OFFSET('Hygiene Data'!$E$11,0,10*ROW('Hygiene Data'!E96))="","",OFFSET('Hygiene Data'!$E$11,0,10*ROW('Hygiene Data'!E96)))</f>
        <v/>
      </c>
      <c r="DS102" s="293" t="str">
        <f ca="true">+IF(OFFSET('Hygiene Data'!$E$12,0,10*ROW('Hygiene Data'!E96))="","",OFFSET('Hygiene Data'!$E$12,0,10*ROW('Hygiene Data'!E96)))</f>
        <v/>
      </c>
      <c r="DT102" s="293" t="str">
        <f ca="true">+IF(OFFSET('Hygiene Data'!$E$13,0,10*ROW('Hygiene Data'!E96))="","",OFFSET('Hygiene Data'!$E$13,0,10*ROW('Hygiene Data'!E96)))</f>
        <v/>
      </c>
      <c r="DU102" s="293" t="str">
        <f ca="true">+IF(OFFSET('Hygiene Data'!$F$11,0,10*ROW('Hygiene Data'!F96))="","",OFFSET('Hygiene Data'!$F$11,0,10*ROW('Hygiene Data'!F96)))</f>
        <v/>
      </c>
      <c r="DV102" s="293" t="str">
        <f ca="true">+IF(OFFSET('Hygiene Data'!$F$12,0,10*ROW('Hygiene Data'!F96))="","",OFFSET('Hygiene Data'!$F$12,0,10*ROW('Hygiene Data'!F96)))</f>
        <v/>
      </c>
      <c r="DW102" s="293" t="str">
        <f ca="true">+IF(OFFSET('Hygiene Data'!$F$13,0,10*ROW('Hygiene Data'!F96))="","",OFFSET('Hygiene Data'!$F$13,0,10*ROW('Hygiene Data'!F96)))</f>
        <v/>
      </c>
      <c r="DX102" s="293" t="str">
        <f ca="true">+IF(OFFSET('Hygiene Data'!$G$11,0,10*ROW('Hygiene Data'!G96))="","",OFFSET('Hygiene Data'!$G$11,0,10*ROW('Hygiene Data'!G96)))</f>
        <v/>
      </c>
      <c r="DY102" s="293" t="str">
        <f ca="true">+IF(OFFSET('Hygiene Data'!$G$12,0,10*ROW('Hygiene Data'!G96))="","",OFFSET('Hygiene Data'!$G$12,0,10*ROW('Hygiene Data'!G96)))</f>
        <v/>
      </c>
      <c r="DZ102" s="293" t="str">
        <f ca="true">+IF(OFFSET('Hygiene Data'!$G$13,0,10*ROW('Hygiene Data'!G96))="","",OFFSET('Hygiene Data'!$G$13,0,10*ROW('Hygiene Data'!G96)))</f>
        <v/>
      </c>
      <c r="EA102" s="293" t="str">
        <f ca="true">+IF(OFFSET('Hygiene Data'!$H$11,0,10*ROW('Hygiene Data'!H96))="","",OFFSET('Hygiene Data'!$H$11,0,10*ROW('Hygiene Data'!H96)))</f>
        <v/>
      </c>
      <c r="EB102" s="293" t="str">
        <f ca="true">+IF(OFFSET('Hygiene Data'!$H$12,0,10*ROW('Hygiene Data'!H96))="","",OFFSET('Hygiene Data'!$H$12,0,10*ROW('Hygiene Data'!H96)))</f>
        <v/>
      </c>
      <c r="EC102" s="293" t="str">
        <f ca="true">+IF(OFFSET('Hygiene Data'!$H$13,0,10*ROW('Hygiene Data'!H96))="","",OFFSET('Hygiene Data'!$H$13,0,10*ROW('Hygiene Data'!H96)))</f>
        <v/>
      </c>
      <c r="ED102" s="293" t="str">
        <f ca="true">+IF(OFFSET('Hygiene Data'!$I$11,0,10*ROW('Hygiene Data'!I96))="","",OFFSET('Hygiene Data'!$I$11,0,10*ROW('Hygiene Data'!I96)))</f>
        <v/>
      </c>
      <c r="EE102" s="293" t="str">
        <f ca="true">+IF(OFFSET('Hygiene Data'!$I$12,0,10*ROW('Hygiene Data'!I96))="","",OFFSET('Hygiene Data'!$I$12,0,10*ROW('Hygiene Data'!I96)))</f>
        <v/>
      </c>
      <c r="EF102" s="293"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49" t="str">
        <f t="shared" ca="true" si="1"/>
        <v/>
      </c>
      <c r="D103" s="89"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9"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9"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9"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9"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9"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9"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9"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9"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9"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9"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9"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9"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9"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9"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9"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9"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9"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0"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0"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0"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0"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0"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0"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0"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0"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0"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0"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0"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0"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0"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0"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0"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0"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0"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0"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0"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0"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0"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0"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0"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0"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0"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0"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0"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0"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0"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0"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1"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1"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1"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1"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1"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1"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1"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1"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1"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1"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1"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1"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1"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1"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1"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1"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1"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1"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3"/>
      <c r="BS103" s="293" t="str">
        <f ca="true">+IF(OFFSET('Water Data'!$D$27,0,10*ROW('Water Data'!D97))="","",OFFSET('Water Data'!$D$27,0,10*ROW('Water Data'!D97)))</f>
        <v/>
      </c>
      <c r="BT103" s="293" t="str">
        <f ca="true">+IF(OFFSET('Water Data'!$D$28,0,10*ROW('Water Data'!D97))="","",OFFSET('Water Data'!$D$28,0,10*ROW('Water Data'!D97)))</f>
        <v/>
      </c>
      <c r="BU103" s="293" t="str">
        <f ca="true">+IF(OFFSET('Water Data'!$D$29,0,10*ROW('Water Data'!D97))="","",OFFSET('Water Data'!$D$29,0,10*ROW('Water Data'!D97)))</f>
        <v/>
      </c>
      <c r="BV103" s="293" t="str">
        <f ca="true">+IF(OFFSET('Water Data'!$E$27,0,10*ROW('Water Data'!E97))="","",OFFSET('Water Data'!$E$27,0,10*ROW('Water Data'!E97)))</f>
        <v/>
      </c>
      <c r="BW103" s="293" t="str">
        <f ca="true">+IF(OFFSET('Water Data'!$E$28,0,10*ROW('Water Data'!E97))="","",OFFSET('Water Data'!$E$28,0,10*ROW('Water Data'!E97)))</f>
        <v/>
      </c>
      <c r="BX103" s="293" t="str">
        <f ca="true">+IF(OFFSET('Water Data'!$E$29,0,10*ROW('Water Data'!E97))="","",OFFSET('Water Data'!$E$29,0,10*ROW('Water Data'!E97)))</f>
        <v/>
      </c>
      <c r="BY103" s="293" t="str">
        <f ca="true">+IF(OFFSET('Water Data'!$F$27,0,10*ROW('Water Data'!F97))="","",OFFSET('Water Data'!$F$27,0,10*ROW('Water Data'!F97)))</f>
        <v/>
      </c>
      <c r="BZ103" s="293" t="str">
        <f ca="true">+IF(OFFSET('Water Data'!$F$28,0,10*ROW('Water Data'!F97))="","",OFFSET('Water Data'!$F$28,0,10*ROW('Water Data'!F97)))</f>
        <v/>
      </c>
      <c r="CA103" s="293" t="str">
        <f ca="true">+IF(OFFSET('Water Data'!$F$29,0,10*ROW('Water Data'!F97))="","",OFFSET('Water Data'!$F$29,0,10*ROW('Water Data'!F97)))</f>
        <v/>
      </c>
      <c r="CB103" s="293" t="str">
        <f ca="true">+IF(OFFSET('Water Data'!$G$27,0,10*ROW('Water Data'!G97))="","",OFFSET('Water Data'!$G$27,0,10*ROW('Water Data'!G97)))</f>
        <v/>
      </c>
      <c r="CC103" s="293" t="str">
        <f ca="true">+IF(OFFSET('Water Data'!$G$28,0,10*ROW('Water Data'!G97))="","",OFFSET('Water Data'!$G$28,0,10*ROW('Water Data'!G97)))</f>
        <v/>
      </c>
      <c r="CD103" s="293" t="str">
        <f ca="true">+IF(OFFSET('Water Data'!$G$29,0,10*ROW('Water Data'!G97))="","",OFFSET('Water Data'!$G$29,0,10*ROW('Water Data'!G97)))</f>
        <v/>
      </c>
      <c r="CE103" s="293" t="str">
        <f ca="true">+IF(OFFSET('Water Data'!$H$27,0,10*ROW('Water Data'!H97))="","",OFFSET('Water Data'!$H$27,0,10*ROW('Water Data'!H97)))</f>
        <v/>
      </c>
      <c r="CF103" s="293" t="str">
        <f ca="true">+IF(OFFSET('Water Data'!$H$28,0,10*ROW('Water Data'!H97))="","",OFFSET('Water Data'!$H$28,0,10*ROW('Water Data'!H97)))</f>
        <v/>
      </c>
      <c r="CG103" s="293" t="str">
        <f ca="true">+IF(OFFSET('Water Data'!$H$29,0,10*ROW('Water Data'!H97))="","",OFFSET('Water Data'!$H$29,0,10*ROW('Water Data'!H97)))</f>
        <v/>
      </c>
      <c r="CH103" s="293" t="str">
        <f ca="true">+IF(OFFSET('Water Data'!$I$27,0,10*ROW('Water Data'!I97))="","",OFFSET('Water Data'!$I$27,0,10*ROW('Water Data'!I97)))</f>
        <v/>
      </c>
      <c r="CI103" s="293" t="str">
        <f ca="true">+IF(OFFSET('Water Data'!$I$28,0,10*ROW('Water Data'!I97))="","",OFFSET('Water Data'!$I$28,0,10*ROW('Water Data'!I97)))</f>
        <v/>
      </c>
      <c r="CJ103" s="293" t="str">
        <f ca="true">+IF(OFFSET('Water Data'!$I$29,0,10*ROW('Water Data'!I97))="","",OFFSET('Water Data'!$I$29,0,10*ROW('Water Data'!I97)))</f>
        <v/>
      </c>
      <c r="CK103" s="293" t="str">
        <f ca="true">+IF(OFFSET('Sanitation Data'!$D$28,0,10*ROW('Sanitation Data'!D97))="","",OFFSET('Sanitation Data'!$D$28,0,10*ROW('Sanitation Data'!D97)))</f>
        <v/>
      </c>
      <c r="CL103" s="293" t="str">
        <f ca="true">+IF(OFFSET('Sanitation Data'!$D$29,0,10*ROW('Sanitation Data'!D97))="","",OFFSET('Sanitation Data'!$D$29,0,10*ROW('Sanitation Data'!D97)))</f>
        <v/>
      </c>
      <c r="CM103" s="293" t="str">
        <f ca="true">+IF(OFFSET('Sanitation Data'!$D$30,0,10*ROW('Sanitation Data'!D97))="","",OFFSET('Sanitation Data'!$D$30,0,10*ROW('Sanitation Data'!D97)))</f>
        <v/>
      </c>
      <c r="CN103" s="293" t="str">
        <f ca="true">+IF(OFFSET('Sanitation Data'!$D$31,0,10*ROW('Sanitation Data'!D97))="","",OFFSET('Sanitation Data'!$D$31,0,10*ROW('Sanitation Data'!D97)))</f>
        <v/>
      </c>
      <c r="CO103" s="293" t="str">
        <f ca="true">+IF(OFFSET('Sanitation Data'!$D$32,0,10*ROW('Sanitation Data'!D97))="","",OFFSET('Sanitation Data'!$D$32,0,10*ROW('Sanitation Data'!D97)))</f>
        <v/>
      </c>
      <c r="CP103" s="293" t="str">
        <f ca="true">+IF(OFFSET('Sanitation Data'!$E$28,0,10*ROW('Sanitation Data'!E97))="","",OFFSET('Sanitation Data'!$E$28,0,10*ROW('Sanitation Data'!E97)))</f>
        <v/>
      </c>
      <c r="CQ103" s="293" t="str">
        <f ca="true">+IF(OFFSET('Sanitation Data'!$E$29,0,10*ROW('Sanitation Data'!E97))="","",OFFSET('Sanitation Data'!$E$29,0,10*ROW('Sanitation Data'!E97)))</f>
        <v/>
      </c>
      <c r="CR103" s="293" t="str">
        <f ca="true">+IF(OFFSET('Sanitation Data'!$E$30,0,10*ROW('Sanitation Data'!E97))="","",OFFSET('Sanitation Data'!$E$30,0,10*ROW('Sanitation Data'!E97)))</f>
        <v/>
      </c>
      <c r="CS103" s="293" t="str">
        <f ca="true">+IF(OFFSET('Sanitation Data'!$E$31,0,10*ROW('Sanitation Data'!E97))="","",OFFSET('Sanitation Data'!$E$31,0,10*ROW('Sanitation Data'!E97)))</f>
        <v/>
      </c>
      <c r="CT103" s="293" t="str">
        <f ca="true">+IF(OFFSET('Sanitation Data'!$E$32,0,10*ROW('Sanitation Data'!E97))="","",OFFSET('Sanitation Data'!$E$32,0,10*ROW('Sanitation Data'!E97)))</f>
        <v/>
      </c>
      <c r="CU103" s="293" t="str">
        <f ca="true">+IF(OFFSET('Sanitation Data'!$F$28,0,10*ROW('Sanitation Data'!F97))="","",OFFSET('Sanitation Data'!$F$28,0,10*ROW('Sanitation Data'!F97)))</f>
        <v/>
      </c>
      <c r="CV103" s="293" t="str">
        <f ca="true">+IF(OFFSET('Sanitation Data'!$F$29,0,10*ROW('Sanitation Data'!F97))="","",OFFSET('Sanitation Data'!$F$29,0,10*ROW('Sanitation Data'!F97)))</f>
        <v/>
      </c>
      <c r="CW103" s="293" t="str">
        <f ca="true">+IF(OFFSET('Sanitation Data'!$F$30,0,10*ROW('Sanitation Data'!F97))="","",OFFSET('Sanitation Data'!$F$30,0,10*ROW('Sanitation Data'!F97)))</f>
        <v/>
      </c>
      <c r="CX103" s="293" t="str">
        <f ca="true">+IF(OFFSET('Sanitation Data'!$F$31,0,10*ROW('Sanitation Data'!F97))="","",OFFSET('Sanitation Data'!$F$31,0,10*ROW('Sanitation Data'!F97)))</f>
        <v/>
      </c>
      <c r="CY103" s="293" t="str">
        <f ca="true">+IF(OFFSET('Sanitation Data'!$F$32,0,10*ROW('Sanitation Data'!F97))="","",OFFSET('Sanitation Data'!$F$32,0,10*ROW('Sanitation Data'!F97)))</f>
        <v/>
      </c>
      <c r="CZ103" s="293" t="str">
        <f ca="true">+IF(OFFSET('Sanitation Data'!$G$28,0,10*ROW('Sanitation Data'!G97))="","",OFFSET('Sanitation Data'!$G$28,0,10*ROW('Sanitation Data'!G97)))</f>
        <v/>
      </c>
      <c r="DA103" s="293" t="str">
        <f ca="true">+IF(OFFSET('Sanitation Data'!$G$29,0,10*ROW('Sanitation Data'!G97))="","",OFFSET('Sanitation Data'!$G$29,0,10*ROW('Sanitation Data'!G97)))</f>
        <v/>
      </c>
      <c r="DB103" s="293" t="str">
        <f ca="true">+IF(OFFSET('Sanitation Data'!$G$30,0,10*ROW('Sanitation Data'!G97))="","",OFFSET('Sanitation Data'!$G$30,0,10*ROW('Sanitation Data'!G97)))</f>
        <v/>
      </c>
      <c r="DC103" s="293" t="str">
        <f ca="true">+IF(OFFSET('Sanitation Data'!$G$31,0,10*ROW('Sanitation Data'!G97))="","",OFFSET('Sanitation Data'!$G$31,0,10*ROW('Sanitation Data'!G97)))</f>
        <v/>
      </c>
      <c r="DD103" s="293" t="str">
        <f ca="true">+IF(OFFSET('Sanitation Data'!$G$32,0,10*ROW('Sanitation Data'!G97))="","",OFFSET('Sanitation Data'!$G$32,0,10*ROW('Sanitation Data'!G97)))</f>
        <v/>
      </c>
      <c r="DE103" s="293" t="str">
        <f ca="true">+IF(OFFSET('Sanitation Data'!$H$28,0,10*ROW('Sanitation Data'!H97))="","",OFFSET('Sanitation Data'!$H$28,0,10*ROW('Sanitation Data'!H97)))</f>
        <v/>
      </c>
      <c r="DF103" s="293" t="str">
        <f ca="true">+IF(OFFSET('Sanitation Data'!$H$29,0,10*ROW('Sanitation Data'!H97))="","",OFFSET('Sanitation Data'!$H$29,0,10*ROW('Sanitation Data'!H97)))</f>
        <v/>
      </c>
      <c r="DG103" s="293" t="str">
        <f ca="true">+IF(OFFSET('Sanitation Data'!$H$30,0,10*ROW('Sanitation Data'!H97))="","",OFFSET('Sanitation Data'!$H$30,0,10*ROW('Sanitation Data'!H97)))</f>
        <v/>
      </c>
      <c r="DH103" s="293" t="str">
        <f ca="true">+IF(OFFSET('Sanitation Data'!$H$31,0,10*ROW('Sanitation Data'!H97))="","",OFFSET('Sanitation Data'!$H$31,0,10*ROW('Sanitation Data'!H97)))</f>
        <v/>
      </c>
      <c r="DI103" s="293" t="str">
        <f ca="true">+IF(OFFSET('Sanitation Data'!$H$32,0,10*ROW('Sanitation Data'!H97))="","",OFFSET('Sanitation Data'!$H$32,0,10*ROW('Sanitation Data'!H97)))</f>
        <v/>
      </c>
      <c r="DJ103" s="293" t="str">
        <f ca="true">+IF(OFFSET('Sanitation Data'!$I$28,0,10*ROW('Sanitation Data'!I97))="","",OFFSET('Sanitation Data'!$I$28,0,10*ROW('Sanitation Data'!I97)))</f>
        <v/>
      </c>
      <c r="DK103" s="293" t="str">
        <f ca="true">+IF(OFFSET('Sanitation Data'!$I$29,0,10*ROW('Sanitation Data'!I97))="","",OFFSET('Sanitation Data'!$I$29,0,10*ROW('Sanitation Data'!I97)))</f>
        <v/>
      </c>
      <c r="DL103" s="293" t="str">
        <f ca="true">+IF(OFFSET('Sanitation Data'!$I$30,0,10*ROW('Sanitation Data'!I97))="","",OFFSET('Sanitation Data'!$I$30,0,10*ROW('Sanitation Data'!I97)))</f>
        <v/>
      </c>
      <c r="DM103" s="293" t="str">
        <f ca="true">+IF(OFFSET('Sanitation Data'!$I$31,0,10*ROW('Sanitation Data'!I97))="","",OFFSET('Sanitation Data'!$I$31,0,10*ROW('Sanitation Data'!I97)))</f>
        <v/>
      </c>
      <c r="DN103" s="293" t="str">
        <f ca="true">+IF(OFFSET('Sanitation Data'!$I$32,0,10*ROW('Sanitation Data'!I97))="","",OFFSET('Sanitation Data'!$I$32,0,10*ROW('Sanitation Data'!I97)))</f>
        <v/>
      </c>
      <c r="DO103" s="293" t="str">
        <f ca="true">+IF(OFFSET('Hygiene Data'!$D$11,0,10*ROW('Hygiene Data'!D97))="","",OFFSET('Hygiene Data'!$D$11,0,10*ROW('Hygiene Data'!D97)))</f>
        <v/>
      </c>
      <c r="DP103" s="293" t="str">
        <f ca="true">+IF(OFFSET('Hygiene Data'!$D$12,0,10*ROW('Hygiene Data'!D97))="","",OFFSET('Hygiene Data'!$D$12,0,10*ROW('Hygiene Data'!D97)))</f>
        <v/>
      </c>
      <c r="DQ103" s="293" t="str">
        <f ca="true">+IF(OFFSET('Hygiene Data'!$D$13,0,10*ROW('Hygiene Data'!D97))="","",OFFSET('Hygiene Data'!$D$13,0,10*ROW('Hygiene Data'!D97)))</f>
        <v/>
      </c>
      <c r="DR103" s="293" t="str">
        <f ca="true">+IF(OFFSET('Hygiene Data'!$E$11,0,10*ROW('Hygiene Data'!E97))="","",OFFSET('Hygiene Data'!$E$11,0,10*ROW('Hygiene Data'!E97)))</f>
        <v/>
      </c>
      <c r="DS103" s="293" t="str">
        <f ca="true">+IF(OFFSET('Hygiene Data'!$E$12,0,10*ROW('Hygiene Data'!E97))="","",OFFSET('Hygiene Data'!$E$12,0,10*ROW('Hygiene Data'!E97)))</f>
        <v/>
      </c>
      <c r="DT103" s="293" t="str">
        <f ca="true">+IF(OFFSET('Hygiene Data'!$E$13,0,10*ROW('Hygiene Data'!E97))="","",OFFSET('Hygiene Data'!$E$13,0,10*ROW('Hygiene Data'!E97)))</f>
        <v/>
      </c>
      <c r="DU103" s="293" t="str">
        <f ca="true">+IF(OFFSET('Hygiene Data'!$F$11,0,10*ROW('Hygiene Data'!F97))="","",OFFSET('Hygiene Data'!$F$11,0,10*ROW('Hygiene Data'!F97)))</f>
        <v/>
      </c>
      <c r="DV103" s="293" t="str">
        <f ca="true">+IF(OFFSET('Hygiene Data'!$F$12,0,10*ROW('Hygiene Data'!F97))="","",OFFSET('Hygiene Data'!$F$12,0,10*ROW('Hygiene Data'!F97)))</f>
        <v/>
      </c>
      <c r="DW103" s="293" t="str">
        <f ca="true">+IF(OFFSET('Hygiene Data'!$F$13,0,10*ROW('Hygiene Data'!F97))="","",OFFSET('Hygiene Data'!$F$13,0,10*ROW('Hygiene Data'!F97)))</f>
        <v/>
      </c>
      <c r="DX103" s="293" t="str">
        <f ca="true">+IF(OFFSET('Hygiene Data'!$G$11,0,10*ROW('Hygiene Data'!G97))="","",OFFSET('Hygiene Data'!$G$11,0,10*ROW('Hygiene Data'!G97)))</f>
        <v/>
      </c>
      <c r="DY103" s="293" t="str">
        <f ca="true">+IF(OFFSET('Hygiene Data'!$G$12,0,10*ROW('Hygiene Data'!G97))="","",OFFSET('Hygiene Data'!$G$12,0,10*ROW('Hygiene Data'!G97)))</f>
        <v/>
      </c>
      <c r="DZ103" s="293" t="str">
        <f ca="true">+IF(OFFSET('Hygiene Data'!$G$13,0,10*ROW('Hygiene Data'!G97))="","",OFFSET('Hygiene Data'!$G$13,0,10*ROW('Hygiene Data'!G97)))</f>
        <v/>
      </c>
      <c r="EA103" s="293" t="str">
        <f ca="true">+IF(OFFSET('Hygiene Data'!$H$11,0,10*ROW('Hygiene Data'!H97))="","",OFFSET('Hygiene Data'!$H$11,0,10*ROW('Hygiene Data'!H97)))</f>
        <v/>
      </c>
      <c r="EB103" s="293" t="str">
        <f ca="true">+IF(OFFSET('Hygiene Data'!$H$12,0,10*ROW('Hygiene Data'!H97))="","",OFFSET('Hygiene Data'!$H$12,0,10*ROW('Hygiene Data'!H97)))</f>
        <v/>
      </c>
      <c r="EC103" s="293" t="str">
        <f ca="true">+IF(OFFSET('Hygiene Data'!$H$13,0,10*ROW('Hygiene Data'!H97))="","",OFFSET('Hygiene Data'!$H$13,0,10*ROW('Hygiene Data'!H97)))</f>
        <v/>
      </c>
      <c r="ED103" s="293" t="str">
        <f ca="true">+IF(OFFSET('Hygiene Data'!$I$11,0,10*ROW('Hygiene Data'!I97))="","",OFFSET('Hygiene Data'!$I$11,0,10*ROW('Hygiene Data'!I97)))</f>
        <v/>
      </c>
      <c r="EE103" s="293" t="str">
        <f ca="true">+IF(OFFSET('Hygiene Data'!$I$12,0,10*ROW('Hygiene Data'!I97))="","",OFFSET('Hygiene Data'!$I$12,0,10*ROW('Hygiene Data'!I97)))</f>
        <v/>
      </c>
      <c r="EF103" s="293"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49" t="str">
        <f t="shared" ca="true" si="1"/>
        <v/>
      </c>
      <c r="D104" s="89"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9"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9"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9"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9"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9"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9"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9"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9"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9"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9"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9"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9"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9"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9"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9"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9"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9"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0"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0"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0"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0"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0"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0"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0"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0"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0"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0"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0"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0"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0"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0"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0"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0"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0"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0"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0"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0"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0"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0"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0"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0"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0"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0"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0"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0"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0"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0"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1"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1"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1"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1"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1"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1"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1"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1"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1"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1"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1"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1"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1"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1"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1"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1"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1"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1"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3"/>
      <c r="BS104" s="293" t="str">
        <f ca="true">+IF(OFFSET('Water Data'!$D$27,0,10*ROW('Water Data'!D98))="","",OFFSET('Water Data'!$D$27,0,10*ROW('Water Data'!D98)))</f>
        <v/>
      </c>
      <c r="BT104" s="293" t="str">
        <f ca="true">+IF(OFFSET('Water Data'!$D$28,0,10*ROW('Water Data'!D98))="","",OFFSET('Water Data'!$D$28,0,10*ROW('Water Data'!D98)))</f>
        <v/>
      </c>
      <c r="BU104" s="293" t="str">
        <f ca="true">+IF(OFFSET('Water Data'!$D$29,0,10*ROW('Water Data'!D98))="","",OFFSET('Water Data'!$D$29,0,10*ROW('Water Data'!D98)))</f>
        <v/>
      </c>
      <c r="BV104" s="293" t="str">
        <f ca="true">+IF(OFFSET('Water Data'!$E$27,0,10*ROW('Water Data'!E98))="","",OFFSET('Water Data'!$E$27,0,10*ROW('Water Data'!E98)))</f>
        <v/>
      </c>
      <c r="BW104" s="293" t="str">
        <f ca="true">+IF(OFFSET('Water Data'!$E$28,0,10*ROW('Water Data'!E98))="","",OFFSET('Water Data'!$E$28,0,10*ROW('Water Data'!E98)))</f>
        <v/>
      </c>
      <c r="BX104" s="293" t="str">
        <f ca="true">+IF(OFFSET('Water Data'!$E$29,0,10*ROW('Water Data'!E98))="","",OFFSET('Water Data'!$E$29,0,10*ROW('Water Data'!E98)))</f>
        <v/>
      </c>
      <c r="BY104" s="293" t="str">
        <f ca="true">+IF(OFFSET('Water Data'!$F$27,0,10*ROW('Water Data'!F98))="","",OFFSET('Water Data'!$F$27,0,10*ROW('Water Data'!F98)))</f>
        <v/>
      </c>
      <c r="BZ104" s="293" t="str">
        <f ca="true">+IF(OFFSET('Water Data'!$F$28,0,10*ROW('Water Data'!F98))="","",OFFSET('Water Data'!$F$28,0,10*ROW('Water Data'!F98)))</f>
        <v/>
      </c>
      <c r="CA104" s="293" t="str">
        <f ca="true">+IF(OFFSET('Water Data'!$F$29,0,10*ROW('Water Data'!F98))="","",OFFSET('Water Data'!$F$29,0,10*ROW('Water Data'!F98)))</f>
        <v/>
      </c>
      <c r="CB104" s="293" t="str">
        <f ca="true">+IF(OFFSET('Water Data'!$G$27,0,10*ROW('Water Data'!G98))="","",OFFSET('Water Data'!$G$27,0,10*ROW('Water Data'!G98)))</f>
        <v/>
      </c>
      <c r="CC104" s="293" t="str">
        <f ca="true">+IF(OFFSET('Water Data'!$G$28,0,10*ROW('Water Data'!G98))="","",OFFSET('Water Data'!$G$28,0,10*ROW('Water Data'!G98)))</f>
        <v/>
      </c>
      <c r="CD104" s="293" t="str">
        <f ca="true">+IF(OFFSET('Water Data'!$G$29,0,10*ROW('Water Data'!G98))="","",OFFSET('Water Data'!$G$29,0,10*ROW('Water Data'!G98)))</f>
        <v/>
      </c>
      <c r="CE104" s="293" t="str">
        <f ca="true">+IF(OFFSET('Water Data'!$H$27,0,10*ROW('Water Data'!H98))="","",OFFSET('Water Data'!$H$27,0,10*ROW('Water Data'!H98)))</f>
        <v/>
      </c>
      <c r="CF104" s="293" t="str">
        <f ca="true">+IF(OFFSET('Water Data'!$H$28,0,10*ROW('Water Data'!H98))="","",OFFSET('Water Data'!$H$28,0,10*ROW('Water Data'!H98)))</f>
        <v/>
      </c>
      <c r="CG104" s="293" t="str">
        <f ca="true">+IF(OFFSET('Water Data'!$H$29,0,10*ROW('Water Data'!H98))="","",OFFSET('Water Data'!$H$29,0,10*ROW('Water Data'!H98)))</f>
        <v/>
      </c>
      <c r="CH104" s="293" t="str">
        <f ca="true">+IF(OFFSET('Water Data'!$I$27,0,10*ROW('Water Data'!I98))="","",OFFSET('Water Data'!$I$27,0,10*ROW('Water Data'!I98)))</f>
        <v/>
      </c>
      <c r="CI104" s="293" t="str">
        <f ca="true">+IF(OFFSET('Water Data'!$I$28,0,10*ROW('Water Data'!I98))="","",OFFSET('Water Data'!$I$28,0,10*ROW('Water Data'!I98)))</f>
        <v/>
      </c>
      <c r="CJ104" s="293" t="str">
        <f ca="true">+IF(OFFSET('Water Data'!$I$29,0,10*ROW('Water Data'!I98))="","",OFFSET('Water Data'!$I$29,0,10*ROW('Water Data'!I98)))</f>
        <v/>
      </c>
      <c r="CK104" s="293" t="str">
        <f ca="true">+IF(OFFSET('Sanitation Data'!$D$28,0,10*ROW('Sanitation Data'!D98))="","",OFFSET('Sanitation Data'!$D$28,0,10*ROW('Sanitation Data'!D98)))</f>
        <v/>
      </c>
      <c r="CL104" s="293" t="str">
        <f ca="true">+IF(OFFSET('Sanitation Data'!$D$29,0,10*ROW('Sanitation Data'!D98))="","",OFFSET('Sanitation Data'!$D$29,0,10*ROW('Sanitation Data'!D98)))</f>
        <v/>
      </c>
      <c r="CM104" s="293" t="str">
        <f ca="true">+IF(OFFSET('Sanitation Data'!$D$30,0,10*ROW('Sanitation Data'!D98))="","",OFFSET('Sanitation Data'!$D$30,0,10*ROW('Sanitation Data'!D98)))</f>
        <v/>
      </c>
      <c r="CN104" s="293" t="str">
        <f ca="true">+IF(OFFSET('Sanitation Data'!$D$31,0,10*ROW('Sanitation Data'!D98))="","",OFFSET('Sanitation Data'!$D$31,0,10*ROW('Sanitation Data'!D98)))</f>
        <v/>
      </c>
      <c r="CO104" s="293" t="str">
        <f ca="true">+IF(OFFSET('Sanitation Data'!$D$32,0,10*ROW('Sanitation Data'!D98))="","",OFFSET('Sanitation Data'!$D$32,0,10*ROW('Sanitation Data'!D98)))</f>
        <v/>
      </c>
      <c r="CP104" s="293" t="str">
        <f ca="true">+IF(OFFSET('Sanitation Data'!$E$28,0,10*ROW('Sanitation Data'!E98))="","",OFFSET('Sanitation Data'!$E$28,0,10*ROW('Sanitation Data'!E98)))</f>
        <v/>
      </c>
      <c r="CQ104" s="293" t="str">
        <f ca="true">+IF(OFFSET('Sanitation Data'!$E$29,0,10*ROW('Sanitation Data'!E98))="","",OFFSET('Sanitation Data'!$E$29,0,10*ROW('Sanitation Data'!E98)))</f>
        <v/>
      </c>
      <c r="CR104" s="293" t="str">
        <f ca="true">+IF(OFFSET('Sanitation Data'!$E$30,0,10*ROW('Sanitation Data'!E98))="","",OFFSET('Sanitation Data'!$E$30,0,10*ROW('Sanitation Data'!E98)))</f>
        <v/>
      </c>
      <c r="CS104" s="293" t="str">
        <f ca="true">+IF(OFFSET('Sanitation Data'!$E$31,0,10*ROW('Sanitation Data'!E98))="","",OFFSET('Sanitation Data'!$E$31,0,10*ROW('Sanitation Data'!E98)))</f>
        <v/>
      </c>
      <c r="CT104" s="293" t="str">
        <f ca="true">+IF(OFFSET('Sanitation Data'!$E$32,0,10*ROW('Sanitation Data'!E98))="","",OFFSET('Sanitation Data'!$E$32,0,10*ROW('Sanitation Data'!E98)))</f>
        <v/>
      </c>
      <c r="CU104" s="293" t="str">
        <f ca="true">+IF(OFFSET('Sanitation Data'!$F$28,0,10*ROW('Sanitation Data'!F98))="","",OFFSET('Sanitation Data'!$F$28,0,10*ROW('Sanitation Data'!F98)))</f>
        <v/>
      </c>
      <c r="CV104" s="293" t="str">
        <f ca="true">+IF(OFFSET('Sanitation Data'!$F$29,0,10*ROW('Sanitation Data'!F98))="","",OFFSET('Sanitation Data'!$F$29,0,10*ROW('Sanitation Data'!F98)))</f>
        <v/>
      </c>
      <c r="CW104" s="293" t="str">
        <f ca="true">+IF(OFFSET('Sanitation Data'!$F$30,0,10*ROW('Sanitation Data'!F98))="","",OFFSET('Sanitation Data'!$F$30,0,10*ROW('Sanitation Data'!F98)))</f>
        <v/>
      </c>
      <c r="CX104" s="293" t="str">
        <f ca="true">+IF(OFFSET('Sanitation Data'!$F$31,0,10*ROW('Sanitation Data'!F98))="","",OFFSET('Sanitation Data'!$F$31,0,10*ROW('Sanitation Data'!F98)))</f>
        <v/>
      </c>
      <c r="CY104" s="293" t="str">
        <f ca="true">+IF(OFFSET('Sanitation Data'!$F$32,0,10*ROW('Sanitation Data'!F98))="","",OFFSET('Sanitation Data'!$F$32,0,10*ROW('Sanitation Data'!F98)))</f>
        <v/>
      </c>
      <c r="CZ104" s="293" t="str">
        <f ca="true">+IF(OFFSET('Sanitation Data'!$G$28,0,10*ROW('Sanitation Data'!G98))="","",OFFSET('Sanitation Data'!$G$28,0,10*ROW('Sanitation Data'!G98)))</f>
        <v/>
      </c>
      <c r="DA104" s="293" t="str">
        <f ca="true">+IF(OFFSET('Sanitation Data'!$G$29,0,10*ROW('Sanitation Data'!G98))="","",OFFSET('Sanitation Data'!$G$29,0,10*ROW('Sanitation Data'!G98)))</f>
        <v/>
      </c>
      <c r="DB104" s="293" t="str">
        <f ca="true">+IF(OFFSET('Sanitation Data'!$G$30,0,10*ROW('Sanitation Data'!G98))="","",OFFSET('Sanitation Data'!$G$30,0,10*ROW('Sanitation Data'!G98)))</f>
        <v/>
      </c>
      <c r="DC104" s="293" t="str">
        <f ca="true">+IF(OFFSET('Sanitation Data'!$G$31,0,10*ROW('Sanitation Data'!G98))="","",OFFSET('Sanitation Data'!$G$31,0,10*ROW('Sanitation Data'!G98)))</f>
        <v/>
      </c>
      <c r="DD104" s="293" t="str">
        <f ca="true">+IF(OFFSET('Sanitation Data'!$G$32,0,10*ROW('Sanitation Data'!G98))="","",OFFSET('Sanitation Data'!$G$32,0,10*ROW('Sanitation Data'!G98)))</f>
        <v/>
      </c>
      <c r="DE104" s="293" t="str">
        <f ca="true">+IF(OFFSET('Sanitation Data'!$H$28,0,10*ROW('Sanitation Data'!H98))="","",OFFSET('Sanitation Data'!$H$28,0,10*ROW('Sanitation Data'!H98)))</f>
        <v/>
      </c>
      <c r="DF104" s="293" t="str">
        <f ca="true">+IF(OFFSET('Sanitation Data'!$H$29,0,10*ROW('Sanitation Data'!H98))="","",OFFSET('Sanitation Data'!$H$29,0,10*ROW('Sanitation Data'!H98)))</f>
        <v/>
      </c>
      <c r="DG104" s="293" t="str">
        <f ca="true">+IF(OFFSET('Sanitation Data'!$H$30,0,10*ROW('Sanitation Data'!H98))="","",OFFSET('Sanitation Data'!$H$30,0,10*ROW('Sanitation Data'!H98)))</f>
        <v/>
      </c>
      <c r="DH104" s="293" t="str">
        <f ca="true">+IF(OFFSET('Sanitation Data'!$H$31,0,10*ROW('Sanitation Data'!H98))="","",OFFSET('Sanitation Data'!$H$31,0,10*ROW('Sanitation Data'!H98)))</f>
        <v/>
      </c>
      <c r="DI104" s="293" t="str">
        <f ca="true">+IF(OFFSET('Sanitation Data'!$H$32,0,10*ROW('Sanitation Data'!H98))="","",OFFSET('Sanitation Data'!$H$32,0,10*ROW('Sanitation Data'!H98)))</f>
        <v/>
      </c>
      <c r="DJ104" s="293" t="str">
        <f ca="true">+IF(OFFSET('Sanitation Data'!$I$28,0,10*ROW('Sanitation Data'!I98))="","",OFFSET('Sanitation Data'!$I$28,0,10*ROW('Sanitation Data'!I98)))</f>
        <v/>
      </c>
      <c r="DK104" s="293" t="str">
        <f ca="true">+IF(OFFSET('Sanitation Data'!$I$29,0,10*ROW('Sanitation Data'!I98))="","",OFFSET('Sanitation Data'!$I$29,0,10*ROW('Sanitation Data'!I98)))</f>
        <v/>
      </c>
      <c r="DL104" s="293" t="str">
        <f ca="true">+IF(OFFSET('Sanitation Data'!$I$30,0,10*ROW('Sanitation Data'!I98))="","",OFFSET('Sanitation Data'!$I$30,0,10*ROW('Sanitation Data'!I98)))</f>
        <v/>
      </c>
      <c r="DM104" s="293" t="str">
        <f ca="true">+IF(OFFSET('Sanitation Data'!$I$31,0,10*ROW('Sanitation Data'!I98))="","",OFFSET('Sanitation Data'!$I$31,0,10*ROW('Sanitation Data'!I98)))</f>
        <v/>
      </c>
      <c r="DN104" s="293" t="str">
        <f ca="true">+IF(OFFSET('Sanitation Data'!$I$32,0,10*ROW('Sanitation Data'!I98))="","",OFFSET('Sanitation Data'!$I$32,0,10*ROW('Sanitation Data'!I98)))</f>
        <v/>
      </c>
      <c r="DO104" s="293" t="str">
        <f ca="true">+IF(OFFSET('Hygiene Data'!$D$11,0,10*ROW('Hygiene Data'!D98))="","",OFFSET('Hygiene Data'!$D$11,0,10*ROW('Hygiene Data'!D98)))</f>
        <v/>
      </c>
      <c r="DP104" s="293" t="str">
        <f ca="true">+IF(OFFSET('Hygiene Data'!$D$12,0,10*ROW('Hygiene Data'!D98))="","",OFFSET('Hygiene Data'!$D$12,0,10*ROW('Hygiene Data'!D98)))</f>
        <v/>
      </c>
      <c r="DQ104" s="293" t="str">
        <f ca="true">+IF(OFFSET('Hygiene Data'!$D$13,0,10*ROW('Hygiene Data'!D98))="","",OFFSET('Hygiene Data'!$D$13,0,10*ROW('Hygiene Data'!D98)))</f>
        <v/>
      </c>
      <c r="DR104" s="293" t="str">
        <f ca="true">+IF(OFFSET('Hygiene Data'!$E$11,0,10*ROW('Hygiene Data'!E98))="","",OFFSET('Hygiene Data'!$E$11,0,10*ROW('Hygiene Data'!E98)))</f>
        <v/>
      </c>
      <c r="DS104" s="293" t="str">
        <f ca="true">+IF(OFFSET('Hygiene Data'!$E$12,0,10*ROW('Hygiene Data'!E98))="","",OFFSET('Hygiene Data'!$E$12,0,10*ROW('Hygiene Data'!E98)))</f>
        <v/>
      </c>
      <c r="DT104" s="293" t="str">
        <f ca="true">+IF(OFFSET('Hygiene Data'!$E$13,0,10*ROW('Hygiene Data'!E98))="","",OFFSET('Hygiene Data'!$E$13,0,10*ROW('Hygiene Data'!E98)))</f>
        <v/>
      </c>
      <c r="DU104" s="293" t="str">
        <f ca="true">+IF(OFFSET('Hygiene Data'!$F$11,0,10*ROW('Hygiene Data'!F98))="","",OFFSET('Hygiene Data'!$F$11,0,10*ROW('Hygiene Data'!F98)))</f>
        <v/>
      </c>
      <c r="DV104" s="293" t="str">
        <f ca="true">+IF(OFFSET('Hygiene Data'!$F$12,0,10*ROW('Hygiene Data'!F98))="","",OFFSET('Hygiene Data'!$F$12,0,10*ROW('Hygiene Data'!F98)))</f>
        <v/>
      </c>
      <c r="DW104" s="293" t="str">
        <f ca="true">+IF(OFFSET('Hygiene Data'!$F$13,0,10*ROW('Hygiene Data'!F98))="","",OFFSET('Hygiene Data'!$F$13,0,10*ROW('Hygiene Data'!F98)))</f>
        <v/>
      </c>
      <c r="DX104" s="293" t="str">
        <f ca="true">+IF(OFFSET('Hygiene Data'!$G$11,0,10*ROW('Hygiene Data'!G98))="","",OFFSET('Hygiene Data'!$G$11,0,10*ROW('Hygiene Data'!G98)))</f>
        <v/>
      </c>
      <c r="DY104" s="293" t="str">
        <f ca="true">+IF(OFFSET('Hygiene Data'!$G$12,0,10*ROW('Hygiene Data'!G98))="","",OFFSET('Hygiene Data'!$G$12,0,10*ROW('Hygiene Data'!G98)))</f>
        <v/>
      </c>
      <c r="DZ104" s="293" t="str">
        <f ca="true">+IF(OFFSET('Hygiene Data'!$G$13,0,10*ROW('Hygiene Data'!G98))="","",OFFSET('Hygiene Data'!$G$13,0,10*ROW('Hygiene Data'!G98)))</f>
        <v/>
      </c>
      <c r="EA104" s="293" t="str">
        <f ca="true">+IF(OFFSET('Hygiene Data'!$H$11,0,10*ROW('Hygiene Data'!H98))="","",OFFSET('Hygiene Data'!$H$11,0,10*ROW('Hygiene Data'!H98)))</f>
        <v/>
      </c>
      <c r="EB104" s="293" t="str">
        <f ca="true">+IF(OFFSET('Hygiene Data'!$H$12,0,10*ROW('Hygiene Data'!H98))="","",OFFSET('Hygiene Data'!$H$12,0,10*ROW('Hygiene Data'!H98)))</f>
        <v/>
      </c>
      <c r="EC104" s="293" t="str">
        <f ca="true">+IF(OFFSET('Hygiene Data'!$H$13,0,10*ROW('Hygiene Data'!H98))="","",OFFSET('Hygiene Data'!$H$13,0,10*ROW('Hygiene Data'!H98)))</f>
        <v/>
      </c>
      <c r="ED104" s="293" t="str">
        <f ca="true">+IF(OFFSET('Hygiene Data'!$I$11,0,10*ROW('Hygiene Data'!I98))="","",OFFSET('Hygiene Data'!$I$11,0,10*ROW('Hygiene Data'!I98)))</f>
        <v/>
      </c>
      <c r="EE104" s="293" t="str">
        <f ca="true">+IF(OFFSET('Hygiene Data'!$I$12,0,10*ROW('Hygiene Data'!I98))="","",OFFSET('Hygiene Data'!$I$12,0,10*ROW('Hygiene Data'!I98)))</f>
        <v/>
      </c>
      <c r="EF104" s="293"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49" t="str">
        <f t="shared" ca="true" si="1"/>
        <v/>
      </c>
      <c r="D105" s="89"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9"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9"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9"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9"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9"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9"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9"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9"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9"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9"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9"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9"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9"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9"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9"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9"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9"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0"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0"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0"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0"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0"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0"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0"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0"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0"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0"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0"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0"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0"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0"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0"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0"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0"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0"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0"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0"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0"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0"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0"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0"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0"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0"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0"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0"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0"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0"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1"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1"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1"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1"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1"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1"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1"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1"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1"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1"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1"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1"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1"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1"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1"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1"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1"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1"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3"/>
      <c r="BS105" s="293" t="str">
        <f ca="true">+IF(OFFSET('Water Data'!$D$27,0,10*ROW('Water Data'!D99))="","",OFFSET('Water Data'!$D$27,0,10*ROW('Water Data'!D99)))</f>
        <v/>
      </c>
      <c r="BT105" s="293" t="str">
        <f ca="true">+IF(OFFSET('Water Data'!$D$28,0,10*ROW('Water Data'!D99))="","",OFFSET('Water Data'!$D$28,0,10*ROW('Water Data'!D99)))</f>
        <v/>
      </c>
      <c r="BU105" s="293" t="str">
        <f ca="true">+IF(OFFSET('Water Data'!$D$29,0,10*ROW('Water Data'!D99))="","",OFFSET('Water Data'!$D$29,0,10*ROW('Water Data'!D99)))</f>
        <v/>
      </c>
      <c r="BV105" s="293" t="str">
        <f ca="true">+IF(OFFSET('Water Data'!$E$27,0,10*ROW('Water Data'!E99))="","",OFFSET('Water Data'!$E$27,0,10*ROW('Water Data'!E99)))</f>
        <v/>
      </c>
      <c r="BW105" s="293" t="str">
        <f ca="true">+IF(OFFSET('Water Data'!$E$28,0,10*ROW('Water Data'!E99))="","",OFFSET('Water Data'!$E$28,0,10*ROW('Water Data'!E99)))</f>
        <v/>
      </c>
      <c r="BX105" s="293" t="str">
        <f ca="true">+IF(OFFSET('Water Data'!$E$29,0,10*ROW('Water Data'!E99))="","",OFFSET('Water Data'!$E$29,0,10*ROW('Water Data'!E99)))</f>
        <v/>
      </c>
      <c r="BY105" s="293" t="str">
        <f ca="true">+IF(OFFSET('Water Data'!$F$27,0,10*ROW('Water Data'!F99))="","",OFFSET('Water Data'!$F$27,0,10*ROW('Water Data'!F99)))</f>
        <v/>
      </c>
      <c r="BZ105" s="293" t="str">
        <f ca="true">+IF(OFFSET('Water Data'!$F$28,0,10*ROW('Water Data'!F99))="","",OFFSET('Water Data'!$F$28,0,10*ROW('Water Data'!F99)))</f>
        <v/>
      </c>
      <c r="CA105" s="293" t="str">
        <f ca="true">+IF(OFFSET('Water Data'!$F$29,0,10*ROW('Water Data'!F99))="","",OFFSET('Water Data'!$F$29,0,10*ROW('Water Data'!F99)))</f>
        <v/>
      </c>
      <c r="CB105" s="293" t="str">
        <f ca="true">+IF(OFFSET('Water Data'!$G$27,0,10*ROW('Water Data'!G99))="","",OFFSET('Water Data'!$G$27,0,10*ROW('Water Data'!G99)))</f>
        <v/>
      </c>
      <c r="CC105" s="293" t="str">
        <f ca="true">+IF(OFFSET('Water Data'!$G$28,0,10*ROW('Water Data'!G99))="","",OFFSET('Water Data'!$G$28,0,10*ROW('Water Data'!G99)))</f>
        <v/>
      </c>
      <c r="CD105" s="293" t="str">
        <f ca="true">+IF(OFFSET('Water Data'!$G$29,0,10*ROW('Water Data'!G99))="","",OFFSET('Water Data'!$G$29,0,10*ROW('Water Data'!G99)))</f>
        <v/>
      </c>
      <c r="CE105" s="293" t="str">
        <f ca="true">+IF(OFFSET('Water Data'!$H$27,0,10*ROW('Water Data'!H99))="","",OFFSET('Water Data'!$H$27,0,10*ROW('Water Data'!H99)))</f>
        <v/>
      </c>
      <c r="CF105" s="293" t="str">
        <f ca="true">+IF(OFFSET('Water Data'!$H$28,0,10*ROW('Water Data'!H99))="","",OFFSET('Water Data'!$H$28,0,10*ROW('Water Data'!H99)))</f>
        <v/>
      </c>
      <c r="CG105" s="293" t="str">
        <f ca="true">+IF(OFFSET('Water Data'!$H$29,0,10*ROW('Water Data'!H99))="","",OFFSET('Water Data'!$H$29,0,10*ROW('Water Data'!H99)))</f>
        <v/>
      </c>
      <c r="CH105" s="293" t="str">
        <f ca="true">+IF(OFFSET('Water Data'!$I$27,0,10*ROW('Water Data'!I99))="","",OFFSET('Water Data'!$I$27,0,10*ROW('Water Data'!I99)))</f>
        <v/>
      </c>
      <c r="CI105" s="293" t="str">
        <f ca="true">+IF(OFFSET('Water Data'!$I$28,0,10*ROW('Water Data'!I99))="","",OFFSET('Water Data'!$I$28,0,10*ROW('Water Data'!I99)))</f>
        <v/>
      </c>
      <c r="CJ105" s="293" t="str">
        <f ca="true">+IF(OFFSET('Water Data'!$I$29,0,10*ROW('Water Data'!I99))="","",OFFSET('Water Data'!$I$29,0,10*ROW('Water Data'!I99)))</f>
        <v/>
      </c>
      <c r="CK105" s="293" t="str">
        <f ca="true">+IF(OFFSET('Sanitation Data'!$D$28,0,10*ROW('Sanitation Data'!D99))="","",OFFSET('Sanitation Data'!$D$28,0,10*ROW('Sanitation Data'!D99)))</f>
        <v/>
      </c>
      <c r="CL105" s="293" t="str">
        <f ca="true">+IF(OFFSET('Sanitation Data'!$D$29,0,10*ROW('Sanitation Data'!D99))="","",OFFSET('Sanitation Data'!$D$29,0,10*ROW('Sanitation Data'!D99)))</f>
        <v/>
      </c>
      <c r="CM105" s="293" t="str">
        <f ca="true">+IF(OFFSET('Sanitation Data'!$D$30,0,10*ROW('Sanitation Data'!D99))="","",OFFSET('Sanitation Data'!$D$30,0,10*ROW('Sanitation Data'!D99)))</f>
        <v/>
      </c>
      <c r="CN105" s="293" t="str">
        <f ca="true">+IF(OFFSET('Sanitation Data'!$D$31,0,10*ROW('Sanitation Data'!D99))="","",OFFSET('Sanitation Data'!$D$31,0,10*ROW('Sanitation Data'!D99)))</f>
        <v/>
      </c>
      <c r="CO105" s="293" t="str">
        <f ca="true">+IF(OFFSET('Sanitation Data'!$D$32,0,10*ROW('Sanitation Data'!D99))="","",OFFSET('Sanitation Data'!$D$32,0,10*ROW('Sanitation Data'!D99)))</f>
        <v/>
      </c>
      <c r="CP105" s="293" t="str">
        <f ca="true">+IF(OFFSET('Sanitation Data'!$E$28,0,10*ROW('Sanitation Data'!E99))="","",OFFSET('Sanitation Data'!$E$28,0,10*ROW('Sanitation Data'!E99)))</f>
        <v/>
      </c>
      <c r="CQ105" s="293" t="str">
        <f ca="true">+IF(OFFSET('Sanitation Data'!$E$29,0,10*ROW('Sanitation Data'!E99))="","",OFFSET('Sanitation Data'!$E$29,0,10*ROW('Sanitation Data'!E99)))</f>
        <v/>
      </c>
      <c r="CR105" s="293" t="str">
        <f ca="true">+IF(OFFSET('Sanitation Data'!$E$30,0,10*ROW('Sanitation Data'!E99))="","",OFFSET('Sanitation Data'!$E$30,0,10*ROW('Sanitation Data'!E99)))</f>
        <v/>
      </c>
      <c r="CS105" s="293" t="str">
        <f ca="true">+IF(OFFSET('Sanitation Data'!$E$31,0,10*ROW('Sanitation Data'!E99))="","",OFFSET('Sanitation Data'!$E$31,0,10*ROW('Sanitation Data'!E99)))</f>
        <v/>
      </c>
      <c r="CT105" s="293" t="str">
        <f ca="true">+IF(OFFSET('Sanitation Data'!$E$32,0,10*ROW('Sanitation Data'!E99))="","",OFFSET('Sanitation Data'!$E$32,0,10*ROW('Sanitation Data'!E99)))</f>
        <v/>
      </c>
      <c r="CU105" s="293" t="str">
        <f ca="true">+IF(OFFSET('Sanitation Data'!$F$28,0,10*ROW('Sanitation Data'!F99))="","",OFFSET('Sanitation Data'!$F$28,0,10*ROW('Sanitation Data'!F99)))</f>
        <v/>
      </c>
      <c r="CV105" s="293" t="str">
        <f ca="true">+IF(OFFSET('Sanitation Data'!$F$29,0,10*ROW('Sanitation Data'!F99))="","",OFFSET('Sanitation Data'!$F$29,0,10*ROW('Sanitation Data'!F99)))</f>
        <v/>
      </c>
      <c r="CW105" s="293" t="str">
        <f ca="true">+IF(OFFSET('Sanitation Data'!$F$30,0,10*ROW('Sanitation Data'!F99))="","",OFFSET('Sanitation Data'!$F$30,0,10*ROW('Sanitation Data'!F99)))</f>
        <v/>
      </c>
      <c r="CX105" s="293" t="str">
        <f ca="true">+IF(OFFSET('Sanitation Data'!$F$31,0,10*ROW('Sanitation Data'!F99))="","",OFFSET('Sanitation Data'!$F$31,0,10*ROW('Sanitation Data'!F99)))</f>
        <v/>
      </c>
      <c r="CY105" s="293" t="str">
        <f ca="true">+IF(OFFSET('Sanitation Data'!$F$32,0,10*ROW('Sanitation Data'!F99))="","",OFFSET('Sanitation Data'!$F$32,0,10*ROW('Sanitation Data'!F99)))</f>
        <v/>
      </c>
      <c r="CZ105" s="293" t="str">
        <f ca="true">+IF(OFFSET('Sanitation Data'!$G$28,0,10*ROW('Sanitation Data'!G99))="","",OFFSET('Sanitation Data'!$G$28,0,10*ROW('Sanitation Data'!G99)))</f>
        <v/>
      </c>
      <c r="DA105" s="293" t="str">
        <f ca="true">+IF(OFFSET('Sanitation Data'!$G$29,0,10*ROW('Sanitation Data'!G99))="","",OFFSET('Sanitation Data'!$G$29,0,10*ROW('Sanitation Data'!G99)))</f>
        <v/>
      </c>
      <c r="DB105" s="293" t="str">
        <f ca="true">+IF(OFFSET('Sanitation Data'!$G$30,0,10*ROW('Sanitation Data'!G99))="","",OFFSET('Sanitation Data'!$G$30,0,10*ROW('Sanitation Data'!G99)))</f>
        <v/>
      </c>
      <c r="DC105" s="293" t="str">
        <f ca="true">+IF(OFFSET('Sanitation Data'!$G$31,0,10*ROW('Sanitation Data'!G99))="","",OFFSET('Sanitation Data'!$G$31,0,10*ROW('Sanitation Data'!G99)))</f>
        <v/>
      </c>
      <c r="DD105" s="293" t="str">
        <f ca="true">+IF(OFFSET('Sanitation Data'!$G$32,0,10*ROW('Sanitation Data'!G99))="","",OFFSET('Sanitation Data'!$G$32,0,10*ROW('Sanitation Data'!G99)))</f>
        <v/>
      </c>
      <c r="DE105" s="293" t="str">
        <f ca="true">+IF(OFFSET('Sanitation Data'!$H$28,0,10*ROW('Sanitation Data'!H99))="","",OFFSET('Sanitation Data'!$H$28,0,10*ROW('Sanitation Data'!H99)))</f>
        <v/>
      </c>
      <c r="DF105" s="293" t="str">
        <f ca="true">+IF(OFFSET('Sanitation Data'!$H$29,0,10*ROW('Sanitation Data'!H99))="","",OFFSET('Sanitation Data'!$H$29,0,10*ROW('Sanitation Data'!H99)))</f>
        <v/>
      </c>
      <c r="DG105" s="293" t="str">
        <f ca="true">+IF(OFFSET('Sanitation Data'!$H$30,0,10*ROW('Sanitation Data'!H99))="","",OFFSET('Sanitation Data'!$H$30,0,10*ROW('Sanitation Data'!H99)))</f>
        <v/>
      </c>
      <c r="DH105" s="293" t="str">
        <f ca="true">+IF(OFFSET('Sanitation Data'!$H$31,0,10*ROW('Sanitation Data'!H99))="","",OFFSET('Sanitation Data'!$H$31,0,10*ROW('Sanitation Data'!H99)))</f>
        <v/>
      </c>
      <c r="DI105" s="293" t="str">
        <f ca="true">+IF(OFFSET('Sanitation Data'!$H$32,0,10*ROW('Sanitation Data'!H99))="","",OFFSET('Sanitation Data'!$H$32,0,10*ROW('Sanitation Data'!H99)))</f>
        <v/>
      </c>
      <c r="DJ105" s="293" t="str">
        <f ca="true">+IF(OFFSET('Sanitation Data'!$I$28,0,10*ROW('Sanitation Data'!I99))="","",OFFSET('Sanitation Data'!$I$28,0,10*ROW('Sanitation Data'!I99)))</f>
        <v/>
      </c>
      <c r="DK105" s="293" t="str">
        <f ca="true">+IF(OFFSET('Sanitation Data'!$I$29,0,10*ROW('Sanitation Data'!I99))="","",OFFSET('Sanitation Data'!$I$29,0,10*ROW('Sanitation Data'!I99)))</f>
        <v/>
      </c>
      <c r="DL105" s="293" t="str">
        <f ca="true">+IF(OFFSET('Sanitation Data'!$I$30,0,10*ROW('Sanitation Data'!I99))="","",OFFSET('Sanitation Data'!$I$30,0,10*ROW('Sanitation Data'!I99)))</f>
        <v/>
      </c>
      <c r="DM105" s="293" t="str">
        <f ca="true">+IF(OFFSET('Sanitation Data'!$I$31,0,10*ROW('Sanitation Data'!I99))="","",OFFSET('Sanitation Data'!$I$31,0,10*ROW('Sanitation Data'!I99)))</f>
        <v/>
      </c>
      <c r="DN105" s="293" t="str">
        <f ca="true">+IF(OFFSET('Sanitation Data'!$I$32,0,10*ROW('Sanitation Data'!I99))="","",OFFSET('Sanitation Data'!$I$32,0,10*ROW('Sanitation Data'!I99)))</f>
        <v/>
      </c>
      <c r="DO105" s="293" t="str">
        <f ca="true">+IF(OFFSET('Hygiene Data'!$D$11,0,10*ROW('Hygiene Data'!D99))="","",OFFSET('Hygiene Data'!$D$11,0,10*ROW('Hygiene Data'!D99)))</f>
        <v/>
      </c>
      <c r="DP105" s="293" t="str">
        <f ca="true">+IF(OFFSET('Hygiene Data'!$D$12,0,10*ROW('Hygiene Data'!D99))="","",OFFSET('Hygiene Data'!$D$12,0,10*ROW('Hygiene Data'!D99)))</f>
        <v/>
      </c>
      <c r="DQ105" s="293" t="str">
        <f ca="true">+IF(OFFSET('Hygiene Data'!$D$13,0,10*ROW('Hygiene Data'!D99))="","",OFFSET('Hygiene Data'!$D$13,0,10*ROW('Hygiene Data'!D99)))</f>
        <v/>
      </c>
      <c r="DR105" s="293" t="str">
        <f ca="true">+IF(OFFSET('Hygiene Data'!$E$11,0,10*ROW('Hygiene Data'!E99))="","",OFFSET('Hygiene Data'!$E$11,0,10*ROW('Hygiene Data'!E99)))</f>
        <v/>
      </c>
      <c r="DS105" s="293" t="str">
        <f ca="true">+IF(OFFSET('Hygiene Data'!$E$12,0,10*ROW('Hygiene Data'!E99))="","",OFFSET('Hygiene Data'!$E$12,0,10*ROW('Hygiene Data'!E99)))</f>
        <v/>
      </c>
      <c r="DT105" s="293" t="str">
        <f ca="true">+IF(OFFSET('Hygiene Data'!$E$13,0,10*ROW('Hygiene Data'!E99))="","",OFFSET('Hygiene Data'!$E$13,0,10*ROW('Hygiene Data'!E99)))</f>
        <v/>
      </c>
      <c r="DU105" s="293" t="str">
        <f ca="true">+IF(OFFSET('Hygiene Data'!$F$11,0,10*ROW('Hygiene Data'!F99))="","",OFFSET('Hygiene Data'!$F$11,0,10*ROW('Hygiene Data'!F99)))</f>
        <v/>
      </c>
      <c r="DV105" s="293" t="str">
        <f ca="true">+IF(OFFSET('Hygiene Data'!$F$12,0,10*ROW('Hygiene Data'!F99))="","",OFFSET('Hygiene Data'!$F$12,0,10*ROW('Hygiene Data'!F99)))</f>
        <v/>
      </c>
      <c r="DW105" s="293" t="str">
        <f ca="true">+IF(OFFSET('Hygiene Data'!$F$13,0,10*ROW('Hygiene Data'!F99))="","",OFFSET('Hygiene Data'!$F$13,0,10*ROW('Hygiene Data'!F99)))</f>
        <v/>
      </c>
      <c r="DX105" s="293" t="str">
        <f ca="true">+IF(OFFSET('Hygiene Data'!$G$11,0,10*ROW('Hygiene Data'!G99))="","",OFFSET('Hygiene Data'!$G$11,0,10*ROW('Hygiene Data'!G99)))</f>
        <v/>
      </c>
      <c r="DY105" s="293" t="str">
        <f ca="true">+IF(OFFSET('Hygiene Data'!$G$12,0,10*ROW('Hygiene Data'!G99))="","",OFFSET('Hygiene Data'!$G$12,0,10*ROW('Hygiene Data'!G99)))</f>
        <v/>
      </c>
      <c r="DZ105" s="293" t="str">
        <f ca="true">+IF(OFFSET('Hygiene Data'!$G$13,0,10*ROW('Hygiene Data'!G99))="","",OFFSET('Hygiene Data'!$G$13,0,10*ROW('Hygiene Data'!G99)))</f>
        <v/>
      </c>
      <c r="EA105" s="293" t="str">
        <f ca="true">+IF(OFFSET('Hygiene Data'!$H$11,0,10*ROW('Hygiene Data'!H99))="","",OFFSET('Hygiene Data'!$H$11,0,10*ROW('Hygiene Data'!H99)))</f>
        <v/>
      </c>
      <c r="EB105" s="293" t="str">
        <f ca="true">+IF(OFFSET('Hygiene Data'!$H$12,0,10*ROW('Hygiene Data'!H99))="","",OFFSET('Hygiene Data'!$H$12,0,10*ROW('Hygiene Data'!H99)))</f>
        <v/>
      </c>
      <c r="EC105" s="293" t="str">
        <f ca="true">+IF(OFFSET('Hygiene Data'!$H$13,0,10*ROW('Hygiene Data'!H99))="","",OFFSET('Hygiene Data'!$H$13,0,10*ROW('Hygiene Data'!H99)))</f>
        <v/>
      </c>
      <c r="ED105" s="293" t="str">
        <f ca="true">+IF(OFFSET('Hygiene Data'!$I$11,0,10*ROW('Hygiene Data'!I99))="","",OFFSET('Hygiene Data'!$I$11,0,10*ROW('Hygiene Data'!I99)))</f>
        <v/>
      </c>
      <c r="EE105" s="293" t="str">
        <f ca="true">+IF(OFFSET('Hygiene Data'!$I$12,0,10*ROW('Hygiene Data'!I99))="","",OFFSET('Hygiene Data'!$I$12,0,10*ROW('Hygiene Data'!I99)))</f>
        <v/>
      </c>
      <c r="EF105" s="293"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49" t="str">
        <f t="shared" ca="true" si="1"/>
        <v/>
      </c>
      <c r="D106" s="89"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9"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9"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9"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9"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9"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9"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9"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9"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9"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9"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9"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9"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9"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9"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9"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9"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9"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0"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0"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0"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0"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0"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0"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0"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0"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0"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0"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0"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0"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0"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0"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0"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0"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0"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0"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0"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0"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0"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0"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0"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0"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0"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0"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0"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0"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0"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0"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1"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1"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1"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1"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1"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1"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1"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1"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1"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1"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1"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1"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1"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1"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1"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1"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1"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1"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3"/>
      <c r="BS106" s="293" t="str">
        <f ca="true">+IF(OFFSET('Water Data'!$D$27,0,10*ROW('Water Data'!D100))="","",OFFSET('Water Data'!$D$27,0,10*ROW('Water Data'!D100)))</f>
        <v/>
      </c>
      <c r="BT106" s="293" t="str">
        <f ca="true">+IF(OFFSET('Water Data'!$D$28,0,10*ROW('Water Data'!D100))="","",OFFSET('Water Data'!$D$28,0,10*ROW('Water Data'!D100)))</f>
        <v/>
      </c>
      <c r="BU106" s="293" t="str">
        <f ca="true">+IF(OFFSET('Water Data'!$D$29,0,10*ROW('Water Data'!D100))="","",OFFSET('Water Data'!$D$29,0,10*ROW('Water Data'!D100)))</f>
        <v/>
      </c>
      <c r="BV106" s="293" t="str">
        <f ca="true">+IF(OFFSET('Water Data'!$E$27,0,10*ROW('Water Data'!E100))="","",OFFSET('Water Data'!$E$27,0,10*ROW('Water Data'!E100)))</f>
        <v/>
      </c>
      <c r="BW106" s="293" t="str">
        <f ca="true">+IF(OFFSET('Water Data'!$E$28,0,10*ROW('Water Data'!E100))="","",OFFSET('Water Data'!$E$28,0,10*ROW('Water Data'!E100)))</f>
        <v/>
      </c>
      <c r="BX106" s="293" t="str">
        <f ca="true">+IF(OFFSET('Water Data'!$E$29,0,10*ROW('Water Data'!E100))="","",OFFSET('Water Data'!$E$29,0,10*ROW('Water Data'!E100)))</f>
        <v/>
      </c>
      <c r="BY106" s="293" t="str">
        <f ca="true">+IF(OFFSET('Water Data'!$F$27,0,10*ROW('Water Data'!F100))="","",OFFSET('Water Data'!$F$27,0,10*ROW('Water Data'!F100)))</f>
        <v/>
      </c>
      <c r="BZ106" s="293" t="str">
        <f ca="true">+IF(OFFSET('Water Data'!$F$28,0,10*ROW('Water Data'!F100))="","",OFFSET('Water Data'!$F$28,0,10*ROW('Water Data'!F100)))</f>
        <v/>
      </c>
      <c r="CA106" s="293" t="str">
        <f ca="true">+IF(OFFSET('Water Data'!$F$29,0,10*ROW('Water Data'!F100))="","",OFFSET('Water Data'!$F$29,0,10*ROW('Water Data'!F100)))</f>
        <v/>
      </c>
      <c r="CB106" s="293" t="str">
        <f ca="true">+IF(OFFSET('Water Data'!$G$27,0,10*ROW('Water Data'!G100))="","",OFFSET('Water Data'!$G$27,0,10*ROW('Water Data'!G100)))</f>
        <v/>
      </c>
      <c r="CC106" s="293" t="str">
        <f ca="true">+IF(OFFSET('Water Data'!$G$28,0,10*ROW('Water Data'!G100))="","",OFFSET('Water Data'!$G$28,0,10*ROW('Water Data'!G100)))</f>
        <v/>
      </c>
      <c r="CD106" s="293" t="str">
        <f ca="true">+IF(OFFSET('Water Data'!$G$29,0,10*ROW('Water Data'!G100))="","",OFFSET('Water Data'!$G$29,0,10*ROW('Water Data'!G100)))</f>
        <v/>
      </c>
      <c r="CE106" s="293" t="str">
        <f ca="true">+IF(OFFSET('Water Data'!$H$27,0,10*ROW('Water Data'!H100))="","",OFFSET('Water Data'!$H$27,0,10*ROW('Water Data'!H100)))</f>
        <v/>
      </c>
      <c r="CF106" s="293" t="str">
        <f ca="true">+IF(OFFSET('Water Data'!$H$28,0,10*ROW('Water Data'!H100))="","",OFFSET('Water Data'!$H$28,0,10*ROW('Water Data'!H100)))</f>
        <v/>
      </c>
      <c r="CG106" s="293" t="str">
        <f ca="true">+IF(OFFSET('Water Data'!$H$29,0,10*ROW('Water Data'!H100))="","",OFFSET('Water Data'!$H$29,0,10*ROW('Water Data'!H100)))</f>
        <v/>
      </c>
      <c r="CH106" s="293" t="str">
        <f ca="true">+IF(OFFSET('Water Data'!$I$27,0,10*ROW('Water Data'!I100))="","",OFFSET('Water Data'!$I$27,0,10*ROW('Water Data'!I100)))</f>
        <v/>
      </c>
      <c r="CI106" s="293" t="str">
        <f ca="true">+IF(OFFSET('Water Data'!$I$28,0,10*ROW('Water Data'!I100))="","",OFFSET('Water Data'!$I$28,0,10*ROW('Water Data'!I100)))</f>
        <v/>
      </c>
      <c r="CJ106" s="293" t="str">
        <f ca="true">+IF(OFFSET('Water Data'!$I$29,0,10*ROW('Water Data'!I100))="","",OFFSET('Water Data'!$I$29,0,10*ROW('Water Data'!I100)))</f>
        <v/>
      </c>
      <c r="CK106" s="293" t="str">
        <f ca="true">+IF(OFFSET('Sanitation Data'!$D$28,0,10*ROW('Sanitation Data'!D100))="","",OFFSET('Sanitation Data'!$D$28,0,10*ROW('Sanitation Data'!D100)))</f>
        <v/>
      </c>
      <c r="CL106" s="293" t="str">
        <f ca="true">+IF(OFFSET('Sanitation Data'!$D$29,0,10*ROW('Sanitation Data'!D100))="","",OFFSET('Sanitation Data'!$D$29,0,10*ROW('Sanitation Data'!D100)))</f>
        <v/>
      </c>
      <c r="CM106" s="293" t="str">
        <f ca="true">+IF(OFFSET('Sanitation Data'!$D$30,0,10*ROW('Sanitation Data'!D100))="","",OFFSET('Sanitation Data'!$D$30,0,10*ROW('Sanitation Data'!D100)))</f>
        <v/>
      </c>
      <c r="CN106" s="293" t="str">
        <f ca="true">+IF(OFFSET('Sanitation Data'!$D$31,0,10*ROW('Sanitation Data'!D100))="","",OFFSET('Sanitation Data'!$D$31,0,10*ROW('Sanitation Data'!D100)))</f>
        <v/>
      </c>
      <c r="CO106" s="293" t="str">
        <f ca="true">+IF(OFFSET('Sanitation Data'!$D$32,0,10*ROW('Sanitation Data'!D100))="","",OFFSET('Sanitation Data'!$D$32,0,10*ROW('Sanitation Data'!D100)))</f>
        <v/>
      </c>
      <c r="CP106" s="293" t="str">
        <f ca="true">+IF(OFFSET('Sanitation Data'!$E$28,0,10*ROW('Sanitation Data'!E100))="","",OFFSET('Sanitation Data'!$E$28,0,10*ROW('Sanitation Data'!E100)))</f>
        <v/>
      </c>
      <c r="CQ106" s="293" t="str">
        <f ca="true">+IF(OFFSET('Sanitation Data'!$E$29,0,10*ROW('Sanitation Data'!E100))="","",OFFSET('Sanitation Data'!$E$29,0,10*ROW('Sanitation Data'!E100)))</f>
        <v/>
      </c>
      <c r="CR106" s="293" t="str">
        <f ca="true">+IF(OFFSET('Sanitation Data'!$E$30,0,10*ROW('Sanitation Data'!E100))="","",OFFSET('Sanitation Data'!$E$30,0,10*ROW('Sanitation Data'!E100)))</f>
        <v/>
      </c>
      <c r="CS106" s="293" t="str">
        <f ca="true">+IF(OFFSET('Sanitation Data'!$E$31,0,10*ROW('Sanitation Data'!E100))="","",OFFSET('Sanitation Data'!$E$31,0,10*ROW('Sanitation Data'!E100)))</f>
        <v/>
      </c>
      <c r="CT106" s="293" t="str">
        <f ca="true">+IF(OFFSET('Sanitation Data'!$E$32,0,10*ROW('Sanitation Data'!E100))="","",OFFSET('Sanitation Data'!$E$32,0,10*ROW('Sanitation Data'!E100)))</f>
        <v/>
      </c>
      <c r="CU106" s="293" t="str">
        <f ca="true">+IF(OFFSET('Sanitation Data'!$F$28,0,10*ROW('Sanitation Data'!F100))="","",OFFSET('Sanitation Data'!$F$28,0,10*ROW('Sanitation Data'!F100)))</f>
        <v/>
      </c>
      <c r="CV106" s="293" t="str">
        <f ca="true">+IF(OFFSET('Sanitation Data'!$F$29,0,10*ROW('Sanitation Data'!F100))="","",OFFSET('Sanitation Data'!$F$29,0,10*ROW('Sanitation Data'!F100)))</f>
        <v/>
      </c>
      <c r="CW106" s="293" t="str">
        <f ca="true">+IF(OFFSET('Sanitation Data'!$F$30,0,10*ROW('Sanitation Data'!F100))="","",OFFSET('Sanitation Data'!$F$30,0,10*ROW('Sanitation Data'!F100)))</f>
        <v/>
      </c>
      <c r="CX106" s="293" t="str">
        <f ca="true">+IF(OFFSET('Sanitation Data'!$F$31,0,10*ROW('Sanitation Data'!F100))="","",OFFSET('Sanitation Data'!$F$31,0,10*ROW('Sanitation Data'!F100)))</f>
        <v/>
      </c>
      <c r="CY106" s="293" t="str">
        <f ca="true">+IF(OFFSET('Sanitation Data'!$F$32,0,10*ROW('Sanitation Data'!F100))="","",OFFSET('Sanitation Data'!$F$32,0,10*ROW('Sanitation Data'!F100)))</f>
        <v/>
      </c>
      <c r="CZ106" s="293" t="str">
        <f ca="true">+IF(OFFSET('Sanitation Data'!$G$28,0,10*ROW('Sanitation Data'!G100))="","",OFFSET('Sanitation Data'!$G$28,0,10*ROW('Sanitation Data'!G100)))</f>
        <v/>
      </c>
      <c r="DA106" s="293" t="str">
        <f ca="true">+IF(OFFSET('Sanitation Data'!$G$29,0,10*ROW('Sanitation Data'!G100))="","",OFFSET('Sanitation Data'!$G$29,0,10*ROW('Sanitation Data'!G100)))</f>
        <v/>
      </c>
      <c r="DB106" s="293" t="str">
        <f ca="true">+IF(OFFSET('Sanitation Data'!$G$30,0,10*ROW('Sanitation Data'!G100))="","",OFFSET('Sanitation Data'!$G$30,0,10*ROW('Sanitation Data'!G100)))</f>
        <v/>
      </c>
      <c r="DC106" s="293" t="str">
        <f ca="true">+IF(OFFSET('Sanitation Data'!$G$31,0,10*ROW('Sanitation Data'!G100))="","",OFFSET('Sanitation Data'!$G$31,0,10*ROW('Sanitation Data'!G100)))</f>
        <v/>
      </c>
      <c r="DD106" s="293" t="str">
        <f ca="true">+IF(OFFSET('Sanitation Data'!$G$32,0,10*ROW('Sanitation Data'!G100))="","",OFFSET('Sanitation Data'!$G$32,0,10*ROW('Sanitation Data'!G100)))</f>
        <v/>
      </c>
      <c r="DE106" s="293" t="str">
        <f ca="true">+IF(OFFSET('Sanitation Data'!$H$28,0,10*ROW('Sanitation Data'!H100))="","",OFFSET('Sanitation Data'!$H$28,0,10*ROW('Sanitation Data'!H100)))</f>
        <v/>
      </c>
      <c r="DF106" s="293" t="str">
        <f ca="true">+IF(OFFSET('Sanitation Data'!$H$29,0,10*ROW('Sanitation Data'!H100))="","",OFFSET('Sanitation Data'!$H$29,0,10*ROW('Sanitation Data'!H100)))</f>
        <v/>
      </c>
      <c r="DG106" s="293" t="str">
        <f ca="true">+IF(OFFSET('Sanitation Data'!$H$30,0,10*ROW('Sanitation Data'!H100))="","",OFFSET('Sanitation Data'!$H$30,0,10*ROW('Sanitation Data'!H100)))</f>
        <v/>
      </c>
      <c r="DH106" s="293" t="str">
        <f ca="true">+IF(OFFSET('Sanitation Data'!$H$31,0,10*ROW('Sanitation Data'!H100))="","",OFFSET('Sanitation Data'!$H$31,0,10*ROW('Sanitation Data'!H100)))</f>
        <v/>
      </c>
      <c r="DI106" s="293" t="str">
        <f ca="true">+IF(OFFSET('Sanitation Data'!$H$32,0,10*ROW('Sanitation Data'!H100))="","",OFFSET('Sanitation Data'!$H$32,0,10*ROW('Sanitation Data'!H100)))</f>
        <v/>
      </c>
      <c r="DJ106" s="293" t="str">
        <f ca="true">+IF(OFFSET('Sanitation Data'!$I$28,0,10*ROW('Sanitation Data'!I100))="","",OFFSET('Sanitation Data'!$I$28,0,10*ROW('Sanitation Data'!I100)))</f>
        <v/>
      </c>
      <c r="DK106" s="293" t="str">
        <f ca="true">+IF(OFFSET('Sanitation Data'!$I$29,0,10*ROW('Sanitation Data'!I100))="","",OFFSET('Sanitation Data'!$I$29,0,10*ROW('Sanitation Data'!I100)))</f>
        <v/>
      </c>
      <c r="DL106" s="293" t="str">
        <f ca="true">+IF(OFFSET('Sanitation Data'!$I$30,0,10*ROW('Sanitation Data'!I100))="","",OFFSET('Sanitation Data'!$I$30,0,10*ROW('Sanitation Data'!I100)))</f>
        <v/>
      </c>
      <c r="DM106" s="293" t="str">
        <f ca="true">+IF(OFFSET('Sanitation Data'!$I$31,0,10*ROW('Sanitation Data'!I100))="","",OFFSET('Sanitation Data'!$I$31,0,10*ROW('Sanitation Data'!I100)))</f>
        <v/>
      </c>
      <c r="DN106" s="293" t="str">
        <f ca="true">+IF(OFFSET('Sanitation Data'!$I$32,0,10*ROW('Sanitation Data'!I100))="","",OFFSET('Sanitation Data'!$I$32,0,10*ROW('Sanitation Data'!I100)))</f>
        <v/>
      </c>
      <c r="DO106" s="293" t="str">
        <f ca="true">+IF(OFFSET('Hygiene Data'!$D$11,0,10*ROW('Hygiene Data'!D100))="","",OFFSET('Hygiene Data'!$D$11,0,10*ROW('Hygiene Data'!D100)))</f>
        <v/>
      </c>
      <c r="DP106" s="293" t="str">
        <f ca="true">+IF(OFFSET('Hygiene Data'!$D$12,0,10*ROW('Hygiene Data'!D100))="","",OFFSET('Hygiene Data'!$D$12,0,10*ROW('Hygiene Data'!D100)))</f>
        <v/>
      </c>
      <c r="DQ106" s="293" t="str">
        <f ca="true">+IF(OFFSET('Hygiene Data'!$D$13,0,10*ROW('Hygiene Data'!D100))="","",OFFSET('Hygiene Data'!$D$13,0,10*ROW('Hygiene Data'!D100)))</f>
        <v/>
      </c>
      <c r="DR106" s="293" t="str">
        <f ca="true">+IF(OFFSET('Hygiene Data'!$E$11,0,10*ROW('Hygiene Data'!E100))="","",OFFSET('Hygiene Data'!$E$11,0,10*ROW('Hygiene Data'!E100)))</f>
        <v/>
      </c>
      <c r="DS106" s="293" t="str">
        <f ca="true">+IF(OFFSET('Hygiene Data'!$E$12,0,10*ROW('Hygiene Data'!E100))="","",OFFSET('Hygiene Data'!$E$12,0,10*ROW('Hygiene Data'!E100)))</f>
        <v/>
      </c>
      <c r="DT106" s="293" t="str">
        <f ca="true">+IF(OFFSET('Hygiene Data'!$E$13,0,10*ROW('Hygiene Data'!E100))="","",OFFSET('Hygiene Data'!$E$13,0,10*ROW('Hygiene Data'!E100)))</f>
        <v/>
      </c>
      <c r="DU106" s="293" t="str">
        <f ca="true">+IF(OFFSET('Hygiene Data'!$F$11,0,10*ROW('Hygiene Data'!F100))="","",OFFSET('Hygiene Data'!$F$11,0,10*ROW('Hygiene Data'!F100)))</f>
        <v/>
      </c>
      <c r="DV106" s="293" t="str">
        <f ca="true">+IF(OFFSET('Hygiene Data'!$F$12,0,10*ROW('Hygiene Data'!F100))="","",OFFSET('Hygiene Data'!$F$12,0,10*ROW('Hygiene Data'!F100)))</f>
        <v/>
      </c>
      <c r="DW106" s="293" t="str">
        <f ca="true">+IF(OFFSET('Hygiene Data'!$F$13,0,10*ROW('Hygiene Data'!F100))="","",OFFSET('Hygiene Data'!$F$13,0,10*ROW('Hygiene Data'!F100)))</f>
        <v/>
      </c>
      <c r="DX106" s="293" t="str">
        <f ca="true">+IF(OFFSET('Hygiene Data'!$G$11,0,10*ROW('Hygiene Data'!G100))="","",OFFSET('Hygiene Data'!$G$11,0,10*ROW('Hygiene Data'!G100)))</f>
        <v/>
      </c>
      <c r="DY106" s="293" t="str">
        <f ca="true">+IF(OFFSET('Hygiene Data'!$G$12,0,10*ROW('Hygiene Data'!G100))="","",OFFSET('Hygiene Data'!$G$12,0,10*ROW('Hygiene Data'!G100)))</f>
        <v/>
      </c>
      <c r="DZ106" s="293" t="str">
        <f ca="true">+IF(OFFSET('Hygiene Data'!$G$13,0,10*ROW('Hygiene Data'!G100))="","",OFFSET('Hygiene Data'!$G$13,0,10*ROW('Hygiene Data'!G100)))</f>
        <v/>
      </c>
      <c r="EA106" s="293" t="str">
        <f ca="true">+IF(OFFSET('Hygiene Data'!$H$11,0,10*ROW('Hygiene Data'!H100))="","",OFFSET('Hygiene Data'!$H$11,0,10*ROW('Hygiene Data'!H100)))</f>
        <v/>
      </c>
      <c r="EB106" s="293" t="str">
        <f ca="true">+IF(OFFSET('Hygiene Data'!$H$12,0,10*ROW('Hygiene Data'!H100))="","",OFFSET('Hygiene Data'!$H$12,0,10*ROW('Hygiene Data'!H100)))</f>
        <v/>
      </c>
      <c r="EC106" s="293" t="str">
        <f ca="true">+IF(OFFSET('Hygiene Data'!$H$13,0,10*ROW('Hygiene Data'!H100))="","",OFFSET('Hygiene Data'!$H$13,0,10*ROW('Hygiene Data'!H100)))</f>
        <v/>
      </c>
      <c r="ED106" s="293" t="str">
        <f ca="true">+IF(OFFSET('Hygiene Data'!$I$11,0,10*ROW('Hygiene Data'!I100))="","",OFFSET('Hygiene Data'!$I$11,0,10*ROW('Hygiene Data'!I100)))</f>
        <v/>
      </c>
      <c r="EE106" s="293" t="str">
        <f ca="true">+IF(OFFSET('Hygiene Data'!$I$12,0,10*ROW('Hygiene Data'!I100))="","",OFFSET('Hygiene Data'!$I$12,0,10*ROW('Hygiene Data'!I100)))</f>
        <v/>
      </c>
      <c r="EF106" s="293"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49" t="str">
        <f t="shared" ca="true" si="1"/>
        <v/>
      </c>
      <c r="D107" s="89"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9"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9"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9"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9"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9"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9"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9"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9"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9"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9"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9"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9"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9"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9"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9"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9"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9"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0"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0"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0"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0"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0"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0"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0"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0"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0"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0"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0"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0"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0"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0"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0"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0"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0"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0"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0"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0"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0"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0"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0"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0"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0"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0"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0"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0"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0"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0"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1"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1"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1"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1"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1"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1"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1"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1"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1"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1"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1"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1"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1"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1"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1"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1"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1"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1"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3"/>
      <c r="BS107" s="293" t="str">
        <f ca="true">+IF(OFFSET('Water Data'!$D$27,0,10*ROW('Water Data'!D101))="","",OFFSET('Water Data'!$D$27,0,10*ROW('Water Data'!D101)))</f>
        <v/>
      </c>
      <c r="BT107" s="293" t="str">
        <f ca="true">+IF(OFFSET('Water Data'!$D$28,0,10*ROW('Water Data'!D101))="","",OFFSET('Water Data'!$D$28,0,10*ROW('Water Data'!D101)))</f>
        <v/>
      </c>
      <c r="BU107" s="293" t="str">
        <f ca="true">+IF(OFFSET('Water Data'!$D$29,0,10*ROW('Water Data'!D101))="","",OFFSET('Water Data'!$D$29,0,10*ROW('Water Data'!D101)))</f>
        <v/>
      </c>
      <c r="BV107" s="293" t="str">
        <f ca="true">+IF(OFFSET('Water Data'!$E$27,0,10*ROW('Water Data'!E101))="","",OFFSET('Water Data'!$E$27,0,10*ROW('Water Data'!E101)))</f>
        <v/>
      </c>
      <c r="BW107" s="293" t="str">
        <f ca="true">+IF(OFFSET('Water Data'!$E$28,0,10*ROW('Water Data'!E101))="","",OFFSET('Water Data'!$E$28,0,10*ROW('Water Data'!E101)))</f>
        <v/>
      </c>
      <c r="BX107" s="293" t="str">
        <f ca="true">+IF(OFFSET('Water Data'!$E$29,0,10*ROW('Water Data'!E101))="","",OFFSET('Water Data'!$E$29,0,10*ROW('Water Data'!E101)))</f>
        <v/>
      </c>
      <c r="BY107" s="293" t="str">
        <f ca="true">+IF(OFFSET('Water Data'!$F$27,0,10*ROW('Water Data'!F101))="","",OFFSET('Water Data'!$F$27,0,10*ROW('Water Data'!F101)))</f>
        <v/>
      </c>
      <c r="BZ107" s="293" t="str">
        <f ca="true">+IF(OFFSET('Water Data'!$F$28,0,10*ROW('Water Data'!F101))="","",OFFSET('Water Data'!$F$28,0,10*ROW('Water Data'!F101)))</f>
        <v/>
      </c>
      <c r="CA107" s="293" t="str">
        <f ca="true">+IF(OFFSET('Water Data'!$F$29,0,10*ROW('Water Data'!F101))="","",OFFSET('Water Data'!$F$29,0,10*ROW('Water Data'!F101)))</f>
        <v/>
      </c>
      <c r="CB107" s="293" t="str">
        <f ca="true">+IF(OFFSET('Water Data'!$G$27,0,10*ROW('Water Data'!G101))="","",OFFSET('Water Data'!$G$27,0,10*ROW('Water Data'!G101)))</f>
        <v/>
      </c>
      <c r="CC107" s="293" t="str">
        <f ca="true">+IF(OFFSET('Water Data'!$G$28,0,10*ROW('Water Data'!G101))="","",OFFSET('Water Data'!$G$28,0,10*ROW('Water Data'!G101)))</f>
        <v/>
      </c>
      <c r="CD107" s="293" t="str">
        <f ca="true">+IF(OFFSET('Water Data'!$G$29,0,10*ROW('Water Data'!G101))="","",OFFSET('Water Data'!$G$29,0,10*ROW('Water Data'!G101)))</f>
        <v/>
      </c>
      <c r="CE107" s="293" t="str">
        <f ca="true">+IF(OFFSET('Water Data'!$H$27,0,10*ROW('Water Data'!H101))="","",OFFSET('Water Data'!$H$27,0,10*ROW('Water Data'!H101)))</f>
        <v/>
      </c>
      <c r="CF107" s="293" t="str">
        <f ca="true">+IF(OFFSET('Water Data'!$H$28,0,10*ROW('Water Data'!H101))="","",OFFSET('Water Data'!$H$28,0,10*ROW('Water Data'!H101)))</f>
        <v/>
      </c>
      <c r="CG107" s="293" t="str">
        <f ca="true">+IF(OFFSET('Water Data'!$H$29,0,10*ROW('Water Data'!H101))="","",OFFSET('Water Data'!$H$29,0,10*ROW('Water Data'!H101)))</f>
        <v/>
      </c>
      <c r="CH107" s="293" t="str">
        <f ca="true">+IF(OFFSET('Water Data'!$I$27,0,10*ROW('Water Data'!I101))="","",OFFSET('Water Data'!$I$27,0,10*ROW('Water Data'!I101)))</f>
        <v/>
      </c>
      <c r="CI107" s="293" t="str">
        <f ca="true">+IF(OFFSET('Water Data'!$I$28,0,10*ROW('Water Data'!I101))="","",OFFSET('Water Data'!$I$28,0,10*ROW('Water Data'!I101)))</f>
        <v/>
      </c>
      <c r="CJ107" s="293" t="str">
        <f ca="true">+IF(OFFSET('Water Data'!$I$29,0,10*ROW('Water Data'!I101))="","",OFFSET('Water Data'!$I$29,0,10*ROW('Water Data'!I101)))</f>
        <v/>
      </c>
      <c r="CK107" s="293" t="str">
        <f ca="true">+IF(OFFSET('Sanitation Data'!$D$28,0,10*ROW('Sanitation Data'!D101))="","",OFFSET('Sanitation Data'!$D$28,0,10*ROW('Sanitation Data'!D101)))</f>
        <v/>
      </c>
      <c r="CL107" s="293" t="str">
        <f ca="true">+IF(OFFSET('Sanitation Data'!$D$29,0,10*ROW('Sanitation Data'!D101))="","",OFFSET('Sanitation Data'!$D$29,0,10*ROW('Sanitation Data'!D101)))</f>
        <v/>
      </c>
      <c r="CM107" s="293" t="str">
        <f ca="true">+IF(OFFSET('Sanitation Data'!$D$30,0,10*ROW('Sanitation Data'!D101))="","",OFFSET('Sanitation Data'!$D$30,0,10*ROW('Sanitation Data'!D101)))</f>
        <v/>
      </c>
      <c r="CN107" s="293" t="str">
        <f ca="true">+IF(OFFSET('Sanitation Data'!$D$31,0,10*ROW('Sanitation Data'!D101))="","",OFFSET('Sanitation Data'!$D$31,0,10*ROW('Sanitation Data'!D101)))</f>
        <v/>
      </c>
      <c r="CO107" s="293" t="str">
        <f ca="true">+IF(OFFSET('Sanitation Data'!$D$32,0,10*ROW('Sanitation Data'!D101))="","",OFFSET('Sanitation Data'!$D$32,0,10*ROW('Sanitation Data'!D101)))</f>
        <v/>
      </c>
      <c r="CP107" s="293" t="str">
        <f ca="true">+IF(OFFSET('Sanitation Data'!$E$28,0,10*ROW('Sanitation Data'!E101))="","",OFFSET('Sanitation Data'!$E$28,0,10*ROW('Sanitation Data'!E101)))</f>
        <v/>
      </c>
      <c r="CQ107" s="293" t="str">
        <f ca="true">+IF(OFFSET('Sanitation Data'!$E$29,0,10*ROW('Sanitation Data'!E101))="","",OFFSET('Sanitation Data'!$E$29,0,10*ROW('Sanitation Data'!E101)))</f>
        <v/>
      </c>
      <c r="CR107" s="293" t="str">
        <f ca="true">+IF(OFFSET('Sanitation Data'!$E$30,0,10*ROW('Sanitation Data'!E101))="","",OFFSET('Sanitation Data'!$E$30,0,10*ROW('Sanitation Data'!E101)))</f>
        <v/>
      </c>
      <c r="CS107" s="293" t="str">
        <f ca="true">+IF(OFFSET('Sanitation Data'!$E$31,0,10*ROW('Sanitation Data'!E101))="","",OFFSET('Sanitation Data'!$E$31,0,10*ROW('Sanitation Data'!E101)))</f>
        <v/>
      </c>
      <c r="CT107" s="293" t="str">
        <f ca="true">+IF(OFFSET('Sanitation Data'!$E$32,0,10*ROW('Sanitation Data'!E101))="","",OFFSET('Sanitation Data'!$E$32,0,10*ROW('Sanitation Data'!E101)))</f>
        <v/>
      </c>
      <c r="CU107" s="293" t="str">
        <f ca="true">+IF(OFFSET('Sanitation Data'!$F$28,0,10*ROW('Sanitation Data'!F101))="","",OFFSET('Sanitation Data'!$F$28,0,10*ROW('Sanitation Data'!F101)))</f>
        <v/>
      </c>
      <c r="CV107" s="293" t="str">
        <f ca="true">+IF(OFFSET('Sanitation Data'!$F$29,0,10*ROW('Sanitation Data'!F101))="","",OFFSET('Sanitation Data'!$F$29,0,10*ROW('Sanitation Data'!F101)))</f>
        <v/>
      </c>
      <c r="CW107" s="293" t="str">
        <f ca="true">+IF(OFFSET('Sanitation Data'!$F$30,0,10*ROW('Sanitation Data'!F101))="","",OFFSET('Sanitation Data'!$F$30,0,10*ROW('Sanitation Data'!F101)))</f>
        <v/>
      </c>
      <c r="CX107" s="293" t="str">
        <f ca="true">+IF(OFFSET('Sanitation Data'!$F$31,0,10*ROW('Sanitation Data'!F101))="","",OFFSET('Sanitation Data'!$F$31,0,10*ROW('Sanitation Data'!F101)))</f>
        <v/>
      </c>
      <c r="CY107" s="293" t="str">
        <f ca="true">+IF(OFFSET('Sanitation Data'!$F$32,0,10*ROW('Sanitation Data'!F101))="","",OFFSET('Sanitation Data'!$F$32,0,10*ROW('Sanitation Data'!F101)))</f>
        <v/>
      </c>
      <c r="CZ107" s="293" t="str">
        <f ca="true">+IF(OFFSET('Sanitation Data'!$G$28,0,10*ROW('Sanitation Data'!G101))="","",OFFSET('Sanitation Data'!$G$28,0,10*ROW('Sanitation Data'!G101)))</f>
        <v/>
      </c>
      <c r="DA107" s="293" t="str">
        <f ca="true">+IF(OFFSET('Sanitation Data'!$G$29,0,10*ROW('Sanitation Data'!G101))="","",OFFSET('Sanitation Data'!$G$29,0,10*ROW('Sanitation Data'!G101)))</f>
        <v/>
      </c>
      <c r="DB107" s="293" t="str">
        <f ca="true">+IF(OFFSET('Sanitation Data'!$G$30,0,10*ROW('Sanitation Data'!G101))="","",OFFSET('Sanitation Data'!$G$30,0,10*ROW('Sanitation Data'!G101)))</f>
        <v/>
      </c>
      <c r="DC107" s="293" t="str">
        <f ca="true">+IF(OFFSET('Sanitation Data'!$G$31,0,10*ROW('Sanitation Data'!G101))="","",OFFSET('Sanitation Data'!$G$31,0,10*ROW('Sanitation Data'!G101)))</f>
        <v/>
      </c>
      <c r="DD107" s="293" t="str">
        <f ca="true">+IF(OFFSET('Sanitation Data'!$G$32,0,10*ROW('Sanitation Data'!G101))="","",OFFSET('Sanitation Data'!$G$32,0,10*ROW('Sanitation Data'!G101)))</f>
        <v/>
      </c>
      <c r="DE107" s="293" t="str">
        <f ca="true">+IF(OFFSET('Sanitation Data'!$H$28,0,10*ROW('Sanitation Data'!H101))="","",OFFSET('Sanitation Data'!$H$28,0,10*ROW('Sanitation Data'!H101)))</f>
        <v/>
      </c>
      <c r="DF107" s="293" t="str">
        <f ca="true">+IF(OFFSET('Sanitation Data'!$H$29,0,10*ROW('Sanitation Data'!H101))="","",OFFSET('Sanitation Data'!$H$29,0,10*ROW('Sanitation Data'!H101)))</f>
        <v/>
      </c>
      <c r="DG107" s="293" t="str">
        <f ca="true">+IF(OFFSET('Sanitation Data'!$H$30,0,10*ROW('Sanitation Data'!H101))="","",OFFSET('Sanitation Data'!$H$30,0,10*ROW('Sanitation Data'!H101)))</f>
        <v/>
      </c>
      <c r="DH107" s="293" t="str">
        <f ca="true">+IF(OFFSET('Sanitation Data'!$H$31,0,10*ROW('Sanitation Data'!H101))="","",OFFSET('Sanitation Data'!$H$31,0,10*ROW('Sanitation Data'!H101)))</f>
        <v/>
      </c>
      <c r="DI107" s="293" t="str">
        <f ca="true">+IF(OFFSET('Sanitation Data'!$H$32,0,10*ROW('Sanitation Data'!H101))="","",OFFSET('Sanitation Data'!$H$32,0,10*ROW('Sanitation Data'!H101)))</f>
        <v/>
      </c>
      <c r="DJ107" s="293" t="str">
        <f ca="true">+IF(OFFSET('Sanitation Data'!$I$28,0,10*ROW('Sanitation Data'!I101))="","",OFFSET('Sanitation Data'!$I$28,0,10*ROW('Sanitation Data'!I101)))</f>
        <v/>
      </c>
      <c r="DK107" s="293" t="str">
        <f ca="true">+IF(OFFSET('Sanitation Data'!$I$29,0,10*ROW('Sanitation Data'!I101))="","",OFFSET('Sanitation Data'!$I$29,0,10*ROW('Sanitation Data'!I101)))</f>
        <v/>
      </c>
      <c r="DL107" s="293" t="str">
        <f ca="true">+IF(OFFSET('Sanitation Data'!$I$30,0,10*ROW('Sanitation Data'!I101))="","",OFFSET('Sanitation Data'!$I$30,0,10*ROW('Sanitation Data'!I101)))</f>
        <v/>
      </c>
      <c r="DM107" s="293" t="str">
        <f ca="true">+IF(OFFSET('Sanitation Data'!$I$31,0,10*ROW('Sanitation Data'!I101))="","",OFFSET('Sanitation Data'!$I$31,0,10*ROW('Sanitation Data'!I101)))</f>
        <v/>
      </c>
      <c r="DN107" s="293" t="str">
        <f ca="true">+IF(OFFSET('Sanitation Data'!$I$32,0,10*ROW('Sanitation Data'!I101))="","",OFFSET('Sanitation Data'!$I$32,0,10*ROW('Sanitation Data'!I101)))</f>
        <v/>
      </c>
      <c r="DO107" s="293" t="str">
        <f ca="true">+IF(OFFSET('Hygiene Data'!$D$11,0,10*ROW('Hygiene Data'!D101))="","",OFFSET('Hygiene Data'!$D$11,0,10*ROW('Hygiene Data'!D101)))</f>
        <v/>
      </c>
      <c r="DP107" s="293" t="str">
        <f ca="true">+IF(OFFSET('Hygiene Data'!$D$12,0,10*ROW('Hygiene Data'!D101))="","",OFFSET('Hygiene Data'!$D$12,0,10*ROW('Hygiene Data'!D101)))</f>
        <v/>
      </c>
      <c r="DQ107" s="293" t="str">
        <f ca="true">+IF(OFFSET('Hygiene Data'!$D$13,0,10*ROW('Hygiene Data'!D101))="","",OFFSET('Hygiene Data'!$D$13,0,10*ROW('Hygiene Data'!D101)))</f>
        <v/>
      </c>
      <c r="DR107" s="293" t="str">
        <f ca="true">+IF(OFFSET('Hygiene Data'!$E$11,0,10*ROW('Hygiene Data'!E101))="","",OFFSET('Hygiene Data'!$E$11,0,10*ROW('Hygiene Data'!E101)))</f>
        <v/>
      </c>
      <c r="DS107" s="293" t="str">
        <f ca="true">+IF(OFFSET('Hygiene Data'!$E$12,0,10*ROW('Hygiene Data'!E101))="","",OFFSET('Hygiene Data'!$E$12,0,10*ROW('Hygiene Data'!E101)))</f>
        <v/>
      </c>
      <c r="DT107" s="293" t="str">
        <f ca="true">+IF(OFFSET('Hygiene Data'!$E$13,0,10*ROW('Hygiene Data'!E101))="","",OFFSET('Hygiene Data'!$E$13,0,10*ROW('Hygiene Data'!E101)))</f>
        <v/>
      </c>
      <c r="DU107" s="293" t="str">
        <f ca="true">+IF(OFFSET('Hygiene Data'!$F$11,0,10*ROW('Hygiene Data'!F101))="","",OFFSET('Hygiene Data'!$F$11,0,10*ROW('Hygiene Data'!F101)))</f>
        <v/>
      </c>
      <c r="DV107" s="293" t="str">
        <f ca="true">+IF(OFFSET('Hygiene Data'!$F$12,0,10*ROW('Hygiene Data'!F101))="","",OFFSET('Hygiene Data'!$F$12,0,10*ROW('Hygiene Data'!F101)))</f>
        <v/>
      </c>
      <c r="DW107" s="293" t="str">
        <f ca="true">+IF(OFFSET('Hygiene Data'!$F$13,0,10*ROW('Hygiene Data'!F101))="","",OFFSET('Hygiene Data'!$F$13,0,10*ROW('Hygiene Data'!F101)))</f>
        <v/>
      </c>
      <c r="DX107" s="293" t="str">
        <f ca="true">+IF(OFFSET('Hygiene Data'!$G$11,0,10*ROW('Hygiene Data'!G101))="","",OFFSET('Hygiene Data'!$G$11,0,10*ROW('Hygiene Data'!G101)))</f>
        <v/>
      </c>
      <c r="DY107" s="293" t="str">
        <f ca="true">+IF(OFFSET('Hygiene Data'!$G$12,0,10*ROW('Hygiene Data'!G101))="","",OFFSET('Hygiene Data'!$G$12,0,10*ROW('Hygiene Data'!G101)))</f>
        <v/>
      </c>
      <c r="DZ107" s="293" t="str">
        <f ca="true">+IF(OFFSET('Hygiene Data'!$G$13,0,10*ROW('Hygiene Data'!G101))="","",OFFSET('Hygiene Data'!$G$13,0,10*ROW('Hygiene Data'!G101)))</f>
        <v/>
      </c>
      <c r="EA107" s="293" t="str">
        <f ca="true">+IF(OFFSET('Hygiene Data'!$H$11,0,10*ROW('Hygiene Data'!H101))="","",OFFSET('Hygiene Data'!$H$11,0,10*ROW('Hygiene Data'!H101)))</f>
        <v/>
      </c>
      <c r="EB107" s="293" t="str">
        <f ca="true">+IF(OFFSET('Hygiene Data'!$H$12,0,10*ROW('Hygiene Data'!H101))="","",OFFSET('Hygiene Data'!$H$12,0,10*ROW('Hygiene Data'!H101)))</f>
        <v/>
      </c>
      <c r="EC107" s="293" t="str">
        <f ca="true">+IF(OFFSET('Hygiene Data'!$H$13,0,10*ROW('Hygiene Data'!H101))="","",OFFSET('Hygiene Data'!$H$13,0,10*ROW('Hygiene Data'!H101)))</f>
        <v/>
      </c>
      <c r="ED107" s="293" t="str">
        <f ca="true">+IF(OFFSET('Hygiene Data'!$I$11,0,10*ROW('Hygiene Data'!I101))="","",OFFSET('Hygiene Data'!$I$11,0,10*ROW('Hygiene Data'!I101)))</f>
        <v/>
      </c>
      <c r="EE107" s="293" t="str">
        <f ca="true">+IF(OFFSET('Hygiene Data'!$I$12,0,10*ROW('Hygiene Data'!I101))="","",OFFSET('Hygiene Data'!$I$12,0,10*ROW('Hygiene Data'!I101)))</f>
        <v/>
      </c>
      <c r="EF107" s="293"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49" t="str">
        <f t="shared" ca="true" si="1"/>
        <v/>
      </c>
      <c r="D108" s="89"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9"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9"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9"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9"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9"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9"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9"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9"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9"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9"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9"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9"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9"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9"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9"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9"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9"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0"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0"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0"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0"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0"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0"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0"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0"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0"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0"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0"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0"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0"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0"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0"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0"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0"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0"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0"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0"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0"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0"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0"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0"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0"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0"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0"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0"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0"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0"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1"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1"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1"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1"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1"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1"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1"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1"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1"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1"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1"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1"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1"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1"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1"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1"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1"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1"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3"/>
      <c r="BS108" s="293" t="str">
        <f ca="true">+IF(OFFSET('Water Data'!$D$27,0,10*ROW('Water Data'!D102))="","",OFFSET('Water Data'!$D$27,0,10*ROW('Water Data'!D102)))</f>
        <v/>
      </c>
      <c r="BT108" s="293" t="str">
        <f ca="true">+IF(OFFSET('Water Data'!$D$28,0,10*ROW('Water Data'!D102))="","",OFFSET('Water Data'!$D$28,0,10*ROW('Water Data'!D102)))</f>
        <v/>
      </c>
      <c r="BU108" s="293" t="str">
        <f ca="true">+IF(OFFSET('Water Data'!$D$29,0,10*ROW('Water Data'!D102))="","",OFFSET('Water Data'!$D$29,0,10*ROW('Water Data'!D102)))</f>
        <v/>
      </c>
      <c r="BV108" s="293" t="str">
        <f ca="true">+IF(OFFSET('Water Data'!$E$27,0,10*ROW('Water Data'!E102))="","",OFFSET('Water Data'!$E$27,0,10*ROW('Water Data'!E102)))</f>
        <v/>
      </c>
      <c r="BW108" s="293" t="str">
        <f ca="true">+IF(OFFSET('Water Data'!$E$28,0,10*ROW('Water Data'!E102))="","",OFFSET('Water Data'!$E$28,0,10*ROW('Water Data'!E102)))</f>
        <v/>
      </c>
      <c r="BX108" s="293" t="str">
        <f ca="true">+IF(OFFSET('Water Data'!$E$29,0,10*ROW('Water Data'!E102))="","",OFFSET('Water Data'!$E$29,0,10*ROW('Water Data'!E102)))</f>
        <v/>
      </c>
      <c r="BY108" s="293" t="str">
        <f ca="true">+IF(OFFSET('Water Data'!$F$27,0,10*ROW('Water Data'!F102))="","",OFFSET('Water Data'!$F$27,0,10*ROW('Water Data'!F102)))</f>
        <v/>
      </c>
      <c r="BZ108" s="293" t="str">
        <f ca="true">+IF(OFFSET('Water Data'!$F$28,0,10*ROW('Water Data'!F102))="","",OFFSET('Water Data'!$F$28,0,10*ROW('Water Data'!F102)))</f>
        <v/>
      </c>
      <c r="CA108" s="293" t="str">
        <f ca="true">+IF(OFFSET('Water Data'!$F$29,0,10*ROW('Water Data'!F102))="","",OFFSET('Water Data'!$F$29,0,10*ROW('Water Data'!F102)))</f>
        <v/>
      </c>
      <c r="CB108" s="293" t="str">
        <f ca="true">+IF(OFFSET('Water Data'!$G$27,0,10*ROW('Water Data'!G102))="","",OFFSET('Water Data'!$G$27,0,10*ROW('Water Data'!G102)))</f>
        <v/>
      </c>
      <c r="CC108" s="293" t="str">
        <f ca="true">+IF(OFFSET('Water Data'!$G$28,0,10*ROW('Water Data'!G102))="","",OFFSET('Water Data'!$G$28,0,10*ROW('Water Data'!G102)))</f>
        <v/>
      </c>
      <c r="CD108" s="293" t="str">
        <f ca="true">+IF(OFFSET('Water Data'!$G$29,0,10*ROW('Water Data'!G102))="","",OFFSET('Water Data'!$G$29,0,10*ROW('Water Data'!G102)))</f>
        <v/>
      </c>
      <c r="CE108" s="293" t="str">
        <f ca="true">+IF(OFFSET('Water Data'!$H$27,0,10*ROW('Water Data'!H102))="","",OFFSET('Water Data'!$H$27,0,10*ROW('Water Data'!H102)))</f>
        <v/>
      </c>
      <c r="CF108" s="293" t="str">
        <f ca="true">+IF(OFFSET('Water Data'!$H$28,0,10*ROW('Water Data'!H102))="","",OFFSET('Water Data'!$H$28,0,10*ROW('Water Data'!H102)))</f>
        <v/>
      </c>
      <c r="CG108" s="293" t="str">
        <f ca="true">+IF(OFFSET('Water Data'!$H$29,0,10*ROW('Water Data'!H102))="","",OFFSET('Water Data'!$H$29,0,10*ROW('Water Data'!H102)))</f>
        <v/>
      </c>
      <c r="CH108" s="293" t="str">
        <f ca="true">+IF(OFFSET('Water Data'!$I$27,0,10*ROW('Water Data'!I102))="","",OFFSET('Water Data'!$I$27,0,10*ROW('Water Data'!I102)))</f>
        <v/>
      </c>
      <c r="CI108" s="293" t="str">
        <f ca="true">+IF(OFFSET('Water Data'!$I$28,0,10*ROW('Water Data'!I102))="","",OFFSET('Water Data'!$I$28,0,10*ROW('Water Data'!I102)))</f>
        <v/>
      </c>
      <c r="CJ108" s="293" t="str">
        <f ca="true">+IF(OFFSET('Water Data'!$I$29,0,10*ROW('Water Data'!I102))="","",OFFSET('Water Data'!$I$29,0,10*ROW('Water Data'!I102)))</f>
        <v/>
      </c>
      <c r="CK108" s="293" t="str">
        <f ca="true">+IF(OFFSET('Sanitation Data'!$D$28,0,10*ROW('Sanitation Data'!D102))="","",OFFSET('Sanitation Data'!$D$28,0,10*ROW('Sanitation Data'!D102)))</f>
        <v/>
      </c>
      <c r="CL108" s="293" t="str">
        <f ca="true">+IF(OFFSET('Sanitation Data'!$D$29,0,10*ROW('Sanitation Data'!D102))="","",OFFSET('Sanitation Data'!$D$29,0,10*ROW('Sanitation Data'!D102)))</f>
        <v/>
      </c>
      <c r="CM108" s="293" t="str">
        <f ca="true">+IF(OFFSET('Sanitation Data'!$D$30,0,10*ROW('Sanitation Data'!D102))="","",OFFSET('Sanitation Data'!$D$30,0,10*ROW('Sanitation Data'!D102)))</f>
        <v/>
      </c>
      <c r="CN108" s="293" t="str">
        <f ca="true">+IF(OFFSET('Sanitation Data'!$D$31,0,10*ROW('Sanitation Data'!D102))="","",OFFSET('Sanitation Data'!$D$31,0,10*ROW('Sanitation Data'!D102)))</f>
        <v/>
      </c>
      <c r="CO108" s="293" t="str">
        <f ca="true">+IF(OFFSET('Sanitation Data'!$D$32,0,10*ROW('Sanitation Data'!D102))="","",OFFSET('Sanitation Data'!$D$32,0,10*ROW('Sanitation Data'!D102)))</f>
        <v/>
      </c>
      <c r="CP108" s="293" t="str">
        <f ca="true">+IF(OFFSET('Sanitation Data'!$E$28,0,10*ROW('Sanitation Data'!E102))="","",OFFSET('Sanitation Data'!$E$28,0,10*ROW('Sanitation Data'!E102)))</f>
        <v/>
      </c>
      <c r="CQ108" s="293" t="str">
        <f ca="true">+IF(OFFSET('Sanitation Data'!$E$29,0,10*ROW('Sanitation Data'!E102))="","",OFFSET('Sanitation Data'!$E$29,0,10*ROW('Sanitation Data'!E102)))</f>
        <v/>
      </c>
      <c r="CR108" s="293" t="str">
        <f ca="true">+IF(OFFSET('Sanitation Data'!$E$30,0,10*ROW('Sanitation Data'!E102))="","",OFFSET('Sanitation Data'!$E$30,0,10*ROW('Sanitation Data'!E102)))</f>
        <v/>
      </c>
      <c r="CS108" s="293" t="str">
        <f ca="true">+IF(OFFSET('Sanitation Data'!$E$31,0,10*ROW('Sanitation Data'!E102))="","",OFFSET('Sanitation Data'!$E$31,0,10*ROW('Sanitation Data'!E102)))</f>
        <v/>
      </c>
      <c r="CT108" s="293" t="str">
        <f ca="true">+IF(OFFSET('Sanitation Data'!$E$32,0,10*ROW('Sanitation Data'!E102))="","",OFFSET('Sanitation Data'!$E$32,0,10*ROW('Sanitation Data'!E102)))</f>
        <v/>
      </c>
      <c r="CU108" s="293" t="str">
        <f ca="true">+IF(OFFSET('Sanitation Data'!$F$28,0,10*ROW('Sanitation Data'!F102))="","",OFFSET('Sanitation Data'!$F$28,0,10*ROW('Sanitation Data'!F102)))</f>
        <v/>
      </c>
      <c r="CV108" s="293" t="str">
        <f ca="true">+IF(OFFSET('Sanitation Data'!$F$29,0,10*ROW('Sanitation Data'!F102))="","",OFFSET('Sanitation Data'!$F$29,0,10*ROW('Sanitation Data'!F102)))</f>
        <v/>
      </c>
      <c r="CW108" s="293" t="str">
        <f ca="true">+IF(OFFSET('Sanitation Data'!$F$30,0,10*ROW('Sanitation Data'!F102))="","",OFFSET('Sanitation Data'!$F$30,0,10*ROW('Sanitation Data'!F102)))</f>
        <v/>
      </c>
      <c r="CX108" s="293" t="str">
        <f ca="true">+IF(OFFSET('Sanitation Data'!$F$31,0,10*ROW('Sanitation Data'!F102))="","",OFFSET('Sanitation Data'!$F$31,0,10*ROW('Sanitation Data'!F102)))</f>
        <v/>
      </c>
      <c r="CY108" s="293" t="str">
        <f ca="true">+IF(OFFSET('Sanitation Data'!$F$32,0,10*ROW('Sanitation Data'!F102))="","",OFFSET('Sanitation Data'!$F$32,0,10*ROW('Sanitation Data'!F102)))</f>
        <v/>
      </c>
      <c r="CZ108" s="293" t="str">
        <f ca="true">+IF(OFFSET('Sanitation Data'!$G$28,0,10*ROW('Sanitation Data'!G102))="","",OFFSET('Sanitation Data'!$G$28,0,10*ROW('Sanitation Data'!G102)))</f>
        <v/>
      </c>
      <c r="DA108" s="293" t="str">
        <f ca="true">+IF(OFFSET('Sanitation Data'!$G$29,0,10*ROW('Sanitation Data'!G102))="","",OFFSET('Sanitation Data'!$G$29,0,10*ROW('Sanitation Data'!G102)))</f>
        <v/>
      </c>
      <c r="DB108" s="293" t="str">
        <f ca="true">+IF(OFFSET('Sanitation Data'!$G$30,0,10*ROW('Sanitation Data'!G102))="","",OFFSET('Sanitation Data'!$G$30,0,10*ROW('Sanitation Data'!G102)))</f>
        <v/>
      </c>
      <c r="DC108" s="293" t="str">
        <f ca="true">+IF(OFFSET('Sanitation Data'!$G$31,0,10*ROW('Sanitation Data'!G102))="","",OFFSET('Sanitation Data'!$G$31,0,10*ROW('Sanitation Data'!G102)))</f>
        <v/>
      </c>
      <c r="DD108" s="293" t="str">
        <f ca="true">+IF(OFFSET('Sanitation Data'!$G$32,0,10*ROW('Sanitation Data'!G102))="","",OFFSET('Sanitation Data'!$G$32,0,10*ROW('Sanitation Data'!G102)))</f>
        <v/>
      </c>
      <c r="DE108" s="293" t="str">
        <f ca="true">+IF(OFFSET('Sanitation Data'!$H$28,0,10*ROW('Sanitation Data'!H102))="","",OFFSET('Sanitation Data'!$H$28,0,10*ROW('Sanitation Data'!H102)))</f>
        <v/>
      </c>
      <c r="DF108" s="293" t="str">
        <f ca="true">+IF(OFFSET('Sanitation Data'!$H$29,0,10*ROW('Sanitation Data'!H102))="","",OFFSET('Sanitation Data'!$H$29,0,10*ROW('Sanitation Data'!H102)))</f>
        <v/>
      </c>
      <c r="DG108" s="293" t="str">
        <f ca="true">+IF(OFFSET('Sanitation Data'!$H$30,0,10*ROW('Sanitation Data'!H102))="","",OFFSET('Sanitation Data'!$H$30,0,10*ROW('Sanitation Data'!H102)))</f>
        <v/>
      </c>
      <c r="DH108" s="293" t="str">
        <f ca="true">+IF(OFFSET('Sanitation Data'!$H$31,0,10*ROW('Sanitation Data'!H102))="","",OFFSET('Sanitation Data'!$H$31,0,10*ROW('Sanitation Data'!H102)))</f>
        <v/>
      </c>
      <c r="DI108" s="293" t="str">
        <f ca="true">+IF(OFFSET('Sanitation Data'!$H$32,0,10*ROW('Sanitation Data'!H102))="","",OFFSET('Sanitation Data'!$H$32,0,10*ROW('Sanitation Data'!H102)))</f>
        <v/>
      </c>
      <c r="DJ108" s="293" t="str">
        <f ca="true">+IF(OFFSET('Sanitation Data'!$I$28,0,10*ROW('Sanitation Data'!I102))="","",OFFSET('Sanitation Data'!$I$28,0,10*ROW('Sanitation Data'!I102)))</f>
        <v/>
      </c>
      <c r="DK108" s="293" t="str">
        <f ca="true">+IF(OFFSET('Sanitation Data'!$I$29,0,10*ROW('Sanitation Data'!I102))="","",OFFSET('Sanitation Data'!$I$29,0,10*ROW('Sanitation Data'!I102)))</f>
        <v/>
      </c>
      <c r="DL108" s="293" t="str">
        <f ca="true">+IF(OFFSET('Sanitation Data'!$I$30,0,10*ROW('Sanitation Data'!I102))="","",OFFSET('Sanitation Data'!$I$30,0,10*ROW('Sanitation Data'!I102)))</f>
        <v/>
      </c>
      <c r="DM108" s="293" t="str">
        <f ca="true">+IF(OFFSET('Sanitation Data'!$I$31,0,10*ROW('Sanitation Data'!I102))="","",OFFSET('Sanitation Data'!$I$31,0,10*ROW('Sanitation Data'!I102)))</f>
        <v/>
      </c>
      <c r="DN108" s="293" t="str">
        <f ca="true">+IF(OFFSET('Sanitation Data'!$I$32,0,10*ROW('Sanitation Data'!I102))="","",OFFSET('Sanitation Data'!$I$32,0,10*ROW('Sanitation Data'!I102)))</f>
        <v/>
      </c>
      <c r="DO108" s="293" t="str">
        <f ca="true">+IF(OFFSET('Hygiene Data'!$D$11,0,10*ROW('Hygiene Data'!D102))="","",OFFSET('Hygiene Data'!$D$11,0,10*ROW('Hygiene Data'!D102)))</f>
        <v/>
      </c>
      <c r="DP108" s="293" t="str">
        <f ca="true">+IF(OFFSET('Hygiene Data'!$D$12,0,10*ROW('Hygiene Data'!D102))="","",OFFSET('Hygiene Data'!$D$12,0,10*ROW('Hygiene Data'!D102)))</f>
        <v/>
      </c>
      <c r="DQ108" s="293" t="str">
        <f ca="true">+IF(OFFSET('Hygiene Data'!$D$13,0,10*ROW('Hygiene Data'!D102))="","",OFFSET('Hygiene Data'!$D$13,0,10*ROW('Hygiene Data'!D102)))</f>
        <v/>
      </c>
      <c r="DR108" s="293" t="str">
        <f ca="true">+IF(OFFSET('Hygiene Data'!$E$11,0,10*ROW('Hygiene Data'!E102))="","",OFFSET('Hygiene Data'!$E$11,0,10*ROW('Hygiene Data'!E102)))</f>
        <v/>
      </c>
      <c r="DS108" s="293" t="str">
        <f ca="true">+IF(OFFSET('Hygiene Data'!$E$12,0,10*ROW('Hygiene Data'!E102))="","",OFFSET('Hygiene Data'!$E$12,0,10*ROW('Hygiene Data'!E102)))</f>
        <v/>
      </c>
      <c r="DT108" s="293" t="str">
        <f ca="true">+IF(OFFSET('Hygiene Data'!$E$13,0,10*ROW('Hygiene Data'!E102))="","",OFFSET('Hygiene Data'!$E$13,0,10*ROW('Hygiene Data'!E102)))</f>
        <v/>
      </c>
      <c r="DU108" s="293" t="str">
        <f ca="true">+IF(OFFSET('Hygiene Data'!$F$11,0,10*ROW('Hygiene Data'!F102))="","",OFFSET('Hygiene Data'!$F$11,0,10*ROW('Hygiene Data'!F102)))</f>
        <v/>
      </c>
      <c r="DV108" s="293" t="str">
        <f ca="true">+IF(OFFSET('Hygiene Data'!$F$12,0,10*ROW('Hygiene Data'!F102))="","",OFFSET('Hygiene Data'!$F$12,0,10*ROW('Hygiene Data'!F102)))</f>
        <v/>
      </c>
      <c r="DW108" s="293" t="str">
        <f ca="true">+IF(OFFSET('Hygiene Data'!$F$13,0,10*ROW('Hygiene Data'!F102))="","",OFFSET('Hygiene Data'!$F$13,0,10*ROW('Hygiene Data'!F102)))</f>
        <v/>
      </c>
      <c r="DX108" s="293" t="str">
        <f ca="true">+IF(OFFSET('Hygiene Data'!$G$11,0,10*ROW('Hygiene Data'!G102))="","",OFFSET('Hygiene Data'!$G$11,0,10*ROW('Hygiene Data'!G102)))</f>
        <v/>
      </c>
      <c r="DY108" s="293" t="str">
        <f ca="true">+IF(OFFSET('Hygiene Data'!$G$12,0,10*ROW('Hygiene Data'!G102))="","",OFFSET('Hygiene Data'!$G$12,0,10*ROW('Hygiene Data'!G102)))</f>
        <v/>
      </c>
      <c r="DZ108" s="293" t="str">
        <f ca="true">+IF(OFFSET('Hygiene Data'!$G$13,0,10*ROW('Hygiene Data'!G102))="","",OFFSET('Hygiene Data'!$G$13,0,10*ROW('Hygiene Data'!G102)))</f>
        <v/>
      </c>
      <c r="EA108" s="293" t="str">
        <f ca="true">+IF(OFFSET('Hygiene Data'!$H$11,0,10*ROW('Hygiene Data'!H102))="","",OFFSET('Hygiene Data'!$H$11,0,10*ROW('Hygiene Data'!H102)))</f>
        <v/>
      </c>
      <c r="EB108" s="293" t="str">
        <f ca="true">+IF(OFFSET('Hygiene Data'!$H$12,0,10*ROW('Hygiene Data'!H102))="","",OFFSET('Hygiene Data'!$H$12,0,10*ROW('Hygiene Data'!H102)))</f>
        <v/>
      </c>
      <c r="EC108" s="293" t="str">
        <f ca="true">+IF(OFFSET('Hygiene Data'!$H$13,0,10*ROW('Hygiene Data'!H102))="","",OFFSET('Hygiene Data'!$H$13,0,10*ROW('Hygiene Data'!H102)))</f>
        <v/>
      </c>
      <c r="ED108" s="293" t="str">
        <f ca="true">+IF(OFFSET('Hygiene Data'!$I$11,0,10*ROW('Hygiene Data'!I102))="","",OFFSET('Hygiene Data'!$I$11,0,10*ROW('Hygiene Data'!I102)))</f>
        <v/>
      </c>
      <c r="EE108" s="293" t="str">
        <f ca="true">+IF(OFFSET('Hygiene Data'!$I$12,0,10*ROW('Hygiene Data'!I102))="","",OFFSET('Hygiene Data'!$I$12,0,10*ROW('Hygiene Data'!I102)))</f>
        <v/>
      </c>
      <c r="EF108" s="293"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49" t="str">
        <f t="shared" ca="true" si="1"/>
        <v/>
      </c>
      <c r="D109" s="89"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9"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9"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9"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9"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9"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9"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9"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9"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9"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9"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9"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9"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9"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9"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9"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9"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9"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0"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0"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0"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0"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0"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0"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0"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0"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0"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0"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0"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0"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0"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0"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0"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0"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0"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0"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0"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0"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0"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0"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0"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0"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0"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0"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0"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0"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0"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0"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1"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1"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1"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1"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1"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1"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1"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1"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1"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1"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1"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1"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1"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1"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1"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1"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1"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1"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3"/>
      <c r="BS109" s="293" t="str">
        <f ca="true">+IF(OFFSET('Water Data'!$D$27,0,10*ROW('Water Data'!D103))="","",OFFSET('Water Data'!$D$27,0,10*ROW('Water Data'!D103)))</f>
        <v/>
      </c>
      <c r="BT109" s="293" t="str">
        <f ca="true">+IF(OFFSET('Water Data'!$D$28,0,10*ROW('Water Data'!D103))="","",OFFSET('Water Data'!$D$28,0,10*ROW('Water Data'!D103)))</f>
        <v/>
      </c>
      <c r="BU109" s="293" t="str">
        <f ca="true">+IF(OFFSET('Water Data'!$D$29,0,10*ROW('Water Data'!D103))="","",OFFSET('Water Data'!$D$29,0,10*ROW('Water Data'!D103)))</f>
        <v/>
      </c>
      <c r="BV109" s="293" t="str">
        <f ca="true">+IF(OFFSET('Water Data'!$E$27,0,10*ROW('Water Data'!E103))="","",OFFSET('Water Data'!$E$27,0,10*ROW('Water Data'!E103)))</f>
        <v/>
      </c>
      <c r="BW109" s="293" t="str">
        <f ca="true">+IF(OFFSET('Water Data'!$E$28,0,10*ROW('Water Data'!E103))="","",OFFSET('Water Data'!$E$28,0,10*ROW('Water Data'!E103)))</f>
        <v/>
      </c>
      <c r="BX109" s="293" t="str">
        <f ca="true">+IF(OFFSET('Water Data'!$E$29,0,10*ROW('Water Data'!E103))="","",OFFSET('Water Data'!$E$29,0,10*ROW('Water Data'!E103)))</f>
        <v/>
      </c>
      <c r="BY109" s="293" t="str">
        <f ca="true">+IF(OFFSET('Water Data'!$F$27,0,10*ROW('Water Data'!F103))="","",OFFSET('Water Data'!$F$27,0,10*ROW('Water Data'!F103)))</f>
        <v/>
      </c>
      <c r="BZ109" s="293" t="str">
        <f ca="true">+IF(OFFSET('Water Data'!$F$28,0,10*ROW('Water Data'!F103))="","",OFFSET('Water Data'!$F$28,0,10*ROW('Water Data'!F103)))</f>
        <v/>
      </c>
      <c r="CA109" s="293" t="str">
        <f ca="true">+IF(OFFSET('Water Data'!$F$29,0,10*ROW('Water Data'!F103))="","",OFFSET('Water Data'!$F$29,0,10*ROW('Water Data'!F103)))</f>
        <v/>
      </c>
      <c r="CB109" s="293" t="str">
        <f ca="true">+IF(OFFSET('Water Data'!$G$27,0,10*ROW('Water Data'!G103))="","",OFFSET('Water Data'!$G$27,0,10*ROW('Water Data'!G103)))</f>
        <v/>
      </c>
      <c r="CC109" s="293" t="str">
        <f ca="true">+IF(OFFSET('Water Data'!$G$28,0,10*ROW('Water Data'!G103))="","",OFFSET('Water Data'!$G$28,0,10*ROW('Water Data'!G103)))</f>
        <v/>
      </c>
      <c r="CD109" s="293" t="str">
        <f ca="true">+IF(OFFSET('Water Data'!$G$29,0,10*ROW('Water Data'!G103))="","",OFFSET('Water Data'!$G$29,0,10*ROW('Water Data'!G103)))</f>
        <v/>
      </c>
      <c r="CE109" s="293" t="str">
        <f ca="true">+IF(OFFSET('Water Data'!$H$27,0,10*ROW('Water Data'!H103))="","",OFFSET('Water Data'!$H$27,0,10*ROW('Water Data'!H103)))</f>
        <v/>
      </c>
      <c r="CF109" s="293" t="str">
        <f ca="true">+IF(OFFSET('Water Data'!$H$28,0,10*ROW('Water Data'!H103))="","",OFFSET('Water Data'!$H$28,0,10*ROW('Water Data'!H103)))</f>
        <v/>
      </c>
      <c r="CG109" s="293" t="str">
        <f ca="true">+IF(OFFSET('Water Data'!$H$29,0,10*ROW('Water Data'!H103))="","",OFFSET('Water Data'!$H$29,0,10*ROW('Water Data'!H103)))</f>
        <v/>
      </c>
      <c r="CH109" s="293" t="str">
        <f ca="true">+IF(OFFSET('Water Data'!$I$27,0,10*ROW('Water Data'!I103))="","",OFFSET('Water Data'!$I$27,0,10*ROW('Water Data'!I103)))</f>
        <v/>
      </c>
      <c r="CI109" s="293" t="str">
        <f ca="true">+IF(OFFSET('Water Data'!$I$28,0,10*ROW('Water Data'!I103))="","",OFFSET('Water Data'!$I$28,0,10*ROW('Water Data'!I103)))</f>
        <v/>
      </c>
      <c r="CJ109" s="293" t="str">
        <f ca="true">+IF(OFFSET('Water Data'!$I$29,0,10*ROW('Water Data'!I103))="","",OFFSET('Water Data'!$I$29,0,10*ROW('Water Data'!I103)))</f>
        <v/>
      </c>
      <c r="CK109" s="293" t="str">
        <f ca="true">+IF(OFFSET('Sanitation Data'!$D$28,0,10*ROW('Sanitation Data'!D103))="","",OFFSET('Sanitation Data'!$D$28,0,10*ROW('Sanitation Data'!D103)))</f>
        <v/>
      </c>
      <c r="CL109" s="293" t="str">
        <f ca="true">+IF(OFFSET('Sanitation Data'!$D$29,0,10*ROW('Sanitation Data'!D103))="","",OFFSET('Sanitation Data'!$D$29,0,10*ROW('Sanitation Data'!D103)))</f>
        <v/>
      </c>
      <c r="CM109" s="293" t="str">
        <f ca="true">+IF(OFFSET('Sanitation Data'!$D$30,0,10*ROW('Sanitation Data'!D103))="","",OFFSET('Sanitation Data'!$D$30,0,10*ROW('Sanitation Data'!D103)))</f>
        <v/>
      </c>
      <c r="CN109" s="293" t="str">
        <f ca="true">+IF(OFFSET('Sanitation Data'!$D$31,0,10*ROW('Sanitation Data'!D103))="","",OFFSET('Sanitation Data'!$D$31,0,10*ROW('Sanitation Data'!D103)))</f>
        <v/>
      </c>
      <c r="CO109" s="293" t="str">
        <f ca="true">+IF(OFFSET('Sanitation Data'!$D$32,0,10*ROW('Sanitation Data'!D103))="","",OFFSET('Sanitation Data'!$D$32,0,10*ROW('Sanitation Data'!D103)))</f>
        <v/>
      </c>
      <c r="CP109" s="293" t="str">
        <f ca="true">+IF(OFFSET('Sanitation Data'!$E$28,0,10*ROW('Sanitation Data'!E103))="","",OFFSET('Sanitation Data'!$E$28,0,10*ROW('Sanitation Data'!E103)))</f>
        <v/>
      </c>
      <c r="CQ109" s="293" t="str">
        <f ca="true">+IF(OFFSET('Sanitation Data'!$E$29,0,10*ROW('Sanitation Data'!E103))="","",OFFSET('Sanitation Data'!$E$29,0,10*ROW('Sanitation Data'!E103)))</f>
        <v/>
      </c>
      <c r="CR109" s="293" t="str">
        <f ca="true">+IF(OFFSET('Sanitation Data'!$E$30,0,10*ROW('Sanitation Data'!E103))="","",OFFSET('Sanitation Data'!$E$30,0,10*ROW('Sanitation Data'!E103)))</f>
        <v/>
      </c>
      <c r="CS109" s="293" t="str">
        <f ca="true">+IF(OFFSET('Sanitation Data'!$E$31,0,10*ROW('Sanitation Data'!E103))="","",OFFSET('Sanitation Data'!$E$31,0,10*ROW('Sanitation Data'!E103)))</f>
        <v/>
      </c>
      <c r="CT109" s="293" t="str">
        <f ca="true">+IF(OFFSET('Sanitation Data'!$E$32,0,10*ROW('Sanitation Data'!E103))="","",OFFSET('Sanitation Data'!$E$32,0,10*ROW('Sanitation Data'!E103)))</f>
        <v/>
      </c>
      <c r="CU109" s="293" t="str">
        <f ca="true">+IF(OFFSET('Sanitation Data'!$F$28,0,10*ROW('Sanitation Data'!F103))="","",OFFSET('Sanitation Data'!$F$28,0,10*ROW('Sanitation Data'!F103)))</f>
        <v/>
      </c>
      <c r="CV109" s="293" t="str">
        <f ca="true">+IF(OFFSET('Sanitation Data'!$F$29,0,10*ROW('Sanitation Data'!F103))="","",OFFSET('Sanitation Data'!$F$29,0,10*ROW('Sanitation Data'!F103)))</f>
        <v/>
      </c>
      <c r="CW109" s="293" t="str">
        <f ca="true">+IF(OFFSET('Sanitation Data'!$F$30,0,10*ROW('Sanitation Data'!F103))="","",OFFSET('Sanitation Data'!$F$30,0,10*ROW('Sanitation Data'!F103)))</f>
        <v/>
      </c>
      <c r="CX109" s="293" t="str">
        <f ca="true">+IF(OFFSET('Sanitation Data'!$F$31,0,10*ROW('Sanitation Data'!F103))="","",OFFSET('Sanitation Data'!$F$31,0,10*ROW('Sanitation Data'!F103)))</f>
        <v/>
      </c>
      <c r="CY109" s="293" t="str">
        <f ca="true">+IF(OFFSET('Sanitation Data'!$F$32,0,10*ROW('Sanitation Data'!F103))="","",OFFSET('Sanitation Data'!$F$32,0,10*ROW('Sanitation Data'!F103)))</f>
        <v/>
      </c>
      <c r="CZ109" s="293" t="str">
        <f ca="true">+IF(OFFSET('Sanitation Data'!$G$28,0,10*ROW('Sanitation Data'!G103))="","",OFFSET('Sanitation Data'!$G$28,0,10*ROW('Sanitation Data'!G103)))</f>
        <v/>
      </c>
      <c r="DA109" s="293" t="str">
        <f ca="true">+IF(OFFSET('Sanitation Data'!$G$29,0,10*ROW('Sanitation Data'!G103))="","",OFFSET('Sanitation Data'!$G$29,0,10*ROW('Sanitation Data'!G103)))</f>
        <v/>
      </c>
      <c r="DB109" s="293" t="str">
        <f ca="true">+IF(OFFSET('Sanitation Data'!$G$30,0,10*ROW('Sanitation Data'!G103))="","",OFFSET('Sanitation Data'!$G$30,0,10*ROW('Sanitation Data'!G103)))</f>
        <v/>
      </c>
      <c r="DC109" s="293" t="str">
        <f ca="true">+IF(OFFSET('Sanitation Data'!$G$31,0,10*ROW('Sanitation Data'!G103))="","",OFFSET('Sanitation Data'!$G$31,0,10*ROW('Sanitation Data'!G103)))</f>
        <v/>
      </c>
      <c r="DD109" s="293" t="str">
        <f ca="true">+IF(OFFSET('Sanitation Data'!$G$32,0,10*ROW('Sanitation Data'!G103))="","",OFFSET('Sanitation Data'!$G$32,0,10*ROW('Sanitation Data'!G103)))</f>
        <v/>
      </c>
      <c r="DE109" s="293" t="str">
        <f ca="true">+IF(OFFSET('Sanitation Data'!$H$28,0,10*ROW('Sanitation Data'!H103))="","",OFFSET('Sanitation Data'!$H$28,0,10*ROW('Sanitation Data'!H103)))</f>
        <v/>
      </c>
      <c r="DF109" s="293" t="str">
        <f ca="true">+IF(OFFSET('Sanitation Data'!$H$29,0,10*ROW('Sanitation Data'!H103))="","",OFFSET('Sanitation Data'!$H$29,0,10*ROW('Sanitation Data'!H103)))</f>
        <v/>
      </c>
      <c r="DG109" s="293" t="str">
        <f ca="true">+IF(OFFSET('Sanitation Data'!$H$30,0,10*ROW('Sanitation Data'!H103))="","",OFFSET('Sanitation Data'!$H$30,0,10*ROW('Sanitation Data'!H103)))</f>
        <v/>
      </c>
      <c r="DH109" s="293" t="str">
        <f ca="true">+IF(OFFSET('Sanitation Data'!$H$31,0,10*ROW('Sanitation Data'!H103))="","",OFFSET('Sanitation Data'!$H$31,0,10*ROW('Sanitation Data'!H103)))</f>
        <v/>
      </c>
      <c r="DI109" s="293" t="str">
        <f ca="true">+IF(OFFSET('Sanitation Data'!$H$32,0,10*ROW('Sanitation Data'!H103))="","",OFFSET('Sanitation Data'!$H$32,0,10*ROW('Sanitation Data'!H103)))</f>
        <v/>
      </c>
      <c r="DJ109" s="293" t="str">
        <f ca="true">+IF(OFFSET('Sanitation Data'!$I$28,0,10*ROW('Sanitation Data'!I103))="","",OFFSET('Sanitation Data'!$I$28,0,10*ROW('Sanitation Data'!I103)))</f>
        <v/>
      </c>
      <c r="DK109" s="293" t="str">
        <f ca="true">+IF(OFFSET('Sanitation Data'!$I$29,0,10*ROW('Sanitation Data'!I103))="","",OFFSET('Sanitation Data'!$I$29,0,10*ROW('Sanitation Data'!I103)))</f>
        <v/>
      </c>
      <c r="DL109" s="293" t="str">
        <f ca="true">+IF(OFFSET('Sanitation Data'!$I$30,0,10*ROW('Sanitation Data'!I103))="","",OFFSET('Sanitation Data'!$I$30,0,10*ROW('Sanitation Data'!I103)))</f>
        <v/>
      </c>
      <c r="DM109" s="293" t="str">
        <f ca="true">+IF(OFFSET('Sanitation Data'!$I$31,0,10*ROW('Sanitation Data'!I103))="","",OFFSET('Sanitation Data'!$I$31,0,10*ROW('Sanitation Data'!I103)))</f>
        <v/>
      </c>
      <c r="DN109" s="293" t="str">
        <f ca="true">+IF(OFFSET('Sanitation Data'!$I$32,0,10*ROW('Sanitation Data'!I103))="","",OFFSET('Sanitation Data'!$I$32,0,10*ROW('Sanitation Data'!I103)))</f>
        <v/>
      </c>
      <c r="DO109" s="293" t="str">
        <f ca="true">+IF(OFFSET('Hygiene Data'!$D$11,0,10*ROW('Hygiene Data'!D103))="","",OFFSET('Hygiene Data'!$D$11,0,10*ROW('Hygiene Data'!D103)))</f>
        <v/>
      </c>
      <c r="DP109" s="293" t="str">
        <f ca="true">+IF(OFFSET('Hygiene Data'!$D$12,0,10*ROW('Hygiene Data'!D103))="","",OFFSET('Hygiene Data'!$D$12,0,10*ROW('Hygiene Data'!D103)))</f>
        <v/>
      </c>
      <c r="DQ109" s="293" t="str">
        <f ca="true">+IF(OFFSET('Hygiene Data'!$D$13,0,10*ROW('Hygiene Data'!D103))="","",OFFSET('Hygiene Data'!$D$13,0,10*ROW('Hygiene Data'!D103)))</f>
        <v/>
      </c>
      <c r="DR109" s="293" t="str">
        <f ca="true">+IF(OFFSET('Hygiene Data'!$E$11,0,10*ROW('Hygiene Data'!E103))="","",OFFSET('Hygiene Data'!$E$11,0,10*ROW('Hygiene Data'!E103)))</f>
        <v/>
      </c>
      <c r="DS109" s="293" t="str">
        <f ca="true">+IF(OFFSET('Hygiene Data'!$E$12,0,10*ROW('Hygiene Data'!E103))="","",OFFSET('Hygiene Data'!$E$12,0,10*ROW('Hygiene Data'!E103)))</f>
        <v/>
      </c>
      <c r="DT109" s="293" t="str">
        <f ca="true">+IF(OFFSET('Hygiene Data'!$E$13,0,10*ROW('Hygiene Data'!E103))="","",OFFSET('Hygiene Data'!$E$13,0,10*ROW('Hygiene Data'!E103)))</f>
        <v/>
      </c>
      <c r="DU109" s="293" t="str">
        <f ca="true">+IF(OFFSET('Hygiene Data'!$F$11,0,10*ROW('Hygiene Data'!F103))="","",OFFSET('Hygiene Data'!$F$11,0,10*ROW('Hygiene Data'!F103)))</f>
        <v/>
      </c>
      <c r="DV109" s="293" t="str">
        <f ca="true">+IF(OFFSET('Hygiene Data'!$F$12,0,10*ROW('Hygiene Data'!F103))="","",OFFSET('Hygiene Data'!$F$12,0,10*ROW('Hygiene Data'!F103)))</f>
        <v/>
      </c>
      <c r="DW109" s="293" t="str">
        <f ca="true">+IF(OFFSET('Hygiene Data'!$F$13,0,10*ROW('Hygiene Data'!F103))="","",OFFSET('Hygiene Data'!$F$13,0,10*ROW('Hygiene Data'!F103)))</f>
        <v/>
      </c>
      <c r="DX109" s="293" t="str">
        <f ca="true">+IF(OFFSET('Hygiene Data'!$G$11,0,10*ROW('Hygiene Data'!G103))="","",OFFSET('Hygiene Data'!$G$11,0,10*ROW('Hygiene Data'!G103)))</f>
        <v/>
      </c>
      <c r="DY109" s="293" t="str">
        <f ca="true">+IF(OFFSET('Hygiene Data'!$G$12,0,10*ROW('Hygiene Data'!G103))="","",OFFSET('Hygiene Data'!$G$12,0,10*ROW('Hygiene Data'!G103)))</f>
        <v/>
      </c>
      <c r="DZ109" s="293" t="str">
        <f ca="true">+IF(OFFSET('Hygiene Data'!$G$13,0,10*ROW('Hygiene Data'!G103))="","",OFFSET('Hygiene Data'!$G$13,0,10*ROW('Hygiene Data'!G103)))</f>
        <v/>
      </c>
      <c r="EA109" s="293" t="str">
        <f ca="true">+IF(OFFSET('Hygiene Data'!$H$11,0,10*ROW('Hygiene Data'!H103))="","",OFFSET('Hygiene Data'!$H$11,0,10*ROW('Hygiene Data'!H103)))</f>
        <v/>
      </c>
      <c r="EB109" s="293" t="str">
        <f ca="true">+IF(OFFSET('Hygiene Data'!$H$12,0,10*ROW('Hygiene Data'!H103))="","",OFFSET('Hygiene Data'!$H$12,0,10*ROW('Hygiene Data'!H103)))</f>
        <v/>
      </c>
      <c r="EC109" s="293" t="str">
        <f ca="true">+IF(OFFSET('Hygiene Data'!$H$13,0,10*ROW('Hygiene Data'!H103))="","",OFFSET('Hygiene Data'!$H$13,0,10*ROW('Hygiene Data'!H103)))</f>
        <v/>
      </c>
      <c r="ED109" s="293" t="str">
        <f ca="true">+IF(OFFSET('Hygiene Data'!$I$11,0,10*ROW('Hygiene Data'!I103))="","",OFFSET('Hygiene Data'!$I$11,0,10*ROW('Hygiene Data'!I103)))</f>
        <v/>
      </c>
      <c r="EE109" s="293" t="str">
        <f ca="true">+IF(OFFSET('Hygiene Data'!$I$12,0,10*ROW('Hygiene Data'!I103))="","",OFFSET('Hygiene Data'!$I$12,0,10*ROW('Hygiene Data'!I103)))</f>
        <v/>
      </c>
      <c r="EF109" s="293"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49" t="str">
        <f t="shared" ca="true" si="1"/>
        <v/>
      </c>
      <c r="D110" s="89"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9"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9"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9"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9"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9"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9"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9"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9"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9"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9"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9"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9"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9"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9"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9"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9"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9"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0"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0"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0"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0"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0"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0"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0"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0"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0"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0"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0"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0"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0"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0"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0"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0"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0"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0"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0"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0"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0"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0"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0"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0"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0"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0"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0"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0"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0"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0"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1"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1"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1"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1"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1"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1"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1"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1"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1"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1"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1"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1"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1"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1"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1"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1"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1"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1"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3"/>
      <c r="BS110" s="293" t="str">
        <f ca="true">+IF(OFFSET('Water Data'!$D$27,0,10*ROW('Water Data'!D104))="","",OFFSET('Water Data'!$D$27,0,10*ROW('Water Data'!D104)))</f>
        <v/>
      </c>
      <c r="BT110" s="293" t="str">
        <f ca="true">+IF(OFFSET('Water Data'!$D$28,0,10*ROW('Water Data'!D104))="","",OFFSET('Water Data'!$D$28,0,10*ROW('Water Data'!D104)))</f>
        <v/>
      </c>
      <c r="BU110" s="293" t="str">
        <f ca="true">+IF(OFFSET('Water Data'!$D$29,0,10*ROW('Water Data'!D104))="","",OFFSET('Water Data'!$D$29,0,10*ROW('Water Data'!D104)))</f>
        <v/>
      </c>
      <c r="BV110" s="293" t="str">
        <f ca="true">+IF(OFFSET('Water Data'!$E$27,0,10*ROW('Water Data'!E104))="","",OFFSET('Water Data'!$E$27,0,10*ROW('Water Data'!E104)))</f>
        <v/>
      </c>
      <c r="BW110" s="293" t="str">
        <f ca="true">+IF(OFFSET('Water Data'!$E$28,0,10*ROW('Water Data'!E104))="","",OFFSET('Water Data'!$E$28,0,10*ROW('Water Data'!E104)))</f>
        <v/>
      </c>
      <c r="BX110" s="293" t="str">
        <f ca="true">+IF(OFFSET('Water Data'!$E$29,0,10*ROW('Water Data'!E104))="","",OFFSET('Water Data'!$E$29,0,10*ROW('Water Data'!E104)))</f>
        <v/>
      </c>
      <c r="BY110" s="293" t="str">
        <f ca="true">+IF(OFFSET('Water Data'!$F$27,0,10*ROW('Water Data'!F104))="","",OFFSET('Water Data'!$F$27,0,10*ROW('Water Data'!F104)))</f>
        <v/>
      </c>
      <c r="BZ110" s="293" t="str">
        <f ca="true">+IF(OFFSET('Water Data'!$F$28,0,10*ROW('Water Data'!F104))="","",OFFSET('Water Data'!$F$28,0,10*ROW('Water Data'!F104)))</f>
        <v/>
      </c>
      <c r="CA110" s="293" t="str">
        <f ca="true">+IF(OFFSET('Water Data'!$F$29,0,10*ROW('Water Data'!F104))="","",OFFSET('Water Data'!$F$29,0,10*ROW('Water Data'!F104)))</f>
        <v/>
      </c>
      <c r="CB110" s="293" t="str">
        <f ca="true">+IF(OFFSET('Water Data'!$G$27,0,10*ROW('Water Data'!G104))="","",OFFSET('Water Data'!$G$27,0,10*ROW('Water Data'!G104)))</f>
        <v/>
      </c>
      <c r="CC110" s="293" t="str">
        <f ca="true">+IF(OFFSET('Water Data'!$G$28,0,10*ROW('Water Data'!G104))="","",OFFSET('Water Data'!$G$28,0,10*ROW('Water Data'!G104)))</f>
        <v/>
      </c>
      <c r="CD110" s="293" t="str">
        <f ca="true">+IF(OFFSET('Water Data'!$G$29,0,10*ROW('Water Data'!G104))="","",OFFSET('Water Data'!$G$29,0,10*ROW('Water Data'!G104)))</f>
        <v/>
      </c>
      <c r="CE110" s="293" t="str">
        <f ca="true">+IF(OFFSET('Water Data'!$H$27,0,10*ROW('Water Data'!H104))="","",OFFSET('Water Data'!$H$27,0,10*ROW('Water Data'!H104)))</f>
        <v/>
      </c>
      <c r="CF110" s="293" t="str">
        <f ca="true">+IF(OFFSET('Water Data'!$H$28,0,10*ROW('Water Data'!H104))="","",OFFSET('Water Data'!$H$28,0,10*ROW('Water Data'!H104)))</f>
        <v/>
      </c>
      <c r="CG110" s="293" t="str">
        <f ca="true">+IF(OFFSET('Water Data'!$H$29,0,10*ROW('Water Data'!H104))="","",OFFSET('Water Data'!$H$29,0,10*ROW('Water Data'!H104)))</f>
        <v/>
      </c>
      <c r="CH110" s="293" t="str">
        <f ca="true">+IF(OFFSET('Water Data'!$I$27,0,10*ROW('Water Data'!I104))="","",OFFSET('Water Data'!$I$27,0,10*ROW('Water Data'!I104)))</f>
        <v/>
      </c>
      <c r="CI110" s="293" t="str">
        <f ca="true">+IF(OFFSET('Water Data'!$I$28,0,10*ROW('Water Data'!I104))="","",OFFSET('Water Data'!$I$28,0,10*ROW('Water Data'!I104)))</f>
        <v/>
      </c>
      <c r="CJ110" s="293" t="str">
        <f ca="true">+IF(OFFSET('Water Data'!$I$29,0,10*ROW('Water Data'!I104))="","",OFFSET('Water Data'!$I$29,0,10*ROW('Water Data'!I104)))</f>
        <v/>
      </c>
      <c r="CK110" s="293" t="str">
        <f ca="true">+IF(OFFSET('Sanitation Data'!$D$28,0,10*ROW('Sanitation Data'!D104))="","",OFFSET('Sanitation Data'!$D$28,0,10*ROW('Sanitation Data'!D104)))</f>
        <v/>
      </c>
      <c r="CL110" s="293" t="str">
        <f ca="true">+IF(OFFSET('Sanitation Data'!$D$29,0,10*ROW('Sanitation Data'!D104))="","",OFFSET('Sanitation Data'!$D$29,0,10*ROW('Sanitation Data'!D104)))</f>
        <v/>
      </c>
      <c r="CM110" s="293" t="str">
        <f ca="true">+IF(OFFSET('Sanitation Data'!$D$30,0,10*ROW('Sanitation Data'!D104))="","",OFFSET('Sanitation Data'!$D$30,0,10*ROW('Sanitation Data'!D104)))</f>
        <v/>
      </c>
      <c r="CN110" s="293" t="str">
        <f ca="true">+IF(OFFSET('Sanitation Data'!$D$31,0,10*ROW('Sanitation Data'!D104))="","",OFFSET('Sanitation Data'!$D$31,0,10*ROW('Sanitation Data'!D104)))</f>
        <v/>
      </c>
      <c r="CO110" s="293" t="str">
        <f ca="true">+IF(OFFSET('Sanitation Data'!$D$32,0,10*ROW('Sanitation Data'!D104))="","",OFFSET('Sanitation Data'!$D$32,0,10*ROW('Sanitation Data'!D104)))</f>
        <v/>
      </c>
      <c r="CP110" s="293" t="str">
        <f ca="true">+IF(OFFSET('Sanitation Data'!$E$28,0,10*ROW('Sanitation Data'!E104))="","",OFFSET('Sanitation Data'!$E$28,0,10*ROW('Sanitation Data'!E104)))</f>
        <v/>
      </c>
      <c r="CQ110" s="293" t="str">
        <f ca="true">+IF(OFFSET('Sanitation Data'!$E$29,0,10*ROW('Sanitation Data'!E104))="","",OFFSET('Sanitation Data'!$E$29,0,10*ROW('Sanitation Data'!E104)))</f>
        <v/>
      </c>
      <c r="CR110" s="293" t="str">
        <f ca="true">+IF(OFFSET('Sanitation Data'!$E$30,0,10*ROW('Sanitation Data'!E104))="","",OFFSET('Sanitation Data'!$E$30,0,10*ROW('Sanitation Data'!E104)))</f>
        <v/>
      </c>
      <c r="CS110" s="293" t="str">
        <f ca="true">+IF(OFFSET('Sanitation Data'!$E$31,0,10*ROW('Sanitation Data'!E104))="","",OFFSET('Sanitation Data'!$E$31,0,10*ROW('Sanitation Data'!E104)))</f>
        <v/>
      </c>
      <c r="CT110" s="293" t="str">
        <f ca="true">+IF(OFFSET('Sanitation Data'!$E$32,0,10*ROW('Sanitation Data'!E104))="","",OFFSET('Sanitation Data'!$E$32,0,10*ROW('Sanitation Data'!E104)))</f>
        <v/>
      </c>
      <c r="CU110" s="293" t="str">
        <f ca="true">+IF(OFFSET('Sanitation Data'!$F$28,0,10*ROW('Sanitation Data'!F104))="","",OFFSET('Sanitation Data'!$F$28,0,10*ROW('Sanitation Data'!F104)))</f>
        <v/>
      </c>
      <c r="CV110" s="293" t="str">
        <f ca="true">+IF(OFFSET('Sanitation Data'!$F$29,0,10*ROW('Sanitation Data'!F104))="","",OFFSET('Sanitation Data'!$F$29,0,10*ROW('Sanitation Data'!F104)))</f>
        <v/>
      </c>
      <c r="CW110" s="293" t="str">
        <f ca="true">+IF(OFFSET('Sanitation Data'!$F$30,0,10*ROW('Sanitation Data'!F104))="","",OFFSET('Sanitation Data'!$F$30,0,10*ROW('Sanitation Data'!F104)))</f>
        <v/>
      </c>
      <c r="CX110" s="293" t="str">
        <f ca="true">+IF(OFFSET('Sanitation Data'!$F$31,0,10*ROW('Sanitation Data'!F104))="","",OFFSET('Sanitation Data'!$F$31,0,10*ROW('Sanitation Data'!F104)))</f>
        <v/>
      </c>
      <c r="CY110" s="293" t="str">
        <f ca="true">+IF(OFFSET('Sanitation Data'!$F$32,0,10*ROW('Sanitation Data'!F104))="","",OFFSET('Sanitation Data'!$F$32,0,10*ROW('Sanitation Data'!F104)))</f>
        <v/>
      </c>
      <c r="CZ110" s="293" t="str">
        <f ca="true">+IF(OFFSET('Sanitation Data'!$G$28,0,10*ROW('Sanitation Data'!G104))="","",OFFSET('Sanitation Data'!$G$28,0,10*ROW('Sanitation Data'!G104)))</f>
        <v/>
      </c>
      <c r="DA110" s="293" t="str">
        <f ca="true">+IF(OFFSET('Sanitation Data'!$G$29,0,10*ROW('Sanitation Data'!G104))="","",OFFSET('Sanitation Data'!$G$29,0,10*ROW('Sanitation Data'!G104)))</f>
        <v/>
      </c>
      <c r="DB110" s="293" t="str">
        <f ca="true">+IF(OFFSET('Sanitation Data'!$G$30,0,10*ROW('Sanitation Data'!G104))="","",OFFSET('Sanitation Data'!$G$30,0,10*ROW('Sanitation Data'!G104)))</f>
        <v/>
      </c>
      <c r="DC110" s="293" t="str">
        <f ca="true">+IF(OFFSET('Sanitation Data'!$G$31,0,10*ROW('Sanitation Data'!G104))="","",OFFSET('Sanitation Data'!$G$31,0,10*ROW('Sanitation Data'!G104)))</f>
        <v/>
      </c>
      <c r="DD110" s="293" t="str">
        <f ca="true">+IF(OFFSET('Sanitation Data'!$G$32,0,10*ROW('Sanitation Data'!G104))="","",OFFSET('Sanitation Data'!$G$32,0,10*ROW('Sanitation Data'!G104)))</f>
        <v/>
      </c>
      <c r="DE110" s="293" t="str">
        <f ca="true">+IF(OFFSET('Sanitation Data'!$H$28,0,10*ROW('Sanitation Data'!H104))="","",OFFSET('Sanitation Data'!$H$28,0,10*ROW('Sanitation Data'!H104)))</f>
        <v/>
      </c>
      <c r="DF110" s="293" t="str">
        <f ca="true">+IF(OFFSET('Sanitation Data'!$H$29,0,10*ROW('Sanitation Data'!H104))="","",OFFSET('Sanitation Data'!$H$29,0,10*ROW('Sanitation Data'!H104)))</f>
        <v/>
      </c>
      <c r="DG110" s="293" t="str">
        <f ca="true">+IF(OFFSET('Sanitation Data'!$H$30,0,10*ROW('Sanitation Data'!H104))="","",OFFSET('Sanitation Data'!$H$30,0,10*ROW('Sanitation Data'!H104)))</f>
        <v/>
      </c>
      <c r="DH110" s="293" t="str">
        <f ca="true">+IF(OFFSET('Sanitation Data'!$H$31,0,10*ROW('Sanitation Data'!H104))="","",OFFSET('Sanitation Data'!$H$31,0,10*ROW('Sanitation Data'!H104)))</f>
        <v/>
      </c>
      <c r="DI110" s="293" t="str">
        <f ca="true">+IF(OFFSET('Sanitation Data'!$H$32,0,10*ROW('Sanitation Data'!H104))="","",OFFSET('Sanitation Data'!$H$32,0,10*ROW('Sanitation Data'!H104)))</f>
        <v/>
      </c>
      <c r="DJ110" s="293" t="str">
        <f ca="true">+IF(OFFSET('Sanitation Data'!$I$28,0,10*ROW('Sanitation Data'!I104))="","",OFFSET('Sanitation Data'!$I$28,0,10*ROW('Sanitation Data'!I104)))</f>
        <v/>
      </c>
      <c r="DK110" s="293" t="str">
        <f ca="true">+IF(OFFSET('Sanitation Data'!$I$29,0,10*ROW('Sanitation Data'!I104))="","",OFFSET('Sanitation Data'!$I$29,0,10*ROW('Sanitation Data'!I104)))</f>
        <v/>
      </c>
      <c r="DL110" s="293" t="str">
        <f ca="true">+IF(OFFSET('Sanitation Data'!$I$30,0,10*ROW('Sanitation Data'!I104))="","",OFFSET('Sanitation Data'!$I$30,0,10*ROW('Sanitation Data'!I104)))</f>
        <v/>
      </c>
      <c r="DM110" s="293" t="str">
        <f ca="true">+IF(OFFSET('Sanitation Data'!$I$31,0,10*ROW('Sanitation Data'!I104))="","",OFFSET('Sanitation Data'!$I$31,0,10*ROW('Sanitation Data'!I104)))</f>
        <v/>
      </c>
      <c r="DN110" s="293" t="str">
        <f ca="true">+IF(OFFSET('Sanitation Data'!$I$32,0,10*ROW('Sanitation Data'!I104))="","",OFFSET('Sanitation Data'!$I$32,0,10*ROW('Sanitation Data'!I104)))</f>
        <v/>
      </c>
      <c r="DO110" s="293" t="str">
        <f ca="true">+IF(OFFSET('Hygiene Data'!$D$11,0,10*ROW('Hygiene Data'!D104))="","",OFFSET('Hygiene Data'!$D$11,0,10*ROW('Hygiene Data'!D104)))</f>
        <v/>
      </c>
      <c r="DP110" s="293" t="str">
        <f ca="true">+IF(OFFSET('Hygiene Data'!$D$12,0,10*ROW('Hygiene Data'!D104))="","",OFFSET('Hygiene Data'!$D$12,0,10*ROW('Hygiene Data'!D104)))</f>
        <v/>
      </c>
      <c r="DQ110" s="293" t="str">
        <f ca="true">+IF(OFFSET('Hygiene Data'!$D$13,0,10*ROW('Hygiene Data'!D104))="","",OFFSET('Hygiene Data'!$D$13,0,10*ROW('Hygiene Data'!D104)))</f>
        <v/>
      </c>
      <c r="DR110" s="293" t="str">
        <f ca="true">+IF(OFFSET('Hygiene Data'!$E$11,0,10*ROW('Hygiene Data'!E104))="","",OFFSET('Hygiene Data'!$E$11,0,10*ROW('Hygiene Data'!E104)))</f>
        <v/>
      </c>
      <c r="DS110" s="293" t="str">
        <f ca="true">+IF(OFFSET('Hygiene Data'!$E$12,0,10*ROW('Hygiene Data'!E104))="","",OFFSET('Hygiene Data'!$E$12,0,10*ROW('Hygiene Data'!E104)))</f>
        <v/>
      </c>
      <c r="DT110" s="293" t="str">
        <f ca="true">+IF(OFFSET('Hygiene Data'!$E$13,0,10*ROW('Hygiene Data'!E104))="","",OFFSET('Hygiene Data'!$E$13,0,10*ROW('Hygiene Data'!E104)))</f>
        <v/>
      </c>
      <c r="DU110" s="293" t="str">
        <f ca="true">+IF(OFFSET('Hygiene Data'!$F$11,0,10*ROW('Hygiene Data'!F104))="","",OFFSET('Hygiene Data'!$F$11,0,10*ROW('Hygiene Data'!F104)))</f>
        <v/>
      </c>
      <c r="DV110" s="293" t="str">
        <f ca="true">+IF(OFFSET('Hygiene Data'!$F$12,0,10*ROW('Hygiene Data'!F104))="","",OFFSET('Hygiene Data'!$F$12,0,10*ROW('Hygiene Data'!F104)))</f>
        <v/>
      </c>
      <c r="DW110" s="293" t="str">
        <f ca="true">+IF(OFFSET('Hygiene Data'!$F$13,0,10*ROW('Hygiene Data'!F104))="","",OFFSET('Hygiene Data'!$F$13,0,10*ROW('Hygiene Data'!F104)))</f>
        <v/>
      </c>
      <c r="DX110" s="293" t="str">
        <f ca="true">+IF(OFFSET('Hygiene Data'!$G$11,0,10*ROW('Hygiene Data'!G104))="","",OFFSET('Hygiene Data'!$G$11,0,10*ROW('Hygiene Data'!G104)))</f>
        <v/>
      </c>
      <c r="DY110" s="293" t="str">
        <f ca="true">+IF(OFFSET('Hygiene Data'!$G$12,0,10*ROW('Hygiene Data'!G104))="","",OFFSET('Hygiene Data'!$G$12,0,10*ROW('Hygiene Data'!G104)))</f>
        <v/>
      </c>
      <c r="DZ110" s="293" t="str">
        <f ca="true">+IF(OFFSET('Hygiene Data'!$G$13,0,10*ROW('Hygiene Data'!G104))="","",OFFSET('Hygiene Data'!$G$13,0,10*ROW('Hygiene Data'!G104)))</f>
        <v/>
      </c>
      <c r="EA110" s="293" t="str">
        <f ca="true">+IF(OFFSET('Hygiene Data'!$H$11,0,10*ROW('Hygiene Data'!H104))="","",OFFSET('Hygiene Data'!$H$11,0,10*ROW('Hygiene Data'!H104)))</f>
        <v/>
      </c>
      <c r="EB110" s="293" t="str">
        <f ca="true">+IF(OFFSET('Hygiene Data'!$H$12,0,10*ROW('Hygiene Data'!H104))="","",OFFSET('Hygiene Data'!$H$12,0,10*ROW('Hygiene Data'!H104)))</f>
        <v/>
      </c>
      <c r="EC110" s="293" t="str">
        <f ca="true">+IF(OFFSET('Hygiene Data'!$H$13,0,10*ROW('Hygiene Data'!H104))="","",OFFSET('Hygiene Data'!$H$13,0,10*ROW('Hygiene Data'!H104)))</f>
        <v/>
      </c>
      <c r="ED110" s="293" t="str">
        <f ca="true">+IF(OFFSET('Hygiene Data'!$I$11,0,10*ROW('Hygiene Data'!I104))="","",OFFSET('Hygiene Data'!$I$11,0,10*ROW('Hygiene Data'!I104)))</f>
        <v/>
      </c>
      <c r="EE110" s="293" t="str">
        <f ca="true">+IF(OFFSET('Hygiene Data'!$I$12,0,10*ROW('Hygiene Data'!I104))="","",OFFSET('Hygiene Data'!$I$12,0,10*ROW('Hygiene Data'!I104)))</f>
        <v/>
      </c>
      <c r="EF110" s="293"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49" t="str">
        <f t="shared" ca="true" si="1"/>
        <v/>
      </c>
      <c r="D111" s="89"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9"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9"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9"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9"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9"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9"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9"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9"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9"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9"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9"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9"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9"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9"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9"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9"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9"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0"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0"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0"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0"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0"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0"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0"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0"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0"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0"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0"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0"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0"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0"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0"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0"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0"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0"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0"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0"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0"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0"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0"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0"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0"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0"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0"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0"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0"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0"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1"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1"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1"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1"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1"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1"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1"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1"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1"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1"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1"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1"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1"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1"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1"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1"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1"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1"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3"/>
      <c r="BS111" s="293" t="str">
        <f ca="true">+IF(OFFSET('Water Data'!$D$27,0,10*ROW('Water Data'!D105))="","",OFFSET('Water Data'!$D$27,0,10*ROW('Water Data'!D105)))</f>
        <v/>
      </c>
      <c r="BT111" s="293" t="str">
        <f ca="true">+IF(OFFSET('Water Data'!$D$28,0,10*ROW('Water Data'!D105))="","",OFFSET('Water Data'!$D$28,0,10*ROW('Water Data'!D105)))</f>
        <v/>
      </c>
      <c r="BU111" s="293" t="str">
        <f ca="true">+IF(OFFSET('Water Data'!$D$29,0,10*ROW('Water Data'!D105))="","",OFFSET('Water Data'!$D$29,0,10*ROW('Water Data'!D105)))</f>
        <v/>
      </c>
      <c r="BV111" s="293" t="str">
        <f ca="true">+IF(OFFSET('Water Data'!$E$27,0,10*ROW('Water Data'!E105))="","",OFFSET('Water Data'!$E$27,0,10*ROW('Water Data'!E105)))</f>
        <v/>
      </c>
      <c r="BW111" s="293" t="str">
        <f ca="true">+IF(OFFSET('Water Data'!$E$28,0,10*ROW('Water Data'!E105))="","",OFFSET('Water Data'!$E$28,0,10*ROW('Water Data'!E105)))</f>
        <v/>
      </c>
      <c r="BX111" s="293" t="str">
        <f ca="true">+IF(OFFSET('Water Data'!$E$29,0,10*ROW('Water Data'!E105))="","",OFFSET('Water Data'!$E$29,0,10*ROW('Water Data'!E105)))</f>
        <v/>
      </c>
      <c r="BY111" s="293" t="str">
        <f ca="true">+IF(OFFSET('Water Data'!$F$27,0,10*ROW('Water Data'!F105))="","",OFFSET('Water Data'!$F$27,0,10*ROW('Water Data'!F105)))</f>
        <v/>
      </c>
      <c r="BZ111" s="293" t="str">
        <f ca="true">+IF(OFFSET('Water Data'!$F$28,0,10*ROW('Water Data'!F105))="","",OFFSET('Water Data'!$F$28,0,10*ROW('Water Data'!F105)))</f>
        <v/>
      </c>
      <c r="CA111" s="293" t="str">
        <f ca="true">+IF(OFFSET('Water Data'!$F$29,0,10*ROW('Water Data'!F105))="","",OFFSET('Water Data'!$F$29,0,10*ROW('Water Data'!F105)))</f>
        <v/>
      </c>
      <c r="CB111" s="293" t="str">
        <f ca="true">+IF(OFFSET('Water Data'!$G$27,0,10*ROW('Water Data'!G105))="","",OFFSET('Water Data'!$G$27,0,10*ROW('Water Data'!G105)))</f>
        <v/>
      </c>
      <c r="CC111" s="293" t="str">
        <f ca="true">+IF(OFFSET('Water Data'!$G$28,0,10*ROW('Water Data'!G105))="","",OFFSET('Water Data'!$G$28,0,10*ROW('Water Data'!G105)))</f>
        <v/>
      </c>
      <c r="CD111" s="293" t="str">
        <f ca="true">+IF(OFFSET('Water Data'!$G$29,0,10*ROW('Water Data'!G105))="","",OFFSET('Water Data'!$G$29,0,10*ROW('Water Data'!G105)))</f>
        <v/>
      </c>
      <c r="CE111" s="293" t="str">
        <f ca="true">+IF(OFFSET('Water Data'!$H$27,0,10*ROW('Water Data'!H105))="","",OFFSET('Water Data'!$H$27,0,10*ROW('Water Data'!H105)))</f>
        <v/>
      </c>
      <c r="CF111" s="293" t="str">
        <f ca="true">+IF(OFFSET('Water Data'!$H$28,0,10*ROW('Water Data'!H105))="","",OFFSET('Water Data'!$H$28,0,10*ROW('Water Data'!H105)))</f>
        <v/>
      </c>
      <c r="CG111" s="293" t="str">
        <f ca="true">+IF(OFFSET('Water Data'!$H$29,0,10*ROW('Water Data'!H105))="","",OFFSET('Water Data'!$H$29,0,10*ROW('Water Data'!H105)))</f>
        <v/>
      </c>
      <c r="CH111" s="293" t="str">
        <f ca="true">+IF(OFFSET('Water Data'!$I$27,0,10*ROW('Water Data'!I105))="","",OFFSET('Water Data'!$I$27,0,10*ROW('Water Data'!I105)))</f>
        <v/>
      </c>
      <c r="CI111" s="293" t="str">
        <f ca="true">+IF(OFFSET('Water Data'!$I$28,0,10*ROW('Water Data'!I105))="","",OFFSET('Water Data'!$I$28,0,10*ROW('Water Data'!I105)))</f>
        <v/>
      </c>
      <c r="CJ111" s="293" t="str">
        <f ca="true">+IF(OFFSET('Water Data'!$I$29,0,10*ROW('Water Data'!I105))="","",OFFSET('Water Data'!$I$29,0,10*ROW('Water Data'!I105)))</f>
        <v/>
      </c>
      <c r="CK111" s="293" t="str">
        <f ca="true">+IF(OFFSET('Sanitation Data'!$D$28,0,10*ROW('Sanitation Data'!D105))="","",OFFSET('Sanitation Data'!$D$28,0,10*ROW('Sanitation Data'!D105)))</f>
        <v/>
      </c>
      <c r="CL111" s="293" t="str">
        <f ca="true">+IF(OFFSET('Sanitation Data'!$D$29,0,10*ROW('Sanitation Data'!D105))="","",OFFSET('Sanitation Data'!$D$29,0,10*ROW('Sanitation Data'!D105)))</f>
        <v/>
      </c>
      <c r="CM111" s="293" t="str">
        <f ca="true">+IF(OFFSET('Sanitation Data'!$D$30,0,10*ROW('Sanitation Data'!D105))="","",OFFSET('Sanitation Data'!$D$30,0,10*ROW('Sanitation Data'!D105)))</f>
        <v/>
      </c>
      <c r="CN111" s="293" t="str">
        <f ca="true">+IF(OFFSET('Sanitation Data'!$D$31,0,10*ROW('Sanitation Data'!D105))="","",OFFSET('Sanitation Data'!$D$31,0,10*ROW('Sanitation Data'!D105)))</f>
        <v/>
      </c>
      <c r="CO111" s="293" t="str">
        <f ca="true">+IF(OFFSET('Sanitation Data'!$D$32,0,10*ROW('Sanitation Data'!D105))="","",OFFSET('Sanitation Data'!$D$32,0,10*ROW('Sanitation Data'!D105)))</f>
        <v/>
      </c>
      <c r="CP111" s="293" t="str">
        <f ca="true">+IF(OFFSET('Sanitation Data'!$E$28,0,10*ROW('Sanitation Data'!E105))="","",OFFSET('Sanitation Data'!$E$28,0,10*ROW('Sanitation Data'!E105)))</f>
        <v/>
      </c>
      <c r="CQ111" s="293" t="str">
        <f ca="true">+IF(OFFSET('Sanitation Data'!$E$29,0,10*ROW('Sanitation Data'!E105))="","",OFFSET('Sanitation Data'!$E$29,0,10*ROW('Sanitation Data'!E105)))</f>
        <v/>
      </c>
      <c r="CR111" s="293" t="str">
        <f ca="true">+IF(OFFSET('Sanitation Data'!$E$30,0,10*ROW('Sanitation Data'!E105))="","",OFFSET('Sanitation Data'!$E$30,0,10*ROW('Sanitation Data'!E105)))</f>
        <v/>
      </c>
      <c r="CS111" s="293" t="str">
        <f ca="true">+IF(OFFSET('Sanitation Data'!$E$31,0,10*ROW('Sanitation Data'!E105))="","",OFFSET('Sanitation Data'!$E$31,0,10*ROW('Sanitation Data'!E105)))</f>
        <v/>
      </c>
      <c r="CT111" s="293" t="str">
        <f ca="true">+IF(OFFSET('Sanitation Data'!$E$32,0,10*ROW('Sanitation Data'!E105))="","",OFFSET('Sanitation Data'!$E$32,0,10*ROW('Sanitation Data'!E105)))</f>
        <v/>
      </c>
      <c r="CU111" s="293" t="str">
        <f ca="true">+IF(OFFSET('Sanitation Data'!$F$28,0,10*ROW('Sanitation Data'!F105))="","",OFFSET('Sanitation Data'!$F$28,0,10*ROW('Sanitation Data'!F105)))</f>
        <v/>
      </c>
      <c r="CV111" s="293" t="str">
        <f ca="true">+IF(OFFSET('Sanitation Data'!$F$29,0,10*ROW('Sanitation Data'!F105))="","",OFFSET('Sanitation Data'!$F$29,0,10*ROW('Sanitation Data'!F105)))</f>
        <v/>
      </c>
      <c r="CW111" s="293" t="str">
        <f ca="true">+IF(OFFSET('Sanitation Data'!$F$30,0,10*ROW('Sanitation Data'!F105))="","",OFFSET('Sanitation Data'!$F$30,0,10*ROW('Sanitation Data'!F105)))</f>
        <v/>
      </c>
      <c r="CX111" s="293" t="str">
        <f ca="true">+IF(OFFSET('Sanitation Data'!$F$31,0,10*ROW('Sanitation Data'!F105))="","",OFFSET('Sanitation Data'!$F$31,0,10*ROW('Sanitation Data'!F105)))</f>
        <v/>
      </c>
      <c r="CY111" s="293" t="str">
        <f ca="true">+IF(OFFSET('Sanitation Data'!$F$32,0,10*ROW('Sanitation Data'!F105))="","",OFFSET('Sanitation Data'!$F$32,0,10*ROW('Sanitation Data'!F105)))</f>
        <v/>
      </c>
      <c r="CZ111" s="293" t="str">
        <f ca="true">+IF(OFFSET('Sanitation Data'!$G$28,0,10*ROW('Sanitation Data'!G105))="","",OFFSET('Sanitation Data'!$G$28,0,10*ROW('Sanitation Data'!G105)))</f>
        <v/>
      </c>
      <c r="DA111" s="293" t="str">
        <f ca="true">+IF(OFFSET('Sanitation Data'!$G$29,0,10*ROW('Sanitation Data'!G105))="","",OFFSET('Sanitation Data'!$G$29,0,10*ROW('Sanitation Data'!G105)))</f>
        <v/>
      </c>
      <c r="DB111" s="293" t="str">
        <f ca="true">+IF(OFFSET('Sanitation Data'!$G$30,0,10*ROW('Sanitation Data'!G105))="","",OFFSET('Sanitation Data'!$G$30,0,10*ROW('Sanitation Data'!G105)))</f>
        <v/>
      </c>
      <c r="DC111" s="293" t="str">
        <f ca="true">+IF(OFFSET('Sanitation Data'!$G$31,0,10*ROW('Sanitation Data'!G105))="","",OFFSET('Sanitation Data'!$G$31,0,10*ROW('Sanitation Data'!G105)))</f>
        <v/>
      </c>
      <c r="DD111" s="293" t="str">
        <f ca="true">+IF(OFFSET('Sanitation Data'!$G$32,0,10*ROW('Sanitation Data'!G105))="","",OFFSET('Sanitation Data'!$G$32,0,10*ROW('Sanitation Data'!G105)))</f>
        <v/>
      </c>
      <c r="DE111" s="293" t="str">
        <f ca="true">+IF(OFFSET('Sanitation Data'!$H$28,0,10*ROW('Sanitation Data'!H105))="","",OFFSET('Sanitation Data'!$H$28,0,10*ROW('Sanitation Data'!H105)))</f>
        <v/>
      </c>
      <c r="DF111" s="293" t="str">
        <f ca="true">+IF(OFFSET('Sanitation Data'!$H$29,0,10*ROW('Sanitation Data'!H105))="","",OFFSET('Sanitation Data'!$H$29,0,10*ROW('Sanitation Data'!H105)))</f>
        <v/>
      </c>
      <c r="DG111" s="293" t="str">
        <f ca="true">+IF(OFFSET('Sanitation Data'!$H$30,0,10*ROW('Sanitation Data'!H105))="","",OFFSET('Sanitation Data'!$H$30,0,10*ROW('Sanitation Data'!H105)))</f>
        <v/>
      </c>
      <c r="DH111" s="293" t="str">
        <f ca="true">+IF(OFFSET('Sanitation Data'!$H$31,0,10*ROW('Sanitation Data'!H105))="","",OFFSET('Sanitation Data'!$H$31,0,10*ROW('Sanitation Data'!H105)))</f>
        <v/>
      </c>
      <c r="DI111" s="293" t="str">
        <f ca="true">+IF(OFFSET('Sanitation Data'!$H$32,0,10*ROW('Sanitation Data'!H105))="","",OFFSET('Sanitation Data'!$H$32,0,10*ROW('Sanitation Data'!H105)))</f>
        <v/>
      </c>
      <c r="DJ111" s="293" t="str">
        <f ca="true">+IF(OFFSET('Sanitation Data'!$I$28,0,10*ROW('Sanitation Data'!I105))="","",OFFSET('Sanitation Data'!$I$28,0,10*ROW('Sanitation Data'!I105)))</f>
        <v/>
      </c>
      <c r="DK111" s="293" t="str">
        <f ca="true">+IF(OFFSET('Sanitation Data'!$I$29,0,10*ROW('Sanitation Data'!I105))="","",OFFSET('Sanitation Data'!$I$29,0,10*ROW('Sanitation Data'!I105)))</f>
        <v/>
      </c>
      <c r="DL111" s="293" t="str">
        <f ca="true">+IF(OFFSET('Sanitation Data'!$I$30,0,10*ROW('Sanitation Data'!I105))="","",OFFSET('Sanitation Data'!$I$30,0,10*ROW('Sanitation Data'!I105)))</f>
        <v/>
      </c>
      <c r="DM111" s="293" t="str">
        <f ca="true">+IF(OFFSET('Sanitation Data'!$I$31,0,10*ROW('Sanitation Data'!I105))="","",OFFSET('Sanitation Data'!$I$31,0,10*ROW('Sanitation Data'!I105)))</f>
        <v/>
      </c>
      <c r="DN111" s="293" t="str">
        <f ca="true">+IF(OFFSET('Sanitation Data'!$I$32,0,10*ROW('Sanitation Data'!I105))="","",OFFSET('Sanitation Data'!$I$32,0,10*ROW('Sanitation Data'!I105)))</f>
        <v/>
      </c>
      <c r="DO111" s="293" t="str">
        <f ca="true">+IF(OFFSET('Hygiene Data'!$D$11,0,10*ROW('Hygiene Data'!D105))="","",OFFSET('Hygiene Data'!$D$11,0,10*ROW('Hygiene Data'!D105)))</f>
        <v/>
      </c>
      <c r="DP111" s="293" t="str">
        <f ca="true">+IF(OFFSET('Hygiene Data'!$D$12,0,10*ROW('Hygiene Data'!D105))="","",OFFSET('Hygiene Data'!$D$12,0,10*ROW('Hygiene Data'!D105)))</f>
        <v/>
      </c>
      <c r="DQ111" s="293" t="str">
        <f ca="true">+IF(OFFSET('Hygiene Data'!$D$13,0,10*ROW('Hygiene Data'!D105))="","",OFFSET('Hygiene Data'!$D$13,0,10*ROW('Hygiene Data'!D105)))</f>
        <v/>
      </c>
      <c r="DR111" s="293" t="str">
        <f ca="true">+IF(OFFSET('Hygiene Data'!$E$11,0,10*ROW('Hygiene Data'!E105))="","",OFFSET('Hygiene Data'!$E$11,0,10*ROW('Hygiene Data'!E105)))</f>
        <v/>
      </c>
      <c r="DS111" s="293" t="str">
        <f ca="true">+IF(OFFSET('Hygiene Data'!$E$12,0,10*ROW('Hygiene Data'!E105))="","",OFFSET('Hygiene Data'!$E$12,0,10*ROW('Hygiene Data'!E105)))</f>
        <v/>
      </c>
      <c r="DT111" s="293" t="str">
        <f ca="true">+IF(OFFSET('Hygiene Data'!$E$13,0,10*ROW('Hygiene Data'!E105))="","",OFFSET('Hygiene Data'!$E$13,0,10*ROW('Hygiene Data'!E105)))</f>
        <v/>
      </c>
      <c r="DU111" s="293" t="str">
        <f ca="true">+IF(OFFSET('Hygiene Data'!$F$11,0,10*ROW('Hygiene Data'!F105))="","",OFFSET('Hygiene Data'!$F$11,0,10*ROW('Hygiene Data'!F105)))</f>
        <v/>
      </c>
      <c r="DV111" s="293" t="str">
        <f ca="true">+IF(OFFSET('Hygiene Data'!$F$12,0,10*ROW('Hygiene Data'!F105))="","",OFFSET('Hygiene Data'!$F$12,0,10*ROW('Hygiene Data'!F105)))</f>
        <v/>
      </c>
      <c r="DW111" s="293" t="str">
        <f ca="true">+IF(OFFSET('Hygiene Data'!$F$13,0,10*ROW('Hygiene Data'!F105))="","",OFFSET('Hygiene Data'!$F$13,0,10*ROW('Hygiene Data'!F105)))</f>
        <v/>
      </c>
      <c r="DX111" s="293" t="str">
        <f ca="true">+IF(OFFSET('Hygiene Data'!$G$11,0,10*ROW('Hygiene Data'!G105))="","",OFFSET('Hygiene Data'!$G$11,0,10*ROW('Hygiene Data'!G105)))</f>
        <v/>
      </c>
      <c r="DY111" s="293" t="str">
        <f ca="true">+IF(OFFSET('Hygiene Data'!$G$12,0,10*ROW('Hygiene Data'!G105))="","",OFFSET('Hygiene Data'!$G$12,0,10*ROW('Hygiene Data'!G105)))</f>
        <v/>
      </c>
      <c r="DZ111" s="293" t="str">
        <f ca="true">+IF(OFFSET('Hygiene Data'!$G$13,0,10*ROW('Hygiene Data'!G105))="","",OFFSET('Hygiene Data'!$G$13,0,10*ROW('Hygiene Data'!G105)))</f>
        <v/>
      </c>
      <c r="EA111" s="293" t="str">
        <f ca="true">+IF(OFFSET('Hygiene Data'!$H$11,0,10*ROW('Hygiene Data'!H105))="","",OFFSET('Hygiene Data'!$H$11,0,10*ROW('Hygiene Data'!H105)))</f>
        <v/>
      </c>
      <c r="EB111" s="293" t="str">
        <f ca="true">+IF(OFFSET('Hygiene Data'!$H$12,0,10*ROW('Hygiene Data'!H105))="","",OFFSET('Hygiene Data'!$H$12,0,10*ROW('Hygiene Data'!H105)))</f>
        <v/>
      </c>
      <c r="EC111" s="293" t="str">
        <f ca="true">+IF(OFFSET('Hygiene Data'!$H$13,0,10*ROW('Hygiene Data'!H105))="","",OFFSET('Hygiene Data'!$H$13,0,10*ROW('Hygiene Data'!H105)))</f>
        <v/>
      </c>
      <c r="ED111" s="293" t="str">
        <f ca="true">+IF(OFFSET('Hygiene Data'!$I$11,0,10*ROW('Hygiene Data'!I105))="","",OFFSET('Hygiene Data'!$I$11,0,10*ROW('Hygiene Data'!I105)))</f>
        <v/>
      </c>
      <c r="EE111" s="293" t="str">
        <f ca="true">+IF(OFFSET('Hygiene Data'!$I$12,0,10*ROW('Hygiene Data'!I105))="","",OFFSET('Hygiene Data'!$I$12,0,10*ROW('Hygiene Data'!I105)))</f>
        <v/>
      </c>
      <c r="EF111" s="293"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49" t="str">
        <f t="shared" ca="true" si="1"/>
        <v/>
      </c>
      <c r="D112" s="89"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9"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9"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9"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9"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9"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9"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9"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9"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9"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9"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9"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9"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9"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9"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9"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9"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9"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0"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0"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0"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0"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0"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0"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0"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0"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0"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0"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0"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0"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0"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0"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0"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0"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0"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0"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0"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0"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0"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0"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0"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0"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0"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0"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0"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0"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0"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0"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1"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1"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1"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1"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1"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1"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1"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1"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1"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1"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1"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1"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1"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1"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1"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1"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1"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1"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3"/>
      <c r="BS112" s="293" t="str">
        <f ca="true">+IF(OFFSET('Water Data'!$D$27,0,10*ROW('Water Data'!D106))="","",OFFSET('Water Data'!$D$27,0,10*ROW('Water Data'!D106)))</f>
        <v/>
      </c>
      <c r="BT112" s="293" t="str">
        <f ca="true">+IF(OFFSET('Water Data'!$D$28,0,10*ROW('Water Data'!D106))="","",OFFSET('Water Data'!$D$28,0,10*ROW('Water Data'!D106)))</f>
        <v/>
      </c>
      <c r="BU112" s="293" t="str">
        <f ca="true">+IF(OFFSET('Water Data'!$D$29,0,10*ROW('Water Data'!D106))="","",OFFSET('Water Data'!$D$29,0,10*ROW('Water Data'!D106)))</f>
        <v/>
      </c>
      <c r="BV112" s="293" t="str">
        <f ca="true">+IF(OFFSET('Water Data'!$E$27,0,10*ROW('Water Data'!E106))="","",OFFSET('Water Data'!$E$27,0,10*ROW('Water Data'!E106)))</f>
        <v/>
      </c>
      <c r="BW112" s="293" t="str">
        <f ca="true">+IF(OFFSET('Water Data'!$E$28,0,10*ROW('Water Data'!E106))="","",OFFSET('Water Data'!$E$28,0,10*ROW('Water Data'!E106)))</f>
        <v/>
      </c>
      <c r="BX112" s="293" t="str">
        <f ca="true">+IF(OFFSET('Water Data'!$E$29,0,10*ROW('Water Data'!E106))="","",OFFSET('Water Data'!$E$29,0,10*ROW('Water Data'!E106)))</f>
        <v/>
      </c>
      <c r="BY112" s="293" t="str">
        <f ca="true">+IF(OFFSET('Water Data'!$F$27,0,10*ROW('Water Data'!F106))="","",OFFSET('Water Data'!$F$27,0,10*ROW('Water Data'!F106)))</f>
        <v/>
      </c>
      <c r="BZ112" s="293" t="str">
        <f ca="true">+IF(OFFSET('Water Data'!$F$28,0,10*ROW('Water Data'!F106))="","",OFFSET('Water Data'!$F$28,0,10*ROW('Water Data'!F106)))</f>
        <v/>
      </c>
      <c r="CA112" s="293" t="str">
        <f ca="true">+IF(OFFSET('Water Data'!$F$29,0,10*ROW('Water Data'!F106))="","",OFFSET('Water Data'!$F$29,0,10*ROW('Water Data'!F106)))</f>
        <v/>
      </c>
      <c r="CB112" s="293" t="str">
        <f ca="true">+IF(OFFSET('Water Data'!$G$27,0,10*ROW('Water Data'!G106))="","",OFFSET('Water Data'!$G$27,0,10*ROW('Water Data'!G106)))</f>
        <v/>
      </c>
      <c r="CC112" s="293" t="str">
        <f ca="true">+IF(OFFSET('Water Data'!$G$28,0,10*ROW('Water Data'!G106))="","",OFFSET('Water Data'!$G$28,0,10*ROW('Water Data'!G106)))</f>
        <v/>
      </c>
      <c r="CD112" s="293" t="str">
        <f ca="true">+IF(OFFSET('Water Data'!$G$29,0,10*ROW('Water Data'!G106))="","",OFFSET('Water Data'!$G$29,0,10*ROW('Water Data'!G106)))</f>
        <v/>
      </c>
      <c r="CE112" s="293" t="str">
        <f ca="true">+IF(OFFSET('Water Data'!$H$27,0,10*ROW('Water Data'!H106))="","",OFFSET('Water Data'!$H$27,0,10*ROW('Water Data'!H106)))</f>
        <v/>
      </c>
      <c r="CF112" s="293" t="str">
        <f ca="true">+IF(OFFSET('Water Data'!$H$28,0,10*ROW('Water Data'!H106))="","",OFFSET('Water Data'!$H$28,0,10*ROW('Water Data'!H106)))</f>
        <v/>
      </c>
      <c r="CG112" s="293" t="str">
        <f ca="true">+IF(OFFSET('Water Data'!$H$29,0,10*ROW('Water Data'!H106))="","",OFFSET('Water Data'!$H$29,0,10*ROW('Water Data'!H106)))</f>
        <v/>
      </c>
      <c r="CH112" s="293" t="str">
        <f ca="true">+IF(OFFSET('Water Data'!$I$27,0,10*ROW('Water Data'!I106))="","",OFFSET('Water Data'!$I$27,0,10*ROW('Water Data'!I106)))</f>
        <v/>
      </c>
      <c r="CI112" s="293" t="str">
        <f ca="true">+IF(OFFSET('Water Data'!$I$28,0,10*ROW('Water Data'!I106))="","",OFFSET('Water Data'!$I$28,0,10*ROW('Water Data'!I106)))</f>
        <v/>
      </c>
      <c r="CJ112" s="293" t="str">
        <f ca="true">+IF(OFFSET('Water Data'!$I$29,0,10*ROW('Water Data'!I106))="","",OFFSET('Water Data'!$I$29,0,10*ROW('Water Data'!I106)))</f>
        <v/>
      </c>
      <c r="CK112" s="293" t="str">
        <f ca="true">+IF(OFFSET('Sanitation Data'!$D$28,0,10*ROW('Sanitation Data'!D106))="","",OFFSET('Sanitation Data'!$D$28,0,10*ROW('Sanitation Data'!D106)))</f>
        <v/>
      </c>
      <c r="CL112" s="293" t="str">
        <f ca="true">+IF(OFFSET('Sanitation Data'!$D$29,0,10*ROW('Sanitation Data'!D106))="","",OFFSET('Sanitation Data'!$D$29,0,10*ROW('Sanitation Data'!D106)))</f>
        <v/>
      </c>
      <c r="CM112" s="293" t="str">
        <f ca="true">+IF(OFFSET('Sanitation Data'!$D$30,0,10*ROW('Sanitation Data'!D106))="","",OFFSET('Sanitation Data'!$D$30,0,10*ROW('Sanitation Data'!D106)))</f>
        <v/>
      </c>
      <c r="CN112" s="293" t="str">
        <f ca="true">+IF(OFFSET('Sanitation Data'!$D$31,0,10*ROW('Sanitation Data'!D106))="","",OFFSET('Sanitation Data'!$D$31,0,10*ROW('Sanitation Data'!D106)))</f>
        <v/>
      </c>
      <c r="CO112" s="293" t="str">
        <f ca="true">+IF(OFFSET('Sanitation Data'!$D$32,0,10*ROW('Sanitation Data'!D106))="","",OFFSET('Sanitation Data'!$D$32,0,10*ROW('Sanitation Data'!D106)))</f>
        <v/>
      </c>
      <c r="CP112" s="293" t="str">
        <f ca="true">+IF(OFFSET('Sanitation Data'!$E$28,0,10*ROW('Sanitation Data'!E106))="","",OFFSET('Sanitation Data'!$E$28,0,10*ROW('Sanitation Data'!E106)))</f>
        <v/>
      </c>
      <c r="CQ112" s="293" t="str">
        <f ca="true">+IF(OFFSET('Sanitation Data'!$E$29,0,10*ROW('Sanitation Data'!E106))="","",OFFSET('Sanitation Data'!$E$29,0,10*ROW('Sanitation Data'!E106)))</f>
        <v/>
      </c>
      <c r="CR112" s="293" t="str">
        <f ca="true">+IF(OFFSET('Sanitation Data'!$E$30,0,10*ROW('Sanitation Data'!E106))="","",OFFSET('Sanitation Data'!$E$30,0,10*ROW('Sanitation Data'!E106)))</f>
        <v/>
      </c>
      <c r="CS112" s="293" t="str">
        <f ca="true">+IF(OFFSET('Sanitation Data'!$E$31,0,10*ROW('Sanitation Data'!E106))="","",OFFSET('Sanitation Data'!$E$31,0,10*ROW('Sanitation Data'!E106)))</f>
        <v/>
      </c>
      <c r="CT112" s="293" t="str">
        <f ca="true">+IF(OFFSET('Sanitation Data'!$E$32,0,10*ROW('Sanitation Data'!E106))="","",OFFSET('Sanitation Data'!$E$32,0,10*ROW('Sanitation Data'!E106)))</f>
        <v/>
      </c>
      <c r="CU112" s="293" t="str">
        <f ca="true">+IF(OFFSET('Sanitation Data'!$F$28,0,10*ROW('Sanitation Data'!F106))="","",OFFSET('Sanitation Data'!$F$28,0,10*ROW('Sanitation Data'!F106)))</f>
        <v/>
      </c>
      <c r="CV112" s="293" t="str">
        <f ca="true">+IF(OFFSET('Sanitation Data'!$F$29,0,10*ROW('Sanitation Data'!F106))="","",OFFSET('Sanitation Data'!$F$29,0,10*ROW('Sanitation Data'!F106)))</f>
        <v/>
      </c>
      <c r="CW112" s="293" t="str">
        <f ca="true">+IF(OFFSET('Sanitation Data'!$F$30,0,10*ROW('Sanitation Data'!F106))="","",OFFSET('Sanitation Data'!$F$30,0,10*ROW('Sanitation Data'!F106)))</f>
        <v/>
      </c>
      <c r="CX112" s="293" t="str">
        <f ca="true">+IF(OFFSET('Sanitation Data'!$F$31,0,10*ROW('Sanitation Data'!F106))="","",OFFSET('Sanitation Data'!$F$31,0,10*ROW('Sanitation Data'!F106)))</f>
        <v/>
      </c>
      <c r="CY112" s="293" t="str">
        <f ca="true">+IF(OFFSET('Sanitation Data'!$F$32,0,10*ROW('Sanitation Data'!F106))="","",OFFSET('Sanitation Data'!$F$32,0,10*ROW('Sanitation Data'!F106)))</f>
        <v/>
      </c>
      <c r="CZ112" s="293" t="str">
        <f ca="true">+IF(OFFSET('Sanitation Data'!$G$28,0,10*ROW('Sanitation Data'!G106))="","",OFFSET('Sanitation Data'!$G$28,0,10*ROW('Sanitation Data'!G106)))</f>
        <v/>
      </c>
      <c r="DA112" s="293" t="str">
        <f ca="true">+IF(OFFSET('Sanitation Data'!$G$29,0,10*ROW('Sanitation Data'!G106))="","",OFFSET('Sanitation Data'!$G$29,0,10*ROW('Sanitation Data'!G106)))</f>
        <v/>
      </c>
      <c r="DB112" s="293" t="str">
        <f ca="true">+IF(OFFSET('Sanitation Data'!$G$30,0,10*ROW('Sanitation Data'!G106))="","",OFFSET('Sanitation Data'!$G$30,0,10*ROW('Sanitation Data'!G106)))</f>
        <v/>
      </c>
      <c r="DC112" s="293" t="str">
        <f ca="true">+IF(OFFSET('Sanitation Data'!$G$31,0,10*ROW('Sanitation Data'!G106))="","",OFFSET('Sanitation Data'!$G$31,0,10*ROW('Sanitation Data'!G106)))</f>
        <v/>
      </c>
      <c r="DD112" s="293" t="str">
        <f ca="true">+IF(OFFSET('Sanitation Data'!$G$32,0,10*ROW('Sanitation Data'!G106))="","",OFFSET('Sanitation Data'!$G$32,0,10*ROW('Sanitation Data'!G106)))</f>
        <v/>
      </c>
      <c r="DE112" s="293" t="str">
        <f ca="true">+IF(OFFSET('Sanitation Data'!$H$28,0,10*ROW('Sanitation Data'!H106))="","",OFFSET('Sanitation Data'!$H$28,0,10*ROW('Sanitation Data'!H106)))</f>
        <v/>
      </c>
      <c r="DF112" s="293" t="str">
        <f ca="true">+IF(OFFSET('Sanitation Data'!$H$29,0,10*ROW('Sanitation Data'!H106))="","",OFFSET('Sanitation Data'!$H$29,0,10*ROW('Sanitation Data'!H106)))</f>
        <v/>
      </c>
      <c r="DG112" s="293" t="str">
        <f ca="true">+IF(OFFSET('Sanitation Data'!$H$30,0,10*ROW('Sanitation Data'!H106))="","",OFFSET('Sanitation Data'!$H$30,0,10*ROW('Sanitation Data'!H106)))</f>
        <v/>
      </c>
      <c r="DH112" s="293" t="str">
        <f ca="true">+IF(OFFSET('Sanitation Data'!$H$31,0,10*ROW('Sanitation Data'!H106))="","",OFFSET('Sanitation Data'!$H$31,0,10*ROW('Sanitation Data'!H106)))</f>
        <v/>
      </c>
      <c r="DI112" s="293" t="str">
        <f ca="true">+IF(OFFSET('Sanitation Data'!$H$32,0,10*ROW('Sanitation Data'!H106))="","",OFFSET('Sanitation Data'!$H$32,0,10*ROW('Sanitation Data'!H106)))</f>
        <v/>
      </c>
      <c r="DJ112" s="293" t="str">
        <f ca="true">+IF(OFFSET('Sanitation Data'!$I$28,0,10*ROW('Sanitation Data'!I106))="","",OFFSET('Sanitation Data'!$I$28,0,10*ROW('Sanitation Data'!I106)))</f>
        <v/>
      </c>
      <c r="DK112" s="293" t="str">
        <f ca="true">+IF(OFFSET('Sanitation Data'!$I$29,0,10*ROW('Sanitation Data'!I106))="","",OFFSET('Sanitation Data'!$I$29,0,10*ROW('Sanitation Data'!I106)))</f>
        <v/>
      </c>
      <c r="DL112" s="293" t="str">
        <f ca="true">+IF(OFFSET('Sanitation Data'!$I$30,0,10*ROW('Sanitation Data'!I106))="","",OFFSET('Sanitation Data'!$I$30,0,10*ROW('Sanitation Data'!I106)))</f>
        <v/>
      </c>
      <c r="DM112" s="293" t="str">
        <f ca="true">+IF(OFFSET('Sanitation Data'!$I$31,0,10*ROW('Sanitation Data'!I106))="","",OFFSET('Sanitation Data'!$I$31,0,10*ROW('Sanitation Data'!I106)))</f>
        <v/>
      </c>
      <c r="DN112" s="293" t="str">
        <f ca="true">+IF(OFFSET('Sanitation Data'!$I$32,0,10*ROW('Sanitation Data'!I106))="","",OFFSET('Sanitation Data'!$I$32,0,10*ROW('Sanitation Data'!I106)))</f>
        <v/>
      </c>
      <c r="DO112" s="293" t="str">
        <f ca="true">+IF(OFFSET('Hygiene Data'!$D$11,0,10*ROW('Hygiene Data'!D106))="","",OFFSET('Hygiene Data'!$D$11,0,10*ROW('Hygiene Data'!D106)))</f>
        <v/>
      </c>
      <c r="DP112" s="293" t="str">
        <f ca="true">+IF(OFFSET('Hygiene Data'!$D$12,0,10*ROW('Hygiene Data'!D106))="","",OFFSET('Hygiene Data'!$D$12,0,10*ROW('Hygiene Data'!D106)))</f>
        <v/>
      </c>
      <c r="DQ112" s="293" t="str">
        <f ca="true">+IF(OFFSET('Hygiene Data'!$D$13,0,10*ROW('Hygiene Data'!D106))="","",OFFSET('Hygiene Data'!$D$13,0,10*ROW('Hygiene Data'!D106)))</f>
        <v/>
      </c>
      <c r="DR112" s="293" t="str">
        <f ca="true">+IF(OFFSET('Hygiene Data'!$E$11,0,10*ROW('Hygiene Data'!E106))="","",OFFSET('Hygiene Data'!$E$11,0,10*ROW('Hygiene Data'!E106)))</f>
        <v/>
      </c>
      <c r="DS112" s="293" t="str">
        <f ca="true">+IF(OFFSET('Hygiene Data'!$E$12,0,10*ROW('Hygiene Data'!E106))="","",OFFSET('Hygiene Data'!$E$12,0,10*ROW('Hygiene Data'!E106)))</f>
        <v/>
      </c>
      <c r="DT112" s="293" t="str">
        <f ca="true">+IF(OFFSET('Hygiene Data'!$E$13,0,10*ROW('Hygiene Data'!E106))="","",OFFSET('Hygiene Data'!$E$13,0,10*ROW('Hygiene Data'!E106)))</f>
        <v/>
      </c>
      <c r="DU112" s="293" t="str">
        <f ca="true">+IF(OFFSET('Hygiene Data'!$F$11,0,10*ROW('Hygiene Data'!F106))="","",OFFSET('Hygiene Data'!$F$11,0,10*ROW('Hygiene Data'!F106)))</f>
        <v/>
      </c>
      <c r="DV112" s="293" t="str">
        <f ca="true">+IF(OFFSET('Hygiene Data'!$F$12,0,10*ROW('Hygiene Data'!F106))="","",OFFSET('Hygiene Data'!$F$12,0,10*ROW('Hygiene Data'!F106)))</f>
        <v/>
      </c>
      <c r="DW112" s="293" t="str">
        <f ca="true">+IF(OFFSET('Hygiene Data'!$F$13,0,10*ROW('Hygiene Data'!F106))="","",OFFSET('Hygiene Data'!$F$13,0,10*ROW('Hygiene Data'!F106)))</f>
        <v/>
      </c>
      <c r="DX112" s="293" t="str">
        <f ca="true">+IF(OFFSET('Hygiene Data'!$G$11,0,10*ROW('Hygiene Data'!G106))="","",OFFSET('Hygiene Data'!$G$11,0,10*ROW('Hygiene Data'!G106)))</f>
        <v/>
      </c>
      <c r="DY112" s="293" t="str">
        <f ca="true">+IF(OFFSET('Hygiene Data'!$G$12,0,10*ROW('Hygiene Data'!G106))="","",OFFSET('Hygiene Data'!$G$12,0,10*ROW('Hygiene Data'!G106)))</f>
        <v/>
      </c>
      <c r="DZ112" s="293" t="str">
        <f ca="true">+IF(OFFSET('Hygiene Data'!$G$13,0,10*ROW('Hygiene Data'!G106))="","",OFFSET('Hygiene Data'!$G$13,0,10*ROW('Hygiene Data'!G106)))</f>
        <v/>
      </c>
      <c r="EA112" s="293" t="str">
        <f ca="true">+IF(OFFSET('Hygiene Data'!$H$11,0,10*ROW('Hygiene Data'!H106))="","",OFFSET('Hygiene Data'!$H$11,0,10*ROW('Hygiene Data'!H106)))</f>
        <v/>
      </c>
      <c r="EB112" s="293" t="str">
        <f ca="true">+IF(OFFSET('Hygiene Data'!$H$12,0,10*ROW('Hygiene Data'!H106))="","",OFFSET('Hygiene Data'!$H$12,0,10*ROW('Hygiene Data'!H106)))</f>
        <v/>
      </c>
      <c r="EC112" s="293" t="str">
        <f ca="true">+IF(OFFSET('Hygiene Data'!$H$13,0,10*ROW('Hygiene Data'!H106))="","",OFFSET('Hygiene Data'!$H$13,0,10*ROW('Hygiene Data'!H106)))</f>
        <v/>
      </c>
      <c r="ED112" s="293" t="str">
        <f ca="true">+IF(OFFSET('Hygiene Data'!$I$11,0,10*ROW('Hygiene Data'!I106))="","",OFFSET('Hygiene Data'!$I$11,0,10*ROW('Hygiene Data'!I106)))</f>
        <v/>
      </c>
      <c r="EE112" s="293" t="str">
        <f ca="true">+IF(OFFSET('Hygiene Data'!$I$12,0,10*ROW('Hygiene Data'!I106))="","",OFFSET('Hygiene Data'!$I$12,0,10*ROW('Hygiene Data'!I106)))</f>
        <v/>
      </c>
      <c r="EF112" s="293"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49" t="str">
        <f t="shared" ca="true" si="1"/>
        <v/>
      </c>
      <c r="D113" s="89"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9"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9"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9"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9"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9"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9"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9"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9"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9"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9"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9"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9"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9"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9"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9"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9"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9"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0"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0"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0"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0"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0"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0"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0"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0"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0"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0"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0"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0"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0"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0"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0"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0"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0"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0"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0"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0"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0"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0"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0"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0"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0"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0"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0"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0"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0"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0"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1"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1"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1"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1"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1"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1"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1"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1"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1"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1"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1"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1"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1"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1"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1"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1"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1"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1"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3"/>
      <c r="BS113" s="293" t="str">
        <f ca="true">+IF(OFFSET('Water Data'!$D$27,0,10*ROW('Water Data'!D107))="","",OFFSET('Water Data'!$D$27,0,10*ROW('Water Data'!D107)))</f>
        <v/>
      </c>
      <c r="BT113" s="293" t="str">
        <f ca="true">+IF(OFFSET('Water Data'!$D$28,0,10*ROW('Water Data'!D107))="","",OFFSET('Water Data'!$D$28,0,10*ROW('Water Data'!D107)))</f>
        <v/>
      </c>
      <c r="BU113" s="293" t="str">
        <f ca="true">+IF(OFFSET('Water Data'!$D$29,0,10*ROW('Water Data'!D107))="","",OFFSET('Water Data'!$D$29,0,10*ROW('Water Data'!D107)))</f>
        <v/>
      </c>
      <c r="BV113" s="293" t="str">
        <f ca="true">+IF(OFFSET('Water Data'!$E$27,0,10*ROW('Water Data'!E107))="","",OFFSET('Water Data'!$E$27,0,10*ROW('Water Data'!E107)))</f>
        <v/>
      </c>
      <c r="BW113" s="293" t="str">
        <f ca="true">+IF(OFFSET('Water Data'!$E$28,0,10*ROW('Water Data'!E107))="","",OFFSET('Water Data'!$E$28,0,10*ROW('Water Data'!E107)))</f>
        <v/>
      </c>
      <c r="BX113" s="293" t="str">
        <f ca="true">+IF(OFFSET('Water Data'!$E$29,0,10*ROW('Water Data'!E107))="","",OFFSET('Water Data'!$E$29,0,10*ROW('Water Data'!E107)))</f>
        <v/>
      </c>
      <c r="BY113" s="293" t="str">
        <f ca="true">+IF(OFFSET('Water Data'!$F$27,0,10*ROW('Water Data'!F107))="","",OFFSET('Water Data'!$F$27,0,10*ROW('Water Data'!F107)))</f>
        <v/>
      </c>
      <c r="BZ113" s="293" t="str">
        <f ca="true">+IF(OFFSET('Water Data'!$F$28,0,10*ROW('Water Data'!F107))="","",OFFSET('Water Data'!$F$28,0,10*ROW('Water Data'!F107)))</f>
        <v/>
      </c>
      <c r="CA113" s="293" t="str">
        <f ca="true">+IF(OFFSET('Water Data'!$F$29,0,10*ROW('Water Data'!F107))="","",OFFSET('Water Data'!$F$29,0,10*ROW('Water Data'!F107)))</f>
        <v/>
      </c>
      <c r="CB113" s="293" t="str">
        <f ca="true">+IF(OFFSET('Water Data'!$G$27,0,10*ROW('Water Data'!G107))="","",OFFSET('Water Data'!$G$27,0,10*ROW('Water Data'!G107)))</f>
        <v/>
      </c>
      <c r="CC113" s="293" t="str">
        <f ca="true">+IF(OFFSET('Water Data'!$G$28,0,10*ROW('Water Data'!G107))="","",OFFSET('Water Data'!$G$28,0,10*ROW('Water Data'!G107)))</f>
        <v/>
      </c>
      <c r="CD113" s="293" t="str">
        <f ca="true">+IF(OFFSET('Water Data'!$G$29,0,10*ROW('Water Data'!G107))="","",OFFSET('Water Data'!$G$29,0,10*ROW('Water Data'!G107)))</f>
        <v/>
      </c>
      <c r="CE113" s="293" t="str">
        <f ca="true">+IF(OFFSET('Water Data'!$H$27,0,10*ROW('Water Data'!H107))="","",OFFSET('Water Data'!$H$27,0,10*ROW('Water Data'!H107)))</f>
        <v/>
      </c>
      <c r="CF113" s="293" t="str">
        <f ca="true">+IF(OFFSET('Water Data'!$H$28,0,10*ROW('Water Data'!H107))="","",OFFSET('Water Data'!$H$28,0,10*ROW('Water Data'!H107)))</f>
        <v/>
      </c>
      <c r="CG113" s="293" t="str">
        <f ca="true">+IF(OFFSET('Water Data'!$H$29,0,10*ROW('Water Data'!H107))="","",OFFSET('Water Data'!$H$29,0,10*ROW('Water Data'!H107)))</f>
        <v/>
      </c>
      <c r="CH113" s="293" t="str">
        <f ca="true">+IF(OFFSET('Water Data'!$I$27,0,10*ROW('Water Data'!I107))="","",OFFSET('Water Data'!$I$27,0,10*ROW('Water Data'!I107)))</f>
        <v/>
      </c>
      <c r="CI113" s="293" t="str">
        <f ca="true">+IF(OFFSET('Water Data'!$I$28,0,10*ROW('Water Data'!I107))="","",OFFSET('Water Data'!$I$28,0,10*ROW('Water Data'!I107)))</f>
        <v/>
      </c>
      <c r="CJ113" s="293" t="str">
        <f ca="true">+IF(OFFSET('Water Data'!$I$29,0,10*ROW('Water Data'!I107))="","",OFFSET('Water Data'!$I$29,0,10*ROW('Water Data'!I107)))</f>
        <v/>
      </c>
      <c r="CK113" s="293" t="str">
        <f ca="true">+IF(OFFSET('Sanitation Data'!$D$28,0,10*ROW('Sanitation Data'!D107))="","",OFFSET('Sanitation Data'!$D$28,0,10*ROW('Sanitation Data'!D107)))</f>
        <v/>
      </c>
      <c r="CL113" s="293" t="str">
        <f ca="true">+IF(OFFSET('Sanitation Data'!$D$29,0,10*ROW('Sanitation Data'!D107))="","",OFFSET('Sanitation Data'!$D$29,0,10*ROW('Sanitation Data'!D107)))</f>
        <v/>
      </c>
      <c r="CM113" s="293" t="str">
        <f ca="true">+IF(OFFSET('Sanitation Data'!$D$30,0,10*ROW('Sanitation Data'!D107))="","",OFFSET('Sanitation Data'!$D$30,0,10*ROW('Sanitation Data'!D107)))</f>
        <v/>
      </c>
      <c r="CN113" s="293" t="str">
        <f ca="true">+IF(OFFSET('Sanitation Data'!$D$31,0,10*ROW('Sanitation Data'!D107))="","",OFFSET('Sanitation Data'!$D$31,0,10*ROW('Sanitation Data'!D107)))</f>
        <v/>
      </c>
      <c r="CO113" s="293" t="str">
        <f ca="true">+IF(OFFSET('Sanitation Data'!$D$32,0,10*ROW('Sanitation Data'!D107))="","",OFFSET('Sanitation Data'!$D$32,0,10*ROW('Sanitation Data'!D107)))</f>
        <v/>
      </c>
      <c r="CP113" s="293" t="str">
        <f ca="true">+IF(OFFSET('Sanitation Data'!$E$28,0,10*ROW('Sanitation Data'!E107))="","",OFFSET('Sanitation Data'!$E$28,0,10*ROW('Sanitation Data'!E107)))</f>
        <v/>
      </c>
      <c r="CQ113" s="293" t="str">
        <f ca="true">+IF(OFFSET('Sanitation Data'!$E$29,0,10*ROW('Sanitation Data'!E107))="","",OFFSET('Sanitation Data'!$E$29,0,10*ROW('Sanitation Data'!E107)))</f>
        <v/>
      </c>
      <c r="CR113" s="293" t="str">
        <f ca="true">+IF(OFFSET('Sanitation Data'!$E$30,0,10*ROW('Sanitation Data'!E107))="","",OFFSET('Sanitation Data'!$E$30,0,10*ROW('Sanitation Data'!E107)))</f>
        <v/>
      </c>
      <c r="CS113" s="293" t="str">
        <f ca="true">+IF(OFFSET('Sanitation Data'!$E$31,0,10*ROW('Sanitation Data'!E107))="","",OFFSET('Sanitation Data'!$E$31,0,10*ROW('Sanitation Data'!E107)))</f>
        <v/>
      </c>
      <c r="CT113" s="293" t="str">
        <f ca="true">+IF(OFFSET('Sanitation Data'!$E$32,0,10*ROW('Sanitation Data'!E107))="","",OFFSET('Sanitation Data'!$E$32,0,10*ROW('Sanitation Data'!E107)))</f>
        <v/>
      </c>
      <c r="CU113" s="293" t="str">
        <f ca="true">+IF(OFFSET('Sanitation Data'!$F$28,0,10*ROW('Sanitation Data'!F107))="","",OFFSET('Sanitation Data'!$F$28,0,10*ROW('Sanitation Data'!F107)))</f>
        <v/>
      </c>
      <c r="CV113" s="293" t="str">
        <f ca="true">+IF(OFFSET('Sanitation Data'!$F$29,0,10*ROW('Sanitation Data'!F107))="","",OFFSET('Sanitation Data'!$F$29,0,10*ROW('Sanitation Data'!F107)))</f>
        <v/>
      </c>
      <c r="CW113" s="293" t="str">
        <f ca="true">+IF(OFFSET('Sanitation Data'!$F$30,0,10*ROW('Sanitation Data'!F107))="","",OFFSET('Sanitation Data'!$F$30,0,10*ROW('Sanitation Data'!F107)))</f>
        <v/>
      </c>
      <c r="CX113" s="293" t="str">
        <f ca="true">+IF(OFFSET('Sanitation Data'!$F$31,0,10*ROW('Sanitation Data'!F107))="","",OFFSET('Sanitation Data'!$F$31,0,10*ROW('Sanitation Data'!F107)))</f>
        <v/>
      </c>
      <c r="CY113" s="293" t="str">
        <f ca="true">+IF(OFFSET('Sanitation Data'!$F$32,0,10*ROW('Sanitation Data'!F107))="","",OFFSET('Sanitation Data'!$F$32,0,10*ROW('Sanitation Data'!F107)))</f>
        <v/>
      </c>
      <c r="CZ113" s="293" t="str">
        <f ca="true">+IF(OFFSET('Sanitation Data'!$G$28,0,10*ROW('Sanitation Data'!G107))="","",OFFSET('Sanitation Data'!$G$28,0,10*ROW('Sanitation Data'!G107)))</f>
        <v/>
      </c>
      <c r="DA113" s="293" t="str">
        <f ca="true">+IF(OFFSET('Sanitation Data'!$G$29,0,10*ROW('Sanitation Data'!G107))="","",OFFSET('Sanitation Data'!$G$29,0,10*ROW('Sanitation Data'!G107)))</f>
        <v/>
      </c>
      <c r="DB113" s="293" t="str">
        <f ca="true">+IF(OFFSET('Sanitation Data'!$G$30,0,10*ROW('Sanitation Data'!G107))="","",OFFSET('Sanitation Data'!$G$30,0,10*ROW('Sanitation Data'!G107)))</f>
        <v/>
      </c>
      <c r="DC113" s="293" t="str">
        <f ca="true">+IF(OFFSET('Sanitation Data'!$G$31,0,10*ROW('Sanitation Data'!G107))="","",OFFSET('Sanitation Data'!$G$31,0,10*ROW('Sanitation Data'!G107)))</f>
        <v/>
      </c>
      <c r="DD113" s="293" t="str">
        <f ca="true">+IF(OFFSET('Sanitation Data'!$G$32,0,10*ROW('Sanitation Data'!G107))="","",OFFSET('Sanitation Data'!$G$32,0,10*ROW('Sanitation Data'!G107)))</f>
        <v/>
      </c>
      <c r="DE113" s="293" t="str">
        <f ca="true">+IF(OFFSET('Sanitation Data'!$H$28,0,10*ROW('Sanitation Data'!H107))="","",OFFSET('Sanitation Data'!$H$28,0,10*ROW('Sanitation Data'!H107)))</f>
        <v/>
      </c>
      <c r="DF113" s="293" t="str">
        <f ca="true">+IF(OFFSET('Sanitation Data'!$H$29,0,10*ROW('Sanitation Data'!H107))="","",OFFSET('Sanitation Data'!$H$29,0,10*ROW('Sanitation Data'!H107)))</f>
        <v/>
      </c>
      <c r="DG113" s="293" t="str">
        <f ca="true">+IF(OFFSET('Sanitation Data'!$H$30,0,10*ROW('Sanitation Data'!H107))="","",OFFSET('Sanitation Data'!$H$30,0,10*ROW('Sanitation Data'!H107)))</f>
        <v/>
      </c>
      <c r="DH113" s="293" t="str">
        <f ca="true">+IF(OFFSET('Sanitation Data'!$H$31,0,10*ROW('Sanitation Data'!H107))="","",OFFSET('Sanitation Data'!$H$31,0,10*ROW('Sanitation Data'!H107)))</f>
        <v/>
      </c>
      <c r="DI113" s="293" t="str">
        <f ca="true">+IF(OFFSET('Sanitation Data'!$H$32,0,10*ROW('Sanitation Data'!H107))="","",OFFSET('Sanitation Data'!$H$32,0,10*ROW('Sanitation Data'!H107)))</f>
        <v/>
      </c>
      <c r="DJ113" s="293" t="str">
        <f ca="true">+IF(OFFSET('Sanitation Data'!$I$28,0,10*ROW('Sanitation Data'!I107))="","",OFFSET('Sanitation Data'!$I$28,0,10*ROW('Sanitation Data'!I107)))</f>
        <v/>
      </c>
      <c r="DK113" s="293" t="str">
        <f ca="true">+IF(OFFSET('Sanitation Data'!$I$29,0,10*ROW('Sanitation Data'!I107))="","",OFFSET('Sanitation Data'!$I$29,0,10*ROW('Sanitation Data'!I107)))</f>
        <v/>
      </c>
      <c r="DL113" s="293" t="str">
        <f ca="true">+IF(OFFSET('Sanitation Data'!$I$30,0,10*ROW('Sanitation Data'!I107))="","",OFFSET('Sanitation Data'!$I$30,0,10*ROW('Sanitation Data'!I107)))</f>
        <v/>
      </c>
      <c r="DM113" s="293" t="str">
        <f ca="true">+IF(OFFSET('Sanitation Data'!$I$31,0,10*ROW('Sanitation Data'!I107))="","",OFFSET('Sanitation Data'!$I$31,0,10*ROW('Sanitation Data'!I107)))</f>
        <v/>
      </c>
      <c r="DN113" s="293" t="str">
        <f ca="true">+IF(OFFSET('Sanitation Data'!$I$32,0,10*ROW('Sanitation Data'!I107))="","",OFFSET('Sanitation Data'!$I$32,0,10*ROW('Sanitation Data'!I107)))</f>
        <v/>
      </c>
      <c r="DO113" s="293" t="str">
        <f ca="true">+IF(OFFSET('Hygiene Data'!$D$11,0,10*ROW('Hygiene Data'!D107))="","",OFFSET('Hygiene Data'!$D$11,0,10*ROW('Hygiene Data'!D107)))</f>
        <v/>
      </c>
      <c r="DP113" s="293" t="str">
        <f ca="true">+IF(OFFSET('Hygiene Data'!$D$12,0,10*ROW('Hygiene Data'!D107))="","",OFFSET('Hygiene Data'!$D$12,0,10*ROW('Hygiene Data'!D107)))</f>
        <v/>
      </c>
      <c r="DQ113" s="293" t="str">
        <f ca="true">+IF(OFFSET('Hygiene Data'!$D$13,0,10*ROW('Hygiene Data'!D107))="","",OFFSET('Hygiene Data'!$D$13,0,10*ROW('Hygiene Data'!D107)))</f>
        <v/>
      </c>
      <c r="DR113" s="293" t="str">
        <f ca="true">+IF(OFFSET('Hygiene Data'!$E$11,0,10*ROW('Hygiene Data'!E107))="","",OFFSET('Hygiene Data'!$E$11,0,10*ROW('Hygiene Data'!E107)))</f>
        <v/>
      </c>
      <c r="DS113" s="293" t="str">
        <f ca="true">+IF(OFFSET('Hygiene Data'!$E$12,0,10*ROW('Hygiene Data'!E107))="","",OFFSET('Hygiene Data'!$E$12,0,10*ROW('Hygiene Data'!E107)))</f>
        <v/>
      </c>
      <c r="DT113" s="293" t="str">
        <f ca="true">+IF(OFFSET('Hygiene Data'!$E$13,0,10*ROW('Hygiene Data'!E107))="","",OFFSET('Hygiene Data'!$E$13,0,10*ROW('Hygiene Data'!E107)))</f>
        <v/>
      </c>
      <c r="DU113" s="293" t="str">
        <f ca="true">+IF(OFFSET('Hygiene Data'!$F$11,0,10*ROW('Hygiene Data'!F107))="","",OFFSET('Hygiene Data'!$F$11,0,10*ROW('Hygiene Data'!F107)))</f>
        <v/>
      </c>
      <c r="DV113" s="293" t="str">
        <f ca="true">+IF(OFFSET('Hygiene Data'!$F$12,0,10*ROW('Hygiene Data'!F107))="","",OFFSET('Hygiene Data'!$F$12,0,10*ROW('Hygiene Data'!F107)))</f>
        <v/>
      </c>
      <c r="DW113" s="293" t="str">
        <f ca="true">+IF(OFFSET('Hygiene Data'!$F$13,0,10*ROW('Hygiene Data'!F107))="","",OFFSET('Hygiene Data'!$F$13,0,10*ROW('Hygiene Data'!F107)))</f>
        <v/>
      </c>
      <c r="DX113" s="293" t="str">
        <f ca="true">+IF(OFFSET('Hygiene Data'!$G$11,0,10*ROW('Hygiene Data'!G107))="","",OFFSET('Hygiene Data'!$G$11,0,10*ROW('Hygiene Data'!G107)))</f>
        <v/>
      </c>
      <c r="DY113" s="293" t="str">
        <f ca="true">+IF(OFFSET('Hygiene Data'!$G$12,0,10*ROW('Hygiene Data'!G107))="","",OFFSET('Hygiene Data'!$G$12,0,10*ROW('Hygiene Data'!G107)))</f>
        <v/>
      </c>
      <c r="DZ113" s="293" t="str">
        <f ca="true">+IF(OFFSET('Hygiene Data'!$G$13,0,10*ROW('Hygiene Data'!G107))="","",OFFSET('Hygiene Data'!$G$13,0,10*ROW('Hygiene Data'!G107)))</f>
        <v/>
      </c>
      <c r="EA113" s="293" t="str">
        <f ca="true">+IF(OFFSET('Hygiene Data'!$H$11,0,10*ROW('Hygiene Data'!H107))="","",OFFSET('Hygiene Data'!$H$11,0,10*ROW('Hygiene Data'!H107)))</f>
        <v/>
      </c>
      <c r="EB113" s="293" t="str">
        <f ca="true">+IF(OFFSET('Hygiene Data'!$H$12,0,10*ROW('Hygiene Data'!H107))="","",OFFSET('Hygiene Data'!$H$12,0,10*ROW('Hygiene Data'!H107)))</f>
        <v/>
      </c>
      <c r="EC113" s="293" t="str">
        <f ca="true">+IF(OFFSET('Hygiene Data'!$H$13,0,10*ROW('Hygiene Data'!H107))="","",OFFSET('Hygiene Data'!$H$13,0,10*ROW('Hygiene Data'!H107)))</f>
        <v/>
      </c>
      <c r="ED113" s="293" t="str">
        <f ca="true">+IF(OFFSET('Hygiene Data'!$I$11,0,10*ROW('Hygiene Data'!I107))="","",OFFSET('Hygiene Data'!$I$11,0,10*ROW('Hygiene Data'!I107)))</f>
        <v/>
      </c>
      <c r="EE113" s="293" t="str">
        <f ca="true">+IF(OFFSET('Hygiene Data'!$I$12,0,10*ROW('Hygiene Data'!I107))="","",OFFSET('Hygiene Data'!$I$12,0,10*ROW('Hygiene Data'!I107)))</f>
        <v/>
      </c>
      <c r="EF113" s="293"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49" t="str">
        <f t="shared" ca="true" si="1"/>
        <v/>
      </c>
      <c r="D114" s="89"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9"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9"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9"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9"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9"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9"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9"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9"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9"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9"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9"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9"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9"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9"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9"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9"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9"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0"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0"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0"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0"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0"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0"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0"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0"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0"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0"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0"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0"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0"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0"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0"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0"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0"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0"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0"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0"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0"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0"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0"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0"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0"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0"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0"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0"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0"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0"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1"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1"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1"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1"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1"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1"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1"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1"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1"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1"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1"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1"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1"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1"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1"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1"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1"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1"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3"/>
      <c r="BS114" s="293" t="str">
        <f ca="true">+IF(OFFSET('Water Data'!$D$27,0,10*ROW('Water Data'!D108))="","",OFFSET('Water Data'!$D$27,0,10*ROW('Water Data'!D108)))</f>
        <v/>
      </c>
      <c r="BT114" s="293" t="str">
        <f ca="true">+IF(OFFSET('Water Data'!$D$28,0,10*ROW('Water Data'!D108))="","",OFFSET('Water Data'!$D$28,0,10*ROW('Water Data'!D108)))</f>
        <v/>
      </c>
      <c r="BU114" s="293" t="str">
        <f ca="true">+IF(OFFSET('Water Data'!$D$29,0,10*ROW('Water Data'!D108))="","",OFFSET('Water Data'!$D$29,0,10*ROW('Water Data'!D108)))</f>
        <v/>
      </c>
      <c r="BV114" s="293" t="str">
        <f ca="true">+IF(OFFSET('Water Data'!$E$27,0,10*ROW('Water Data'!E108))="","",OFFSET('Water Data'!$E$27,0,10*ROW('Water Data'!E108)))</f>
        <v/>
      </c>
      <c r="BW114" s="293" t="str">
        <f ca="true">+IF(OFFSET('Water Data'!$E$28,0,10*ROW('Water Data'!E108))="","",OFFSET('Water Data'!$E$28,0,10*ROW('Water Data'!E108)))</f>
        <v/>
      </c>
      <c r="BX114" s="293" t="str">
        <f ca="true">+IF(OFFSET('Water Data'!$E$29,0,10*ROW('Water Data'!E108))="","",OFFSET('Water Data'!$E$29,0,10*ROW('Water Data'!E108)))</f>
        <v/>
      </c>
      <c r="BY114" s="293" t="str">
        <f ca="true">+IF(OFFSET('Water Data'!$F$27,0,10*ROW('Water Data'!F108))="","",OFFSET('Water Data'!$F$27,0,10*ROW('Water Data'!F108)))</f>
        <v/>
      </c>
      <c r="BZ114" s="293" t="str">
        <f ca="true">+IF(OFFSET('Water Data'!$F$28,0,10*ROW('Water Data'!F108))="","",OFFSET('Water Data'!$F$28,0,10*ROW('Water Data'!F108)))</f>
        <v/>
      </c>
      <c r="CA114" s="293" t="str">
        <f ca="true">+IF(OFFSET('Water Data'!$F$29,0,10*ROW('Water Data'!F108))="","",OFFSET('Water Data'!$F$29,0,10*ROW('Water Data'!F108)))</f>
        <v/>
      </c>
      <c r="CB114" s="293" t="str">
        <f ca="true">+IF(OFFSET('Water Data'!$G$27,0,10*ROW('Water Data'!G108))="","",OFFSET('Water Data'!$G$27,0,10*ROW('Water Data'!G108)))</f>
        <v/>
      </c>
      <c r="CC114" s="293" t="str">
        <f ca="true">+IF(OFFSET('Water Data'!$G$28,0,10*ROW('Water Data'!G108))="","",OFFSET('Water Data'!$G$28,0,10*ROW('Water Data'!G108)))</f>
        <v/>
      </c>
      <c r="CD114" s="293" t="str">
        <f ca="true">+IF(OFFSET('Water Data'!$G$29,0,10*ROW('Water Data'!G108))="","",OFFSET('Water Data'!$G$29,0,10*ROW('Water Data'!G108)))</f>
        <v/>
      </c>
      <c r="CE114" s="293" t="str">
        <f ca="true">+IF(OFFSET('Water Data'!$H$27,0,10*ROW('Water Data'!H108))="","",OFFSET('Water Data'!$H$27,0,10*ROW('Water Data'!H108)))</f>
        <v/>
      </c>
      <c r="CF114" s="293" t="str">
        <f ca="true">+IF(OFFSET('Water Data'!$H$28,0,10*ROW('Water Data'!H108))="","",OFFSET('Water Data'!$H$28,0,10*ROW('Water Data'!H108)))</f>
        <v/>
      </c>
      <c r="CG114" s="293" t="str">
        <f ca="true">+IF(OFFSET('Water Data'!$H$29,0,10*ROW('Water Data'!H108))="","",OFFSET('Water Data'!$H$29,0,10*ROW('Water Data'!H108)))</f>
        <v/>
      </c>
      <c r="CH114" s="293" t="str">
        <f ca="true">+IF(OFFSET('Water Data'!$I$27,0,10*ROW('Water Data'!I108))="","",OFFSET('Water Data'!$I$27,0,10*ROW('Water Data'!I108)))</f>
        <v/>
      </c>
      <c r="CI114" s="293" t="str">
        <f ca="true">+IF(OFFSET('Water Data'!$I$28,0,10*ROW('Water Data'!I108))="","",OFFSET('Water Data'!$I$28,0,10*ROW('Water Data'!I108)))</f>
        <v/>
      </c>
      <c r="CJ114" s="293" t="str">
        <f ca="true">+IF(OFFSET('Water Data'!$I$29,0,10*ROW('Water Data'!I108))="","",OFFSET('Water Data'!$I$29,0,10*ROW('Water Data'!I108)))</f>
        <v/>
      </c>
      <c r="CK114" s="293" t="str">
        <f ca="true">+IF(OFFSET('Sanitation Data'!$D$28,0,10*ROW('Sanitation Data'!D108))="","",OFFSET('Sanitation Data'!$D$28,0,10*ROW('Sanitation Data'!D108)))</f>
        <v/>
      </c>
      <c r="CL114" s="293" t="str">
        <f ca="true">+IF(OFFSET('Sanitation Data'!$D$29,0,10*ROW('Sanitation Data'!D108))="","",OFFSET('Sanitation Data'!$D$29,0,10*ROW('Sanitation Data'!D108)))</f>
        <v/>
      </c>
      <c r="CM114" s="293" t="str">
        <f ca="true">+IF(OFFSET('Sanitation Data'!$D$30,0,10*ROW('Sanitation Data'!D108))="","",OFFSET('Sanitation Data'!$D$30,0,10*ROW('Sanitation Data'!D108)))</f>
        <v/>
      </c>
      <c r="CN114" s="293" t="str">
        <f ca="true">+IF(OFFSET('Sanitation Data'!$D$31,0,10*ROW('Sanitation Data'!D108))="","",OFFSET('Sanitation Data'!$D$31,0,10*ROW('Sanitation Data'!D108)))</f>
        <v/>
      </c>
      <c r="CO114" s="293" t="str">
        <f ca="true">+IF(OFFSET('Sanitation Data'!$D$32,0,10*ROW('Sanitation Data'!D108))="","",OFFSET('Sanitation Data'!$D$32,0,10*ROW('Sanitation Data'!D108)))</f>
        <v/>
      </c>
      <c r="CP114" s="293" t="str">
        <f ca="true">+IF(OFFSET('Sanitation Data'!$E$28,0,10*ROW('Sanitation Data'!E108))="","",OFFSET('Sanitation Data'!$E$28,0,10*ROW('Sanitation Data'!E108)))</f>
        <v/>
      </c>
      <c r="CQ114" s="293" t="str">
        <f ca="true">+IF(OFFSET('Sanitation Data'!$E$29,0,10*ROW('Sanitation Data'!E108))="","",OFFSET('Sanitation Data'!$E$29,0,10*ROW('Sanitation Data'!E108)))</f>
        <v/>
      </c>
      <c r="CR114" s="293" t="str">
        <f ca="true">+IF(OFFSET('Sanitation Data'!$E$30,0,10*ROW('Sanitation Data'!E108))="","",OFFSET('Sanitation Data'!$E$30,0,10*ROW('Sanitation Data'!E108)))</f>
        <v/>
      </c>
      <c r="CS114" s="293" t="str">
        <f ca="true">+IF(OFFSET('Sanitation Data'!$E$31,0,10*ROW('Sanitation Data'!E108))="","",OFFSET('Sanitation Data'!$E$31,0,10*ROW('Sanitation Data'!E108)))</f>
        <v/>
      </c>
      <c r="CT114" s="293" t="str">
        <f ca="true">+IF(OFFSET('Sanitation Data'!$E$32,0,10*ROW('Sanitation Data'!E108))="","",OFFSET('Sanitation Data'!$E$32,0,10*ROW('Sanitation Data'!E108)))</f>
        <v/>
      </c>
      <c r="CU114" s="293" t="str">
        <f ca="true">+IF(OFFSET('Sanitation Data'!$F$28,0,10*ROW('Sanitation Data'!F108))="","",OFFSET('Sanitation Data'!$F$28,0,10*ROW('Sanitation Data'!F108)))</f>
        <v/>
      </c>
      <c r="CV114" s="293" t="str">
        <f ca="true">+IF(OFFSET('Sanitation Data'!$F$29,0,10*ROW('Sanitation Data'!F108))="","",OFFSET('Sanitation Data'!$F$29,0,10*ROW('Sanitation Data'!F108)))</f>
        <v/>
      </c>
      <c r="CW114" s="293" t="str">
        <f ca="true">+IF(OFFSET('Sanitation Data'!$F$30,0,10*ROW('Sanitation Data'!F108))="","",OFFSET('Sanitation Data'!$F$30,0,10*ROW('Sanitation Data'!F108)))</f>
        <v/>
      </c>
      <c r="CX114" s="293" t="str">
        <f ca="true">+IF(OFFSET('Sanitation Data'!$F$31,0,10*ROW('Sanitation Data'!F108))="","",OFFSET('Sanitation Data'!$F$31,0,10*ROW('Sanitation Data'!F108)))</f>
        <v/>
      </c>
      <c r="CY114" s="293" t="str">
        <f ca="true">+IF(OFFSET('Sanitation Data'!$F$32,0,10*ROW('Sanitation Data'!F108))="","",OFFSET('Sanitation Data'!$F$32,0,10*ROW('Sanitation Data'!F108)))</f>
        <v/>
      </c>
      <c r="CZ114" s="293" t="str">
        <f ca="true">+IF(OFFSET('Sanitation Data'!$G$28,0,10*ROW('Sanitation Data'!G108))="","",OFFSET('Sanitation Data'!$G$28,0,10*ROW('Sanitation Data'!G108)))</f>
        <v/>
      </c>
      <c r="DA114" s="293" t="str">
        <f ca="true">+IF(OFFSET('Sanitation Data'!$G$29,0,10*ROW('Sanitation Data'!G108))="","",OFFSET('Sanitation Data'!$G$29,0,10*ROW('Sanitation Data'!G108)))</f>
        <v/>
      </c>
      <c r="DB114" s="293" t="str">
        <f ca="true">+IF(OFFSET('Sanitation Data'!$G$30,0,10*ROW('Sanitation Data'!G108))="","",OFFSET('Sanitation Data'!$G$30,0,10*ROW('Sanitation Data'!G108)))</f>
        <v/>
      </c>
      <c r="DC114" s="293" t="str">
        <f ca="true">+IF(OFFSET('Sanitation Data'!$G$31,0,10*ROW('Sanitation Data'!G108))="","",OFFSET('Sanitation Data'!$G$31,0,10*ROW('Sanitation Data'!G108)))</f>
        <v/>
      </c>
      <c r="DD114" s="293" t="str">
        <f ca="true">+IF(OFFSET('Sanitation Data'!$G$32,0,10*ROW('Sanitation Data'!G108))="","",OFFSET('Sanitation Data'!$G$32,0,10*ROW('Sanitation Data'!G108)))</f>
        <v/>
      </c>
      <c r="DE114" s="293" t="str">
        <f ca="true">+IF(OFFSET('Sanitation Data'!$H$28,0,10*ROW('Sanitation Data'!H108))="","",OFFSET('Sanitation Data'!$H$28,0,10*ROW('Sanitation Data'!H108)))</f>
        <v/>
      </c>
      <c r="DF114" s="293" t="str">
        <f ca="true">+IF(OFFSET('Sanitation Data'!$H$29,0,10*ROW('Sanitation Data'!H108))="","",OFFSET('Sanitation Data'!$H$29,0,10*ROW('Sanitation Data'!H108)))</f>
        <v/>
      </c>
      <c r="DG114" s="293" t="str">
        <f ca="true">+IF(OFFSET('Sanitation Data'!$H$30,0,10*ROW('Sanitation Data'!H108))="","",OFFSET('Sanitation Data'!$H$30,0,10*ROW('Sanitation Data'!H108)))</f>
        <v/>
      </c>
      <c r="DH114" s="293" t="str">
        <f ca="true">+IF(OFFSET('Sanitation Data'!$H$31,0,10*ROW('Sanitation Data'!H108))="","",OFFSET('Sanitation Data'!$H$31,0,10*ROW('Sanitation Data'!H108)))</f>
        <v/>
      </c>
      <c r="DI114" s="293" t="str">
        <f ca="true">+IF(OFFSET('Sanitation Data'!$H$32,0,10*ROW('Sanitation Data'!H108))="","",OFFSET('Sanitation Data'!$H$32,0,10*ROW('Sanitation Data'!H108)))</f>
        <v/>
      </c>
      <c r="DJ114" s="293" t="str">
        <f ca="true">+IF(OFFSET('Sanitation Data'!$I$28,0,10*ROW('Sanitation Data'!I108))="","",OFFSET('Sanitation Data'!$I$28,0,10*ROW('Sanitation Data'!I108)))</f>
        <v/>
      </c>
      <c r="DK114" s="293" t="str">
        <f ca="true">+IF(OFFSET('Sanitation Data'!$I$29,0,10*ROW('Sanitation Data'!I108))="","",OFFSET('Sanitation Data'!$I$29,0,10*ROW('Sanitation Data'!I108)))</f>
        <v/>
      </c>
      <c r="DL114" s="293" t="str">
        <f ca="true">+IF(OFFSET('Sanitation Data'!$I$30,0,10*ROW('Sanitation Data'!I108))="","",OFFSET('Sanitation Data'!$I$30,0,10*ROW('Sanitation Data'!I108)))</f>
        <v/>
      </c>
      <c r="DM114" s="293" t="str">
        <f ca="true">+IF(OFFSET('Sanitation Data'!$I$31,0,10*ROW('Sanitation Data'!I108))="","",OFFSET('Sanitation Data'!$I$31,0,10*ROW('Sanitation Data'!I108)))</f>
        <v/>
      </c>
      <c r="DN114" s="293" t="str">
        <f ca="true">+IF(OFFSET('Sanitation Data'!$I$32,0,10*ROW('Sanitation Data'!I108))="","",OFFSET('Sanitation Data'!$I$32,0,10*ROW('Sanitation Data'!I108)))</f>
        <v/>
      </c>
      <c r="DO114" s="293" t="str">
        <f ca="true">+IF(OFFSET('Hygiene Data'!$D$11,0,10*ROW('Hygiene Data'!D108))="","",OFFSET('Hygiene Data'!$D$11,0,10*ROW('Hygiene Data'!D108)))</f>
        <v/>
      </c>
      <c r="DP114" s="293" t="str">
        <f ca="true">+IF(OFFSET('Hygiene Data'!$D$12,0,10*ROW('Hygiene Data'!D108))="","",OFFSET('Hygiene Data'!$D$12,0,10*ROW('Hygiene Data'!D108)))</f>
        <v/>
      </c>
      <c r="DQ114" s="293" t="str">
        <f ca="true">+IF(OFFSET('Hygiene Data'!$D$13,0,10*ROW('Hygiene Data'!D108))="","",OFFSET('Hygiene Data'!$D$13,0,10*ROW('Hygiene Data'!D108)))</f>
        <v/>
      </c>
      <c r="DR114" s="293" t="str">
        <f ca="true">+IF(OFFSET('Hygiene Data'!$E$11,0,10*ROW('Hygiene Data'!E108))="","",OFFSET('Hygiene Data'!$E$11,0,10*ROW('Hygiene Data'!E108)))</f>
        <v/>
      </c>
      <c r="DS114" s="293" t="str">
        <f ca="true">+IF(OFFSET('Hygiene Data'!$E$12,0,10*ROW('Hygiene Data'!E108))="","",OFFSET('Hygiene Data'!$E$12,0,10*ROW('Hygiene Data'!E108)))</f>
        <v/>
      </c>
      <c r="DT114" s="293" t="str">
        <f ca="true">+IF(OFFSET('Hygiene Data'!$E$13,0,10*ROW('Hygiene Data'!E108))="","",OFFSET('Hygiene Data'!$E$13,0,10*ROW('Hygiene Data'!E108)))</f>
        <v/>
      </c>
      <c r="DU114" s="293" t="str">
        <f ca="true">+IF(OFFSET('Hygiene Data'!$F$11,0,10*ROW('Hygiene Data'!F108))="","",OFFSET('Hygiene Data'!$F$11,0,10*ROW('Hygiene Data'!F108)))</f>
        <v/>
      </c>
      <c r="DV114" s="293" t="str">
        <f ca="true">+IF(OFFSET('Hygiene Data'!$F$12,0,10*ROW('Hygiene Data'!F108))="","",OFFSET('Hygiene Data'!$F$12,0,10*ROW('Hygiene Data'!F108)))</f>
        <v/>
      </c>
      <c r="DW114" s="293" t="str">
        <f ca="true">+IF(OFFSET('Hygiene Data'!$F$13,0,10*ROW('Hygiene Data'!F108))="","",OFFSET('Hygiene Data'!$F$13,0,10*ROW('Hygiene Data'!F108)))</f>
        <v/>
      </c>
      <c r="DX114" s="293" t="str">
        <f ca="true">+IF(OFFSET('Hygiene Data'!$G$11,0,10*ROW('Hygiene Data'!G108))="","",OFFSET('Hygiene Data'!$G$11,0,10*ROW('Hygiene Data'!G108)))</f>
        <v/>
      </c>
      <c r="DY114" s="293" t="str">
        <f ca="true">+IF(OFFSET('Hygiene Data'!$G$12,0,10*ROW('Hygiene Data'!G108))="","",OFFSET('Hygiene Data'!$G$12,0,10*ROW('Hygiene Data'!G108)))</f>
        <v/>
      </c>
      <c r="DZ114" s="293" t="str">
        <f ca="true">+IF(OFFSET('Hygiene Data'!$G$13,0,10*ROW('Hygiene Data'!G108))="","",OFFSET('Hygiene Data'!$G$13,0,10*ROW('Hygiene Data'!G108)))</f>
        <v/>
      </c>
      <c r="EA114" s="293" t="str">
        <f ca="true">+IF(OFFSET('Hygiene Data'!$H$11,0,10*ROW('Hygiene Data'!H108))="","",OFFSET('Hygiene Data'!$H$11,0,10*ROW('Hygiene Data'!H108)))</f>
        <v/>
      </c>
      <c r="EB114" s="293" t="str">
        <f ca="true">+IF(OFFSET('Hygiene Data'!$H$12,0,10*ROW('Hygiene Data'!H108))="","",OFFSET('Hygiene Data'!$H$12,0,10*ROW('Hygiene Data'!H108)))</f>
        <v/>
      </c>
      <c r="EC114" s="293" t="str">
        <f ca="true">+IF(OFFSET('Hygiene Data'!$H$13,0,10*ROW('Hygiene Data'!H108))="","",OFFSET('Hygiene Data'!$H$13,0,10*ROW('Hygiene Data'!H108)))</f>
        <v/>
      </c>
      <c r="ED114" s="293" t="str">
        <f ca="true">+IF(OFFSET('Hygiene Data'!$I$11,0,10*ROW('Hygiene Data'!I108))="","",OFFSET('Hygiene Data'!$I$11,0,10*ROW('Hygiene Data'!I108)))</f>
        <v/>
      </c>
      <c r="EE114" s="293" t="str">
        <f ca="true">+IF(OFFSET('Hygiene Data'!$I$12,0,10*ROW('Hygiene Data'!I108))="","",OFFSET('Hygiene Data'!$I$12,0,10*ROW('Hygiene Data'!I108)))</f>
        <v/>
      </c>
      <c r="EF114" s="293"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49" t="str">
        <f t="shared" ca="true" si="1"/>
        <v/>
      </c>
      <c r="D115" s="89"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9"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9"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9"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9"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9"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9"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9"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9"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9"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9"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9"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9"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9"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9"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9"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9"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9"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0"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0"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0"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0"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0"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0"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0"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0"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0"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0"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0"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0"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0"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0"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0"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0"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0"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0"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0"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0"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0"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0"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0"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0"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0"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0"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0"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0"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0"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0"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1"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1"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1"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1"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1"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1"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1"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1"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1"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1"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1"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1"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1"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1"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1"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1"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1"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1"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3"/>
      <c r="BS115" s="293" t="str">
        <f ca="true">+IF(OFFSET('Water Data'!$D$27,0,10*ROW('Water Data'!D109))="","",OFFSET('Water Data'!$D$27,0,10*ROW('Water Data'!D109)))</f>
        <v/>
      </c>
      <c r="BT115" s="293" t="str">
        <f ca="true">+IF(OFFSET('Water Data'!$D$28,0,10*ROW('Water Data'!D109))="","",OFFSET('Water Data'!$D$28,0,10*ROW('Water Data'!D109)))</f>
        <v/>
      </c>
      <c r="BU115" s="293" t="str">
        <f ca="true">+IF(OFFSET('Water Data'!$D$29,0,10*ROW('Water Data'!D109))="","",OFFSET('Water Data'!$D$29,0,10*ROW('Water Data'!D109)))</f>
        <v/>
      </c>
      <c r="BV115" s="293" t="str">
        <f ca="true">+IF(OFFSET('Water Data'!$E$27,0,10*ROW('Water Data'!E109))="","",OFFSET('Water Data'!$E$27,0,10*ROW('Water Data'!E109)))</f>
        <v/>
      </c>
      <c r="BW115" s="293" t="str">
        <f ca="true">+IF(OFFSET('Water Data'!$E$28,0,10*ROW('Water Data'!E109))="","",OFFSET('Water Data'!$E$28,0,10*ROW('Water Data'!E109)))</f>
        <v/>
      </c>
      <c r="BX115" s="293" t="str">
        <f ca="true">+IF(OFFSET('Water Data'!$E$29,0,10*ROW('Water Data'!E109))="","",OFFSET('Water Data'!$E$29,0,10*ROW('Water Data'!E109)))</f>
        <v/>
      </c>
      <c r="BY115" s="293" t="str">
        <f ca="true">+IF(OFFSET('Water Data'!$F$27,0,10*ROW('Water Data'!F109))="","",OFFSET('Water Data'!$F$27,0,10*ROW('Water Data'!F109)))</f>
        <v/>
      </c>
      <c r="BZ115" s="293" t="str">
        <f ca="true">+IF(OFFSET('Water Data'!$F$28,0,10*ROW('Water Data'!F109))="","",OFFSET('Water Data'!$F$28,0,10*ROW('Water Data'!F109)))</f>
        <v/>
      </c>
      <c r="CA115" s="293" t="str">
        <f ca="true">+IF(OFFSET('Water Data'!$F$29,0,10*ROW('Water Data'!F109))="","",OFFSET('Water Data'!$F$29,0,10*ROW('Water Data'!F109)))</f>
        <v/>
      </c>
      <c r="CB115" s="293" t="str">
        <f ca="true">+IF(OFFSET('Water Data'!$G$27,0,10*ROW('Water Data'!G109))="","",OFFSET('Water Data'!$G$27,0,10*ROW('Water Data'!G109)))</f>
        <v/>
      </c>
      <c r="CC115" s="293" t="str">
        <f ca="true">+IF(OFFSET('Water Data'!$G$28,0,10*ROW('Water Data'!G109))="","",OFFSET('Water Data'!$G$28,0,10*ROW('Water Data'!G109)))</f>
        <v/>
      </c>
      <c r="CD115" s="293" t="str">
        <f ca="true">+IF(OFFSET('Water Data'!$G$29,0,10*ROW('Water Data'!G109))="","",OFFSET('Water Data'!$G$29,0,10*ROW('Water Data'!G109)))</f>
        <v/>
      </c>
      <c r="CE115" s="293" t="str">
        <f ca="true">+IF(OFFSET('Water Data'!$H$27,0,10*ROW('Water Data'!H109))="","",OFFSET('Water Data'!$H$27,0,10*ROW('Water Data'!H109)))</f>
        <v/>
      </c>
      <c r="CF115" s="293" t="str">
        <f ca="true">+IF(OFFSET('Water Data'!$H$28,0,10*ROW('Water Data'!H109))="","",OFFSET('Water Data'!$H$28,0,10*ROW('Water Data'!H109)))</f>
        <v/>
      </c>
      <c r="CG115" s="293" t="str">
        <f ca="true">+IF(OFFSET('Water Data'!$H$29,0,10*ROW('Water Data'!H109))="","",OFFSET('Water Data'!$H$29,0,10*ROW('Water Data'!H109)))</f>
        <v/>
      </c>
      <c r="CH115" s="293" t="str">
        <f ca="true">+IF(OFFSET('Water Data'!$I$27,0,10*ROW('Water Data'!I109))="","",OFFSET('Water Data'!$I$27,0,10*ROW('Water Data'!I109)))</f>
        <v/>
      </c>
      <c r="CI115" s="293" t="str">
        <f ca="true">+IF(OFFSET('Water Data'!$I$28,0,10*ROW('Water Data'!I109))="","",OFFSET('Water Data'!$I$28,0,10*ROW('Water Data'!I109)))</f>
        <v/>
      </c>
      <c r="CJ115" s="293" t="str">
        <f ca="true">+IF(OFFSET('Water Data'!$I$29,0,10*ROW('Water Data'!I109))="","",OFFSET('Water Data'!$I$29,0,10*ROW('Water Data'!I109)))</f>
        <v/>
      </c>
      <c r="CK115" s="293" t="str">
        <f ca="true">+IF(OFFSET('Sanitation Data'!$D$28,0,10*ROW('Sanitation Data'!D109))="","",OFFSET('Sanitation Data'!$D$28,0,10*ROW('Sanitation Data'!D109)))</f>
        <v/>
      </c>
      <c r="CL115" s="293" t="str">
        <f ca="true">+IF(OFFSET('Sanitation Data'!$D$29,0,10*ROW('Sanitation Data'!D109))="","",OFFSET('Sanitation Data'!$D$29,0,10*ROW('Sanitation Data'!D109)))</f>
        <v/>
      </c>
      <c r="CM115" s="293" t="str">
        <f ca="true">+IF(OFFSET('Sanitation Data'!$D$30,0,10*ROW('Sanitation Data'!D109))="","",OFFSET('Sanitation Data'!$D$30,0,10*ROW('Sanitation Data'!D109)))</f>
        <v/>
      </c>
      <c r="CN115" s="293" t="str">
        <f ca="true">+IF(OFFSET('Sanitation Data'!$D$31,0,10*ROW('Sanitation Data'!D109))="","",OFFSET('Sanitation Data'!$D$31,0,10*ROW('Sanitation Data'!D109)))</f>
        <v/>
      </c>
      <c r="CO115" s="293" t="str">
        <f ca="true">+IF(OFFSET('Sanitation Data'!$D$32,0,10*ROW('Sanitation Data'!D109))="","",OFFSET('Sanitation Data'!$D$32,0,10*ROW('Sanitation Data'!D109)))</f>
        <v/>
      </c>
      <c r="CP115" s="293" t="str">
        <f ca="true">+IF(OFFSET('Sanitation Data'!$E$28,0,10*ROW('Sanitation Data'!E109))="","",OFFSET('Sanitation Data'!$E$28,0,10*ROW('Sanitation Data'!E109)))</f>
        <v/>
      </c>
      <c r="CQ115" s="293" t="str">
        <f ca="true">+IF(OFFSET('Sanitation Data'!$E$29,0,10*ROW('Sanitation Data'!E109))="","",OFFSET('Sanitation Data'!$E$29,0,10*ROW('Sanitation Data'!E109)))</f>
        <v/>
      </c>
      <c r="CR115" s="293" t="str">
        <f ca="true">+IF(OFFSET('Sanitation Data'!$E$30,0,10*ROW('Sanitation Data'!E109))="","",OFFSET('Sanitation Data'!$E$30,0,10*ROW('Sanitation Data'!E109)))</f>
        <v/>
      </c>
      <c r="CS115" s="293" t="str">
        <f ca="true">+IF(OFFSET('Sanitation Data'!$E$31,0,10*ROW('Sanitation Data'!E109))="","",OFFSET('Sanitation Data'!$E$31,0,10*ROW('Sanitation Data'!E109)))</f>
        <v/>
      </c>
      <c r="CT115" s="293" t="str">
        <f ca="true">+IF(OFFSET('Sanitation Data'!$E$32,0,10*ROW('Sanitation Data'!E109))="","",OFFSET('Sanitation Data'!$E$32,0,10*ROW('Sanitation Data'!E109)))</f>
        <v/>
      </c>
      <c r="CU115" s="293" t="str">
        <f ca="true">+IF(OFFSET('Sanitation Data'!$F$28,0,10*ROW('Sanitation Data'!F109))="","",OFFSET('Sanitation Data'!$F$28,0,10*ROW('Sanitation Data'!F109)))</f>
        <v/>
      </c>
      <c r="CV115" s="293" t="str">
        <f ca="true">+IF(OFFSET('Sanitation Data'!$F$29,0,10*ROW('Sanitation Data'!F109))="","",OFFSET('Sanitation Data'!$F$29,0,10*ROW('Sanitation Data'!F109)))</f>
        <v/>
      </c>
      <c r="CW115" s="293" t="str">
        <f ca="true">+IF(OFFSET('Sanitation Data'!$F$30,0,10*ROW('Sanitation Data'!F109))="","",OFFSET('Sanitation Data'!$F$30,0,10*ROW('Sanitation Data'!F109)))</f>
        <v/>
      </c>
      <c r="CX115" s="293" t="str">
        <f ca="true">+IF(OFFSET('Sanitation Data'!$F$31,0,10*ROW('Sanitation Data'!F109))="","",OFFSET('Sanitation Data'!$F$31,0,10*ROW('Sanitation Data'!F109)))</f>
        <v/>
      </c>
      <c r="CY115" s="293" t="str">
        <f ca="true">+IF(OFFSET('Sanitation Data'!$F$32,0,10*ROW('Sanitation Data'!F109))="","",OFFSET('Sanitation Data'!$F$32,0,10*ROW('Sanitation Data'!F109)))</f>
        <v/>
      </c>
      <c r="CZ115" s="293" t="str">
        <f ca="true">+IF(OFFSET('Sanitation Data'!$G$28,0,10*ROW('Sanitation Data'!G109))="","",OFFSET('Sanitation Data'!$G$28,0,10*ROW('Sanitation Data'!G109)))</f>
        <v/>
      </c>
      <c r="DA115" s="293" t="str">
        <f ca="true">+IF(OFFSET('Sanitation Data'!$G$29,0,10*ROW('Sanitation Data'!G109))="","",OFFSET('Sanitation Data'!$G$29,0,10*ROW('Sanitation Data'!G109)))</f>
        <v/>
      </c>
      <c r="DB115" s="293" t="str">
        <f ca="true">+IF(OFFSET('Sanitation Data'!$G$30,0,10*ROW('Sanitation Data'!G109))="","",OFFSET('Sanitation Data'!$G$30,0,10*ROW('Sanitation Data'!G109)))</f>
        <v/>
      </c>
      <c r="DC115" s="293" t="str">
        <f ca="true">+IF(OFFSET('Sanitation Data'!$G$31,0,10*ROW('Sanitation Data'!G109))="","",OFFSET('Sanitation Data'!$G$31,0,10*ROW('Sanitation Data'!G109)))</f>
        <v/>
      </c>
      <c r="DD115" s="293" t="str">
        <f ca="true">+IF(OFFSET('Sanitation Data'!$G$32,0,10*ROW('Sanitation Data'!G109))="","",OFFSET('Sanitation Data'!$G$32,0,10*ROW('Sanitation Data'!G109)))</f>
        <v/>
      </c>
      <c r="DE115" s="293" t="str">
        <f ca="true">+IF(OFFSET('Sanitation Data'!$H$28,0,10*ROW('Sanitation Data'!H109))="","",OFFSET('Sanitation Data'!$H$28,0,10*ROW('Sanitation Data'!H109)))</f>
        <v/>
      </c>
      <c r="DF115" s="293" t="str">
        <f ca="true">+IF(OFFSET('Sanitation Data'!$H$29,0,10*ROW('Sanitation Data'!H109))="","",OFFSET('Sanitation Data'!$H$29,0,10*ROW('Sanitation Data'!H109)))</f>
        <v/>
      </c>
      <c r="DG115" s="293" t="str">
        <f ca="true">+IF(OFFSET('Sanitation Data'!$H$30,0,10*ROW('Sanitation Data'!H109))="","",OFFSET('Sanitation Data'!$H$30,0,10*ROW('Sanitation Data'!H109)))</f>
        <v/>
      </c>
      <c r="DH115" s="293" t="str">
        <f ca="true">+IF(OFFSET('Sanitation Data'!$H$31,0,10*ROW('Sanitation Data'!H109))="","",OFFSET('Sanitation Data'!$H$31,0,10*ROW('Sanitation Data'!H109)))</f>
        <v/>
      </c>
      <c r="DI115" s="293" t="str">
        <f ca="true">+IF(OFFSET('Sanitation Data'!$H$32,0,10*ROW('Sanitation Data'!H109))="","",OFFSET('Sanitation Data'!$H$32,0,10*ROW('Sanitation Data'!H109)))</f>
        <v/>
      </c>
      <c r="DJ115" s="293" t="str">
        <f ca="true">+IF(OFFSET('Sanitation Data'!$I$28,0,10*ROW('Sanitation Data'!I109))="","",OFFSET('Sanitation Data'!$I$28,0,10*ROW('Sanitation Data'!I109)))</f>
        <v/>
      </c>
      <c r="DK115" s="293" t="str">
        <f ca="true">+IF(OFFSET('Sanitation Data'!$I$29,0,10*ROW('Sanitation Data'!I109))="","",OFFSET('Sanitation Data'!$I$29,0,10*ROW('Sanitation Data'!I109)))</f>
        <v/>
      </c>
      <c r="DL115" s="293" t="str">
        <f ca="true">+IF(OFFSET('Sanitation Data'!$I$30,0,10*ROW('Sanitation Data'!I109))="","",OFFSET('Sanitation Data'!$I$30,0,10*ROW('Sanitation Data'!I109)))</f>
        <v/>
      </c>
      <c r="DM115" s="293" t="str">
        <f ca="true">+IF(OFFSET('Sanitation Data'!$I$31,0,10*ROW('Sanitation Data'!I109))="","",OFFSET('Sanitation Data'!$I$31,0,10*ROW('Sanitation Data'!I109)))</f>
        <v/>
      </c>
      <c r="DN115" s="293" t="str">
        <f ca="true">+IF(OFFSET('Sanitation Data'!$I$32,0,10*ROW('Sanitation Data'!I109))="","",OFFSET('Sanitation Data'!$I$32,0,10*ROW('Sanitation Data'!I109)))</f>
        <v/>
      </c>
      <c r="DO115" s="293" t="str">
        <f ca="true">+IF(OFFSET('Hygiene Data'!$D$11,0,10*ROW('Hygiene Data'!D109))="","",OFFSET('Hygiene Data'!$D$11,0,10*ROW('Hygiene Data'!D109)))</f>
        <v/>
      </c>
      <c r="DP115" s="293" t="str">
        <f ca="true">+IF(OFFSET('Hygiene Data'!$D$12,0,10*ROW('Hygiene Data'!D109))="","",OFFSET('Hygiene Data'!$D$12,0,10*ROW('Hygiene Data'!D109)))</f>
        <v/>
      </c>
      <c r="DQ115" s="293" t="str">
        <f ca="true">+IF(OFFSET('Hygiene Data'!$D$13,0,10*ROW('Hygiene Data'!D109))="","",OFFSET('Hygiene Data'!$D$13,0,10*ROW('Hygiene Data'!D109)))</f>
        <v/>
      </c>
      <c r="DR115" s="293" t="str">
        <f ca="true">+IF(OFFSET('Hygiene Data'!$E$11,0,10*ROW('Hygiene Data'!E109))="","",OFFSET('Hygiene Data'!$E$11,0,10*ROW('Hygiene Data'!E109)))</f>
        <v/>
      </c>
      <c r="DS115" s="293" t="str">
        <f ca="true">+IF(OFFSET('Hygiene Data'!$E$12,0,10*ROW('Hygiene Data'!E109))="","",OFFSET('Hygiene Data'!$E$12,0,10*ROW('Hygiene Data'!E109)))</f>
        <v/>
      </c>
      <c r="DT115" s="293" t="str">
        <f ca="true">+IF(OFFSET('Hygiene Data'!$E$13,0,10*ROW('Hygiene Data'!E109))="","",OFFSET('Hygiene Data'!$E$13,0,10*ROW('Hygiene Data'!E109)))</f>
        <v/>
      </c>
      <c r="DU115" s="293" t="str">
        <f ca="true">+IF(OFFSET('Hygiene Data'!$F$11,0,10*ROW('Hygiene Data'!F109))="","",OFFSET('Hygiene Data'!$F$11,0,10*ROW('Hygiene Data'!F109)))</f>
        <v/>
      </c>
      <c r="DV115" s="293" t="str">
        <f ca="true">+IF(OFFSET('Hygiene Data'!$F$12,0,10*ROW('Hygiene Data'!F109))="","",OFFSET('Hygiene Data'!$F$12,0,10*ROW('Hygiene Data'!F109)))</f>
        <v/>
      </c>
      <c r="DW115" s="293" t="str">
        <f ca="true">+IF(OFFSET('Hygiene Data'!$F$13,0,10*ROW('Hygiene Data'!F109))="","",OFFSET('Hygiene Data'!$F$13,0,10*ROW('Hygiene Data'!F109)))</f>
        <v/>
      </c>
      <c r="DX115" s="293" t="str">
        <f ca="true">+IF(OFFSET('Hygiene Data'!$G$11,0,10*ROW('Hygiene Data'!G109))="","",OFFSET('Hygiene Data'!$G$11,0,10*ROW('Hygiene Data'!G109)))</f>
        <v/>
      </c>
      <c r="DY115" s="293" t="str">
        <f ca="true">+IF(OFFSET('Hygiene Data'!$G$12,0,10*ROW('Hygiene Data'!G109))="","",OFFSET('Hygiene Data'!$G$12,0,10*ROW('Hygiene Data'!G109)))</f>
        <v/>
      </c>
      <c r="DZ115" s="293" t="str">
        <f ca="true">+IF(OFFSET('Hygiene Data'!$G$13,0,10*ROW('Hygiene Data'!G109))="","",OFFSET('Hygiene Data'!$G$13,0,10*ROW('Hygiene Data'!G109)))</f>
        <v/>
      </c>
      <c r="EA115" s="293" t="str">
        <f ca="true">+IF(OFFSET('Hygiene Data'!$H$11,0,10*ROW('Hygiene Data'!H109))="","",OFFSET('Hygiene Data'!$H$11,0,10*ROW('Hygiene Data'!H109)))</f>
        <v/>
      </c>
      <c r="EB115" s="293" t="str">
        <f ca="true">+IF(OFFSET('Hygiene Data'!$H$12,0,10*ROW('Hygiene Data'!H109))="","",OFFSET('Hygiene Data'!$H$12,0,10*ROW('Hygiene Data'!H109)))</f>
        <v/>
      </c>
      <c r="EC115" s="293" t="str">
        <f ca="true">+IF(OFFSET('Hygiene Data'!$H$13,0,10*ROW('Hygiene Data'!H109))="","",OFFSET('Hygiene Data'!$H$13,0,10*ROW('Hygiene Data'!H109)))</f>
        <v/>
      </c>
      <c r="ED115" s="293" t="str">
        <f ca="true">+IF(OFFSET('Hygiene Data'!$I$11,0,10*ROW('Hygiene Data'!I109))="","",OFFSET('Hygiene Data'!$I$11,0,10*ROW('Hygiene Data'!I109)))</f>
        <v/>
      </c>
      <c r="EE115" s="293" t="str">
        <f ca="true">+IF(OFFSET('Hygiene Data'!$I$12,0,10*ROW('Hygiene Data'!I109))="","",OFFSET('Hygiene Data'!$I$12,0,10*ROW('Hygiene Data'!I109)))</f>
        <v/>
      </c>
      <c r="EF115" s="293"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49" t="str">
        <f t="shared" ca="true" si="1"/>
        <v/>
      </c>
      <c r="D116" s="89"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9"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9"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9"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9"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9"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9"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9"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9"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9"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9"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9"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9"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9"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9"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9"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9"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9"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0"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0"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0"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0"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0"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0"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0"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0"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0"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0"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0"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0"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0"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0"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0"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0"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0"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0"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0"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0"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0"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0"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0"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0"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0"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0"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0"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0"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0"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0"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1"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1"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1"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1"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1"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1"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1"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1"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1"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1"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1"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1"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1"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1"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1"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1"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1"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1"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3"/>
      <c r="BS116" s="293" t="str">
        <f ca="true">+IF(OFFSET('Water Data'!$D$27,0,10*ROW('Water Data'!D110))="","",OFFSET('Water Data'!$D$27,0,10*ROW('Water Data'!D110)))</f>
        <v/>
      </c>
      <c r="BT116" s="293" t="str">
        <f ca="true">+IF(OFFSET('Water Data'!$D$28,0,10*ROW('Water Data'!D110))="","",OFFSET('Water Data'!$D$28,0,10*ROW('Water Data'!D110)))</f>
        <v/>
      </c>
      <c r="BU116" s="293" t="str">
        <f ca="true">+IF(OFFSET('Water Data'!$D$29,0,10*ROW('Water Data'!D110))="","",OFFSET('Water Data'!$D$29,0,10*ROW('Water Data'!D110)))</f>
        <v/>
      </c>
      <c r="BV116" s="293" t="str">
        <f ca="true">+IF(OFFSET('Water Data'!$E$27,0,10*ROW('Water Data'!E110))="","",OFFSET('Water Data'!$E$27,0,10*ROW('Water Data'!E110)))</f>
        <v/>
      </c>
      <c r="BW116" s="293" t="str">
        <f ca="true">+IF(OFFSET('Water Data'!$E$28,0,10*ROW('Water Data'!E110))="","",OFFSET('Water Data'!$E$28,0,10*ROW('Water Data'!E110)))</f>
        <v/>
      </c>
      <c r="BX116" s="293" t="str">
        <f ca="true">+IF(OFFSET('Water Data'!$E$29,0,10*ROW('Water Data'!E110))="","",OFFSET('Water Data'!$E$29,0,10*ROW('Water Data'!E110)))</f>
        <v/>
      </c>
      <c r="BY116" s="293" t="str">
        <f ca="true">+IF(OFFSET('Water Data'!$F$27,0,10*ROW('Water Data'!F110))="","",OFFSET('Water Data'!$F$27,0,10*ROW('Water Data'!F110)))</f>
        <v/>
      </c>
      <c r="BZ116" s="293" t="str">
        <f ca="true">+IF(OFFSET('Water Data'!$F$28,0,10*ROW('Water Data'!F110))="","",OFFSET('Water Data'!$F$28,0,10*ROW('Water Data'!F110)))</f>
        <v/>
      </c>
      <c r="CA116" s="293" t="str">
        <f ca="true">+IF(OFFSET('Water Data'!$F$29,0,10*ROW('Water Data'!F110))="","",OFFSET('Water Data'!$F$29,0,10*ROW('Water Data'!F110)))</f>
        <v/>
      </c>
      <c r="CB116" s="293" t="str">
        <f ca="true">+IF(OFFSET('Water Data'!$G$27,0,10*ROW('Water Data'!G110))="","",OFFSET('Water Data'!$G$27,0,10*ROW('Water Data'!G110)))</f>
        <v/>
      </c>
      <c r="CC116" s="293" t="str">
        <f ca="true">+IF(OFFSET('Water Data'!$G$28,0,10*ROW('Water Data'!G110))="","",OFFSET('Water Data'!$G$28,0,10*ROW('Water Data'!G110)))</f>
        <v/>
      </c>
      <c r="CD116" s="293" t="str">
        <f ca="true">+IF(OFFSET('Water Data'!$G$29,0,10*ROW('Water Data'!G110))="","",OFFSET('Water Data'!$G$29,0,10*ROW('Water Data'!G110)))</f>
        <v/>
      </c>
      <c r="CE116" s="293" t="str">
        <f ca="true">+IF(OFFSET('Water Data'!$H$27,0,10*ROW('Water Data'!H110))="","",OFFSET('Water Data'!$H$27,0,10*ROW('Water Data'!H110)))</f>
        <v/>
      </c>
      <c r="CF116" s="293" t="str">
        <f ca="true">+IF(OFFSET('Water Data'!$H$28,0,10*ROW('Water Data'!H110))="","",OFFSET('Water Data'!$H$28,0,10*ROW('Water Data'!H110)))</f>
        <v/>
      </c>
      <c r="CG116" s="293" t="str">
        <f ca="true">+IF(OFFSET('Water Data'!$H$29,0,10*ROW('Water Data'!H110))="","",OFFSET('Water Data'!$H$29,0,10*ROW('Water Data'!H110)))</f>
        <v/>
      </c>
      <c r="CH116" s="293" t="str">
        <f ca="true">+IF(OFFSET('Water Data'!$I$27,0,10*ROW('Water Data'!I110))="","",OFFSET('Water Data'!$I$27,0,10*ROW('Water Data'!I110)))</f>
        <v/>
      </c>
      <c r="CI116" s="293" t="str">
        <f ca="true">+IF(OFFSET('Water Data'!$I$28,0,10*ROW('Water Data'!I110))="","",OFFSET('Water Data'!$I$28,0,10*ROW('Water Data'!I110)))</f>
        <v/>
      </c>
      <c r="CJ116" s="293" t="str">
        <f ca="true">+IF(OFFSET('Water Data'!$I$29,0,10*ROW('Water Data'!I110))="","",OFFSET('Water Data'!$I$29,0,10*ROW('Water Data'!I110)))</f>
        <v/>
      </c>
      <c r="CK116" s="293" t="str">
        <f ca="true">+IF(OFFSET('Sanitation Data'!$D$28,0,10*ROW('Sanitation Data'!D110))="","",OFFSET('Sanitation Data'!$D$28,0,10*ROW('Sanitation Data'!D110)))</f>
        <v/>
      </c>
      <c r="CL116" s="293" t="str">
        <f ca="true">+IF(OFFSET('Sanitation Data'!$D$29,0,10*ROW('Sanitation Data'!D110))="","",OFFSET('Sanitation Data'!$D$29,0,10*ROW('Sanitation Data'!D110)))</f>
        <v/>
      </c>
      <c r="CM116" s="293" t="str">
        <f ca="true">+IF(OFFSET('Sanitation Data'!$D$30,0,10*ROW('Sanitation Data'!D110))="","",OFFSET('Sanitation Data'!$D$30,0,10*ROW('Sanitation Data'!D110)))</f>
        <v/>
      </c>
      <c r="CN116" s="293" t="str">
        <f ca="true">+IF(OFFSET('Sanitation Data'!$D$31,0,10*ROW('Sanitation Data'!D110))="","",OFFSET('Sanitation Data'!$D$31,0,10*ROW('Sanitation Data'!D110)))</f>
        <v/>
      </c>
      <c r="CO116" s="293" t="str">
        <f ca="true">+IF(OFFSET('Sanitation Data'!$D$32,0,10*ROW('Sanitation Data'!D110))="","",OFFSET('Sanitation Data'!$D$32,0,10*ROW('Sanitation Data'!D110)))</f>
        <v/>
      </c>
      <c r="CP116" s="293" t="str">
        <f ca="true">+IF(OFFSET('Sanitation Data'!$E$28,0,10*ROW('Sanitation Data'!E110))="","",OFFSET('Sanitation Data'!$E$28,0,10*ROW('Sanitation Data'!E110)))</f>
        <v/>
      </c>
      <c r="CQ116" s="293" t="str">
        <f ca="true">+IF(OFFSET('Sanitation Data'!$E$29,0,10*ROW('Sanitation Data'!E110))="","",OFFSET('Sanitation Data'!$E$29,0,10*ROW('Sanitation Data'!E110)))</f>
        <v/>
      </c>
      <c r="CR116" s="293" t="str">
        <f ca="true">+IF(OFFSET('Sanitation Data'!$E$30,0,10*ROW('Sanitation Data'!E110))="","",OFFSET('Sanitation Data'!$E$30,0,10*ROW('Sanitation Data'!E110)))</f>
        <v/>
      </c>
      <c r="CS116" s="293" t="str">
        <f ca="true">+IF(OFFSET('Sanitation Data'!$E$31,0,10*ROW('Sanitation Data'!E110))="","",OFFSET('Sanitation Data'!$E$31,0,10*ROW('Sanitation Data'!E110)))</f>
        <v/>
      </c>
      <c r="CT116" s="293" t="str">
        <f ca="true">+IF(OFFSET('Sanitation Data'!$E$32,0,10*ROW('Sanitation Data'!E110))="","",OFFSET('Sanitation Data'!$E$32,0,10*ROW('Sanitation Data'!E110)))</f>
        <v/>
      </c>
      <c r="CU116" s="293" t="str">
        <f ca="true">+IF(OFFSET('Sanitation Data'!$F$28,0,10*ROW('Sanitation Data'!F110))="","",OFFSET('Sanitation Data'!$F$28,0,10*ROW('Sanitation Data'!F110)))</f>
        <v/>
      </c>
      <c r="CV116" s="293" t="str">
        <f ca="true">+IF(OFFSET('Sanitation Data'!$F$29,0,10*ROW('Sanitation Data'!F110))="","",OFFSET('Sanitation Data'!$F$29,0,10*ROW('Sanitation Data'!F110)))</f>
        <v/>
      </c>
      <c r="CW116" s="293" t="str">
        <f ca="true">+IF(OFFSET('Sanitation Data'!$F$30,0,10*ROW('Sanitation Data'!F110))="","",OFFSET('Sanitation Data'!$F$30,0,10*ROW('Sanitation Data'!F110)))</f>
        <v/>
      </c>
      <c r="CX116" s="293" t="str">
        <f ca="true">+IF(OFFSET('Sanitation Data'!$F$31,0,10*ROW('Sanitation Data'!F110))="","",OFFSET('Sanitation Data'!$F$31,0,10*ROW('Sanitation Data'!F110)))</f>
        <v/>
      </c>
      <c r="CY116" s="293" t="str">
        <f ca="true">+IF(OFFSET('Sanitation Data'!$F$32,0,10*ROW('Sanitation Data'!F110))="","",OFFSET('Sanitation Data'!$F$32,0,10*ROW('Sanitation Data'!F110)))</f>
        <v/>
      </c>
      <c r="CZ116" s="293" t="str">
        <f ca="true">+IF(OFFSET('Sanitation Data'!$G$28,0,10*ROW('Sanitation Data'!G110))="","",OFFSET('Sanitation Data'!$G$28,0,10*ROW('Sanitation Data'!G110)))</f>
        <v/>
      </c>
      <c r="DA116" s="293" t="str">
        <f ca="true">+IF(OFFSET('Sanitation Data'!$G$29,0,10*ROW('Sanitation Data'!G110))="","",OFFSET('Sanitation Data'!$G$29,0,10*ROW('Sanitation Data'!G110)))</f>
        <v/>
      </c>
      <c r="DB116" s="293" t="str">
        <f ca="true">+IF(OFFSET('Sanitation Data'!$G$30,0,10*ROW('Sanitation Data'!G110))="","",OFFSET('Sanitation Data'!$G$30,0,10*ROW('Sanitation Data'!G110)))</f>
        <v/>
      </c>
      <c r="DC116" s="293" t="str">
        <f ca="true">+IF(OFFSET('Sanitation Data'!$G$31,0,10*ROW('Sanitation Data'!G110))="","",OFFSET('Sanitation Data'!$G$31,0,10*ROW('Sanitation Data'!G110)))</f>
        <v/>
      </c>
      <c r="DD116" s="293" t="str">
        <f ca="true">+IF(OFFSET('Sanitation Data'!$G$32,0,10*ROW('Sanitation Data'!G110))="","",OFFSET('Sanitation Data'!$G$32,0,10*ROW('Sanitation Data'!G110)))</f>
        <v/>
      </c>
      <c r="DE116" s="293" t="str">
        <f ca="true">+IF(OFFSET('Sanitation Data'!$H$28,0,10*ROW('Sanitation Data'!H110))="","",OFFSET('Sanitation Data'!$H$28,0,10*ROW('Sanitation Data'!H110)))</f>
        <v/>
      </c>
      <c r="DF116" s="293" t="str">
        <f ca="true">+IF(OFFSET('Sanitation Data'!$H$29,0,10*ROW('Sanitation Data'!H110))="","",OFFSET('Sanitation Data'!$H$29,0,10*ROW('Sanitation Data'!H110)))</f>
        <v/>
      </c>
      <c r="DG116" s="293" t="str">
        <f ca="true">+IF(OFFSET('Sanitation Data'!$H$30,0,10*ROW('Sanitation Data'!H110))="","",OFFSET('Sanitation Data'!$H$30,0,10*ROW('Sanitation Data'!H110)))</f>
        <v/>
      </c>
      <c r="DH116" s="293" t="str">
        <f ca="true">+IF(OFFSET('Sanitation Data'!$H$31,0,10*ROW('Sanitation Data'!H110))="","",OFFSET('Sanitation Data'!$H$31,0,10*ROW('Sanitation Data'!H110)))</f>
        <v/>
      </c>
      <c r="DI116" s="293" t="str">
        <f ca="true">+IF(OFFSET('Sanitation Data'!$H$32,0,10*ROW('Sanitation Data'!H110))="","",OFFSET('Sanitation Data'!$H$32,0,10*ROW('Sanitation Data'!H110)))</f>
        <v/>
      </c>
      <c r="DJ116" s="293" t="str">
        <f ca="true">+IF(OFFSET('Sanitation Data'!$I$28,0,10*ROW('Sanitation Data'!I110))="","",OFFSET('Sanitation Data'!$I$28,0,10*ROW('Sanitation Data'!I110)))</f>
        <v/>
      </c>
      <c r="DK116" s="293" t="str">
        <f ca="true">+IF(OFFSET('Sanitation Data'!$I$29,0,10*ROW('Sanitation Data'!I110))="","",OFFSET('Sanitation Data'!$I$29,0,10*ROW('Sanitation Data'!I110)))</f>
        <v/>
      </c>
      <c r="DL116" s="293" t="str">
        <f ca="true">+IF(OFFSET('Sanitation Data'!$I$30,0,10*ROW('Sanitation Data'!I110))="","",OFFSET('Sanitation Data'!$I$30,0,10*ROW('Sanitation Data'!I110)))</f>
        <v/>
      </c>
      <c r="DM116" s="293" t="str">
        <f ca="true">+IF(OFFSET('Sanitation Data'!$I$31,0,10*ROW('Sanitation Data'!I110))="","",OFFSET('Sanitation Data'!$I$31,0,10*ROW('Sanitation Data'!I110)))</f>
        <v/>
      </c>
      <c r="DN116" s="293" t="str">
        <f ca="true">+IF(OFFSET('Sanitation Data'!$I$32,0,10*ROW('Sanitation Data'!I110))="","",OFFSET('Sanitation Data'!$I$32,0,10*ROW('Sanitation Data'!I110)))</f>
        <v/>
      </c>
      <c r="DO116" s="293" t="str">
        <f ca="true">+IF(OFFSET('Hygiene Data'!$D$11,0,10*ROW('Hygiene Data'!D110))="","",OFFSET('Hygiene Data'!$D$11,0,10*ROW('Hygiene Data'!D110)))</f>
        <v/>
      </c>
      <c r="DP116" s="293" t="str">
        <f ca="true">+IF(OFFSET('Hygiene Data'!$D$12,0,10*ROW('Hygiene Data'!D110))="","",OFFSET('Hygiene Data'!$D$12,0,10*ROW('Hygiene Data'!D110)))</f>
        <v/>
      </c>
      <c r="DQ116" s="293" t="str">
        <f ca="true">+IF(OFFSET('Hygiene Data'!$D$13,0,10*ROW('Hygiene Data'!D110))="","",OFFSET('Hygiene Data'!$D$13,0,10*ROW('Hygiene Data'!D110)))</f>
        <v/>
      </c>
      <c r="DR116" s="293" t="str">
        <f ca="true">+IF(OFFSET('Hygiene Data'!$E$11,0,10*ROW('Hygiene Data'!E110))="","",OFFSET('Hygiene Data'!$E$11,0,10*ROW('Hygiene Data'!E110)))</f>
        <v/>
      </c>
      <c r="DS116" s="293" t="str">
        <f ca="true">+IF(OFFSET('Hygiene Data'!$E$12,0,10*ROW('Hygiene Data'!E110))="","",OFFSET('Hygiene Data'!$E$12,0,10*ROW('Hygiene Data'!E110)))</f>
        <v/>
      </c>
      <c r="DT116" s="293" t="str">
        <f ca="true">+IF(OFFSET('Hygiene Data'!$E$13,0,10*ROW('Hygiene Data'!E110))="","",OFFSET('Hygiene Data'!$E$13,0,10*ROW('Hygiene Data'!E110)))</f>
        <v/>
      </c>
      <c r="DU116" s="293" t="str">
        <f ca="true">+IF(OFFSET('Hygiene Data'!$F$11,0,10*ROW('Hygiene Data'!F110))="","",OFFSET('Hygiene Data'!$F$11,0,10*ROW('Hygiene Data'!F110)))</f>
        <v/>
      </c>
      <c r="DV116" s="293" t="str">
        <f ca="true">+IF(OFFSET('Hygiene Data'!$F$12,0,10*ROW('Hygiene Data'!F110))="","",OFFSET('Hygiene Data'!$F$12,0,10*ROW('Hygiene Data'!F110)))</f>
        <v/>
      </c>
      <c r="DW116" s="293" t="str">
        <f ca="true">+IF(OFFSET('Hygiene Data'!$F$13,0,10*ROW('Hygiene Data'!F110))="","",OFFSET('Hygiene Data'!$F$13,0,10*ROW('Hygiene Data'!F110)))</f>
        <v/>
      </c>
      <c r="DX116" s="293" t="str">
        <f ca="true">+IF(OFFSET('Hygiene Data'!$G$11,0,10*ROW('Hygiene Data'!G110))="","",OFFSET('Hygiene Data'!$G$11,0,10*ROW('Hygiene Data'!G110)))</f>
        <v/>
      </c>
      <c r="DY116" s="293" t="str">
        <f ca="true">+IF(OFFSET('Hygiene Data'!$G$12,0,10*ROW('Hygiene Data'!G110))="","",OFFSET('Hygiene Data'!$G$12,0,10*ROW('Hygiene Data'!G110)))</f>
        <v/>
      </c>
      <c r="DZ116" s="293" t="str">
        <f ca="true">+IF(OFFSET('Hygiene Data'!$G$13,0,10*ROW('Hygiene Data'!G110))="","",OFFSET('Hygiene Data'!$G$13,0,10*ROW('Hygiene Data'!G110)))</f>
        <v/>
      </c>
      <c r="EA116" s="293" t="str">
        <f ca="true">+IF(OFFSET('Hygiene Data'!$H$11,0,10*ROW('Hygiene Data'!H110))="","",OFFSET('Hygiene Data'!$H$11,0,10*ROW('Hygiene Data'!H110)))</f>
        <v/>
      </c>
      <c r="EB116" s="293" t="str">
        <f ca="true">+IF(OFFSET('Hygiene Data'!$H$12,0,10*ROW('Hygiene Data'!H110))="","",OFFSET('Hygiene Data'!$H$12,0,10*ROW('Hygiene Data'!H110)))</f>
        <v/>
      </c>
      <c r="EC116" s="293" t="str">
        <f ca="true">+IF(OFFSET('Hygiene Data'!$H$13,0,10*ROW('Hygiene Data'!H110))="","",OFFSET('Hygiene Data'!$H$13,0,10*ROW('Hygiene Data'!H110)))</f>
        <v/>
      </c>
      <c r="ED116" s="293" t="str">
        <f ca="true">+IF(OFFSET('Hygiene Data'!$I$11,0,10*ROW('Hygiene Data'!I110))="","",OFFSET('Hygiene Data'!$I$11,0,10*ROW('Hygiene Data'!I110)))</f>
        <v/>
      </c>
      <c r="EE116" s="293" t="str">
        <f ca="true">+IF(OFFSET('Hygiene Data'!$I$12,0,10*ROW('Hygiene Data'!I110))="","",OFFSET('Hygiene Data'!$I$12,0,10*ROW('Hygiene Data'!I110)))</f>
        <v/>
      </c>
      <c r="EF116" s="293"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49" t="str">
        <f t="shared" ca="true" si="1"/>
        <v/>
      </c>
      <c r="D117" s="89"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9"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9"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9"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9"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9"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9"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9"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9"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9"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9"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9"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9"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9"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9"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9"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9"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9"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0"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0"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0"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0"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0"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0"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0"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0"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0"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0"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0"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0"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0"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0"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0"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0"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0"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0"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0"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0"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0"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0"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0"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0"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0"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0"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0"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0"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0"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0"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1"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1"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1"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1"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1"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1"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1"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1"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1"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1"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1"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1"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1"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1"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1"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1"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1"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1"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3"/>
      <c r="BS117" s="293" t="str">
        <f ca="true">+IF(OFFSET('Water Data'!$D$27,0,10*ROW('Water Data'!D111))="","",OFFSET('Water Data'!$D$27,0,10*ROW('Water Data'!D111)))</f>
        <v/>
      </c>
      <c r="BT117" s="293" t="str">
        <f ca="true">+IF(OFFSET('Water Data'!$D$28,0,10*ROW('Water Data'!D111))="","",OFFSET('Water Data'!$D$28,0,10*ROW('Water Data'!D111)))</f>
        <v/>
      </c>
      <c r="BU117" s="293" t="str">
        <f ca="true">+IF(OFFSET('Water Data'!$D$29,0,10*ROW('Water Data'!D111))="","",OFFSET('Water Data'!$D$29,0,10*ROW('Water Data'!D111)))</f>
        <v/>
      </c>
      <c r="BV117" s="293" t="str">
        <f ca="true">+IF(OFFSET('Water Data'!$E$27,0,10*ROW('Water Data'!E111))="","",OFFSET('Water Data'!$E$27,0,10*ROW('Water Data'!E111)))</f>
        <v/>
      </c>
      <c r="BW117" s="293" t="str">
        <f ca="true">+IF(OFFSET('Water Data'!$E$28,0,10*ROW('Water Data'!E111))="","",OFFSET('Water Data'!$E$28,0,10*ROW('Water Data'!E111)))</f>
        <v/>
      </c>
      <c r="BX117" s="293" t="str">
        <f ca="true">+IF(OFFSET('Water Data'!$E$29,0,10*ROW('Water Data'!E111))="","",OFFSET('Water Data'!$E$29,0,10*ROW('Water Data'!E111)))</f>
        <v/>
      </c>
      <c r="BY117" s="293" t="str">
        <f ca="true">+IF(OFFSET('Water Data'!$F$27,0,10*ROW('Water Data'!F111))="","",OFFSET('Water Data'!$F$27,0,10*ROW('Water Data'!F111)))</f>
        <v/>
      </c>
      <c r="BZ117" s="293" t="str">
        <f ca="true">+IF(OFFSET('Water Data'!$F$28,0,10*ROW('Water Data'!F111))="","",OFFSET('Water Data'!$F$28,0,10*ROW('Water Data'!F111)))</f>
        <v/>
      </c>
      <c r="CA117" s="293" t="str">
        <f ca="true">+IF(OFFSET('Water Data'!$F$29,0,10*ROW('Water Data'!F111))="","",OFFSET('Water Data'!$F$29,0,10*ROW('Water Data'!F111)))</f>
        <v/>
      </c>
      <c r="CB117" s="293" t="str">
        <f ca="true">+IF(OFFSET('Water Data'!$G$27,0,10*ROW('Water Data'!G111))="","",OFFSET('Water Data'!$G$27,0,10*ROW('Water Data'!G111)))</f>
        <v/>
      </c>
      <c r="CC117" s="293" t="str">
        <f ca="true">+IF(OFFSET('Water Data'!$G$28,0,10*ROW('Water Data'!G111))="","",OFFSET('Water Data'!$G$28,0,10*ROW('Water Data'!G111)))</f>
        <v/>
      </c>
      <c r="CD117" s="293" t="str">
        <f ca="true">+IF(OFFSET('Water Data'!$G$29,0,10*ROW('Water Data'!G111))="","",OFFSET('Water Data'!$G$29,0,10*ROW('Water Data'!G111)))</f>
        <v/>
      </c>
      <c r="CE117" s="293" t="str">
        <f ca="true">+IF(OFFSET('Water Data'!$H$27,0,10*ROW('Water Data'!H111))="","",OFFSET('Water Data'!$H$27,0,10*ROW('Water Data'!H111)))</f>
        <v/>
      </c>
      <c r="CF117" s="293" t="str">
        <f ca="true">+IF(OFFSET('Water Data'!$H$28,0,10*ROW('Water Data'!H111))="","",OFFSET('Water Data'!$H$28,0,10*ROW('Water Data'!H111)))</f>
        <v/>
      </c>
      <c r="CG117" s="293" t="str">
        <f ca="true">+IF(OFFSET('Water Data'!$H$29,0,10*ROW('Water Data'!H111))="","",OFFSET('Water Data'!$H$29,0,10*ROW('Water Data'!H111)))</f>
        <v/>
      </c>
      <c r="CH117" s="293" t="str">
        <f ca="true">+IF(OFFSET('Water Data'!$I$27,0,10*ROW('Water Data'!I111))="","",OFFSET('Water Data'!$I$27,0,10*ROW('Water Data'!I111)))</f>
        <v/>
      </c>
      <c r="CI117" s="293" t="str">
        <f ca="true">+IF(OFFSET('Water Data'!$I$28,0,10*ROW('Water Data'!I111))="","",OFFSET('Water Data'!$I$28,0,10*ROW('Water Data'!I111)))</f>
        <v/>
      </c>
      <c r="CJ117" s="293" t="str">
        <f ca="true">+IF(OFFSET('Water Data'!$I$29,0,10*ROW('Water Data'!I111))="","",OFFSET('Water Data'!$I$29,0,10*ROW('Water Data'!I111)))</f>
        <v/>
      </c>
      <c r="CK117" s="293" t="str">
        <f ca="true">+IF(OFFSET('Sanitation Data'!$D$28,0,10*ROW('Sanitation Data'!D111))="","",OFFSET('Sanitation Data'!$D$28,0,10*ROW('Sanitation Data'!D111)))</f>
        <v/>
      </c>
      <c r="CL117" s="293" t="str">
        <f ca="true">+IF(OFFSET('Sanitation Data'!$D$29,0,10*ROW('Sanitation Data'!D111))="","",OFFSET('Sanitation Data'!$D$29,0,10*ROW('Sanitation Data'!D111)))</f>
        <v/>
      </c>
      <c r="CM117" s="293" t="str">
        <f ca="true">+IF(OFFSET('Sanitation Data'!$D$30,0,10*ROW('Sanitation Data'!D111))="","",OFFSET('Sanitation Data'!$D$30,0,10*ROW('Sanitation Data'!D111)))</f>
        <v/>
      </c>
      <c r="CN117" s="293" t="str">
        <f ca="true">+IF(OFFSET('Sanitation Data'!$D$31,0,10*ROW('Sanitation Data'!D111))="","",OFFSET('Sanitation Data'!$D$31,0,10*ROW('Sanitation Data'!D111)))</f>
        <v/>
      </c>
      <c r="CO117" s="293" t="str">
        <f ca="true">+IF(OFFSET('Sanitation Data'!$D$32,0,10*ROW('Sanitation Data'!D111))="","",OFFSET('Sanitation Data'!$D$32,0,10*ROW('Sanitation Data'!D111)))</f>
        <v/>
      </c>
      <c r="CP117" s="293" t="str">
        <f ca="true">+IF(OFFSET('Sanitation Data'!$E$28,0,10*ROW('Sanitation Data'!E111))="","",OFFSET('Sanitation Data'!$E$28,0,10*ROW('Sanitation Data'!E111)))</f>
        <v/>
      </c>
      <c r="CQ117" s="293" t="str">
        <f ca="true">+IF(OFFSET('Sanitation Data'!$E$29,0,10*ROW('Sanitation Data'!E111))="","",OFFSET('Sanitation Data'!$E$29,0,10*ROW('Sanitation Data'!E111)))</f>
        <v/>
      </c>
      <c r="CR117" s="293" t="str">
        <f ca="true">+IF(OFFSET('Sanitation Data'!$E$30,0,10*ROW('Sanitation Data'!E111))="","",OFFSET('Sanitation Data'!$E$30,0,10*ROW('Sanitation Data'!E111)))</f>
        <v/>
      </c>
      <c r="CS117" s="293" t="str">
        <f ca="true">+IF(OFFSET('Sanitation Data'!$E$31,0,10*ROW('Sanitation Data'!E111))="","",OFFSET('Sanitation Data'!$E$31,0,10*ROW('Sanitation Data'!E111)))</f>
        <v/>
      </c>
      <c r="CT117" s="293" t="str">
        <f ca="true">+IF(OFFSET('Sanitation Data'!$E$32,0,10*ROW('Sanitation Data'!E111))="","",OFFSET('Sanitation Data'!$E$32,0,10*ROW('Sanitation Data'!E111)))</f>
        <v/>
      </c>
      <c r="CU117" s="293" t="str">
        <f ca="true">+IF(OFFSET('Sanitation Data'!$F$28,0,10*ROW('Sanitation Data'!F111))="","",OFFSET('Sanitation Data'!$F$28,0,10*ROW('Sanitation Data'!F111)))</f>
        <v/>
      </c>
      <c r="CV117" s="293" t="str">
        <f ca="true">+IF(OFFSET('Sanitation Data'!$F$29,0,10*ROW('Sanitation Data'!F111))="","",OFFSET('Sanitation Data'!$F$29,0,10*ROW('Sanitation Data'!F111)))</f>
        <v/>
      </c>
      <c r="CW117" s="293" t="str">
        <f ca="true">+IF(OFFSET('Sanitation Data'!$F$30,0,10*ROW('Sanitation Data'!F111))="","",OFFSET('Sanitation Data'!$F$30,0,10*ROW('Sanitation Data'!F111)))</f>
        <v/>
      </c>
      <c r="CX117" s="293" t="str">
        <f ca="true">+IF(OFFSET('Sanitation Data'!$F$31,0,10*ROW('Sanitation Data'!F111))="","",OFFSET('Sanitation Data'!$F$31,0,10*ROW('Sanitation Data'!F111)))</f>
        <v/>
      </c>
      <c r="CY117" s="293" t="str">
        <f ca="true">+IF(OFFSET('Sanitation Data'!$F$32,0,10*ROW('Sanitation Data'!F111))="","",OFFSET('Sanitation Data'!$F$32,0,10*ROW('Sanitation Data'!F111)))</f>
        <v/>
      </c>
      <c r="CZ117" s="293" t="str">
        <f ca="true">+IF(OFFSET('Sanitation Data'!$G$28,0,10*ROW('Sanitation Data'!G111))="","",OFFSET('Sanitation Data'!$G$28,0,10*ROW('Sanitation Data'!G111)))</f>
        <v/>
      </c>
      <c r="DA117" s="293" t="str">
        <f ca="true">+IF(OFFSET('Sanitation Data'!$G$29,0,10*ROW('Sanitation Data'!G111))="","",OFFSET('Sanitation Data'!$G$29,0,10*ROW('Sanitation Data'!G111)))</f>
        <v/>
      </c>
      <c r="DB117" s="293" t="str">
        <f ca="true">+IF(OFFSET('Sanitation Data'!$G$30,0,10*ROW('Sanitation Data'!G111))="","",OFFSET('Sanitation Data'!$G$30,0,10*ROW('Sanitation Data'!G111)))</f>
        <v/>
      </c>
      <c r="DC117" s="293" t="str">
        <f ca="true">+IF(OFFSET('Sanitation Data'!$G$31,0,10*ROW('Sanitation Data'!G111))="","",OFFSET('Sanitation Data'!$G$31,0,10*ROW('Sanitation Data'!G111)))</f>
        <v/>
      </c>
      <c r="DD117" s="293" t="str">
        <f ca="true">+IF(OFFSET('Sanitation Data'!$G$32,0,10*ROW('Sanitation Data'!G111))="","",OFFSET('Sanitation Data'!$G$32,0,10*ROW('Sanitation Data'!G111)))</f>
        <v/>
      </c>
      <c r="DE117" s="293" t="str">
        <f ca="true">+IF(OFFSET('Sanitation Data'!$H$28,0,10*ROW('Sanitation Data'!H111))="","",OFFSET('Sanitation Data'!$H$28,0,10*ROW('Sanitation Data'!H111)))</f>
        <v/>
      </c>
      <c r="DF117" s="293" t="str">
        <f ca="true">+IF(OFFSET('Sanitation Data'!$H$29,0,10*ROW('Sanitation Data'!H111))="","",OFFSET('Sanitation Data'!$H$29,0,10*ROW('Sanitation Data'!H111)))</f>
        <v/>
      </c>
      <c r="DG117" s="293" t="str">
        <f ca="true">+IF(OFFSET('Sanitation Data'!$H$30,0,10*ROW('Sanitation Data'!H111))="","",OFFSET('Sanitation Data'!$H$30,0,10*ROW('Sanitation Data'!H111)))</f>
        <v/>
      </c>
      <c r="DH117" s="293" t="str">
        <f ca="true">+IF(OFFSET('Sanitation Data'!$H$31,0,10*ROW('Sanitation Data'!H111))="","",OFFSET('Sanitation Data'!$H$31,0,10*ROW('Sanitation Data'!H111)))</f>
        <v/>
      </c>
      <c r="DI117" s="293" t="str">
        <f ca="true">+IF(OFFSET('Sanitation Data'!$H$32,0,10*ROW('Sanitation Data'!H111))="","",OFFSET('Sanitation Data'!$H$32,0,10*ROW('Sanitation Data'!H111)))</f>
        <v/>
      </c>
      <c r="DJ117" s="293" t="str">
        <f ca="true">+IF(OFFSET('Sanitation Data'!$I$28,0,10*ROW('Sanitation Data'!I111))="","",OFFSET('Sanitation Data'!$I$28,0,10*ROW('Sanitation Data'!I111)))</f>
        <v/>
      </c>
      <c r="DK117" s="293" t="str">
        <f ca="true">+IF(OFFSET('Sanitation Data'!$I$29,0,10*ROW('Sanitation Data'!I111))="","",OFFSET('Sanitation Data'!$I$29,0,10*ROW('Sanitation Data'!I111)))</f>
        <v/>
      </c>
      <c r="DL117" s="293" t="str">
        <f ca="true">+IF(OFFSET('Sanitation Data'!$I$30,0,10*ROW('Sanitation Data'!I111))="","",OFFSET('Sanitation Data'!$I$30,0,10*ROW('Sanitation Data'!I111)))</f>
        <v/>
      </c>
      <c r="DM117" s="293" t="str">
        <f ca="true">+IF(OFFSET('Sanitation Data'!$I$31,0,10*ROW('Sanitation Data'!I111))="","",OFFSET('Sanitation Data'!$I$31,0,10*ROW('Sanitation Data'!I111)))</f>
        <v/>
      </c>
      <c r="DN117" s="293" t="str">
        <f ca="true">+IF(OFFSET('Sanitation Data'!$I$32,0,10*ROW('Sanitation Data'!I111))="","",OFFSET('Sanitation Data'!$I$32,0,10*ROW('Sanitation Data'!I111)))</f>
        <v/>
      </c>
      <c r="DO117" s="293" t="str">
        <f ca="true">+IF(OFFSET('Hygiene Data'!$D$11,0,10*ROW('Hygiene Data'!D111))="","",OFFSET('Hygiene Data'!$D$11,0,10*ROW('Hygiene Data'!D111)))</f>
        <v/>
      </c>
      <c r="DP117" s="293" t="str">
        <f ca="true">+IF(OFFSET('Hygiene Data'!$D$12,0,10*ROW('Hygiene Data'!D111))="","",OFFSET('Hygiene Data'!$D$12,0,10*ROW('Hygiene Data'!D111)))</f>
        <v/>
      </c>
      <c r="DQ117" s="293" t="str">
        <f ca="true">+IF(OFFSET('Hygiene Data'!$D$13,0,10*ROW('Hygiene Data'!D111))="","",OFFSET('Hygiene Data'!$D$13,0,10*ROW('Hygiene Data'!D111)))</f>
        <v/>
      </c>
      <c r="DR117" s="293" t="str">
        <f ca="true">+IF(OFFSET('Hygiene Data'!$E$11,0,10*ROW('Hygiene Data'!E111))="","",OFFSET('Hygiene Data'!$E$11,0,10*ROW('Hygiene Data'!E111)))</f>
        <v/>
      </c>
      <c r="DS117" s="293" t="str">
        <f ca="true">+IF(OFFSET('Hygiene Data'!$E$12,0,10*ROW('Hygiene Data'!E111))="","",OFFSET('Hygiene Data'!$E$12,0,10*ROW('Hygiene Data'!E111)))</f>
        <v/>
      </c>
      <c r="DT117" s="293" t="str">
        <f ca="true">+IF(OFFSET('Hygiene Data'!$E$13,0,10*ROW('Hygiene Data'!E111))="","",OFFSET('Hygiene Data'!$E$13,0,10*ROW('Hygiene Data'!E111)))</f>
        <v/>
      </c>
      <c r="DU117" s="293" t="str">
        <f ca="true">+IF(OFFSET('Hygiene Data'!$F$11,0,10*ROW('Hygiene Data'!F111))="","",OFFSET('Hygiene Data'!$F$11,0,10*ROW('Hygiene Data'!F111)))</f>
        <v/>
      </c>
      <c r="DV117" s="293" t="str">
        <f ca="true">+IF(OFFSET('Hygiene Data'!$F$12,0,10*ROW('Hygiene Data'!F111))="","",OFFSET('Hygiene Data'!$F$12,0,10*ROW('Hygiene Data'!F111)))</f>
        <v/>
      </c>
      <c r="DW117" s="293" t="str">
        <f ca="true">+IF(OFFSET('Hygiene Data'!$F$13,0,10*ROW('Hygiene Data'!F111))="","",OFFSET('Hygiene Data'!$F$13,0,10*ROW('Hygiene Data'!F111)))</f>
        <v/>
      </c>
      <c r="DX117" s="293" t="str">
        <f ca="true">+IF(OFFSET('Hygiene Data'!$G$11,0,10*ROW('Hygiene Data'!G111))="","",OFFSET('Hygiene Data'!$G$11,0,10*ROW('Hygiene Data'!G111)))</f>
        <v/>
      </c>
      <c r="DY117" s="293" t="str">
        <f ca="true">+IF(OFFSET('Hygiene Data'!$G$12,0,10*ROW('Hygiene Data'!G111))="","",OFFSET('Hygiene Data'!$G$12,0,10*ROW('Hygiene Data'!G111)))</f>
        <v/>
      </c>
      <c r="DZ117" s="293" t="str">
        <f ca="true">+IF(OFFSET('Hygiene Data'!$G$13,0,10*ROW('Hygiene Data'!G111))="","",OFFSET('Hygiene Data'!$G$13,0,10*ROW('Hygiene Data'!G111)))</f>
        <v/>
      </c>
      <c r="EA117" s="293" t="str">
        <f ca="true">+IF(OFFSET('Hygiene Data'!$H$11,0,10*ROW('Hygiene Data'!H111))="","",OFFSET('Hygiene Data'!$H$11,0,10*ROW('Hygiene Data'!H111)))</f>
        <v/>
      </c>
      <c r="EB117" s="293" t="str">
        <f ca="true">+IF(OFFSET('Hygiene Data'!$H$12,0,10*ROW('Hygiene Data'!H111))="","",OFFSET('Hygiene Data'!$H$12,0,10*ROW('Hygiene Data'!H111)))</f>
        <v/>
      </c>
      <c r="EC117" s="293" t="str">
        <f ca="true">+IF(OFFSET('Hygiene Data'!$H$13,0,10*ROW('Hygiene Data'!H111))="","",OFFSET('Hygiene Data'!$H$13,0,10*ROW('Hygiene Data'!H111)))</f>
        <v/>
      </c>
      <c r="ED117" s="293" t="str">
        <f ca="true">+IF(OFFSET('Hygiene Data'!$I$11,0,10*ROW('Hygiene Data'!I111))="","",OFFSET('Hygiene Data'!$I$11,0,10*ROW('Hygiene Data'!I111)))</f>
        <v/>
      </c>
      <c r="EE117" s="293" t="str">
        <f ca="true">+IF(OFFSET('Hygiene Data'!$I$12,0,10*ROW('Hygiene Data'!I111))="","",OFFSET('Hygiene Data'!$I$12,0,10*ROW('Hygiene Data'!I111)))</f>
        <v/>
      </c>
      <c r="EF117" s="293"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49" t="str">
        <f t="shared" ca="true" si="1"/>
        <v/>
      </c>
      <c r="D118" s="89"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9"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9"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9"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9"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9"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9"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9"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9"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9"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9"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9"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9"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9"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9"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9"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9"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9"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0"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0"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0"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0"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0"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0"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0"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0"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0"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0"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0"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0"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0"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0"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0"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0"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0"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0"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0"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0"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0"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0"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0"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0"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0"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0"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0"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0"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0"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0"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1"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1"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1"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1"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1"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1"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1"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1"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1"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1"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1"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1"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1"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1"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1"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1"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1"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1"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3"/>
      <c r="BS118" s="293" t="str">
        <f ca="true">+IF(OFFSET('Water Data'!$D$27,0,10*ROW('Water Data'!D112))="","",OFFSET('Water Data'!$D$27,0,10*ROW('Water Data'!D112)))</f>
        <v/>
      </c>
      <c r="BT118" s="293" t="str">
        <f ca="true">+IF(OFFSET('Water Data'!$D$28,0,10*ROW('Water Data'!D112))="","",OFFSET('Water Data'!$D$28,0,10*ROW('Water Data'!D112)))</f>
        <v/>
      </c>
      <c r="BU118" s="293" t="str">
        <f ca="true">+IF(OFFSET('Water Data'!$D$29,0,10*ROW('Water Data'!D112))="","",OFFSET('Water Data'!$D$29,0,10*ROW('Water Data'!D112)))</f>
        <v/>
      </c>
      <c r="BV118" s="293" t="str">
        <f ca="true">+IF(OFFSET('Water Data'!$E$27,0,10*ROW('Water Data'!E112))="","",OFFSET('Water Data'!$E$27,0,10*ROW('Water Data'!E112)))</f>
        <v/>
      </c>
      <c r="BW118" s="293" t="str">
        <f ca="true">+IF(OFFSET('Water Data'!$E$28,0,10*ROW('Water Data'!E112))="","",OFFSET('Water Data'!$E$28,0,10*ROW('Water Data'!E112)))</f>
        <v/>
      </c>
      <c r="BX118" s="293" t="str">
        <f ca="true">+IF(OFFSET('Water Data'!$E$29,0,10*ROW('Water Data'!E112))="","",OFFSET('Water Data'!$E$29,0,10*ROW('Water Data'!E112)))</f>
        <v/>
      </c>
      <c r="BY118" s="293" t="str">
        <f ca="true">+IF(OFFSET('Water Data'!$F$27,0,10*ROW('Water Data'!F112))="","",OFFSET('Water Data'!$F$27,0,10*ROW('Water Data'!F112)))</f>
        <v/>
      </c>
      <c r="BZ118" s="293" t="str">
        <f ca="true">+IF(OFFSET('Water Data'!$F$28,0,10*ROW('Water Data'!F112))="","",OFFSET('Water Data'!$F$28,0,10*ROW('Water Data'!F112)))</f>
        <v/>
      </c>
      <c r="CA118" s="293" t="str">
        <f ca="true">+IF(OFFSET('Water Data'!$F$29,0,10*ROW('Water Data'!F112))="","",OFFSET('Water Data'!$F$29,0,10*ROW('Water Data'!F112)))</f>
        <v/>
      </c>
      <c r="CB118" s="293" t="str">
        <f ca="true">+IF(OFFSET('Water Data'!$G$27,0,10*ROW('Water Data'!G112))="","",OFFSET('Water Data'!$G$27,0,10*ROW('Water Data'!G112)))</f>
        <v/>
      </c>
      <c r="CC118" s="293" t="str">
        <f ca="true">+IF(OFFSET('Water Data'!$G$28,0,10*ROW('Water Data'!G112))="","",OFFSET('Water Data'!$G$28,0,10*ROW('Water Data'!G112)))</f>
        <v/>
      </c>
      <c r="CD118" s="293" t="str">
        <f ca="true">+IF(OFFSET('Water Data'!$G$29,0,10*ROW('Water Data'!G112))="","",OFFSET('Water Data'!$G$29,0,10*ROW('Water Data'!G112)))</f>
        <v/>
      </c>
      <c r="CE118" s="293" t="str">
        <f ca="true">+IF(OFFSET('Water Data'!$H$27,0,10*ROW('Water Data'!H112))="","",OFFSET('Water Data'!$H$27,0,10*ROW('Water Data'!H112)))</f>
        <v/>
      </c>
      <c r="CF118" s="293" t="str">
        <f ca="true">+IF(OFFSET('Water Data'!$H$28,0,10*ROW('Water Data'!H112))="","",OFFSET('Water Data'!$H$28,0,10*ROW('Water Data'!H112)))</f>
        <v/>
      </c>
      <c r="CG118" s="293" t="str">
        <f ca="true">+IF(OFFSET('Water Data'!$H$29,0,10*ROW('Water Data'!H112))="","",OFFSET('Water Data'!$H$29,0,10*ROW('Water Data'!H112)))</f>
        <v/>
      </c>
      <c r="CH118" s="293" t="str">
        <f ca="true">+IF(OFFSET('Water Data'!$I$27,0,10*ROW('Water Data'!I112))="","",OFFSET('Water Data'!$I$27,0,10*ROW('Water Data'!I112)))</f>
        <v/>
      </c>
      <c r="CI118" s="293" t="str">
        <f ca="true">+IF(OFFSET('Water Data'!$I$28,0,10*ROW('Water Data'!I112))="","",OFFSET('Water Data'!$I$28,0,10*ROW('Water Data'!I112)))</f>
        <v/>
      </c>
      <c r="CJ118" s="293" t="str">
        <f ca="true">+IF(OFFSET('Water Data'!$I$29,0,10*ROW('Water Data'!I112))="","",OFFSET('Water Data'!$I$29,0,10*ROW('Water Data'!I112)))</f>
        <v/>
      </c>
      <c r="CK118" s="293" t="str">
        <f ca="true">+IF(OFFSET('Sanitation Data'!$D$28,0,10*ROW('Sanitation Data'!D112))="","",OFFSET('Sanitation Data'!$D$28,0,10*ROW('Sanitation Data'!D112)))</f>
        <v/>
      </c>
      <c r="CL118" s="293" t="str">
        <f ca="true">+IF(OFFSET('Sanitation Data'!$D$29,0,10*ROW('Sanitation Data'!D112))="","",OFFSET('Sanitation Data'!$D$29,0,10*ROW('Sanitation Data'!D112)))</f>
        <v/>
      </c>
      <c r="CM118" s="293" t="str">
        <f ca="true">+IF(OFFSET('Sanitation Data'!$D$30,0,10*ROW('Sanitation Data'!D112))="","",OFFSET('Sanitation Data'!$D$30,0,10*ROW('Sanitation Data'!D112)))</f>
        <v/>
      </c>
      <c r="CN118" s="293" t="str">
        <f ca="true">+IF(OFFSET('Sanitation Data'!$D$31,0,10*ROW('Sanitation Data'!D112))="","",OFFSET('Sanitation Data'!$D$31,0,10*ROW('Sanitation Data'!D112)))</f>
        <v/>
      </c>
      <c r="CO118" s="293" t="str">
        <f ca="true">+IF(OFFSET('Sanitation Data'!$D$32,0,10*ROW('Sanitation Data'!D112))="","",OFFSET('Sanitation Data'!$D$32,0,10*ROW('Sanitation Data'!D112)))</f>
        <v/>
      </c>
      <c r="CP118" s="293" t="str">
        <f ca="true">+IF(OFFSET('Sanitation Data'!$E$28,0,10*ROW('Sanitation Data'!E112))="","",OFFSET('Sanitation Data'!$E$28,0,10*ROW('Sanitation Data'!E112)))</f>
        <v/>
      </c>
      <c r="CQ118" s="293" t="str">
        <f ca="true">+IF(OFFSET('Sanitation Data'!$E$29,0,10*ROW('Sanitation Data'!E112))="","",OFFSET('Sanitation Data'!$E$29,0,10*ROW('Sanitation Data'!E112)))</f>
        <v/>
      </c>
      <c r="CR118" s="293" t="str">
        <f ca="true">+IF(OFFSET('Sanitation Data'!$E$30,0,10*ROW('Sanitation Data'!E112))="","",OFFSET('Sanitation Data'!$E$30,0,10*ROW('Sanitation Data'!E112)))</f>
        <v/>
      </c>
      <c r="CS118" s="293" t="str">
        <f ca="true">+IF(OFFSET('Sanitation Data'!$E$31,0,10*ROW('Sanitation Data'!E112))="","",OFFSET('Sanitation Data'!$E$31,0,10*ROW('Sanitation Data'!E112)))</f>
        <v/>
      </c>
      <c r="CT118" s="293" t="str">
        <f ca="true">+IF(OFFSET('Sanitation Data'!$E$32,0,10*ROW('Sanitation Data'!E112))="","",OFFSET('Sanitation Data'!$E$32,0,10*ROW('Sanitation Data'!E112)))</f>
        <v/>
      </c>
      <c r="CU118" s="293" t="str">
        <f ca="true">+IF(OFFSET('Sanitation Data'!$F$28,0,10*ROW('Sanitation Data'!F112))="","",OFFSET('Sanitation Data'!$F$28,0,10*ROW('Sanitation Data'!F112)))</f>
        <v/>
      </c>
      <c r="CV118" s="293" t="str">
        <f ca="true">+IF(OFFSET('Sanitation Data'!$F$29,0,10*ROW('Sanitation Data'!F112))="","",OFFSET('Sanitation Data'!$F$29,0,10*ROW('Sanitation Data'!F112)))</f>
        <v/>
      </c>
      <c r="CW118" s="293" t="str">
        <f ca="true">+IF(OFFSET('Sanitation Data'!$F$30,0,10*ROW('Sanitation Data'!F112))="","",OFFSET('Sanitation Data'!$F$30,0,10*ROW('Sanitation Data'!F112)))</f>
        <v/>
      </c>
      <c r="CX118" s="293" t="str">
        <f ca="true">+IF(OFFSET('Sanitation Data'!$F$31,0,10*ROW('Sanitation Data'!F112))="","",OFFSET('Sanitation Data'!$F$31,0,10*ROW('Sanitation Data'!F112)))</f>
        <v/>
      </c>
      <c r="CY118" s="293" t="str">
        <f ca="true">+IF(OFFSET('Sanitation Data'!$F$32,0,10*ROW('Sanitation Data'!F112))="","",OFFSET('Sanitation Data'!$F$32,0,10*ROW('Sanitation Data'!F112)))</f>
        <v/>
      </c>
      <c r="CZ118" s="293" t="str">
        <f ca="true">+IF(OFFSET('Sanitation Data'!$G$28,0,10*ROW('Sanitation Data'!G112))="","",OFFSET('Sanitation Data'!$G$28,0,10*ROW('Sanitation Data'!G112)))</f>
        <v/>
      </c>
      <c r="DA118" s="293" t="str">
        <f ca="true">+IF(OFFSET('Sanitation Data'!$G$29,0,10*ROW('Sanitation Data'!G112))="","",OFFSET('Sanitation Data'!$G$29,0,10*ROW('Sanitation Data'!G112)))</f>
        <v/>
      </c>
      <c r="DB118" s="293" t="str">
        <f ca="true">+IF(OFFSET('Sanitation Data'!$G$30,0,10*ROW('Sanitation Data'!G112))="","",OFFSET('Sanitation Data'!$G$30,0,10*ROW('Sanitation Data'!G112)))</f>
        <v/>
      </c>
      <c r="DC118" s="293" t="str">
        <f ca="true">+IF(OFFSET('Sanitation Data'!$G$31,0,10*ROW('Sanitation Data'!G112))="","",OFFSET('Sanitation Data'!$G$31,0,10*ROW('Sanitation Data'!G112)))</f>
        <v/>
      </c>
      <c r="DD118" s="293" t="str">
        <f ca="true">+IF(OFFSET('Sanitation Data'!$G$32,0,10*ROW('Sanitation Data'!G112))="","",OFFSET('Sanitation Data'!$G$32,0,10*ROW('Sanitation Data'!G112)))</f>
        <v/>
      </c>
      <c r="DE118" s="293" t="str">
        <f ca="true">+IF(OFFSET('Sanitation Data'!$H$28,0,10*ROW('Sanitation Data'!H112))="","",OFFSET('Sanitation Data'!$H$28,0,10*ROW('Sanitation Data'!H112)))</f>
        <v/>
      </c>
      <c r="DF118" s="293" t="str">
        <f ca="true">+IF(OFFSET('Sanitation Data'!$H$29,0,10*ROW('Sanitation Data'!H112))="","",OFFSET('Sanitation Data'!$H$29,0,10*ROW('Sanitation Data'!H112)))</f>
        <v/>
      </c>
      <c r="DG118" s="293" t="str">
        <f ca="true">+IF(OFFSET('Sanitation Data'!$H$30,0,10*ROW('Sanitation Data'!H112))="","",OFFSET('Sanitation Data'!$H$30,0,10*ROW('Sanitation Data'!H112)))</f>
        <v/>
      </c>
      <c r="DH118" s="293" t="str">
        <f ca="true">+IF(OFFSET('Sanitation Data'!$H$31,0,10*ROW('Sanitation Data'!H112))="","",OFFSET('Sanitation Data'!$H$31,0,10*ROW('Sanitation Data'!H112)))</f>
        <v/>
      </c>
      <c r="DI118" s="293" t="str">
        <f ca="true">+IF(OFFSET('Sanitation Data'!$H$32,0,10*ROW('Sanitation Data'!H112))="","",OFFSET('Sanitation Data'!$H$32,0,10*ROW('Sanitation Data'!H112)))</f>
        <v/>
      </c>
      <c r="DJ118" s="293" t="str">
        <f ca="true">+IF(OFFSET('Sanitation Data'!$I$28,0,10*ROW('Sanitation Data'!I112))="","",OFFSET('Sanitation Data'!$I$28,0,10*ROW('Sanitation Data'!I112)))</f>
        <v/>
      </c>
      <c r="DK118" s="293" t="str">
        <f ca="true">+IF(OFFSET('Sanitation Data'!$I$29,0,10*ROW('Sanitation Data'!I112))="","",OFFSET('Sanitation Data'!$I$29,0,10*ROW('Sanitation Data'!I112)))</f>
        <v/>
      </c>
      <c r="DL118" s="293" t="str">
        <f ca="true">+IF(OFFSET('Sanitation Data'!$I$30,0,10*ROW('Sanitation Data'!I112))="","",OFFSET('Sanitation Data'!$I$30,0,10*ROW('Sanitation Data'!I112)))</f>
        <v/>
      </c>
      <c r="DM118" s="293" t="str">
        <f ca="true">+IF(OFFSET('Sanitation Data'!$I$31,0,10*ROW('Sanitation Data'!I112))="","",OFFSET('Sanitation Data'!$I$31,0,10*ROW('Sanitation Data'!I112)))</f>
        <v/>
      </c>
      <c r="DN118" s="293" t="str">
        <f ca="true">+IF(OFFSET('Sanitation Data'!$I$32,0,10*ROW('Sanitation Data'!I112))="","",OFFSET('Sanitation Data'!$I$32,0,10*ROW('Sanitation Data'!I112)))</f>
        <v/>
      </c>
      <c r="DO118" s="293" t="str">
        <f ca="true">+IF(OFFSET('Hygiene Data'!$D$11,0,10*ROW('Hygiene Data'!D112))="","",OFFSET('Hygiene Data'!$D$11,0,10*ROW('Hygiene Data'!D112)))</f>
        <v/>
      </c>
      <c r="DP118" s="293" t="str">
        <f ca="true">+IF(OFFSET('Hygiene Data'!$D$12,0,10*ROW('Hygiene Data'!D112))="","",OFFSET('Hygiene Data'!$D$12,0,10*ROW('Hygiene Data'!D112)))</f>
        <v/>
      </c>
      <c r="DQ118" s="293" t="str">
        <f ca="true">+IF(OFFSET('Hygiene Data'!$D$13,0,10*ROW('Hygiene Data'!D112))="","",OFFSET('Hygiene Data'!$D$13,0,10*ROW('Hygiene Data'!D112)))</f>
        <v/>
      </c>
      <c r="DR118" s="293" t="str">
        <f ca="true">+IF(OFFSET('Hygiene Data'!$E$11,0,10*ROW('Hygiene Data'!E112))="","",OFFSET('Hygiene Data'!$E$11,0,10*ROW('Hygiene Data'!E112)))</f>
        <v/>
      </c>
      <c r="DS118" s="293" t="str">
        <f ca="true">+IF(OFFSET('Hygiene Data'!$E$12,0,10*ROW('Hygiene Data'!E112))="","",OFFSET('Hygiene Data'!$E$12,0,10*ROW('Hygiene Data'!E112)))</f>
        <v/>
      </c>
      <c r="DT118" s="293" t="str">
        <f ca="true">+IF(OFFSET('Hygiene Data'!$E$13,0,10*ROW('Hygiene Data'!E112))="","",OFFSET('Hygiene Data'!$E$13,0,10*ROW('Hygiene Data'!E112)))</f>
        <v/>
      </c>
      <c r="DU118" s="293" t="str">
        <f ca="true">+IF(OFFSET('Hygiene Data'!$F$11,0,10*ROW('Hygiene Data'!F112))="","",OFFSET('Hygiene Data'!$F$11,0,10*ROW('Hygiene Data'!F112)))</f>
        <v/>
      </c>
      <c r="DV118" s="293" t="str">
        <f ca="true">+IF(OFFSET('Hygiene Data'!$F$12,0,10*ROW('Hygiene Data'!F112))="","",OFFSET('Hygiene Data'!$F$12,0,10*ROW('Hygiene Data'!F112)))</f>
        <v/>
      </c>
      <c r="DW118" s="293" t="str">
        <f ca="true">+IF(OFFSET('Hygiene Data'!$F$13,0,10*ROW('Hygiene Data'!F112))="","",OFFSET('Hygiene Data'!$F$13,0,10*ROW('Hygiene Data'!F112)))</f>
        <v/>
      </c>
      <c r="DX118" s="293" t="str">
        <f ca="true">+IF(OFFSET('Hygiene Data'!$G$11,0,10*ROW('Hygiene Data'!G112))="","",OFFSET('Hygiene Data'!$G$11,0,10*ROW('Hygiene Data'!G112)))</f>
        <v/>
      </c>
      <c r="DY118" s="293" t="str">
        <f ca="true">+IF(OFFSET('Hygiene Data'!$G$12,0,10*ROW('Hygiene Data'!G112))="","",OFFSET('Hygiene Data'!$G$12,0,10*ROW('Hygiene Data'!G112)))</f>
        <v/>
      </c>
      <c r="DZ118" s="293" t="str">
        <f ca="true">+IF(OFFSET('Hygiene Data'!$G$13,0,10*ROW('Hygiene Data'!G112))="","",OFFSET('Hygiene Data'!$G$13,0,10*ROW('Hygiene Data'!G112)))</f>
        <v/>
      </c>
      <c r="EA118" s="293" t="str">
        <f ca="true">+IF(OFFSET('Hygiene Data'!$H$11,0,10*ROW('Hygiene Data'!H112))="","",OFFSET('Hygiene Data'!$H$11,0,10*ROW('Hygiene Data'!H112)))</f>
        <v/>
      </c>
      <c r="EB118" s="293" t="str">
        <f ca="true">+IF(OFFSET('Hygiene Data'!$H$12,0,10*ROW('Hygiene Data'!H112))="","",OFFSET('Hygiene Data'!$H$12,0,10*ROW('Hygiene Data'!H112)))</f>
        <v/>
      </c>
      <c r="EC118" s="293" t="str">
        <f ca="true">+IF(OFFSET('Hygiene Data'!$H$13,0,10*ROW('Hygiene Data'!H112))="","",OFFSET('Hygiene Data'!$H$13,0,10*ROW('Hygiene Data'!H112)))</f>
        <v/>
      </c>
      <c r="ED118" s="293" t="str">
        <f ca="true">+IF(OFFSET('Hygiene Data'!$I$11,0,10*ROW('Hygiene Data'!I112))="","",OFFSET('Hygiene Data'!$I$11,0,10*ROW('Hygiene Data'!I112)))</f>
        <v/>
      </c>
      <c r="EE118" s="293" t="str">
        <f ca="true">+IF(OFFSET('Hygiene Data'!$I$12,0,10*ROW('Hygiene Data'!I112))="","",OFFSET('Hygiene Data'!$I$12,0,10*ROW('Hygiene Data'!I112)))</f>
        <v/>
      </c>
      <c r="EF118" s="293"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49" t="str">
        <f t="shared" ca="true" si="1"/>
        <v/>
      </c>
      <c r="D119" s="89"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9"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9"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9"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9"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9"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9"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9"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9"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9"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9"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9"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9"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9"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9"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9"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9"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9"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0"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0"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0"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0"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0"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0"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0"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0"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0"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0"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0"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0"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0"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0"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0"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0"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0"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0"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0"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0"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0"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0"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0"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0"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0"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0"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0"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0"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0"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0"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1"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1"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1"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1"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1"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1"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1"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1"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1"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1"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1"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1"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1"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1"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1"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1"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1"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1"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3"/>
      <c r="BS119" s="293" t="str">
        <f ca="true">+IF(OFFSET('Water Data'!$D$27,0,10*ROW('Water Data'!D113))="","",OFFSET('Water Data'!$D$27,0,10*ROW('Water Data'!D113)))</f>
        <v/>
      </c>
      <c r="BT119" s="293" t="str">
        <f ca="true">+IF(OFFSET('Water Data'!$D$28,0,10*ROW('Water Data'!D113))="","",OFFSET('Water Data'!$D$28,0,10*ROW('Water Data'!D113)))</f>
        <v/>
      </c>
      <c r="BU119" s="293" t="str">
        <f ca="true">+IF(OFFSET('Water Data'!$D$29,0,10*ROW('Water Data'!D113))="","",OFFSET('Water Data'!$D$29,0,10*ROW('Water Data'!D113)))</f>
        <v/>
      </c>
      <c r="BV119" s="293" t="str">
        <f ca="true">+IF(OFFSET('Water Data'!$E$27,0,10*ROW('Water Data'!E113))="","",OFFSET('Water Data'!$E$27,0,10*ROW('Water Data'!E113)))</f>
        <v/>
      </c>
      <c r="BW119" s="293" t="str">
        <f ca="true">+IF(OFFSET('Water Data'!$E$28,0,10*ROW('Water Data'!E113))="","",OFFSET('Water Data'!$E$28,0,10*ROW('Water Data'!E113)))</f>
        <v/>
      </c>
      <c r="BX119" s="293" t="str">
        <f ca="true">+IF(OFFSET('Water Data'!$E$29,0,10*ROW('Water Data'!E113))="","",OFFSET('Water Data'!$E$29,0,10*ROW('Water Data'!E113)))</f>
        <v/>
      </c>
      <c r="BY119" s="293" t="str">
        <f ca="true">+IF(OFFSET('Water Data'!$F$27,0,10*ROW('Water Data'!F113))="","",OFFSET('Water Data'!$F$27,0,10*ROW('Water Data'!F113)))</f>
        <v/>
      </c>
      <c r="BZ119" s="293" t="str">
        <f ca="true">+IF(OFFSET('Water Data'!$F$28,0,10*ROW('Water Data'!F113))="","",OFFSET('Water Data'!$F$28,0,10*ROW('Water Data'!F113)))</f>
        <v/>
      </c>
      <c r="CA119" s="293" t="str">
        <f ca="true">+IF(OFFSET('Water Data'!$F$29,0,10*ROW('Water Data'!F113))="","",OFFSET('Water Data'!$F$29,0,10*ROW('Water Data'!F113)))</f>
        <v/>
      </c>
      <c r="CB119" s="293" t="str">
        <f ca="true">+IF(OFFSET('Water Data'!$G$27,0,10*ROW('Water Data'!G113))="","",OFFSET('Water Data'!$G$27,0,10*ROW('Water Data'!G113)))</f>
        <v/>
      </c>
      <c r="CC119" s="293" t="str">
        <f ca="true">+IF(OFFSET('Water Data'!$G$28,0,10*ROW('Water Data'!G113))="","",OFFSET('Water Data'!$G$28,0,10*ROW('Water Data'!G113)))</f>
        <v/>
      </c>
      <c r="CD119" s="293" t="str">
        <f ca="true">+IF(OFFSET('Water Data'!$G$29,0,10*ROW('Water Data'!G113))="","",OFFSET('Water Data'!$G$29,0,10*ROW('Water Data'!G113)))</f>
        <v/>
      </c>
      <c r="CE119" s="293" t="str">
        <f ca="true">+IF(OFFSET('Water Data'!$H$27,0,10*ROW('Water Data'!H113))="","",OFFSET('Water Data'!$H$27,0,10*ROW('Water Data'!H113)))</f>
        <v/>
      </c>
      <c r="CF119" s="293" t="str">
        <f ca="true">+IF(OFFSET('Water Data'!$H$28,0,10*ROW('Water Data'!H113))="","",OFFSET('Water Data'!$H$28,0,10*ROW('Water Data'!H113)))</f>
        <v/>
      </c>
      <c r="CG119" s="293" t="str">
        <f ca="true">+IF(OFFSET('Water Data'!$H$29,0,10*ROW('Water Data'!H113))="","",OFFSET('Water Data'!$H$29,0,10*ROW('Water Data'!H113)))</f>
        <v/>
      </c>
      <c r="CH119" s="293" t="str">
        <f ca="true">+IF(OFFSET('Water Data'!$I$27,0,10*ROW('Water Data'!I113))="","",OFFSET('Water Data'!$I$27,0,10*ROW('Water Data'!I113)))</f>
        <v/>
      </c>
      <c r="CI119" s="293" t="str">
        <f ca="true">+IF(OFFSET('Water Data'!$I$28,0,10*ROW('Water Data'!I113))="","",OFFSET('Water Data'!$I$28,0,10*ROW('Water Data'!I113)))</f>
        <v/>
      </c>
      <c r="CJ119" s="293" t="str">
        <f ca="true">+IF(OFFSET('Water Data'!$I$29,0,10*ROW('Water Data'!I113))="","",OFFSET('Water Data'!$I$29,0,10*ROW('Water Data'!I113)))</f>
        <v/>
      </c>
      <c r="CK119" s="293" t="str">
        <f ca="true">+IF(OFFSET('Sanitation Data'!$D$28,0,10*ROW('Sanitation Data'!D113))="","",OFFSET('Sanitation Data'!$D$28,0,10*ROW('Sanitation Data'!D113)))</f>
        <v/>
      </c>
      <c r="CL119" s="293" t="str">
        <f ca="true">+IF(OFFSET('Sanitation Data'!$D$29,0,10*ROW('Sanitation Data'!D113))="","",OFFSET('Sanitation Data'!$D$29,0,10*ROW('Sanitation Data'!D113)))</f>
        <v/>
      </c>
      <c r="CM119" s="293" t="str">
        <f ca="true">+IF(OFFSET('Sanitation Data'!$D$30,0,10*ROW('Sanitation Data'!D113))="","",OFFSET('Sanitation Data'!$D$30,0,10*ROW('Sanitation Data'!D113)))</f>
        <v/>
      </c>
      <c r="CN119" s="293" t="str">
        <f ca="true">+IF(OFFSET('Sanitation Data'!$D$31,0,10*ROW('Sanitation Data'!D113))="","",OFFSET('Sanitation Data'!$D$31,0,10*ROW('Sanitation Data'!D113)))</f>
        <v/>
      </c>
      <c r="CO119" s="293" t="str">
        <f ca="true">+IF(OFFSET('Sanitation Data'!$D$32,0,10*ROW('Sanitation Data'!D113))="","",OFFSET('Sanitation Data'!$D$32,0,10*ROW('Sanitation Data'!D113)))</f>
        <v/>
      </c>
      <c r="CP119" s="293" t="str">
        <f ca="true">+IF(OFFSET('Sanitation Data'!$E$28,0,10*ROW('Sanitation Data'!E113))="","",OFFSET('Sanitation Data'!$E$28,0,10*ROW('Sanitation Data'!E113)))</f>
        <v/>
      </c>
      <c r="CQ119" s="293" t="str">
        <f ca="true">+IF(OFFSET('Sanitation Data'!$E$29,0,10*ROW('Sanitation Data'!E113))="","",OFFSET('Sanitation Data'!$E$29,0,10*ROW('Sanitation Data'!E113)))</f>
        <v/>
      </c>
      <c r="CR119" s="293" t="str">
        <f ca="true">+IF(OFFSET('Sanitation Data'!$E$30,0,10*ROW('Sanitation Data'!E113))="","",OFFSET('Sanitation Data'!$E$30,0,10*ROW('Sanitation Data'!E113)))</f>
        <v/>
      </c>
      <c r="CS119" s="293" t="str">
        <f ca="true">+IF(OFFSET('Sanitation Data'!$E$31,0,10*ROW('Sanitation Data'!E113))="","",OFFSET('Sanitation Data'!$E$31,0,10*ROW('Sanitation Data'!E113)))</f>
        <v/>
      </c>
      <c r="CT119" s="293" t="str">
        <f ca="true">+IF(OFFSET('Sanitation Data'!$E$32,0,10*ROW('Sanitation Data'!E113))="","",OFFSET('Sanitation Data'!$E$32,0,10*ROW('Sanitation Data'!E113)))</f>
        <v/>
      </c>
      <c r="CU119" s="293" t="str">
        <f ca="true">+IF(OFFSET('Sanitation Data'!$F$28,0,10*ROW('Sanitation Data'!F113))="","",OFFSET('Sanitation Data'!$F$28,0,10*ROW('Sanitation Data'!F113)))</f>
        <v/>
      </c>
      <c r="CV119" s="293" t="str">
        <f ca="true">+IF(OFFSET('Sanitation Data'!$F$29,0,10*ROW('Sanitation Data'!F113))="","",OFFSET('Sanitation Data'!$F$29,0,10*ROW('Sanitation Data'!F113)))</f>
        <v/>
      </c>
      <c r="CW119" s="293" t="str">
        <f ca="true">+IF(OFFSET('Sanitation Data'!$F$30,0,10*ROW('Sanitation Data'!F113))="","",OFFSET('Sanitation Data'!$F$30,0,10*ROW('Sanitation Data'!F113)))</f>
        <v/>
      </c>
      <c r="CX119" s="293" t="str">
        <f ca="true">+IF(OFFSET('Sanitation Data'!$F$31,0,10*ROW('Sanitation Data'!F113))="","",OFFSET('Sanitation Data'!$F$31,0,10*ROW('Sanitation Data'!F113)))</f>
        <v/>
      </c>
      <c r="CY119" s="293" t="str">
        <f ca="true">+IF(OFFSET('Sanitation Data'!$F$32,0,10*ROW('Sanitation Data'!F113))="","",OFFSET('Sanitation Data'!$F$32,0,10*ROW('Sanitation Data'!F113)))</f>
        <v/>
      </c>
      <c r="CZ119" s="293" t="str">
        <f ca="true">+IF(OFFSET('Sanitation Data'!$G$28,0,10*ROW('Sanitation Data'!G113))="","",OFFSET('Sanitation Data'!$G$28,0,10*ROW('Sanitation Data'!G113)))</f>
        <v/>
      </c>
      <c r="DA119" s="293" t="str">
        <f ca="true">+IF(OFFSET('Sanitation Data'!$G$29,0,10*ROW('Sanitation Data'!G113))="","",OFFSET('Sanitation Data'!$G$29,0,10*ROW('Sanitation Data'!G113)))</f>
        <v/>
      </c>
      <c r="DB119" s="293" t="str">
        <f ca="true">+IF(OFFSET('Sanitation Data'!$G$30,0,10*ROW('Sanitation Data'!G113))="","",OFFSET('Sanitation Data'!$G$30,0,10*ROW('Sanitation Data'!G113)))</f>
        <v/>
      </c>
      <c r="DC119" s="293" t="str">
        <f ca="true">+IF(OFFSET('Sanitation Data'!$G$31,0,10*ROW('Sanitation Data'!G113))="","",OFFSET('Sanitation Data'!$G$31,0,10*ROW('Sanitation Data'!G113)))</f>
        <v/>
      </c>
      <c r="DD119" s="293" t="str">
        <f ca="true">+IF(OFFSET('Sanitation Data'!$G$32,0,10*ROW('Sanitation Data'!G113))="","",OFFSET('Sanitation Data'!$G$32,0,10*ROW('Sanitation Data'!G113)))</f>
        <v/>
      </c>
      <c r="DE119" s="293" t="str">
        <f ca="true">+IF(OFFSET('Sanitation Data'!$H$28,0,10*ROW('Sanitation Data'!H113))="","",OFFSET('Sanitation Data'!$H$28,0,10*ROW('Sanitation Data'!H113)))</f>
        <v/>
      </c>
      <c r="DF119" s="293" t="str">
        <f ca="true">+IF(OFFSET('Sanitation Data'!$H$29,0,10*ROW('Sanitation Data'!H113))="","",OFFSET('Sanitation Data'!$H$29,0,10*ROW('Sanitation Data'!H113)))</f>
        <v/>
      </c>
      <c r="DG119" s="293" t="str">
        <f ca="true">+IF(OFFSET('Sanitation Data'!$H$30,0,10*ROW('Sanitation Data'!H113))="","",OFFSET('Sanitation Data'!$H$30,0,10*ROW('Sanitation Data'!H113)))</f>
        <v/>
      </c>
      <c r="DH119" s="293" t="str">
        <f ca="true">+IF(OFFSET('Sanitation Data'!$H$31,0,10*ROW('Sanitation Data'!H113))="","",OFFSET('Sanitation Data'!$H$31,0,10*ROW('Sanitation Data'!H113)))</f>
        <v/>
      </c>
      <c r="DI119" s="293" t="str">
        <f ca="true">+IF(OFFSET('Sanitation Data'!$H$32,0,10*ROW('Sanitation Data'!H113))="","",OFFSET('Sanitation Data'!$H$32,0,10*ROW('Sanitation Data'!H113)))</f>
        <v/>
      </c>
      <c r="DJ119" s="293" t="str">
        <f ca="true">+IF(OFFSET('Sanitation Data'!$I$28,0,10*ROW('Sanitation Data'!I113))="","",OFFSET('Sanitation Data'!$I$28,0,10*ROW('Sanitation Data'!I113)))</f>
        <v/>
      </c>
      <c r="DK119" s="293" t="str">
        <f ca="true">+IF(OFFSET('Sanitation Data'!$I$29,0,10*ROW('Sanitation Data'!I113))="","",OFFSET('Sanitation Data'!$I$29,0,10*ROW('Sanitation Data'!I113)))</f>
        <v/>
      </c>
      <c r="DL119" s="293" t="str">
        <f ca="true">+IF(OFFSET('Sanitation Data'!$I$30,0,10*ROW('Sanitation Data'!I113))="","",OFFSET('Sanitation Data'!$I$30,0,10*ROW('Sanitation Data'!I113)))</f>
        <v/>
      </c>
      <c r="DM119" s="293" t="str">
        <f ca="true">+IF(OFFSET('Sanitation Data'!$I$31,0,10*ROW('Sanitation Data'!I113))="","",OFFSET('Sanitation Data'!$I$31,0,10*ROW('Sanitation Data'!I113)))</f>
        <v/>
      </c>
      <c r="DN119" s="293" t="str">
        <f ca="true">+IF(OFFSET('Sanitation Data'!$I$32,0,10*ROW('Sanitation Data'!I113))="","",OFFSET('Sanitation Data'!$I$32,0,10*ROW('Sanitation Data'!I113)))</f>
        <v/>
      </c>
      <c r="DO119" s="293" t="str">
        <f ca="true">+IF(OFFSET('Hygiene Data'!$D$11,0,10*ROW('Hygiene Data'!D113))="","",OFFSET('Hygiene Data'!$D$11,0,10*ROW('Hygiene Data'!D113)))</f>
        <v/>
      </c>
      <c r="DP119" s="293" t="str">
        <f ca="true">+IF(OFFSET('Hygiene Data'!$D$12,0,10*ROW('Hygiene Data'!D113))="","",OFFSET('Hygiene Data'!$D$12,0,10*ROW('Hygiene Data'!D113)))</f>
        <v/>
      </c>
      <c r="DQ119" s="293" t="str">
        <f ca="true">+IF(OFFSET('Hygiene Data'!$D$13,0,10*ROW('Hygiene Data'!D113))="","",OFFSET('Hygiene Data'!$D$13,0,10*ROW('Hygiene Data'!D113)))</f>
        <v/>
      </c>
      <c r="DR119" s="293" t="str">
        <f ca="true">+IF(OFFSET('Hygiene Data'!$E$11,0,10*ROW('Hygiene Data'!E113))="","",OFFSET('Hygiene Data'!$E$11,0,10*ROW('Hygiene Data'!E113)))</f>
        <v/>
      </c>
      <c r="DS119" s="293" t="str">
        <f ca="true">+IF(OFFSET('Hygiene Data'!$E$12,0,10*ROW('Hygiene Data'!E113))="","",OFFSET('Hygiene Data'!$E$12,0,10*ROW('Hygiene Data'!E113)))</f>
        <v/>
      </c>
      <c r="DT119" s="293" t="str">
        <f ca="true">+IF(OFFSET('Hygiene Data'!$E$13,0,10*ROW('Hygiene Data'!E113))="","",OFFSET('Hygiene Data'!$E$13,0,10*ROW('Hygiene Data'!E113)))</f>
        <v/>
      </c>
      <c r="DU119" s="293" t="str">
        <f ca="true">+IF(OFFSET('Hygiene Data'!$F$11,0,10*ROW('Hygiene Data'!F113))="","",OFFSET('Hygiene Data'!$F$11,0,10*ROW('Hygiene Data'!F113)))</f>
        <v/>
      </c>
      <c r="DV119" s="293" t="str">
        <f ca="true">+IF(OFFSET('Hygiene Data'!$F$12,0,10*ROW('Hygiene Data'!F113))="","",OFFSET('Hygiene Data'!$F$12,0,10*ROW('Hygiene Data'!F113)))</f>
        <v/>
      </c>
      <c r="DW119" s="293" t="str">
        <f ca="true">+IF(OFFSET('Hygiene Data'!$F$13,0,10*ROW('Hygiene Data'!F113))="","",OFFSET('Hygiene Data'!$F$13,0,10*ROW('Hygiene Data'!F113)))</f>
        <v/>
      </c>
      <c r="DX119" s="293" t="str">
        <f ca="true">+IF(OFFSET('Hygiene Data'!$G$11,0,10*ROW('Hygiene Data'!G113))="","",OFFSET('Hygiene Data'!$G$11,0,10*ROW('Hygiene Data'!G113)))</f>
        <v/>
      </c>
      <c r="DY119" s="293" t="str">
        <f ca="true">+IF(OFFSET('Hygiene Data'!$G$12,0,10*ROW('Hygiene Data'!G113))="","",OFFSET('Hygiene Data'!$G$12,0,10*ROW('Hygiene Data'!G113)))</f>
        <v/>
      </c>
      <c r="DZ119" s="293" t="str">
        <f ca="true">+IF(OFFSET('Hygiene Data'!$G$13,0,10*ROW('Hygiene Data'!G113))="","",OFFSET('Hygiene Data'!$G$13,0,10*ROW('Hygiene Data'!G113)))</f>
        <v/>
      </c>
      <c r="EA119" s="293" t="str">
        <f ca="true">+IF(OFFSET('Hygiene Data'!$H$11,0,10*ROW('Hygiene Data'!H113))="","",OFFSET('Hygiene Data'!$H$11,0,10*ROW('Hygiene Data'!H113)))</f>
        <v/>
      </c>
      <c r="EB119" s="293" t="str">
        <f ca="true">+IF(OFFSET('Hygiene Data'!$H$12,0,10*ROW('Hygiene Data'!H113))="","",OFFSET('Hygiene Data'!$H$12,0,10*ROW('Hygiene Data'!H113)))</f>
        <v/>
      </c>
      <c r="EC119" s="293" t="str">
        <f ca="true">+IF(OFFSET('Hygiene Data'!$H$13,0,10*ROW('Hygiene Data'!H113))="","",OFFSET('Hygiene Data'!$H$13,0,10*ROW('Hygiene Data'!H113)))</f>
        <v/>
      </c>
      <c r="ED119" s="293" t="str">
        <f ca="true">+IF(OFFSET('Hygiene Data'!$I$11,0,10*ROW('Hygiene Data'!I113))="","",OFFSET('Hygiene Data'!$I$11,0,10*ROW('Hygiene Data'!I113)))</f>
        <v/>
      </c>
      <c r="EE119" s="293" t="str">
        <f ca="true">+IF(OFFSET('Hygiene Data'!$I$12,0,10*ROW('Hygiene Data'!I113))="","",OFFSET('Hygiene Data'!$I$12,0,10*ROW('Hygiene Data'!I113)))</f>
        <v/>
      </c>
      <c r="EF119" s="293"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49" t="str">
        <f t="shared" ca="true" si="1"/>
        <v/>
      </c>
      <c r="D120" s="89"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9"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9"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9"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9"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9"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9"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9"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9"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9"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9"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9"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9"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9"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9"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9"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9"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9"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0"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0"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0"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0"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0"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0"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0"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0"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0"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0"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0"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0"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0"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0"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0"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0"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0"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0"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0"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0"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0"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0"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0"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0"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0"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0"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0"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0"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0"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0"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1"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1"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1"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1"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1"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1"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1"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1"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1"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1"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1"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1"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1"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1"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1"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1"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1"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1"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3"/>
      <c r="BS120" s="293" t="str">
        <f ca="true">+IF(OFFSET('Water Data'!$D$27,0,10*ROW('Water Data'!D114))="","",OFFSET('Water Data'!$D$27,0,10*ROW('Water Data'!D114)))</f>
        <v/>
      </c>
      <c r="BT120" s="293" t="str">
        <f ca="true">+IF(OFFSET('Water Data'!$D$28,0,10*ROW('Water Data'!D114))="","",OFFSET('Water Data'!$D$28,0,10*ROW('Water Data'!D114)))</f>
        <v/>
      </c>
      <c r="BU120" s="293" t="str">
        <f ca="true">+IF(OFFSET('Water Data'!$D$29,0,10*ROW('Water Data'!D114))="","",OFFSET('Water Data'!$D$29,0,10*ROW('Water Data'!D114)))</f>
        <v/>
      </c>
      <c r="BV120" s="293" t="str">
        <f ca="true">+IF(OFFSET('Water Data'!$E$27,0,10*ROW('Water Data'!E114))="","",OFFSET('Water Data'!$E$27,0,10*ROW('Water Data'!E114)))</f>
        <v/>
      </c>
      <c r="BW120" s="293" t="str">
        <f ca="true">+IF(OFFSET('Water Data'!$E$28,0,10*ROW('Water Data'!E114))="","",OFFSET('Water Data'!$E$28,0,10*ROW('Water Data'!E114)))</f>
        <v/>
      </c>
      <c r="BX120" s="293" t="str">
        <f ca="true">+IF(OFFSET('Water Data'!$E$29,0,10*ROW('Water Data'!E114))="","",OFFSET('Water Data'!$E$29,0,10*ROW('Water Data'!E114)))</f>
        <v/>
      </c>
      <c r="BY120" s="293" t="str">
        <f ca="true">+IF(OFFSET('Water Data'!$F$27,0,10*ROW('Water Data'!F114))="","",OFFSET('Water Data'!$F$27,0,10*ROW('Water Data'!F114)))</f>
        <v/>
      </c>
      <c r="BZ120" s="293" t="str">
        <f ca="true">+IF(OFFSET('Water Data'!$F$28,0,10*ROW('Water Data'!F114))="","",OFFSET('Water Data'!$F$28,0,10*ROW('Water Data'!F114)))</f>
        <v/>
      </c>
      <c r="CA120" s="293" t="str">
        <f ca="true">+IF(OFFSET('Water Data'!$F$29,0,10*ROW('Water Data'!F114))="","",OFFSET('Water Data'!$F$29,0,10*ROW('Water Data'!F114)))</f>
        <v/>
      </c>
      <c r="CB120" s="293" t="str">
        <f ca="true">+IF(OFFSET('Water Data'!$G$27,0,10*ROW('Water Data'!G114))="","",OFFSET('Water Data'!$G$27,0,10*ROW('Water Data'!G114)))</f>
        <v/>
      </c>
      <c r="CC120" s="293" t="str">
        <f ca="true">+IF(OFFSET('Water Data'!$G$28,0,10*ROW('Water Data'!G114))="","",OFFSET('Water Data'!$G$28,0,10*ROW('Water Data'!G114)))</f>
        <v/>
      </c>
      <c r="CD120" s="293" t="str">
        <f ca="true">+IF(OFFSET('Water Data'!$G$29,0,10*ROW('Water Data'!G114))="","",OFFSET('Water Data'!$G$29,0,10*ROW('Water Data'!G114)))</f>
        <v/>
      </c>
      <c r="CE120" s="293" t="str">
        <f ca="true">+IF(OFFSET('Water Data'!$H$27,0,10*ROW('Water Data'!H114))="","",OFFSET('Water Data'!$H$27,0,10*ROW('Water Data'!H114)))</f>
        <v/>
      </c>
      <c r="CF120" s="293" t="str">
        <f ca="true">+IF(OFFSET('Water Data'!$H$28,0,10*ROW('Water Data'!H114))="","",OFFSET('Water Data'!$H$28,0,10*ROW('Water Data'!H114)))</f>
        <v/>
      </c>
      <c r="CG120" s="293" t="str">
        <f ca="true">+IF(OFFSET('Water Data'!$H$29,0,10*ROW('Water Data'!H114))="","",OFFSET('Water Data'!$H$29,0,10*ROW('Water Data'!H114)))</f>
        <v/>
      </c>
      <c r="CH120" s="293" t="str">
        <f ca="true">+IF(OFFSET('Water Data'!$I$27,0,10*ROW('Water Data'!I114))="","",OFFSET('Water Data'!$I$27,0,10*ROW('Water Data'!I114)))</f>
        <v/>
      </c>
      <c r="CI120" s="293" t="str">
        <f ca="true">+IF(OFFSET('Water Data'!$I$28,0,10*ROW('Water Data'!I114))="","",OFFSET('Water Data'!$I$28,0,10*ROW('Water Data'!I114)))</f>
        <v/>
      </c>
      <c r="CJ120" s="293" t="str">
        <f ca="true">+IF(OFFSET('Water Data'!$I$29,0,10*ROW('Water Data'!I114))="","",OFFSET('Water Data'!$I$29,0,10*ROW('Water Data'!I114)))</f>
        <v/>
      </c>
      <c r="CK120" s="293" t="str">
        <f ca="true">+IF(OFFSET('Sanitation Data'!$D$28,0,10*ROW('Sanitation Data'!D114))="","",OFFSET('Sanitation Data'!$D$28,0,10*ROW('Sanitation Data'!D114)))</f>
        <v/>
      </c>
      <c r="CL120" s="293" t="str">
        <f ca="true">+IF(OFFSET('Sanitation Data'!$D$29,0,10*ROW('Sanitation Data'!D114))="","",OFFSET('Sanitation Data'!$D$29,0,10*ROW('Sanitation Data'!D114)))</f>
        <v/>
      </c>
      <c r="CM120" s="293" t="str">
        <f ca="true">+IF(OFFSET('Sanitation Data'!$D$30,0,10*ROW('Sanitation Data'!D114))="","",OFFSET('Sanitation Data'!$D$30,0,10*ROW('Sanitation Data'!D114)))</f>
        <v/>
      </c>
      <c r="CN120" s="293" t="str">
        <f ca="true">+IF(OFFSET('Sanitation Data'!$D$31,0,10*ROW('Sanitation Data'!D114))="","",OFFSET('Sanitation Data'!$D$31,0,10*ROW('Sanitation Data'!D114)))</f>
        <v/>
      </c>
      <c r="CO120" s="293" t="str">
        <f ca="true">+IF(OFFSET('Sanitation Data'!$D$32,0,10*ROW('Sanitation Data'!D114))="","",OFFSET('Sanitation Data'!$D$32,0,10*ROW('Sanitation Data'!D114)))</f>
        <v/>
      </c>
      <c r="CP120" s="293" t="str">
        <f ca="true">+IF(OFFSET('Sanitation Data'!$E$28,0,10*ROW('Sanitation Data'!E114))="","",OFFSET('Sanitation Data'!$E$28,0,10*ROW('Sanitation Data'!E114)))</f>
        <v/>
      </c>
      <c r="CQ120" s="293" t="str">
        <f ca="true">+IF(OFFSET('Sanitation Data'!$E$29,0,10*ROW('Sanitation Data'!E114))="","",OFFSET('Sanitation Data'!$E$29,0,10*ROW('Sanitation Data'!E114)))</f>
        <v/>
      </c>
      <c r="CR120" s="293" t="str">
        <f ca="true">+IF(OFFSET('Sanitation Data'!$E$30,0,10*ROW('Sanitation Data'!E114))="","",OFFSET('Sanitation Data'!$E$30,0,10*ROW('Sanitation Data'!E114)))</f>
        <v/>
      </c>
      <c r="CS120" s="293" t="str">
        <f ca="true">+IF(OFFSET('Sanitation Data'!$E$31,0,10*ROW('Sanitation Data'!E114))="","",OFFSET('Sanitation Data'!$E$31,0,10*ROW('Sanitation Data'!E114)))</f>
        <v/>
      </c>
      <c r="CT120" s="293" t="str">
        <f ca="true">+IF(OFFSET('Sanitation Data'!$E$32,0,10*ROW('Sanitation Data'!E114))="","",OFFSET('Sanitation Data'!$E$32,0,10*ROW('Sanitation Data'!E114)))</f>
        <v/>
      </c>
      <c r="CU120" s="293" t="str">
        <f ca="true">+IF(OFFSET('Sanitation Data'!$F$28,0,10*ROW('Sanitation Data'!F114))="","",OFFSET('Sanitation Data'!$F$28,0,10*ROW('Sanitation Data'!F114)))</f>
        <v/>
      </c>
      <c r="CV120" s="293" t="str">
        <f ca="true">+IF(OFFSET('Sanitation Data'!$F$29,0,10*ROW('Sanitation Data'!F114))="","",OFFSET('Sanitation Data'!$F$29,0,10*ROW('Sanitation Data'!F114)))</f>
        <v/>
      </c>
      <c r="CW120" s="293" t="str">
        <f ca="true">+IF(OFFSET('Sanitation Data'!$F$30,0,10*ROW('Sanitation Data'!F114))="","",OFFSET('Sanitation Data'!$F$30,0,10*ROW('Sanitation Data'!F114)))</f>
        <v/>
      </c>
      <c r="CX120" s="293" t="str">
        <f ca="true">+IF(OFFSET('Sanitation Data'!$F$31,0,10*ROW('Sanitation Data'!F114))="","",OFFSET('Sanitation Data'!$F$31,0,10*ROW('Sanitation Data'!F114)))</f>
        <v/>
      </c>
      <c r="CY120" s="293" t="str">
        <f ca="true">+IF(OFFSET('Sanitation Data'!$F$32,0,10*ROW('Sanitation Data'!F114))="","",OFFSET('Sanitation Data'!$F$32,0,10*ROW('Sanitation Data'!F114)))</f>
        <v/>
      </c>
      <c r="CZ120" s="293" t="str">
        <f ca="true">+IF(OFFSET('Sanitation Data'!$G$28,0,10*ROW('Sanitation Data'!G114))="","",OFFSET('Sanitation Data'!$G$28,0,10*ROW('Sanitation Data'!G114)))</f>
        <v/>
      </c>
      <c r="DA120" s="293" t="str">
        <f ca="true">+IF(OFFSET('Sanitation Data'!$G$29,0,10*ROW('Sanitation Data'!G114))="","",OFFSET('Sanitation Data'!$G$29,0,10*ROW('Sanitation Data'!G114)))</f>
        <v/>
      </c>
      <c r="DB120" s="293" t="str">
        <f ca="true">+IF(OFFSET('Sanitation Data'!$G$30,0,10*ROW('Sanitation Data'!G114))="","",OFFSET('Sanitation Data'!$G$30,0,10*ROW('Sanitation Data'!G114)))</f>
        <v/>
      </c>
      <c r="DC120" s="293" t="str">
        <f ca="true">+IF(OFFSET('Sanitation Data'!$G$31,0,10*ROW('Sanitation Data'!G114))="","",OFFSET('Sanitation Data'!$G$31,0,10*ROW('Sanitation Data'!G114)))</f>
        <v/>
      </c>
      <c r="DD120" s="293" t="str">
        <f ca="true">+IF(OFFSET('Sanitation Data'!$G$32,0,10*ROW('Sanitation Data'!G114))="","",OFFSET('Sanitation Data'!$G$32,0,10*ROW('Sanitation Data'!G114)))</f>
        <v/>
      </c>
      <c r="DE120" s="293" t="str">
        <f ca="true">+IF(OFFSET('Sanitation Data'!$H$28,0,10*ROW('Sanitation Data'!H114))="","",OFFSET('Sanitation Data'!$H$28,0,10*ROW('Sanitation Data'!H114)))</f>
        <v/>
      </c>
      <c r="DF120" s="293" t="str">
        <f ca="true">+IF(OFFSET('Sanitation Data'!$H$29,0,10*ROW('Sanitation Data'!H114))="","",OFFSET('Sanitation Data'!$H$29,0,10*ROW('Sanitation Data'!H114)))</f>
        <v/>
      </c>
      <c r="DG120" s="293" t="str">
        <f ca="true">+IF(OFFSET('Sanitation Data'!$H$30,0,10*ROW('Sanitation Data'!H114))="","",OFFSET('Sanitation Data'!$H$30,0,10*ROW('Sanitation Data'!H114)))</f>
        <v/>
      </c>
      <c r="DH120" s="293" t="str">
        <f ca="true">+IF(OFFSET('Sanitation Data'!$H$31,0,10*ROW('Sanitation Data'!H114))="","",OFFSET('Sanitation Data'!$H$31,0,10*ROW('Sanitation Data'!H114)))</f>
        <v/>
      </c>
      <c r="DI120" s="293" t="str">
        <f ca="true">+IF(OFFSET('Sanitation Data'!$H$32,0,10*ROW('Sanitation Data'!H114))="","",OFFSET('Sanitation Data'!$H$32,0,10*ROW('Sanitation Data'!H114)))</f>
        <v/>
      </c>
      <c r="DJ120" s="293" t="str">
        <f ca="true">+IF(OFFSET('Sanitation Data'!$I$28,0,10*ROW('Sanitation Data'!I114))="","",OFFSET('Sanitation Data'!$I$28,0,10*ROW('Sanitation Data'!I114)))</f>
        <v/>
      </c>
      <c r="DK120" s="293" t="str">
        <f ca="true">+IF(OFFSET('Sanitation Data'!$I$29,0,10*ROW('Sanitation Data'!I114))="","",OFFSET('Sanitation Data'!$I$29,0,10*ROW('Sanitation Data'!I114)))</f>
        <v/>
      </c>
      <c r="DL120" s="293" t="str">
        <f ca="true">+IF(OFFSET('Sanitation Data'!$I$30,0,10*ROW('Sanitation Data'!I114))="","",OFFSET('Sanitation Data'!$I$30,0,10*ROW('Sanitation Data'!I114)))</f>
        <v/>
      </c>
      <c r="DM120" s="293" t="str">
        <f ca="true">+IF(OFFSET('Sanitation Data'!$I$31,0,10*ROW('Sanitation Data'!I114))="","",OFFSET('Sanitation Data'!$I$31,0,10*ROW('Sanitation Data'!I114)))</f>
        <v/>
      </c>
      <c r="DN120" s="293" t="str">
        <f ca="true">+IF(OFFSET('Sanitation Data'!$I$32,0,10*ROW('Sanitation Data'!I114))="","",OFFSET('Sanitation Data'!$I$32,0,10*ROW('Sanitation Data'!I114)))</f>
        <v/>
      </c>
      <c r="DO120" s="293" t="str">
        <f ca="true">+IF(OFFSET('Hygiene Data'!$D$11,0,10*ROW('Hygiene Data'!D114))="","",OFFSET('Hygiene Data'!$D$11,0,10*ROW('Hygiene Data'!D114)))</f>
        <v/>
      </c>
      <c r="DP120" s="293" t="str">
        <f ca="true">+IF(OFFSET('Hygiene Data'!$D$12,0,10*ROW('Hygiene Data'!D114))="","",OFFSET('Hygiene Data'!$D$12,0,10*ROW('Hygiene Data'!D114)))</f>
        <v/>
      </c>
      <c r="DQ120" s="293" t="str">
        <f ca="true">+IF(OFFSET('Hygiene Data'!$D$13,0,10*ROW('Hygiene Data'!D114))="","",OFFSET('Hygiene Data'!$D$13,0,10*ROW('Hygiene Data'!D114)))</f>
        <v/>
      </c>
      <c r="DR120" s="293" t="str">
        <f ca="true">+IF(OFFSET('Hygiene Data'!$E$11,0,10*ROW('Hygiene Data'!E114))="","",OFFSET('Hygiene Data'!$E$11,0,10*ROW('Hygiene Data'!E114)))</f>
        <v/>
      </c>
      <c r="DS120" s="293" t="str">
        <f ca="true">+IF(OFFSET('Hygiene Data'!$E$12,0,10*ROW('Hygiene Data'!E114))="","",OFFSET('Hygiene Data'!$E$12,0,10*ROW('Hygiene Data'!E114)))</f>
        <v/>
      </c>
      <c r="DT120" s="293" t="str">
        <f ca="true">+IF(OFFSET('Hygiene Data'!$E$13,0,10*ROW('Hygiene Data'!E114))="","",OFFSET('Hygiene Data'!$E$13,0,10*ROW('Hygiene Data'!E114)))</f>
        <v/>
      </c>
      <c r="DU120" s="293" t="str">
        <f ca="true">+IF(OFFSET('Hygiene Data'!$F$11,0,10*ROW('Hygiene Data'!F114))="","",OFFSET('Hygiene Data'!$F$11,0,10*ROW('Hygiene Data'!F114)))</f>
        <v/>
      </c>
      <c r="DV120" s="293" t="str">
        <f ca="true">+IF(OFFSET('Hygiene Data'!$F$12,0,10*ROW('Hygiene Data'!F114))="","",OFFSET('Hygiene Data'!$F$12,0,10*ROW('Hygiene Data'!F114)))</f>
        <v/>
      </c>
      <c r="DW120" s="293" t="str">
        <f ca="true">+IF(OFFSET('Hygiene Data'!$F$13,0,10*ROW('Hygiene Data'!F114))="","",OFFSET('Hygiene Data'!$F$13,0,10*ROW('Hygiene Data'!F114)))</f>
        <v/>
      </c>
      <c r="DX120" s="293" t="str">
        <f ca="true">+IF(OFFSET('Hygiene Data'!$G$11,0,10*ROW('Hygiene Data'!G114))="","",OFFSET('Hygiene Data'!$G$11,0,10*ROW('Hygiene Data'!G114)))</f>
        <v/>
      </c>
      <c r="DY120" s="293" t="str">
        <f ca="true">+IF(OFFSET('Hygiene Data'!$G$12,0,10*ROW('Hygiene Data'!G114))="","",OFFSET('Hygiene Data'!$G$12,0,10*ROW('Hygiene Data'!G114)))</f>
        <v/>
      </c>
      <c r="DZ120" s="293" t="str">
        <f ca="true">+IF(OFFSET('Hygiene Data'!$G$13,0,10*ROW('Hygiene Data'!G114))="","",OFFSET('Hygiene Data'!$G$13,0,10*ROW('Hygiene Data'!G114)))</f>
        <v/>
      </c>
      <c r="EA120" s="293" t="str">
        <f ca="true">+IF(OFFSET('Hygiene Data'!$H$11,0,10*ROW('Hygiene Data'!H114))="","",OFFSET('Hygiene Data'!$H$11,0,10*ROW('Hygiene Data'!H114)))</f>
        <v/>
      </c>
      <c r="EB120" s="293" t="str">
        <f ca="true">+IF(OFFSET('Hygiene Data'!$H$12,0,10*ROW('Hygiene Data'!H114))="","",OFFSET('Hygiene Data'!$H$12,0,10*ROW('Hygiene Data'!H114)))</f>
        <v/>
      </c>
      <c r="EC120" s="293" t="str">
        <f ca="true">+IF(OFFSET('Hygiene Data'!$H$13,0,10*ROW('Hygiene Data'!H114))="","",OFFSET('Hygiene Data'!$H$13,0,10*ROW('Hygiene Data'!H114)))</f>
        <v/>
      </c>
      <c r="ED120" s="293" t="str">
        <f ca="true">+IF(OFFSET('Hygiene Data'!$I$11,0,10*ROW('Hygiene Data'!I114))="","",OFFSET('Hygiene Data'!$I$11,0,10*ROW('Hygiene Data'!I114)))</f>
        <v/>
      </c>
      <c r="EE120" s="293" t="str">
        <f ca="true">+IF(OFFSET('Hygiene Data'!$I$12,0,10*ROW('Hygiene Data'!I114))="","",OFFSET('Hygiene Data'!$I$12,0,10*ROW('Hygiene Data'!I114)))</f>
        <v/>
      </c>
      <c r="EF120" s="293"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49" t="str">
        <f t="shared" ca="true" si="1"/>
        <v/>
      </c>
      <c r="D121" s="89"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9"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9"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9"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9"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9"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9"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9"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9"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9"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9"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9"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9"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9"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9"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9"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9"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9"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0"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0"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0"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0"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0"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0"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0"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0"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0"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0"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0"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0"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0"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0"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0"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0"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0"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0"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0"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0"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0"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0"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0"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0"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0"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0"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0"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0"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0"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0"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1"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1"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1"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1"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1"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1"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1"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1"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1"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1"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1"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1"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1"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1"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1"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1"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1"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1"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3"/>
      <c r="BS121" s="293" t="str">
        <f ca="true">+IF(OFFSET('Water Data'!$D$27,0,10*ROW('Water Data'!D115))="","",OFFSET('Water Data'!$D$27,0,10*ROW('Water Data'!D115)))</f>
        <v/>
      </c>
      <c r="BT121" s="293" t="str">
        <f ca="true">+IF(OFFSET('Water Data'!$D$28,0,10*ROW('Water Data'!D115))="","",OFFSET('Water Data'!$D$28,0,10*ROW('Water Data'!D115)))</f>
        <v/>
      </c>
      <c r="BU121" s="293" t="str">
        <f ca="true">+IF(OFFSET('Water Data'!$D$29,0,10*ROW('Water Data'!D115))="","",OFFSET('Water Data'!$D$29,0,10*ROW('Water Data'!D115)))</f>
        <v/>
      </c>
      <c r="BV121" s="293" t="str">
        <f ca="true">+IF(OFFSET('Water Data'!$E$27,0,10*ROW('Water Data'!E115))="","",OFFSET('Water Data'!$E$27,0,10*ROW('Water Data'!E115)))</f>
        <v/>
      </c>
      <c r="BW121" s="293" t="str">
        <f ca="true">+IF(OFFSET('Water Data'!$E$28,0,10*ROW('Water Data'!E115))="","",OFFSET('Water Data'!$E$28,0,10*ROW('Water Data'!E115)))</f>
        <v/>
      </c>
      <c r="BX121" s="293" t="str">
        <f ca="true">+IF(OFFSET('Water Data'!$E$29,0,10*ROW('Water Data'!E115))="","",OFFSET('Water Data'!$E$29,0,10*ROW('Water Data'!E115)))</f>
        <v/>
      </c>
      <c r="BY121" s="293" t="str">
        <f ca="true">+IF(OFFSET('Water Data'!$F$27,0,10*ROW('Water Data'!F115))="","",OFFSET('Water Data'!$F$27,0,10*ROW('Water Data'!F115)))</f>
        <v/>
      </c>
      <c r="BZ121" s="293" t="str">
        <f ca="true">+IF(OFFSET('Water Data'!$F$28,0,10*ROW('Water Data'!F115))="","",OFFSET('Water Data'!$F$28,0,10*ROW('Water Data'!F115)))</f>
        <v/>
      </c>
      <c r="CA121" s="293" t="str">
        <f ca="true">+IF(OFFSET('Water Data'!$F$29,0,10*ROW('Water Data'!F115))="","",OFFSET('Water Data'!$F$29,0,10*ROW('Water Data'!F115)))</f>
        <v/>
      </c>
      <c r="CB121" s="293" t="str">
        <f ca="true">+IF(OFFSET('Water Data'!$G$27,0,10*ROW('Water Data'!G115))="","",OFFSET('Water Data'!$G$27,0,10*ROW('Water Data'!G115)))</f>
        <v/>
      </c>
      <c r="CC121" s="293" t="str">
        <f ca="true">+IF(OFFSET('Water Data'!$G$28,0,10*ROW('Water Data'!G115))="","",OFFSET('Water Data'!$G$28,0,10*ROW('Water Data'!G115)))</f>
        <v/>
      </c>
      <c r="CD121" s="293" t="str">
        <f ca="true">+IF(OFFSET('Water Data'!$G$29,0,10*ROW('Water Data'!G115))="","",OFFSET('Water Data'!$G$29,0,10*ROW('Water Data'!G115)))</f>
        <v/>
      </c>
      <c r="CE121" s="293" t="str">
        <f ca="true">+IF(OFFSET('Water Data'!$H$27,0,10*ROW('Water Data'!H115))="","",OFFSET('Water Data'!$H$27,0,10*ROW('Water Data'!H115)))</f>
        <v/>
      </c>
      <c r="CF121" s="293" t="str">
        <f ca="true">+IF(OFFSET('Water Data'!$H$28,0,10*ROW('Water Data'!H115))="","",OFFSET('Water Data'!$H$28,0,10*ROW('Water Data'!H115)))</f>
        <v/>
      </c>
      <c r="CG121" s="293" t="str">
        <f ca="true">+IF(OFFSET('Water Data'!$H$29,0,10*ROW('Water Data'!H115))="","",OFFSET('Water Data'!$H$29,0,10*ROW('Water Data'!H115)))</f>
        <v/>
      </c>
      <c r="CH121" s="293" t="str">
        <f ca="true">+IF(OFFSET('Water Data'!$I$27,0,10*ROW('Water Data'!I115))="","",OFFSET('Water Data'!$I$27,0,10*ROW('Water Data'!I115)))</f>
        <v/>
      </c>
      <c r="CI121" s="293" t="str">
        <f ca="true">+IF(OFFSET('Water Data'!$I$28,0,10*ROW('Water Data'!I115))="","",OFFSET('Water Data'!$I$28,0,10*ROW('Water Data'!I115)))</f>
        <v/>
      </c>
      <c r="CJ121" s="293" t="str">
        <f ca="true">+IF(OFFSET('Water Data'!$I$29,0,10*ROW('Water Data'!I115))="","",OFFSET('Water Data'!$I$29,0,10*ROW('Water Data'!I115)))</f>
        <v/>
      </c>
      <c r="CK121" s="293" t="str">
        <f ca="true">+IF(OFFSET('Sanitation Data'!$D$28,0,10*ROW('Sanitation Data'!D115))="","",OFFSET('Sanitation Data'!$D$28,0,10*ROW('Sanitation Data'!D115)))</f>
        <v/>
      </c>
      <c r="CL121" s="293" t="str">
        <f ca="true">+IF(OFFSET('Sanitation Data'!$D$29,0,10*ROW('Sanitation Data'!D115))="","",OFFSET('Sanitation Data'!$D$29,0,10*ROW('Sanitation Data'!D115)))</f>
        <v/>
      </c>
      <c r="CM121" s="293" t="str">
        <f ca="true">+IF(OFFSET('Sanitation Data'!$D$30,0,10*ROW('Sanitation Data'!D115))="","",OFFSET('Sanitation Data'!$D$30,0,10*ROW('Sanitation Data'!D115)))</f>
        <v/>
      </c>
      <c r="CN121" s="293" t="str">
        <f ca="true">+IF(OFFSET('Sanitation Data'!$D$31,0,10*ROW('Sanitation Data'!D115))="","",OFFSET('Sanitation Data'!$D$31,0,10*ROW('Sanitation Data'!D115)))</f>
        <v/>
      </c>
      <c r="CO121" s="293" t="str">
        <f ca="true">+IF(OFFSET('Sanitation Data'!$D$32,0,10*ROW('Sanitation Data'!D115))="","",OFFSET('Sanitation Data'!$D$32,0,10*ROW('Sanitation Data'!D115)))</f>
        <v/>
      </c>
      <c r="CP121" s="293" t="str">
        <f ca="true">+IF(OFFSET('Sanitation Data'!$E$28,0,10*ROW('Sanitation Data'!E115))="","",OFFSET('Sanitation Data'!$E$28,0,10*ROW('Sanitation Data'!E115)))</f>
        <v/>
      </c>
      <c r="CQ121" s="293" t="str">
        <f ca="true">+IF(OFFSET('Sanitation Data'!$E$29,0,10*ROW('Sanitation Data'!E115))="","",OFFSET('Sanitation Data'!$E$29,0,10*ROW('Sanitation Data'!E115)))</f>
        <v/>
      </c>
      <c r="CR121" s="293" t="str">
        <f ca="true">+IF(OFFSET('Sanitation Data'!$E$30,0,10*ROW('Sanitation Data'!E115))="","",OFFSET('Sanitation Data'!$E$30,0,10*ROW('Sanitation Data'!E115)))</f>
        <v/>
      </c>
      <c r="CS121" s="293" t="str">
        <f ca="true">+IF(OFFSET('Sanitation Data'!$E$31,0,10*ROW('Sanitation Data'!E115))="","",OFFSET('Sanitation Data'!$E$31,0,10*ROW('Sanitation Data'!E115)))</f>
        <v/>
      </c>
      <c r="CT121" s="293" t="str">
        <f ca="true">+IF(OFFSET('Sanitation Data'!$E$32,0,10*ROW('Sanitation Data'!E115))="","",OFFSET('Sanitation Data'!$E$32,0,10*ROW('Sanitation Data'!E115)))</f>
        <v/>
      </c>
      <c r="CU121" s="293" t="str">
        <f ca="true">+IF(OFFSET('Sanitation Data'!$F$28,0,10*ROW('Sanitation Data'!F115))="","",OFFSET('Sanitation Data'!$F$28,0,10*ROW('Sanitation Data'!F115)))</f>
        <v/>
      </c>
      <c r="CV121" s="293" t="str">
        <f ca="true">+IF(OFFSET('Sanitation Data'!$F$29,0,10*ROW('Sanitation Data'!F115))="","",OFFSET('Sanitation Data'!$F$29,0,10*ROW('Sanitation Data'!F115)))</f>
        <v/>
      </c>
      <c r="CW121" s="293" t="str">
        <f ca="true">+IF(OFFSET('Sanitation Data'!$F$30,0,10*ROW('Sanitation Data'!F115))="","",OFFSET('Sanitation Data'!$F$30,0,10*ROW('Sanitation Data'!F115)))</f>
        <v/>
      </c>
      <c r="CX121" s="293" t="str">
        <f ca="true">+IF(OFFSET('Sanitation Data'!$F$31,0,10*ROW('Sanitation Data'!F115))="","",OFFSET('Sanitation Data'!$F$31,0,10*ROW('Sanitation Data'!F115)))</f>
        <v/>
      </c>
      <c r="CY121" s="293" t="str">
        <f ca="true">+IF(OFFSET('Sanitation Data'!$F$32,0,10*ROW('Sanitation Data'!F115))="","",OFFSET('Sanitation Data'!$F$32,0,10*ROW('Sanitation Data'!F115)))</f>
        <v/>
      </c>
      <c r="CZ121" s="293" t="str">
        <f ca="true">+IF(OFFSET('Sanitation Data'!$G$28,0,10*ROW('Sanitation Data'!G115))="","",OFFSET('Sanitation Data'!$G$28,0,10*ROW('Sanitation Data'!G115)))</f>
        <v/>
      </c>
      <c r="DA121" s="293" t="str">
        <f ca="true">+IF(OFFSET('Sanitation Data'!$G$29,0,10*ROW('Sanitation Data'!G115))="","",OFFSET('Sanitation Data'!$G$29,0,10*ROW('Sanitation Data'!G115)))</f>
        <v/>
      </c>
      <c r="DB121" s="293" t="str">
        <f ca="true">+IF(OFFSET('Sanitation Data'!$G$30,0,10*ROW('Sanitation Data'!G115))="","",OFFSET('Sanitation Data'!$G$30,0,10*ROW('Sanitation Data'!G115)))</f>
        <v/>
      </c>
      <c r="DC121" s="293" t="str">
        <f ca="true">+IF(OFFSET('Sanitation Data'!$G$31,0,10*ROW('Sanitation Data'!G115))="","",OFFSET('Sanitation Data'!$G$31,0,10*ROW('Sanitation Data'!G115)))</f>
        <v/>
      </c>
      <c r="DD121" s="293" t="str">
        <f ca="true">+IF(OFFSET('Sanitation Data'!$G$32,0,10*ROW('Sanitation Data'!G115))="","",OFFSET('Sanitation Data'!$G$32,0,10*ROW('Sanitation Data'!G115)))</f>
        <v/>
      </c>
      <c r="DE121" s="293" t="str">
        <f ca="true">+IF(OFFSET('Sanitation Data'!$H$28,0,10*ROW('Sanitation Data'!H115))="","",OFFSET('Sanitation Data'!$H$28,0,10*ROW('Sanitation Data'!H115)))</f>
        <v/>
      </c>
      <c r="DF121" s="293" t="str">
        <f ca="true">+IF(OFFSET('Sanitation Data'!$H$29,0,10*ROW('Sanitation Data'!H115))="","",OFFSET('Sanitation Data'!$H$29,0,10*ROW('Sanitation Data'!H115)))</f>
        <v/>
      </c>
      <c r="DG121" s="293" t="str">
        <f ca="true">+IF(OFFSET('Sanitation Data'!$H$30,0,10*ROW('Sanitation Data'!H115))="","",OFFSET('Sanitation Data'!$H$30,0,10*ROW('Sanitation Data'!H115)))</f>
        <v/>
      </c>
      <c r="DH121" s="293" t="str">
        <f ca="true">+IF(OFFSET('Sanitation Data'!$H$31,0,10*ROW('Sanitation Data'!H115))="","",OFFSET('Sanitation Data'!$H$31,0,10*ROW('Sanitation Data'!H115)))</f>
        <v/>
      </c>
      <c r="DI121" s="293" t="str">
        <f ca="true">+IF(OFFSET('Sanitation Data'!$H$32,0,10*ROW('Sanitation Data'!H115))="","",OFFSET('Sanitation Data'!$H$32,0,10*ROW('Sanitation Data'!H115)))</f>
        <v/>
      </c>
      <c r="DJ121" s="293" t="str">
        <f ca="true">+IF(OFFSET('Sanitation Data'!$I$28,0,10*ROW('Sanitation Data'!I115))="","",OFFSET('Sanitation Data'!$I$28,0,10*ROW('Sanitation Data'!I115)))</f>
        <v/>
      </c>
      <c r="DK121" s="293" t="str">
        <f ca="true">+IF(OFFSET('Sanitation Data'!$I$29,0,10*ROW('Sanitation Data'!I115))="","",OFFSET('Sanitation Data'!$I$29,0,10*ROW('Sanitation Data'!I115)))</f>
        <v/>
      </c>
      <c r="DL121" s="293" t="str">
        <f ca="true">+IF(OFFSET('Sanitation Data'!$I$30,0,10*ROW('Sanitation Data'!I115))="","",OFFSET('Sanitation Data'!$I$30,0,10*ROW('Sanitation Data'!I115)))</f>
        <v/>
      </c>
      <c r="DM121" s="293" t="str">
        <f ca="true">+IF(OFFSET('Sanitation Data'!$I$31,0,10*ROW('Sanitation Data'!I115))="","",OFFSET('Sanitation Data'!$I$31,0,10*ROW('Sanitation Data'!I115)))</f>
        <v/>
      </c>
      <c r="DN121" s="293" t="str">
        <f ca="true">+IF(OFFSET('Sanitation Data'!$I$32,0,10*ROW('Sanitation Data'!I115))="","",OFFSET('Sanitation Data'!$I$32,0,10*ROW('Sanitation Data'!I115)))</f>
        <v/>
      </c>
      <c r="DO121" s="293" t="str">
        <f ca="true">+IF(OFFSET('Hygiene Data'!$D$11,0,10*ROW('Hygiene Data'!D115))="","",OFFSET('Hygiene Data'!$D$11,0,10*ROW('Hygiene Data'!D115)))</f>
        <v/>
      </c>
      <c r="DP121" s="293" t="str">
        <f ca="true">+IF(OFFSET('Hygiene Data'!$D$12,0,10*ROW('Hygiene Data'!D115))="","",OFFSET('Hygiene Data'!$D$12,0,10*ROW('Hygiene Data'!D115)))</f>
        <v/>
      </c>
      <c r="DQ121" s="293" t="str">
        <f ca="true">+IF(OFFSET('Hygiene Data'!$D$13,0,10*ROW('Hygiene Data'!D115))="","",OFFSET('Hygiene Data'!$D$13,0,10*ROW('Hygiene Data'!D115)))</f>
        <v/>
      </c>
      <c r="DR121" s="293" t="str">
        <f ca="true">+IF(OFFSET('Hygiene Data'!$E$11,0,10*ROW('Hygiene Data'!E115))="","",OFFSET('Hygiene Data'!$E$11,0,10*ROW('Hygiene Data'!E115)))</f>
        <v/>
      </c>
      <c r="DS121" s="293" t="str">
        <f ca="true">+IF(OFFSET('Hygiene Data'!$E$12,0,10*ROW('Hygiene Data'!E115))="","",OFFSET('Hygiene Data'!$E$12,0,10*ROW('Hygiene Data'!E115)))</f>
        <v/>
      </c>
      <c r="DT121" s="293" t="str">
        <f ca="true">+IF(OFFSET('Hygiene Data'!$E$13,0,10*ROW('Hygiene Data'!E115))="","",OFFSET('Hygiene Data'!$E$13,0,10*ROW('Hygiene Data'!E115)))</f>
        <v/>
      </c>
      <c r="DU121" s="293" t="str">
        <f ca="true">+IF(OFFSET('Hygiene Data'!$F$11,0,10*ROW('Hygiene Data'!F115))="","",OFFSET('Hygiene Data'!$F$11,0,10*ROW('Hygiene Data'!F115)))</f>
        <v/>
      </c>
      <c r="DV121" s="293" t="str">
        <f ca="true">+IF(OFFSET('Hygiene Data'!$F$12,0,10*ROW('Hygiene Data'!F115))="","",OFFSET('Hygiene Data'!$F$12,0,10*ROW('Hygiene Data'!F115)))</f>
        <v/>
      </c>
      <c r="DW121" s="293" t="str">
        <f ca="true">+IF(OFFSET('Hygiene Data'!$F$13,0,10*ROW('Hygiene Data'!F115))="","",OFFSET('Hygiene Data'!$F$13,0,10*ROW('Hygiene Data'!F115)))</f>
        <v/>
      </c>
      <c r="DX121" s="293" t="str">
        <f ca="true">+IF(OFFSET('Hygiene Data'!$G$11,0,10*ROW('Hygiene Data'!G115))="","",OFFSET('Hygiene Data'!$G$11,0,10*ROW('Hygiene Data'!G115)))</f>
        <v/>
      </c>
      <c r="DY121" s="293" t="str">
        <f ca="true">+IF(OFFSET('Hygiene Data'!$G$12,0,10*ROW('Hygiene Data'!G115))="","",OFFSET('Hygiene Data'!$G$12,0,10*ROW('Hygiene Data'!G115)))</f>
        <v/>
      </c>
      <c r="DZ121" s="293" t="str">
        <f ca="true">+IF(OFFSET('Hygiene Data'!$G$13,0,10*ROW('Hygiene Data'!G115))="","",OFFSET('Hygiene Data'!$G$13,0,10*ROW('Hygiene Data'!G115)))</f>
        <v/>
      </c>
      <c r="EA121" s="293" t="str">
        <f ca="true">+IF(OFFSET('Hygiene Data'!$H$11,0,10*ROW('Hygiene Data'!H115))="","",OFFSET('Hygiene Data'!$H$11,0,10*ROW('Hygiene Data'!H115)))</f>
        <v/>
      </c>
      <c r="EB121" s="293" t="str">
        <f ca="true">+IF(OFFSET('Hygiene Data'!$H$12,0,10*ROW('Hygiene Data'!H115))="","",OFFSET('Hygiene Data'!$H$12,0,10*ROW('Hygiene Data'!H115)))</f>
        <v/>
      </c>
      <c r="EC121" s="293" t="str">
        <f ca="true">+IF(OFFSET('Hygiene Data'!$H$13,0,10*ROW('Hygiene Data'!H115))="","",OFFSET('Hygiene Data'!$H$13,0,10*ROW('Hygiene Data'!H115)))</f>
        <v/>
      </c>
      <c r="ED121" s="293" t="str">
        <f ca="true">+IF(OFFSET('Hygiene Data'!$I$11,0,10*ROW('Hygiene Data'!I115))="","",OFFSET('Hygiene Data'!$I$11,0,10*ROW('Hygiene Data'!I115)))</f>
        <v/>
      </c>
      <c r="EE121" s="293" t="str">
        <f ca="true">+IF(OFFSET('Hygiene Data'!$I$12,0,10*ROW('Hygiene Data'!I115))="","",OFFSET('Hygiene Data'!$I$12,0,10*ROW('Hygiene Data'!I115)))</f>
        <v/>
      </c>
      <c r="EF121" s="293"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49" t="str">
        <f t="shared" ca="true" si="1"/>
        <v/>
      </c>
      <c r="D122" s="89"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9"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9"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9"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9"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9"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9"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9"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9"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9"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9"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9"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9"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9"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9"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9"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9"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9"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0"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0"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0"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0"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0"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0"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0"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0"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0"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0"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0"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0"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0"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0"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0"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0"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0"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0"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0"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0"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0"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0"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0"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0"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0"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0"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0"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0"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0"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0"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1"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1"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1"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1"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1"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1"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1"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1"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1"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1"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1"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1"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1"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1"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1"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1"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1"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1"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3"/>
      <c r="BS122" s="293" t="str">
        <f ca="true">+IF(OFFSET('Water Data'!$D$27,0,10*ROW('Water Data'!D116))="","",OFFSET('Water Data'!$D$27,0,10*ROW('Water Data'!D116)))</f>
        <v/>
      </c>
      <c r="BT122" s="293" t="str">
        <f ca="true">+IF(OFFSET('Water Data'!$D$28,0,10*ROW('Water Data'!D116))="","",OFFSET('Water Data'!$D$28,0,10*ROW('Water Data'!D116)))</f>
        <v/>
      </c>
      <c r="BU122" s="293" t="str">
        <f ca="true">+IF(OFFSET('Water Data'!$D$29,0,10*ROW('Water Data'!D116))="","",OFFSET('Water Data'!$D$29,0,10*ROW('Water Data'!D116)))</f>
        <v/>
      </c>
      <c r="BV122" s="293" t="str">
        <f ca="true">+IF(OFFSET('Water Data'!$E$27,0,10*ROW('Water Data'!E116))="","",OFFSET('Water Data'!$E$27,0,10*ROW('Water Data'!E116)))</f>
        <v/>
      </c>
      <c r="BW122" s="293" t="str">
        <f ca="true">+IF(OFFSET('Water Data'!$E$28,0,10*ROW('Water Data'!E116))="","",OFFSET('Water Data'!$E$28,0,10*ROW('Water Data'!E116)))</f>
        <v/>
      </c>
      <c r="BX122" s="293" t="str">
        <f ca="true">+IF(OFFSET('Water Data'!$E$29,0,10*ROW('Water Data'!E116))="","",OFFSET('Water Data'!$E$29,0,10*ROW('Water Data'!E116)))</f>
        <v/>
      </c>
      <c r="BY122" s="293" t="str">
        <f ca="true">+IF(OFFSET('Water Data'!$F$27,0,10*ROW('Water Data'!F116))="","",OFFSET('Water Data'!$F$27,0,10*ROW('Water Data'!F116)))</f>
        <v/>
      </c>
      <c r="BZ122" s="293" t="str">
        <f ca="true">+IF(OFFSET('Water Data'!$F$28,0,10*ROW('Water Data'!F116))="","",OFFSET('Water Data'!$F$28,0,10*ROW('Water Data'!F116)))</f>
        <v/>
      </c>
      <c r="CA122" s="293" t="str">
        <f ca="true">+IF(OFFSET('Water Data'!$F$29,0,10*ROW('Water Data'!F116))="","",OFFSET('Water Data'!$F$29,0,10*ROW('Water Data'!F116)))</f>
        <v/>
      </c>
      <c r="CB122" s="293" t="str">
        <f ca="true">+IF(OFFSET('Water Data'!$G$27,0,10*ROW('Water Data'!G116))="","",OFFSET('Water Data'!$G$27,0,10*ROW('Water Data'!G116)))</f>
        <v/>
      </c>
      <c r="CC122" s="293" t="str">
        <f ca="true">+IF(OFFSET('Water Data'!$G$28,0,10*ROW('Water Data'!G116))="","",OFFSET('Water Data'!$G$28,0,10*ROW('Water Data'!G116)))</f>
        <v/>
      </c>
      <c r="CD122" s="293" t="str">
        <f ca="true">+IF(OFFSET('Water Data'!$G$29,0,10*ROW('Water Data'!G116))="","",OFFSET('Water Data'!$G$29,0,10*ROW('Water Data'!G116)))</f>
        <v/>
      </c>
      <c r="CE122" s="293" t="str">
        <f ca="true">+IF(OFFSET('Water Data'!$H$27,0,10*ROW('Water Data'!H116))="","",OFFSET('Water Data'!$H$27,0,10*ROW('Water Data'!H116)))</f>
        <v/>
      </c>
      <c r="CF122" s="293" t="str">
        <f ca="true">+IF(OFFSET('Water Data'!$H$28,0,10*ROW('Water Data'!H116))="","",OFFSET('Water Data'!$H$28,0,10*ROW('Water Data'!H116)))</f>
        <v/>
      </c>
      <c r="CG122" s="293" t="str">
        <f ca="true">+IF(OFFSET('Water Data'!$H$29,0,10*ROW('Water Data'!H116))="","",OFFSET('Water Data'!$H$29,0,10*ROW('Water Data'!H116)))</f>
        <v/>
      </c>
      <c r="CH122" s="293" t="str">
        <f ca="true">+IF(OFFSET('Water Data'!$I$27,0,10*ROW('Water Data'!I116))="","",OFFSET('Water Data'!$I$27,0,10*ROW('Water Data'!I116)))</f>
        <v/>
      </c>
      <c r="CI122" s="293" t="str">
        <f ca="true">+IF(OFFSET('Water Data'!$I$28,0,10*ROW('Water Data'!I116))="","",OFFSET('Water Data'!$I$28,0,10*ROW('Water Data'!I116)))</f>
        <v/>
      </c>
      <c r="CJ122" s="293" t="str">
        <f ca="true">+IF(OFFSET('Water Data'!$I$29,0,10*ROW('Water Data'!I116))="","",OFFSET('Water Data'!$I$29,0,10*ROW('Water Data'!I116)))</f>
        <v/>
      </c>
      <c r="CK122" s="293" t="str">
        <f ca="true">+IF(OFFSET('Sanitation Data'!$D$28,0,10*ROW('Sanitation Data'!D116))="","",OFFSET('Sanitation Data'!$D$28,0,10*ROW('Sanitation Data'!D116)))</f>
        <v/>
      </c>
      <c r="CL122" s="293" t="str">
        <f ca="true">+IF(OFFSET('Sanitation Data'!$D$29,0,10*ROW('Sanitation Data'!D116))="","",OFFSET('Sanitation Data'!$D$29,0,10*ROW('Sanitation Data'!D116)))</f>
        <v/>
      </c>
      <c r="CM122" s="293" t="str">
        <f ca="true">+IF(OFFSET('Sanitation Data'!$D$30,0,10*ROW('Sanitation Data'!D116))="","",OFFSET('Sanitation Data'!$D$30,0,10*ROW('Sanitation Data'!D116)))</f>
        <v/>
      </c>
      <c r="CN122" s="293" t="str">
        <f ca="true">+IF(OFFSET('Sanitation Data'!$D$31,0,10*ROW('Sanitation Data'!D116))="","",OFFSET('Sanitation Data'!$D$31,0,10*ROW('Sanitation Data'!D116)))</f>
        <v/>
      </c>
      <c r="CO122" s="293" t="str">
        <f ca="true">+IF(OFFSET('Sanitation Data'!$D$32,0,10*ROW('Sanitation Data'!D116))="","",OFFSET('Sanitation Data'!$D$32,0,10*ROW('Sanitation Data'!D116)))</f>
        <v/>
      </c>
      <c r="CP122" s="293" t="str">
        <f ca="true">+IF(OFFSET('Sanitation Data'!$E$28,0,10*ROW('Sanitation Data'!E116))="","",OFFSET('Sanitation Data'!$E$28,0,10*ROW('Sanitation Data'!E116)))</f>
        <v/>
      </c>
      <c r="CQ122" s="293" t="str">
        <f ca="true">+IF(OFFSET('Sanitation Data'!$E$29,0,10*ROW('Sanitation Data'!E116))="","",OFFSET('Sanitation Data'!$E$29,0,10*ROW('Sanitation Data'!E116)))</f>
        <v/>
      </c>
      <c r="CR122" s="293" t="str">
        <f ca="true">+IF(OFFSET('Sanitation Data'!$E$30,0,10*ROW('Sanitation Data'!E116))="","",OFFSET('Sanitation Data'!$E$30,0,10*ROW('Sanitation Data'!E116)))</f>
        <v/>
      </c>
      <c r="CS122" s="293" t="str">
        <f ca="true">+IF(OFFSET('Sanitation Data'!$E$31,0,10*ROW('Sanitation Data'!E116))="","",OFFSET('Sanitation Data'!$E$31,0,10*ROW('Sanitation Data'!E116)))</f>
        <v/>
      </c>
      <c r="CT122" s="293" t="str">
        <f ca="true">+IF(OFFSET('Sanitation Data'!$E$32,0,10*ROW('Sanitation Data'!E116))="","",OFFSET('Sanitation Data'!$E$32,0,10*ROW('Sanitation Data'!E116)))</f>
        <v/>
      </c>
      <c r="CU122" s="293" t="str">
        <f ca="true">+IF(OFFSET('Sanitation Data'!$F$28,0,10*ROW('Sanitation Data'!F116))="","",OFFSET('Sanitation Data'!$F$28,0,10*ROW('Sanitation Data'!F116)))</f>
        <v/>
      </c>
      <c r="CV122" s="293" t="str">
        <f ca="true">+IF(OFFSET('Sanitation Data'!$F$29,0,10*ROW('Sanitation Data'!F116))="","",OFFSET('Sanitation Data'!$F$29,0,10*ROW('Sanitation Data'!F116)))</f>
        <v/>
      </c>
      <c r="CW122" s="293" t="str">
        <f ca="true">+IF(OFFSET('Sanitation Data'!$F$30,0,10*ROW('Sanitation Data'!F116))="","",OFFSET('Sanitation Data'!$F$30,0,10*ROW('Sanitation Data'!F116)))</f>
        <v/>
      </c>
      <c r="CX122" s="293" t="str">
        <f ca="true">+IF(OFFSET('Sanitation Data'!$F$31,0,10*ROW('Sanitation Data'!F116))="","",OFFSET('Sanitation Data'!$F$31,0,10*ROW('Sanitation Data'!F116)))</f>
        <v/>
      </c>
      <c r="CY122" s="293" t="str">
        <f ca="true">+IF(OFFSET('Sanitation Data'!$F$32,0,10*ROW('Sanitation Data'!F116))="","",OFFSET('Sanitation Data'!$F$32,0,10*ROW('Sanitation Data'!F116)))</f>
        <v/>
      </c>
      <c r="CZ122" s="293" t="str">
        <f ca="true">+IF(OFFSET('Sanitation Data'!$G$28,0,10*ROW('Sanitation Data'!G116))="","",OFFSET('Sanitation Data'!$G$28,0,10*ROW('Sanitation Data'!G116)))</f>
        <v/>
      </c>
      <c r="DA122" s="293" t="str">
        <f ca="true">+IF(OFFSET('Sanitation Data'!$G$29,0,10*ROW('Sanitation Data'!G116))="","",OFFSET('Sanitation Data'!$G$29,0,10*ROW('Sanitation Data'!G116)))</f>
        <v/>
      </c>
      <c r="DB122" s="293" t="str">
        <f ca="true">+IF(OFFSET('Sanitation Data'!$G$30,0,10*ROW('Sanitation Data'!G116))="","",OFFSET('Sanitation Data'!$G$30,0,10*ROW('Sanitation Data'!G116)))</f>
        <v/>
      </c>
      <c r="DC122" s="293" t="str">
        <f ca="true">+IF(OFFSET('Sanitation Data'!$G$31,0,10*ROW('Sanitation Data'!G116))="","",OFFSET('Sanitation Data'!$G$31,0,10*ROW('Sanitation Data'!G116)))</f>
        <v/>
      </c>
      <c r="DD122" s="293" t="str">
        <f ca="true">+IF(OFFSET('Sanitation Data'!$G$32,0,10*ROW('Sanitation Data'!G116))="","",OFFSET('Sanitation Data'!$G$32,0,10*ROW('Sanitation Data'!G116)))</f>
        <v/>
      </c>
      <c r="DE122" s="293" t="str">
        <f ca="true">+IF(OFFSET('Sanitation Data'!$H$28,0,10*ROW('Sanitation Data'!H116))="","",OFFSET('Sanitation Data'!$H$28,0,10*ROW('Sanitation Data'!H116)))</f>
        <v/>
      </c>
      <c r="DF122" s="293" t="str">
        <f ca="true">+IF(OFFSET('Sanitation Data'!$H$29,0,10*ROW('Sanitation Data'!H116))="","",OFFSET('Sanitation Data'!$H$29,0,10*ROW('Sanitation Data'!H116)))</f>
        <v/>
      </c>
      <c r="DG122" s="293" t="str">
        <f ca="true">+IF(OFFSET('Sanitation Data'!$H$30,0,10*ROW('Sanitation Data'!H116))="","",OFFSET('Sanitation Data'!$H$30,0,10*ROW('Sanitation Data'!H116)))</f>
        <v/>
      </c>
      <c r="DH122" s="293" t="str">
        <f ca="true">+IF(OFFSET('Sanitation Data'!$H$31,0,10*ROW('Sanitation Data'!H116))="","",OFFSET('Sanitation Data'!$H$31,0,10*ROW('Sanitation Data'!H116)))</f>
        <v/>
      </c>
      <c r="DI122" s="293" t="str">
        <f ca="true">+IF(OFFSET('Sanitation Data'!$H$32,0,10*ROW('Sanitation Data'!H116))="","",OFFSET('Sanitation Data'!$H$32,0,10*ROW('Sanitation Data'!H116)))</f>
        <v/>
      </c>
      <c r="DJ122" s="293" t="str">
        <f ca="true">+IF(OFFSET('Sanitation Data'!$I$28,0,10*ROW('Sanitation Data'!I116))="","",OFFSET('Sanitation Data'!$I$28,0,10*ROW('Sanitation Data'!I116)))</f>
        <v/>
      </c>
      <c r="DK122" s="293" t="str">
        <f ca="true">+IF(OFFSET('Sanitation Data'!$I$29,0,10*ROW('Sanitation Data'!I116))="","",OFFSET('Sanitation Data'!$I$29,0,10*ROW('Sanitation Data'!I116)))</f>
        <v/>
      </c>
      <c r="DL122" s="293" t="str">
        <f ca="true">+IF(OFFSET('Sanitation Data'!$I$30,0,10*ROW('Sanitation Data'!I116))="","",OFFSET('Sanitation Data'!$I$30,0,10*ROW('Sanitation Data'!I116)))</f>
        <v/>
      </c>
      <c r="DM122" s="293" t="str">
        <f ca="true">+IF(OFFSET('Sanitation Data'!$I$31,0,10*ROW('Sanitation Data'!I116))="","",OFFSET('Sanitation Data'!$I$31,0,10*ROW('Sanitation Data'!I116)))</f>
        <v/>
      </c>
      <c r="DN122" s="293" t="str">
        <f ca="true">+IF(OFFSET('Sanitation Data'!$I$32,0,10*ROW('Sanitation Data'!I116))="","",OFFSET('Sanitation Data'!$I$32,0,10*ROW('Sanitation Data'!I116)))</f>
        <v/>
      </c>
      <c r="DO122" s="293" t="str">
        <f ca="true">+IF(OFFSET('Hygiene Data'!$D$11,0,10*ROW('Hygiene Data'!D116))="","",OFFSET('Hygiene Data'!$D$11,0,10*ROW('Hygiene Data'!D116)))</f>
        <v/>
      </c>
      <c r="DP122" s="293" t="str">
        <f ca="true">+IF(OFFSET('Hygiene Data'!$D$12,0,10*ROW('Hygiene Data'!D116))="","",OFFSET('Hygiene Data'!$D$12,0,10*ROW('Hygiene Data'!D116)))</f>
        <v/>
      </c>
      <c r="DQ122" s="293" t="str">
        <f ca="true">+IF(OFFSET('Hygiene Data'!$D$13,0,10*ROW('Hygiene Data'!D116))="","",OFFSET('Hygiene Data'!$D$13,0,10*ROW('Hygiene Data'!D116)))</f>
        <v/>
      </c>
      <c r="DR122" s="293" t="str">
        <f ca="true">+IF(OFFSET('Hygiene Data'!$E$11,0,10*ROW('Hygiene Data'!E116))="","",OFFSET('Hygiene Data'!$E$11,0,10*ROW('Hygiene Data'!E116)))</f>
        <v/>
      </c>
      <c r="DS122" s="293" t="str">
        <f ca="true">+IF(OFFSET('Hygiene Data'!$E$12,0,10*ROW('Hygiene Data'!E116))="","",OFFSET('Hygiene Data'!$E$12,0,10*ROW('Hygiene Data'!E116)))</f>
        <v/>
      </c>
      <c r="DT122" s="293" t="str">
        <f ca="true">+IF(OFFSET('Hygiene Data'!$E$13,0,10*ROW('Hygiene Data'!E116))="","",OFFSET('Hygiene Data'!$E$13,0,10*ROW('Hygiene Data'!E116)))</f>
        <v/>
      </c>
      <c r="DU122" s="293" t="str">
        <f ca="true">+IF(OFFSET('Hygiene Data'!$F$11,0,10*ROW('Hygiene Data'!F116))="","",OFFSET('Hygiene Data'!$F$11,0,10*ROW('Hygiene Data'!F116)))</f>
        <v/>
      </c>
      <c r="DV122" s="293" t="str">
        <f ca="true">+IF(OFFSET('Hygiene Data'!$F$12,0,10*ROW('Hygiene Data'!F116))="","",OFFSET('Hygiene Data'!$F$12,0,10*ROW('Hygiene Data'!F116)))</f>
        <v/>
      </c>
      <c r="DW122" s="293" t="str">
        <f ca="true">+IF(OFFSET('Hygiene Data'!$F$13,0,10*ROW('Hygiene Data'!F116))="","",OFFSET('Hygiene Data'!$F$13,0,10*ROW('Hygiene Data'!F116)))</f>
        <v/>
      </c>
      <c r="DX122" s="293" t="str">
        <f ca="true">+IF(OFFSET('Hygiene Data'!$G$11,0,10*ROW('Hygiene Data'!G116))="","",OFFSET('Hygiene Data'!$G$11,0,10*ROW('Hygiene Data'!G116)))</f>
        <v/>
      </c>
      <c r="DY122" s="293" t="str">
        <f ca="true">+IF(OFFSET('Hygiene Data'!$G$12,0,10*ROW('Hygiene Data'!G116))="","",OFFSET('Hygiene Data'!$G$12,0,10*ROW('Hygiene Data'!G116)))</f>
        <v/>
      </c>
      <c r="DZ122" s="293" t="str">
        <f ca="true">+IF(OFFSET('Hygiene Data'!$G$13,0,10*ROW('Hygiene Data'!G116))="","",OFFSET('Hygiene Data'!$G$13,0,10*ROW('Hygiene Data'!G116)))</f>
        <v/>
      </c>
      <c r="EA122" s="293" t="str">
        <f ca="true">+IF(OFFSET('Hygiene Data'!$H$11,0,10*ROW('Hygiene Data'!H116))="","",OFFSET('Hygiene Data'!$H$11,0,10*ROW('Hygiene Data'!H116)))</f>
        <v/>
      </c>
      <c r="EB122" s="293" t="str">
        <f ca="true">+IF(OFFSET('Hygiene Data'!$H$12,0,10*ROW('Hygiene Data'!H116))="","",OFFSET('Hygiene Data'!$H$12,0,10*ROW('Hygiene Data'!H116)))</f>
        <v/>
      </c>
      <c r="EC122" s="293" t="str">
        <f ca="true">+IF(OFFSET('Hygiene Data'!$H$13,0,10*ROW('Hygiene Data'!H116))="","",OFFSET('Hygiene Data'!$H$13,0,10*ROW('Hygiene Data'!H116)))</f>
        <v/>
      </c>
      <c r="ED122" s="293" t="str">
        <f ca="true">+IF(OFFSET('Hygiene Data'!$I$11,0,10*ROW('Hygiene Data'!I116))="","",OFFSET('Hygiene Data'!$I$11,0,10*ROW('Hygiene Data'!I116)))</f>
        <v/>
      </c>
      <c r="EE122" s="293" t="str">
        <f ca="true">+IF(OFFSET('Hygiene Data'!$I$12,0,10*ROW('Hygiene Data'!I116))="","",OFFSET('Hygiene Data'!$I$12,0,10*ROW('Hygiene Data'!I116)))</f>
        <v/>
      </c>
      <c r="EF122" s="293"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49" t="str">
        <f t="shared" ca="true" si="1"/>
        <v/>
      </c>
      <c r="D123" s="89"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9"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9"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9"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9"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9"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9"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9"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9"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9"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9"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9"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9"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9"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9"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9"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9"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9"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0"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0"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0"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0"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0"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0"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0"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0"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0"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0"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0"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0"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0"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0"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0"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0"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0"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0"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0"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0"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0"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0"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0"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0"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0"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0"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0"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0"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0"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0"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1"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1"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1"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1"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1"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1"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1"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1"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1"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1"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1"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1"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1"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1"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1"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1"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1"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1"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3"/>
      <c r="BS123" s="293" t="str">
        <f ca="true">+IF(OFFSET('Water Data'!$D$27,0,10*ROW('Water Data'!D117))="","",OFFSET('Water Data'!$D$27,0,10*ROW('Water Data'!D117)))</f>
        <v/>
      </c>
      <c r="BT123" s="293" t="str">
        <f ca="true">+IF(OFFSET('Water Data'!$D$28,0,10*ROW('Water Data'!D117))="","",OFFSET('Water Data'!$D$28,0,10*ROW('Water Data'!D117)))</f>
        <v/>
      </c>
      <c r="BU123" s="293" t="str">
        <f ca="true">+IF(OFFSET('Water Data'!$D$29,0,10*ROW('Water Data'!D117))="","",OFFSET('Water Data'!$D$29,0,10*ROW('Water Data'!D117)))</f>
        <v/>
      </c>
      <c r="BV123" s="293" t="str">
        <f ca="true">+IF(OFFSET('Water Data'!$E$27,0,10*ROW('Water Data'!E117))="","",OFFSET('Water Data'!$E$27,0,10*ROW('Water Data'!E117)))</f>
        <v/>
      </c>
      <c r="BW123" s="293" t="str">
        <f ca="true">+IF(OFFSET('Water Data'!$E$28,0,10*ROW('Water Data'!E117))="","",OFFSET('Water Data'!$E$28,0,10*ROW('Water Data'!E117)))</f>
        <v/>
      </c>
      <c r="BX123" s="293" t="str">
        <f ca="true">+IF(OFFSET('Water Data'!$E$29,0,10*ROW('Water Data'!E117))="","",OFFSET('Water Data'!$E$29,0,10*ROW('Water Data'!E117)))</f>
        <v/>
      </c>
      <c r="BY123" s="293" t="str">
        <f ca="true">+IF(OFFSET('Water Data'!$F$27,0,10*ROW('Water Data'!F117))="","",OFFSET('Water Data'!$F$27,0,10*ROW('Water Data'!F117)))</f>
        <v/>
      </c>
      <c r="BZ123" s="293" t="str">
        <f ca="true">+IF(OFFSET('Water Data'!$F$28,0,10*ROW('Water Data'!F117))="","",OFFSET('Water Data'!$F$28,0,10*ROW('Water Data'!F117)))</f>
        <v/>
      </c>
      <c r="CA123" s="293" t="str">
        <f ca="true">+IF(OFFSET('Water Data'!$F$29,0,10*ROW('Water Data'!F117))="","",OFFSET('Water Data'!$F$29,0,10*ROW('Water Data'!F117)))</f>
        <v/>
      </c>
      <c r="CB123" s="293" t="str">
        <f ca="true">+IF(OFFSET('Water Data'!$G$27,0,10*ROW('Water Data'!G117))="","",OFFSET('Water Data'!$G$27,0,10*ROW('Water Data'!G117)))</f>
        <v/>
      </c>
      <c r="CC123" s="293" t="str">
        <f ca="true">+IF(OFFSET('Water Data'!$G$28,0,10*ROW('Water Data'!G117))="","",OFFSET('Water Data'!$G$28,0,10*ROW('Water Data'!G117)))</f>
        <v/>
      </c>
      <c r="CD123" s="293" t="str">
        <f ca="true">+IF(OFFSET('Water Data'!$G$29,0,10*ROW('Water Data'!G117))="","",OFFSET('Water Data'!$G$29,0,10*ROW('Water Data'!G117)))</f>
        <v/>
      </c>
      <c r="CE123" s="293" t="str">
        <f ca="true">+IF(OFFSET('Water Data'!$H$27,0,10*ROW('Water Data'!H117))="","",OFFSET('Water Data'!$H$27,0,10*ROW('Water Data'!H117)))</f>
        <v/>
      </c>
      <c r="CF123" s="293" t="str">
        <f ca="true">+IF(OFFSET('Water Data'!$H$28,0,10*ROW('Water Data'!H117))="","",OFFSET('Water Data'!$H$28,0,10*ROW('Water Data'!H117)))</f>
        <v/>
      </c>
      <c r="CG123" s="293" t="str">
        <f ca="true">+IF(OFFSET('Water Data'!$H$29,0,10*ROW('Water Data'!H117))="","",OFFSET('Water Data'!$H$29,0,10*ROW('Water Data'!H117)))</f>
        <v/>
      </c>
      <c r="CH123" s="293" t="str">
        <f ca="true">+IF(OFFSET('Water Data'!$I$27,0,10*ROW('Water Data'!I117))="","",OFFSET('Water Data'!$I$27,0,10*ROW('Water Data'!I117)))</f>
        <v/>
      </c>
      <c r="CI123" s="293" t="str">
        <f ca="true">+IF(OFFSET('Water Data'!$I$28,0,10*ROW('Water Data'!I117))="","",OFFSET('Water Data'!$I$28,0,10*ROW('Water Data'!I117)))</f>
        <v/>
      </c>
      <c r="CJ123" s="293" t="str">
        <f ca="true">+IF(OFFSET('Water Data'!$I$29,0,10*ROW('Water Data'!I117))="","",OFFSET('Water Data'!$I$29,0,10*ROW('Water Data'!I117)))</f>
        <v/>
      </c>
      <c r="CK123" s="293" t="str">
        <f ca="true">+IF(OFFSET('Sanitation Data'!$D$28,0,10*ROW('Sanitation Data'!D117))="","",OFFSET('Sanitation Data'!$D$28,0,10*ROW('Sanitation Data'!D117)))</f>
        <v/>
      </c>
      <c r="CL123" s="293" t="str">
        <f ca="true">+IF(OFFSET('Sanitation Data'!$D$29,0,10*ROW('Sanitation Data'!D117))="","",OFFSET('Sanitation Data'!$D$29,0,10*ROW('Sanitation Data'!D117)))</f>
        <v/>
      </c>
      <c r="CM123" s="293" t="str">
        <f ca="true">+IF(OFFSET('Sanitation Data'!$D$30,0,10*ROW('Sanitation Data'!D117))="","",OFFSET('Sanitation Data'!$D$30,0,10*ROW('Sanitation Data'!D117)))</f>
        <v/>
      </c>
      <c r="CN123" s="293" t="str">
        <f ca="true">+IF(OFFSET('Sanitation Data'!$D$31,0,10*ROW('Sanitation Data'!D117))="","",OFFSET('Sanitation Data'!$D$31,0,10*ROW('Sanitation Data'!D117)))</f>
        <v/>
      </c>
      <c r="CO123" s="293" t="str">
        <f ca="true">+IF(OFFSET('Sanitation Data'!$D$32,0,10*ROW('Sanitation Data'!D117))="","",OFFSET('Sanitation Data'!$D$32,0,10*ROW('Sanitation Data'!D117)))</f>
        <v/>
      </c>
      <c r="CP123" s="293" t="str">
        <f ca="true">+IF(OFFSET('Sanitation Data'!$E$28,0,10*ROW('Sanitation Data'!E117))="","",OFFSET('Sanitation Data'!$E$28,0,10*ROW('Sanitation Data'!E117)))</f>
        <v/>
      </c>
      <c r="CQ123" s="293" t="str">
        <f ca="true">+IF(OFFSET('Sanitation Data'!$E$29,0,10*ROW('Sanitation Data'!E117))="","",OFFSET('Sanitation Data'!$E$29,0,10*ROW('Sanitation Data'!E117)))</f>
        <v/>
      </c>
      <c r="CR123" s="293" t="str">
        <f ca="true">+IF(OFFSET('Sanitation Data'!$E$30,0,10*ROW('Sanitation Data'!E117))="","",OFFSET('Sanitation Data'!$E$30,0,10*ROW('Sanitation Data'!E117)))</f>
        <v/>
      </c>
      <c r="CS123" s="293" t="str">
        <f ca="true">+IF(OFFSET('Sanitation Data'!$E$31,0,10*ROW('Sanitation Data'!E117))="","",OFFSET('Sanitation Data'!$E$31,0,10*ROW('Sanitation Data'!E117)))</f>
        <v/>
      </c>
      <c r="CT123" s="293" t="str">
        <f ca="true">+IF(OFFSET('Sanitation Data'!$E$32,0,10*ROW('Sanitation Data'!E117))="","",OFFSET('Sanitation Data'!$E$32,0,10*ROW('Sanitation Data'!E117)))</f>
        <v/>
      </c>
      <c r="CU123" s="293" t="str">
        <f ca="true">+IF(OFFSET('Sanitation Data'!$F$28,0,10*ROW('Sanitation Data'!F117))="","",OFFSET('Sanitation Data'!$F$28,0,10*ROW('Sanitation Data'!F117)))</f>
        <v/>
      </c>
      <c r="CV123" s="293" t="str">
        <f ca="true">+IF(OFFSET('Sanitation Data'!$F$29,0,10*ROW('Sanitation Data'!F117))="","",OFFSET('Sanitation Data'!$F$29,0,10*ROW('Sanitation Data'!F117)))</f>
        <v/>
      </c>
      <c r="CW123" s="293" t="str">
        <f ca="true">+IF(OFFSET('Sanitation Data'!$F$30,0,10*ROW('Sanitation Data'!F117))="","",OFFSET('Sanitation Data'!$F$30,0,10*ROW('Sanitation Data'!F117)))</f>
        <v/>
      </c>
      <c r="CX123" s="293" t="str">
        <f ca="true">+IF(OFFSET('Sanitation Data'!$F$31,0,10*ROW('Sanitation Data'!F117))="","",OFFSET('Sanitation Data'!$F$31,0,10*ROW('Sanitation Data'!F117)))</f>
        <v/>
      </c>
      <c r="CY123" s="293" t="str">
        <f ca="true">+IF(OFFSET('Sanitation Data'!$F$32,0,10*ROW('Sanitation Data'!F117))="","",OFFSET('Sanitation Data'!$F$32,0,10*ROW('Sanitation Data'!F117)))</f>
        <v/>
      </c>
      <c r="CZ123" s="293" t="str">
        <f ca="true">+IF(OFFSET('Sanitation Data'!$G$28,0,10*ROW('Sanitation Data'!G117))="","",OFFSET('Sanitation Data'!$G$28,0,10*ROW('Sanitation Data'!G117)))</f>
        <v/>
      </c>
      <c r="DA123" s="293" t="str">
        <f ca="true">+IF(OFFSET('Sanitation Data'!$G$29,0,10*ROW('Sanitation Data'!G117))="","",OFFSET('Sanitation Data'!$G$29,0,10*ROW('Sanitation Data'!G117)))</f>
        <v/>
      </c>
      <c r="DB123" s="293" t="str">
        <f ca="true">+IF(OFFSET('Sanitation Data'!$G$30,0,10*ROW('Sanitation Data'!G117))="","",OFFSET('Sanitation Data'!$G$30,0,10*ROW('Sanitation Data'!G117)))</f>
        <v/>
      </c>
      <c r="DC123" s="293" t="str">
        <f ca="true">+IF(OFFSET('Sanitation Data'!$G$31,0,10*ROW('Sanitation Data'!G117))="","",OFFSET('Sanitation Data'!$G$31,0,10*ROW('Sanitation Data'!G117)))</f>
        <v/>
      </c>
      <c r="DD123" s="293" t="str">
        <f ca="true">+IF(OFFSET('Sanitation Data'!$G$32,0,10*ROW('Sanitation Data'!G117))="","",OFFSET('Sanitation Data'!$G$32,0,10*ROW('Sanitation Data'!G117)))</f>
        <v/>
      </c>
      <c r="DE123" s="293" t="str">
        <f ca="true">+IF(OFFSET('Sanitation Data'!$H$28,0,10*ROW('Sanitation Data'!H117))="","",OFFSET('Sanitation Data'!$H$28,0,10*ROW('Sanitation Data'!H117)))</f>
        <v/>
      </c>
      <c r="DF123" s="293" t="str">
        <f ca="true">+IF(OFFSET('Sanitation Data'!$H$29,0,10*ROW('Sanitation Data'!H117))="","",OFFSET('Sanitation Data'!$H$29,0,10*ROW('Sanitation Data'!H117)))</f>
        <v/>
      </c>
      <c r="DG123" s="293" t="str">
        <f ca="true">+IF(OFFSET('Sanitation Data'!$H$30,0,10*ROW('Sanitation Data'!H117))="","",OFFSET('Sanitation Data'!$H$30,0,10*ROW('Sanitation Data'!H117)))</f>
        <v/>
      </c>
      <c r="DH123" s="293" t="str">
        <f ca="true">+IF(OFFSET('Sanitation Data'!$H$31,0,10*ROW('Sanitation Data'!H117))="","",OFFSET('Sanitation Data'!$H$31,0,10*ROW('Sanitation Data'!H117)))</f>
        <v/>
      </c>
      <c r="DI123" s="293" t="str">
        <f ca="true">+IF(OFFSET('Sanitation Data'!$H$32,0,10*ROW('Sanitation Data'!H117))="","",OFFSET('Sanitation Data'!$H$32,0,10*ROW('Sanitation Data'!H117)))</f>
        <v/>
      </c>
      <c r="DJ123" s="293" t="str">
        <f ca="true">+IF(OFFSET('Sanitation Data'!$I$28,0,10*ROW('Sanitation Data'!I117))="","",OFFSET('Sanitation Data'!$I$28,0,10*ROW('Sanitation Data'!I117)))</f>
        <v/>
      </c>
      <c r="DK123" s="293" t="str">
        <f ca="true">+IF(OFFSET('Sanitation Data'!$I$29,0,10*ROW('Sanitation Data'!I117))="","",OFFSET('Sanitation Data'!$I$29,0,10*ROW('Sanitation Data'!I117)))</f>
        <v/>
      </c>
      <c r="DL123" s="293" t="str">
        <f ca="true">+IF(OFFSET('Sanitation Data'!$I$30,0,10*ROW('Sanitation Data'!I117))="","",OFFSET('Sanitation Data'!$I$30,0,10*ROW('Sanitation Data'!I117)))</f>
        <v/>
      </c>
      <c r="DM123" s="293" t="str">
        <f ca="true">+IF(OFFSET('Sanitation Data'!$I$31,0,10*ROW('Sanitation Data'!I117))="","",OFFSET('Sanitation Data'!$I$31,0,10*ROW('Sanitation Data'!I117)))</f>
        <v/>
      </c>
      <c r="DN123" s="293" t="str">
        <f ca="true">+IF(OFFSET('Sanitation Data'!$I$32,0,10*ROW('Sanitation Data'!I117))="","",OFFSET('Sanitation Data'!$I$32,0,10*ROW('Sanitation Data'!I117)))</f>
        <v/>
      </c>
      <c r="DO123" s="293" t="str">
        <f ca="true">+IF(OFFSET('Hygiene Data'!$D$11,0,10*ROW('Hygiene Data'!D117))="","",OFFSET('Hygiene Data'!$D$11,0,10*ROW('Hygiene Data'!D117)))</f>
        <v/>
      </c>
      <c r="DP123" s="293" t="str">
        <f ca="true">+IF(OFFSET('Hygiene Data'!$D$12,0,10*ROW('Hygiene Data'!D117))="","",OFFSET('Hygiene Data'!$D$12,0,10*ROW('Hygiene Data'!D117)))</f>
        <v/>
      </c>
      <c r="DQ123" s="293" t="str">
        <f ca="true">+IF(OFFSET('Hygiene Data'!$D$13,0,10*ROW('Hygiene Data'!D117))="","",OFFSET('Hygiene Data'!$D$13,0,10*ROW('Hygiene Data'!D117)))</f>
        <v/>
      </c>
      <c r="DR123" s="293" t="str">
        <f ca="true">+IF(OFFSET('Hygiene Data'!$E$11,0,10*ROW('Hygiene Data'!E117))="","",OFFSET('Hygiene Data'!$E$11,0,10*ROW('Hygiene Data'!E117)))</f>
        <v/>
      </c>
      <c r="DS123" s="293" t="str">
        <f ca="true">+IF(OFFSET('Hygiene Data'!$E$12,0,10*ROW('Hygiene Data'!E117))="","",OFFSET('Hygiene Data'!$E$12,0,10*ROW('Hygiene Data'!E117)))</f>
        <v/>
      </c>
      <c r="DT123" s="293" t="str">
        <f ca="true">+IF(OFFSET('Hygiene Data'!$E$13,0,10*ROW('Hygiene Data'!E117))="","",OFFSET('Hygiene Data'!$E$13,0,10*ROW('Hygiene Data'!E117)))</f>
        <v/>
      </c>
      <c r="DU123" s="293" t="str">
        <f ca="true">+IF(OFFSET('Hygiene Data'!$F$11,0,10*ROW('Hygiene Data'!F117))="","",OFFSET('Hygiene Data'!$F$11,0,10*ROW('Hygiene Data'!F117)))</f>
        <v/>
      </c>
      <c r="DV123" s="293" t="str">
        <f ca="true">+IF(OFFSET('Hygiene Data'!$F$12,0,10*ROW('Hygiene Data'!F117))="","",OFFSET('Hygiene Data'!$F$12,0,10*ROW('Hygiene Data'!F117)))</f>
        <v/>
      </c>
      <c r="DW123" s="293" t="str">
        <f ca="true">+IF(OFFSET('Hygiene Data'!$F$13,0,10*ROW('Hygiene Data'!F117))="","",OFFSET('Hygiene Data'!$F$13,0,10*ROW('Hygiene Data'!F117)))</f>
        <v/>
      </c>
      <c r="DX123" s="293" t="str">
        <f ca="true">+IF(OFFSET('Hygiene Data'!$G$11,0,10*ROW('Hygiene Data'!G117))="","",OFFSET('Hygiene Data'!$G$11,0,10*ROW('Hygiene Data'!G117)))</f>
        <v/>
      </c>
      <c r="DY123" s="293" t="str">
        <f ca="true">+IF(OFFSET('Hygiene Data'!$G$12,0,10*ROW('Hygiene Data'!G117))="","",OFFSET('Hygiene Data'!$G$12,0,10*ROW('Hygiene Data'!G117)))</f>
        <v/>
      </c>
      <c r="DZ123" s="293" t="str">
        <f ca="true">+IF(OFFSET('Hygiene Data'!$G$13,0,10*ROW('Hygiene Data'!G117))="","",OFFSET('Hygiene Data'!$G$13,0,10*ROW('Hygiene Data'!G117)))</f>
        <v/>
      </c>
      <c r="EA123" s="293" t="str">
        <f ca="true">+IF(OFFSET('Hygiene Data'!$H$11,0,10*ROW('Hygiene Data'!H117))="","",OFFSET('Hygiene Data'!$H$11,0,10*ROW('Hygiene Data'!H117)))</f>
        <v/>
      </c>
      <c r="EB123" s="293" t="str">
        <f ca="true">+IF(OFFSET('Hygiene Data'!$H$12,0,10*ROW('Hygiene Data'!H117))="","",OFFSET('Hygiene Data'!$H$12,0,10*ROW('Hygiene Data'!H117)))</f>
        <v/>
      </c>
      <c r="EC123" s="293" t="str">
        <f ca="true">+IF(OFFSET('Hygiene Data'!$H$13,0,10*ROW('Hygiene Data'!H117))="","",OFFSET('Hygiene Data'!$H$13,0,10*ROW('Hygiene Data'!H117)))</f>
        <v/>
      </c>
      <c r="ED123" s="293" t="str">
        <f ca="true">+IF(OFFSET('Hygiene Data'!$I$11,0,10*ROW('Hygiene Data'!I117))="","",OFFSET('Hygiene Data'!$I$11,0,10*ROW('Hygiene Data'!I117)))</f>
        <v/>
      </c>
      <c r="EE123" s="293" t="str">
        <f ca="true">+IF(OFFSET('Hygiene Data'!$I$12,0,10*ROW('Hygiene Data'!I117))="","",OFFSET('Hygiene Data'!$I$12,0,10*ROW('Hygiene Data'!I117)))</f>
        <v/>
      </c>
      <c r="EF123" s="293"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49" t="str">
        <f t="shared" ca="true" si="1"/>
        <v/>
      </c>
      <c r="D124" s="89"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9"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9"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9"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9"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9"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9"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9"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9"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9"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9"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9"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9"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9"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9"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9"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9"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9"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0"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0"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0"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0"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0"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0"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0"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0"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0"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0"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0"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0"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0"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0"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0"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0"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0"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0"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0"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0"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0"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0"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0"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0"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0"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0"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0"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0"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0"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0"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1"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1"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1"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1"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1"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1"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1"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1"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1"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1"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1"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1"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1"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1"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1"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1"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1"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1"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3"/>
      <c r="BS124" s="293" t="str">
        <f ca="true">+IF(OFFSET('Water Data'!$D$27,0,10*ROW('Water Data'!D118))="","",OFFSET('Water Data'!$D$27,0,10*ROW('Water Data'!D118)))</f>
        <v/>
      </c>
      <c r="BT124" s="293" t="str">
        <f ca="true">+IF(OFFSET('Water Data'!$D$28,0,10*ROW('Water Data'!D118))="","",OFFSET('Water Data'!$D$28,0,10*ROW('Water Data'!D118)))</f>
        <v/>
      </c>
      <c r="BU124" s="293" t="str">
        <f ca="true">+IF(OFFSET('Water Data'!$D$29,0,10*ROW('Water Data'!D118))="","",OFFSET('Water Data'!$D$29,0,10*ROW('Water Data'!D118)))</f>
        <v/>
      </c>
      <c r="BV124" s="293" t="str">
        <f ca="true">+IF(OFFSET('Water Data'!$E$27,0,10*ROW('Water Data'!E118))="","",OFFSET('Water Data'!$E$27,0,10*ROW('Water Data'!E118)))</f>
        <v/>
      </c>
      <c r="BW124" s="293" t="str">
        <f ca="true">+IF(OFFSET('Water Data'!$E$28,0,10*ROW('Water Data'!E118))="","",OFFSET('Water Data'!$E$28,0,10*ROW('Water Data'!E118)))</f>
        <v/>
      </c>
      <c r="BX124" s="293" t="str">
        <f ca="true">+IF(OFFSET('Water Data'!$E$29,0,10*ROW('Water Data'!E118))="","",OFFSET('Water Data'!$E$29,0,10*ROW('Water Data'!E118)))</f>
        <v/>
      </c>
      <c r="BY124" s="293" t="str">
        <f ca="true">+IF(OFFSET('Water Data'!$F$27,0,10*ROW('Water Data'!F118))="","",OFFSET('Water Data'!$F$27,0,10*ROW('Water Data'!F118)))</f>
        <v/>
      </c>
      <c r="BZ124" s="293" t="str">
        <f ca="true">+IF(OFFSET('Water Data'!$F$28,0,10*ROW('Water Data'!F118))="","",OFFSET('Water Data'!$F$28,0,10*ROW('Water Data'!F118)))</f>
        <v/>
      </c>
      <c r="CA124" s="293" t="str">
        <f ca="true">+IF(OFFSET('Water Data'!$F$29,0,10*ROW('Water Data'!F118))="","",OFFSET('Water Data'!$F$29,0,10*ROW('Water Data'!F118)))</f>
        <v/>
      </c>
      <c r="CB124" s="293" t="str">
        <f ca="true">+IF(OFFSET('Water Data'!$G$27,0,10*ROW('Water Data'!G118))="","",OFFSET('Water Data'!$G$27,0,10*ROW('Water Data'!G118)))</f>
        <v/>
      </c>
      <c r="CC124" s="293" t="str">
        <f ca="true">+IF(OFFSET('Water Data'!$G$28,0,10*ROW('Water Data'!G118))="","",OFFSET('Water Data'!$G$28,0,10*ROW('Water Data'!G118)))</f>
        <v/>
      </c>
      <c r="CD124" s="293" t="str">
        <f ca="true">+IF(OFFSET('Water Data'!$G$29,0,10*ROW('Water Data'!G118))="","",OFFSET('Water Data'!$G$29,0,10*ROW('Water Data'!G118)))</f>
        <v/>
      </c>
      <c r="CE124" s="293" t="str">
        <f ca="true">+IF(OFFSET('Water Data'!$H$27,0,10*ROW('Water Data'!H118))="","",OFFSET('Water Data'!$H$27,0,10*ROW('Water Data'!H118)))</f>
        <v/>
      </c>
      <c r="CF124" s="293" t="str">
        <f ca="true">+IF(OFFSET('Water Data'!$H$28,0,10*ROW('Water Data'!H118))="","",OFFSET('Water Data'!$H$28,0,10*ROW('Water Data'!H118)))</f>
        <v/>
      </c>
      <c r="CG124" s="293" t="str">
        <f ca="true">+IF(OFFSET('Water Data'!$H$29,0,10*ROW('Water Data'!H118))="","",OFFSET('Water Data'!$H$29,0,10*ROW('Water Data'!H118)))</f>
        <v/>
      </c>
      <c r="CH124" s="293" t="str">
        <f ca="true">+IF(OFFSET('Water Data'!$I$27,0,10*ROW('Water Data'!I118))="","",OFFSET('Water Data'!$I$27,0,10*ROW('Water Data'!I118)))</f>
        <v/>
      </c>
      <c r="CI124" s="293" t="str">
        <f ca="true">+IF(OFFSET('Water Data'!$I$28,0,10*ROW('Water Data'!I118))="","",OFFSET('Water Data'!$I$28,0,10*ROW('Water Data'!I118)))</f>
        <v/>
      </c>
      <c r="CJ124" s="293" t="str">
        <f ca="true">+IF(OFFSET('Water Data'!$I$29,0,10*ROW('Water Data'!I118))="","",OFFSET('Water Data'!$I$29,0,10*ROW('Water Data'!I118)))</f>
        <v/>
      </c>
      <c r="CK124" s="293" t="str">
        <f ca="true">+IF(OFFSET('Sanitation Data'!$D$28,0,10*ROW('Sanitation Data'!D118))="","",OFFSET('Sanitation Data'!$D$28,0,10*ROW('Sanitation Data'!D118)))</f>
        <v/>
      </c>
      <c r="CL124" s="293" t="str">
        <f ca="true">+IF(OFFSET('Sanitation Data'!$D$29,0,10*ROW('Sanitation Data'!D118))="","",OFFSET('Sanitation Data'!$D$29,0,10*ROW('Sanitation Data'!D118)))</f>
        <v/>
      </c>
      <c r="CM124" s="293" t="str">
        <f ca="true">+IF(OFFSET('Sanitation Data'!$D$30,0,10*ROW('Sanitation Data'!D118))="","",OFFSET('Sanitation Data'!$D$30,0,10*ROW('Sanitation Data'!D118)))</f>
        <v/>
      </c>
      <c r="CN124" s="293" t="str">
        <f ca="true">+IF(OFFSET('Sanitation Data'!$D$31,0,10*ROW('Sanitation Data'!D118))="","",OFFSET('Sanitation Data'!$D$31,0,10*ROW('Sanitation Data'!D118)))</f>
        <v/>
      </c>
      <c r="CO124" s="293" t="str">
        <f ca="true">+IF(OFFSET('Sanitation Data'!$D$32,0,10*ROW('Sanitation Data'!D118))="","",OFFSET('Sanitation Data'!$D$32,0,10*ROW('Sanitation Data'!D118)))</f>
        <v/>
      </c>
      <c r="CP124" s="293" t="str">
        <f ca="true">+IF(OFFSET('Sanitation Data'!$E$28,0,10*ROW('Sanitation Data'!E118))="","",OFFSET('Sanitation Data'!$E$28,0,10*ROW('Sanitation Data'!E118)))</f>
        <v/>
      </c>
      <c r="CQ124" s="293" t="str">
        <f ca="true">+IF(OFFSET('Sanitation Data'!$E$29,0,10*ROW('Sanitation Data'!E118))="","",OFFSET('Sanitation Data'!$E$29,0,10*ROW('Sanitation Data'!E118)))</f>
        <v/>
      </c>
      <c r="CR124" s="293" t="str">
        <f ca="true">+IF(OFFSET('Sanitation Data'!$E$30,0,10*ROW('Sanitation Data'!E118))="","",OFFSET('Sanitation Data'!$E$30,0,10*ROW('Sanitation Data'!E118)))</f>
        <v/>
      </c>
      <c r="CS124" s="293" t="str">
        <f ca="true">+IF(OFFSET('Sanitation Data'!$E$31,0,10*ROW('Sanitation Data'!E118))="","",OFFSET('Sanitation Data'!$E$31,0,10*ROW('Sanitation Data'!E118)))</f>
        <v/>
      </c>
      <c r="CT124" s="293" t="str">
        <f ca="true">+IF(OFFSET('Sanitation Data'!$E$32,0,10*ROW('Sanitation Data'!E118))="","",OFFSET('Sanitation Data'!$E$32,0,10*ROW('Sanitation Data'!E118)))</f>
        <v/>
      </c>
      <c r="CU124" s="293" t="str">
        <f ca="true">+IF(OFFSET('Sanitation Data'!$F$28,0,10*ROW('Sanitation Data'!F118))="","",OFFSET('Sanitation Data'!$F$28,0,10*ROW('Sanitation Data'!F118)))</f>
        <v/>
      </c>
      <c r="CV124" s="293" t="str">
        <f ca="true">+IF(OFFSET('Sanitation Data'!$F$29,0,10*ROW('Sanitation Data'!F118))="","",OFFSET('Sanitation Data'!$F$29,0,10*ROW('Sanitation Data'!F118)))</f>
        <v/>
      </c>
      <c r="CW124" s="293" t="str">
        <f ca="true">+IF(OFFSET('Sanitation Data'!$F$30,0,10*ROW('Sanitation Data'!F118))="","",OFFSET('Sanitation Data'!$F$30,0,10*ROW('Sanitation Data'!F118)))</f>
        <v/>
      </c>
      <c r="CX124" s="293" t="str">
        <f ca="true">+IF(OFFSET('Sanitation Data'!$F$31,0,10*ROW('Sanitation Data'!F118))="","",OFFSET('Sanitation Data'!$F$31,0,10*ROW('Sanitation Data'!F118)))</f>
        <v/>
      </c>
      <c r="CY124" s="293" t="str">
        <f ca="true">+IF(OFFSET('Sanitation Data'!$F$32,0,10*ROW('Sanitation Data'!F118))="","",OFFSET('Sanitation Data'!$F$32,0,10*ROW('Sanitation Data'!F118)))</f>
        <v/>
      </c>
      <c r="CZ124" s="293" t="str">
        <f ca="true">+IF(OFFSET('Sanitation Data'!$G$28,0,10*ROW('Sanitation Data'!G118))="","",OFFSET('Sanitation Data'!$G$28,0,10*ROW('Sanitation Data'!G118)))</f>
        <v/>
      </c>
      <c r="DA124" s="293" t="str">
        <f ca="true">+IF(OFFSET('Sanitation Data'!$G$29,0,10*ROW('Sanitation Data'!G118))="","",OFFSET('Sanitation Data'!$G$29,0,10*ROW('Sanitation Data'!G118)))</f>
        <v/>
      </c>
      <c r="DB124" s="293" t="str">
        <f ca="true">+IF(OFFSET('Sanitation Data'!$G$30,0,10*ROW('Sanitation Data'!G118))="","",OFFSET('Sanitation Data'!$G$30,0,10*ROW('Sanitation Data'!G118)))</f>
        <v/>
      </c>
      <c r="DC124" s="293" t="str">
        <f ca="true">+IF(OFFSET('Sanitation Data'!$G$31,0,10*ROW('Sanitation Data'!G118))="","",OFFSET('Sanitation Data'!$G$31,0,10*ROW('Sanitation Data'!G118)))</f>
        <v/>
      </c>
      <c r="DD124" s="293" t="str">
        <f ca="true">+IF(OFFSET('Sanitation Data'!$G$32,0,10*ROW('Sanitation Data'!G118))="","",OFFSET('Sanitation Data'!$G$32,0,10*ROW('Sanitation Data'!G118)))</f>
        <v/>
      </c>
      <c r="DE124" s="293" t="str">
        <f ca="true">+IF(OFFSET('Sanitation Data'!$H$28,0,10*ROW('Sanitation Data'!H118))="","",OFFSET('Sanitation Data'!$H$28,0,10*ROW('Sanitation Data'!H118)))</f>
        <v/>
      </c>
      <c r="DF124" s="293" t="str">
        <f ca="true">+IF(OFFSET('Sanitation Data'!$H$29,0,10*ROW('Sanitation Data'!H118))="","",OFFSET('Sanitation Data'!$H$29,0,10*ROW('Sanitation Data'!H118)))</f>
        <v/>
      </c>
      <c r="DG124" s="293" t="str">
        <f ca="true">+IF(OFFSET('Sanitation Data'!$H$30,0,10*ROW('Sanitation Data'!H118))="","",OFFSET('Sanitation Data'!$H$30,0,10*ROW('Sanitation Data'!H118)))</f>
        <v/>
      </c>
      <c r="DH124" s="293" t="str">
        <f ca="true">+IF(OFFSET('Sanitation Data'!$H$31,0,10*ROW('Sanitation Data'!H118))="","",OFFSET('Sanitation Data'!$H$31,0,10*ROW('Sanitation Data'!H118)))</f>
        <v/>
      </c>
      <c r="DI124" s="293" t="str">
        <f ca="true">+IF(OFFSET('Sanitation Data'!$H$32,0,10*ROW('Sanitation Data'!H118))="","",OFFSET('Sanitation Data'!$H$32,0,10*ROW('Sanitation Data'!H118)))</f>
        <v/>
      </c>
      <c r="DJ124" s="293" t="str">
        <f ca="true">+IF(OFFSET('Sanitation Data'!$I$28,0,10*ROW('Sanitation Data'!I118))="","",OFFSET('Sanitation Data'!$I$28,0,10*ROW('Sanitation Data'!I118)))</f>
        <v/>
      </c>
      <c r="DK124" s="293" t="str">
        <f ca="true">+IF(OFFSET('Sanitation Data'!$I$29,0,10*ROW('Sanitation Data'!I118))="","",OFFSET('Sanitation Data'!$I$29,0,10*ROW('Sanitation Data'!I118)))</f>
        <v/>
      </c>
      <c r="DL124" s="293" t="str">
        <f ca="true">+IF(OFFSET('Sanitation Data'!$I$30,0,10*ROW('Sanitation Data'!I118))="","",OFFSET('Sanitation Data'!$I$30,0,10*ROW('Sanitation Data'!I118)))</f>
        <v/>
      </c>
      <c r="DM124" s="293" t="str">
        <f ca="true">+IF(OFFSET('Sanitation Data'!$I$31,0,10*ROW('Sanitation Data'!I118))="","",OFFSET('Sanitation Data'!$I$31,0,10*ROW('Sanitation Data'!I118)))</f>
        <v/>
      </c>
      <c r="DN124" s="293" t="str">
        <f ca="true">+IF(OFFSET('Sanitation Data'!$I$32,0,10*ROW('Sanitation Data'!I118))="","",OFFSET('Sanitation Data'!$I$32,0,10*ROW('Sanitation Data'!I118)))</f>
        <v/>
      </c>
      <c r="DO124" s="293" t="str">
        <f ca="true">+IF(OFFSET('Hygiene Data'!$D$11,0,10*ROW('Hygiene Data'!D118))="","",OFFSET('Hygiene Data'!$D$11,0,10*ROW('Hygiene Data'!D118)))</f>
        <v/>
      </c>
      <c r="DP124" s="293" t="str">
        <f ca="true">+IF(OFFSET('Hygiene Data'!$D$12,0,10*ROW('Hygiene Data'!D118))="","",OFFSET('Hygiene Data'!$D$12,0,10*ROW('Hygiene Data'!D118)))</f>
        <v/>
      </c>
      <c r="DQ124" s="293" t="str">
        <f ca="true">+IF(OFFSET('Hygiene Data'!$D$13,0,10*ROW('Hygiene Data'!D118))="","",OFFSET('Hygiene Data'!$D$13,0,10*ROW('Hygiene Data'!D118)))</f>
        <v/>
      </c>
      <c r="DR124" s="293" t="str">
        <f ca="true">+IF(OFFSET('Hygiene Data'!$E$11,0,10*ROW('Hygiene Data'!E118))="","",OFFSET('Hygiene Data'!$E$11,0,10*ROW('Hygiene Data'!E118)))</f>
        <v/>
      </c>
      <c r="DS124" s="293" t="str">
        <f ca="true">+IF(OFFSET('Hygiene Data'!$E$12,0,10*ROW('Hygiene Data'!E118))="","",OFFSET('Hygiene Data'!$E$12,0,10*ROW('Hygiene Data'!E118)))</f>
        <v/>
      </c>
      <c r="DT124" s="293" t="str">
        <f ca="true">+IF(OFFSET('Hygiene Data'!$E$13,0,10*ROW('Hygiene Data'!E118))="","",OFFSET('Hygiene Data'!$E$13,0,10*ROW('Hygiene Data'!E118)))</f>
        <v/>
      </c>
      <c r="DU124" s="293" t="str">
        <f ca="true">+IF(OFFSET('Hygiene Data'!$F$11,0,10*ROW('Hygiene Data'!F118))="","",OFFSET('Hygiene Data'!$F$11,0,10*ROW('Hygiene Data'!F118)))</f>
        <v/>
      </c>
      <c r="DV124" s="293" t="str">
        <f ca="true">+IF(OFFSET('Hygiene Data'!$F$12,0,10*ROW('Hygiene Data'!F118))="","",OFFSET('Hygiene Data'!$F$12,0,10*ROW('Hygiene Data'!F118)))</f>
        <v/>
      </c>
      <c r="DW124" s="293" t="str">
        <f ca="true">+IF(OFFSET('Hygiene Data'!$F$13,0,10*ROW('Hygiene Data'!F118))="","",OFFSET('Hygiene Data'!$F$13,0,10*ROW('Hygiene Data'!F118)))</f>
        <v/>
      </c>
      <c r="DX124" s="293" t="str">
        <f ca="true">+IF(OFFSET('Hygiene Data'!$G$11,0,10*ROW('Hygiene Data'!G118))="","",OFFSET('Hygiene Data'!$G$11,0,10*ROW('Hygiene Data'!G118)))</f>
        <v/>
      </c>
      <c r="DY124" s="293" t="str">
        <f ca="true">+IF(OFFSET('Hygiene Data'!$G$12,0,10*ROW('Hygiene Data'!G118))="","",OFFSET('Hygiene Data'!$G$12,0,10*ROW('Hygiene Data'!G118)))</f>
        <v/>
      </c>
      <c r="DZ124" s="293" t="str">
        <f ca="true">+IF(OFFSET('Hygiene Data'!$G$13,0,10*ROW('Hygiene Data'!G118))="","",OFFSET('Hygiene Data'!$G$13,0,10*ROW('Hygiene Data'!G118)))</f>
        <v/>
      </c>
      <c r="EA124" s="293" t="str">
        <f ca="true">+IF(OFFSET('Hygiene Data'!$H$11,0,10*ROW('Hygiene Data'!H118))="","",OFFSET('Hygiene Data'!$H$11,0,10*ROW('Hygiene Data'!H118)))</f>
        <v/>
      </c>
      <c r="EB124" s="293" t="str">
        <f ca="true">+IF(OFFSET('Hygiene Data'!$H$12,0,10*ROW('Hygiene Data'!H118))="","",OFFSET('Hygiene Data'!$H$12,0,10*ROW('Hygiene Data'!H118)))</f>
        <v/>
      </c>
      <c r="EC124" s="293" t="str">
        <f ca="true">+IF(OFFSET('Hygiene Data'!$H$13,0,10*ROW('Hygiene Data'!H118))="","",OFFSET('Hygiene Data'!$H$13,0,10*ROW('Hygiene Data'!H118)))</f>
        <v/>
      </c>
      <c r="ED124" s="293" t="str">
        <f ca="true">+IF(OFFSET('Hygiene Data'!$I$11,0,10*ROW('Hygiene Data'!I118))="","",OFFSET('Hygiene Data'!$I$11,0,10*ROW('Hygiene Data'!I118)))</f>
        <v/>
      </c>
      <c r="EE124" s="293" t="str">
        <f ca="true">+IF(OFFSET('Hygiene Data'!$I$12,0,10*ROW('Hygiene Data'!I118))="","",OFFSET('Hygiene Data'!$I$12,0,10*ROW('Hygiene Data'!I118)))</f>
        <v/>
      </c>
      <c r="EF124" s="293"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49" t="str">
        <f t="shared" ca="true" si="1"/>
        <v/>
      </c>
      <c r="D125" s="89"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9"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9"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9"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9"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9"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9"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9"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9"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9"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9"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9"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9"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9"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9"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9"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9"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9"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0"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0"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0"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0"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0"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0"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0"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0"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0"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0"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0"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0"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0"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0"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0"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0"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0"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0"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0"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0"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0"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0"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0"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0"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0"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0"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0"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0"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0"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0"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1"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1"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1"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1"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1"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1"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1"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1"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1"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1"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1"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1"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1"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1"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1"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1"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1"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1"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3"/>
      <c r="BS125" s="293" t="str">
        <f ca="true">+IF(OFFSET('Water Data'!$D$27,0,10*ROW('Water Data'!D119))="","",OFFSET('Water Data'!$D$27,0,10*ROW('Water Data'!D119)))</f>
        <v/>
      </c>
      <c r="BT125" s="293" t="str">
        <f ca="true">+IF(OFFSET('Water Data'!$D$28,0,10*ROW('Water Data'!D119))="","",OFFSET('Water Data'!$D$28,0,10*ROW('Water Data'!D119)))</f>
        <v/>
      </c>
      <c r="BU125" s="293" t="str">
        <f ca="true">+IF(OFFSET('Water Data'!$D$29,0,10*ROW('Water Data'!D119))="","",OFFSET('Water Data'!$D$29,0,10*ROW('Water Data'!D119)))</f>
        <v/>
      </c>
      <c r="BV125" s="293" t="str">
        <f ca="true">+IF(OFFSET('Water Data'!$E$27,0,10*ROW('Water Data'!E119))="","",OFFSET('Water Data'!$E$27,0,10*ROW('Water Data'!E119)))</f>
        <v/>
      </c>
      <c r="BW125" s="293" t="str">
        <f ca="true">+IF(OFFSET('Water Data'!$E$28,0,10*ROW('Water Data'!E119))="","",OFFSET('Water Data'!$E$28,0,10*ROW('Water Data'!E119)))</f>
        <v/>
      </c>
      <c r="BX125" s="293" t="str">
        <f ca="true">+IF(OFFSET('Water Data'!$E$29,0,10*ROW('Water Data'!E119))="","",OFFSET('Water Data'!$E$29,0,10*ROW('Water Data'!E119)))</f>
        <v/>
      </c>
      <c r="BY125" s="293" t="str">
        <f ca="true">+IF(OFFSET('Water Data'!$F$27,0,10*ROW('Water Data'!F119))="","",OFFSET('Water Data'!$F$27,0,10*ROW('Water Data'!F119)))</f>
        <v/>
      </c>
      <c r="BZ125" s="293" t="str">
        <f ca="true">+IF(OFFSET('Water Data'!$F$28,0,10*ROW('Water Data'!F119))="","",OFFSET('Water Data'!$F$28,0,10*ROW('Water Data'!F119)))</f>
        <v/>
      </c>
      <c r="CA125" s="293" t="str">
        <f ca="true">+IF(OFFSET('Water Data'!$F$29,0,10*ROW('Water Data'!F119))="","",OFFSET('Water Data'!$F$29,0,10*ROW('Water Data'!F119)))</f>
        <v/>
      </c>
      <c r="CB125" s="293" t="str">
        <f ca="true">+IF(OFFSET('Water Data'!$G$27,0,10*ROW('Water Data'!G119))="","",OFFSET('Water Data'!$G$27,0,10*ROW('Water Data'!G119)))</f>
        <v/>
      </c>
      <c r="CC125" s="293" t="str">
        <f ca="true">+IF(OFFSET('Water Data'!$G$28,0,10*ROW('Water Data'!G119))="","",OFFSET('Water Data'!$G$28,0,10*ROW('Water Data'!G119)))</f>
        <v/>
      </c>
      <c r="CD125" s="293" t="str">
        <f ca="true">+IF(OFFSET('Water Data'!$G$29,0,10*ROW('Water Data'!G119))="","",OFFSET('Water Data'!$G$29,0,10*ROW('Water Data'!G119)))</f>
        <v/>
      </c>
      <c r="CE125" s="293" t="str">
        <f ca="true">+IF(OFFSET('Water Data'!$H$27,0,10*ROW('Water Data'!H119))="","",OFFSET('Water Data'!$H$27,0,10*ROW('Water Data'!H119)))</f>
        <v/>
      </c>
      <c r="CF125" s="293" t="str">
        <f ca="true">+IF(OFFSET('Water Data'!$H$28,0,10*ROW('Water Data'!H119))="","",OFFSET('Water Data'!$H$28,0,10*ROW('Water Data'!H119)))</f>
        <v/>
      </c>
      <c r="CG125" s="293" t="str">
        <f ca="true">+IF(OFFSET('Water Data'!$H$29,0,10*ROW('Water Data'!H119))="","",OFFSET('Water Data'!$H$29,0,10*ROW('Water Data'!H119)))</f>
        <v/>
      </c>
      <c r="CH125" s="293" t="str">
        <f ca="true">+IF(OFFSET('Water Data'!$I$27,0,10*ROW('Water Data'!I119))="","",OFFSET('Water Data'!$I$27,0,10*ROW('Water Data'!I119)))</f>
        <v/>
      </c>
      <c r="CI125" s="293" t="str">
        <f ca="true">+IF(OFFSET('Water Data'!$I$28,0,10*ROW('Water Data'!I119))="","",OFFSET('Water Data'!$I$28,0,10*ROW('Water Data'!I119)))</f>
        <v/>
      </c>
      <c r="CJ125" s="293" t="str">
        <f ca="true">+IF(OFFSET('Water Data'!$I$29,0,10*ROW('Water Data'!I119))="","",OFFSET('Water Data'!$I$29,0,10*ROW('Water Data'!I119)))</f>
        <v/>
      </c>
      <c r="CK125" s="293" t="str">
        <f ca="true">+IF(OFFSET('Sanitation Data'!$D$28,0,10*ROW('Sanitation Data'!D119))="","",OFFSET('Sanitation Data'!$D$28,0,10*ROW('Sanitation Data'!D119)))</f>
        <v/>
      </c>
      <c r="CL125" s="293" t="str">
        <f ca="true">+IF(OFFSET('Sanitation Data'!$D$29,0,10*ROW('Sanitation Data'!D119))="","",OFFSET('Sanitation Data'!$D$29,0,10*ROW('Sanitation Data'!D119)))</f>
        <v/>
      </c>
      <c r="CM125" s="293" t="str">
        <f ca="true">+IF(OFFSET('Sanitation Data'!$D$30,0,10*ROW('Sanitation Data'!D119))="","",OFFSET('Sanitation Data'!$D$30,0,10*ROW('Sanitation Data'!D119)))</f>
        <v/>
      </c>
      <c r="CN125" s="293" t="str">
        <f ca="true">+IF(OFFSET('Sanitation Data'!$D$31,0,10*ROW('Sanitation Data'!D119))="","",OFFSET('Sanitation Data'!$D$31,0,10*ROW('Sanitation Data'!D119)))</f>
        <v/>
      </c>
      <c r="CO125" s="293" t="str">
        <f ca="true">+IF(OFFSET('Sanitation Data'!$D$32,0,10*ROW('Sanitation Data'!D119))="","",OFFSET('Sanitation Data'!$D$32,0,10*ROW('Sanitation Data'!D119)))</f>
        <v/>
      </c>
      <c r="CP125" s="293" t="str">
        <f ca="true">+IF(OFFSET('Sanitation Data'!$E$28,0,10*ROW('Sanitation Data'!E119))="","",OFFSET('Sanitation Data'!$E$28,0,10*ROW('Sanitation Data'!E119)))</f>
        <v/>
      </c>
      <c r="CQ125" s="293" t="str">
        <f ca="true">+IF(OFFSET('Sanitation Data'!$E$29,0,10*ROW('Sanitation Data'!E119))="","",OFFSET('Sanitation Data'!$E$29,0,10*ROW('Sanitation Data'!E119)))</f>
        <v/>
      </c>
      <c r="CR125" s="293" t="str">
        <f ca="true">+IF(OFFSET('Sanitation Data'!$E$30,0,10*ROW('Sanitation Data'!E119))="","",OFFSET('Sanitation Data'!$E$30,0,10*ROW('Sanitation Data'!E119)))</f>
        <v/>
      </c>
      <c r="CS125" s="293" t="str">
        <f ca="true">+IF(OFFSET('Sanitation Data'!$E$31,0,10*ROW('Sanitation Data'!E119))="","",OFFSET('Sanitation Data'!$E$31,0,10*ROW('Sanitation Data'!E119)))</f>
        <v/>
      </c>
      <c r="CT125" s="293" t="str">
        <f ca="true">+IF(OFFSET('Sanitation Data'!$E$32,0,10*ROW('Sanitation Data'!E119))="","",OFFSET('Sanitation Data'!$E$32,0,10*ROW('Sanitation Data'!E119)))</f>
        <v/>
      </c>
      <c r="CU125" s="293" t="str">
        <f ca="true">+IF(OFFSET('Sanitation Data'!$F$28,0,10*ROW('Sanitation Data'!F119))="","",OFFSET('Sanitation Data'!$F$28,0,10*ROW('Sanitation Data'!F119)))</f>
        <v/>
      </c>
      <c r="CV125" s="293" t="str">
        <f ca="true">+IF(OFFSET('Sanitation Data'!$F$29,0,10*ROW('Sanitation Data'!F119))="","",OFFSET('Sanitation Data'!$F$29,0,10*ROW('Sanitation Data'!F119)))</f>
        <v/>
      </c>
      <c r="CW125" s="293" t="str">
        <f ca="true">+IF(OFFSET('Sanitation Data'!$F$30,0,10*ROW('Sanitation Data'!F119))="","",OFFSET('Sanitation Data'!$F$30,0,10*ROW('Sanitation Data'!F119)))</f>
        <v/>
      </c>
      <c r="CX125" s="293" t="str">
        <f ca="true">+IF(OFFSET('Sanitation Data'!$F$31,0,10*ROW('Sanitation Data'!F119))="","",OFFSET('Sanitation Data'!$F$31,0,10*ROW('Sanitation Data'!F119)))</f>
        <v/>
      </c>
      <c r="CY125" s="293" t="str">
        <f ca="true">+IF(OFFSET('Sanitation Data'!$F$32,0,10*ROW('Sanitation Data'!F119))="","",OFFSET('Sanitation Data'!$F$32,0,10*ROW('Sanitation Data'!F119)))</f>
        <v/>
      </c>
      <c r="CZ125" s="293" t="str">
        <f ca="true">+IF(OFFSET('Sanitation Data'!$G$28,0,10*ROW('Sanitation Data'!G119))="","",OFFSET('Sanitation Data'!$G$28,0,10*ROW('Sanitation Data'!G119)))</f>
        <v/>
      </c>
      <c r="DA125" s="293" t="str">
        <f ca="true">+IF(OFFSET('Sanitation Data'!$G$29,0,10*ROW('Sanitation Data'!G119))="","",OFFSET('Sanitation Data'!$G$29,0,10*ROW('Sanitation Data'!G119)))</f>
        <v/>
      </c>
      <c r="DB125" s="293" t="str">
        <f ca="true">+IF(OFFSET('Sanitation Data'!$G$30,0,10*ROW('Sanitation Data'!G119))="","",OFFSET('Sanitation Data'!$G$30,0,10*ROW('Sanitation Data'!G119)))</f>
        <v/>
      </c>
      <c r="DC125" s="293" t="str">
        <f ca="true">+IF(OFFSET('Sanitation Data'!$G$31,0,10*ROW('Sanitation Data'!G119))="","",OFFSET('Sanitation Data'!$G$31,0,10*ROW('Sanitation Data'!G119)))</f>
        <v/>
      </c>
      <c r="DD125" s="293" t="str">
        <f ca="true">+IF(OFFSET('Sanitation Data'!$G$32,0,10*ROW('Sanitation Data'!G119))="","",OFFSET('Sanitation Data'!$G$32,0,10*ROW('Sanitation Data'!G119)))</f>
        <v/>
      </c>
      <c r="DE125" s="293" t="str">
        <f ca="true">+IF(OFFSET('Sanitation Data'!$H$28,0,10*ROW('Sanitation Data'!H119))="","",OFFSET('Sanitation Data'!$H$28,0,10*ROW('Sanitation Data'!H119)))</f>
        <v/>
      </c>
      <c r="DF125" s="293" t="str">
        <f ca="true">+IF(OFFSET('Sanitation Data'!$H$29,0,10*ROW('Sanitation Data'!H119))="","",OFFSET('Sanitation Data'!$H$29,0,10*ROW('Sanitation Data'!H119)))</f>
        <v/>
      </c>
      <c r="DG125" s="293" t="str">
        <f ca="true">+IF(OFFSET('Sanitation Data'!$H$30,0,10*ROW('Sanitation Data'!H119))="","",OFFSET('Sanitation Data'!$H$30,0,10*ROW('Sanitation Data'!H119)))</f>
        <v/>
      </c>
      <c r="DH125" s="293" t="str">
        <f ca="true">+IF(OFFSET('Sanitation Data'!$H$31,0,10*ROW('Sanitation Data'!H119))="","",OFFSET('Sanitation Data'!$H$31,0,10*ROW('Sanitation Data'!H119)))</f>
        <v/>
      </c>
      <c r="DI125" s="293" t="str">
        <f ca="true">+IF(OFFSET('Sanitation Data'!$H$32,0,10*ROW('Sanitation Data'!H119))="","",OFFSET('Sanitation Data'!$H$32,0,10*ROW('Sanitation Data'!H119)))</f>
        <v/>
      </c>
      <c r="DJ125" s="293" t="str">
        <f ca="true">+IF(OFFSET('Sanitation Data'!$I$28,0,10*ROW('Sanitation Data'!I119))="","",OFFSET('Sanitation Data'!$I$28,0,10*ROW('Sanitation Data'!I119)))</f>
        <v/>
      </c>
      <c r="DK125" s="293" t="str">
        <f ca="true">+IF(OFFSET('Sanitation Data'!$I$29,0,10*ROW('Sanitation Data'!I119))="","",OFFSET('Sanitation Data'!$I$29,0,10*ROW('Sanitation Data'!I119)))</f>
        <v/>
      </c>
      <c r="DL125" s="293" t="str">
        <f ca="true">+IF(OFFSET('Sanitation Data'!$I$30,0,10*ROW('Sanitation Data'!I119))="","",OFFSET('Sanitation Data'!$I$30,0,10*ROW('Sanitation Data'!I119)))</f>
        <v/>
      </c>
      <c r="DM125" s="293" t="str">
        <f ca="true">+IF(OFFSET('Sanitation Data'!$I$31,0,10*ROW('Sanitation Data'!I119))="","",OFFSET('Sanitation Data'!$I$31,0,10*ROW('Sanitation Data'!I119)))</f>
        <v/>
      </c>
      <c r="DN125" s="293" t="str">
        <f ca="true">+IF(OFFSET('Sanitation Data'!$I$32,0,10*ROW('Sanitation Data'!I119))="","",OFFSET('Sanitation Data'!$I$32,0,10*ROW('Sanitation Data'!I119)))</f>
        <v/>
      </c>
      <c r="DO125" s="293" t="str">
        <f ca="true">+IF(OFFSET('Hygiene Data'!$D$11,0,10*ROW('Hygiene Data'!D119))="","",OFFSET('Hygiene Data'!$D$11,0,10*ROW('Hygiene Data'!D119)))</f>
        <v/>
      </c>
      <c r="DP125" s="293" t="str">
        <f ca="true">+IF(OFFSET('Hygiene Data'!$D$12,0,10*ROW('Hygiene Data'!D119))="","",OFFSET('Hygiene Data'!$D$12,0,10*ROW('Hygiene Data'!D119)))</f>
        <v/>
      </c>
      <c r="DQ125" s="293" t="str">
        <f ca="true">+IF(OFFSET('Hygiene Data'!$D$13,0,10*ROW('Hygiene Data'!D119))="","",OFFSET('Hygiene Data'!$D$13,0,10*ROW('Hygiene Data'!D119)))</f>
        <v/>
      </c>
      <c r="DR125" s="293" t="str">
        <f ca="true">+IF(OFFSET('Hygiene Data'!$E$11,0,10*ROW('Hygiene Data'!E119))="","",OFFSET('Hygiene Data'!$E$11,0,10*ROW('Hygiene Data'!E119)))</f>
        <v/>
      </c>
      <c r="DS125" s="293" t="str">
        <f ca="true">+IF(OFFSET('Hygiene Data'!$E$12,0,10*ROW('Hygiene Data'!E119))="","",OFFSET('Hygiene Data'!$E$12,0,10*ROW('Hygiene Data'!E119)))</f>
        <v/>
      </c>
      <c r="DT125" s="293" t="str">
        <f ca="true">+IF(OFFSET('Hygiene Data'!$E$13,0,10*ROW('Hygiene Data'!E119))="","",OFFSET('Hygiene Data'!$E$13,0,10*ROW('Hygiene Data'!E119)))</f>
        <v/>
      </c>
      <c r="DU125" s="293" t="str">
        <f ca="true">+IF(OFFSET('Hygiene Data'!$F$11,0,10*ROW('Hygiene Data'!F119))="","",OFFSET('Hygiene Data'!$F$11,0,10*ROW('Hygiene Data'!F119)))</f>
        <v/>
      </c>
      <c r="DV125" s="293" t="str">
        <f ca="true">+IF(OFFSET('Hygiene Data'!$F$12,0,10*ROW('Hygiene Data'!F119))="","",OFFSET('Hygiene Data'!$F$12,0,10*ROW('Hygiene Data'!F119)))</f>
        <v/>
      </c>
      <c r="DW125" s="293" t="str">
        <f ca="true">+IF(OFFSET('Hygiene Data'!$F$13,0,10*ROW('Hygiene Data'!F119))="","",OFFSET('Hygiene Data'!$F$13,0,10*ROW('Hygiene Data'!F119)))</f>
        <v/>
      </c>
      <c r="DX125" s="293" t="str">
        <f ca="true">+IF(OFFSET('Hygiene Data'!$G$11,0,10*ROW('Hygiene Data'!G119))="","",OFFSET('Hygiene Data'!$G$11,0,10*ROW('Hygiene Data'!G119)))</f>
        <v/>
      </c>
      <c r="DY125" s="293" t="str">
        <f ca="true">+IF(OFFSET('Hygiene Data'!$G$12,0,10*ROW('Hygiene Data'!G119))="","",OFFSET('Hygiene Data'!$G$12,0,10*ROW('Hygiene Data'!G119)))</f>
        <v/>
      </c>
      <c r="DZ125" s="293" t="str">
        <f ca="true">+IF(OFFSET('Hygiene Data'!$G$13,0,10*ROW('Hygiene Data'!G119))="","",OFFSET('Hygiene Data'!$G$13,0,10*ROW('Hygiene Data'!G119)))</f>
        <v/>
      </c>
      <c r="EA125" s="293" t="str">
        <f ca="true">+IF(OFFSET('Hygiene Data'!$H$11,0,10*ROW('Hygiene Data'!H119))="","",OFFSET('Hygiene Data'!$H$11,0,10*ROW('Hygiene Data'!H119)))</f>
        <v/>
      </c>
      <c r="EB125" s="293" t="str">
        <f ca="true">+IF(OFFSET('Hygiene Data'!$H$12,0,10*ROW('Hygiene Data'!H119))="","",OFFSET('Hygiene Data'!$H$12,0,10*ROW('Hygiene Data'!H119)))</f>
        <v/>
      </c>
      <c r="EC125" s="293" t="str">
        <f ca="true">+IF(OFFSET('Hygiene Data'!$H$13,0,10*ROW('Hygiene Data'!H119))="","",OFFSET('Hygiene Data'!$H$13,0,10*ROW('Hygiene Data'!H119)))</f>
        <v/>
      </c>
      <c r="ED125" s="293" t="str">
        <f ca="true">+IF(OFFSET('Hygiene Data'!$I$11,0,10*ROW('Hygiene Data'!I119))="","",OFFSET('Hygiene Data'!$I$11,0,10*ROW('Hygiene Data'!I119)))</f>
        <v/>
      </c>
      <c r="EE125" s="293" t="str">
        <f ca="true">+IF(OFFSET('Hygiene Data'!$I$12,0,10*ROW('Hygiene Data'!I119))="","",OFFSET('Hygiene Data'!$I$12,0,10*ROW('Hygiene Data'!I119)))</f>
        <v/>
      </c>
      <c r="EF125" s="293"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49" t="str">
        <f t="shared" ca="true" si="1"/>
        <v/>
      </c>
      <c r="D126" s="89"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9"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9"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9"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9"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9"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9"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9"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9"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9"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9"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9"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9"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9"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9"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9"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9"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9"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0"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0"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0"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0"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0"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0"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0"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0"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0"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0"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0"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0"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0"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0"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0"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0"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0"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0"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0"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0"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0"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0"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0"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0"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0"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0"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0"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0"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0"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0"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1"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1"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1"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1"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1"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1"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1"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1"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1"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1"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1"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1"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1"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1"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1"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1"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1"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1"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3"/>
      <c r="BS126" s="293" t="str">
        <f ca="true">+IF(OFFSET('Water Data'!$D$27,0,10*ROW('Water Data'!D120))="","",OFFSET('Water Data'!$D$27,0,10*ROW('Water Data'!D120)))</f>
        <v/>
      </c>
      <c r="BT126" s="293" t="str">
        <f ca="true">+IF(OFFSET('Water Data'!$D$28,0,10*ROW('Water Data'!D120))="","",OFFSET('Water Data'!$D$28,0,10*ROW('Water Data'!D120)))</f>
        <v/>
      </c>
      <c r="BU126" s="293" t="str">
        <f ca="true">+IF(OFFSET('Water Data'!$D$29,0,10*ROW('Water Data'!D120))="","",OFFSET('Water Data'!$D$29,0,10*ROW('Water Data'!D120)))</f>
        <v/>
      </c>
      <c r="BV126" s="293" t="str">
        <f ca="true">+IF(OFFSET('Water Data'!$E$27,0,10*ROW('Water Data'!E120))="","",OFFSET('Water Data'!$E$27,0,10*ROW('Water Data'!E120)))</f>
        <v/>
      </c>
      <c r="BW126" s="293" t="str">
        <f ca="true">+IF(OFFSET('Water Data'!$E$28,0,10*ROW('Water Data'!E120))="","",OFFSET('Water Data'!$E$28,0,10*ROW('Water Data'!E120)))</f>
        <v/>
      </c>
      <c r="BX126" s="293" t="str">
        <f ca="true">+IF(OFFSET('Water Data'!$E$29,0,10*ROW('Water Data'!E120))="","",OFFSET('Water Data'!$E$29,0,10*ROW('Water Data'!E120)))</f>
        <v/>
      </c>
      <c r="BY126" s="293" t="str">
        <f ca="true">+IF(OFFSET('Water Data'!$F$27,0,10*ROW('Water Data'!F120))="","",OFFSET('Water Data'!$F$27,0,10*ROW('Water Data'!F120)))</f>
        <v/>
      </c>
      <c r="BZ126" s="293" t="str">
        <f ca="true">+IF(OFFSET('Water Data'!$F$28,0,10*ROW('Water Data'!F120))="","",OFFSET('Water Data'!$F$28,0,10*ROW('Water Data'!F120)))</f>
        <v/>
      </c>
      <c r="CA126" s="293" t="str">
        <f ca="true">+IF(OFFSET('Water Data'!$F$29,0,10*ROW('Water Data'!F120))="","",OFFSET('Water Data'!$F$29,0,10*ROW('Water Data'!F120)))</f>
        <v/>
      </c>
      <c r="CB126" s="293" t="str">
        <f ca="true">+IF(OFFSET('Water Data'!$G$27,0,10*ROW('Water Data'!G120))="","",OFFSET('Water Data'!$G$27,0,10*ROW('Water Data'!G120)))</f>
        <v/>
      </c>
      <c r="CC126" s="293" t="str">
        <f ca="true">+IF(OFFSET('Water Data'!$G$28,0,10*ROW('Water Data'!G120))="","",OFFSET('Water Data'!$G$28,0,10*ROW('Water Data'!G120)))</f>
        <v/>
      </c>
      <c r="CD126" s="293" t="str">
        <f ca="true">+IF(OFFSET('Water Data'!$G$29,0,10*ROW('Water Data'!G120))="","",OFFSET('Water Data'!$G$29,0,10*ROW('Water Data'!G120)))</f>
        <v/>
      </c>
      <c r="CE126" s="293" t="str">
        <f ca="true">+IF(OFFSET('Water Data'!$H$27,0,10*ROW('Water Data'!H120))="","",OFFSET('Water Data'!$H$27,0,10*ROW('Water Data'!H120)))</f>
        <v/>
      </c>
      <c r="CF126" s="293" t="str">
        <f ca="true">+IF(OFFSET('Water Data'!$H$28,0,10*ROW('Water Data'!H120))="","",OFFSET('Water Data'!$H$28,0,10*ROW('Water Data'!H120)))</f>
        <v/>
      </c>
      <c r="CG126" s="293" t="str">
        <f ca="true">+IF(OFFSET('Water Data'!$H$29,0,10*ROW('Water Data'!H120))="","",OFFSET('Water Data'!$H$29,0,10*ROW('Water Data'!H120)))</f>
        <v/>
      </c>
      <c r="CH126" s="293" t="str">
        <f ca="true">+IF(OFFSET('Water Data'!$I$27,0,10*ROW('Water Data'!I120))="","",OFFSET('Water Data'!$I$27,0,10*ROW('Water Data'!I120)))</f>
        <v/>
      </c>
      <c r="CI126" s="293" t="str">
        <f ca="true">+IF(OFFSET('Water Data'!$I$28,0,10*ROW('Water Data'!I120))="","",OFFSET('Water Data'!$I$28,0,10*ROW('Water Data'!I120)))</f>
        <v/>
      </c>
      <c r="CJ126" s="293" t="str">
        <f ca="true">+IF(OFFSET('Water Data'!$I$29,0,10*ROW('Water Data'!I120))="","",OFFSET('Water Data'!$I$29,0,10*ROW('Water Data'!I120)))</f>
        <v/>
      </c>
      <c r="CK126" s="293" t="str">
        <f ca="true">+IF(OFFSET('Sanitation Data'!$D$28,0,10*ROW('Sanitation Data'!D120))="","",OFFSET('Sanitation Data'!$D$28,0,10*ROW('Sanitation Data'!D120)))</f>
        <v/>
      </c>
      <c r="CL126" s="293" t="str">
        <f ca="true">+IF(OFFSET('Sanitation Data'!$D$29,0,10*ROW('Sanitation Data'!D120))="","",OFFSET('Sanitation Data'!$D$29,0,10*ROW('Sanitation Data'!D120)))</f>
        <v/>
      </c>
      <c r="CM126" s="293" t="str">
        <f ca="true">+IF(OFFSET('Sanitation Data'!$D$30,0,10*ROW('Sanitation Data'!D120))="","",OFFSET('Sanitation Data'!$D$30,0,10*ROW('Sanitation Data'!D120)))</f>
        <v/>
      </c>
      <c r="CN126" s="293" t="str">
        <f ca="true">+IF(OFFSET('Sanitation Data'!$D$31,0,10*ROW('Sanitation Data'!D120))="","",OFFSET('Sanitation Data'!$D$31,0,10*ROW('Sanitation Data'!D120)))</f>
        <v/>
      </c>
      <c r="CO126" s="293" t="str">
        <f ca="true">+IF(OFFSET('Sanitation Data'!$D$32,0,10*ROW('Sanitation Data'!D120))="","",OFFSET('Sanitation Data'!$D$32,0,10*ROW('Sanitation Data'!D120)))</f>
        <v/>
      </c>
      <c r="CP126" s="293" t="str">
        <f ca="true">+IF(OFFSET('Sanitation Data'!$E$28,0,10*ROW('Sanitation Data'!E120))="","",OFFSET('Sanitation Data'!$E$28,0,10*ROW('Sanitation Data'!E120)))</f>
        <v/>
      </c>
      <c r="CQ126" s="293" t="str">
        <f ca="true">+IF(OFFSET('Sanitation Data'!$E$29,0,10*ROW('Sanitation Data'!E120))="","",OFFSET('Sanitation Data'!$E$29,0,10*ROW('Sanitation Data'!E120)))</f>
        <v/>
      </c>
      <c r="CR126" s="293" t="str">
        <f ca="true">+IF(OFFSET('Sanitation Data'!$E$30,0,10*ROW('Sanitation Data'!E120))="","",OFFSET('Sanitation Data'!$E$30,0,10*ROW('Sanitation Data'!E120)))</f>
        <v/>
      </c>
      <c r="CS126" s="293" t="str">
        <f ca="true">+IF(OFFSET('Sanitation Data'!$E$31,0,10*ROW('Sanitation Data'!E120))="","",OFFSET('Sanitation Data'!$E$31,0,10*ROW('Sanitation Data'!E120)))</f>
        <v/>
      </c>
      <c r="CT126" s="293" t="str">
        <f ca="true">+IF(OFFSET('Sanitation Data'!$E$32,0,10*ROW('Sanitation Data'!E120))="","",OFFSET('Sanitation Data'!$E$32,0,10*ROW('Sanitation Data'!E120)))</f>
        <v/>
      </c>
      <c r="CU126" s="293" t="str">
        <f ca="true">+IF(OFFSET('Sanitation Data'!$F$28,0,10*ROW('Sanitation Data'!F120))="","",OFFSET('Sanitation Data'!$F$28,0,10*ROW('Sanitation Data'!F120)))</f>
        <v/>
      </c>
      <c r="CV126" s="293" t="str">
        <f ca="true">+IF(OFFSET('Sanitation Data'!$F$29,0,10*ROW('Sanitation Data'!F120))="","",OFFSET('Sanitation Data'!$F$29,0,10*ROW('Sanitation Data'!F120)))</f>
        <v/>
      </c>
      <c r="CW126" s="293" t="str">
        <f ca="true">+IF(OFFSET('Sanitation Data'!$F$30,0,10*ROW('Sanitation Data'!F120))="","",OFFSET('Sanitation Data'!$F$30,0,10*ROW('Sanitation Data'!F120)))</f>
        <v/>
      </c>
      <c r="CX126" s="293" t="str">
        <f ca="true">+IF(OFFSET('Sanitation Data'!$F$31,0,10*ROW('Sanitation Data'!F120))="","",OFFSET('Sanitation Data'!$F$31,0,10*ROW('Sanitation Data'!F120)))</f>
        <v/>
      </c>
      <c r="CY126" s="293" t="str">
        <f ca="true">+IF(OFFSET('Sanitation Data'!$F$32,0,10*ROW('Sanitation Data'!F120))="","",OFFSET('Sanitation Data'!$F$32,0,10*ROW('Sanitation Data'!F120)))</f>
        <v/>
      </c>
      <c r="CZ126" s="293" t="str">
        <f ca="true">+IF(OFFSET('Sanitation Data'!$G$28,0,10*ROW('Sanitation Data'!G120))="","",OFFSET('Sanitation Data'!$G$28,0,10*ROW('Sanitation Data'!G120)))</f>
        <v/>
      </c>
      <c r="DA126" s="293" t="str">
        <f ca="true">+IF(OFFSET('Sanitation Data'!$G$29,0,10*ROW('Sanitation Data'!G120))="","",OFFSET('Sanitation Data'!$G$29,0,10*ROW('Sanitation Data'!G120)))</f>
        <v/>
      </c>
      <c r="DB126" s="293" t="str">
        <f ca="true">+IF(OFFSET('Sanitation Data'!$G$30,0,10*ROW('Sanitation Data'!G120))="","",OFFSET('Sanitation Data'!$G$30,0,10*ROW('Sanitation Data'!G120)))</f>
        <v/>
      </c>
      <c r="DC126" s="293" t="str">
        <f ca="true">+IF(OFFSET('Sanitation Data'!$G$31,0,10*ROW('Sanitation Data'!G120))="","",OFFSET('Sanitation Data'!$G$31,0,10*ROW('Sanitation Data'!G120)))</f>
        <v/>
      </c>
      <c r="DD126" s="293" t="str">
        <f ca="true">+IF(OFFSET('Sanitation Data'!$G$32,0,10*ROW('Sanitation Data'!G120))="","",OFFSET('Sanitation Data'!$G$32,0,10*ROW('Sanitation Data'!G120)))</f>
        <v/>
      </c>
      <c r="DE126" s="293" t="str">
        <f ca="true">+IF(OFFSET('Sanitation Data'!$H$28,0,10*ROW('Sanitation Data'!H120))="","",OFFSET('Sanitation Data'!$H$28,0,10*ROW('Sanitation Data'!H120)))</f>
        <v/>
      </c>
      <c r="DF126" s="293" t="str">
        <f ca="true">+IF(OFFSET('Sanitation Data'!$H$29,0,10*ROW('Sanitation Data'!H120))="","",OFFSET('Sanitation Data'!$H$29,0,10*ROW('Sanitation Data'!H120)))</f>
        <v/>
      </c>
      <c r="DG126" s="293" t="str">
        <f ca="true">+IF(OFFSET('Sanitation Data'!$H$30,0,10*ROW('Sanitation Data'!H120))="","",OFFSET('Sanitation Data'!$H$30,0,10*ROW('Sanitation Data'!H120)))</f>
        <v/>
      </c>
      <c r="DH126" s="293" t="str">
        <f ca="true">+IF(OFFSET('Sanitation Data'!$H$31,0,10*ROW('Sanitation Data'!H120))="","",OFFSET('Sanitation Data'!$H$31,0,10*ROW('Sanitation Data'!H120)))</f>
        <v/>
      </c>
      <c r="DI126" s="293" t="str">
        <f ca="true">+IF(OFFSET('Sanitation Data'!$H$32,0,10*ROW('Sanitation Data'!H120))="","",OFFSET('Sanitation Data'!$H$32,0,10*ROW('Sanitation Data'!H120)))</f>
        <v/>
      </c>
      <c r="DJ126" s="293" t="str">
        <f ca="true">+IF(OFFSET('Sanitation Data'!$I$28,0,10*ROW('Sanitation Data'!I120))="","",OFFSET('Sanitation Data'!$I$28,0,10*ROW('Sanitation Data'!I120)))</f>
        <v/>
      </c>
      <c r="DK126" s="293" t="str">
        <f ca="true">+IF(OFFSET('Sanitation Data'!$I$29,0,10*ROW('Sanitation Data'!I120))="","",OFFSET('Sanitation Data'!$I$29,0,10*ROW('Sanitation Data'!I120)))</f>
        <v/>
      </c>
      <c r="DL126" s="293" t="str">
        <f ca="true">+IF(OFFSET('Sanitation Data'!$I$30,0,10*ROW('Sanitation Data'!I120))="","",OFFSET('Sanitation Data'!$I$30,0,10*ROW('Sanitation Data'!I120)))</f>
        <v/>
      </c>
      <c r="DM126" s="293" t="str">
        <f ca="true">+IF(OFFSET('Sanitation Data'!$I$31,0,10*ROW('Sanitation Data'!I120))="","",OFFSET('Sanitation Data'!$I$31,0,10*ROW('Sanitation Data'!I120)))</f>
        <v/>
      </c>
      <c r="DN126" s="293" t="str">
        <f ca="true">+IF(OFFSET('Sanitation Data'!$I$32,0,10*ROW('Sanitation Data'!I120))="","",OFFSET('Sanitation Data'!$I$32,0,10*ROW('Sanitation Data'!I120)))</f>
        <v/>
      </c>
      <c r="DO126" s="293" t="str">
        <f ca="true">+IF(OFFSET('Hygiene Data'!$D$11,0,10*ROW('Hygiene Data'!D120))="","",OFFSET('Hygiene Data'!$D$11,0,10*ROW('Hygiene Data'!D120)))</f>
        <v/>
      </c>
      <c r="DP126" s="293" t="str">
        <f ca="true">+IF(OFFSET('Hygiene Data'!$D$12,0,10*ROW('Hygiene Data'!D120))="","",OFFSET('Hygiene Data'!$D$12,0,10*ROW('Hygiene Data'!D120)))</f>
        <v/>
      </c>
      <c r="DQ126" s="293" t="str">
        <f ca="true">+IF(OFFSET('Hygiene Data'!$D$13,0,10*ROW('Hygiene Data'!D120))="","",OFFSET('Hygiene Data'!$D$13,0,10*ROW('Hygiene Data'!D120)))</f>
        <v/>
      </c>
      <c r="DR126" s="293" t="str">
        <f ca="true">+IF(OFFSET('Hygiene Data'!$E$11,0,10*ROW('Hygiene Data'!E120))="","",OFFSET('Hygiene Data'!$E$11,0,10*ROW('Hygiene Data'!E120)))</f>
        <v/>
      </c>
      <c r="DS126" s="293" t="str">
        <f ca="true">+IF(OFFSET('Hygiene Data'!$E$12,0,10*ROW('Hygiene Data'!E120))="","",OFFSET('Hygiene Data'!$E$12,0,10*ROW('Hygiene Data'!E120)))</f>
        <v/>
      </c>
      <c r="DT126" s="293" t="str">
        <f ca="true">+IF(OFFSET('Hygiene Data'!$E$13,0,10*ROW('Hygiene Data'!E120))="","",OFFSET('Hygiene Data'!$E$13,0,10*ROW('Hygiene Data'!E120)))</f>
        <v/>
      </c>
      <c r="DU126" s="293" t="str">
        <f ca="true">+IF(OFFSET('Hygiene Data'!$F$11,0,10*ROW('Hygiene Data'!F120))="","",OFFSET('Hygiene Data'!$F$11,0,10*ROW('Hygiene Data'!F120)))</f>
        <v/>
      </c>
      <c r="DV126" s="293" t="str">
        <f ca="true">+IF(OFFSET('Hygiene Data'!$F$12,0,10*ROW('Hygiene Data'!F120))="","",OFFSET('Hygiene Data'!$F$12,0,10*ROW('Hygiene Data'!F120)))</f>
        <v/>
      </c>
      <c r="DW126" s="293" t="str">
        <f ca="true">+IF(OFFSET('Hygiene Data'!$F$13,0,10*ROW('Hygiene Data'!F120))="","",OFFSET('Hygiene Data'!$F$13,0,10*ROW('Hygiene Data'!F120)))</f>
        <v/>
      </c>
      <c r="DX126" s="293" t="str">
        <f ca="true">+IF(OFFSET('Hygiene Data'!$G$11,0,10*ROW('Hygiene Data'!G120))="","",OFFSET('Hygiene Data'!$G$11,0,10*ROW('Hygiene Data'!G120)))</f>
        <v/>
      </c>
      <c r="DY126" s="293" t="str">
        <f ca="true">+IF(OFFSET('Hygiene Data'!$G$12,0,10*ROW('Hygiene Data'!G120))="","",OFFSET('Hygiene Data'!$G$12,0,10*ROW('Hygiene Data'!G120)))</f>
        <v/>
      </c>
      <c r="DZ126" s="293" t="str">
        <f ca="true">+IF(OFFSET('Hygiene Data'!$G$13,0,10*ROW('Hygiene Data'!G120))="","",OFFSET('Hygiene Data'!$G$13,0,10*ROW('Hygiene Data'!G120)))</f>
        <v/>
      </c>
      <c r="EA126" s="293" t="str">
        <f ca="true">+IF(OFFSET('Hygiene Data'!$H$11,0,10*ROW('Hygiene Data'!H120))="","",OFFSET('Hygiene Data'!$H$11,0,10*ROW('Hygiene Data'!H120)))</f>
        <v/>
      </c>
      <c r="EB126" s="293" t="str">
        <f ca="true">+IF(OFFSET('Hygiene Data'!$H$12,0,10*ROW('Hygiene Data'!H120))="","",OFFSET('Hygiene Data'!$H$12,0,10*ROW('Hygiene Data'!H120)))</f>
        <v/>
      </c>
      <c r="EC126" s="293" t="str">
        <f ca="true">+IF(OFFSET('Hygiene Data'!$H$13,0,10*ROW('Hygiene Data'!H120))="","",OFFSET('Hygiene Data'!$H$13,0,10*ROW('Hygiene Data'!H120)))</f>
        <v/>
      </c>
      <c r="ED126" s="293" t="str">
        <f ca="true">+IF(OFFSET('Hygiene Data'!$I$11,0,10*ROW('Hygiene Data'!I120))="","",OFFSET('Hygiene Data'!$I$11,0,10*ROW('Hygiene Data'!I120)))</f>
        <v/>
      </c>
      <c r="EE126" s="293" t="str">
        <f ca="true">+IF(OFFSET('Hygiene Data'!$I$12,0,10*ROW('Hygiene Data'!I120))="","",OFFSET('Hygiene Data'!$I$12,0,10*ROW('Hygiene Data'!I120)))</f>
        <v/>
      </c>
      <c r="EF126" s="293"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49" t="str">
        <f t="shared" ca="true" si="1"/>
        <v/>
      </c>
      <c r="D127" s="89"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9"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9"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9"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9"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9"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9"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9"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9"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9"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9"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9"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9"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9"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9"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9"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9"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9"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0"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0"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0"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0"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0"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0"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0"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0"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0"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0"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0"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0"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0"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0"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0"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0"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0"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0"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0"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0"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0"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0"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0"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0"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0"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0"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0"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0"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0"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0"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1"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1"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1"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1"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1"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1"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1"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1"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1"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1"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1"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1"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1"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1"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1"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1"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1"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1"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3"/>
      <c r="BS127" s="293" t="str">
        <f ca="true">+IF(OFFSET('Water Data'!$D$27,0,10*ROW('Water Data'!D121))="","",OFFSET('Water Data'!$D$27,0,10*ROW('Water Data'!D121)))</f>
        <v/>
      </c>
      <c r="BT127" s="293" t="str">
        <f ca="true">+IF(OFFSET('Water Data'!$D$28,0,10*ROW('Water Data'!D121))="","",OFFSET('Water Data'!$D$28,0,10*ROW('Water Data'!D121)))</f>
        <v/>
      </c>
      <c r="BU127" s="293" t="str">
        <f ca="true">+IF(OFFSET('Water Data'!$D$29,0,10*ROW('Water Data'!D121))="","",OFFSET('Water Data'!$D$29,0,10*ROW('Water Data'!D121)))</f>
        <v/>
      </c>
      <c r="BV127" s="293" t="str">
        <f ca="true">+IF(OFFSET('Water Data'!$E$27,0,10*ROW('Water Data'!E121))="","",OFFSET('Water Data'!$E$27,0,10*ROW('Water Data'!E121)))</f>
        <v/>
      </c>
      <c r="BW127" s="293" t="str">
        <f ca="true">+IF(OFFSET('Water Data'!$E$28,0,10*ROW('Water Data'!E121))="","",OFFSET('Water Data'!$E$28,0,10*ROW('Water Data'!E121)))</f>
        <v/>
      </c>
      <c r="BX127" s="293" t="str">
        <f ca="true">+IF(OFFSET('Water Data'!$E$29,0,10*ROW('Water Data'!E121))="","",OFFSET('Water Data'!$E$29,0,10*ROW('Water Data'!E121)))</f>
        <v/>
      </c>
      <c r="BY127" s="293" t="str">
        <f ca="true">+IF(OFFSET('Water Data'!$F$27,0,10*ROW('Water Data'!F121))="","",OFFSET('Water Data'!$F$27,0,10*ROW('Water Data'!F121)))</f>
        <v/>
      </c>
      <c r="BZ127" s="293" t="str">
        <f ca="true">+IF(OFFSET('Water Data'!$F$28,0,10*ROW('Water Data'!F121))="","",OFFSET('Water Data'!$F$28,0,10*ROW('Water Data'!F121)))</f>
        <v/>
      </c>
      <c r="CA127" s="293" t="str">
        <f ca="true">+IF(OFFSET('Water Data'!$F$29,0,10*ROW('Water Data'!F121))="","",OFFSET('Water Data'!$F$29,0,10*ROW('Water Data'!F121)))</f>
        <v/>
      </c>
      <c r="CB127" s="293" t="str">
        <f ca="true">+IF(OFFSET('Water Data'!$G$27,0,10*ROW('Water Data'!G121))="","",OFFSET('Water Data'!$G$27,0,10*ROW('Water Data'!G121)))</f>
        <v/>
      </c>
      <c r="CC127" s="293" t="str">
        <f ca="true">+IF(OFFSET('Water Data'!$G$28,0,10*ROW('Water Data'!G121))="","",OFFSET('Water Data'!$G$28,0,10*ROW('Water Data'!G121)))</f>
        <v/>
      </c>
      <c r="CD127" s="293" t="str">
        <f ca="true">+IF(OFFSET('Water Data'!$G$29,0,10*ROW('Water Data'!G121))="","",OFFSET('Water Data'!$G$29,0,10*ROW('Water Data'!G121)))</f>
        <v/>
      </c>
      <c r="CE127" s="293" t="str">
        <f ca="true">+IF(OFFSET('Water Data'!$H$27,0,10*ROW('Water Data'!H121))="","",OFFSET('Water Data'!$H$27,0,10*ROW('Water Data'!H121)))</f>
        <v/>
      </c>
      <c r="CF127" s="293" t="str">
        <f ca="true">+IF(OFFSET('Water Data'!$H$28,0,10*ROW('Water Data'!H121))="","",OFFSET('Water Data'!$H$28,0,10*ROW('Water Data'!H121)))</f>
        <v/>
      </c>
      <c r="CG127" s="293" t="str">
        <f ca="true">+IF(OFFSET('Water Data'!$H$29,0,10*ROW('Water Data'!H121))="","",OFFSET('Water Data'!$H$29,0,10*ROW('Water Data'!H121)))</f>
        <v/>
      </c>
      <c r="CH127" s="293" t="str">
        <f ca="true">+IF(OFFSET('Water Data'!$I$27,0,10*ROW('Water Data'!I121))="","",OFFSET('Water Data'!$I$27,0,10*ROW('Water Data'!I121)))</f>
        <v/>
      </c>
      <c r="CI127" s="293" t="str">
        <f ca="true">+IF(OFFSET('Water Data'!$I$28,0,10*ROW('Water Data'!I121))="","",OFFSET('Water Data'!$I$28,0,10*ROW('Water Data'!I121)))</f>
        <v/>
      </c>
      <c r="CJ127" s="293" t="str">
        <f ca="true">+IF(OFFSET('Water Data'!$I$29,0,10*ROW('Water Data'!I121))="","",OFFSET('Water Data'!$I$29,0,10*ROW('Water Data'!I121)))</f>
        <v/>
      </c>
      <c r="CK127" s="293" t="str">
        <f ca="true">+IF(OFFSET('Sanitation Data'!$D$28,0,10*ROW('Sanitation Data'!D121))="","",OFFSET('Sanitation Data'!$D$28,0,10*ROW('Sanitation Data'!D121)))</f>
        <v/>
      </c>
      <c r="CL127" s="293" t="str">
        <f ca="true">+IF(OFFSET('Sanitation Data'!$D$29,0,10*ROW('Sanitation Data'!D121))="","",OFFSET('Sanitation Data'!$D$29,0,10*ROW('Sanitation Data'!D121)))</f>
        <v/>
      </c>
      <c r="CM127" s="293" t="str">
        <f ca="true">+IF(OFFSET('Sanitation Data'!$D$30,0,10*ROW('Sanitation Data'!D121))="","",OFFSET('Sanitation Data'!$D$30,0,10*ROW('Sanitation Data'!D121)))</f>
        <v/>
      </c>
      <c r="CN127" s="293" t="str">
        <f ca="true">+IF(OFFSET('Sanitation Data'!$D$31,0,10*ROW('Sanitation Data'!D121))="","",OFFSET('Sanitation Data'!$D$31,0,10*ROW('Sanitation Data'!D121)))</f>
        <v/>
      </c>
      <c r="CO127" s="293" t="str">
        <f ca="true">+IF(OFFSET('Sanitation Data'!$D$32,0,10*ROW('Sanitation Data'!D121))="","",OFFSET('Sanitation Data'!$D$32,0,10*ROW('Sanitation Data'!D121)))</f>
        <v/>
      </c>
      <c r="CP127" s="293" t="str">
        <f ca="true">+IF(OFFSET('Sanitation Data'!$E$28,0,10*ROW('Sanitation Data'!E121))="","",OFFSET('Sanitation Data'!$E$28,0,10*ROW('Sanitation Data'!E121)))</f>
        <v/>
      </c>
      <c r="CQ127" s="293" t="str">
        <f ca="true">+IF(OFFSET('Sanitation Data'!$E$29,0,10*ROW('Sanitation Data'!E121))="","",OFFSET('Sanitation Data'!$E$29,0,10*ROW('Sanitation Data'!E121)))</f>
        <v/>
      </c>
      <c r="CR127" s="293" t="str">
        <f ca="true">+IF(OFFSET('Sanitation Data'!$E$30,0,10*ROW('Sanitation Data'!E121))="","",OFFSET('Sanitation Data'!$E$30,0,10*ROW('Sanitation Data'!E121)))</f>
        <v/>
      </c>
      <c r="CS127" s="293" t="str">
        <f ca="true">+IF(OFFSET('Sanitation Data'!$E$31,0,10*ROW('Sanitation Data'!E121))="","",OFFSET('Sanitation Data'!$E$31,0,10*ROW('Sanitation Data'!E121)))</f>
        <v/>
      </c>
      <c r="CT127" s="293" t="str">
        <f ca="true">+IF(OFFSET('Sanitation Data'!$E$32,0,10*ROW('Sanitation Data'!E121))="","",OFFSET('Sanitation Data'!$E$32,0,10*ROW('Sanitation Data'!E121)))</f>
        <v/>
      </c>
      <c r="CU127" s="293" t="str">
        <f ca="true">+IF(OFFSET('Sanitation Data'!$F$28,0,10*ROW('Sanitation Data'!F121))="","",OFFSET('Sanitation Data'!$F$28,0,10*ROW('Sanitation Data'!F121)))</f>
        <v/>
      </c>
      <c r="CV127" s="293" t="str">
        <f ca="true">+IF(OFFSET('Sanitation Data'!$F$29,0,10*ROW('Sanitation Data'!F121))="","",OFFSET('Sanitation Data'!$F$29,0,10*ROW('Sanitation Data'!F121)))</f>
        <v/>
      </c>
      <c r="CW127" s="293" t="str">
        <f ca="true">+IF(OFFSET('Sanitation Data'!$F$30,0,10*ROW('Sanitation Data'!F121))="","",OFFSET('Sanitation Data'!$F$30,0,10*ROW('Sanitation Data'!F121)))</f>
        <v/>
      </c>
      <c r="CX127" s="293" t="str">
        <f ca="true">+IF(OFFSET('Sanitation Data'!$F$31,0,10*ROW('Sanitation Data'!F121))="","",OFFSET('Sanitation Data'!$F$31,0,10*ROW('Sanitation Data'!F121)))</f>
        <v/>
      </c>
      <c r="CY127" s="293" t="str">
        <f ca="true">+IF(OFFSET('Sanitation Data'!$F$32,0,10*ROW('Sanitation Data'!F121))="","",OFFSET('Sanitation Data'!$F$32,0,10*ROW('Sanitation Data'!F121)))</f>
        <v/>
      </c>
      <c r="CZ127" s="293" t="str">
        <f ca="true">+IF(OFFSET('Sanitation Data'!$G$28,0,10*ROW('Sanitation Data'!G121))="","",OFFSET('Sanitation Data'!$G$28,0,10*ROW('Sanitation Data'!G121)))</f>
        <v/>
      </c>
      <c r="DA127" s="293" t="str">
        <f ca="true">+IF(OFFSET('Sanitation Data'!$G$29,0,10*ROW('Sanitation Data'!G121))="","",OFFSET('Sanitation Data'!$G$29,0,10*ROW('Sanitation Data'!G121)))</f>
        <v/>
      </c>
      <c r="DB127" s="293" t="str">
        <f ca="true">+IF(OFFSET('Sanitation Data'!$G$30,0,10*ROW('Sanitation Data'!G121))="","",OFFSET('Sanitation Data'!$G$30,0,10*ROW('Sanitation Data'!G121)))</f>
        <v/>
      </c>
      <c r="DC127" s="293" t="str">
        <f ca="true">+IF(OFFSET('Sanitation Data'!$G$31,0,10*ROW('Sanitation Data'!G121))="","",OFFSET('Sanitation Data'!$G$31,0,10*ROW('Sanitation Data'!G121)))</f>
        <v/>
      </c>
      <c r="DD127" s="293" t="str">
        <f ca="true">+IF(OFFSET('Sanitation Data'!$G$32,0,10*ROW('Sanitation Data'!G121))="","",OFFSET('Sanitation Data'!$G$32,0,10*ROW('Sanitation Data'!G121)))</f>
        <v/>
      </c>
      <c r="DE127" s="293" t="str">
        <f ca="true">+IF(OFFSET('Sanitation Data'!$H$28,0,10*ROW('Sanitation Data'!H121))="","",OFFSET('Sanitation Data'!$H$28,0,10*ROW('Sanitation Data'!H121)))</f>
        <v/>
      </c>
      <c r="DF127" s="293" t="str">
        <f ca="true">+IF(OFFSET('Sanitation Data'!$H$29,0,10*ROW('Sanitation Data'!H121))="","",OFFSET('Sanitation Data'!$H$29,0,10*ROW('Sanitation Data'!H121)))</f>
        <v/>
      </c>
      <c r="DG127" s="293" t="str">
        <f ca="true">+IF(OFFSET('Sanitation Data'!$H$30,0,10*ROW('Sanitation Data'!H121))="","",OFFSET('Sanitation Data'!$H$30,0,10*ROW('Sanitation Data'!H121)))</f>
        <v/>
      </c>
      <c r="DH127" s="293" t="str">
        <f ca="true">+IF(OFFSET('Sanitation Data'!$H$31,0,10*ROW('Sanitation Data'!H121))="","",OFFSET('Sanitation Data'!$H$31,0,10*ROW('Sanitation Data'!H121)))</f>
        <v/>
      </c>
      <c r="DI127" s="293" t="str">
        <f ca="true">+IF(OFFSET('Sanitation Data'!$H$32,0,10*ROW('Sanitation Data'!H121))="","",OFFSET('Sanitation Data'!$H$32,0,10*ROW('Sanitation Data'!H121)))</f>
        <v/>
      </c>
      <c r="DJ127" s="293" t="str">
        <f ca="true">+IF(OFFSET('Sanitation Data'!$I$28,0,10*ROW('Sanitation Data'!I121))="","",OFFSET('Sanitation Data'!$I$28,0,10*ROW('Sanitation Data'!I121)))</f>
        <v/>
      </c>
      <c r="DK127" s="293" t="str">
        <f ca="true">+IF(OFFSET('Sanitation Data'!$I$29,0,10*ROW('Sanitation Data'!I121))="","",OFFSET('Sanitation Data'!$I$29,0,10*ROW('Sanitation Data'!I121)))</f>
        <v/>
      </c>
      <c r="DL127" s="293" t="str">
        <f ca="true">+IF(OFFSET('Sanitation Data'!$I$30,0,10*ROW('Sanitation Data'!I121))="","",OFFSET('Sanitation Data'!$I$30,0,10*ROW('Sanitation Data'!I121)))</f>
        <v/>
      </c>
      <c r="DM127" s="293" t="str">
        <f ca="true">+IF(OFFSET('Sanitation Data'!$I$31,0,10*ROW('Sanitation Data'!I121))="","",OFFSET('Sanitation Data'!$I$31,0,10*ROW('Sanitation Data'!I121)))</f>
        <v/>
      </c>
      <c r="DN127" s="293" t="str">
        <f ca="true">+IF(OFFSET('Sanitation Data'!$I$32,0,10*ROW('Sanitation Data'!I121))="","",OFFSET('Sanitation Data'!$I$32,0,10*ROW('Sanitation Data'!I121)))</f>
        <v/>
      </c>
      <c r="DO127" s="293" t="str">
        <f ca="true">+IF(OFFSET('Hygiene Data'!$D$11,0,10*ROW('Hygiene Data'!D121))="","",OFFSET('Hygiene Data'!$D$11,0,10*ROW('Hygiene Data'!D121)))</f>
        <v/>
      </c>
      <c r="DP127" s="293" t="str">
        <f ca="true">+IF(OFFSET('Hygiene Data'!$D$12,0,10*ROW('Hygiene Data'!D121))="","",OFFSET('Hygiene Data'!$D$12,0,10*ROW('Hygiene Data'!D121)))</f>
        <v/>
      </c>
      <c r="DQ127" s="293" t="str">
        <f ca="true">+IF(OFFSET('Hygiene Data'!$D$13,0,10*ROW('Hygiene Data'!D121))="","",OFFSET('Hygiene Data'!$D$13,0,10*ROW('Hygiene Data'!D121)))</f>
        <v/>
      </c>
      <c r="DR127" s="293" t="str">
        <f ca="true">+IF(OFFSET('Hygiene Data'!$E$11,0,10*ROW('Hygiene Data'!E121))="","",OFFSET('Hygiene Data'!$E$11,0,10*ROW('Hygiene Data'!E121)))</f>
        <v/>
      </c>
      <c r="DS127" s="293" t="str">
        <f ca="true">+IF(OFFSET('Hygiene Data'!$E$12,0,10*ROW('Hygiene Data'!E121))="","",OFFSET('Hygiene Data'!$E$12,0,10*ROW('Hygiene Data'!E121)))</f>
        <v/>
      </c>
      <c r="DT127" s="293" t="str">
        <f ca="true">+IF(OFFSET('Hygiene Data'!$E$13,0,10*ROW('Hygiene Data'!E121))="","",OFFSET('Hygiene Data'!$E$13,0,10*ROW('Hygiene Data'!E121)))</f>
        <v/>
      </c>
      <c r="DU127" s="293" t="str">
        <f ca="true">+IF(OFFSET('Hygiene Data'!$F$11,0,10*ROW('Hygiene Data'!F121))="","",OFFSET('Hygiene Data'!$F$11,0,10*ROW('Hygiene Data'!F121)))</f>
        <v/>
      </c>
      <c r="DV127" s="293" t="str">
        <f ca="true">+IF(OFFSET('Hygiene Data'!$F$12,0,10*ROW('Hygiene Data'!F121))="","",OFFSET('Hygiene Data'!$F$12,0,10*ROW('Hygiene Data'!F121)))</f>
        <v/>
      </c>
      <c r="DW127" s="293" t="str">
        <f ca="true">+IF(OFFSET('Hygiene Data'!$F$13,0,10*ROW('Hygiene Data'!F121))="","",OFFSET('Hygiene Data'!$F$13,0,10*ROW('Hygiene Data'!F121)))</f>
        <v/>
      </c>
      <c r="DX127" s="293" t="str">
        <f ca="true">+IF(OFFSET('Hygiene Data'!$G$11,0,10*ROW('Hygiene Data'!G121))="","",OFFSET('Hygiene Data'!$G$11,0,10*ROW('Hygiene Data'!G121)))</f>
        <v/>
      </c>
      <c r="DY127" s="293" t="str">
        <f ca="true">+IF(OFFSET('Hygiene Data'!$G$12,0,10*ROW('Hygiene Data'!G121))="","",OFFSET('Hygiene Data'!$G$12,0,10*ROW('Hygiene Data'!G121)))</f>
        <v/>
      </c>
      <c r="DZ127" s="293" t="str">
        <f ca="true">+IF(OFFSET('Hygiene Data'!$G$13,0,10*ROW('Hygiene Data'!G121))="","",OFFSET('Hygiene Data'!$G$13,0,10*ROW('Hygiene Data'!G121)))</f>
        <v/>
      </c>
      <c r="EA127" s="293" t="str">
        <f ca="true">+IF(OFFSET('Hygiene Data'!$H$11,0,10*ROW('Hygiene Data'!H121))="","",OFFSET('Hygiene Data'!$H$11,0,10*ROW('Hygiene Data'!H121)))</f>
        <v/>
      </c>
      <c r="EB127" s="293" t="str">
        <f ca="true">+IF(OFFSET('Hygiene Data'!$H$12,0,10*ROW('Hygiene Data'!H121))="","",OFFSET('Hygiene Data'!$H$12,0,10*ROW('Hygiene Data'!H121)))</f>
        <v/>
      </c>
      <c r="EC127" s="293" t="str">
        <f ca="true">+IF(OFFSET('Hygiene Data'!$H$13,0,10*ROW('Hygiene Data'!H121))="","",OFFSET('Hygiene Data'!$H$13,0,10*ROW('Hygiene Data'!H121)))</f>
        <v/>
      </c>
      <c r="ED127" s="293" t="str">
        <f ca="true">+IF(OFFSET('Hygiene Data'!$I$11,0,10*ROW('Hygiene Data'!I121))="","",OFFSET('Hygiene Data'!$I$11,0,10*ROW('Hygiene Data'!I121)))</f>
        <v/>
      </c>
      <c r="EE127" s="293" t="str">
        <f ca="true">+IF(OFFSET('Hygiene Data'!$I$12,0,10*ROW('Hygiene Data'!I121))="","",OFFSET('Hygiene Data'!$I$12,0,10*ROW('Hygiene Data'!I121)))</f>
        <v/>
      </c>
      <c r="EF127" s="293"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49" t="str">
        <f t="shared" ca="true" si="1"/>
        <v/>
      </c>
      <c r="D128" s="89"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9"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9"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9"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9"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9"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9"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9"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9"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9"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9"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9"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9"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9"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9"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9"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9"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9"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0"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0"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0"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0"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0"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0"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0"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0"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0"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0"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0"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0"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0"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0"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0"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0"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0"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0"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0"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0"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0"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0"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0"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0"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0"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0"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0"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0"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0"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0"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1"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1"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1"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1"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1"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1"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1"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1"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1"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1"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1"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1"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1"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1"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1"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1"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1"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1"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3"/>
      <c r="BS128" s="293" t="str">
        <f ca="true">+IF(OFFSET('Water Data'!$D$27,0,10*ROW('Water Data'!D122))="","",OFFSET('Water Data'!$D$27,0,10*ROW('Water Data'!D122)))</f>
        <v/>
      </c>
      <c r="BT128" s="293" t="str">
        <f ca="true">+IF(OFFSET('Water Data'!$D$28,0,10*ROW('Water Data'!D122))="","",OFFSET('Water Data'!$D$28,0,10*ROW('Water Data'!D122)))</f>
        <v/>
      </c>
      <c r="BU128" s="293" t="str">
        <f ca="true">+IF(OFFSET('Water Data'!$D$29,0,10*ROW('Water Data'!D122))="","",OFFSET('Water Data'!$D$29,0,10*ROW('Water Data'!D122)))</f>
        <v/>
      </c>
      <c r="BV128" s="293" t="str">
        <f ca="true">+IF(OFFSET('Water Data'!$E$27,0,10*ROW('Water Data'!E122))="","",OFFSET('Water Data'!$E$27,0,10*ROW('Water Data'!E122)))</f>
        <v/>
      </c>
      <c r="BW128" s="293" t="str">
        <f ca="true">+IF(OFFSET('Water Data'!$E$28,0,10*ROW('Water Data'!E122))="","",OFFSET('Water Data'!$E$28,0,10*ROW('Water Data'!E122)))</f>
        <v/>
      </c>
      <c r="BX128" s="293" t="str">
        <f ca="true">+IF(OFFSET('Water Data'!$E$29,0,10*ROW('Water Data'!E122))="","",OFFSET('Water Data'!$E$29,0,10*ROW('Water Data'!E122)))</f>
        <v/>
      </c>
      <c r="BY128" s="293" t="str">
        <f ca="true">+IF(OFFSET('Water Data'!$F$27,0,10*ROW('Water Data'!F122))="","",OFFSET('Water Data'!$F$27,0,10*ROW('Water Data'!F122)))</f>
        <v/>
      </c>
      <c r="BZ128" s="293" t="str">
        <f ca="true">+IF(OFFSET('Water Data'!$F$28,0,10*ROW('Water Data'!F122))="","",OFFSET('Water Data'!$F$28,0,10*ROW('Water Data'!F122)))</f>
        <v/>
      </c>
      <c r="CA128" s="293" t="str">
        <f ca="true">+IF(OFFSET('Water Data'!$F$29,0,10*ROW('Water Data'!F122))="","",OFFSET('Water Data'!$F$29,0,10*ROW('Water Data'!F122)))</f>
        <v/>
      </c>
      <c r="CB128" s="293" t="str">
        <f ca="true">+IF(OFFSET('Water Data'!$G$27,0,10*ROW('Water Data'!G122))="","",OFFSET('Water Data'!$G$27,0,10*ROW('Water Data'!G122)))</f>
        <v/>
      </c>
      <c r="CC128" s="293" t="str">
        <f ca="true">+IF(OFFSET('Water Data'!$G$28,0,10*ROW('Water Data'!G122))="","",OFFSET('Water Data'!$G$28,0,10*ROW('Water Data'!G122)))</f>
        <v/>
      </c>
      <c r="CD128" s="293" t="str">
        <f ca="true">+IF(OFFSET('Water Data'!$G$29,0,10*ROW('Water Data'!G122))="","",OFFSET('Water Data'!$G$29,0,10*ROW('Water Data'!G122)))</f>
        <v/>
      </c>
      <c r="CE128" s="293" t="str">
        <f ca="true">+IF(OFFSET('Water Data'!$H$27,0,10*ROW('Water Data'!H122))="","",OFFSET('Water Data'!$H$27,0,10*ROW('Water Data'!H122)))</f>
        <v/>
      </c>
      <c r="CF128" s="293" t="str">
        <f ca="true">+IF(OFFSET('Water Data'!$H$28,0,10*ROW('Water Data'!H122))="","",OFFSET('Water Data'!$H$28,0,10*ROW('Water Data'!H122)))</f>
        <v/>
      </c>
      <c r="CG128" s="293" t="str">
        <f ca="true">+IF(OFFSET('Water Data'!$H$29,0,10*ROW('Water Data'!H122))="","",OFFSET('Water Data'!$H$29,0,10*ROW('Water Data'!H122)))</f>
        <v/>
      </c>
      <c r="CH128" s="293" t="str">
        <f ca="true">+IF(OFFSET('Water Data'!$I$27,0,10*ROW('Water Data'!I122))="","",OFFSET('Water Data'!$I$27,0,10*ROW('Water Data'!I122)))</f>
        <v/>
      </c>
      <c r="CI128" s="293" t="str">
        <f ca="true">+IF(OFFSET('Water Data'!$I$28,0,10*ROW('Water Data'!I122))="","",OFFSET('Water Data'!$I$28,0,10*ROW('Water Data'!I122)))</f>
        <v/>
      </c>
      <c r="CJ128" s="293" t="str">
        <f ca="true">+IF(OFFSET('Water Data'!$I$29,0,10*ROW('Water Data'!I122))="","",OFFSET('Water Data'!$I$29,0,10*ROW('Water Data'!I122)))</f>
        <v/>
      </c>
      <c r="CK128" s="293" t="str">
        <f ca="true">+IF(OFFSET('Sanitation Data'!$D$28,0,10*ROW('Sanitation Data'!D122))="","",OFFSET('Sanitation Data'!$D$28,0,10*ROW('Sanitation Data'!D122)))</f>
        <v/>
      </c>
      <c r="CL128" s="293" t="str">
        <f ca="true">+IF(OFFSET('Sanitation Data'!$D$29,0,10*ROW('Sanitation Data'!D122))="","",OFFSET('Sanitation Data'!$D$29,0,10*ROW('Sanitation Data'!D122)))</f>
        <v/>
      </c>
      <c r="CM128" s="293" t="str">
        <f ca="true">+IF(OFFSET('Sanitation Data'!$D$30,0,10*ROW('Sanitation Data'!D122))="","",OFFSET('Sanitation Data'!$D$30,0,10*ROW('Sanitation Data'!D122)))</f>
        <v/>
      </c>
      <c r="CN128" s="293" t="str">
        <f ca="true">+IF(OFFSET('Sanitation Data'!$D$31,0,10*ROW('Sanitation Data'!D122))="","",OFFSET('Sanitation Data'!$D$31,0,10*ROW('Sanitation Data'!D122)))</f>
        <v/>
      </c>
      <c r="CO128" s="293" t="str">
        <f ca="true">+IF(OFFSET('Sanitation Data'!$D$32,0,10*ROW('Sanitation Data'!D122))="","",OFFSET('Sanitation Data'!$D$32,0,10*ROW('Sanitation Data'!D122)))</f>
        <v/>
      </c>
      <c r="CP128" s="293" t="str">
        <f ca="true">+IF(OFFSET('Sanitation Data'!$E$28,0,10*ROW('Sanitation Data'!E122))="","",OFFSET('Sanitation Data'!$E$28,0,10*ROW('Sanitation Data'!E122)))</f>
        <v/>
      </c>
      <c r="CQ128" s="293" t="str">
        <f ca="true">+IF(OFFSET('Sanitation Data'!$E$29,0,10*ROW('Sanitation Data'!E122))="","",OFFSET('Sanitation Data'!$E$29,0,10*ROW('Sanitation Data'!E122)))</f>
        <v/>
      </c>
      <c r="CR128" s="293" t="str">
        <f ca="true">+IF(OFFSET('Sanitation Data'!$E$30,0,10*ROW('Sanitation Data'!E122))="","",OFFSET('Sanitation Data'!$E$30,0,10*ROW('Sanitation Data'!E122)))</f>
        <v/>
      </c>
      <c r="CS128" s="293" t="str">
        <f ca="true">+IF(OFFSET('Sanitation Data'!$E$31,0,10*ROW('Sanitation Data'!E122))="","",OFFSET('Sanitation Data'!$E$31,0,10*ROW('Sanitation Data'!E122)))</f>
        <v/>
      </c>
      <c r="CT128" s="293" t="str">
        <f ca="true">+IF(OFFSET('Sanitation Data'!$E$32,0,10*ROW('Sanitation Data'!E122))="","",OFFSET('Sanitation Data'!$E$32,0,10*ROW('Sanitation Data'!E122)))</f>
        <v/>
      </c>
      <c r="CU128" s="293" t="str">
        <f ca="true">+IF(OFFSET('Sanitation Data'!$F$28,0,10*ROW('Sanitation Data'!F122))="","",OFFSET('Sanitation Data'!$F$28,0,10*ROW('Sanitation Data'!F122)))</f>
        <v/>
      </c>
      <c r="CV128" s="293" t="str">
        <f ca="true">+IF(OFFSET('Sanitation Data'!$F$29,0,10*ROW('Sanitation Data'!F122))="","",OFFSET('Sanitation Data'!$F$29,0,10*ROW('Sanitation Data'!F122)))</f>
        <v/>
      </c>
      <c r="CW128" s="293" t="str">
        <f ca="true">+IF(OFFSET('Sanitation Data'!$F$30,0,10*ROW('Sanitation Data'!F122))="","",OFFSET('Sanitation Data'!$F$30,0,10*ROW('Sanitation Data'!F122)))</f>
        <v/>
      </c>
      <c r="CX128" s="293" t="str">
        <f ca="true">+IF(OFFSET('Sanitation Data'!$F$31,0,10*ROW('Sanitation Data'!F122))="","",OFFSET('Sanitation Data'!$F$31,0,10*ROW('Sanitation Data'!F122)))</f>
        <v/>
      </c>
      <c r="CY128" s="293" t="str">
        <f ca="true">+IF(OFFSET('Sanitation Data'!$F$32,0,10*ROW('Sanitation Data'!F122))="","",OFFSET('Sanitation Data'!$F$32,0,10*ROW('Sanitation Data'!F122)))</f>
        <v/>
      </c>
      <c r="CZ128" s="293" t="str">
        <f ca="true">+IF(OFFSET('Sanitation Data'!$G$28,0,10*ROW('Sanitation Data'!G122))="","",OFFSET('Sanitation Data'!$G$28,0,10*ROW('Sanitation Data'!G122)))</f>
        <v/>
      </c>
      <c r="DA128" s="293" t="str">
        <f ca="true">+IF(OFFSET('Sanitation Data'!$G$29,0,10*ROW('Sanitation Data'!G122))="","",OFFSET('Sanitation Data'!$G$29,0,10*ROW('Sanitation Data'!G122)))</f>
        <v/>
      </c>
      <c r="DB128" s="293" t="str">
        <f ca="true">+IF(OFFSET('Sanitation Data'!$G$30,0,10*ROW('Sanitation Data'!G122))="","",OFFSET('Sanitation Data'!$G$30,0,10*ROW('Sanitation Data'!G122)))</f>
        <v/>
      </c>
      <c r="DC128" s="293" t="str">
        <f ca="true">+IF(OFFSET('Sanitation Data'!$G$31,0,10*ROW('Sanitation Data'!G122))="","",OFFSET('Sanitation Data'!$G$31,0,10*ROW('Sanitation Data'!G122)))</f>
        <v/>
      </c>
      <c r="DD128" s="293" t="str">
        <f ca="true">+IF(OFFSET('Sanitation Data'!$G$32,0,10*ROW('Sanitation Data'!G122))="","",OFFSET('Sanitation Data'!$G$32,0,10*ROW('Sanitation Data'!G122)))</f>
        <v/>
      </c>
      <c r="DE128" s="293" t="str">
        <f ca="true">+IF(OFFSET('Sanitation Data'!$H$28,0,10*ROW('Sanitation Data'!H122))="","",OFFSET('Sanitation Data'!$H$28,0,10*ROW('Sanitation Data'!H122)))</f>
        <v/>
      </c>
      <c r="DF128" s="293" t="str">
        <f ca="true">+IF(OFFSET('Sanitation Data'!$H$29,0,10*ROW('Sanitation Data'!H122))="","",OFFSET('Sanitation Data'!$H$29,0,10*ROW('Sanitation Data'!H122)))</f>
        <v/>
      </c>
      <c r="DG128" s="293" t="str">
        <f ca="true">+IF(OFFSET('Sanitation Data'!$H$30,0,10*ROW('Sanitation Data'!H122))="","",OFFSET('Sanitation Data'!$H$30,0,10*ROW('Sanitation Data'!H122)))</f>
        <v/>
      </c>
      <c r="DH128" s="293" t="str">
        <f ca="true">+IF(OFFSET('Sanitation Data'!$H$31,0,10*ROW('Sanitation Data'!H122))="","",OFFSET('Sanitation Data'!$H$31,0,10*ROW('Sanitation Data'!H122)))</f>
        <v/>
      </c>
      <c r="DI128" s="293" t="str">
        <f ca="true">+IF(OFFSET('Sanitation Data'!$H$32,0,10*ROW('Sanitation Data'!H122))="","",OFFSET('Sanitation Data'!$H$32,0,10*ROW('Sanitation Data'!H122)))</f>
        <v/>
      </c>
      <c r="DJ128" s="293" t="str">
        <f ca="true">+IF(OFFSET('Sanitation Data'!$I$28,0,10*ROW('Sanitation Data'!I122))="","",OFFSET('Sanitation Data'!$I$28,0,10*ROW('Sanitation Data'!I122)))</f>
        <v/>
      </c>
      <c r="DK128" s="293" t="str">
        <f ca="true">+IF(OFFSET('Sanitation Data'!$I$29,0,10*ROW('Sanitation Data'!I122))="","",OFFSET('Sanitation Data'!$I$29,0,10*ROW('Sanitation Data'!I122)))</f>
        <v/>
      </c>
      <c r="DL128" s="293" t="str">
        <f ca="true">+IF(OFFSET('Sanitation Data'!$I$30,0,10*ROW('Sanitation Data'!I122))="","",OFFSET('Sanitation Data'!$I$30,0,10*ROW('Sanitation Data'!I122)))</f>
        <v/>
      </c>
      <c r="DM128" s="293" t="str">
        <f ca="true">+IF(OFFSET('Sanitation Data'!$I$31,0,10*ROW('Sanitation Data'!I122))="","",OFFSET('Sanitation Data'!$I$31,0,10*ROW('Sanitation Data'!I122)))</f>
        <v/>
      </c>
      <c r="DN128" s="293" t="str">
        <f ca="true">+IF(OFFSET('Sanitation Data'!$I$32,0,10*ROW('Sanitation Data'!I122))="","",OFFSET('Sanitation Data'!$I$32,0,10*ROW('Sanitation Data'!I122)))</f>
        <v/>
      </c>
      <c r="DO128" s="293" t="str">
        <f ca="true">+IF(OFFSET('Hygiene Data'!$D$11,0,10*ROW('Hygiene Data'!D122))="","",OFFSET('Hygiene Data'!$D$11,0,10*ROW('Hygiene Data'!D122)))</f>
        <v/>
      </c>
      <c r="DP128" s="293" t="str">
        <f ca="true">+IF(OFFSET('Hygiene Data'!$D$12,0,10*ROW('Hygiene Data'!D122))="","",OFFSET('Hygiene Data'!$D$12,0,10*ROW('Hygiene Data'!D122)))</f>
        <v/>
      </c>
      <c r="DQ128" s="293" t="str">
        <f ca="true">+IF(OFFSET('Hygiene Data'!$D$13,0,10*ROW('Hygiene Data'!D122))="","",OFFSET('Hygiene Data'!$D$13,0,10*ROW('Hygiene Data'!D122)))</f>
        <v/>
      </c>
      <c r="DR128" s="293" t="str">
        <f ca="true">+IF(OFFSET('Hygiene Data'!$E$11,0,10*ROW('Hygiene Data'!E122))="","",OFFSET('Hygiene Data'!$E$11,0,10*ROW('Hygiene Data'!E122)))</f>
        <v/>
      </c>
      <c r="DS128" s="293" t="str">
        <f ca="true">+IF(OFFSET('Hygiene Data'!$E$12,0,10*ROW('Hygiene Data'!E122))="","",OFFSET('Hygiene Data'!$E$12,0,10*ROW('Hygiene Data'!E122)))</f>
        <v/>
      </c>
      <c r="DT128" s="293" t="str">
        <f ca="true">+IF(OFFSET('Hygiene Data'!$E$13,0,10*ROW('Hygiene Data'!E122))="","",OFFSET('Hygiene Data'!$E$13,0,10*ROW('Hygiene Data'!E122)))</f>
        <v/>
      </c>
      <c r="DU128" s="293" t="str">
        <f ca="true">+IF(OFFSET('Hygiene Data'!$F$11,0,10*ROW('Hygiene Data'!F122))="","",OFFSET('Hygiene Data'!$F$11,0,10*ROW('Hygiene Data'!F122)))</f>
        <v/>
      </c>
      <c r="DV128" s="293" t="str">
        <f ca="true">+IF(OFFSET('Hygiene Data'!$F$12,0,10*ROW('Hygiene Data'!F122))="","",OFFSET('Hygiene Data'!$F$12,0,10*ROW('Hygiene Data'!F122)))</f>
        <v/>
      </c>
      <c r="DW128" s="293" t="str">
        <f ca="true">+IF(OFFSET('Hygiene Data'!$F$13,0,10*ROW('Hygiene Data'!F122))="","",OFFSET('Hygiene Data'!$F$13,0,10*ROW('Hygiene Data'!F122)))</f>
        <v/>
      </c>
      <c r="DX128" s="293" t="str">
        <f ca="true">+IF(OFFSET('Hygiene Data'!$G$11,0,10*ROW('Hygiene Data'!G122))="","",OFFSET('Hygiene Data'!$G$11,0,10*ROW('Hygiene Data'!G122)))</f>
        <v/>
      </c>
      <c r="DY128" s="293" t="str">
        <f ca="true">+IF(OFFSET('Hygiene Data'!$G$12,0,10*ROW('Hygiene Data'!G122))="","",OFFSET('Hygiene Data'!$G$12,0,10*ROW('Hygiene Data'!G122)))</f>
        <v/>
      </c>
      <c r="DZ128" s="293" t="str">
        <f ca="true">+IF(OFFSET('Hygiene Data'!$G$13,0,10*ROW('Hygiene Data'!G122))="","",OFFSET('Hygiene Data'!$G$13,0,10*ROW('Hygiene Data'!G122)))</f>
        <v/>
      </c>
      <c r="EA128" s="293" t="str">
        <f ca="true">+IF(OFFSET('Hygiene Data'!$H$11,0,10*ROW('Hygiene Data'!H122))="","",OFFSET('Hygiene Data'!$H$11,0,10*ROW('Hygiene Data'!H122)))</f>
        <v/>
      </c>
      <c r="EB128" s="293" t="str">
        <f ca="true">+IF(OFFSET('Hygiene Data'!$H$12,0,10*ROW('Hygiene Data'!H122))="","",OFFSET('Hygiene Data'!$H$12,0,10*ROW('Hygiene Data'!H122)))</f>
        <v/>
      </c>
      <c r="EC128" s="293" t="str">
        <f ca="true">+IF(OFFSET('Hygiene Data'!$H$13,0,10*ROW('Hygiene Data'!H122))="","",OFFSET('Hygiene Data'!$H$13,0,10*ROW('Hygiene Data'!H122)))</f>
        <v/>
      </c>
      <c r="ED128" s="293" t="str">
        <f ca="true">+IF(OFFSET('Hygiene Data'!$I$11,0,10*ROW('Hygiene Data'!I122))="","",OFFSET('Hygiene Data'!$I$11,0,10*ROW('Hygiene Data'!I122)))</f>
        <v/>
      </c>
      <c r="EE128" s="293" t="str">
        <f ca="true">+IF(OFFSET('Hygiene Data'!$I$12,0,10*ROW('Hygiene Data'!I122))="","",OFFSET('Hygiene Data'!$I$12,0,10*ROW('Hygiene Data'!I122)))</f>
        <v/>
      </c>
      <c r="EF128" s="293"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49" t="str">
        <f t="shared" ca="true" si="1"/>
        <v/>
      </c>
      <c r="D129" s="89"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9"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9"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9"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9"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9"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9"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9"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9"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9"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9"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9"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9"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9"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9"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9"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9"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9"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0"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0"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0"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0"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0"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0"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0"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0"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0"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0"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0"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0"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0"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0"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0"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0"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0"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0"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0"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0"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0"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0"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0"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0"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0"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0"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0"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0"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0"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0"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1"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1"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1"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1"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1"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1"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1"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1"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1"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1"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1"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1"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1"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1"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1"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1"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1"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1"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3"/>
      <c r="BS129" s="293" t="str">
        <f ca="true">+IF(OFFSET('Water Data'!$D$27,0,10*ROW('Water Data'!D123))="","",OFFSET('Water Data'!$D$27,0,10*ROW('Water Data'!D123)))</f>
        <v/>
      </c>
      <c r="BT129" s="293" t="str">
        <f ca="true">+IF(OFFSET('Water Data'!$D$28,0,10*ROW('Water Data'!D123))="","",OFFSET('Water Data'!$D$28,0,10*ROW('Water Data'!D123)))</f>
        <v/>
      </c>
      <c r="BU129" s="293" t="str">
        <f ca="true">+IF(OFFSET('Water Data'!$D$29,0,10*ROW('Water Data'!D123))="","",OFFSET('Water Data'!$D$29,0,10*ROW('Water Data'!D123)))</f>
        <v/>
      </c>
      <c r="BV129" s="293" t="str">
        <f ca="true">+IF(OFFSET('Water Data'!$E$27,0,10*ROW('Water Data'!E123))="","",OFFSET('Water Data'!$E$27,0,10*ROW('Water Data'!E123)))</f>
        <v/>
      </c>
      <c r="BW129" s="293" t="str">
        <f ca="true">+IF(OFFSET('Water Data'!$E$28,0,10*ROW('Water Data'!E123))="","",OFFSET('Water Data'!$E$28,0,10*ROW('Water Data'!E123)))</f>
        <v/>
      </c>
      <c r="BX129" s="293" t="str">
        <f ca="true">+IF(OFFSET('Water Data'!$E$29,0,10*ROW('Water Data'!E123))="","",OFFSET('Water Data'!$E$29,0,10*ROW('Water Data'!E123)))</f>
        <v/>
      </c>
      <c r="BY129" s="293" t="str">
        <f ca="true">+IF(OFFSET('Water Data'!$F$27,0,10*ROW('Water Data'!F123))="","",OFFSET('Water Data'!$F$27,0,10*ROW('Water Data'!F123)))</f>
        <v/>
      </c>
      <c r="BZ129" s="293" t="str">
        <f ca="true">+IF(OFFSET('Water Data'!$F$28,0,10*ROW('Water Data'!F123))="","",OFFSET('Water Data'!$F$28,0,10*ROW('Water Data'!F123)))</f>
        <v/>
      </c>
      <c r="CA129" s="293" t="str">
        <f ca="true">+IF(OFFSET('Water Data'!$F$29,0,10*ROW('Water Data'!F123))="","",OFFSET('Water Data'!$F$29,0,10*ROW('Water Data'!F123)))</f>
        <v/>
      </c>
      <c r="CB129" s="293" t="str">
        <f ca="true">+IF(OFFSET('Water Data'!$G$27,0,10*ROW('Water Data'!G123))="","",OFFSET('Water Data'!$G$27,0,10*ROW('Water Data'!G123)))</f>
        <v/>
      </c>
      <c r="CC129" s="293" t="str">
        <f ca="true">+IF(OFFSET('Water Data'!$G$28,0,10*ROW('Water Data'!G123))="","",OFFSET('Water Data'!$G$28,0,10*ROW('Water Data'!G123)))</f>
        <v/>
      </c>
      <c r="CD129" s="293" t="str">
        <f ca="true">+IF(OFFSET('Water Data'!$G$29,0,10*ROW('Water Data'!G123))="","",OFFSET('Water Data'!$G$29,0,10*ROW('Water Data'!G123)))</f>
        <v/>
      </c>
      <c r="CE129" s="293" t="str">
        <f ca="true">+IF(OFFSET('Water Data'!$H$27,0,10*ROW('Water Data'!H123))="","",OFFSET('Water Data'!$H$27,0,10*ROW('Water Data'!H123)))</f>
        <v/>
      </c>
      <c r="CF129" s="293" t="str">
        <f ca="true">+IF(OFFSET('Water Data'!$H$28,0,10*ROW('Water Data'!H123))="","",OFFSET('Water Data'!$H$28,0,10*ROW('Water Data'!H123)))</f>
        <v/>
      </c>
      <c r="CG129" s="293" t="str">
        <f ca="true">+IF(OFFSET('Water Data'!$H$29,0,10*ROW('Water Data'!H123))="","",OFFSET('Water Data'!$H$29,0,10*ROW('Water Data'!H123)))</f>
        <v/>
      </c>
      <c r="CH129" s="293" t="str">
        <f ca="true">+IF(OFFSET('Water Data'!$I$27,0,10*ROW('Water Data'!I123))="","",OFFSET('Water Data'!$I$27,0,10*ROW('Water Data'!I123)))</f>
        <v/>
      </c>
      <c r="CI129" s="293" t="str">
        <f ca="true">+IF(OFFSET('Water Data'!$I$28,0,10*ROW('Water Data'!I123))="","",OFFSET('Water Data'!$I$28,0,10*ROW('Water Data'!I123)))</f>
        <v/>
      </c>
      <c r="CJ129" s="293" t="str">
        <f ca="true">+IF(OFFSET('Water Data'!$I$29,0,10*ROW('Water Data'!I123))="","",OFFSET('Water Data'!$I$29,0,10*ROW('Water Data'!I123)))</f>
        <v/>
      </c>
      <c r="CK129" s="293" t="str">
        <f ca="true">+IF(OFFSET('Sanitation Data'!$D$28,0,10*ROW('Sanitation Data'!D123))="","",OFFSET('Sanitation Data'!$D$28,0,10*ROW('Sanitation Data'!D123)))</f>
        <v/>
      </c>
      <c r="CL129" s="293" t="str">
        <f ca="true">+IF(OFFSET('Sanitation Data'!$D$29,0,10*ROW('Sanitation Data'!D123))="","",OFFSET('Sanitation Data'!$D$29,0,10*ROW('Sanitation Data'!D123)))</f>
        <v/>
      </c>
      <c r="CM129" s="293" t="str">
        <f ca="true">+IF(OFFSET('Sanitation Data'!$D$30,0,10*ROW('Sanitation Data'!D123))="","",OFFSET('Sanitation Data'!$D$30,0,10*ROW('Sanitation Data'!D123)))</f>
        <v/>
      </c>
      <c r="CN129" s="293" t="str">
        <f ca="true">+IF(OFFSET('Sanitation Data'!$D$31,0,10*ROW('Sanitation Data'!D123))="","",OFFSET('Sanitation Data'!$D$31,0,10*ROW('Sanitation Data'!D123)))</f>
        <v/>
      </c>
      <c r="CO129" s="293" t="str">
        <f ca="true">+IF(OFFSET('Sanitation Data'!$D$32,0,10*ROW('Sanitation Data'!D123))="","",OFFSET('Sanitation Data'!$D$32,0,10*ROW('Sanitation Data'!D123)))</f>
        <v/>
      </c>
      <c r="CP129" s="293" t="str">
        <f ca="true">+IF(OFFSET('Sanitation Data'!$E$28,0,10*ROW('Sanitation Data'!E123))="","",OFFSET('Sanitation Data'!$E$28,0,10*ROW('Sanitation Data'!E123)))</f>
        <v/>
      </c>
      <c r="CQ129" s="293" t="str">
        <f ca="true">+IF(OFFSET('Sanitation Data'!$E$29,0,10*ROW('Sanitation Data'!E123))="","",OFFSET('Sanitation Data'!$E$29,0,10*ROW('Sanitation Data'!E123)))</f>
        <v/>
      </c>
      <c r="CR129" s="293" t="str">
        <f ca="true">+IF(OFFSET('Sanitation Data'!$E$30,0,10*ROW('Sanitation Data'!E123))="","",OFFSET('Sanitation Data'!$E$30,0,10*ROW('Sanitation Data'!E123)))</f>
        <v/>
      </c>
      <c r="CS129" s="293" t="str">
        <f ca="true">+IF(OFFSET('Sanitation Data'!$E$31,0,10*ROW('Sanitation Data'!E123))="","",OFFSET('Sanitation Data'!$E$31,0,10*ROW('Sanitation Data'!E123)))</f>
        <v/>
      </c>
      <c r="CT129" s="293" t="str">
        <f ca="true">+IF(OFFSET('Sanitation Data'!$E$32,0,10*ROW('Sanitation Data'!E123))="","",OFFSET('Sanitation Data'!$E$32,0,10*ROW('Sanitation Data'!E123)))</f>
        <v/>
      </c>
      <c r="CU129" s="293" t="str">
        <f ca="true">+IF(OFFSET('Sanitation Data'!$F$28,0,10*ROW('Sanitation Data'!F123))="","",OFFSET('Sanitation Data'!$F$28,0,10*ROW('Sanitation Data'!F123)))</f>
        <v/>
      </c>
      <c r="CV129" s="293" t="str">
        <f ca="true">+IF(OFFSET('Sanitation Data'!$F$29,0,10*ROW('Sanitation Data'!F123))="","",OFFSET('Sanitation Data'!$F$29,0,10*ROW('Sanitation Data'!F123)))</f>
        <v/>
      </c>
      <c r="CW129" s="293" t="str">
        <f ca="true">+IF(OFFSET('Sanitation Data'!$F$30,0,10*ROW('Sanitation Data'!F123))="","",OFFSET('Sanitation Data'!$F$30,0,10*ROW('Sanitation Data'!F123)))</f>
        <v/>
      </c>
      <c r="CX129" s="293" t="str">
        <f ca="true">+IF(OFFSET('Sanitation Data'!$F$31,0,10*ROW('Sanitation Data'!F123))="","",OFFSET('Sanitation Data'!$F$31,0,10*ROW('Sanitation Data'!F123)))</f>
        <v/>
      </c>
      <c r="CY129" s="293" t="str">
        <f ca="true">+IF(OFFSET('Sanitation Data'!$F$32,0,10*ROW('Sanitation Data'!F123))="","",OFFSET('Sanitation Data'!$F$32,0,10*ROW('Sanitation Data'!F123)))</f>
        <v/>
      </c>
      <c r="CZ129" s="293" t="str">
        <f ca="true">+IF(OFFSET('Sanitation Data'!$G$28,0,10*ROW('Sanitation Data'!G123))="","",OFFSET('Sanitation Data'!$G$28,0,10*ROW('Sanitation Data'!G123)))</f>
        <v/>
      </c>
      <c r="DA129" s="293" t="str">
        <f ca="true">+IF(OFFSET('Sanitation Data'!$G$29,0,10*ROW('Sanitation Data'!G123))="","",OFFSET('Sanitation Data'!$G$29,0,10*ROW('Sanitation Data'!G123)))</f>
        <v/>
      </c>
      <c r="DB129" s="293" t="str">
        <f ca="true">+IF(OFFSET('Sanitation Data'!$G$30,0,10*ROW('Sanitation Data'!G123))="","",OFFSET('Sanitation Data'!$G$30,0,10*ROW('Sanitation Data'!G123)))</f>
        <v/>
      </c>
      <c r="DC129" s="293" t="str">
        <f ca="true">+IF(OFFSET('Sanitation Data'!$G$31,0,10*ROW('Sanitation Data'!G123))="","",OFFSET('Sanitation Data'!$G$31,0,10*ROW('Sanitation Data'!G123)))</f>
        <v/>
      </c>
      <c r="DD129" s="293" t="str">
        <f ca="true">+IF(OFFSET('Sanitation Data'!$G$32,0,10*ROW('Sanitation Data'!G123))="","",OFFSET('Sanitation Data'!$G$32,0,10*ROW('Sanitation Data'!G123)))</f>
        <v/>
      </c>
      <c r="DE129" s="293" t="str">
        <f ca="true">+IF(OFFSET('Sanitation Data'!$H$28,0,10*ROW('Sanitation Data'!H123))="","",OFFSET('Sanitation Data'!$H$28,0,10*ROW('Sanitation Data'!H123)))</f>
        <v/>
      </c>
      <c r="DF129" s="293" t="str">
        <f ca="true">+IF(OFFSET('Sanitation Data'!$H$29,0,10*ROW('Sanitation Data'!H123))="","",OFFSET('Sanitation Data'!$H$29,0,10*ROW('Sanitation Data'!H123)))</f>
        <v/>
      </c>
      <c r="DG129" s="293" t="str">
        <f ca="true">+IF(OFFSET('Sanitation Data'!$H$30,0,10*ROW('Sanitation Data'!H123))="","",OFFSET('Sanitation Data'!$H$30,0,10*ROW('Sanitation Data'!H123)))</f>
        <v/>
      </c>
      <c r="DH129" s="293" t="str">
        <f ca="true">+IF(OFFSET('Sanitation Data'!$H$31,0,10*ROW('Sanitation Data'!H123))="","",OFFSET('Sanitation Data'!$H$31,0,10*ROW('Sanitation Data'!H123)))</f>
        <v/>
      </c>
      <c r="DI129" s="293" t="str">
        <f ca="true">+IF(OFFSET('Sanitation Data'!$H$32,0,10*ROW('Sanitation Data'!H123))="","",OFFSET('Sanitation Data'!$H$32,0,10*ROW('Sanitation Data'!H123)))</f>
        <v/>
      </c>
      <c r="DJ129" s="293" t="str">
        <f ca="true">+IF(OFFSET('Sanitation Data'!$I$28,0,10*ROW('Sanitation Data'!I123))="","",OFFSET('Sanitation Data'!$I$28,0,10*ROW('Sanitation Data'!I123)))</f>
        <v/>
      </c>
      <c r="DK129" s="293" t="str">
        <f ca="true">+IF(OFFSET('Sanitation Data'!$I$29,0,10*ROW('Sanitation Data'!I123))="","",OFFSET('Sanitation Data'!$I$29,0,10*ROW('Sanitation Data'!I123)))</f>
        <v/>
      </c>
      <c r="DL129" s="293" t="str">
        <f ca="true">+IF(OFFSET('Sanitation Data'!$I$30,0,10*ROW('Sanitation Data'!I123))="","",OFFSET('Sanitation Data'!$I$30,0,10*ROW('Sanitation Data'!I123)))</f>
        <v/>
      </c>
      <c r="DM129" s="293" t="str">
        <f ca="true">+IF(OFFSET('Sanitation Data'!$I$31,0,10*ROW('Sanitation Data'!I123))="","",OFFSET('Sanitation Data'!$I$31,0,10*ROW('Sanitation Data'!I123)))</f>
        <v/>
      </c>
      <c r="DN129" s="293" t="str">
        <f ca="true">+IF(OFFSET('Sanitation Data'!$I$32,0,10*ROW('Sanitation Data'!I123))="","",OFFSET('Sanitation Data'!$I$32,0,10*ROW('Sanitation Data'!I123)))</f>
        <v/>
      </c>
      <c r="DO129" s="293" t="str">
        <f ca="true">+IF(OFFSET('Hygiene Data'!$D$11,0,10*ROW('Hygiene Data'!D123))="","",OFFSET('Hygiene Data'!$D$11,0,10*ROW('Hygiene Data'!D123)))</f>
        <v/>
      </c>
      <c r="DP129" s="293" t="str">
        <f ca="true">+IF(OFFSET('Hygiene Data'!$D$12,0,10*ROW('Hygiene Data'!D123))="","",OFFSET('Hygiene Data'!$D$12,0,10*ROW('Hygiene Data'!D123)))</f>
        <v/>
      </c>
      <c r="DQ129" s="293" t="str">
        <f ca="true">+IF(OFFSET('Hygiene Data'!$D$13,0,10*ROW('Hygiene Data'!D123))="","",OFFSET('Hygiene Data'!$D$13,0,10*ROW('Hygiene Data'!D123)))</f>
        <v/>
      </c>
      <c r="DR129" s="293" t="str">
        <f ca="true">+IF(OFFSET('Hygiene Data'!$E$11,0,10*ROW('Hygiene Data'!E123))="","",OFFSET('Hygiene Data'!$E$11,0,10*ROW('Hygiene Data'!E123)))</f>
        <v/>
      </c>
      <c r="DS129" s="293" t="str">
        <f ca="true">+IF(OFFSET('Hygiene Data'!$E$12,0,10*ROW('Hygiene Data'!E123))="","",OFFSET('Hygiene Data'!$E$12,0,10*ROW('Hygiene Data'!E123)))</f>
        <v/>
      </c>
      <c r="DT129" s="293" t="str">
        <f ca="true">+IF(OFFSET('Hygiene Data'!$E$13,0,10*ROW('Hygiene Data'!E123))="","",OFFSET('Hygiene Data'!$E$13,0,10*ROW('Hygiene Data'!E123)))</f>
        <v/>
      </c>
      <c r="DU129" s="293" t="str">
        <f ca="true">+IF(OFFSET('Hygiene Data'!$F$11,0,10*ROW('Hygiene Data'!F123))="","",OFFSET('Hygiene Data'!$F$11,0,10*ROW('Hygiene Data'!F123)))</f>
        <v/>
      </c>
      <c r="DV129" s="293" t="str">
        <f ca="true">+IF(OFFSET('Hygiene Data'!$F$12,0,10*ROW('Hygiene Data'!F123))="","",OFFSET('Hygiene Data'!$F$12,0,10*ROW('Hygiene Data'!F123)))</f>
        <v/>
      </c>
      <c r="DW129" s="293" t="str">
        <f ca="true">+IF(OFFSET('Hygiene Data'!$F$13,0,10*ROW('Hygiene Data'!F123))="","",OFFSET('Hygiene Data'!$F$13,0,10*ROW('Hygiene Data'!F123)))</f>
        <v/>
      </c>
      <c r="DX129" s="293" t="str">
        <f ca="true">+IF(OFFSET('Hygiene Data'!$G$11,0,10*ROW('Hygiene Data'!G123))="","",OFFSET('Hygiene Data'!$G$11,0,10*ROW('Hygiene Data'!G123)))</f>
        <v/>
      </c>
      <c r="DY129" s="293" t="str">
        <f ca="true">+IF(OFFSET('Hygiene Data'!$G$12,0,10*ROW('Hygiene Data'!G123))="","",OFFSET('Hygiene Data'!$G$12,0,10*ROW('Hygiene Data'!G123)))</f>
        <v/>
      </c>
      <c r="DZ129" s="293" t="str">
        <f ca="true">+IF(OFFSET('Hygiene Data'!$G$13,0,10*ROW('Hygiene Data'!G123))="","",OFFSET('Hygiene Data'!$G$13,0,10*ROW('Hygiene Data'!G123)))</f>
        <v/>
      </c>
      <c r="EA129" s="293" t="str">
        <f ca="true">+IF(OFFSET('Hygiene Data'!$H$11,0,10*ROW('Hygiene Data'!H123))="","",OFFSET('Hygiene Data'!$H$11,0,10*ROW('Hygiene Data'!H123)))</f>
        <v/>
      </c>
      <c r="EB129" s="293" t="str">
        <f ca="true">+IF(OFFSET('Hygiene Data'!$H$12,0,10*ROW('Hygiene Data'!H123))="","",OFFSET('Hygiene Data'!$H$12,0,10*ROW('Hygiene Data'!H123)))</f>
        <v/>
      </c>
      <c r="EC129" s="293" t="str">
        <f ca="true">+IF(OFFSET('Hygiene Data'!$H$13,0,10*ROW('Hygiene Data'!H123))="","",OFFSET('Hygiene Data'!$H$13,0,10*ROW('Hygiene Data'!H123)))</f>
        <v/>
      </c>
      <c r="ED129" s="293" t="str">
        <f ca="true">+IF(OFFSET('Hygiene Data'!$I$11,0,10*ROW('Hygiene Data'!I123))="","",OFFSET('Hygiene Data'!$I$11,0,10*ROW('Hygiene Data'!I123)))</f>
        <v/>
      </c>
      <c r="EE129" s="293" t="str">
        <f ca="true">+IF(OFFSET('Hygiene Data'!$I$12,0,10*ROW('Hygiene Data'!I123))="","",OFFSET('Hygiene Data'!$I$12,0,10*ROW('Hygiene Data'!I123)))</f>
        <v/>
      </c>
      <c r="EF129" s="293"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49" t="str">
        <f t="shared" ca="true" si="1"/>
        <v/>
      </c>
      <c r="D130" s="89"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9"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9"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9"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9"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9"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9"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9"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9"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9"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9"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9"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9"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9"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9"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9"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9"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9"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0"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0"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0"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0"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0"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0"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0"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0"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0"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0"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0"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0"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0"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0"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0"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0"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0"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0"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0"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0"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0"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0"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0"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0"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0"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0"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0"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0"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0"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0"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1"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1"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1"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1"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1"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1"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1"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1"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1"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1"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1"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1"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1"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1"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1"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1"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1"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1"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3"/>
      <c r="BS130" s="293" t="str">
        <f ca="true">+IF(OFFSET('Water Data'!$D$27,0,10*ROW('Water Data'!D124))="","",OFFSET('Water Data'!$D$27,0,10*ROW('Water Data'!D124)))</f>
        <v/>
      </c>
      <c r="BT130" s="293" t="str">
        <f ca="true">+IF(OFFSET('Water Data'!$D$28,0,10*ROW('Water Data'!D124))="","",OFFSET('Water Data'!$D$28,0,10*ROW('Water Data'!D124)))</f>
        <v/>
      </c>
      <c r="BU130" s="293" t="str">
        <f ca="true">+IF(OFFSET('Water Data'!$D$29,0,10*ROW('Water Data'!D124))="","",OFFSET('Water Data'!$D$29,0,10*ROW('Water Data'!D124)))</f>
        <v/>
      </c>
      <c r="BV130" s="293" t="str">
        <f ca="true">+IF(OFFSET('Water Data'!$E$27,0,10*ROW('Water Data'!E124))="","",OFFSET('Water Data'!$E$27,0,10*ROW('Water Data'!E124)))</f>
        <v/>
      </c>
      <c r="BW130" s="293" t="str">
        <f ca="true">+IF(OFFSET('Water Data'!$E$28,0,10*ROW('Water Data'!E124))="","",OFFSET('Water Data'!$E$28,0,10*ROW('Water Data'!E124)))</f>
        <v/>
      </c>
      <c r="BX130" s="293" t="str">
        <f ca="true">+IF(OFFSET('Water Data'!$E$29,0,10*ROW('Water Data'!E124))="","",OFFSET('Water Data'!$E$29,0,10*ROW('Water Data'!E124)))</f>
        <v/>
      </c>
      <c r="BY130" s="293" t="str">
        <f ca="true">+IF(OFFSET('Water Data'!$F$27,0,10*ROW('Water Data'!F124))="","",OFFSET('Water Data'!$F$27,0,10*ROW('Water Data'!F124)))</f>
        <v/>
      </c>
      <c r="BZ130" s="293" t="str">
        <f ca="true">+IF(OFFSET('Water Data'!$F$28,0,10*ROW('Water Data'!F124))="","",OFFSET('Water Data'!$F$28,0,10*ROW('Water Data'!F124)))</f>
        <v/>
      </c>
      <c r="CA130" s="293" t="str">
        <f ca="true">+IF(OFFSET('Water Data'!$F$29,0,10*ROW('Water Data'!F124))="","",OFFSET('Water Data'!$F$29,0,10*ROW('Water Data'!F124)))</f>
        <v/>
      </c>
      <c r="CB130" s="293" t="str">
        <f ca="true">+IF(OFFSET('Water Data'!$G$27,0,10*ROW('Water Data'!G124))="","",OFFSET('Water Data'!$G$27,0,10*ROW('Water Data'!G124)))</f>
        <v/>
      </c>
      <c r="CC130" s="293" t="str">
        <f ca="true">+IF(OFFSET('Water Data'!$G$28,0,10*ROW('Water Data'!G124))="","",OFFSET('Water Data'!$G$28,0,10*ROW('Water Data'!G124)))</f>
        <v/>
      </c>
      <c r="CD130" s="293" t="str">
        <f ca="true">+IF(OFFSET('Water Data'!$G$29,0,10*ROW('Water Data'!G124))="","",OFFSET('Water Data'!$G$29,0,10*ROW('Water Data'!G124)))</f>
        <v/>
      </c>
      <c r="CE130" s="293" t="str">
        <f ca="true">+IF(OFFSET('Water Data'!$H$27,0,10*ROW('Water Data'!H124))="","",OFFSET('Water Data'!$H$27,0,10*ROW('Water Data'!H124)))</f>
        <v/>
      </c>
      <c r="CF130" s="293" t="str">
        <f ca="true">+IF(OFFSET('Water Data'!$H$28,0,10*ROW('Water Data'!H124))="","",OFFSET('Water Data'!$H$28,0,10*ROW('Water Data'!H124)))</f>
        <v/>
      </c>
      <c r="CG130" s="293" t="str">
        <f ca="true">+IF(OFFSET('Water Data'!$H$29,0,10*ROW('Water Data'!H124))="","",OFFSET('Water Data'!$H$29,0,10*ROW('Water Data'!H124)))</f>
        <v/>
      </c>
      <c r="CH130" s="293" t="str">
        <f ca="true">+IF(OFFSET('Water Data'!$I$27,0,10*ROW('Water Data'!I124))="","",OFFSET('Water Data'!$I$27,0,10*ROW('Water Data'!I124)))</f>
        <v/>
      </c>
      <c r="CI130" s="293" t="str">
        <f ca="true">+IF(OFFSET('Water Data'!$I$28,0,10*ROW('Water Data'!I124))="","",OFFSET('Water Data'!$I$28,0,10*ROW('Water Data'!I124)))</f>
        <v/>
      </c>
      <c r="CJ130" s="293" t="str">
        <f ca="true">+IF(OFFSET('Water Data'!$I$29,0,10*ROW('Water Data'!I124))="","",OFFSET('Water Data'!$I$29,0,10*ROW('Water Data'!I124)))</f>
        <v/>
      </c>
      <c r="CK130" s="293" t="str">
        <f ca="true">+IF(OFFSET('Sanitation Data'!$D$28,0,10*ROW('Sanitation Data'!D124))="","",OFFSET('Sanitation Data'!$D$28,0,10*ROW('Sanitation Data'!D124)))</f>
        <v/>
      </c>
      <c r="CL130" s="293" t="str">
        <f ca="true">+IF(OFFSET('Sanitation Data'!$D$29,0,10*ROW('Sanitation Data'!D124))="","",OFFSET('Sanitation Data'!$D$29,0,10*ROW('Sanitation Data'!D124)))</f>
        <v/>
      </c>
      <c r="CM130" s="293" t="str">
        <f ca="true">+IF(OFFSET('Sanitation Data'!$D$30,0,10*ROW('Sanitation Data'!D124))="","",OFFSET('Sanitation Data'!$D$30,0,10*ROW('Sanitation Data'!D124)))</f>
        <v/>
      </c>
      <c r="CN130" s="293" t="str">
        <f ca="true">+IF(OFFSET('Sanitation Data'!$D$31,0,10*ROW('Sanitation Data'!D124))="","",OFFSET('Sanitation Data'!$D$31,0,10*ROW('Sanitation Data'!D124)))</f>
        <v/>
      </c>
      <c r="CO130" s="293" t="str">
        <f ca="true">+IF(OFFSET('Sanitation Data'!$D$32,0,10*ROW('Sanitation Data'!D124))="","",OFFSET('Sanitation Data'!$D$32,0,10*ROW('Sanitation Data'!D124)))</f>
        <v/>
      </c>
      <c r="CP130" s="293" t="str">
        <f ca="true">+IF(OFFSET('Sanitation Data'!$E$28,0,10*ROW('Sanitation Data'!E124))="","",OFFSET('Sanitation Data'!$E$28,0,10*ROW('Sanitation Data'!E124)))</f>
        <v/>
      </c>
      <c r="CQ130" s="293" t="str">
        <f ca="true">+IF(OFFSET('Sanitation Data'!$E$29,0,10*ROW('Sanitation Data'!E124))="","",OFFSET('Sanitation Data'!$E$29,0,10*ROW('Sanitation Data'!E124)))</f>
        <v/>
      </c>
      <c r="CR130" s="293" t="str">
        <f ca="true">+IF(OFFSET('Sanitation Data'!$E$30,0,10*ROW('Sanitation Data'!E124))="","",OFFSET('Sanitation Data'!$E$30,0,10*ROW('Sanitation Data'!E124)))</f>
        <v/>
      </c>
      <c r="CS130" s="293" t="str">
        <f ca="true">+IF(OFFSET('Sanitation Data'!$E$31,0,10*ROW('Sanitation Data'!E124))="","",OFFSET('Sanitation Data'!$E$31,0,10*ROW('Sanitation Data'!E124)))</f>
        <v/>
      </c>
      <c r="CT130" s="293" t="str">
        <f ca="true">+IF(OFFSET('Sanitation Data'!$E$32,0,10*ROW('Sanitation Data'!E124))="","",OFFSET('Sanitation Data'!$E$32,0,10*ROW('Sanitation Data'!E124)))</f>
        <v/>
      </c>
      <c r="CU130" s="293" t="str">
        <f ca="true">+IF(OFFSET('Sanitation Data'!$F$28,0,10*ROW('Sanitation Data'!F124))="","",OFFSET('Sanitation Data'!$F$28,0,10*ROW('Sanitation Data'!F124)))</f>
        <v/>
      </c>
      <c r="CV130" s="293" t="str">
        <f ca="true">+IF(OFFSET('Sanitation Data'!$F$29,0,10*ROW('Sanitation Data'!F124))="","",OFFSET('Sanitation Data'!$F$29,0,10*ROW('Sanitation Data'!F124)))</f>
        <v/>
      </c>
      <c r="CW130" s="293" t="str">
        <f ca="true">+IF(OFFSET('Sanitation Data'!$F$30,0,10*ROW('Sanitation Data'!F124))="","",OFFSET('Sanitation Data'!$F$30,0,10*ROW('Sanitation Data'!F124)))</f>
        <v/>
      </c>
      <c r="CX130" s="293" t="str">
        <f ca="true">+IF(OFFSET('Sanitation Data'!$F$31,0,10*ROW('Sanitation Data'!F124))="","",OFFSET('Sanitation Data'!$F$31,0,10*ROW('Sanitation Data'!F124)))</f>
        <v/>
      </c>
      <c r="CY130" s="293" t="str">
        <f ca="true">+IF(OFFSET('Sanitation Data'!$F$32,0,10*ROW('Sanitation Data'!F124))="","",OFFSET('Sanitation Data'!$F$32,0,10*ROW('Sanitation Data'!F124)))</f>
        <v/>
      </c>
      <c r="CZ130" s="293" t="str">
        <f ca="true">+IF(OFFSET('Sanitation Data'!$G$28,0,10*ROW('Sanitation Data'!G124))="","",OFFSET('Sanitation Data'!$G$28,0,10*ROW('Sanitation Data'!G124)))</f>
        <v/>
      </c>
      <c r="DA130" s="293" t="str">
        <f ca="true">+IF(OFFSET('Sanitation Data'!$G$29,0,10*ROW('Sanitation Data'!G124))="","",OFFSET('Sanitation Data'!$G$29,0,10*ROW('Sanitation Data'!G124)))</f>
        <v/>
      </c>
      <c r="DB130" s="293" t="str">
        <f ca="true">+IF(OFFSET('Sanitation Data'!$G$30,0,10*ROW('Sanitation Data'!G124))="","",OFFSET('Sanitation Data'!$G$30,0,10*ROW('Sanitation Data'!G124)))</f>
        <v/>
      </c>
      <c r="DC130" s="293" t="str">
        <f ca="true">+IF(OFFSET('Sanitation Data'!$G$31,0,10*ROW('Sanitation Data'!G124))="","",OFFSET('Sanitation Data'!$G$31,0,10*ROW('Sanitation Data'!G124)))</f>
        <v/>
      </c>
      <c r="DD130" s="293" t="str">
        <f ca="true">+IF(OFFSET('Sanitation Data'!$G$32,0,10*ROW('Sanitation Data'!G124))="","",OFFSET('Sanitation Data'!$G$32,0,10*ROW('Sanitation Data'!G124)))</f>
        <v/>
      </c>
      <c r="DE130" s="293" t="str">
        <f ca="true">+IF(OFFSET('Sanitation Data'!$H$28,0,10*ROW('Sanitation Data'!H124))="","",OFFSET('Sanitation Data'!$H$28,0,10*ROW('Sanitation Data'!H124)))</f>
        <v/>
      </c>
      <c r="DF130" s="293" t="str">
        <f ca="true">+IF(OFFSET('Sanitation Data'!$H$29,0,10*ROW('Sanitation Data'!H124))="","",OFFSET('Sanitation Data'!$H$29,0,10*ROW('Sanitation Data'!H124)))</f>
        <v/>
      </c>
      <c r="DG130" s="293" t="str">
        <f ca="true">+IF(OFFSET('Sanitation Data'!$H$30,0,10*ROW('Sanitation Data'!H124))="","",OFFSET('Sanitation Data'!$H$30,0,10*ROW('Sanitation Data'!H124)))</f>
        <v/>
      </c>
      <c r="DH130" s="293" t="str">
        <f ca="true">+IF(OFFSET('Sanitation Data'!$H$31,0,10*ROW('Sanitation Data'!H124))="","",OFFSET('Sanitation Data'!$H$31,0,10*ROW('Sanitation Data'!H124)))</f>
        <v/>
      </c>
      <c r="DI130" s="293" t="str">
        <f ca="true">+IF(OFFSET('Sanitation Data'!$H$32,0,10*ROW('Sanitation Data'!H124))="","",OFFSET('Sanitation Data'!$H$32,0,10*ROW('Sanitation Data'!H124)))</f>
        <v/>
      </c>
      <c r="DJ130" s="293" t="str">
        <f ca="true">+IF(OFFSET('Sanitation Data'!$I$28,0,10*ROW('Sanitation Data'!I124))="","",OFFSET('Sanitation Data'!$I$28,0,10*ROW('Sanitation Data'!I124)))</f>
        <v/>
      </c>
      <c r="DK130" s="293" t="str">
        <f ca="true">+IF(OFFSET('Sanitation Data'!$I$29,0,10*ROW('Sanitation Data'!I124))="","",OFFSET('Sanitation Data'!$I$29,0,10*ROW('Sanitation Data'!I124)))</f>
        <v/>
      </c>
      <c r="DL130" s="293" t="str">
        <f ca="true">+IF(OFFSET('Sanitation Data'!$I$30,0,10*ROW('Sanitation Data'!I124))="","",OFFSET('Sanitation Data'!$I$30,0,10*ROW('Sanitation Data'!I124)))</f>
        <v/>
      </c>
      <c r="DM130" s="293" t="str">
        <f ca="true">+IF(OFFSET('Sanitation Data'!$I$31,0,10*ROW('Sanitation Data'!I124))="","",OFFSET('Sanitation Data'!$I$31,0,10*ROW('Sanitation Data'!I124)))</f>
        <v/>
      </c>
      <c r="DN130" s="293" t="str">
        <f ca="true">+IF(OFFSET('Sanitation Data'!$I$32,0,10*ROW('Sanitation Data'!I124))="","",OFFSET('Sanitation Data'!$I$32,0,10*ROW('Sanitation Data'!I124)))</f>
        <v/>
      </c>
      <c r="DO130" s="293" t="str">
        <f ca="true">+IF(OFFSET('Hygiene Data'!$D$11,0,10*ROW('Hygiene Data'!D124))="","",OFFSET('Hygiene Data'!$D$11,0,10*ROW('Hygiene Data'!D124)))</f>
        <v/>
      </c>
      <c r="DP130" s="293" t="str">
        <f ca="true">+IF(OFFSET('Hygiene Data'!$D$12,0,10*ROW('Hygiene Data'!D124))="","",OFFSET('Hygiene Data'!$D$12,0,10*ROW('Hygiene Data'!D124)))</f>
        <v/>
      </c>
      <c r="DQ130" s="293" t="str">
        <f ca="true">+IF(OFFSET('Hygiene Data'!$D$13,0,10*ROW('Hygiene Data'!D124))="","",OFFSET('Hygiene Data'!$D$13,0,10*ROW('Hygiene Data'!D124)))</f>
        <v/>
      </c>
      <c r="DR130" s="293" t="str">
        <f ca="true">+IF(OFFSET('Hygiene Data'!$E$11,0,10*ROW('Hygiene Data'!E124))="","",OFFSET('Hygiene Data'!$E$11,0,10*ROW('Hygiene Data'!E124)))</f>
        <v/>
      </c>
      <c r="DS130" s="293" t="str">
        <f ca="true">+IF(OFFSET('Hygiene Data'!$E$12,0,10*ROW('Hygiene Data'!E124))="","",OFFSET('Hygiene Data'!$E$12,0,10*ROW('Hygiene Data'!E124)))</f>
        <v/>
      </c>
      <c r="DT130" s="293" t="str">
        <f ca="true">+IF(OFFSET('Hygiene Data'!$E$13,0,10*ROW('Hygiene Data'!E124))="","",OFFSET('Hygiene Data'!$E$13,0,10*ROW('Hygiene Data'!E124)))</f>
        <v/>
      </c>
      <c r="DU130" s="293" t="str">
        <f ca="true">+IF(OFFSET('Hygiene Data'!$F$11,0,10*ROW('Hygiene Data'!F124))="","",OFFSET('Hygiene Data'!$F$11,0,10*ROW('Hygiene Data'!F124)))</f>
        <v/>
      </c>
      <c r="DV130" s="293" t="str">
        <f ca="true">+IF(OFFSET('Hygiene Data'!$F$12,0,10*ROW('Hygiene Data'!F124))="","",OFFSET('Hygiene Data'!$F$12,0,10*ROW('Hygiene Data'!F124)))</f>
        <v/>
      </c>
      <c r="DW130" s="293" t="str">
        <f ca="true">+IF(OFFSET('Hygiene Data'!$F$13,0,10*ROW('Hygiene Data'!F124))="","",OFFSET('Hygiene Data'!$F$13,0,10*ROW('Hygiene Data'!F124)))</f>
        <v/>
      </c>
      <c r="DX130" s="293" t="str">
        <f ca="true">+IF(OFFSET('Hygiene Data'!$G$11,0,10*ROW('Hygiene Data'!G124))="","",OFFSET('Hygiene Data'!$G$11,0,10*ROW('Hygiene Data'!G124)))</f>
        <v/>
      </c>
      <c r="DY130" s="293" t="str">
        <f ca="true">+IF(OFFSET('Hygiene Data'!$G$12,0,10*ROW('Hygiene Data'!G124))="","",OFFSET('Hygiene Data'!$G$12,0,10*ROW('Hygiene Data'!G124)))</f>
        <v/>
      </c>
      <c r="DZ130" s="293" t="str">
        <f ca="true">+IF(OFFSET('Hygiene Data'!$G$13,0,10*ROW('Hygiene Data'!G124))="","",OFFSET('Hygiene Data'!$G$13,0,10*ROW('Hygiene Data'!G124)))</f>
        <v/>
      </c>
      <c r="EA130" s="293" t="str">
        <f ca="true">+IF(OFFSET('Hygiene Data'!$H$11,0,10*ROW('Hygiene Data'!H124))="","",OFFSET('Hygiene Data'!$H$11,0,10*ROW('Hygiene Data'!H124)))</f>
        <v/>
      </c>
      <c r="EB130" s="293" t="str">
        <f ca="true">+IF(OFFSET('Hygiene Data'!$H$12,0,10*ROW('Hygiene Data'!H124))="","",OFFSET('Hygiene Data'!$H$12,0,10*ROW('Hygiene Data'!H124)))</f>
        <v/>
      </c>
      <c r="EC130" s="293" t="str">
        <f ca="true">+IF(OFFSET('Hygiene Data'!$H$13,0,10*ROW('Hygiene Data'!H124))="","",OFFSET('Hygiene Data'!$H$13,0,10*ROW('Hygiene Data'!H124)))</f>
        <v/>
      </c>
      <c r="ED130" s="293" t="str">
        <f ca="true">+IF(OFFSET('Hygiene Data'!$I$11,0,10*ROW('Hygiene Data'!I124))="","",OFFSET('Hygiene Data'!$I$11,0,10*ROW('Hygiene Data'!I124)))</f>
        <v/>
      </c>
      <c r="EE130" s="293" t="str">
        <f ca="true">+IF(OFFSET('Hygiene Data'!$I$12,0,10*ROW('Hygiene Data'!I124))="","",OFFSET('Hygiene Data'!$I$12,0,10*ROW('Hygiene Data'!I124)))</f>
        <v/>
      </c>
      <c r="EF130" s="293"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49" t="str">
        <f t="shared" ca="true" si="1"/>
        <v/>
      </c>
      <c r="D131" s="89"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9"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9"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9"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9"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9"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9"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9"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9"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9"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9"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9"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9"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9"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9"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9"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9"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9"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0"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0"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0"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0"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0"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0"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0"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0"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0"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0"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0"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0"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0"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0"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0"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0"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0"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0"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0"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0"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0"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0"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0"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0"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0"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0"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0"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0"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0"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0"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1"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1"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1"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1"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1"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1"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1"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1"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1"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1"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1"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1"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1"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1"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1"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1"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1"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1"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3"/>
      <c r="BS131" s="293" t="str">
        <f ca="true">+IF(OFFSET('Water Data'!$D$27,0,10*ROW('Water Data'!D125))="","",OFFSET('Water Data'!$D$27,0,10*ROW('Water Data'!D125)))</f>
        <v/>
      </c>
      <c r="BT131" s="293" t="str">
        <f ca="true">+IF(OFFSET('Water Data'!$D$28,0,10*ROW('Water Data'!D125))="","",OFFSET('Water Data'!$D$28,0,10*ROW('Water Data'!D125)))</f>
        <v/>
      </c>
      <c r="BU131" s="293" t="str">
        <f ca="true">+IF(OFFSET('Water Data'!$D$29,0,10*ROW('Water Data'!D125))="","",OFFSET('Water Data'!$D$29,0,10*ROW('Water Data'!D125)))</f>
        <v/>
      </c>
      <c r="BV131" s="293" t="str">
        <f ca="true">+IF(OFFSET('Water Data'!$E$27,0,10*ROW('Water Data'!E125))="","",OFFSET('Water Data'!$E$27,0,10*ROW('Water Data'!E125)))</f>
        <v/>
      </c>
      <c r="BW131" s="293" t="str">
        <f ca="true">+IF(OFFSET('Water Data'!$E$28,0,10*ROW('Water Data'!E125))="","",OFFSET('Water Data'!$E$28,0,10*ROW('Water Data'!E125)))</f>
        <v/>
      </c>
      <c r="BX131" s="293" t="str">
        <f ca="true">+IF(OFFSET('Water Data'!$E$29,0,10*ROW('Water Data'!E125))="","",OFFSET('Water Data'!$E$29,0,10*ROW('Water Data'!E125)))</f>
        <v/>
      </c>
      <c r="BY131" s="293" t="str">
        <f ca="true">+IF(OFFSET('Water Data'!$F$27,0,10*ROW('Water Data'!F125))="","",OFFSET('Water Data'!$F$27,0,10*ROW('Water Data'!F125)))</f>
        <v/>
      </c>
      <c r="BZ131" s="293" t="str">
        <f ca="true">+IF(OFFSET('Water Data'!$F$28,0,10*ROW('Water Data'!F125))="","",OFFSET('Water Data'!$F$28,0,10*ROW('Water Data'!F125)))</f>
        <v/>
      </c>
      <c r="CA131" s="293" t="str">
        <f ca="true">+IF(OFFSET('Water Data'!$F$29,0,10*ROW('Water Data'!F125))="","",OFFSET('Water Data'!$F$29,0,10*ROW('Water Data'!F125)))</f>
        <v/>
      </c>
      <c r="CB131" s="293" t="str">
        <f ca="true">+IF(OFFSET('Water Data'!$G$27,0,10*ROW('Water Data'!G125))="","",OFFSET('Water Data'!$G$27,0,10*ROW('Water Data'!G125)))</f>
        <v/>
      </c>
      <c r="CC131" s="293" t="str">
        <f ca="true">+IF(OFFSET('Water Data'!$G$28,0,10*ROW('Water Data'!G125))="","",OFFSET('Water Data'!$G$28,0,10*ROW('Water Data'!G125)))</f>
        <v/>
      </c>
      <c r="CD131" s="293" t="str">
        <f ca="true">+IF(OFFSET('Water Data'!$G$29,0,10*ROW('Water Data'!G125))="","",OFFSET('Water Data'!$G$29,0,10*ROW('Water Data'!G125)))</f>
        <v/>
      </c>
      <c r="CE131" s="293" t="str">
        <f ca="true">+IF(OFFSET('Water Data'!$H$27,0,10*ROW('Water Data'!H125))="","",OFFSET('Water Data'!$H$27,0,10*ROW('Water Data'!H125)))</f>
        <v/>
      </c>
      <c r="CF131" s="293" t="str">
        <f ca="true">+IF(OFFSET('Water Data'!$H$28,0,10*ROW('Water Data'!H125))="","",OFFSET('Water Data'!$H$28,0,10*ROW('Water Data'!H125)))</f>
        <v/>
      </c>
      <c r="CG131" s="293" t="str">
        <f ca="true">+IF(OFFSET('Water Data'!$H$29,0,10*ROW('Water Data'!H125))="","",OFFSET('Water Data'!$H$29,0,10*ROW('Water Data'!H125)))</f>
        <v/>
      </c>
      <c r="CH131" s="293" t="str">
        <f ca="true">+IF(OFFSET('Water Data'!$I$27,0,10*ROW('Water Data'!I125))="","",OFFSET('Water Data'!$I$27,0,10*ROW('Water Data'!I125)))</f>
        <v/>
      </c>
      <c r="CI131" s="293" t="str">
        <f ca="true">+IF(OFFSET('Water Data'!$I$28,0,10*ROW('Water Data'!I125))="","",OFFSET('Water Data'!$I$28,0,10*ROW('Water Data'!I125)))</f>
        <v/>
      </c>
      <c r="CJ131" s="293" t="str">
        <f ca="true">+IF(OFFSET('Water Data'!$I$29,0,10*ROW('Water Data'!I125))="","",OFFSET('Water Data'!$I$29,0,10*ROW('Water Data'!I125)))</f>
        <v/>
      </c>
      <c r="CK131" s="293" t="str">
        <f ca="true">+IF(OFFSET('Sanitation Data'!$D$28,0,10*ROW('Sanitation Data'!D125))="","",OFFSET('Sanitation Data'!$D$28,0,10*ROW('Sanitation Data'!D125)))</f>
        <v/>
      </c>
      <c r="CL131" s="293" t="str">
        <f ca="true">+IF(OFFSET('Sanitation Data'!$D$29,0,10*ROW('Sanitation Data'!D125))="","",OFFSET('Sanitation Data'!$D$29,0,10*ROW('Sanitation Data'!D125)))</f>
        <v/>
      </c>
      <c r="CM131" s="293" t="str">
        <f ca="true">+IF(OFFSET('Sanitation Data'!$D$30,0,10*ROW('Sanitation Data'!D125))="","",OFFSET('Sanitation Data'!$D$30,0,10*ROW('Sanitation Data'!D125)))</f>
        <v/>
      </c>
      <c r="CN131" s="293" t="str">
        <f ca="true">+IF(OFFSET('Sanitation Data'!$D$31,0,10*ROW('Sanitation Data'!D125))="","",OFFSET('Sanitation Data'!$D$31,0,10*ROW('Sanitation Data'!D125)))</f>
        <v/>
      </c>
      <c r="CO131" s="293" t="str">
        <f ca="true">+IF(OFFSET('Sanitation Data'!$D$32,0,10*ROW('Sanitation Data'!D125))="","",OFFSET('Sanitation Data'!$D$32,0,10*ROW('Sanitation Data'!D125)))</f>
        <v/>
      </c>
      <c r="CP131" s="293" t="str">
        <f ca="true">+IF(OFFSET('Sanitation Data'!$E$28,0,10*ROW('Sanitation Data'!E125))="","",OFFSET('Sanitation Data'!$E$28,0,10*ROW('Sanitation Data'!E125)))</f>
        <v/>
      </c>
      <c r="CQ131" s="293" t="str">
        <f ca="true">+IF(OFFSET('Sanitation Data'!$E$29,0,10*ROW('Sanitation Data'!E125))="","",OFFSET('Sanitation Data'!$E$29,0,10*ROW('Sanitation Data'!E125)))</f>
        <v/>
      </c>
      <c r="CR131" s="293" t="str">
        <f ca="true">+IF(OFFSET('Sanitation Data'!$E$30,0,10*ROW('Sanitation Data'!E125))="","",OFFSET('Sanitation Data'!$E$30,0,10*ROW('Sanitation Data'!E125)))</f>
        <v/>
      </c>
      <c r="CS131" s="293" t="str">
        <f ca="true">+IF(OFFSET('Sanitation Data'!$E$31,0,10*ROW('Sanitation Data'!E125))="","",OFFSET('Sanitation Data'!$E$31,0,10*ROW('Sanitation Data'!E125)))</f>
        <v/>
      </c>
      <c r="CT131" s="293" t="str">
        <f ca="true">+IF(OFFSET('Sanitation Data'!$E$32,0,10*ROW('Sanitation Data'!E125))="","",OFFSET('Sanitation Data'!$E$32,0,10*ROW('Sanitation Data'!E125)))</f>
        <v/>
      </c>
      <c r="CU131" s="293" t="str">
        <f ca="true">+IF(OFFSET('Sanitation Data'!$F$28,0,10*ROW('Sanitation Data'!F125))="","",OFFSET('Sanitation Data'!$F$28,0,10*ROW('Sanitation Data'!F125)))</f>
        <v/>
      </c>
      <c r="CV131" s="293" t="str">
        <f ca="true">+IF(OFFSET('Sanitation Data'!$F$29,0,10*ROW('Sanitation Data'!F125))="","",OFFSET('Sanitation Data'!$F$29,0,10*ROW('Sanitation Data'!F125)))</f>
        <v/>
      </c>
      <c r="CW131" s="293" t="str">
        <f ca="true">+IF(OFFSET('Sanitation Data'!$F$30,0,10*ROW('Sanitation Data'!F125))="","",OFFSET('Sanitation Data'!$F$30,0,10*ROW('Sanitation Data'!F125)))</f>
        <v/>
      </c>
      <c r="CX131" s="293" t="str">
        <f ca="true">+IF(OFFSET('Sanitation Data'!$F$31,0,10*ROW('Sanitation Data'!F125))="","",OFFSET('Sanitation Data'!$F$31,0,10*ROW('Sanitation Data'!F125)))</f>
        <v/>
      </c>
      <c r="CY131" s="293" t="str">
        <f ca="true">+IF(OFFSET('Sanitation Data'!$F$32,0,10*ROW('Sanitation Data'!F125))="","",OFFSET('Sanitation Data'!$F$32,0,10*ROW('Sanitation Data'!F125)))</f>
        <v/>
      </c>
      <c r="CZ131" s="293" t="str">
        <f ca="true">+IF(OFFSET('Sanitation Data'!$G$28,0,10*ROW('Sanitation Data'!G125))="","",OFFSET('Sanitation Data'!$G$28,0,10*ROW('Sanitation Data'!G125)))</f>
        <v/>
      </c>
      <c r="DA131" s="293" t="str">
        <f ca="true">+IF(OFFSET('Sanitation Data'!$G$29,0,10*ROW('Sanitation Data'!G125))="","",OFFSET('Sanitation Data'!$G$29,0,10*ROW('Sanitation Data'!G125)))</f>
        <v/>
      </c>
      <c r="DB131" s="293" t="str">
        <f ca="true">+IF(OFFSET('Sanitation Data'!$G$30,0,10*ROW('Sanitation Data'!G125))="","",OFFSET('Sanitation Data'!$G$30,0,10*ROW('Sanitation Data'!G125)))</f>
        <v/>
      </c>
      <c r="DC131" s="293" t="str">
        <f ca="true">+IF(OFFSET('Sanitation Data'!$G$31,0,10*ROW('Sanitation Data'!G125))="","",OFFSET('Sanitation Data'!$G$31,0,10*ROW('Sanitation Data'!G125)))</f>
        <v/>
      </c>
      <c r="DD131" s="293" t="str">
        <f ca="true">+IF(OFFSET('Sanitation Data'!$G$32,0,10*ROW('Sanitation Data'!G125))="","",OFFSET('Sanitation Data'!$G$32,0,10*ROW('Sanitation Data'!G125)))</f>
        <v/>
      </c>
      <c r="DE131" s="293" t="str">
        <f ca="true">+IF(OFFSET('Sanitation Data'!$H$28,0,10*ROW('Sanitation Data'!H125))="","",OFFSET('Sanitation Data'!$H$28,0,10*ROW('Sanitation Data'!H125)))</f>
        <v/>
      </c>
      <c r="DF131" s="293" t="str">
        <f ca="true">+IF(OFFSET('Sanitation Data'!$H$29,0,10*ROW('Sanitation Data'!H125))="","",OFFSET('Sanitation Data'!$H$29,0,10*ROW('Sanitation Data'!H125)))</f>
        <v/>
      </c>
      <c r="DG131" s="293" t="str">
        <f ca="true">+IF(OFFSET('Sanitation Data'!$H$30,0,10*ROW('Sanitation Data'!H125))="","",OFFSET('Sanitation Data'!$H$30,0,10*ROW('Sanitation Data'!H125)))</f>
        <v/>
      </c>
      <c r="DH131" s="293" t="str">
        <f ca="true">+IF(OFFSET('Sanitation Data'!$H$31,0,10*ROW('Sanitation Data'!H125))="","",OFFSET('Sanitation Data'!$H$31,0,10*ROW('Sanitation Data'!H125)))</f>
        <v/>
      </c>
      <c r="DI131" s="293" t="str">
        <f ca="true">+IF(OFFSET('Sanitation Data'!$H$32,0,10*ROW('Sanitation Data'!H125))="","",OFFSET('Sanitation Data'!$H$32,0,10*ROW('Sanitation Data'!H125)))</f>
        <v/>
      </c>
      <c r="DJ131" s="293" t="str">
        <f ca="true">+IF(OFFSET('Sanitation Data'!$I$28,0,10*ROW('Sanitation Data'!I125))="","",OFFSET('Sanitation Data'!$I$28,0,10*ROW('Sanitation Data'!I125)))</f>
        <v/>
      </c>
      <c r="DK131" s="293" t="str">
        <f ca="true">+IF(OFFSET('Sanitation Data'!$I$29,0,10*ROW('Sanitation Data'!I125))="","",OFFSET('Sanitation Data'!$I$29,0,10*ROW('Sanitation Data'!I125)))</f>
        <v/>
      </c>
      <c r="DL131" s="293" t="str">
        <f ca="true">+IF(OFFSET('Sanitation Data'!$I$30,0,10*ROW('Sanitation Data'!I125))="","",OFFSET('Sanitation Data'!$I$30,0,10*ROW('Sanitation Data'!I125)))</f>
        <v/>
      </c>
      <c r="DM131" s="293" t="str">
        <f ca="true">+IF(OFFSET('Sanitation Data'!$I$31,0,10*ROW('Sanitation Data'!I125))="","",OFFSET('Sanitation Data'!$I$31,0,10*ROW('Sanitation Data'!I125)))</f>
        <v/>
      </c>
      <c r="DN131" s="293" t="str">
        <f ca="true">+IF(OFFSET('Sanitation Data'!$I$32,0,10*ROW('Sanitation Data'!I125))="","",OFFSET('Sanitation Data'!$I$32,0,10*ROW('Sanitation Data'!I125)))</f>
        <v/>
      </c>
      <c r="DO131" s="293" t="str">
        <f ca="true">+IF(OFFSET('Hygiene Data'!$D$11,0,10*ROW('Hygiene Data'!D125))="","",OFFSET('Hygiene Data'!$D$11,0,10*ROW('Hygiene Data'!D125)))</f>
        <v/>
      </c>
      <c r="DP131" s="293" t="str">
        <f ca="true">+IF(OFFSET('Hygiene Data'!$D$12,0,10*ROW('Hygiene Data'!D125))="","",OFFSET('Hygiene Data'!$D$12,0,10*ROW('Hygiene Data'!D125)))</f>
        <v/>
      </c>
      <c r="DQ131" s="293" t="str">
        <f ca="true">+IF(OFFSET('Hygiene Data'!$D$13,0,10*ROW('Hygiene Data'!D125))="","",OFFSET('Hygiene Data'!$D$13,0,10*ROW('Hygiene Data'!D125)))</f>
        <v/>
      </c>
      <c r="DR131" s="293" t="str">
        <f ca="true">+IF(OFFSET('Hygiene Data'!$E$11,0,10*ROW('Hygiene Data'!E125))="","",OFFSET('Hygiene Data'!$E$11,0,10*ROW('Hygiene Data'!E125)))</f>
        <v/>
      </c>
      <c r="DS131" s="293" t="str">
        <f ca="true">+IF(OFFSET('Hygiene Data'!$E$12,0,10*ROW('Hygiene Data'!E125))="","",OFFSET('Hygiene Data'!$E$12,0,10*ROW('Hygiene Data'!E125)))</f>
        <v/>
      </c>
      <c r="DT131" s="293" t="str">
        <f ca="true">+IF(OFFSET('Hygiene Data'!$E$13,0,10*ROW('Hygiene Data'!E125))="","",OFFSET('Hygiene Data'!$E$13,0,10*ROW('Hygiene Data'!E125)))</f>
        <v/>
      </c>
      <c r="DU131" s="293" t="str">
        <f ca="true">+IF(OFFSET('Hygiene Data'!$F$11,0,10*ROW('Hygiene Data'!F125))="","",OFFSET('Hygiene Data'!$F$11,0,10*ROW('Hygiene Data'!F125)))</f>
        <v/>
      </c>
      <c r="DV131" s="293" t="str">
        <f ca="true">+IF(OFFSET('Hygiene Data'!$F$12,0,10*ROW('Hygiene Data'!F125))="","",OFFSET('Hygiene Data'!$F$12,0,10*ROW('Hygiene Data'!F125)))</f>
        <v/>
      </c>
      <c r="DW131" s="293" t="str">
        <f ca="true">+IF(OFFSET('Hygiene Data'!$F$13,0,10*ROW('Hygiene Data'!F125))="","",OFFSET('Hygiene Data'!$F$13,0,10*ROW('Hygiene Data'!F125)))</f>
        <v/>
      </c>
      <c r="DX131" s="293" t="str">
        <f ca="true">+IF(OFFSET('Hygiene Data'!$G$11,0,10*ROW('Hygiene Data'!G125))="","",OFFSET('Hygiene Data'!$G$11,0,10*ROW('Hygiene Data'!G125)))</f>
        <v/>
      </c>
      <c r="DY131" s="293" t="str">
        <f ca="true">+IF(OFFSET('Hygiene Data'!$G$12,0,10*ROW('Hygiene Data'!G125))="","",OFFSET('Hygiene Data'!$G$12,0,10*ROW('Hygiene Data'!G125)))</f>
        <v/>
      </c>
      <c r="DZ131" s="293" t="str">
        <f ca="true">+IF(OFFSET('Hygiene Data'!$G$13,0,10*ROW('Hygiene Data'!G125))="","",OFFSET('Hygiene Data'!$G$13,0,10*ROW('Hygiene Data'!G125)))</f>
        <v/>
      </c>
      <c r="EA131" s="293" t="str">
        <f ca="true">+IF(OFFSET('Hygiene Data'!$H$11,0,10*ROW('Hygiene Data'!H125))="","",OFFSET('Hygiene Data'!$H$11,0,10*ROW('Hygiene Data'!H125)))</f>
        <v/>
      </c>
      <c r="EB131" s="293" t="str">
        <f ca="true">+IF(OFFSET('Hygiene Data'!$H$12,0,10*ROW('Hygiene Data'!H125))="","",OFFSET('Hygiene Data'!$H$12,0,10*ROW('Hygiene Data'!H125)))</f>
        <v/>
      </c>
      <c r="EC131" s="293" t="str">
        <f ca="true">+IF(OFFSET('Hygiene Data'!$H$13,0,10*ROW('Hygiene Data'!H125))="","",OFFSET('Hygiene Data'!$H$13,0,10*ROW('Hygiene Data'!H125)))</f>
        <v/>
      </c>
      <c r="ED131" s="293" t="str">
        <f ca="true">+IF(OFFSET('Hygiene Data'!$I$11,0,10*ROW('Hygiene Data'!I125))="","",OFFSET('Hygiene Data'!$I$11,0,10*ROW('Hygiene Data'!I125)))</f>
        <v/>
      </c>
      <c r="EE131" s="293" t="str">
        <f ca="true">+IF(OFFSET('Hygiene Data'!$I$12,0,10*ROW('Hygiene Data'!I125))="","",OFFSET('Hygiene Data'!$I$12,0,10*ROW('Hygiene Data'!I125)))</f>
        <v/>
      </c>
      <c r="EF131" s="293"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49" t="str">
        <f t="shared" ca="true" si="1"/>
        <v/>
      </c>
      <c r="D132" s="89"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9"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9"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9"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9"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9"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9"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9"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9"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9"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9"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9"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9"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9"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9"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9"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9"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9"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0"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0"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0"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0"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0"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0"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0"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0"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0"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0"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0"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0"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0"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0"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0"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0"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0"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0"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0"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0"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0"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0"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0"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0"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0"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0"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0"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0"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0"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0"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1"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1"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1"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1"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1"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1"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1"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1"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1"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1"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1"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1"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1"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1"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1"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1"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1"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1"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3"/>
      <c r="BS132" s="293" t="str">
        <f ca="true">+IF(OFFSET('Water Data'!$D$27,0,10*ROW('Water Data'!D126))="","",OFFSET('Water Data'!$D$27,0,10*ROW('Water Data'!D126)))</f>
        <v/>
      </c>
      <c r="BT132" s="293" t="str">
        <f ca="true">+IF(OFFSET('Water Data'!$D$28,0,10*ROW('Water Data'!D126))="","",OFFSET('Water Data'!$D$28,0,10*ROW('Water Data'!D126)))</f>
        <v/>
      </c>
      <c r="BU132" s="293" t="str">
        <f ca="true">+IF(OFFSET('Water Data'!$D$29,0,10*ROW('Water Data'!D126))="","",OFFSET('Water Data'!$D$29,0,10*ROW('Water Data'!D126)))</f>
        <v/>
      </c>
      <c r="BV132" s="293" t="str">
        <f ca="true">+IF(OFFSET('Water Data'!$E$27,0,10*ROW('Water Data'!E126))="","",OFFSET('Water Data'!$E$27,0,10*ROW('Water Data'!E126)))</f>
        <v/>
      </c>
      <c r="BW132" s="293" t="str">
        <f ca="true">+IF(OFFSET('Water Data'!$E$28,0,10*ROW('Water Data'!E126))="","",OFFSET('Water Data'!$E$28,0,10*ROW('Water Data'!E126)))</f>
        <v/>
      </c>
      <c r="BX132" s="293" t="str">
        <f ca="true">+IF(OFFSET('Water Data'!$E$29,0,10*ROW('Water Data'!E126))="","",OFFSET('Water Data'!$E$29,0,10*ROW('Water Data'!E126)))</f>
        <v/>
      </c>
      <c r="BY132" s="293" t="str">
        <f ca="true">+IF(OFFSET('Water Data'!$F$27,0,10*ROW('Water Data'!F126))="","",OFFSET('Water Data'!$F$27,0,10*ROW('Water Data'!F126)))</f>
        <v/>
      </c>
      <c r="BZ132" s="293" t="str">
        <f ca="true">+IF(OFFSET('Water Data'!$F$28,0,10*ROW('Water Data'!F126))="","",OFFSET('Water Data'!$F$28,0,10*ROW('Water Data'!F126)))</f>
        <v/>
      </c>
      <c r="CA132" s="293" t="str">
        <f ca="true">+IF(OFFSET('Water Data'!$F$29,0,10*ROW('Water Data'!F126))="","",OFFSET('Water Data'!$F$29,0,10*ROW('Water Data'!F126)))</f>
        <v/>
      </c>
      <c r="CB132" s="293" t="str">
        <f ca="true">+IF(OFFSET('Water Data'!$G$27,0,10*ROW('Water Data'!G126))="","",OFFSET('Water Data'!$G$27,0,10*ROW('Water Data'!G126)))</f>
        <v/>
      </c>
      <c r="CC132" s="293" t="str">
        <f ca="true">+IF(OFFSET('Water Data'!$G$28,0,10*ROW('Water Data'!G126))="","",OFFSET('Water Data'!$G$28,0,10*ROW('Water Data'!G126)))</f>
        <v/>
      </c>
      <c r="CD132" s="293" t="str">
        <f ca="true">+IF(OFFSET('Water Data'!$G$29,0,10*ROW('Water Data'!G126))="","",OFFSET('Water Data'!$G$29,0,10*ROW('Water Data'!G126)))</f>
        <v/>
      </c>
      <c r="CE132" s="293" t="str">
        <f ca="true">+IF(OFFSET('Water Data'!$H$27,0,10*ROW('Water Data'!H126))="","",OFFSET('Water Data'!$H$27,0,10*ROW('Water Data'!H126)))</f>
        <v/>
      </c>
      <c r="CF132" s="293" t="str">
        <f ca="true">+IF(OFFSET('Water Data'!$H$28,0,10*ROW('Water Data'!H126))="","",OFFSET('Water Data'!$H$28,0,10*ROW('Water Data'!H126)))</f>
        <v/>
      </c>
      <c r="CG132" s="293" t="str">
        <f ca="true">+IF(OFFSET('Water Data'!$H$29,0,10*ROW('Water Data'!H126))="","",OFFSET('Water Data'!$H$29,0,10*ROW('Water Data'!H126)))</f>
        <v/>
      </c>
      <c r="CH132" s="293" t="str">
        <f ca="true">+IF(OFFSET('Water Data'!$I$27,0,10*ROW('Water Data'!I126))="","",OFFSET('Water Data'!$I$27,0,10*ROW('Water Data'!I126)))</f>
        <v/>
      </c>
      <c r="CI132" s="293" t="str">
        <f ca="true">+IF(OFFSET('Water Data'!$I$28,0,10*ROW('Water Data'!I126))="","",OFFSET('Water Data'!$I$28,0,10*ROW('Water Data'!I126)))</f>
        <v/>
      </c>
      <c r="CJ132" s="293" t="str">
        <f ca="true">+IF(OFFSET('Water Data'!$I$29,0,10*ROW('Water Data'!I126))="","",OFFSET('Water Data'!$I$29,0,10*ROW('Water Data'!I126)))</f>
        <v/>
      </c>
      <c r="CK132" s="293" t="str">
        <f ca="true">+IF(OFFSET('Sanitation Data'!$D$28,0,10*ROW('Sanitation Data'!D126))="","",OFFSET('Sanitation Data'!$D$28,0,10*ROW('Sanitation Data'!D126)))</f>
        <v/>
      </c>
      <c r="CL132" s="293" t="str">
        <f ca="true">+IF(OFFSET('Sanitation Data'!$D$29,0,10*ROW('Sanitation Data'!D126))="","",OFFSET('Sanitation Data'!$D$29,0,10*ROW('Sanitation Data'!D126)))</f>
        <v/>
      </c>
      <c r="CM132" s="293" t="str">
        <f ca="true">+IF(OFFSET('Sanitation Data'!$D$30,0,10*ROW('Sanitation Data'!D126))="","",OFFSET('Sanitation Data'!$D$30,0,10*ROW('Sanitation Data'!D126)))</f>
        <v/>
      </c>
      <c r="CN132" s="293" t="str">
        <f ca="true">+IF(OFFSET('Sanitation Data'!$D$31,0,10*ROW('Sanitation Data'!D126))="","",OFFSET('Sanitation Data'!$D$31,0,10*ROW('Sanitation Data'!D126)))</f>
        <v/>
      </c>
      <c r="CO132" s="293" t="str">
        <f ca="true">+IF(OFFSET('Sanitation Data'!$D$32,0,10*ROW('Sanitation Data'!D126))="","",OFFSET('Sanitation Data'!$D$32,0,10*ROW('Sanitation Data'!D126)))</f>
        <v/>
      </c>
      <c r="CP132" s="293" t="str">
        <f ca="true">+IF(OFFSET('Sanitation Data'!$E$28,0,10*ROW('Sanitation Data'!E126))="","",OFFSET('Sanitation Data'!$E$28,0,10*ROW('Sanitation Data'!E126)))</f>
        <v/>
      </c>
      <c r="CQ132" s="293" t="str">
        <f ca="true">+IF(OFFSET('Sanitation Data'!$E$29,0,10*ROW('Sanitation Data'!E126))="","",OFFSET('Sanitation Data'!$E$29,0,10*ROW('Sanitation Data'!E126)))</f>
        <v/>
      </c>
      <c r="CR132" s="293" t="str">
        <f ca="true">+IF(OFFSET('Sanitation Data'!$E$30,0,10*ROW('Sanitation Data'!E126))="","",OFFSET('Sanitation Data'!$E$30,0,10*ROW('Sanitation Data'!E126)))</f>
        <v/>
      </c>
      <c r="CS132" s="293" t="str">
        <f ca="true">+IF(OFFSET('Sanitation Data'!$E$31,0,10*ROW('Sanitation Data'!E126))="","",OFFSET('Sanitation Data'!$E$31,0,10*ROW('Sanitation Data'!E126)))</f>
        <v/>
      </c>
      <c r="CT132" s="293" t="str">
        <f ca="true">+IF(OFFSET('Sanitation Data'!$E$32,0,10*ROW('Sanitation Data'!E126))="","",OFFSET('Sanitation Data'!$E$32,0,10*ROW('Sanitation Data'!E126)))</f>
        <v/>
      </c>
      <c r="CU132" s="293" t="str">
        <f ca="true">+IF(OFFSET('Sanitation Data'!$F$28,0,10*ROW('Sanitation Data'!F126))="","",OFFSET('Sanitation Data'!$F$28,0,10*ROW('Sanitation Data'!F126)))</f>
        <v/>
      </c>
      <c r="CV132" s="293" t="str">
        <f ca="true">+IF(OFFSET('Sanitation Data'!$F$29,0,10*ROW('Sanitation Data'!F126))="","",OFFSET('Sanitation Data'!$F$29,0,10*ROW('Sanitation Data'!F126)))</f>
        <v/>
      </c>
      <c r="CW132" s="293" t="str">
        <f ca="true">+IF(OFFSET('Sanitation Data'!$F$30,0,10*ROW('Sanitation Data'!F126))="","",OFFSET('Sanitation Data'!$F$30,0,10*ROW('Sanitation Data'!F126)))</f>
        <v/>
      </c>
      <c r="CX132" s="293" t="str">
        <f ca="true">+IF(OFFSET('Sanitation Data'!$F$31,0,10*ROW('Sanitation Data'!F126))="","",OFFSET('Sanitation Data'!$F$31,0,10*ROW('Sanitation Data'!F126)))</f>
        <v/>
      </c>
      <c r="CY132" s="293" t="str">
        <f ca="true">+IF(OFFSET('Sanitation Data'!$F$32,0,10*ROW('Sanitation Data'!F126))="","",OFFSET('Sanitation Data'!$F$32,0,10*ROW('Sanitation Data'!F126)))</f>
        <v/>
      </c>
      <c r="CZ132" s="293" t="str">
        <f ca="true">+IF(OFFSET('Sanitation Data'!$G$28,0,10*ROW('Sanitation Data'!G126))="","",OFFSET('Sanitation Data'!$G$28,0,10*ROW('Sanitation Data'!G126)))</f>
        <v/>
      </c>
      <c r="DA132" s="293" t="str">
        <f ca="true">+IF(OFFSET('Sanitation Data'!$G$29,0,10*ROW('Sanitation Data'!G126))="","",OFFSET('Sanitation Data'!$G$29,0,10*ROW('Sanitation Data'!G126)))</f>
        <v/>
      </c>
      <c r="DB132" s="293" t="str">
        <f ca="true">+IF(OFFSET('Sanitation Data'!$G$30,0,10*ROW('Sanitation Data'!G126))="","",OFFSET('Sanitation Data'!$G$30,0,10*ROW('Sanitation Data'!G126)))</f>
        <v/>
      </c>
      <c r="DC132" s="293" t="str">
        <f ca="true">+IF(OFFSET('Sanitation Data'!$G$31,0,10*ROW('Sanitation Data'!G126))="","",OFFSET('Sanitation Data'!$G$31,0,10*ROW('Sanitation Data'!G126)))</f>
        <v/>
      </c>
      <c r="DD132" s="293" t="str">
        <f ca="true">+IF(OFFSET('Sanitation Data'!$G$32,0,10*ROW('Sanitation Data'!G126))="","",OFFSET('Sanitation Data'!$G$32,0,10*ROW('Sanitation Data'!G126)))</f>
        <v/>
      </c>
      <c r="DE132" s="293" t="str">
        <f ca="true">+IF(OFFSET('Sanitation Data'!$H$28,0,10*ROW('Sanitation Data'!H126))="","",OFFSET('Sanitation Data'!$H$28,0,10*ROW('Sanitation Data'!H126)))</f>
        <v/>
      </c>
      <c r="DF132" s="293" t="str">
        <f ca="true">+IF(OFFSET('Sanitation Data'!$H$29,0,10*ROW('Sanitation Data'!H126))="","",OFFSET('Sanitation Data'!$H$29,0,10*ROW('Sanitation Data'!H126)))</f>
        <v/>
      </c>
      <c r="DG132" s="293" t="str">
        <f ca="true">+IF(OFFSET('Sanitation Data'!$H$30,0,10*ROW('Sanitation Data'!H126))="","",OFFSET('Sanitation Data'!$H$30,0,10*ROW('Sanitation Data'!H126)))</f>
        <v/>
      </c>
      <c r="DH132" s="293" t="str">
        <f ca="true">+IF(OFFSET('Sanitation Data'!$H$31,0,10*ROW('Sanitation Data'!H126))="","",OFFSET('Sanitation Data'!$H$31,0,10*ROW('Sanitation Data'!H126)))</f>
        <v/>
      </c>
      <c r="DI132" s="293" t="str">
        <f ca="true">+IF(OFFSET('Sanitation Data'!$H$32,0,10*ROW('Sanitation Data'!H126))="","",OFFSET('Sanitation Data'!$H$32,0,10*ROW('Sanitation Data'!H126)))</f>
        <v/>
      </c>
      <c r="DJ132" s="293" t="str">
        <f ca="true">+IF(OFFSET('Sanitation Data'!$I$28,0,10*ROW('Sanitation Data'!I126))="","",OFFSET('Sanitation Data'!$I$28,0,10*ROW('Sanitation Data'!I126)))</f>
        <v/>
      </c>
      <c r="DK132" s="293" t="str">
        <f ca="true">+IF(OFFSET('Sanitation Data'!$I$29,0,10*ROW('Sanitation Data'!I126))="","",OFFSET('Sanitation Data'!$I$29,0,10*ROW('Sanitation Data'!I126)))</f>
        <v/>
      </c>
      <c r="DL132" s="293" t="str">
        <f ca="true">+IF(OFFSET('Sanitation Data'!$I$30,0,10*ROW('Sanitation Data'!I126))="","",OFFSET('Sanitation Data'!$I$30,0,10*ROW('Sanitation Data'!I126)))</f>
        <v/>
      </c>
      <c r="DM132" s="293" t="str">
        <f ca="true">+IF(OFFSET('Sanitation Data'!$I$31,0,10*ROW('Sanitation Data'!I126))="","",OFFSET('Sanitation Data'!$I$31,0,10*ROW('Sanitation Data'!I126)))</f>
        <v/>
      </c>
      <c r="DN132" s="293" t="str">
        <f ca="true">+IF(OFFSET('Sanitation Data'!$I$32,0,10*ROW('Sanitation Data'!I126))="","",OFFSET('Sanitation Data'!$I$32,0,10*ROW('Sanitation Data'!I126)))</f>
        <v/>
      </c>
      <c r="DO132" s="293" t="str">
        <f ca="true">+IF(OFFSET('Hygiene Data'!$D$11,0,10*ROW('Hygiene Data'!D126))="","",OFFSET('Hygiene Data'!$D$11,0,10*ROW('Hygiene Data'!D126)))</f>
        <v/>
      </c>
      <c r="DP132" s="293" t="str">
        <f ca="true">+IF(OFFSET('Hygiene Data'!$D$12,0,10*ROW('Hygiene Data'!D126))="","",OFFSET('Hygiene Data'!$D$12,0,10*ROW('Hygiene Data'!D126)))</f>
        <v/>
      </c>
      <c r="DQ132" s="293" t="str">
        <f ca="true">+IF(OFFSET('Hygiene Data'!$D$13,0,10*ROW('Hygiene Data'!D126))="","",OFFSET('Hygiene Data'!$D$13,0,10*ROW('Hygiene Data'!D126)))</f>
        <v/>
      </c>
      <c r="DR132" s="293" t="str">
        <f ca="true">+IF(OFFSET('Hygiene Data'!$E$11,0,10*ROW('Hygiene Data'!E126))="","",OFFSET('Hygiene Data'!$E$11,0,10*ROW('Hygiene Data'!E126)))</f>
        <v/>
      </c>
      <c r="DS132" s="293" t="str">
        <f ca="true">+IF(OFFSET('Hygiene Data'!$E$12,0,10*ROW('Hygiene Data'!E126))="","",OFFSET('Hygiene Data'!$E$12,0,10*ROW('Hygiene Data'!E126)))</f>
        <v/>
      </c>
      <c r="DT132" s="293" t="str">
        <f ca="true">+IF(OFFSET('Hygiene Data'!$E$13,0,10*ROW('Hygiene Data'!E126))="","",OFFSET('Hygiene Data'!$E$13,0,10*ROW('Hygiene Data'!E126)))</f>
        <v/>
      </c>
      <c r="DU132" s="293" t="str">
        <f ca="true">+IF(OFFSET('Hygiene Data'!$F$11,0,10*ROW('Hygiene Data'!F126))="","",OFFSET('Hygiene Data'!$F$11,0,10*ROW('Hygiene Data'!F126)))</f>
        <v/>
      </c>
      <c r="DV132" s="293" t="str">
        <f ca="true">+IF(OFFSET('Hygiene Data'!$F$12,0,10*ROW('Hygiene Data'!F126))="","",OFFSET('Hygiene Data'!$F$12,0,10*ROW('Hygiene Data'!F126)))</f>
        <v/>
      </c>
      <c r="DW132" s="293" t="str">
        <f ca="true">+IF(OFFSET('Hygiene Data'!$F$13,0,10*ROW('Hygiene Data'!F126))="","",OFFSET('Hygiene Data'!$F$13,0,10*ROW('Hygiene Data'!F126)))</f>
        <v/>
      </c>
      <c r="DX132" s="293" t="str">
        <f ca="true">+IF(OFFSET('Hygiene Data'!$G$11,0,10*ROW('Hygiene Data'!G126))="","",OFFSET('Hygiene Data'!$G$11,0,10*ROW('Hygiene Data'!G126)))</f>
        <v/>
      </c>
      <c r="DY132" s="293" t="str">
        <f ca="true">+IF(OFFSET('Hygiene Data'!$G$12,0,10*ROW('Hygiene Data'!G126))="","",OFFSET('Hygiene Data'!$G$12,0,10*ROW('Hygiene Data'!G126)))</f>
        <v/>
      </c>
      <c r="DZ132" s="293" t="str">
        <f ca="true">+IF(OFFSET('Hygiene Data'!$G$13,0,10*ROW('Hygiene Data'!G126))="","",OFFSET('Hygiene Data'!$G$13,0,10*ROW('Hygiene Data'!G126)))</f>
        <v/>
      </c>
      <c r="EA132" s="293" t="str">
        <f ca="true">+IF(OFFSET('Hygiene Data'!$H$11,0,10*ROW('Hygiene Data'!H126))="","",OFFSET('Hygiene Data'!$H$11,0,10*ROW('Hygiene Data'!H126)))</f>
        <v/>
      </c>
      <c r="EB132" s="293" t="str">
        <f ca="true">+IF(OFFSET('Hygiene Data'!$H$12,0,10*ROW('Hygiene Data'!H126))="","",OFFSET('Hygiene Data'!$H$12,0,10*ROW('Hygiene Data'!H126)))</f>
        <v/>
      </c>
      <c r="EC132" s="293" t="str">
        <f ca="true">+IF(OFFSET('Hygiene Data'!$H$13,0,10*ROW('Hygiene Data'!H126))="","",OFFSET('Hygiene Data'!$H$13,0,10*ROW('Hygiene Data'!H126)))</f>
        <v/>
      </c>
      <c r="ED132" s="293" t="str">
        <f ca="true">+IF(OFFSET('Hygiene Data'!$I$11,0,10*ROW('Hygiene Data'!I126))="","",OFFSET('Hygiene Data'!$I$11,0,10*ROW('Hygiene Data'!I126)))</f>
        <v/>
      </c>
      <c r="EE132" s="293" t="str">
        <f ca="true">+IF(OFFSET('Hygiene Data'!$I$12,0,10*ROW('Hygiene Data'!I126))="","",OFFSET('Hygiene Data'!$I$12,0,10*ROW('Hygiene Data'!I126)))</f>
        <v/>
      </c>
      <c r="EF132" s="293"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49" t="str">
        <f t="shared" ca="true" si="1"/>
        <v/>
      </c>
      <c r="D133" s="89"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9"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9"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9"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9"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9"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9"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9"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9"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9"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9"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9"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9"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9"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9"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9"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9"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9"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0"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0"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0"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0"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0"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0"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0"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0"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0"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0"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0"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0"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0"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0"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0"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0"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0"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0"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0"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0"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0"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0"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0"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0"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0"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0"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0"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0"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0"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0"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1"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1"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1"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1"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1"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1"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1"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1"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1"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1"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1"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1"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1"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1"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1"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1"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1"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1"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3"/>
      <c r="BS133" s="293" t="str">
        <f ca="true">+IF(OFFSET('Water Data'!$D$27,0,10*ROW('Water Data'!D127))="","",OFFSET('Water Data'!$D$27,0,10*ROW('Water Data'!D127)))</f>
        <v/>
      </c>
      <c r="BT133" s="293" t="str">
        <f ca="true">+IF(OFFSET('Water Data'!$D$28,0,10*ROW('Water Data'!D127))="","",OFFSET('Water Data'!$D$28,0,10*ROW('Water Data'!D127)))</f>
        <v/>
      </c>
      <c r="BU133" s="293" t="str">
        <f ca="true">+IF(OFFSET('Water Data'!$D$29,0,10*ROW('Water Data'!D127))="","",OFFSET('Water Data'!$D$29,0,10*ROW('Water Data'!D127)))</f>
        <v/>
      </c>
      <c r="BV133" s="293" t="str">
        <f ca="true">+IF(OFFSET('Water Data'!$E$27,0,10*ROW('Water Data'!E127))="","",OFFSET('Water Data'!$E$27,0,10*ROW('Water Data'!E127)))</f>
        <v/>
      </c>
      <c r="BW133" s="293" t="str">
        <f ca="true">+IF(OFFSET('Water Data'!$E$28,0,10*ROW('Water Data'!E127))="","",OFFSET('Water Data'!$E$28,0,10*ROW('Water Data'!E127)))</f>
        <v/>
      </c>
      <c r="BX133" s="293" t="str">
        <f ca="true">+IF(OFFSET('Water Data'!$E$29,0,10*ROW('Water Data'!E127))="","",OFFSET('Water Data'!$E$29,0,10*ROW('Water Data'!E127)))</f>
        <v/>
      </c>
      <c r="BY133" s="293" t="str">
        <f ca="true">+IF(OFFSET('Water Data'!$F$27,0,10*ROW('Water Data'!F127))="","",OFFSET('Water Data'!$F$27,0,10*ROW('Water Data'!F127)))</f>
        <v/>
      </c>
      <c r="BZ133" s="293" t="str">
        <f ca="true">+IF(OFFSET('Water Data'!$F$28,0,10*ROW('Water Data'!F127))="","",OFFSET('Water Data'!$F$28,0,10*ROW('Water Data'!F127)))</f>
        <v/>
      </c>
      <c r="CA133" s="293" t="str">
        <f ca="true">+IF(OFFSET('Water Data'!$F$29,0,10*ROW('Water Data'!F127))="","",OFFSET('Water Data'!$F$29,0,10*ROW('Water Data'!F127)))</f>
        <v/>
      </c>
      <c r="CB133" s="293" t="str">
        <f ca="true">+IF(OFFSET('Water Data'!$G$27,0,10*ROW('Water Data'!G127))="","",OFFSET('Water Data'!$G$27,0,10*ROW('Water Data'!G127)))</f>
        <v/>
      </c>
      <c r="CC133" s="293" t="str">
        <f ca="true">+IF(OFFSET('Water Data'!$G$28,0,10*ROW('Water Data'!G127))="","",OFFSET('Water Data'!$G$28,0,10*ROW('Water Data'!G127)))</f>
        <v/>
      </c>
      <c r="CD133" s="293" t="str">
        <f ca="true">+IF(OFFSET('Water Data'!$G$29,0,10*ROW('Water Data'!G127))="","",OFFSET('Water Data'!$G$29,0,10*ROW('Water Data'!G127)))</f>
        <v/>
      </c>
      <c r="CE133" s="293" t="str">
        <f ca="true">+IF(OFFSET('Water Data'!$H$27,0,10*ROW('Water Data'!H127))="","",OFFSET('Water Data'!$H$27,0,10*ROW('Water Data'!H127)))</f>
        <v/>
      </c>
      <c r="CF133" s="293" t="str">
        <f ca="true">+IF(OFFSET('Water Data'!$H$28,0,10*ROW('Water Data'!H127))="","",OFFSET('Water Data'!$H$28,0,10*ROW('Water Data'!H127)))</f>
        <v/>
      </c>
      <c r="CG133" s="293" t="str">
        <f ca="true">+IF(OFFSET('Water Data'!$H$29,0,10*ROW('Water Data'!H127))="","",OFFSET('Water Data'!$H$29,0,10*ROW('Water Data'!H127)))</f>
        <v/>
      </c>
      <c r="CH133" s="293" t="str">
        <f ca="true">+IF(OFFSET('Water Data'!$I$27,0,10*ROW('Water Data'!I127))="","",OFFSET('Water Data'!$I$27,0,10*ROW('Water Data'!I127)))</f>
        <v/>
      </c>
      <c r="CI133" s="293" t="str">
        <f ca="true">+IF(OFFSET('Water Data'!$I$28,0,10*ROW('Water Data'!I127))="","",OFFSET('Water Data'!$I$28,0,10*ROW('Water Data'!I127)))</f>
        <v/>
      </c>
      <c r="CJ133" s="293" t="str">
        <f ca="true">+IF(OFFSET('Water Data'!$I$29,0,10*ROW('Water Data'!I127))="","",OFFSET('Water Data'!$I$29,0,10*ROW('Water Data'!I127)))</f>
        <v/>
      </c>
      <c r="CK133" s="293" t="str">
        <f ca="true">+IF(OFFSET('Sanitation Data'!$D$28,0,10*ROW('Sanitation Data'!D127))="","",OFFSET('Sanitation Data'!$D$28,0,10*ROW('Sanitation Data'!D127)))</f>
        <v/>
      </c>
      <c r="CL133" s="293" t="str">
        <f ca="true">+IF(OFFSET('Sanitation Data'!$D$29,0,10*ROW('Sanitation Data'!D127))="","",OFFSET('Sanitation Data'!$D$29,0,10*ROW('Sanitation Data'!D127)))</f>
        <v/>
      </c>
      <c r="CM133" s="293" t="str">
        <f ca="true">+IF(OFFSET('Sanitation Data'!$D$30,0,10*ROW('Sanitation Data'!D127))="","",OFFSET('Sanitation Data'!$D$30,0,10*ROW('Sanitation Data'!D127)))</f>
        <v/>
      </c>
      <c r="CN133" s="293" t="str">
        <f ca="true">+IF(OFFSET('Sanitation Data'!$D$31,0,10*ROW('Sanitation Data'!D127))="","",OFFSET('Sanitation Data'!$D$31,0,10*ROW('Sanitation Data'!D127)))</f>
        <v/>
      </c>
      <c r="CO133" s="293" t="str">
        <f ca="true">+IF(OFFSET('Sanitation Data'!$D$32,0,10*ROW('Sanitation Data'!D127))="","",OFFSET('Sanitation Data'!$D$32,0,10*ROW('Sanitation Data'!D127)))</f>
        <v/>
      </c>
      <c r="CP133" s="293" t="str">
        <f ca="true">+IF(OFFSET('Sanitation Data'!$E$28,0,10*ROW('Sanitation Data'!E127))="","",OFFSET('Sanitation Data'!$E$28,0,10*ROW('Sanitation Data'!E127)))</f>
        <v/>
      </c>
      <c r="CQ133" s="293" t="str">
        <f ca="true">+IF(OFFSET('Sanitation Data'!$E$29,0,10*ROW('Sanitation Data'!E127))="","",OFFSET('Sanitation Data'!$E$29,0,10*ROW('Sanitation Data'!E127)))</f>
        <v/>
      </c>
      <c r="CR133" s="293" t="str">
        <f ca="true">+IF(OFFSET('Sanitation Data'!$E$30,0,10*ROW('Sanitation Data'!E127))="","",OFFSET('Sanitation Data'!$E$30,0,10*ROW('Sanitation Data'!E127)))</f>
        <v/>
      </c>
      <c r="CS133" s="293" t="str">
        <f ca="true">+IF(OFFSET('Sanitation Data'!$E$31,0,10*ROW('Sanitation Data'!E127))="","",OFFSET('Sanitation Data'!$E$31,0,10*ROW('Sanitation Data'!E127)))</f>
        <v/>
      </c>
      <c r="CT133" s="293" t="str">
        <f ca="true">+IF(OFFSET('Sanitation Data'!$E$32,0,10*ROW('Sanitation Data'!E127))="","",OFFSET('Sanitation Data'!$E$32,0,10*ROW('Sanitation Data'!E127)))</f>
        <v/>
      </c>
      <c r="CU133" s="293" t="str">
        <f ca="true">+IF(OFFSET('Sanitation Data'!$F$28,0,10*ROW('Sanitation Data'!F127))="","",OFFSET('Sanitation Data'!$F$28,0,10*ROW('Sanitation Data'!F127)))</f>
        <v/>
      </c>
      <c r="CV133" s="293" t="str">
        <f ca="true">+IF(OFFSET('Sanitation Data'!$F$29,0,10*ROW('Sanitation Data'!F127))="","",OFFSET('Sanitation Data'!$F$29,0,10*ROW('Sanitation Data'!F127)))</f>
        <v/>
      </c>
      <c r="CW133" s="293" t="str">
        <f ca="true">+IF(OFFSET('Sanitation Data'!$F$30,0,10*ROW('Sanitation Data'!F127))="","",OFFSET('Sanitation Data'!$F$30,0,10*ROW('Sanitation Data'!F127)))</f>
        <v/>
      </c>
      <c r="CX133" s="293" t="str">
        <f ca="true">+IF(OFFSET('Sanitation Data'!$F$31,0,10*ROW('Sanitation Data'!F127))="","",OFFSET('Sanitation Data'!$F$31,0,10*ROW('Sanitation Data'!F127)))</f>
        <v/>
      </c>
      <c r="CY133" s="293" t="str">
        <f ca="true">+IF(OFFSET('Sanitation Data'!$F$32,0,10*ROW('Sanitation Data'!F127))="","",OFFSET('Sanitation Data'!$F$32,0,10*ROW('Sanitation Data'!F127)))</f>
        <v/>
      </c>
      <c r="CZ133" s="293" t="str">
        <f ca="true">+IF(OFFSET('Sanitation Data'!$G$28,0,10*ROW('Sanitation Data'!G127))="","",OFFSET('Sanitation Data'!$G$28,0,10*ROW('Sanitation Data'!G127)))</f>
        <v/>
      </c>
      <c r="DA133" s="293" t="str">
        <f ca="true">+IF(OFFSET('Sanitation Data'!$G$29,0,10*ROW('Sanitation Data'!G127))="","",OFFSET('Sanitation Data'!$G$29,0,10*ROW('Sanitation Data'!G127)))</f>
        <v/>
      </c>
      <c r="DB133" s="293" t="str">
        <f ca="true">+IF(OFFSET('Sanitation Data'!$G$30,0,10*ROW('Sanitation Data'!G127))="","",OFFSET('Sanitation Data'!$G$30,0,10*ROW('Sanitation Data'!G127)))</f>
        <v/>
      </c>
      <c r="DC133" s="293" t="str">
        <f ca="true">+IF(OFFSET('Sanitation Data'!$G$31,0,10*ROW('Sanitation Data'!G127))="","",OFFSET('Sanitation Data'!$G$31,0,10*ROW('Sanitation Data'!G127)))</f>
        <v/>
      </c>
      <c r="DD133" s="293" t="str">
        <f ca="true">+IF(OFFSET('Sanitation Data'!$G$32,0,10*ROW('Sanitation Data'!G127))="","",OFFSET('Sanitation Data'!$G$32,0,10*ROW('Sanitation Data'!G127)))</f>
        <v/>
      </c>
      <c r="DE133" s="293" t="str">
        <f ca="true">+IF(OFFSET('Sanitation Data'!$H$28,0,10*ROW('Sanitation Data'!H127))="","",OFFSET('Sanitation Data'!$H$28,0,10*ROW('Sanitation Data'!H127)))</f>
        <v/>
      </c>
      <c r="DF133" s="293" t="str">
        <f ca="true">+IF(OFFSET('Sanitation Data'!$H$29,0,10*ROW('Sanitation Data'!H127))="","",OFFSET('Sanitation Data'!$H$29,0,10*ROW('Sanitation Data'!H127)))</f>
        <v/>
      </c>
      <c r="DG133" s="293" t="str">
        <f ca="true">+IF(OFFSET('Sanitation Data'!$H$30,0,10*ROW('Sanitation Data'!H127))="","",OFFSET('Sanitation Data'!$H$30,0,10*ROW('Sanitation Data'!H127)))</f>
        <v/>
      </c>
      <c r="DH133" s="293" t="str">
        <f ca="true">+IF(OFFSET('Sanitation Data'!$H$31,0,10*ROW('Sanitation Data'!H127))="","",OFFSET('Sanitation Data'!$H$31,0,10*ROW('Sanitation Data'!H127)))</f>
        <v/>
      </c>
      <c r="DI133" s="293" t="str">
        <f ca="true">+IF(OFFSET('Sanitation Data'!$H$32,0,10*ROW('Sanitation Data'!H127))="","",OFFSET('Sanitation Data'!$H$32,0,10*ROW('Sanitation Data'!H127)))</f>
        <v/>
      </c>
      <c r="DJ133" s="293" t="str">
        <f ca="true">+IF(OFFSET('Sanitation Data'!$I$28,0,10*ROW('Sanitation Data'!I127))="","",OFFSET('Sanitation Data'!$I$28,0,10*ROW('Sanitation Data'!I127)))</f>
        <v/>
      </c>
      <c r="DK133" s="293" t="str">
        <f ca="true">+IF(OFFSET('Sanitation Data'!$I$29,0,10*ROW('Sanitation Data'!I127))="","",OFFSET('Sanitation Data'!$I$29,0,10*ROW('Sanitation Data'!I127)))</f>
        <v/>
      </c>
      <c r="DL133" s="293" t="str">
        <f ca="true">+IF(OFFSET('Sanitation Data'!$I$30,0,10*ROW('Sanitation Data'!I127))="","",OFFSET('Sanitation Data'!$I$30,0,10*ROW('Sanitation Data'!I127)))</f>
        <v/>
      </c>
      <c r="DM133" s="293" t="str">
        <f ca="true">+IF(OFFSET('Sanitation Data'!$I$31,0,10*ROW('Sanitation Data'!I127))="","",OFFSET('Sanitation Data'!$I$31,0,10*ROW('Sanitation Data'!I127)))</f>
        <v/>
      </c>
      <c r="DN133" s="293" t="str">
        <f ca="true">+IF(OFFSET('Sanitation Data'!$I$32,0,10*ROW('Sanitation Data'!I127))="","",OFFSET('Sanitation Data'!$I$32,0,10*ROW('Sanitation Data'!I127)))</f>
        <v/>
      </c>
      <c r="DO133" s="293" t="str">
        <f ca="true">+IF(OFFSET('Hygiene Data'!$D$11,0,10*ROW('Hygiene Data'!D127))="","",OFFSET('Hygiene Data'!$D$11,0,10*ROW('Hygiene Data'!D127)))</f>
        <v/>
      </c>
      <c r="DP133" s="293" t="str">
        <f ca="true">+IF(OFFSET('Hygiene Data'!$D$12,0,10*ROW('Hygiene Data'!D127))="","",OFFSET('Hygiene Data'!$D$12,0,10*ROW('Hygiene Data'!D127)))</f>
        <v/>
      </c>
      <c r="DQ133" s="293" t="str">
        <f ca="true">+IF(OFFSET('Hygiene Data'!$D$13,0,10*ROW('Hygiene Data'!D127))="","",OFFSET('Hygiene Data'!$D$13,0,10*ROW('Hygiene Data'!D127)))</f>
        <v/>
      </c>
      <c r="DR133" s="293" t="str">
        <f ca="true">+IF(OFFSET('Hygiene Data'!$E$11,0,10*ROW('Hygiene Data'!E127))="","",OFFSET('Hygiene Data'!$E$11,0,10*ROW('Hygiene Data'!E127)))</f>
        <v/>
      </c>
      <c r="DS133" s="293" t="str">
        <f ca="true">+IF(OFFSET('Hygiene Data'!$E$12,0,10*ROW('Hygiene Data'!E127))="","",OFFSET('Hygiene Data'!$E$12,0,10*ROW('Hygiene Data'!E127)))</f>
        <v/>
      </c>
      <c r="DT133" s="293" t="str">
        <f ca="true">+IF(OFFSET('Hygiene Data'!$E$13,0,10*ROW('Hygiene Data'!E127))="","",OFFSET('Hygiene Data'!$E$13,0,10*ROW('Hygiene Data'!E127)))</f>
        <v/>
      </c>
      <c r="DU133" s="293" t="str">
        <f ca="true">+IF(OFFSET('Hygiene Data'!$F$11,0,10*ROW('Hygiene Data'!F127))="","",OFFSET('Hygiene Data'!$F$11,0,10*ROW('Hygiene Data'!F127)))</f>
        <v/>
      </c>
      <c r="DV133" s="293" t="str">
        <f ca="true">+IF(OFFSET('Hygiene Data'!$F$12,0,10*ROW('Hygiene Data'!F127))="","",OFFSET('Hygiene Data'!$F$12,0,10*ROW('Hygiene Data'!F127)))</f>
        <v/>
      </c>
      <c r="DW133" s="293" t="str">
        <f ca="true">+IF(OFFSET('Hygiene Data'!$F$13,0,10*ROW('Hygiene Data'!F127))="","",OFFSET('Hygiene Data'!$F$13,0,10*ROW('Hygiene Data'!F127)))</f>
        <v/>
      </c>
      <c r="DX133" s="293" t="str">
        <f ca="true">+IF(OFFSET('Hygiene Data'!$G$11,0,10*ROW('Hygiene Data'!G127))="","",OFFSET('Hygiene Data'!$G$11,0,10*ROW('Hygiene Data'!G127)))</f>
        <v/>
      </c>
      <c r="DY133" s="293" t="str">
        <f ca="true">+IF(OFFSET('Hygiene Data'!$G$12,0,10*ROW('Hygiene Data'!G127))="","",OFFSET('Hygiene Data'!$G$12,0,10*ROW('Hygiene Data'!G127)))</f>
        <v/>
      </c>
      <c r="DZ133" s="293" t="str">
        <f ca="true">+IF(OFFSET('Hygiene Data'!$G$13,0,10*ROW('Hygiene Data'!G127))="","",OFFSET('Hygiene Data'!$G$13,0,10*ROW('Hygiene Data'!G127)))</f>
        <v/>
      </c>
      <c r="EA133" s="293" t="str">
        <f ca="true">+IF(OFFSET('Hygiene Data'!$H$11,0,10*ROW('Hygiene Data'!H127))="","",OFFSET('Hygiene Data'!$H$11,0,10*ROW('Hygiene Data'!H127)))</f>
        <v/>
      </c>
      <c r="EB133" s="293" t="str">
        <f ca="true">+IF(OFFSET('Hygiene Data'!$H$12,0,10*ROW('Hygiene Data'!H127))="","",OFFSET('Hygiene Data'!$H$12,0,10*ROW('Hygiene Data'!H127)))</f>
        <v/>
      </c>
      <c r="EC133" s="293" t="str">
        <f ca="true">+IF(OFFSET('Hygiene Data'!$H$13,0,10*ROW('Hygiene Data'!H127))="","",OFFSET('Hygiene Data'!$H$13,0,10*ROW('Hygiene Data'!H127)))</f>
        <v/>
      </c>
      <c r="ED133" s="293" t="str">
        <f ca="true">+IF(OFFSET('Hygiene Data'!$I$11,0,10*ROW('Hygiene Data'!I127))="","",OFFSET('Hygiene Data'!$I$11,0,10*ROW('Hygiene Data'!I127)))</f>
        <v/>
      </c>
      <c r="EE133" s="293" t="str">
        <f ca="true">+IF(OFFSET('Hygiene Data'!$I$12,0,10*ROW('Hygiene Data'!I127))="","",OFFSET('Hygiene Data'!$I$12,0,10*ROW('Hygiene Data'!I127)))</f>
        <v/>
      </c>
      <c r="EF133" s="293"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49" t="str">
        <f t="shared" ca="true" si="1"/>
        <v/>
      </c>
      <c r="D134" s="89"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9"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9"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9"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9"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9"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9"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9"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9"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9"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9"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9"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9"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9"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9"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9"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9"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9"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0"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0"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0"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0"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0"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0"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0"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0"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0"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0"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0"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0"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0"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0"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0"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0"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0"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0"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0"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0"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0"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0"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0"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0"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0"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0"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0"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0"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0"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0"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1"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1"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1"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1"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1"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1"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1"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1"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1"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1"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1"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1"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1"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1"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1"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1"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1"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1"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3"/>
      <c r="BS134" s="293" t="str">
        <f ca="true">+IF(OFFSET('Water Data'!$D$27,0,10*ROW('Water Data'!D128))="","",OFFSET('Water Data'!$D$27,0,10*ROW('Water Data'!D128)))</f>
        <v/>
      </c>
      <c r="BT134" s="293" t="str">
        <f ca="true">+IF(OFFSET('Water Data'!$D$28,0,10*ROW('Water Data'!D128))="","",OFFSET('Water Data'!$D$28,0,10*ROW('Water Data'!D128)))</f>
        <v/>
      </c>
      <c r="BU134" s="293" t="str">
        <f ca="true">+IF(OFFSET('Water Data'!$D$29,0,10*ROW('Water Data'!D128))="","",OFFSET('Water Data'!$D$29,0,10*ROW('Water Data'!D128)))</f>
        <v/>
      </c>
      <c r="BV134" s="293" t="str">
        <f ca="true">+IF(OFFSET('Water Data'!$E$27,0,10*ROW('Water Data'!E128))="","",OFFSET('Water Data'!$E$27,0,10*ROW('Water Data'!E128)))</f>
        <v/>
      </c>
      <c r="BW134" s="293" t="str">
        <f ca="true">+IF(OFFSET('Water Data'!$E$28,0,10*ROW('Water Data'!E128))="","",OFFSET('Water Data'!$E$28,0,10*ROW('Water Data'!E128)))</f>
        <v/>
      </c>
      <c r="BX134" s="293" t="str">
        <f ca="true">+IF(OFFSET('Water Data'!$E$29,0,10*ROW('Water Data'!E128))="","",OFFSET('Water Data'!$E$29,0,10*ROW('Water Data'!E128)))</f>
        <v/>
      </c>
      <c r="BY134" s="293" t="str">
        <f ca="true">+IF(OFFSET('Water Data'!$F$27,0,10*ROW('Water Data'!F128))="","",OFFSET('Water Data'!$F$27,0,10*ROW('Water Data'!F128)))</f>
        <v/>
      </c>
      <c r="BZ134" s="293" t="str">
        <f ca="true">+IF(OFFSET('Water Data'!$F$28,0,10*ROW('Water Data'!F128))="","",OFFSET('Water Data'!$F$28,0,10*ROW('Water Data'!F128)))</f>
        <v/>
      </c>
      <c r="CA134" s="293" t="str">
        <f ca="true">+IF(OFFSET('Water Data'!$F$29,0,10*ROW('Water Data'!F128))="","",OFFSET('Water Data'!$F$29,0,10*ROW('Water Data'!F128)))</f>
        <v/>
      </c>
      <c r="CB134" s="293" t="str">
        <f ca="true">+IF(OFFSET('Water Data'!$G$27,0,10*ROW('Water Data'!G128))="","",OFFSET('Water Data'!$G$27,0,10*ROW('Water Data'!G128)))</f>
        <v/>
      </c>
      <c r="CC134" s="293" t="str">
        <f ca="true">+IF(OFFSET('Water Data'!$G$28,0,10*ROW('Water Data'!G128))="","",OFFSET('Water Data'!$G$28,0,10*ROW('Water Data'!G128)))</f>
        <v/>
      </c>
      <c r="CD134" s="293" t="str">
        <f ca="true">+IF(OFFSET('Water Data'!$G$29,0,10*ROW('Water Data'!G128))="","",OFFSET('Water Data'!$G$29,0,10*ROW('Water Data'!G128)))</f>
        <v/>
      </c>
      <c r="CE134" s="293" t="str">
        <f ca="true">+IF(OFFSET('Water Data'!$H$27,0,10*ROW('Water Data'!H128))="","",OFFSET('Water Data'!$H$27,0,10*ROW('Water Data'!H128)))</f>
        <v/>
      </c>
      <c r="CF134" s="293" t="str">
        <f ca="true">+IF(OFFSET('Water Data'!$H$28,0,10*ROW('Water Data'!H128))="","",OFFSET('Water Data'!$H$28,0,10*ROW('Water Data'!H128)))</f>
        <v/>
      </c>
      <c r="CG134" s="293" t="str">
        <f ca="true">+IF(OFFSET('Water Data'!$H$29,0,10*ROW('Water Data'!H128))="","",OFFSET('Water Data'!$H$29,0,10*ROW('Water Data'!H128)))</f>
        <v/>
      </c>
      <c r="CH134" s="293" t="str">
        <f ca="true">+IF(OFFSET('Water Data'!$I$27,0,10*ROW('Water Data'!I128))="","",OFFSET('Water Data'!$I$27,0,10*ROW('Water Data'!I128)))</f>
        <v/>
      </c>
      <c r="CI134" s="293" t="str">
        <f ca="true">+IF(OFFSET('Water Data'!$I$28,0,10*ROW('Water Data'!I128))="","",OFFSET('Water Data'!$I$28,0,10*ROW('Water Data'!I128)))</f>
        <v/>
      </c>
      <c r="CJ134" s="293" t="str">
        <f ca="true">+IF(OFFSET('Water Data'!$I$29,0,10*ROW('Water Data'!I128))="","",OFFSET('Water Data'!$I$29,0,10*ROW('Water Data'!I128)))</f>
        <v/>
      </c>
      <c r="CK134" s="293" t="str">
        <f ca="true">+IF(OFFSET('Sanitation Data'!$D$28,0,10*ROW('Sanitation Data'!D128))="","",OFFSET('Sanitation Data'!$D$28,0,10*ROW('Sanitation Data'!D128)))</f>
        <v/>
      </c>
      <c r="CL134" s="293" t="str">
        <f ca="true">+IF(OFFSET('Sanitation Data'!$D$29,0,10*ROW('Sanitation Data'!D128))="","",OFFSET('Sanitation Data'!$D$29,0,10*ROW('Sanitation Data'!D128)))</f>
        <v/>
      </c>
      <c r="CM134" s="293" t="str">
        <f ca="true">+IF(OFFSET('Sanitation Data'!$D$30,0,10*ROW('Sanitation Data'!D128))="","",OFFSET('Sanitation Data'!$D$30,0,10*ROW('Sanitation Data'!D128)))</f>
        <v/>
      </c>
      <c r="CN134" s="293" t="str">
        <f ca="true">+IF(OFFSET('Sanitation Data'!$D$31,0,10*ROW('Sanitation Data'!D128))="","",OFFSET('Sanitation Data'!$D$31,0,10*ROW('Sanitation Data'!D128)))</f>
        <v/>
      </c>
      <c r="CO134" s="293" t="str">
        <f ca="true">+IF(OFFSET('Sanitation Data'!$D$32,0,10*ROW('Sanitation Data'!D128))="","",OFFSET('Sanitation Data'!$D$32,0,10*ROW('Sanitation Data'!D128)))</f>
        <v/>
      </c>
      <c r="CP134" s="293" t="str">
        <f ca="true">+IF(OFFSET('Sanitation Data'!$E$28,0,10*ROW('Sanitation Data'!E128))="","",OFFSET('Sanitation Data'!$E$28,0,10*ROW('Sanitation Data'!E128)))</f>
        <v/>
      </c>
      <c r="CQ134" s="293" t="str">
        <f ca="true">+IF(OFFSET('Sanitation Data'!$E$29,0,10*ROW('Sanitation Data'!E128))="","",OFFSET('Sanitation Data'!$E$29,0,10*ROW('Sanitation Data'!E128)))</f>
        <v/>
      </c>
      <c r="CR134" s="293" t="str">
        <f ca="true">+IF(OFFSET('Sanitation Data'!$E$30,0,10*ROW('Sanitation Data'!E128))="","",OFFSET('Sanitation Data'!$E$30,0,10*ROW('Sanitation Data'!E128)))</f>
        <v/>
      </c>
      <c r="CS134" s="293" t="str">
        <f ca="true">+IF(OFFSET('Sanitation Data'!$E$31,0,10*ROW('Sanitation Data'!E128))="","",OFFSET('Sanitation Data'!$E$31,0,10*ROW('Sanitation Data'!E128)))</f>
        <v/>
      </c>
      <c r="CT134" s="293" t="str">
        <f ca="true">+IF(OFFSET('Sanitation Data'!$E$32,0,10*ROW('Sanitation Data'!E128))="","",OFFSET('Sanitation Data'!$E$32,0,10*ROW('Sanitation Data'!E128)))</f>
        <v/>
      </c>
      <c r="CU134" s="293" t="str">
        <f ca="true">+IF(OFFSET('Sanitation Data'!$F$28,0,10*ROW('Sanitation Data'!F128))="","",OFFSET('Sanitation Data'!$F$28,0,10*ROW('Sanitation Data'!F128)))</f>
        <v/>
      </c>
      <c r="CV134" s="293" t="str">
        <f ca="true">+IF(OFFSET('Sanitation Data'!$F$29,0,10*ROW('Sanitation Data'!F128))="","",OFFSET('Sanitation Data'!$F$29,0,10*ROW('Sanitation Data'!F128)))</f>
        <v/>
      </c>
      <c r="CW134" s="293" t="str">
        <f ca="true">+IF(OFFSET('Sanitation Data'!$F$30,0,10*ROW('Sanitation Data'!F128))="","",OFFSET('Sanitation Data'!$F$30,0,10*ROW('Sanitation Data'!F128)))</f>
        <v/>
      </c>
      <c r="CX134" s="293" t="str">
        <f ca="true">+IF(OFFSET('Sanitation Data'!$F$31,0,10*ROW('Sanitation Data'!F128))="","",OFFSET('Sanitation Data'!$F$31,0,10*ROW('Sanitation Data'!F128)))</f>
        <v/>
      </c>
      <c r="CY134" s="293" t="str">
        <f ca="true">+IF(OFFSET('Sanitation Data'!$F$32,0,10*ROW('Sanitation Data'!F128))="","",OFFSET('Sanitation Data'!$F$32,0,10*ROW('Sanitation Data'!F128)))</f>
        <v/>
      </c>
      <c r="CZ134" s="293" t="str">
        <f ca="true">+IF(OFFSET('Sanitation Data'!$G$28,0,10*ROW('Sanitation Data'!G128))="","",OFFSET('Sanitation Data'!$G$28,0,10*ROW('Sanitation Data'!G128)))</f>
        <v/>
      </c>
      <c r="DA134" s="293" t="str">
        <f ca="true">+IF(OFFSET('Sanitation Data'!$G$29,0,10*ROW('Sanitation Data'!G128))="","",OFFSET('Sanitation Data'!$G$29,0,10*ROW('Sanitation Data'!G128)))</f>
        <v/>
      </c>
      <c r="DB134" s="293" t="str">
        <f ca="true">+IF(OFFSET('Sanitation Data'!$G$30,0,10*ROW('Sanitation Data'!G128))="","",OFFSET('Sanitation Data'!$G$30,0,10*ROW('Sanitation Data'!G128)))</f>
        <v/>
      </c>
      <c r="DC134" s="293" t="str">
        <f ca="true">+IF(OFFSET('Sanitation Data'!$G$31,0,10*ROW('Sanitation Data'!G128))="","",OFFSET('Sanitation Data'!$G$31,0,10*ROW('Sanitation Data'!G128)))</f>
        <v/>
      </c>
      <c r="DD134" s="293" t="str">
        <f ca="true">+IF(OFFSET('Sanitation Data'!$G$32,0,10*ROW('Sanitation Data'!G128))="","",OFFSET('Sanitation Data'!$G$32,0,10*ROW('Sanitation Data'!G128)))</f>
        <v/>
      </c>
      <c r="DE134" s="293" t="str">
        <f ca="true">+IF(OFFSET('Sanitation Data'!$H$28,0,10*ROW('Sanitation Data'!H128))="","",OFFSET('Sanitation Data'!$H$28,0,10*ROW('Sanitation Data'!H128)))</f>
        <v/>
      </c>
      <c r="DF134" s="293" t="str">
        <f ca="true">+IF(OFFSET('Sanitation Data'!$H$29,0,10*ROW('Sanitation Data'!H128))="","",OFFSET('Sanitation Data'!$H$29,0,10*ROW('Sanitation Data'!H128)))</f>
        <v/>
      </c>
      <c r="DG134" s="293" t="str">
        <f ca="true">+IF(OFFSET('Sanitation Data'!$H$30,0,10*ROW('Sanitation Data'!H128))="","",OFFSET('Sanitation Data'!$H$30,0,10*ROW('Sanitation Data'!H128)))</f>
        <v/>
      </c>
      <c r="DH134" s="293" t="str">
        <f ca="true">+IF(OFFSET('Sanitation Data'!$H$31,0,10*ROW('Sanitation Data'!H128))="","",OFFSET('Sanitation Data'!$H$31,0,10*ROW('Sanitation Data'!H128)))</f>
        <v/>
      </c>
      <c r="DI134" s="293" t="str">
        <f ca="true">+IF(OFFSET('Sanitation Data'!$H$32,0,10*ROW('Sanitation Data'!H128))="","",OFFSET('Sanitation Data'!$H$32,0,10*ROW('Sanitation Data'!H128)))</f>
        <v/>
      </c>
      <c r="DJ134" s="293" t="str">
        <f ca="true">+IF(OFFSET('Sanitation Data'!$I$28,0,10*ROW('Sanitation Data'!I128))="","",OFFSET('Sanitation Data'!$I$28,0,10*ROW('Sanitation Data'!I128)))</f>
        <v/>
      </c>
      <c r="DK134" s="293" t="str">
        <f ca="true">+IF(OFFSET('Sanitation Data'!$I$29,0,10*ROW('Sanitation Data'!I128))="","",OFFSET('Sanitation Data'!$I$29,0,10*ROW('Sanitation Data'!I128)))</f>
        <v/>
      </c>
      <c r="DL134" s="293" t="str">
        <f ca="true">+IF(OFFSET('Sanitation Data'!$I$30,0,10*ROW('Sanitation Data'!I128))="","",OFFSET('Sanitation Data'!$I$30,0,10*ROW('Sanitation Data'!I128)))</f>
        <v/>
      </c>
      <c r="DM134" s="293" t="str">
        <f ca="true">+IF(OFFSET('Sanitation Data'!$I$31,0,10*ROW('Sanitation Data'!I128))="","",OFFSET('Sanitation Data'!$I$31,0,10*ROW('Sanitation Data'!I128)))</f>
        <v/>
      </c>
      <c r="DN134" s="293" t="str">
        <f ca="true">+IF(OFFSET('Sanitation Data'!$I$32,0,10*ROW('Sanitation Data'!I128))="","",OFFSET('Sanitation Data'!$I$32,0,10*ROW('Sanitation Data'!I128)))</f>
        <v/>
      </c>
      <c r="DO134" s="293" t="str">
        <f ca="true">+IF(OFFSET('Hygiene Data'!$D$11,0,10*ROW('Hygiene Data'!D128))="","",OFFSET('Hygiene Data'!$D$11,0,10*ROW('Hygiene Data'!D128)))</f>
        <v/>
      </c>
      <c r="DP134" s="293" t="str">
        <f ca="true">+IF(OFFSET('Hygiene Data'!$D$12,0,10*ROW('Hygiene Data'!D128))="","",OFFSET('Hygiene Data'!$D$12,0,10*ROW('Hygiene Data'!D128)))</f>
        <v/>
      </c>
      <c r="DQ134" s="293" t="str">
        <f ca="true">+IF(OFFSET('Hygiene Data'!$D$13,0,10*ROW('Hygiene Data'!D128))="","",OFFSET('Hygiene Data'!$D$13,0,10*ROW('Hygiene Data'!D128)))</f>
        <v/>
      </c>
      <c r="DR134" s="293" t="str">
        <f ca="true">+IF(OFFSET('Hygiene Data'!$E$11,0,10*ROW('Hygiene Data'!E128))="","",OFFSET('Hygiene Data'!$E$11,0,10*ROW('Hygiene Data'!E128)))</f>
        <v/>
      </c>
      <c r="DS134" s="293" t="str">
        <f ca="true">+IF(OFFSET('Hygiene Data'!$E$12,0,10*ROW('Hygiene Data'!E128))="","",OFFSET('Hygiene Data'!$E$12,0,10*ROW('Hygiene Data'!E128)))</f>
        <v/>
      </c>
      <c r="DT134" s="293" t="str">
        <f ca="true">+IF(OFFSET('Hygiene Data'!$E$13,0,10*ROW('Hygiene Data'!E128))="","",OFFSET('Hygiene Data'!$E$13,0,10*ROW('Hygiene Data'!E128)))</f>
        <v/>
      </c>
      <c r="DU134" s="293" t="str">
        <f ca="true">+IF(OFFSET('Hygiene Data'!$F$11,0,10*ROW('Hygiene Data'!F128))="","",OFFSET('Hygiene Data'!$F$11,0,10*ROW('Hygiene Data'!F128)))</f>
        <v/>
      </c>
      <c r="DV134" s="293" t="str">
        <f ca="true">+IF(OFFSET('Hygiene Data'!$F$12,0,10*ROW('Hygiene Data'!F128))="","",OFFSET('Hygiene Data'!$F$12,0,10*ROW('Hygiene Data'!F128)))</f>
        <v/>
      </c>
      <c r="DW134" s="293" t="str">
        <f ca="true">+IF(OFFSET('Hygiene Data'!$F$13,0,10*ROW('Hygiene Data'!F128))="","",OFFSET('Hygiene Data'!$F$13,0,10*ROW('Hygiene Data'!F128)))</f>
        <v/>
      </c>
      <c r="DX134" s="293" t="str">
        <f ca="true">+IF(OFFSET('Hygiene Data'!$G$11,0,10*ROW('Hygiene Data'!G128))="","",OFFSET('Hygiene Data'!$G$11,0,10*ROW('Hygiene Data'!G128)))</f>
        <v/>
      </c>
      <c r="DY134" s="293" t="str">
        <f ca="true">+IF(OFFSET('Hygiene Data'!$G$12,0,10*ROW('Hygiene Data'!G128))="","",OFFSET('Hygiene Data'!$G$12,0,10*ROW('Hygiene Data'!G128)))</f>
        <v/>
      </c>
      <c r="DZ134" s="293" t="str">
        <f ca="true">+IF(OFFSET('Hygiene Data'!$G$13,0,10*ROW('Hygiene Data'!G128))="","",OFFSET('Hygiene Data'!$G$13,0,10*ROW('Hygiene Data'!G128)))</f>
        <v/>
      </c>
      <c r="EA134" s="293" t="str">
        <f ca="true">+IF(OFFSET('Hygiene Data'!$H$11,0,10*ROW('Hygiene Data'!H128))="","",OFFSET('Hygiene Data'!$H$11,0,10*ROW('Hygiene Data'!H128)))</f>
        <v/>
      </c>
      <c r="EB134" s="293" t="str">
        <f ca="true">+IF(OFFSET('Hygiene Data'!$H$12,0,10*ROW('Hygiene Data'!H128))="","",OFFSET('Hygiene Data'!$H$12,0,10*ROW('Hygiene Data'!H128)))</f>
        <v/>
      </c>
      <c r="EC134" s="293" t="str">
        <f ca="true">+IF(OFFSET('Hygiene Data'!$H$13,0,10*ROW('Hygiene Data'!H128))="","",OFFSET('Hygiene Data'!$H$13,0,10*ROW('Hygiene Data'!H128)))</f>
        <v/>
      </c>
      <c r="ED134" s="293" t="str">
        <f ca="true">+IF(OFFSET('Hygiene Data'!$I$11,0,10*ROW('Hygiene Data'!I128))="","",OFFSET('Hygiene Data'!$I$11,0,10*ROW('Hygiene Data'!I128)))</f>
        <v/>
      </c>
      <c r="EE134" s="293" t="str">
        <f ca="true">+IF(OFFSET('Hygiene Data'!$I$12,0,10*ROW('Hygiene Data'!I128))="","",OFFSET('Hygiene Data'!$I$12,0,10*ROW('Hygiene Data'!I128)))</f>
        <v/>
      </c>
      <c r="EF134" s="293"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49" t="str">
        <f t="shared" ref="C135:C198" ca="true" si="2">+IF(ISNUMBER(VALUE(MID(A135,5,4))), VALUE(MID(A135, 5,4)),"")</f>
        <v/>
      </c>
      <c r="D135" s="89"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9"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9"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9"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9"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9"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9"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9"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9"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9"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9"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9"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9"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9"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9"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9"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9"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9"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0"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0"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0"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0"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0"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0"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0"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0"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0"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0"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0"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0"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0"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0"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0"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0"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0"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0"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0"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0"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0"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0"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0"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0"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0"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0"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0"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0"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0"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0"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1"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1"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1"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1"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1"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1"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1"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1"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1"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1"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1"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1"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1"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1"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1"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1"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1"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1"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3"/>
      <c r="BS135" s="293" t="str">
        <f ca="true">+IF(OFFSET('Water Data'!$D$27,0,10*ROW('Water Data'!D129))="","",OFFSET('Water Data'!$D$27,0,10*ROW('Water Data'!D129)))</f>
        <v/>
      </c>
      <c r="BT135" s="293" t="str">
        <f ca="true">+IF(OFFSET('Water Data'!$D$28,0,10*ROW('Water Data'!D129))="","",OFFSET('Water Data'!$D$28,0,10*ROW('Water Data'!D129)))</f>
        <v/>
      </c>
      <c r="BU135" s="293" t="str">
        <f ca="true">+IF(OFFSET('Water Data'!$D$29,0,10*ROW('Water Data'!D129))="","",OFFSET('Water Data'!$D$29,0,10*ROW('Water Data'!D129)))</f>
        <v/>
      </c>
      <c r="BV135" s="293" t="str">
        <f ca="true">+IF(OFFSET('Water Data'!$E$27,0,10*ROW('Water Data'!E129))="","",OFFSET('Water Data'!$E$27,0,10*ROW('Water Data'!E129)))</f>
        <v/>
      </c>
      <c r="BW135" s="293" t="str">
        <f ca="true">+IF(OFFSET('Water Data'!$E$28,0,10*ROW('Water Data'!E129))="","",OFFSET('Water Data'!$E$28,0,10*ROW('Water Data'!E129)))</f>
        <v/>
      </c>
      <c r="BX135" s="293" t="str">
        <f ca="true">+IF(OFFSET('Water Data'!$E$29,0,10*ROW('Water Data'!E129))="","",OFFSET('Water Data'!$E$29,0,10*ROW('Water Data'!E129)))</f>
        <v/>
      </c>
      <c r="BY135" s="293" t="str">
        <f ca="true">+IF(OFFSET('Water Data'!$F$27,0,10*ROW('Water Data'!F129))="","",OFFSET('Water Data'!$F$27,0,10*ROW('Water Data'!F129)))</f>
        <v/>
      </c>
      <c r="BZ135" s="293" t="str">
        <f ca="true">+IF(OFFSET('Water Data'!$F$28,0,10*ROW('Water Data'!F129))="","",OFFSET('Water Data'!$F$28,0,10*ROW('Water Data'!F129)))</f>
        <v/>
      </c>
      <c r="CA135" s="293" t="str">
        <f ca="true">+IF(OFFSET('Water Data'!$F$29,0,10*ROW('Water Data'!F129))="","",OFFSET('Water Data'!$F$29,0,10*ROW('Water Data'!F129)))</f>
        <v/>
      </c>
      <c r="CB135" s="293" t="str">
        <f ca="true">+IF(OFFSET('Water Data'!$G$27,0,10*ROW('Water Data'!G129))="","",OFFSET('Water Data'!$G$27,0,10*ROW('Water Data'!G129)))</f>
        <v/>
      </c>
      <c r="CC135" s="293" t="str">
        <f ca="true">+IF(OFFSET('Water Data'!$G$28,0,10*ROW('Water Data'!G129))="","",OFFSET('Water Data'!$G$28,0,10*ROW('Water Data'!G129)))</f>
        <v/>
      </c>
      <c r="CD135" s="293" t="str">
        <f ca="true">+IF(OFFSET('Water Data'!$G$29,0,10*ROW('Water Data'!G129))="","",OFFSET('Water Data'!$G$29,0,10*ROW('Water Data'!G129)))</f>
        <v/>
      </c>
      <c r="CE135" s="293" t="str">
        <f ca="true">+IF(OFFSET('Water Data'!$H$27,0,10*ROW('Water Data'!H129))="","",OFFSET('Water Data'!$H$27,0,10*ROW('Water Data'!H129)))</f>
        <v/>
      </c>
      <c r="CF135" s="293" t="str">
        <f ca="true">+IF(OFFSET('Water Data'!$H$28,0,10*ROW('Water Data'!H129))="","",OFFSET('Water Data'!$H$28,0,10*ROW('Water Data'!H129)))</f>
        <v/>
      </c>
      <c r="CG135" s="293" t="str">
        <f ca="true">+IF(OFFSET('Water Data'!$H$29,0,10*ROW('Water Data'!H129))="","",OFFSET('Water Data'!$H$29,0,10*ROW('Water Data'!H129)))</f>
        <v/>
      </c>
      <c r="CH135" s="293" t="str">
        <f ca="true">+IF(OFFSET('Water Data'!$I$27,0,10*ROW('Water Data'!I129))="","",OFFSET('Water Data'!$I$27,0,10*ROW('Water Data'!I129)))</f>
        <v/>
      </c>
      <c r="CI135" s="293" t="str">
        <f ca="true">+IF(OFFSET('Water Data'!$I$28,0,10*ROW('Water Data'!I129))="","",OFFSET('Water Data'!$I$28,0,10*ROW('Water Data'!I129)))</f>
        <v/>
      </c>
      <c r="CJ135" s="293" t="str">
        <f ca="true">+IF(OFFSET('Water Data'!$I$29,0,10*ROW('Water Data'!I129))="","",OFFSET('Water Data'!$I$29,0,10*ROW('Water Data'!I129)))</f>
        <v/>
      </c>
      <c r="CK135" s="293" t="str">
        <f ca="true">+IF(OFFSET('Sanitation Data'!$D$28,0,10*ROW('Sanitation Data'!D129))="","",OFFSET('Sanitation Data'!$D$28,0,10*ROW('Sanitation Data'!D129)))</f>
        <v/>
      </c>
      <c r="CL135" s="293" t="str">
        <f ca="true">+IF(OFFSET('Sanitation Data'!$D$29,0,10*ROW('Sanitation Data'!D129))="","",OFFSET('Sanitation Data'!$D$29,0,10*ROW('Sanitation Data'!D129)))</f>
        <v/>
      </c>
      <c r="CM135" s="293" t="str">
        <f ca="true">+IF(OFFSET('Sanitation Data'!$D$30,0,10*ROW('Sanitation Data'!D129))="","",OFFSET('Sanitation Data'!$D$30,0,10*ROW('Sanitation Data'!D129)))</f>
        <v/>
      </c>
      <c r="CN135" s="293" t="str">
        <f ca="true">+IF(OFFSET('Sanitation Data'!$D$31,0,10*ROW('Sanitation Data'!D129))="","",OFFSET('Sanitation Data'!$D$31,0,10*ROW('Sanitation Data'!D129)))</f>
        <v/>
      </c>
      <c r="CO135" s="293" t="str">
        <f ca="true">+IF(OFFSET('Sanitation Data'!$D$32,0,10*ROW('Sanitation Data'!D129))="","",OFFSET('Sanitation Data'!$D$32,0,10*ROW('Sanitation Data'!D129)))</f>
        <v/>
      </c>
      <c r="CP135" s="293" t="str">
        <f ca="true">+IF(OFFSET('Sanitation Data'!$E$28,0,10*ROW('Sanitation Data'!E129))="","",OFFSET('Sanitation Data'!$E$28,0,10*ROW('Sanitation Data'!E129)))</f>
        <v/>
      </c>
      <c r="CQ135" s="293" t="str">
        <f ca="true">+IF(OFFSET('Sanitation Data'!$E$29,0,10*ROW('Sanitation Data'!E129))="","",OFFSET('Sanitation Data'!$E$29,0,10*ROW('Sanitation Data'!E129)))</f>
        <v/>
      </c>
      <c r="CR135" s="293" t="str">
        <f ca="true">+IF(OFFSET('Sanitation Data'!$E$30,0,10*ROW('Sanitation Data'!E129))="","",OFFSET('Sanitation Data'!$E$30,0,10*ROW('Sanitation Data'!E129)))</f>
        <v/>
      </c>
      <c r="CS135" s="293" t="str">
        <f ca="true">+IF(OFFSET('Sanitation Data'!$E$31,0,10*ROW('Sanitation Data'!E129))="","",OFFSET('Sanitation Data'!$E$31,0,10*ROW('Sanitation Data'!E129)))</f>
        <v/>
      </c>
      <c r="CT135" s="293" t="str">
        <f ca="true">+IF(OFFSET('Sanitation Data'!$E$32,0,10*ROW('Sanitation Data'!E129))="","",OFFSET('Sanitation Data'!$E$32,0,10*ROW('Sanitation Data'!E129)))</f>
        <v/>
      </c>
      <c r="CU135" s="293" t="str">
        <f ca="true">+IF(OFFSET('Sanitation Data'!$F$28,0,10*ROW('Sanitation Data'!F129))="","",OFFSET('Sanitation Data'!$F$28,0,10*ROW('Sanitation Data'!F129)))</f>
        <v/>
      </c>
      <c r="CV135" s="293" t="str">
        <f ca="true">+IF(OFFSET('Sanitation Data'!$F$29,0,10*ROW('Sanitation Data'!F129))="","",OFFSET('Sanitation Data'!$F$29,0,10*ROW('Sanitation Data'!F129)))</f>
        <v/>
      </c>
      <c r="CW135" s="293" t="str">
        <f ca="true">+IF(OFFSET('Sanitation Data'!$F$30,0,10*ROW('Sanitation Data'!F129))="","",OFFSET('Sanitation Data'!$F$30,0,10*ROW('Sanitation Data'!F129)))</f>
        <v/>
      </c>
      <c r="CX135" s="293" t="str">
        <f ca="true">+IF(OFFSET('Sanitation Data'!$F$31,0,10*ROW('Sanitation Data'!F129))="","",OFFSET('Sanitation Data'!$F$31,0,10*ROW('Sanitation Data'!F129)))</f>
        <v/>
      </c>
      <c r="CY135" s="293" t="str">
        <f ca="true">+IF(OFFSET('Sanitation Data'!$F$32,0,10*ROW('Sanitation Data'!F129))="","",OFFSET('Sanitation Data'!$F$32,0,10*ROW('Sanitation Data'!F129)))</f>
        <v/>
      </c>
      <c r="CZ135" s="293" t="str">
        <f ca="true">+IF(OFFSET('Sanitation Data'!$G$28,0,10*ROW('Sanitation Data'!G129))="","",OFFSET('Sanitation Data'!$G$28,0,10*ROW('Sanitation Data'!G129)))</f>
        <v/>
      </c>
      <c r="DA135" s="293" t="str">
        <f ca="true">+IF(OFFSET('Sanitation Data'!$G$29,0,10*ROW('Sanitation Data'!G129))="","",OFFSET('Sanitation Data'!$G$29,0,10*ROW('Sanitation Data'!G129)))</f>
        <v/>
      </c>
      <c r="DB135" s="293" t="str">
        <f ca="true">+IF(OFFSET('Sanitation Data'!$G$30,0,10*ROW('Sanitation Data'!G129))="","",OFFSET('Sanitation Data'!$G$30,0,10*ROW('Sanitation Data'!G129)))</f>
        <v/>
      </c>
      <c r="DC135" s="293" t="str">
        <f ca="true">+IF(OFFSET('Sanitation Data'!$G$31,0,10*ROW('Sanitation Data'!G129))="","",OFFSET('Sanitation Data'!$G$31,0,10*ROW('Sanitation Data'!G129)))</f>
        <v/>
      </c>
      <c r="DD135" s="293" t="str">
        <f ca="true">+IF(OFFSET('Sanitation Data'!$G$32,0,10*ROW('Sanitation Data'!G129))="","",OFFSET('Sanitation Data'!$G$32,0,10*ROW('Sanitation Data'!G129)))</f>
        <v/>
      </c>
      <c r="DE135" s="293" t="str">
        <f ca="true">+IF(OFFSET('Sanitation Data'!$H$28,0,10*ROW('Sanitation Data'!H129))="","",OFFSET('Sanitation Data'!$H$28,0,10*ROW('Sanitation Data'!H129)))</f>
        <v/>
      </c>
      <c r="DF135" s="293" t="str">
        <f ca="true">+IF(OFFSET('Sanitation Data'!$H$29,0,10*ROW('Sanitation Data'!H129))="","",OFFSET('Sanitation Data'!$H$29,0,10*ROW('Sanitation Data'!H129)))</f>
        <v/>
      </c>
      <c r="DG135" s="293" t="str">
        <f ca="true">+IF(OFFSET('Sanitation Data'!$H$30,0,10*ROW('Sanitation Data'!H129))="","",OFFSET('Sanitation Data'!$H$30,0,10*ROW('Sanitation Data'!H129)))</f>
        <v/>
      </c>
      <c r="DH135" s="293" t="str">
        <f ca="true">+IF(OFFSET('Sanitation Data'!$H$31,0,10*ROW('Sanitation Data'!H129))="","",OFFSET('Sanitation Data'!$H$31,0,10*ROW('Sanitation Data'!H129)))</f>
        <v/>
      </c>
      <c r="DI135" s="293" t="str">
        <f ca="true">+IF(OFFSET('Sanitation Data'!$H$32,0,10*ROW('Sanitation Data'!H129))="","",OFFSET('Sanitation Data'!$H$32,0,10*ROW('Sanitation Data'!H129)))</f>
        <v/>
      </c>
      <c r="DJ135" s="293" t="str">
        <f ca="true">+IF(OFFSET('Sanitation Data'!$I$28,0,10*ROW('Sanitation Data'!I129))="","",OFFSET('Sanitation Data'!$I$28,0,10*ROW('Sanitation Data'!I129)))</f>
        <v/>
      </c>
      <c r="DK135" s="293" t="str">
        <f ca="true">+IF(OFFSET('Sanitation Data'!$I$29,0,10*ROW('Sanitation Data'!I129))="","",OFFSET('Sanitation Data'!$I$29,0,10*ROW('Sanitation Data'!I129)))</f>
        <v/>
      </c>
      <c r="DL135" s="293" t="str">
        <f ca="true">+IF(OFFSET('Sanitation Data'!$I$30,0,10*ROW('Sanitation Data'!I129))="","",OFFSET('Sanitation Data'!$I$30,0,10*ROW('Sanitation Data'!I129)))</f>
        <v/>
      </c>
      <c r="DM135" s="293" t="str">
        <f ca="true">+IF(OFFSET('Sanitation Data'!$I$31,0,10*ROW('Sanitation Data'!I129))="","",OFFSET('Sanitation Data'!$I$31,0,10*ROW('Sanitation Data'!I129)))</f>
        <v/>
      </c>
      <c r="DN135" s="293" t="str">
        <f ca="true">+IF(OFFSET('Sanitation Data'!$I$32,0,10*ROW('Sanitation Data'!I129))="","",OFFSET('Sanitation Data'!$I$32,0,10*ROW('Sanitation Data'!I129)))</f>
        <v/>
      </c>
      <c r="DO135" s="293" t="str">
        <f ca="true">+IF(OFFSET('Hygiene Data'!$D$11,0,10*ROW('Hygiene Data'!D129))="","",OFFSET('Hygiene Data'!$D$11,0,10*ROW('Hygiene Data'!D129)))</f>
        <v/>
      </c>
      <c r="DP135" s="293" t="str">
        <f ca="true">+IF(OFFSET('Hygiene Data'!$D$12,0,10*ROW('Hygiene Data'!D129))="","",OFFSET('Hygiene Data'!$D$12,0,10*ROW('Hygiene Data'!D129)))</f>
        <v/>
      </c>
      <c r="DQ135" s="293" t="str">
        <f ca="true">+IF(OFFSET('Hygiene Data'!$D$13,0,10*ROW('Hygiene Data'!D129))="","",OFFSET('Hygiene Data'!$D$13,0,10*ROW('Hygiene Data'!D129)))</f>
        <v/>
      </c>
      <c r="DR135" s="293" t="str">
        <f ca="true">+IF(OFFSET('Hygiene Data'!$E$11,0,10*ROW('Hygiene Data'!E129))="","",OFFSET('Hygiene Data'!$E$11,0,10*ROW('Hygiene Data'!E129)))</f>
        <v/>
      </c>
      <c r="DS135" s="293" t="str">
        <f ca="true">+IF(OFFSET('Hygiene Data'!$E$12,0,10*ROW('Hygiene Data'!E129))="","",OFFSET('Hygiene Data'!$E$12,0,10*ROW('Hygiene Data'!E129)))</f>
        <v/>
      </c>
      <c r="DT135" s="293" t="str">
        <f ca="true">+IF(OFFSET('Hygiene Data'!$E$13,0,10*ROW('Hygiene Data'!E129))="","",OFFSET('Hygiene Data'!$E$13,0,10*ROW('Hygiene Data'!E129)))</f>
        <v/>
      </c>
      <c r="DU135" s="293" t="str">
        <f ca="true">+IF(OFFSET('Hygiene Data'!$F$11,0,10*ROW('Hygiene Data'!F129))="","",OFFSET('Hygiene Data'!$F$11,0,10*ROW('Hygiene Data'!F129)))</f>
        <v/>
      </c>
      <c r="DV135" s="293" t="str">
        <f ca="true">+IF(OFFSET('Hygiene Data'!$F$12,0,10*ROW('Hygiene Data'!F129))="","",OFFSET('Hygiene Data'!$F$12,0,10*ROW('Hygiene Data'!F129)))</f>
        <v/>
      </c>
      <c r="DW135" s="293" t="str">
        <f ca="true">+IF(OFFSET('Hygiene Data'!$F$13,0,10*ROW('Hygiene Data'!F129))="","",OFFSET('Hygiene Data'!$F$13,0,10*ROW('Hygiene Data'!F129)))</f>
        <v/>
      </c>
      <c r="DX135" s="293" t="str">
        <f ca="true">+IF(OFFSET('Hygiene Data'!$G$11,0,10*ROW('Hygiene Data'!G129))="","",OFFSET('Hygiene Data'!$G$11,0,10*ROW('Hygiene Data'!G129)))</f>
        <v/>
      </c>
      <c r="DY135" s="293" t="str">
        <f ca="true">+IF(OFFSET('Hygiene Data'!$G$12,0,10*ROW('Hygiene Data'!G129))="","",OFFSET('Hygiene Data'!$G$12,0,10*ROW('Hygiene Data'!G129)))</f>
        <v/>
      </c>
      <c r="DZ135" s="293" t="str">
        <f ca="true">+IF(OFFSET('Hygiene Data'!$G$13,0,10*ROW('Hygiene Data'!G129))="","",OFFSET('Hygiene Data'!$G$13,0,10*ROW('Hygiene Data'!G129)))</f>
        <v/>
      </c>
      <c r="EA135" s="293" t="str">
        <f ca="true">+IF(OFFSET('Hygiene Data'!$H$11,0,10*ROW('Hygiene Data'!H129))="","",OFFSET('Hygiene Data'!$H$11,0,10*ROW('Hygiene Data'!H129)))</f>
        <v/>
      </c>
      <c r="EB135" s="293" t="str">
        <f ca="true">+IF(OFFSET('Hygiene Data'!$H$12,0,10*ROW('Hygiene Data'!H129))="","",OFFSET('Hygiene Data'!$H$12,0,10*ROW('Hygiene Data'!H129)))</f>
        <v/>
      </c>
      <c r="EC135" s="293" t="str">
        <f ca="true">+IF(OFFSET('Hygiene Data'!$H$13,0,10*ROW('Hygiene Data'!H129))="","",OFFSET('Hygiene Data'!$H$13,0,10*ROW('Hygiene Data'!H129)))</f>
        <v/>
      </c>
      <c r="ED135" s="293" t="str">
        <f ca="true">+IF(OFFSET('Hygiene Data'!$I$11,0,10*ROW('Hygiene Data'!I129))="","",OFFSET('Hygiene Data'!$I$11,0,10*ROW('Hygiene Data'!I129)))</f>
        <v/>
      </c>
      <c r="EE135" s="293" t="str">
        <f ca="true">+IF(OFFSET('Hygiene Data'!$I$12,0,10*ROW('Hygiene Data'!I129))="","",OFFSET('Hygiene Data'!$I$12,0,10*ROW('Hygiene Data'!I129)))</f>
        <v/>
      </c>
      <c r="EF135" s="293"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49" t="str">
        <f t="shared" ca="true" si="2"/>
        <v/>
      </c>
      <c r="D136" s="89"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9"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9"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9"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9"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9"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9"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9"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9"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9"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9"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9"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9"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9"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9"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9"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9"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9"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0"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0"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0"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0"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0"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0"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0"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0"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0"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0"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0"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0"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0"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0"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0"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0"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0"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0"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0"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0"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0"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0"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0"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0"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0"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0"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0"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0"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0"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0"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1"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1"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1"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1"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1"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1"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1"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1"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1"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1"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1"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1"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1"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1"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1"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1"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1"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1"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3"/>
      <c r="BS136" s="293" t="str">
        <f ca="true">+IF(OFFSET('Water Data'!$D$27,0,10*ROW('Water Data'!D130))="","",OFFSET('Water Data'!$D$27,0,10*ROW('Water Data'!D130)))</f>
        <v/>
      </c>
      <c r="BT136" s="293" t="str">
        <f ca="true">+IF(OFFSET('Water Data'!$D$28,0,10*ROW('Water Data'!D130))="","",OFFSET('Water Data'!$D$28,0,10*ROW('Water Data'!D130)))</f>
        <v/>
      </c>
      <c r="BU136" s="293" t="str">
        <f ca="true">+IF(OFFSET('Water Data'!$D$29,0,10*ROW('Water Data'!D130))="","",OFFSET('Water Data'!$D$29,0,10*ROW('Water Data'!D130)))</f>
        <v/>
      </c>
      <c r="BV136" s="293" t="str">
        <f ca="true">+IF(OFFSET('Water Data'!$E$27,0,10*ROW('Water Data'!E130))="","",OFFSET('Water Data'!$E$27,0,10*ROW('Water Data'!E130)))</f>
        <v/>
      </c>
      <c r="BW136" s="293" t="str">
        <f ca="true">+IF(OFFSET('Water Data'!$E$28,0,10*ROW('Water Data'!E130))="","",OFFSET('Water Data'!$E$28,0,10*ROW('Water Data'!E130)))</f>
        <v/>
      </c>
      <c r="BX136" s="293" t="str">
        <f ca="true">+IF(OFFSET('Water Data'!$E$29,0,10*ROW('Water Data'!E130))="","",OFFSET('Water Data'!$E$29,0,10*ROW('Water Data'!E130)))</f>
        <v/>
      </c>
      <c r="BY136" s="293" t="str">
        <f ca="true">+IF(OFFSET('Water Data'!$F$27,0,10*ROW('Water Data'!F130))="","",OFFSET('Water Data'!$F$27,0,10*ROW('Water Data'!F130)))</f>
        <v/>
      </c>
      <c r="BZ136" s="293" t="str">
        <f ca="true">+IF(OFFSET('Water Data'!$F$28,0,10*ROW('Water Data'!F130))="","",OFFSET('Water Data'!$F$28,0,10*ROW('Water Data'!F130)))</f>
        <v/>
      </c>
      <c r="CA136" s="293" t="str">
        <f ca="true">+IF(OFFSET('Water Data'!$F$29,0,10*ROW('Water Data'!F130))="","",OFFSET('Water Data'!$F$29,0,10*ROW('Water Data'!F130)))</f>
        <v/>
      </c>
      <c r="CB136" s="293" t="str">
        <f ca="true">+IF(OFFSET('Water Data'!$G$27,0,10*ROW('Water Data'!G130))="","",OFFSET('Water Data'!$G$27,0,10*ROW('Water Data'!G130)))</f>
        <v/>
      </c>
      <c r="CC136" s="293" t="str">
        <f ca="true">+IF(OFFSET('Water Data'!$G$28,0,10*ROW('Water Data'!G130))="","",OFFSET('Water Data'!$G$28,0,10*ROW('Water Data'!G130)))</f>
        <v/>
      </c>
      <c r="CD136" s="293" t="str">
        <f ca="true">+IF(OFFSET('Water Data'!$G$29,0,10*ROW('Water Data'!G130))="","",OFFSET('Water Data'!$G$29,0,10*ROW('Water Data'!G130)))</f>
        <v/>
      </c>
      <c r="CE136" s="293" t="str">
        <f ca="true">+IF(OFFSET('Water Data'!$H$27,0,10*ROW('Water Data'!H130))="","",OFFSET('Water Data'!$H$27,0,10*ROW('Water Data'!H130)))</f>
        <v/>
      </c>
      <c r="CF136" s="293" t="str">
        <f ca="true">+IF(OFFSET('Water Data'!$H$28,0,10*ROW('Water Data'!H130))="","",OFFSET('Water Data'!$H$28,0,10*ROW('Water Data'!H130)))</f>
        <v/>
      </c>
      <c r="CG136" s="293" t="str">
        <f ca="true">+IF(OFFSET('Water Data'!$H$29,0,10*ROW('Water Data'!H130))="","",OFFSET('Water Data'!$H$29,0,10*ROW('Water Data'!H130)))</f>
        <v/>
      </c>
      <c r="CH136" s="293" t="str">
        <f ca="true">+IF(OFFSET('Water Data'!$I$27,0,10*ROW('Water Data'!I130))="","",OFFSET('Water Data'!$I$27,0,10*ROW('Water Data'!I130)))</f>
        <v/>
      </c>
      <c r="CI136" s="293" t="str">
        <f ca="true">+IF(OFFSET('Water Data'!$I$28,0,10*ROW('Water Data'!I130))="","",OFFSET('Water Data'!$I$28,0,10*ROW('Water Data'!I130)))</f>
        <v/>
      </c>
      <c r="CJ136" s="293" t="str">
        <f ca="true">+IF(OFFSET('Water Data'!$I$29,0,10*ROW('Water Data'!I130))="","",OFFSET('Water Data'!$I$29,0,10*ROW('Water Data'!I130)))</f>
        <v/>
      </c>
      <c r="CK136" s="293" t="str">
        <f ca="true">+IF(OFFSET('Sanitation Data'!$D$28,0,10*ROW('Sanitation Data'!D130))="","",OFFSET('Sanitation Data'!$D$28,0,10*ROW('Sanitation Data'!D130)))</f>
        <v/>
      </c>
      <c r="CL136" s="293" t="str">
        <f ca="true">+IF(OFFSET('Sanitation Data'!$D$29,0,10*ROW('Sanitation Data'!D130))="","",OFFSET('Sanitation Data'!$D$29,0,10*ROW('Sanitation Data'!D130)))</f>
        <v/>
      </c>
      <c r="CM136" s="293" t="str">
        <f ca="true">+IF(OFFSET('Sanitation Data'!$D$30,0,10*ROW('Sanitation Data'!D130))="","",OFFSET('Sanitation Data'!$D$30,0,10*ROW('Sanitation Data'!D130)))</f>
        <v/>
      </c>
      <c r="CN136" s="293" t="str">
        <f ca="true">+IF(OFFSET('Sanitation Data'!$D$31,0,10*ROW('Sanitation Data'!D130))="","",OFFSET('Sanitation Data'!$D$31,0,10*ROW('Sanitation Data'!D130)))</f>
        <v/>
      </c>
      <c r="CO136" s="293" t="str">
        <f ca="true">+IF(OFFSET('Sanitation Data'!$D$32,0,10*ROW('Sanitation Data'!D130))="","",OFFSET('Sanitation Data'!$D$32,0,10*ROW('Sanitation Data'!D130)))</f>
        <v/>
      </c>
      <c r="CP136" s="293" t="str">
        <f ca="true">+IF(OFFSET('Sanitation Data'!$E$28,0,10*ROW('Sanitation Data'!E130))="","",OFFSET('Sanitation Data'!$E$28,0,10*ROW('Sanitation Data'!E130)))</f>
        <v/>
      </c>
      <c r="CQ136" s="293" t="str">
        <f ca="true">+IF(OFFSET('Sanitation Data'!$E$29,0,10*ROW('Sanitation Data'!E130))="","",OFFSET('Sanitation Data'!$E$29,0,10*ROW('Sanitation Data'!E130)))</f>
        <v/>
      </c>
      <c r="CR136" s="293" t="str">
        <f ca="true">+IF(OFFSET('Sanitation Data'!$E$30,0,10*ROW('Sanitation Data'!E130))="","",OFFSET('Sanitation Data'!$E$30,0,10*ROW('Sanitation Data'!E130)))</f>
        <v/>
      </c>
      <c r="CS136" s="293" t="str">
        <f ca="true">+IF(OFFSET('Sanitation Data'!$E$31,0,10*ROW('Sanitation Data'!E130))="","",OFFSET('Sanitation Data'!$E$31,0,10*ROW('Sanitation Data'!E130)))</f>
        <v/>
      </c>
      <c r="CT136" s="293" t="str">
        <f ca="true">+IF(OFFSET('Sanitation Data'!$E$32,0,10*ROW('Sanitation Data'!E130))="","",OFFSET('Sanitation Data'!$E$32,0,10*ROW('Sanitation Data'!E130)))</f>
        <v/>
      </c>
      <c r="CU136" s="293" t="str">
        <f ca="true">+IF(OFFSET('Sanitation Data'!$F$28,0,10*ROW('Sanitation Data'!F130))="","",OFFSET('Sanitation Data'!$F$28,0,10*ROW('Sanitation Data'!F130)))</f>
        <v/>
      </c>
      <c r="CV136" s="293" t="str">
        <f ca="true">+IF(OFFSET('Sanitation Data'!$F$29,0,10*ROW('Sanitation Data'!F130))="","",OFFSET('Sanitation Data'!$F$29,0,10*ROW('Sanitation Data'!F130)))</f>
        <v/>
      </c>
      <c r="CW136" s="293" t="str">
        <f ca="true">+IF(OFFSET('Sanitation Data'!$F$30,0,10*ROW('Sanitation Data'!F130))="","",OFFSET('Sanitation Data'!$F$30,0,10*ROW('Sanitation Data'!F130)))</f>
        <v/>
      </c>
      <c r="CX136" s="293" t="str">
        <f ca="true">+IF(OFFSET('Sanitation Data'!$F$31,0,10*ROW('Sanitation Data'!F130))="","",OFFSET('Sanitation Data'!$F$31,0,10*ROW('Sanitation Data'!F130)))</f>
        <v/>
      </c>
      <c r="CY136" s="293" t="str">
        <f ca="true">+IF(OFFSET('Sanitation Data'!$F$32,0,10*ROW('Sanitation Data'!F130))="","",OFFSET('Sanitation Data'!$F$32,0,10*ROW('Sanitation Data'!F130)))</f>
        <v/>
      </c>
      <c r="CZ136" s="293" t="str">
        <f ca="true">+IF(OFFSET('Sanitation Data'!$G$28,0,10*ROW('Sanitation Data'!G130))="","",OFFSET('Sanitation Data'!$G$28,0,10*ROW('Sanitation Data'!G130)))</f>
        <v/>
      </c>
      <c r="DA136" s="293" t="str">
        <f ca="true">+IF(OFFSET('Sanitation Data'!$G$29,0,10*ROW('Sanitation Data'!G130))="","",OFFSET('Sanitation Data'!$G$29,0,10*ROW('Sanitation Data'!G130)))</f>
        <v/>
      </c>
      <c r="DB136" s="293" t="str">
        <f ca="true">+IF(OFFSET('Sanitation Data'!$G$30,0,10*ROW('Sanitation Data'!G130))="","",OFFSET('Sanitation Data'!$G$30,0,10*ROW('Sanitation Data'!G130)))</f>
        <v/>
      </c>
      <c r="DC136" s="293" t="str">
        <f ca="true">+IF(OFFSET('Sanitation Data'!$G$31,0,10*ROW('Sanitation Data'!G130))="","",OFFSET('Sanitation Data'!$G$31,0,10*ROW('Sanitation Data'!G130)))</f>
        <v/>
      </c>
      <c r="DD136" s="293" t="str">
        <f ca="true">+IF(OFFSET('Sanitation Data'!$G$32,0,10*ROW('Sanitation Data'!G130))="","",OFFSET('Sanitation Data'!$G$32,0,10*ROW('Sanitation Data'!G130)))</f>
        <v/>
      </c>
      <c r="DE136" s="293" t="str">
        <f ca="true">+IF(OFFSET('Sanitation Data'!$H$28,0,10*ROW('Sanitation Data'!H130))="","",OFFSET('Sanitation Data'!$H$28,0,10*ROW('Sanitation Data'!H130)))</f>
        <v/>
      </c>
      <c r="DF136" s="293" t="str">
        <f ca="true">+IF(OFFSET('Sanitation Data'!$H$29,0,10*ROW('Sanitation Data'!H130))="","",OFFSET('Sanitation Data'!$H$29,0,10*ROW('Sanitation Data'!H130)))</f>
        <v/>
      </c>
      <c r="DG136" s="293" t="str">
        <f ca="true">+IF(OFFSET('Sanitation Data'!$H$30,0,10*ROW('Sanitation Data'!H130))="","",OFFSET('Sanitation Data'!$H$30,0,10*ROW('Sanitation Data'!H130)))</f>
        <v/>
      </c>
      <c r="DH136" s="293" t="str">
        <f ca="true">+IF(OFFSET('Sanitation Data'!$H$31,0,10*ROW('Sanitation Data'!H130))="","",OFFSET('Sanitation Data'!$H$31,0,10*ROW('Sanitation Data'!H130)))</f>
        <v/>
      </c>
      <c r="DI136" s="293" t="str">
        <f ca="true">+IF(OFFSET('Sanitation Data'!$H$32,0,10*ROW('Sanitation Data'!H130))="","",OFFSET('Sanitation Data'!$H$32,0,10*ROW('Sanitation Data'!H130)))</f>
        <v/>
      </c>
      <c r="DJ136" s="293" t="str">
        <f ca="true">+IF(OFFSET('Sanitation Data'!$I$28,0,10*ROW('Sanitation Data'!I130))="","",OFFSET('Sanitation Data'!$I$28,0,10*ROW('Sanitation Data'!I130)))</f>
        <v/>
      </c>
      <c r="DK136" s="293" t="str">
        <f ca="true">+IF(OFFSET('Sanitation Data'!$I$29,0,10*ROW('Sanitation Data'!I130))="","",OFFSET('Sanitation Data'!$I$29,0,10*ROW('Sanitation Data'!I130)))</f>
        <v/>
      </c>
      <c r="DL136" s="293" t="str">
        <f ca="true">+IF(OFFSET('Sanitation Data'!$I$30,0,10*ROW('Sanitation Data'!I130))="","",OFFSET('Sanitation Data'!$I$30,0,10*ROW('Sanitation Data'!I130)))</f>
        <v/>
      </c>
      <c r="DM136" s="293" t="str">
        <f ca="true">+IF(OFFSET('Sanitation Data'!$I$31,0,10*ROW('Sanitation Data'!I130))="","",OFFSET('Sanitation Data'!$I$31,0,10*ROW('Sanitation Data'!I130)))</f>
        <v/>
      </c>
      <c r="DN136" s="293" t="str">
        <f ca="true">+IF(OFFSET('Sanitation Data'!$I$32,0,10*ROW('Sanitation Data'!I130))="","",OFFSET('Sanitation Data'!$I$32,0,10*ROW('Sanitation Data'!I130)))</f>
        <v/>
      </c>
      <c r="DO136" s="293" t="str">
        <f ca="true">+IF(OFFSET('Hygiene Data'!$D$11,0,10*ROW('Hygiene Data'!D130))="","",OFFSET('Hygiene Data'!$D$11,0,10*ROW('Hygiene Data'!D130)))</f>
        <v/>
      </c>
      <c r="DP136" s="293" t="str">
        <f ca="true">+IF(OFFSET('Hygiene Data'!$D$12,0,10*ROW('Hygiene Data'!D130))="","",OFFSET('Hygiene Data'!$D$12,0,10*ROW('Hygiene Data'!D130)))</f>
        <v/>
      </c>
      <c r="DQ136" s="293" t="str">
        <f ca="true">+IF(OFFSET('Hygiene Data'!$D$13,0,10*ROW('Hygiene Data'!D130))="","",OFFSET('Hygiene Data'!$D$13,0,10*ROW('Hygiene Data'!D130)))</f>
        <v/>
      </c>
      <c r="DR136" s="293" t="str">
        <f ca="true">+IF(OFFSET('Hygiene Data'!$E$11,0,10*ROW('Hygiene Data'!E130))="","",OFFSET('Hygiene Data'!$E$11,0,10*ROW('Hygiene Data'!E130)))</f>
        <v/>
      </c>
      <c r="DS136" s="293" t="str">
        <f ca="true">+IF(OFFSET('Hygiene Data'!$E$12,0,10*ROW('Hygiene Data'!E130))="","",OFFSET('Hygiene Data'!$E$12,0,10*ROW('Hygiene Data'!E130)))</f>
        <v/>
      </c>
      <c r="DT136" s="293" t="str">
        <f ca="true">+IF(OFFSET('Hygiene Data'!$E$13,0,10*ROW('Hygiene Data'!E130))="","",OFFSET('Hygiene Data'!$E$13,0,10*ROW('Hygiene Data'!E130)))</f>
        <v/>
      </c>
      <c r="DU136" s="293" t="str">
        <f ca="true">+IF(OFFSET('Hygiene Data'!$F$11,0,10*ROW('Hygiene Data'!F130))="","",OFFSET('Hygiene Data'!$F$11,0,10*ROW('Hygiene Data'!F130)))</f>
        <v/>
      </c>
      <c r="DV136" s="293" t="str">
        <f ca="true">+IF(OFFSET('Hygiene Data'!$F$12,0,10*ROW('Hygiene Data'!F130))="","",OFFSET('Hygiene Data'!$F$12,0,10*ROW('Hygiene Data'!F130)))</f>
        <v/>
      </c>
      <c r="DW136" s="293" t="str">
        <f ca="true">+IF(OFFSET('Hygiene Data'!$F$13,0,10*ROW('Hygiene Data'!F130))="","",OFFSET('Hygiene Data'!$F$13,0,10*ROW('Hygiene Data'!F130)))</f>
        <v/>
      </c>
      <c r="DX136" s="293" t="str">
        <f ca="true">+IF(OFFSET('Hygiene Data'!$G$11,0,10*ROW('Hygiene Data'!G130))="","",OFFSET('Hygiene Data'!$G$11,0,10*ROW('Hygiene Data'!G130)))</f>
        <v/>
      </c>
      <c r="DY136" s="293" t="str">
        <f ca="true">+IF(OFFSET('Hygiene Data'!$G$12,0,10*ROW('Hygiene Data'!G130))="","",OFFSET('Hygiene Data'!$G$12,0,10*ROW('Hygiene Data'!G130)))</f>
        <v/>
      </c>
      <c r="DZ136" s="293" t="str">
        <f ca="true">+IF(OFFSET('Hygiene Data'!$G$13,0,10*ROW('Hygiene Data'!G130))="","",OFFSET('Hygiene Data'!$G$13,0,10*ROW('Hygiene Data'!G130)))</f>
        <v/>
      </c>
      <c r="EA136" s="293" t="str">
        <f ca="true">+IF(OFFSET('Hygiene Data'!$H$11,0,10*ROW('Hygiene Data'!H130))="","",OFFSET('Hygiene Data'!$H$11,0,10*ROW('Hygiene Data'!H130)))</f>
        <v/>
      </c>
      <c r="EB136" s="293" t="str">
        <f ca="true">+IF(OFFSET('Hygiene Data'!$H$12,0,10*ROW('Hygiene Data'!H130))="","",OFFSET('Hygiene Data'!$H$12,0,10*ROW('Hygiene Data'!H130)))</f>
        <v/>
      </c>
      <c r="EC136" s="293" t="str">
        <f ca="true">+IF(OFFSET('Hygiene Data'!$H$13,0,10*ROW('Hygiene Data'!H130))="","",OFFSET('Hygiene Data'!$H$13,0,10*ROW('Hygiene Data'!H130)))</f>
        <v/>
      </c>
      <c r="ED136" s="293" t="str">
        <f ca="true">+IF(OFFSET('Hygiene Data'!$I$11,0,10*ROW('Hygiene Data'!I130))="","",OFFSET('Hygiene Data'!$I$11,0,10*ROW('Hygiene Data'!I130)))</f>
        <v/>
      </c>
      <c r="EE136" s="293" t="str">
        <f ca="true">+IF(OFFSET('Hygiene Data'!$I$12,0,10*ROW('Hygiene Data'!I130))="","",OFFSET('Hygiene Data'!$I$12,0,10*ROW('Hygiene Data'!I130)))</f>
        <v/>
      </c>
      <c r="EF136" s="293"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49" t="str">
        <f t="shared" ca="true" si="2"/>
        <v/>
      </c>
      <c r="D137" s="89"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9"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9"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9"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9"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9"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9"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9"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9"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9"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9"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9"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9"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9"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9"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9"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9"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9"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0"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0"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0"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0"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0"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0"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0"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0"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0"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0"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0"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0"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0"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0"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0"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0"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0"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0"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0"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0"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0"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0"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0"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0"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0"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0"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0"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0"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0"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0"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1"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1"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1"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1"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1"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1"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1"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1"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1"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1"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1"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1"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1"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1"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1"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1"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1"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1"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3"/>
      <c r="BS137" s="293" t="str">
        <f ca="true">+IF(OFFSET('Water Data'!$D$27,0,10*ROW('Water Data'!D131))="","",OFFSET('Water Data'!$D$27,0,10*ROW('Water Data'!D131)))</f>
        <v/>
      </c>
      <c r="BT137" s="293" t="str">
        <f ca="true">+IF(OFFSET('Water Data'!$D$28,0,10*ROW('Water Data'!D131))="","",OFFSET('Water Data'!$D$28,0,10*ROW('Water Data'!D131)))</f>
        <v/>
      </c>
      <c r="BU137" s="293" t="str">
        <f ca="true">+IF(OFFSET('Water Data'!$D$29,0,10*ROW('Water Data'!D131))="","",OFFSET('Water Data'!$D$29,0,10*ROW('Water Data'!D131)))</f>
        <v/>
      </c>
      <c r="BV137" s="293" t="str">
        <f ca="true">+IF(OFFSET('Water Data'!$E$27,0,10*ROW('Water Data'!E131))="","",OFFSET('Water Data'!$E$27,0,10*ROW('Water Data'!E131)))</f>
        <v/>
      </c>
      <c r="BW137" s="293" t="str">
        <f ca="true">+IF(OFFSET('Water Data'!$E$28,0,10*ROW('Water Data'!E131))="","",OFFSET('Water Data'!$E$28,0,10*ROW('Water Data'!E131)))</f>
        <v/>
      </c>
      <c r="BX137" s="293" t="str">
        <f ca="true">+IF(OFFSET('Water Data'!$E$29,0,10*ROW('Water Data'!E131))="","",OFFSET('Water Data'!$E$29,0,10*ROW('Water Data'!E131)))</f>
        <v/>
      </c>
      <c r="BY137" s="293" t="str">
        <f ca="true">+IF(OFFSET('Water Data'!$F$27,0,10*ROW('Water Data'!F131))="","",OFFSET('Water Data'!$F$27,0,10*ROW('Water Data'!F131)))</f>
        <v/>
      </c>
      <c r="BZ137" s="293" t="str">
        <f ca="true">+IF(OFFSET('Water Data'!$F$28,0,10*ROW('Water Data'!F131))="","",OFFSET('Water Data'!$F$28,0,10*ROW('Water Data'!F131)))</f>
        <v/>
      </c>
      <c r="CA137" s="293" t="str">
        <f ca="true">+IF(OFFSET('Water Data'!$F$29,0,10*ROW('Water Data'!F131))="","",OFFSET('Water Data'!$F$29,0,10*ROW('Water Data'!F131)))</f>
        <v/>
      </c>
      <c r="CB137" s="293" t="str">
        <f ca="true">+IF(OFFSET('Water Data'!$G$27,0,10*ROW('Water Data'!G131))="","",OFFSET('Water Data'!$G$27,0,10*ROW('Water Data'!G131)))</f>
        <v/>
      </c>
      <c r="CC137" s="293" t="str">
        <f ca="true">+IF(OFFSET('Water Data'!$G$28,0,10*ROW('Water Data'!G131))="","",OFFSET('Water Data'!$G$28,0,10*ROW('Water Data'!G131)))</f>
        <v/>
      </c>
      <c r="CD137" s="293" t="str">
        <f ca="true">+IF(OFFSET('Water Data'!$G$29,0,10*ROW('Water Data'!G131))="","",OFFSET('Water Data'!$G$29,0,10*ROW('Water Data'!G131)))</f>
        <v/>
      </c>
      <c r="CE137" s="293" t="str">
        <f ca="true">+IF(OFFSET('Water Data'!$H$27,0,10*ROW('Water Data'!H131))="","",OFFSET('Water Data'!$H$27,0,10*ROW('Water Data'!H131)))</f>
        <v/>
      </c>
      <c r="CF137" s="293" t="str">
        <f ca="true">+IF(OFFSET('Water Data'!$H$28,0,10*ROW('Water Data'!H131))="","",OFFSET('Water Data'!$H$28,0,10*ROW('Water Data'!H131)))</f>
        <v/>
      </c>
      <c r="CG137" s="293" t="str">
        <f ca="true">+IF(OFFSET('Water Data'!$H$29,0,10*ROW('Water Data'!H131))="","",OFFSET('Water Data'!$H$29,0,10*ROW('Water Data'!H131)))</f>
        <v/>
      </c>
      <c r="CH137" s="293" t="str">
        <f ca="true">+IF(OFFSET('Water Data'!$I$27,0,10*ROW('Water Data'!I131))="","",OFFSET('Water Data'!$I$27,0,10*ROW('Water Data'!I131)))</f>
        <v/>
      </c>
      <c r="CI137" s="293" t="str">
        <f ca="true">+IF(OFFSET('Water Data'!$I$28,0,10*ROW('Water Data'!I131))="","",OFFSET('Water Data'!$I$28,0,10*ROW('Water Data'!I131)))</f>
        <v/>
      </c>
      <c r="CJ137" s="293" t="str">
        <f ca="true">+IF(OFFSET('Water Data'!$I$29,0,10*ROW('Water Data'!I131))="","",OFFSET('Water Data'!$I$29,0,10*ROW('Water Data'!I131)))</f>
        <v/>
      </c>
      <c r="CK137" s="293" t="str">
        <f ca="true">+IF(OFFSET('Sanitation Data'!$D$28,0,10*ROW('Sanitation Data'!D131))="","",OFFSET('Sanitation Data'!$D$28,0,10*ROW('Sanitation Data'!D131)))</f>
        <v/>
      </c>
      <c r="CL137" s="293" t="str">
        <f ca="true">+IF(OFFSET('Sanitation Data'!$D$29,0,10*ROW('Sanitation Data'!D131))="","",OFFSET('Sanitation Data'!$D$29,0,10*ROW('Sanitation Data'!D131)))</f>
        <v/>
      </c>
      <c r="CM137" s="293" t="str">
        <f ca="true">+IF(OFFSET('Sanitation Data'!$D$30,0,10*ROW('Sanitation Data'!D131))="","",OFFSET('Sanitation Data'!$D$30,0,10*ROW('Sanitation Data'!D131)))</f>
        <v/>
      </c>
      <c r="CN137" s="293" t="str">
        <f ca="true">+IF(OFFSET('Sanitation Data'!$D$31,0,10*ROW('Sanitation Data'!D131))="","",OFFSET('Sanitation Data'!$D$31,0,10*ROW('Sanitation Data'!D131)))</f>
        <v/>
      </c>
      <c r="CO137" s="293" t="str">
        <f ca="true">+IF(OFFSET('Sanitation Data'!$D$32,0,10*ROW('Sanitation Data'!D131))="","",OFFSET('Sanitation Data'!$D$32,0,10*ROW('Sanitation Data'!D131)))</f>
        <v/>
      </c>
      <c r="CP137" s="293" t="str">
        <f ca="true">+IF(OFFSET('Sanitation Data'!$E$28,0,10*ROW('Sanitation Data'!E131))="","",OFFSET('Sanitation Data'!$E$28,0,10*ROW('Sanitation Data'!E131)))</f>
        <v/>
      </c>
      <c r="CQ137" s="293" t="str">
        <f ca="true">+IF(OFFSET('Sanitation Data'!$E$29,0,10*ROW('Sanitation Data'!E131))="","",OFFSET('Sanitation Data'!$E$29,0,10*ROW('Sanitation Data'!E131)))</f>
        <v/>
      </c>
      <c r="CR137" s="293" t="str">
        <f ca="true">+IF(OFFSET('Sanitation Data'!$E$30,0,10*ROW('Sanitation Data'!E131))="","",OFFSET('Sanitation Data'!$E$30,0,10*ROW('Sanitation Data'!E131)))</f>
        <v/>
      </c>
      <c r="CS137" s="293" t="str">
        <f ca="true">+IF(OFFSET('Sanitation Data'!$E$31,0,10*ROW('Sanitation Data'!E131))="","",OFFSET('Sanitation Data'!$E$31,0,10*ROW('Sanitation Data'!E131)))</f>
        <v/>
      </c>
      <c r="CT137" s="293" t="str">
        <f ca="true">+IF(OFFSET('Sanitation Data'!$E$32,0,10*ROW('Sanitation Data'!E131))="","",OFFSET('Sanitation Data'!$E$32,0,10*ROW('Sanitation Data'!E131)))</f>
        <v/>
      </c>
      <c r="CU137" s="293" t="str">
        <f ca="true">+IF(OFFSET('Sanitation Data'!$F$28,0,10*ROW('Sanitation Data'!F131))="","",OFFSET('Sanitation Data'!$F$28,0,10*ROW('Sanitation Data'!F131)))</f>
        <v/>
      </c>
      <c r="CV137" s="293" t="str">
        <f ca="true">+IF(OFFSET('Sanitation Data'!$F$29,0,10*ROW('Sanitation Data'!F131))="","",OFFSET('Sanitation Data'!$F$29,0,10*ROW('Sanitation Data'!F131)))</f>
        <v/>
      </c>
      <c r="CW137" s="293" t="str">
        <f ca="true">+IF(OFFSET('Sanitation Data'!$F$30,0,10*ROW('Sanitation Data'!F131))="","",OFFSET('Sanitation Data'!$F$30,0,10*ROW('Sanitation Data'!F131)))</f>
        <v/>
      </c>
      <c r="CX137" s="293" t="str">
        <f ca="true">+IF(OFFSET('Sanitation Data'!$F$31,0,10*ROW('Sanitation Data'!F131))="","",OFFSET('Sanitation Data'!$F$31,0,10*ROW('Sanitation Data'!F131)))</f>
        <v/>
      </c>
      <c r="CY137" s="293" t="str">
        <f ca="true">+IF(OFFSET('Sanitation Data'!$F$32,0,10*ROW('Sanitation Data'!F131))="","",OFFSET('Sanitation Data'!$F$32,0,10*ROW('Sanitation Data'!F131)))</f>
        <v/>
      </c>
      <c r="CZ137" s="293" t="str">
        <f ca="true">+IF(OFFSET('Sanitation Data'!$G$28,0,10*ROW('Sanitation Data'!G131))="","",OFFSET('Sanitation Data'!$G$28,0,10*ROW('Sanitation Data'!G131)))</f>
        <v/>
      </c>
      <c r="DA137" s="293" t="str">
        <f ca="true">+IF(OFFSET('Sanitation Data'!$G$29,0,10*ROW('Sanitation Data'!G131))="","",OFFSET('Sanitation Data'!$G$29,0,10*ROW('Sanitation Data'!G131)))</f>
        <v/>
      </c>
      <c r="DB137" s="293" t="str">
        <f ca="true">+IF(OFFSET('Sanitation Data'!$G$30,0,10*ROW('Sanitation Data'!G131))="","",OFFSET('Sanitation Data'!$G$30,0,10*ROW('Sanitation Data'!G131)))</f>
        <v/>
      </c>
      <c r="DC137" s="293" t="str">
        <f ca="true">+IF(OFFSET('Sanitation Data'!$G$31,0,10*ROW('Sanitation Data'!G131))="","",OFFSET('Sanitation Data'!$G$31,0,10*ROW('Sanitation Data'!G131)))</f>
        <v/>
      </c>
      <c r="DD137" s="293" t="str">
        <f ca="true">+IF(OFFSET('Sanitation Data'!$G$32,0,10*ROW('Sanitation Data'!G131))="","",OFFSET('Sanitation Data'!$G$32,0,10*ROW('Sanitation Data'!G131)))</f>
        <v/>
      </c>
      <c r="DE137" s="293" t="str">
        <f ca="true">+IF(OFFSET('Sanitation Data'!$H$28,0,10*ROW('Sanitation Data'!H131))="","",OFFSET('Sanitation Data'!$H$28,0,10*ROW('Sanitation Data'!H131)))</f>
        <v/>
      </c>
      <c r="DF137" s="293" t="str">
        <f ca="true">+IF(OFFSET('Sanitation Data'!$H$29,0,10*ROW('Sanitation Data'!H131))="","",OFFSET('Sanitation Data'!$H$29,0,10*ROW('Sanitation Data'!H131)))</f>
        <v/>
      </c>
      <c r="DG137" s="293" t="str">
        <f ca="true">+IF(OFFSET('Sanitation Data'!$H$30,0,10*ROW('Sanitation Data'!H131))="","",OFFSET('Sanitation Data'!$H$30,0,10*ROW('Sanitation Data'!H131)))</f>
        <v/>
      </c>
      <c r="DH137" s="293" t="str">
        <f ca="true">+IF(OFFSET('Sanitation Data'!$H$31,0,10*ROW('Sanitation Data'!H131))="","",OFFSET('Sanitation Data'!$H$31,0,10*ROW('Sanitation Data'!H131)))</f>
        <v/>
      </c>
      <c r="DI137" s="293" t="str">
        <f ca="true">+IF(OFFSET('Sanitation Data'!$H$32,0,10*ROW('Sanitation Data'!H131))="","",OFFSET('Sanitation Data'!$H$32,0,10*ROW('Sanitation Data'!H131)))</f>
        <v/>
      </c>
      <c r="DJ137" s="293" t="str">
        <f ca="true">+IF(OFFSET('Sanitation Data'!$I$28,0,10*ROW('Sanitation Data'!I131))="","",OFFSET('Sanitation Data'!$I$28,0,10*ROW('Sanitation Data'!I131)))</f>
        <v/>
      </c>
      <c r="DK137" s="293" t="str">
        <f ca="true">+IF(OFFSET('Sanitation Data'!$I$29,0,10*ROW('Sanitation Data'!I131))="","",OFFSET('Sanitation Data'!$I$29,0,10*ROW('Sanitation Data'!I131)))</f>
        <v/>
      </c>
      <c r="DL137" s="293" t="str">
        <f ca="true">+IF(OFFSET('Sanitation Data'!$I$30,0,10*ROW('Sanitation Data'!I131))="","",OFFSET('Sanitation Data'!$I$30,0,10*ROW('Sanitation Data'!I131)))</f>
        <v/>
      </c>
      <c r="DM137" s="293" t="str">
        <f ca="true">+IF(OFFSET('Sanitation Data'!$I$31,0,10*ROW('Sanitation Data'!I131))="","",OFFSET('Sanitation Data'!$I$31,0,10*ROW('Sanitation Data'!I131)))</f>
        <v/>
      </c>
      <c r="DN137" s="293" t="str">
        <f ca="true">+IF(OFFSET('Sanitation Data'!$I$32,0,10*ROW('Sanitation Data'!I131))="","",OFFSET('Sanitation Data'!$I$32,0,10*ROW('Sanitation Data'!I131)))</f>
        <v/>
      </c>
      <c r="DO137" s="293" t="str">
        <f ca="true">+IF(OFFSET('Hygiene Data'!$D$11,0,10*ROW('Hygiene Data'!D131))="","",OFFSET('Hygiene Data'!$D$11,0,10*ROW('Hygiene Data'!D131)))</f>
        <v/>
      </c>
      <c r="DP137" s="293" t="str">
        <f ca="true">+IF(OFFSET('Hygiene Data'!$D$12,0,10*ROW('Hygiene Data'!D131))="","",OFFSET('Hygiene Data'!$D$12,0,10*ROW('Hygiene Data'!D131)))</f>
        <v/>
      </c>
      <c r="DQ137" s="293" t="str">
        <f ca="true">+IF(OFFSET('Hygiene Data'!$D$13,0,10*ROW('Hygiene Data'!D131))="","",OFFSET('Hygiene Data'!$D$13,0,10*ROW('Hygiene Data'!D131)))</f>
        <v/>
      </c>
      <c r="DR137" s="293" t="str">
        <f ca="true">+IF(OFFSET('Hygiene Data'!$E$11,0,10*ROW('Hygiene Data'!E131))="","",OFFSET('Hygiene Data'!$E$11,0,10*ROW('Hygiene Data'!E131)))</f>
        <v/>
      </c>
      <c r="DS137" s="293" t="str">
        <f ca="true">+IF(OFFSET('Hygiene Data'!$E$12,0,10*ROW('Hygiene Data'!E131))="","",OFFSET('Hygiene Data'!$E$12,0,10*ROW('Hygiene Data'!E131)))</f>
        <v/>
      </c>
      <c r="DT137" s="293" t="str">
        <f ca="true">+IF(OFFSET('Hygiene Data'!$E$13,0,10*ROW('Hygiene Data'!E131))="","",OFFSET('Hygiene Data'!$E$13,0,10*ROW('Hygiene Data'!E131)))</f>
        <v/>
      </c>
      <c r="DU137" s="293" t="str">
        <f ca="true">+IF(OFFSET('Hygiene Data'!$F$11,0,10*ROW('Hygiene Data'!F131))="","",OFFSET('Hygiene Data'!$F$11,0,10*ROW('Hygiene Data'!F131)))</f>
        <v/>
      </c>
      <c r="DV137" s="293" t="str">
        <f ca="true">+IF(OFFSET('Hygiene Data'!$F$12,0,10*ROW('Hygiene Data'!F131))="","",OFFSET('Hygiene Data'!$F$12,0,10*ROW('Hygiene Data'!F131)))</f>
        <v/>
      </c>
      <c r="DW137" s="293" t="str">
        <f ca="true">+IF(OFFSET('Hygiene Data'!$F$13,0,10*ROW('Hygiene Data'!F131))="","",OFFSET('Hygiene Data'!$F$13,0,10*ROW('Hygiene Data'!F131)))</f>
        <v/>
      </c>
      <c r="DX137" s="293" t="str">
        <f ca="true">+IF(OFFSET('Hygiene Data'!$G$11,0,10*ROW('Hygiene Data'!G131))="","",OFFSET('Hygiene Data'!$G$11,0,10*ROW('Hygiene Data'!G131)))</f>
        <v/>
      </c>
      <c r="DY137" s="293" t="str">
        <f ca="true">+IF(OFFSET('Hygiene Data'!$G$12,0,10*ROW('Hygiene Data'!G131))="","",OFFSET('Hygiene Data'!$G$12,0,10*ROW('Hygiene Data'!G131)))</f>
        <v/>
      </c>
      <c r="DZ137" s="293" t="str">
        <f ca="true">+IF(OFFSET('Hygiene Data'!$G$13,0,10*ROW('Hygiene Data'!G131))="","",OFFSET('Hygiene Data'!$G$13,0,10*ROW('Hygiene Data'!G131)))</f>
        <v/>
      </c>
      <c r="EA137" s="293" t="str">
        <f ca="true">+IF(OFFSET('Hygiene Data'!$H$11,0,10*ROW('Hygiene Data'!H131))="","",OFFSET('Hygiene Data'!$H$11,0,10*ROW('Hygiene Data'!H131)))</f>
        <v/>
      </c>
      <c r="EB137" s="293" t="str">
        <f ca="true">+IF(OFFSET('Hygiene Data'!$H$12,0,10*ROW('Hygiene Data'!H131))="","",OFFSET('Hygiene Data'!$H$12,0,10*ROW('Hygiene Data'!H131)))</f>
        <v/>
      </c>
      <c r="EC137" s="293" t="str">
        <f ca="true">+IF(OFFSET('Hygiene Data'!$H$13,0,10*ROW('Hygiene Data'!H131))="","",OFFSET('Hygiene Data'!$H$13,0,10*ROW('Hygiene Data'!H131)))</f>
        <v/>
      </c>
      <c r="ED137" s="293" t="str">
        <f ca="true">+IF(OFFSET('Hygiene Data'!$I$11,0,10*ROW('Hygiene Data'!I131))="","",OFFSET('Hygiene Data'!$I$11,0,10*ROW('Hygiene Data'!I131)))</f>
        <v/>
      </c>
      <c r="EE137" s="293" t="str">
        <f ca="true">+IF(OFFSET('Hygiene Data'!$I$12,0,10*ROW('Hygiene Data'!I131))="","",OFFSET('Hygiene Data'!$I$12,0,10*ROW('Hygiene Data'!I131)))</f>
        <v/>
      </c>
      <c r="EF137" s="293"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49" t="str">
        <f t="shared" ca="true" si="2"/>
        <v/>
      </c>
      <c r="D138" s="89"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9"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9"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9"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9"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9"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9"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9"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9"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9"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9"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9"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9"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9"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9"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9"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9"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9"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0"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0"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0"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0"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0"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0"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0"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0"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0"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0"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0"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0"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0"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0"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0"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0"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0"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0"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0"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0"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0"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0"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0"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0"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0"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0"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0"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0"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0"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0"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1"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1"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1"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1"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1"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1"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1"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1"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1"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1"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1"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1"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1"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1"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1"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1"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1"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1"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3"/>
      <c r="BS138" s="293" t="str">
        <f ca="true">+IF(OFFSET('Water Data'!$D$27,0,10*ROW('Water Data'!D132))="","",OFFSET('Water Data'!$D$27,0,10*ROW('Water Data'!D132)))</f>
        <v/>
      </c>
      <c r="BT138" s="293" t="str">
        <f ca="true">+IF(OFFSET('Water Data'!$D$28,0,10*ROW('Water Data'!D132))="","",OFFSET('Water Data'!$D$28,0,10*ROW('Water Data'!D132)))</f>
        <v/>
      </c>
      <c r="BU138" s="293" t="str">
        <f ca="true">+IF(OFFSET('Water Data'!$D$29,0,10*ROW('Water Data'!D132))="","",OFFSET('Water Data'!$D$29,0,10*ROW('Water Data'!D132)))</f>
        <v/>
      </c>
      <c r="BV138" s="293" t="str">
        <f ca="true">+IF(OFFSET('Water Data'!$E$27,0,10*ROW('Water Data'!E132))="","",OFFSET('Water Data'!$E$27,0,10*ROW('Water Data'!E132)))</f>
        <v/>
      </c>
      <c r="BW138" s="293" t="str">
        <f ca="true">+IF(OFFSET('Water Data'!$E$28,0,10*ROW('Water Data'!E132))="","",OFFSET('Water Data'!$E$28,0,10*ROW('Water Data'!E132)))</f>
        <v/>
      </c>
      <c r="BX138" s="293" t="str">
        <f ca="true">+IF(OFFSET('Water Data'!$E$29,0,10*ROW('Water Data'!E132))="","",OFFSET('Water Data'!$E$29,0,10*ROW('Water Data'!E132)))</f>
        <v/>
      </c>
      <c r="BY138" s="293" t="str">
        <f ca="true">+IF(OFFSET('Water Data'!$F$27,0,10*ROW('Water Data'!F132))="","",OFFSET('Water Data'!$F$27,0,10*ROW('Water Data'!F132)))</f>
        <v/>
      </c>
      <c r="BZ138" s="293" t="str">
        <f ca="true">+IF(OFFSET('Water Data'!$F$28,0,10*ROW('Water Data'!F132))="","",OFFSET('Water Data'!$F$28,0,10*ROW('Water Data'!F132)))</f>
        <v/>
      </c>
      <c r="CA138" s="293" t="str">
        <f ca="true">+IF(OFFSET('Water Data'!$F$29,0,10*ROW('Water Data'!F132))="","",OFFSET('Water Data'!$F$29,0,10*ROW('Water Data'!F132)))</f>
        <v/>
      </c>
      <c r="CB138" s="293" t="str">
        <f ca="true">+IF(OFFSET('Water Data'!$G$27,0,10*ROW('Water Data'!G132))="","",OFFSET('Water Data'!$G$27,0,10*ROW('Water Data'!G132)))</f>
        <v/>
      </c>
      <c r="CC138" s="293" t="str">
        <f ca="true">+IF(OFFSET('Water Data'!$G$28,0,10*ROW('Water Data'!G132))="","",OFFSET('Water Data'!$G$28,0,10*ROW('Water Data'!G132)))</f>
        <v/>
      </c>
      <c r="CD138" s="293" t="str">
        <f ca="true">+IF(OFFSET('Water Data'!$G$29,0,10*ROW('Water Data'!G132))="","",OFFSET('Water Data'!$G$29,0,10*ROW('Water Data'!G132)))</f>
        <v/>
      </c>
      <c r="CE138" s="293" t="str">
        <f ca="true">+IF(OFFSET('Water Data'!$H$27,0,10*ROW('Water Data'!H132))="","",OFFSET('Water Data'!$H$27,0,10*ROW('Water Data'!H132)))</f>
        <v/>
      </c>
      <c r="CF138" s="293" t="str">
        <f ca="true">+IF(OFFSET('Water Data'!$H$28,0,10*ROW('Water Data'!H132))="","",OFFSET('Water Data'!$H$28,0,10*ROW('Water Data'!H132)))</f>
        <v/>
      </c>
      <c r="CG138" s="293" t="str">
        <f ca="true">+IF(OFFSET('Water Data'!$H$29,0,10*ROW('Water Data'!H132))="","",OFFSET('Water Data'!$H$29,0,10*ROW('Water Data'!H132)))</f>
        <v/>
      </c>
      <c r="CH138" s="293" t="str">
        <f ca="true">+IF(OFFSET('Water Data'!$I$27,0,10*ROW('Water Data'!I132))="","",OFFSET('Water Data'!$I$27,0,10*ROW('Water Data'!I132)))</f>
        <v/>
      </c>
      <c r="CI138" s="293" t="str">
        <f ca="true">+IF(OFFSET('Water Data'!$I$28,0,10*ROW('Water Data'!I132))="","",OFFSET('Water Data'!$I$28,0,10*ROW('Water Data'!I132)))</f>
        <v/>
      </c>
      <c r="CJ138" s="293" t="str">
        <f ca="true">+IF(OFFSET('Water Data'!$I$29,0,10*ROW('Water Data'!I132))="","",OFFSET('Water Data'!$I$29,0,10*ROW('Water Data'!I132)))</f>
        <v/>
      </c>
      <c r="CK138" s="293" t="str">
        <f ca="true">+IF(OFFSET('Sanitation Data'!$D$28,0,10*ROW('Sanitation Data'!D132))="","",OFFSET('Sanitation Data'!$D$28,0,10*ROW('Sanitation Data'!D132)))</f>
        <v/>
      </c>
      <c r="CL138" s="293" t="str">
        <f ca="true">+IF(OFFSET('Sanitation Data'!$D$29,0,10*ROW('Sanitation Data'!D132))="","",OFFSET('Sanitation Data'!$D$29,0,10*ROW('Sanitation Data'!D132)))</f>
        <v/>
      </c>
      <c r="CM138" s="293" t="str">
        <f ca="true">+IF(OFFSET('Sanitation Data'!$D$30,0,10*ROW('Sanitation Data'!D132))="","",OFFSET('Sanitation Data'!$D$30,0,10*ROW('Sanitation Data'!D132)))</f>
        <v/>
      </c>
      <c r="CN138" s="293" t="str">
        <f ca="true">+IF(OFFSET('Sanitation Data'!$D$31,0,10*ROW('Sanitation Data'!D132))="","",OFFSET('Sanitation Data'!$D$31,0,10*ROW('Sanitation Data'!D132)))</f>
        <v/>
      </c>
      <c r="CO138" s="293" t="str">
        <f ca="true">+IF(OFFSET('Sanitation Data'!$D$32,0,10*ROW('Sanitation Data'!D132))="","",OFFSET('Sanitation Data'!$D$32,0,10*ROW('Sanitation Data'!D132)))</f>
        <v/>
      </c>
      <c r="CP138" s="293" t="str">
        <f ca="true">+IF(OFFSET('Sanitation Data'!$E$28,0,10*ROW('Sanitation Data'!E132))="","",OFFSET('Sanitation Data'!$E$28,0,10*ROW('Sanitation Data'!E132)))</f>
        <v/>
      </c>
      <c r="CQ138" s="293" t="str">
        <f ca="true">+IF(OFFSET('Sanitation Data'!$E$29,0,10*ROW('Sanitation Data'!E132))="","",OFFSET('Sanitation Data'!$E$29,0,10*ROW('Sanitation Data'!E132)))</f>
        <v/>
      </c>
      <c r="CR138" s="293" t="str">
        <f ca="true">+IF(OFFSET('Sanitation Data'!$E$30,0,10*ROW('Sanitation Data'!E132))="","",OFFSET('Sanitation Data'!$E$30,0,10*ROW('Sanitation Data'!E132)))</f>
        <v/>
      </c>
      <c r="CS138" s="293" t="str">
        <f ca="true">+IF(OFFSET('Sanitation Data'!$E$31,0,10*ROW('Sanitation Data'!E132))="","",OFFSET('Sanitation Data'!$E$31,0,10*ROW('Sanitation Data'!E132)))</f>
        <v/>
      </c>
      <c r="CT138" s="293" t="str">
        <f ca="true">+IF(OFFSET('Sanitation Data'!$E$32,0,10*ROW('Sanitation Data'!E132))="","",OFFSET('Sanitation Data'!$E$32,0,10*ROW('Sanitation Data'!E132)))</f>
        <v/>
      </c>
      <c r="CU138" s="293" t="str">
        <f ca="true">+IF(OFFSET('Sanitation Data'!$F$28,0,10*ROW('Sanitation Data'!F132))="","",OFFSET('Sanitation Data'!$F$28,0,10*ROW('Sanitation Data'!F132)))</f>
        <v/>
      </c>
      <c r="CV138" s="293" t="str">
        <f ca="true">+IF(OFFSET('Sanitation Data'!$F$29,0,10*ROW('Sanitation Data'!F132))="","",OFFSET('Sanitation Data'!$F$29,0,10*ROW('Sanitation Data'!F132)))</f>
        <v/>
      </c>
      <c r="CW138" s="293" t="str">
        <f ca="true">+IF(OFFSET('Sanitation Data'!$F$30,0,10*ROW('Sanitation Data'!F132))="","",OFFSET('Sanitation Data'!$F$30,0,10*ROW('Sanitation Data'!F132)))</f>
        <v/>
      </c>
      <c r="CX138" s="293" t="str">
        <f ca="true">+IF(OFFSET('Sanitation Data'!$F$31,0,10*ROW('Sanitation Data'!F132))="","",OFFSET('Sanitation Data'!$F$31,0,10*ROW('Sanitation Data'!F132)))</f>
        <v/>
      </c>
      <c r="CY138" s="293" t="str">
        <f ca="true">+IF(OFFSET('Sanitation Data'!$F$32,0,10*ROW('Sanitation Data'!F132))="","",OFFSET('Sanitation Data'!$F$32,0,10*ROW('Sanitation Data'!F132)))</f>
        <v/>
      </c>
      <c r="CZ138" s="293" t="str">
        <f ca="true">+IF(OFFSET('Sanitation Data'!$G$28,0,10*ROW('Sanitation Data'!G132))="","",OFFSET('Sanitation Data'!$G$28,0,10*ROW('Sanitation Data'!G132)))</f>
        <v/>
      </c>
      <c r="DA138" s="293" t="str">
        <f ca="true">+IF(OFFSET('Sanitation Data'!$G$29,0,10*ROW('Sanitation Data'!G132))="","",OFFSET('Sanitation Data'!$G$29,0,10*ROW('Sanitation Data'!G132)))</f>
        <v/>
      </c>
      <c r="DB138" s="293" t="str">
        <f ca="true">+IF(OFFSET('Sanitation Data'!$G$30,0,10*ROW('Sanitation Data'!G132))="","",OFFSET('Sanitation Data'!$G$30,0,10*ROW('Sanitation Data'!G132)))</f>
        <v/>
      </c>
      <c r="DC138" s="293" t="str">
        <f ca="true">+IF(OFFSET('Sanitation Data'!$G$31,0,10*ROW('Sanitation Data'!G132))="","",OFFSET('Sanitation Data'!$G$31,0,10*ROW('Sanitation Data'!G132)))</f>
        <v/>
      </c>
      <c r="DD138" s="293" t="str">
        <f ca="true">+IF(OFFSET('Sanitation Data'!$G$32,0,10*ROW('Sanitation Data'!G132))="","",OFFSET('Sanitation Data'!$G$32,0,10*ROW('Sanitation Data'!G132)))</f>
        <v/>
      </c>
      <c r="DE138" s="293" t="str">
        <f ca="true">+IF(OFFSET('Sanitation Data'!$H$28,0,10*ROW('Sanitation Data'!H132))="","",OFFSET('Sanitation Data'!$H$28,0,10*ROW('Sanitation Data'!H132)))</f>
        <v/>
      </c>
      <c r="DF138" s="293" t="str">
        <f ca="true">+IF(OFFSET('Sanitation Data'!$H$29,0,10*ROW('Sanitation Data'!H132))="","",OFFSET('Sanitation Data'!$H$29,0,10*ROW('Sanitation Data'!H132)))</f>
        <v/>
      </c>
      <c r="DG138" s="293" t="str">
        <f ca="true">+IF(OFFSET('Sanitation Data'!$H$30,0,10*ROW('Sanitation Data'!H132))="","",OFFSET('Sanitation Data'!$H$30,0,10*ROW('Sanitation Data'!H132)))</f>
        <v/>
      </c>
      <c r="DH138" s="293" t="str">
        <f ca="true">+IF(OFFSET('Sanitation Data'!$H$31,0,10*ROW('Sanitation Data'!H132))="","",OFFSET('Sanitation Data'!$H$31,0,10*ROW('Sanitation Data'!H132)))</f>
        <v/>
      </c>
      <c r="DI138" s="293" t="str">
        <f ca="true">+IF(OFFSET('Sanitation Data'!$H$32,0,10*ROW('Sanitation Data'!H132))="","",OFFSET('Sanitation Data'!$H$32,0,10*ROW('Sanitation Data'!H132)))</f>
        <v/>
      </c>
      <c r="DJ138" s="293" t="str">
        <f ca="true">+IF(OFFSET('Sanitation Data'!$I$28,0,10*ROW('Sanitation Data'!I132))="","",OFFSET('Sanitation Data'!$I$28,0,10*ROW('Sanitation Data'!I132)))</f>
        <v/>
      </c>
      <c r="DK138" s="293" t="str">
        <f ca="true">+IF(OFFSET('Sanitation Data'!$I$29,0,10*ROW('Sanitation Data'!I132))="","",OFFSET('Sanitation Data'!$I$29,0,10*ROW('Sanitation Data'!I132)))</f>
        <v/>
      </c>
      <c r="DL138" s="293" t="str">
        <f ca="true">+IF(OFFSET('Sanitation Data'!$I$30,0,10*ROW('Sanitation Data'!I132))="","",OFFSET('Sanitation Data'!$I$30,0,10*ROW('Sanitation Data'!I132)))</f>
        <v/>
      </c>
      <c r="DM138" s="293" t="str">
        <f ca="true">+IF(OFFSET('Sanitation Data'!$I$31,0,10*ROW('Sanitation Data'!I132))="","",OFFSET('Sanitation Data'!$I$31,0,10*ROW('Sanitation Data'!I132)))</f>
        <v/>
      </c>
      <c r="DN138" s="293" t="str">
        <f ca="true">+IF(OFFSET('Sanitation Data'!$I$32,0,10*ROW('Sanitation Data'!I132))="","",OFFSET('Sanitation Data'!$I$32,0,10*ROW('Sanitation Data'!I132)))</f>
        <v/>
      </c>
      <c r="DO138" s="293" t="str">
        <f ca="true">+IF(OFFSET('Hygiene Data'!$D$11,0,10*ROW('Hygiene Data'!D132))="","",OFFSET('Hygiene Data'!$D$11,0,10*ROW('Hygiene Data'!D132)))</f>
        <v/>
      </c>
      <c r="DP138" s="293" t="str">
        <f ca="true">+IF(OFFSET('Hygiene Data'!$D$12,0,10*ROW('Hygiene Data'!D132))="","",OFFSET('Hygiene Data'!$D$12,0,10*ROW('Hygiene Data'!D132)))</f>
        <v/>
      </c>
      <c r="DQ138" s="293" t="str">
        <f ca="true">+IF(OFFSET('Hygiene Data'!$D$13,0,10*ROW('Hygiene Data'!D132))="","",OFFSET('Hygiene Data'!$D$13,0,10*ROW('Hygiene Data'!D132)))</f>
        <v/>
      </c>
      <c r="DR138" s="293" t="str">
        <f ca="true">+IF(OFFSET('Hygiene Data'!$E$11,0,10*ROW('Hygiene Data'!E132))="","",OFFSET('Hygiene Data'!$E$11,0,10*ROW('Hygiene Data'!E132)))</f>
        <v/>
      </c>
      <c r="DS138" s="293" t="str">
        <f ca="true">+IF(OFFSET('Hygiene Data'!$E$12,0,10*ROW('Hygiene Data'!E132))="","",OFFSET('Hygiene Data'!$E$12,0,10*ROW('Hygiene Data'!E132)))</f>
        <v/>
      </c>
      <c r="DT138" s="293" t="str">
        <f ca="true">+IF(OFFSET('Hygiene Data'!$E$13,0,10*ROW('Hygiene Data'!E132))="","",OFFSET('Hygiene Data'!$E$13,0,10*ROW('Hygiene Data'!E132)))</f>
        <v/>
      </c>
      <c r="DU138" s="293" t="str">
        <f ca="true">+IF(OFFSET('Hygiene Data'!$F$11,0,10*ROW('Hygiene Data'!F132))="","",OFFSET('Hygiene Data'!$F$11,0,10*ROW('Hygiene Data'!F132)))</f>
        <v/>
      </c>
      <c r="DV138" s="293" t="str">
        <f ca="true">+IF(OFFSET('Hygiene Data'!$F$12,0,10*ROW('Hygiene Data'!F132))="","",OFFSET('Hygiene Data'!$F$12,0,10*ROW('Hygiene Data'!F132)))</f>
        <v/>
      </c>
      <c r="DW138" s="293" t="str">
        <f ca="true">+IF(OFFSET('Hygiene Data'!$F$13,0,10*ROW('Hygiene Data'!F132))="","",OFFSET('Hygiene Data'!$F$13,0,10*ROW('Hygiene Data'!F132)))</f>
        <v/>
      </c>
      <c r="DX138" s="293" t="str">
        <f ca="true">+IF(OFFSET('Hygiene Data'!$G$11,0,10*ROW('Hygiene Data'!G132))="","",OFFSET('Hygiene Data'!$G$11,0,10*ROW('Hygiene Data'!G132)))</f>
        <v/>
      </c>
      <c r="DY138" s="293" t="str">
        <f ca="true">+IF(OFFSET('Hygiene Data'!$G$12,0,10*ROW('Hygiene Data'!G132))="","",OFFSET('Hygiene Data'!$G$12,0,10*ROW('Hygiene Data'!G132)))</f>
        <v/>
      </c>
      <c r="DZ138" s="293" t="str">
        <f ca="true">+IF(OFFSET('Hygiene Data'!$G$13,0,10*ROW('Hygiene Data'!G132))="","",OFFSET('Hygiene Data'!$G$13,0,10*ROW('Hygiene Data'!G132)))</f>
        <v/>
      </c>
      <c r="EA138" s="293" t="str">
        <f ca="true">+IF(OFFSET('Hygiene Data'!$H$11,0,10*ROW('Hygiene Data'!H132))="","",OFFSET('Hygiene Data'!$H$11,0,10*ROW('Hygiene Data'!H132)))</f>
        <v/>
      </c>
      <c r="EB138" s="293" t="str">
        <f ca="true">+IF(OFFSET('Hygiene Data'!$H$12,0,10*ROW('Hygiene Data'!H132))="","",OFFSET('Hygiene Data'!$H$12,0,10*ROW('Hygiene Data'!H132)))</f>
        <v/>
      </c>
      <c r="EC138" s="293" t="str">
        <f ca="true">+IF(OFFSET('Hygiene Data'!$H$13,0,10*ROW('Hygiene Data'!H132))="","",OFFSET('Hygiene Data'!$H$13,0,10*ROW('Hygiene Data'!H132)))</f>
        <v/>
      </c>
      <c r="ED138" s="293" t="str">
        <f ca="true">+IF(OFFSET('Hygiene Data'!$I$11,0,10*ROW('Hygiene Data'!I132))="","",OFFSET('Hygiene Data'!$I$11,0,10*ROW('Hygiene Data'!I132)))</f>
        <v/>
      </c>
      <c r="EE138" s="293" t="str">
        <f ca="true">+IF(OFFSET('Hygiene Data'!$I$12,0,10*ROW('Hygiene Data'!I132))="","",OFFSET('Hygiene Data'!$I$12,0,10*ROW('Hygiene Data'!I132)))</f>
        <v/>
      </c>
      <c r="EF138" s="293"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49" t="str">
        <f t="shared" ca="true" si="2"/>
        <v/>
      </c>
      <c r="D139" s="89"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9"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9"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9"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9"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9"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9"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9"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9"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9"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9"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9"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9"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9"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9"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9"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9"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9"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0"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0"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0"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0"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0"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0"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0"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0"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0"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0"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0"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0"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0"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0"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0"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0"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0"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0"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0"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0"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0"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0"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0"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0"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0"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0"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0"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0"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0"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0"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1"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1"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1"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1"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1"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1"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1"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1"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1"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1"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1"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1"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1"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1"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1"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1"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1"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1"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3"/>
      <c r="BS139" s="293" t="str">
        <f ca="true">+IF(OFFSET('Water Data'!$D$27,0,10*ROW('Water Data'!D133))="","",OFFSET('Water Data'!$D$27,0,10*ROW('Water Data'!D133)))</f>
        <v/>
      </c>
      <c r="BT139" s="293" t="str">
        <f ca="true">+IF(OFFSET('Water Data'!$D$28,0,10*ROW('Water Data'!D133))="","",OFFSET('Water Data'!$D$28,0,10*ROW('Water Data'!D133)))</f>
        <v/>
      </c>
      <c r="BU139" s="293" t="str">
        <f ca="true">+IF(OFFSET('Water Data'!$D$29,0,10*ROW('Water Data'!D133))="","",OFFSET('Water Data'!$D$29,0,10*ROW('Water Data'!D133)))</f>
        <v/>
      </c>
      <c r="BV139" s="293" t="str">
        <f ca="true">+IF(OFFSET('Water Data'!$E$27,0,10*ROW('Water Data'!E133))="","",OFFSET('Water Data'!$E$27,0,10*ROW('Water Data'!E133)))</f>
        <v/>
      </c>
      <c r="BW139" s="293" t="str">
        <f ca="true">+IF(OFFSET('Water Data'!$E$28,0,10*ROW('Water Data'!E133))="","",OFFSET('Water Data'!$E$28,0,10*ROW('Water Data'!E133)))</f>
        <v/>
      </c>
      <c r="BX139" s="293" t="str">
        <f ca="true">+IF(OFFSET('Water Data'!$E$29,0,10*ROW('Water Data'!E133))="","",OFFSET('Water Data'!$E$29,0,10*ROW('Water Data'!E133)))</f>
        <v/>
      </c>
      <c r="BY139" s="293" t="str">
        <f ca="true">+IF(OFFSET('Water Data'!$F$27,0,10*ROW('Water Data'!F133))="","",OFFSET('Water Data'!$F$27,0,10*ROW('Water Data'!F133)))</f>
        <v/>
      </c>
      <c r="BZ139" s="293" t="str">
        <f ca="true">+IF(OFFSET('Water Data'!$F$28,0,10*ROW('Water Data'!F133))="","",OFFSET('Water Data'!$F$28,0,10*ROW('Water Data'!F133)))</f>
        <v/>
      </c>
      <c r="CA139" s="293" t="str">
        <f ca="true">+IF(OFFSET('Water Data'!$F$29,0,10*ROW('Water Data'!F133))="","",OFFSET('Water Data'!$F$29,0,10*ROW('Water Data'!F133)))</f>
        <v/>
      </c>
      <c r="CB139" s="293" t="str">
        <f ca="true">+IF(OFFSET('Water Data'!$G$27,0,10*ROW('Water Data'!G133))="","",OFFSET('Water Data'!$G$27,0,10*ROW('Water Data'!G133)))</f>
        <v/>
      </c>
      <c r="CC139" s="293" t="str">
        <f ca="true">+IF(OFFSET('Water Data'!$G$28,0,10*ROW('Water Data'!G133))="","",OFFSET('Water Data'!$G$28,0,10*ROW('Water Data'!G133)))</f>
        <v/>
      </c>
      <c r="CD139" s="293" t="str">
        <f ca="true">+IF(OFFSET('Water Data'!$G$29,0,10*ROW('Water Data'!G133))="","",OFFSET('Water Data'!$G$29,0,10*ROW('Water Data'!G133)))</f>
        <v/>
      </c>
      <c r="CE139" s="293" t="str">
        <f ca="true">+IF(OFFSET('Water Data'!$H$27,0,10*ROW('Water Data'!H133))="","",OFFSET('Water Data'!$H$27,0,10*ROW('Water Data'!H133)))</f>
        <v/>
      </c>
      <c r="CF139" s="293" t="str">
        <f ca="true">+IF(OFFSET('Water Data'!$H$28,0,10*ROW('Water Data'!H133))="","",OFFSET('Water Data'!$H$28,0,10*ROW('Water Data'!H133)))</f>
        <v/>
      </c>
      <c r="CG139" s="293" t="str">
        <f ca="true">+IF(OFFSET('Water Data'!$H$29,0,10*ROW('Water Data'!H133))="","",OFFSET('Water Data'!$H$29,0,10*ROW('Water Data'!H133)))</f>
        <v/>
      </c>
      <c r="CH139" s="293" t="str">
        <f ca="true">+IF(OFFSET('Water Data'!$I$27,0,10*ROW('Water Data'!I133))="","",OFFSET('Water Data'!$I$27,0,10*ROW('Water Data'!I133)))</f>
        <v/>
      </c>
      <c r="CI139" s="293" t="str">
        <f ca="true">+IF(OFFSET('Water Data'!$I$28,0,10*ROW('Water Data'!I133))="","",OFFSET('Water Data'!$I$28,0,10*ROW('Water Data'!I133)))</f>
        <v/>
      </c>
      <c r="CJ139" s="293" t="str">
        <f ca="true">+IF(OFFSET('Water Data'!$I$29,0,10*ROW('Water Data'!I133))="","",OFFSET('Water Data'!$I$29,0,10*ROW('Water Data'!I133)))</f>
        <v/>
      </c>
      <c r="CK139" s="293" t="str">
        <f ca="true">+IF(OFFSET('Sanitation Data'!$D$28,0,10*ROW('Sanitation Data'!D133))="","",OFFSET('Sanitation Data'!$D$28,0,10*ROW('Sanitation Data'!D133)))</f>
        <v/>
      </c>
      <c r="CL139" s="293" t="str">
        <f ca="true">+IF(OFFSET('Sanitation Data'!$D$29,0,10*ROW('Sanitation Data'!D133))="","",OFFSET('Sanitation Data'!$D$29,0,10*ROW('Sanitation Data'!D133)))</f>
        <v/>
      </c>
      <c r="CM139" s="293" t="str">
        <f ca="true">+IF(OFFSET('Sanitation Data'!$D$30,0,10*ROW('Sanitation Data'!D133))="","",OFFSET('Sanitation Data'!$D$30,0,10*ROW('Sanitation Data'!D133)))</f>
        <v/>
      </c>
      <c r="CN139" s="293" t="str">
        <f ca="true">+IF(OFFSET('Sanitation Data'!$D$31,0,10*ROW('Sanitation Data'!D133))="","",OFFSET('Sanitation Data'!$D$31,0,10*ROW('Sanitation Data'!D133)))</f>
        <v/>
      </c>
      <c r="CO139" s="293" t="str">
        <f ca="true">+IF(OFFSET('Sanitation Data'!$D$32,0,10*ROW('Sanitation Data'!D133))="","",OFFSET('Sanitation Data'!$D$32,0,10*ROW('Sanitation Data'!D133)))</f>
        <v/>
      </c>
      <c r="CP139" s="293" t="str">
        <f ca="true">+IF(OFFSET('Sanitation Data'!$E$28,0,10*ROW('Sanitation Data'!E133))="","",OFFSET('Sanitation Data'!$E$28,0,10*ROW('Sanitation Data'!E133)))</f>
        <v/>
      </c>
      <c r="CQ139" s="293" t="str">
        <f ca="true">+IF(OFFSET('Sanitation Data'!$E$29,0,10*ROW('Sanitation Data'!E133))="","",OFFSET('Sanitation Data'!$E$29,0,10*ROW('Sanitation Data'!E133)))</f>
        <v/>
      </c>
      <c r="CR139" s="293" t="str">
        <f ca="true">+IF(OFFSET('Sanitation Data'!$E$30,0,10*ROW('Sanitation Data'!E133))="","",OFFSET('Sanitation Data'!$E$30,0,10*ROW('Sanitation Data'!E133)))</f>
        <v/>
      </c>
      <c r="CS139" s="293" t="str">
        <f ca="true">+IF(OFFSET('Sanitation Data'!$E$31,0,10*ROW('Sanitation Data'!E133))="","",OFFSET('Sanitation Data'!$E$31,0,10*ROW('Sanitation Data'!E133)))</f>
        <v/>
      </c>
      <c r="CT139" s="293" t="str">
        <f ca="true">+IF(OFFSET('Sanitation Data'!$E$32,0,10*ROW('Sanitation Data'!E133))="","",OFFSET('Sanitation Data'!$E$32,0,10*ROW('Sanitation Data'!E133)))</f>
        <v/>
      </c>
      <c r="CU139" s="293" t="str">
        <f ca="true">+IF(OFFSET('Sanitation Data'!$F$28,0,10*ROW('Sanitation Data'!F133))="","",OFFSET('Sanitation Data'!$F$28,0,10*ROW('Sanitation Data'!F133)))</f>
        <v/>
      </c>
      <c r="CV139" s="293" t="str">
        <f ca="true">+IF(OFFSET('Sanitation Data'!$F$29,0,10*ROW('Sanitation Data'!F133))="","",OFFSET('Sanitation Data'!$F$29,0,10*ROW('Sanitation Data'!F133)))</f>
        <v/>
      </c>
      <c r="CW139" s="293" t="str">
        <f ca="true">+IF(OFFSET('Sanitation Data'!$F$30,0,10*ROW('Sanitation Data'!F133))="","",OFFSET('Sanitation Data'!$F$30,0,10*ROW('Sanitation Data'!F133)))</f>
        <v/>
      </c>
      <c r="CX139" s="293" t="str">
        <f ca="true">+IF(OFFSET('Sanitation Data'!$F$31,0,10*ROW('Sanitation Data'!F133))="","",OFFSET('Sanitation Data'!$F$31,0,10*ROW('Sanitation Data'!F133)))</f>
        <v/>
      </c>
      <c r="CY139" s="293" t="str">
        <f ca="true">+IF(OFFSET('Sanitation Data'!$F$32,0,10*ROW('Sanitation Data'!F133))="","",OFFSET('Sanitation Data'!$F$32,0,10*ROW('Sanitation Data'!F133)))</f>
        <v/>
      </c>
      <c r="CZ139" s="293" t="str">
        <f ca="true">+IF(OFFSET('Sanitation Data'!$G$28,0,10*ROW('Sanitation Data'!G133))="","",OFFSET('Sanitation Data'!$G$28,0,10*ROW('Sanitation Data'!G133)))</f>
        <v/>
      </c>
      <c r="DA139" s="293" t="str">
        <f ca="true">+IF(OFFSET('Sanitation Data'!$G$29,0,10*ROW('Sanitation Data'!G133))="","",OFFSET('Sanitation Data'!$G$29,0,10*ROW('Sanitation Data'!G133)))</f>
        <v/>
      </c>
      <c r="DB139" s="293" t="str">
        <f ca="true">+IF(OFFSET('Sanitation Data'!$G$30,0,10*ROW('Sanitation Data'!G133))="","",OFFSET('Sanitation Data'!$G$30,0,10*ROW('Sanitation Data'!G133)))</f>
        <v/>
      </c>
      <c r="DC139" s="293" t="str">
        <f ca="true">+IF(OFFSET('Sanitation Data'!$G$31,0,10*ROW('Sanitation Data'!G133))="","",OFFSET('Sanitation Data'!$G$31,0,10*ROW('Sanitation Data'!G133)))</f>
        <v/>
      </c>
      <c r="DD139" s="293" t="str">
        <f ca="true">+IF(OFFSET('Sanitation Data'!$G$32,0,10*ROW('Sanitation Data'!G133))="","",OFFSET('Sanitation Data'!$G$32,0,10*ROW('Sanitation Data'!G133)))</f>
        <v/>
      </c>
      <c r="DE139" s="293" t="str">
        <f ca="true">+IF(OFFSET('Sanitation Data'!$H$28,0,10*ROW('Sanitation Data'!H133))="","",OFFSET('Sanitation Data'!$H$28,0,10*ROW('Sanitation Data'!H133)))</f>
        <v/>
      </c>
      <c r="DF139" s="293" t="str">
        <f ca="true">+IF(OFFSET('Sanitation Data'!$H$29,0,10*ROW('Sanitation Data'!H133))="","",OFFSET('Sanitation Data'!$H$29,0,10*ROW('Sanitation Data'!H133)))</f>
        <v/>
      </c>
      <c r="DG139" s="293" t="str">
        <f ca="true">+IF(OFFSET('Sanitation Data'!$H$30,0,10*ROW('Sanitation Data'!H133))="","",OFFSET('Sanitation Data'!$H$30,0,10*ROW('Sanitation Data'!H133)))</f>
        <v/>
      </c>
      <c r="DH139" s="293" t="str">
        <f ca="true">+IF(OFFSET('Sanitation Data'!$H$31,0,10*ROW('Sanitation Data'!H133))="","",OFFSET('Sanitation Data'!$H$31,0,10*ROW('Sanitation Data'!H133)))</f>
        <v/>
      </c>
      <c r="DI139" s="293" t="str">
        <f ca="true">+IF(OFFSET('Sanitation Data'!$H$32,0,10*ROW('Sanitation Data'!H133))="","",OFFSET('Sanitation Data'!$H$32,0,10*ROW('Sanitation Data'!H133)))</f>
        <v/>
      </c>
      <c r="DJ139" s="293" t="str">
        <f ca="true">+IF(OFFSET('Sanitation Data'!$I$28,0,10*ROW('Sanitation Data'!I133))="","",OFFSET('Sanitation Data'!$I$28,0,10*ROW('Sanitation Data'!I133)))</f>
        <v/>
      </c>
      <c r="DK139" s="293" t="str">
        <f ca="true">+IF(OFFSET('Sanitation Data'!$I$29,0,10*ROW('Sanitation Data'!I133))="","",OFFSET('Sanitation Data'!$I$29,0,10*ROW('Sanitation Data'!I133)))</f>
        <v/>
      </c>
      <c r="DL139" s="293" t="str">
        <f ca="true">+IF(OFFSET('Sanitation Data'!$I$30,0,10*ROW('Sanitation Data'!I133))="","",OFFSET('Sanitation Data'!$I$30,0,10*ROW('Sanitation Data'!I133)))</f>
        <v/>
      </c>
      <c r="DM139" s="293" t="str">
        <f ca="true">+IF(OFFSET('Sanitation Data'!$I$31,0,10*ROW('Sanitation Data'!I133))="","",OFFSET('Sanitation Data'!$I$31,0,10*ROW('Sanitation Data'!I133)))</f>
        <v/>
      </c>
      <c r="DN139" s="293" t="str">
        <f ca="true">+IF(OFFSET('Sanitation Data'!$I$32,0,10*ROW('Sanitation Data'!I133))="","",OFFSET('Sanitation Data'!$I$32,0,10*ROW('Sanitation Data'!I133)))</f>
        <v/>
      </c>
      <c r="DO139" s="293" t="str">
        <f ca="true">+IF(OFFSET('Hygiene Data'!$D$11,0,10*ROW('Hygiene Data'!D133))="","",OFFSET('Hygiene Data'!$D$11,0,10*ROW('Hygiene Data'!D133)))</f>
        <v/>
      </c>
      <c r="DP139" s="293" t="str">
        <f ca="true">+IF(OFFSET('Hygiene Data'!$D$12,0,10*ROW('Hygiene Data'!D133))="","",OFFSET('Hygiene Data'!$D$12,0,10*ROW('Hygiene Data'!D133)))</f>
        <v/>
      </c>
      <c r="DQ139" s="293" t="str">
        <f ca="true">+IF(OFFSET('Hygiene Data'!$D$13,0,10*ROW('Hygiene Data'!D133))="","",OFFSET('Hygiene Data'!$D$13,0,10*ROW('Hygiene Data'!D133)))</f>
        <v/>
      </c>
      <c r="DR139" s="293" t="str">
        <f ca="true">+IF(OFFSET('Hygiene Data'!$E$11,0,10*ROW('Hygiene Data'!E133))="","",OFFSET('Hygiene Data'!$E$11,0,10*ROW('Hygiene Data'!E133)))</f>
        <v/>
      </c>
      <c r="DS139" s="293" t="str">
        <f ca="true">+IF(OFFSET('Hygiene Data'!$E$12,0,10*ROW('Hygiene Data'!E133))="","",OFFSET('Hygiene Data'!$E$12,0,10*ROW('Hygiene Data'!E133)))</f>
        <v/>
      </c>
      <c r="DT139" s="293" t="str">
        <f ca="true">+IF(OFFSET('Hygiene Data'!$E$13,0,10*ROW('Hygiene Data'!E133))="","",OFFSET('Hygiene Data'!$E$13,0,10*ROW('Hygiene Data'!E133)))</f>
        <v/>
      </c>
      <c r="DU139" s="293" t="str">
        <f ca="true">+IF(OFFSET('Hygiene Data'!$F$11,0,10*ROW('Hygiene Data'!F133))="","",OFFSET('Hygiene Data'!$F$11,0,10*ROW('Hygiene Data'!F133)))</f>
        <v/>
      </c>
      <c r="DV139" s="293" t="str">
        <f ca="true">+IF(OFFSET('Hygiene Data'!$F$12,0,10*ROW('Hygiene Data'!F133))="","",OFFSET('Hygiene Data'!$F$12,0,10*ROW('Hygiene Data'!F133)))</f>
        <v/>
      </c>
      <c r="DW139" s="293" t="str">
        <f ca="true">+IF(OFFSET('Hygiene Data'!$F$13,0,10*ROW('Hygiene Data'!F133))="","",OFFSET('Hygiene Data'!$F$13,0,10*ROW('Hygiene Data'!F133)))</f>
        <v/>
      </c>
      <c r="DX139" s="293" t="str">
        <f ca="true">+IF(OFFSET('Hygiene Data'!$G$11,0,10*ROW('Hygiene Data'!G133))="","",OFFSET('Hygiene Data'!$G$11,0,10*ROW('Hygiene Data'!G133)))</f>
        <v/>
      </c>
      <c r="DY139" s="293" t="str">
        <f ca="true">+IF(OFFSET('Hygiene Data'!$G$12,0,10*ROW('Hygiene Data'!G133))="","",OFFSET('Hygiene Data'!$G$12,0,10*ROW('Hygiene Data'!G133)))</f>
        <v/>
      </c>
      <c r="DZ139" s="293" t="str">
        <f ca="true">+IF(OFFSET('Hygiene Data'!$G$13,0,10*ROW('Hygiene Data'!G133))="","",OFFSET('Hygiene Data'!$G$13,0,10*ROW('Hygiene Data'!G133)))</f>
        <v/>
      </c>
      <c r="EA139" s="293" t="str">
        <f ca="true">+IF(OFFSET('Hygiene Data'!$H$11,0,10*ROW('Hygiene Data'!H133))="","",OFFSET('Hygiene Data'!$H$11,0,10*ROW('Hygiene Data'!H133)))</f>
        <v/>
      </c>
      <c r="EB139" s="293" t="str">
        <f ca="true">+IF(OFFSET('Hygiene Data'!$H$12,0,10*ROW('Hygiene Data'!H133))="","",OFFSET('Hygiene Data'!$H$12,0,10*ROW('Hygiene Data'!H133)))</f>
        <v/>
      </c>
      <c r="EC139" s="293" t="str">
        <f ca="true">+IF(OFFSET('Hygiene Data'!$H$13,0,10*ROW('Hygiene Data'!H133))="","",OFFSET('Hygiene Data'!$H$13,0,10*ROW('Hygiene Data'!H133)))</f>
        <v/>
      </c>
      <c r="ED139" s="293" t="str">
        <f ca="true">+IF(OFFSET('Hygiene Data'!$I$11,0,10*ROW('Hygiene Data'!I133))="","",OFFSET('Hygiene Data'!$I$11,0,10*ROW('Hygiene Data'!I133)))</f>
        <v/>
      </c>
      <c r="EE139" s="293" t="str">
        <f ca="true">+IF(OFFSET('Hygiene Data'!$I$12,0,10*ROW('Hygiene Data'!I133))="","",OFFSET('Hygiene Data'!$I$12,0,10*ROW('Hygiene Data'!I133)))</f>
        <v/>
      </c>
      <c r="EF139" s="293"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49" t="str">
        <f t="shared" ca="true" si="2"/>
        <v/>
      </c>
      <c r="D140" s="89"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9"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9"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9"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9"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9"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9"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9"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9"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9"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9"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9"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9"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9"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9"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9"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9"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9"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0"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0"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0"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0"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0"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0"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0"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0"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0"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0"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0"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0"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0"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0"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0"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0"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0"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0"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0"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0"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0"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0"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0"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0"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0"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0"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0"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0"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0"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0"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1"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1"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1"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1"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1"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1"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1"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1"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1"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1"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1"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1"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1"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1"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1"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1"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1"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1"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3"/>
      <c r="BS140" s="293" t="str">
        <f ca="true">+IF(OFFSET('Water Data'!$D$27,0,10*ROW('Water Data'!D134))="","",OFFSET('Water Data'!$D$27,0,10*ROW('Water Data'!D134)))</f>
        <v/>
      </c>
      <c r="BT140" s="293" t="str">
        <f ca="true">+IF(OFFSET('Water Data'!$D$28,0,10*ROW('Water Data'!D134))="","",OFFSET('Water Data'!$D$28,0,10*ROW('Water Data'!D134)))</f>
        <v/>
      </c>
      <c r="BU140" s="293" t="str">
        <f ca="true">+IF(OFFSET('Water Data'!$D$29,0,10*ROW('Water Data'!D134))="","",OFFSET('Water Data'!$D$29,0,10*ROW('Water Data'!D134)))</f>
        <v/>
      </c>
      <c r="BV140" s="293" t="str">
        <f ca="true">+IF(OFFSET('Water Data'!$E$27,0,10*ROW('Water Data'!E134))="","",OFFSET('Water Data'!$E$27,0,10*ROW('Water Data'!E134)))</f>
        <v/>
      </c>
      <c r="BW140" s="293" t="str">
        <f ca="true">+IF(OFFSET('Water Data'!$E$28,0,10*ROW('Water Data'!E134))="","",OFFSET('Water Data'!$E$28,0,10*ROW('Water Data'!E134)))</f>
        <v/>
      </c>
      <c r="BX140" s="293" t="str">
        <f ca="true">+IF(OFFSET('Water Data'!$E$29,0,10*ROW('Water Data'!E134))="","",OFFSET('Water Data'!$E$29,0,10*ROW('Water Data'!E134)))</f>
        <v/>
      </c>
      <c r="BY140" s="293" t="str">
        <f ca="true">+IF(OFFSET('Water Data'!$F$27,0,10*ROW('Water Data'!F134))="","",OFFSET('Water Data'!$F$27,0,10*ROW('Water Data'!F134)))</f>
        <v/>
      </c>
      <c r="BZ140" s="293" t="str">
        <f ca="true">+IF(OFFSET('Water Data'!$F$28,0,10*ROW('Water Data'!F134))="","",OFFSET('Water Data'!$F$28,0,10*ROW('Water Data'!F134)))</f>
        <v/>
      </c>
      <c r="CA140" s="293" t="str">
        <f ca="true">+IF(OFFSET('Water Data'!$F$29,0,10*ROW('Water Data'!F134))="","",OFFSET('Water Data'!$F$29,0,10*ROW('Water Data'!F134)))</f>
        <v/>
      </c>
      <c r="CB140" s="293" t="str">
        <f ca="true">+IF(OFFSET('Water Data'!$G$27,0,10*ROW('Water Data'!G134))="","",OFFSET('Water Data'!$G$27,0,10*ROW('Water Data'!G134)))</f>
        <v/>
      </c>
      <c r="CC140" s="293" t="str">
        <f ca="true">+IF(OFFSET('Water Data'!$G$28,0,10*ROW('Water Data'!G134))="","",OFFSET('Water Data'!$G$28,0,10*ROW('Water Data'!G134)))</f>
        <v/>
      </c>
      <c r="CD140" s="293" t="str">
        <f ca="true">+IF(OFFSET('Water Data'!$G$29,0,10*ROW('Water Data'!G134))="","",OFFSET('Water Data'!$G$29,0,10*ROW('Water Data'!G134)))</f>
        <v/>
      </c>
      <c r="CE140" s="293" t="str">
        <f ca="true">+IF(OFFSET('Water Data'!$H$27,0,10*ROW('Water Data'!H134))="","",OFFSET('Water Data'!$H$27,0,10*ROW('Water Data'!H134)))</f>
        <v/>
      </c>
      <c r="CF140" s="293" t="str">
        <f ca="true">+IF(OFFSET('Water Data'!$H$28,0,10*ROW('Water Data'!H134))="","",OFFSET('Water Data'!$H$28,0,10*ROW('Water Data'!H134)))</f>
        <v/>
      </c>
      <c r="CG140" s="293" t="str">
        <f ca="true">+IF(OFFSET('Water Data'!$H$29,0,10*ROW('Water Data'!H134))="","",OFFSET('Water Data'!$H$29,0,10*ROW('Water Data'!H134)))</f>
        <v/>
      </c>
      <c r="CH140" s="293" t="str">
        <f ca="true">+IF(OFFSET('Water Data'!$I$27,0,10*ROW('Water Data'!I134))="","",OFFSET('Water Data'!$I$27,0,10*ROW('Water Data'!I134)))</f>
        <v/>
      </c>
      <c r="CI140" s="293" t="str">
        <f ca="true">+IF(OFFSET('Water Data'!$I$28,0,10*ROW('Water Data'!I134))="","",OFFSET('Water Data'!$I$28,0,10*ROW('Water Data'!I134)))</f>
        <v/>
      </c>
      <c r="CJ140" s="293" t="str">
        <f ca="true">+IF(OFFSET('Water Data'!$I$29,0,10*ROW('Water Data'!I134))="","",OFFSET('Water Data'!$I$29,0,10*ROW('Water Data'!I134)))</f>
        <v/>
      </c>
      <c r="CK140" s="293" t="str">
        <f ca="true">+IF(OFFSET('Sanitation Data'!$D$28,0,10*ROW('Sanitation Data'!D134))="","",OFFSET('Sanitation Data'!$D$28,0,10*ROW('Sanitation Data'!D134)))</f>
        <v/>
      </c>
      <c r="CL140" s="293" t="str">
        <f ca="true">+IF(OFFSET('Sanitation Data'!$D$29,0,10*ROW('Sanitation Data'!D134))="","",OFFSET('Sanitation Data'!$D$29,0,10*ROW('Sanitation Data'!D134)))</f>
        <v/>
      </c>
      <c r="CM140" s="293" t="str">
        <f ca="true">+IF(OFFSET('Sanitation Data'!$D$30,0,10*ROW('Sanitation Data'!D134))="","",OFFSET('Sanitation Data'!$D$30,0,10*ROW('Sanitation Data'!D134)))</f>
        <v/>
      </c>
      <c r="CN140" s="293" t="str">
        <f ca="true">+IF(OFFSET('Sanitation Data'!$D$31,0,10*ROW('Sanitation Data'!D134))="","",OFFSET('Sanitation Data'!$D$31,0,10*ROW('Sanitation Data'!D134)))</f>
        <v/>
      </c>
      <c r="CO140" s="293" t="str">
        <f ca="true">+IF(OFFSET('Sanitation Data'!$D$32,0,10*ROW('Sanitation Data'!D134))="","",OFFSET('Sanitation Data'!$D$32,0,10*ROW('Sanitation Data'!D134)))</f>
        <v/>
      </c>
      <c r="CP140" s="293" t="str">
        <f ca="true">+IF(OFFSET('Sanitation Data'!$E$28,0,10*ROW('Sanitation Data'!E134))="","",OFFSET('Sanitation Data'!$E$28,0,10*ROW('Sanitation Data'!E134)))</f>
        <v/>
      </c>
      <c r="CQ140" s="293" t="str">
        <f ca="true">+IF(OFFSET('Sanitation Data'!$E$29,0,10*ROW('Sanitation Data'!E134))="","",OFFSET('Sanitation Data'!$E$29,0,10*ROW('Sanitation Data'!E134)))</f>
        <v/>
      </c>
      <c r="CR140" s="293" t="str">
        <f ca="true">+IF(OFFSET('Sanitation Data'!$E$30,0,10*ROW('Sanitation Data'!E134))="","",OFFSET('Sanitation Data'!$E$30,0,10*ROW('Sanitation Data'!E134)))</f>
        <v/>
      </c>
      <c r="CS140" s="293" t="str">
        <f ca="true">+IF(OFFSET('Sanitation Data'!$E$31,0,10*ROW('Sanitation Data'!E134))="","",OFFSET('Sanitation Data'!$E$31,0,10*ROW('Sanitation Data'!E134)))</f>
        <v/>
      </c>
      <c r="CT140" s="293" t="str">
        <f ca="true">+IF(OFFSET('Sanitation Data'!$E$32,0,10*ROW('Sanitation Data'!E134))="","",OFFSET('Sanitation Data'!$E$32,0,10*ROW('Sanitation Data'!E134)))</f>
        <v/>
      </c>
      <c r="CU140" s="293" t="str">
        <f ca="true">+IF(OFFSET('Sanitation Data'!$F$28,0,10*ROW('Sanitation Data'!F134))="","",OFFSET('Sanitation Data'!$F$28,0,10*ROW('Sanitation Data'!F134)))</f>
        <v/>
      </c>
      <c r="CV140" s="293" t="str">
        <f ca="true">+IF(OFFSET('Sanitation Data'!$F$29,0,10*ROW('Sanitation Data'!F134))="","",OFFSET('Sanitation Data'!$F$29,0,10*ROW('Sanitation Data'!F134)))</f>
        <v/>
      </c>
      <c r="CW140" s="293" t="str">
        <f ca="true">+IF(OFFSET('Sanitation Data'!$F$30,0,10*ROW('Sanitation Data'!F134))="","",OFFSET('Sanitation Data'!$F$30,0,10*ROW('Sanitation Data'!F134)))</f>
        <v/>
      </c>
      <c r="CX140" s="293" t="str">
        <f ca="true">+IF(OFFSET('Sanitation Data'!$F$31,0,10*ROW('Sanitation Data'!F134))="","",OFFSET('Sanitation Data'!$F$31,0,10*ROW('Sanitation Data'!F134)))</f>
        <v/>
      </c>
      <c r="CY140" s="293" t="str">
        <f ca="true">+IF(OFFSET('Sanitation Data'!$F$32,0,10*ROW('Sanitation Data'!F134))="","",OFFSET('Sanitation Data'!$F$32,0,10*ROW('Sanitation Data'!F134)))</f>
        <v/>
      </c>
      <c r="CZ140" s="293" t="str">
        <f ca="true">+IF(OFFSET('Sanitation Data'!$G$28,0,10*ROW('Sanitation Data'!G134))="","",OFFSET('Sanitation Data'!$G$28,0,10*ROW('Sanitation Data'!G134)))</f>
        <v/>
      </c>
      <c r="DA140" s="293" t="str">
        <f ca="true">+IF(OFFSET('Sanitation Data'!$G$29,0,10*ROW('Sanitation Data'!G134))="","",OFFSET('Sanitation Data'!$G$29,0,10*ROW('Sanitation Data'!G134)))</f>
        <v/>
      </c>
      <c r="DB140" s="293" t="str">
        <f ca="true">+IF(OFFSET('Sanitation Data'!$G$30,0,10*ROW('Sanitation Data'!G134))="","",OFFSET('Sanitation Data'!$G$30,0,10*ROW('Sanitation Data'!G134)))</f>
        <v/>
      </c>
      <c r="DC140" s="293" t="str">
        <f ca="true">+IF(OFFSET('Sanitation Data'!$G$31,0,10*ROW('Sanitation Data'!G134))="","",OFFSET('Sanitation Data'!$G$31,0,10*ROW('Sanitation Data'!G134)))</f>
        <v/>
      </c>
      <c r="DD140" s="293" t="str">
        <f ca="true">+IF(OFFSET('Sanitation Data'!$G$32,0,10*ROW('Sanitation Data'!G134))="","",OFFSET('Sanitation Data'!$G$32,0,10*ROW('Sanitation Data'!G134)))</f>
        <v/>
      </c>
      <c r="DE140" s="293" t="str">
        <f ca="true">+IF(OFFSET('Sanitation Data'!$H$28,0,10*ROW('Sanitation Data'!H134))="","",OFFSET('Sanitation Data'!$H$28,0,10*ROW('Sanitation Data'!H134)))</f>
        <v/>
      </c>
      <c r="DF140" s="293" t="str">
        <f ca="true">+IF(OFFSET('Sanitation Data'!$H$29,0,10*ROW('Sanitation Data'!H134))="","",OFFSET('Sanitation Data'!$H$29,0,10*ROW('Sanitation Data'!H134)))</f>
        <v/>
      </c>
      <c r="DG140" s="293" t="str">
        <f ca="true">+IF(OFFSET('Sanitation Data'!$H$30,0,10*ROW('Sanitation Data'!H134))="","",OFFSET('Sanitation Data'!$H$30,0,10*ROW('Sanitation Data'!H134)))</f>
        <v/>
      </c>
      <c r="DH140" s="293" t="str">
        <f ca="true">+IF(OFFSET('Sanitation Data'!$H$31,0,10*ROW('Sanitation Data'!H134))="","",OFFSET('Sanitation Data'!$H$31,0,10*ROW('Sanitation Data'!H134)))</f>
        <v/>
      </c>
      <c r="DI140" s="293" t="str">
        <f ca="true">+IF(OFFSET('Sanitation Data'!$H$32,0,10*ROW('Sanitation Data'!H134))="","",OFFSET('Sanitation Data'!$H$32,0,10*ROW('Sanitation Data'!H134)))</f>
        <v/>
      </c>
      <c r="DJ140" s="293" t="str">
        <f ca="true">+IF(OFFSET('Sanitation Data'!$I$28,0,10*ROW('Sanitation Data'!I134))="","",OFFSET('Sanitation Data'!$I$28,0,10*ROW('Sanitation Data'!I134)))</f>
        <v/>
      </c>
      <c r="DK140" s="293" t="str">
        <f ca="true">+IF(OFFSET('Sanitation Data'!$I$29,0,10*ROW('Sanitation Data'!I134))="","",OFFSET('Sanitation Data'!$I$29,0,10*ROW('Sanitation Data'!I134)))</f>
        <v/>
      </c>
      <c r="DL140" s="293" t="str">
        <f ca="true">+IF(OFFSET('Sanitation Data'!$I$30,0,10*ROW('Sanitation Data'!I134))="","",OFFSET('Sanitation Data'!$I$30,0,10*ROW('Sanitation Data'!I134)))</f>
        <v/>
      </c>
      <c r="DM140" s="293" t="str">
        <f ca="true">+IF(OFFSET('Sanitation Data'!$I$31,0,10*ROW('Sanitation Data'!I134))="","",OFFSET('Sanitation Data'!$I$31,0,10*ROW('Sanitation Data'!I134)))</f>
        <v/>
      </c>
      <c r="DN140" s="293" t="str">
        <f ca="true">+IF(OFFSET('Sanitation Data'!$I$32,0,10*ROW('Sanitation Data'!I134))="","",OFFSET('Sanitation Data'!$I$32,0,10*ROW('Sanitation Data'!I134)))</f>
        <v/>
      </c>
      <c r="DO140" s="293" t="str">
        <f ca="true">+IF(OFFSET('Hygiene Data'!$D$11,0,10*ROW('Hygiene Data'!D134))="","",OFFSET('Hygiene Data'!$D$11,0,10*ROW('Hygiene Data'!D134)))</f>
        <v/>
      </c>
      <c r="DP140" s="293" t="str">
        <f ca="true">+IF(OFFSET('Hygiene Data'!$D$12,0,10*ROW('Hygiene Data'!D134))="","",OFFSET('Hygiene Data'!$D$12,0,10*ROW('Hygiene Data'!D134)))</f>
        <v/>
      </c>
      <c r="DQ140" s="293" t="str">
        <f ca="true">+IF(OFFSET('Hygiene Data'!$D$13,0,10*ROW('Hygiene Data'!D134))="","",OFFSET('Hygiene Data'!$D$13,0,10*ROW('Hygiene Data'!D134)))</f>
        <v/>
      </c>
      <c r="DR140" s="293" t="str">
        <f ca="true">+IF(OFFSET('Hygiene Data'!$E$11,0,10*ROW('Hygiene Data'!E134))="","",OFFSET('Hygiene Data'!$E$11,0,10*ROW('Hygiene Data'!E134)))</f>
        <v/>
      </c>
      <c r="DS140" s="293" t="str">
        <f ca="true">+IF(OFFSET('Hygiene Data'!$E$12,0,10*ROW('Hygiene Data'!E134))="","",OFFSET('Hygiene Data'!$E$12,0,10*ROW('Hygiene Data'!E134)))</f>
        <v/>
      </c>
      <c r="DT140" s="293" t="str">
        <f ca="true">+IF(OFFSET('Hygiene Data'!$E$13,0,10*ROW('Hygiene Data'!E134))="","",OFFSET('Hygiene Data'!$E$13,0,10*ROW('Hygiene Data'!E134)))</f>
        <v/>
      </c>
      <c r="DU140" s="293" t="str">
        <f ca="true">+IF(OFFSET('Hygiene Data'!$F$11,0,10*ROW('Hygiene Data'!F134))="","",OFFSET('Hygiene Data'!$F$11,0,10*ROW('Hygiene Data'!F134)))</f>
        <v/>
      </c>
      <c r="DV140" s="293" t="str">
        <f ca="true">+IF(OFFSET('Hygiene Data'!$F$12,0,10*ROW('Hygiene Data'!F134))="","",OFFSET('Hygiene Data'!$F$12,0,10*ROW('Hygiene Data'!F134)))</f>
        <v/>
      </c>
      <c r="DW140" s="293" t="str">
        <f ca="true">+IF(OFFSET('Hygiene Data'!$F$13,0,10*ROW('Hygiene Data'!F134))="","",OFFSET('Hygiene Data'!$F$13,0,10*ROW('Hygiene Data'!F134)))</f>
        <v/>
      </c>
      <c r="DX140" s="293" t="str">
        <f ca="true">+IF(OFFSET('Hygiene Data'!$G$11,0,10*ROW('Hygiene Data'!G134))="","",OFFSET('Hygiene Data'!$G$11,0,10*ROW('Hygiene Data'!G134)))</f>
        <v/>
      </c>
      <c r="DY140" s="293" t="str">
        <f ca="true">+IF(OFFSET('Hygiene Data'!$G$12,0,10*ROW('Hygiene Data'!G134))="","",OFFSET('Hygiene Data'!$G$12,0,10*ROW('Hygiene Data'!G134)))</f>
        <v/>
      </c>
      <c r="DZ140" s="293" t="str">
        <f ca="true">+IF(OFFSET('Hygiene Data'!$G$13,0,10*ROW('Hygiene Data'!G134))="","",OFFSET('Hygiene Data'!$G$13,0,10*ROW('Hygiene Data'!G134)))</f>
        <v/>
      </c>
      <c r="EA140" s="293" t="str">
        <f ca="true">+IF(OFFSET('Hygiene Data'!$H$11,0,10*ROW('Hygiene Data'!H134))="","",OFFSET('Hygiene Data'!$H$11,0,10*ROW('Hygiene Data'!H134)))</f>
        <v/>
      </c>
      <c r="EB140" s="293" t="str">
        <f ca="true">+IF(OFFSET('Hygiene Data'!$H$12,0,10*ROW('Hygiene Data'!H134))="","",OFFSET('Hygiene Data'!$H$12,0,10*ROW('Hygiene Data'!H134)))</f>
        <v/>
      </c>
      <c r="EC140" s="293" t="str">
        <f ca="true">+IF(OFFSET('Hygiene Data'!$H$13,0,10*ROW('Hygiene Data'!H134))="","",OFFSET('Hygiene Data'!$H$13,0,10*ROW('Hygiene Data'!H134)))</f>
        <v/>
      </c>
      <c r="ED140" s="293" t="str">
        <f ca="true">+IF(OFFSET('Hygiene Data'!$I$11,0,10*ROW('Hygiene Data'!I134))="","",OFFSET('Hygiene Data'!$I$11,0,10*ROW('Hygiene Data'!I134)))</f>
        <v/>
      </c>
      <c r="EE140" s="293" t="str">
        <f ca="true">+IF(OFFSET('Hygiene Data'!$I$12,0,10*ROW('Hygiene Data'!I134))="","",OFFSET('Hygiene Data'!$I$12,0,10*ROW('Hygiene Data'!I134)))</f>
        <v/>
      </c>
      <c r="EF140" s="293"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49" t="str">
        <f t="shared" ca="true" si="2"/>
        <v/>
      </c>
      <c r="D141" s="89"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9"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9"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9"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9"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9"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9"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9"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9"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9"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9"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9"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9"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9"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9"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9"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9"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9"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0"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0"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0"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0"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0"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0"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0"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0"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0"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0"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0"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0"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0"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0"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0"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0"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0"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0"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0"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0"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0"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0"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0"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0"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0"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0"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0"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0"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0"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0"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1"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1"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1"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1"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1"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1"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1"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1"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1"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1"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1"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1"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1"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1"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1"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1"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1"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1"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3"/>
      <c r="BS141" s="293" t="str">
        <f ca="true">+IF(OFFSET('Water Data'!$D$27,0,10*ROW('Water Data'!D135))="","",OFFSET('Water Data'!$D$27,0,10*ROW('Water Data'!D135)))</f>
        <v/>
      </c>
      <c r="BT141" s="293" t="str">
        <f ca="true">+IF(OFFSET('Water Data'!$D$28,0,10*ROW('Water Data'!D135))="","",OFFSET('Water Data'!$D$28,0,10*ROW('Water Data'!D135)))</f>
        <v/>
      </c>
      <c r="BU141" s="293" t="str">
        <f ca="true">+IF(OFFSET('Water Data'!$D$29,0,10*ROW('Water Data'!D135))="","",OFFSET('Water Data'!$D$29,0,10*ROW('Water Data'!D135)))</f>
        <v/>
      </c>
      <c r="BV141" s="293" t="str">
        <f ca="true">+IF(OFFSET('Water Data'!$E$27,0,10*ROW('Water Data'!E135))="","",OFFSET('Water Data'!$E$27,0,10*ROW('Water Data'!E135)))</f>
        <v/>
      </c>
      <c r="BW141" s="293" t="str">
        <f ca="true">+IF(OFFSET('Water Data'!$E$28,0,10*ROW('Water Data'!E135))="","",OFFSET('Water Data'!$E$28,0,10*ROW('Water Data'!E135)))</f>
        <v/>
      </c>
      <c r="BX141" s="293" t="str">
        <f ca="true">+IF(OFFSET('Water Data'!$E$29,0,10*ROW('Water Data'!E135))="","",OFFSET('Water Data'!$E$29,0,10*ROW('Water Data'!E135)))</f>
        <v/>
      </c>
      <c r="BY141" s="293" t="str">
        <f ca="true">+IF(OFFSET('Water Data'!$F$27,0,10*ROW('Water Data'!F135))="","",OFFSET('Water Data'!$F$27,0,10*ROW('Water Data'!F135)))</f>
        <v/>
      </c>
      <c r="BZ141" s="293" t="str">
        <f ca="true">+IF(OFFSET('Water Data'!$F$28,0,10*ROW('Water Data'!F135))="","",OFFSET('Water Data'!$F$28,0,10*ROW('Water Data'!F135)))</f>
        <v/>
      </c>
      <c r="CA141" s="293" t="str">
        <f ca="true">+IF(OFFSET('Water Data'!$F$29,0,10*ROW('Water Data'!F135))="","",OFFSET('Water Data'!$F$29,0,10*ROW('Water Data'!F135)))</f>
        <v/>
      </c>
      <c r="CB141" s="293" t="str">
        <f ca="true">+IF(OFFSET('Water Data'!$G$27,0,10*ROW('Water Data'!G135))="","",OFFSET('Water Data'!$G$27,0,10*ROW('Water Data'!G135)))</f>
        <v/>
      </c>
      <c r="CC141" s="293" t="str">
        <f ca="true">+IF(OFFSET('Water Data'!$G$28,0,10*ROW('Water Data'!G135))="","",OFFSET('Water Data'!$G$28,0,10*ROW('Water Data'!G135)))</f>
        <v/>
      </c>
      <c r="CD141" s="293" t="str">
        <f ca="true">+IF(OFFSET('Water Data'!$G$29,0,10*ROW('Water Data'!G135))="","",OFFSET('Water Data'!$G$29,0,10*ROW('Water Data'!G135)))</f>
        <v/>
      </c>
      <c r="CE141" s="293" t="str">
        <f ca="true">+IF(OFFSET('Water Data'!$H$27,0,10*ROW('Water Data'!H135))="","",OFFSET('Water Data'!$H$27,0,10*ROW('Water Data'!H135)))</f>
        <v/>
      </c>
      <c r="CF141" s="293" t="str">
        <f ca="true">+IF(OFFSET('Water Data'!$H$28,0,10*ROW('Water Data'!H135))="","",OFFSET('Water Data'!$H$28,0,10*ROW('Water Data'!H135)))</f>
        <v/>
      </c>
      <c r="CG141" s="293" t="str">
        <f ca="true">+IF(OFFSET('Water Data'!$H$29,0,10*ROW('Water Data'!H135))="","",OFFSET('Water Data'!$H$29,0,10*ROW('Water Data'!H135)))</f>
        <v/>
      </c>
      <c r="CH141" s="293" t="str">
        <f ca="true">+IF(OFFSET('Water Data'!$I$27,0,10*ROW('Water Data'!I135))="","",OFFSET('Water Data'!$I$27,0,10*ROW('Water Data'!I135)))</f>
        <v/>
      </c>
      <c r="CI141" s="293" t="str">
        <f ca="true">+IF(OFFSET('Water Data'!$I$28,0,10*ROW('Water Data'!I135))="","",OFFSET('Water Data'!$I$28,0,10*ROW('Water Data'!I135)))</f>
        <v/>
      </c>
      <c r="CJ141" s="293" t="str">
        <f ca="true">+IF(OFFSET('Water Data'!$I$29,0,10*ROW('Water Data'!I135))="","",OFFSET('Water Data'!$I$29,0,10*ROW('Water Data'!I135)))</f>
        <v/>
      </c>
      <c r="CK141" s="293" t="str">
        <f ca="true">+IF(OFFSET('Sanitation Data'!$D$28,0,10*ROW('Sanitation Data'!D135))="","",OFFSET('Sanitation Data'!$D$28,0,10*ROW('Sanitation Data'!D135)))</f>
        <v/>
      </c>
      <c r="CL141" s="293" t="str">
        <f ca="true">+IF(OFFSET('Sanitation Data'!$D$29,0,10*ROW('Sanitation Data'!D135))="","",OFFSET('Sanitation Data'!$D$29,0,10*ROW('Sanitation Data'!D135)))</f>
        <v/>
      </c>
      <c r="CM141" s="293" t="str">
        <f ca="true">+IF(OFFSET('Sanitation Data'!$D$30,0,10*ROW('Sanitation Data'!D135))="","",OFFSET('Sanitation Data'!$D$30,0,10*ROW('Sanitation Data'!D135)))</f>
        <v/>
      </c>
      <c r="CN141" s="293" t="str">
        <f ca="true">+IF(OFFSET('Sanitation Data'!$D$31,0,10*ROW('Sanitation Data'!D135))="","",OFFSET('Sanitation Data'!$D$31,0,10*ROW('Sanitation Data'!D135)))</f>
        <v/>
      </c>
      <c r="CO141" s="293" t="str">
        <f ca="true">+IF(OFFSET('Sanitation Data'!$D$32,0,10*ROW('Sanitation Data'!D135))="","",OFFSET('Sanitation Data'!$D$32,0,10*ROW('Sanitation Data'!D135)))</f>
        <v/>
      </c>
      <c r="CP141" s="293" t="str">
        <f ca="true">+IF(OFFSET('Sanitation Data'!$E$28,0,10*ROW('Sanitation Data'!E135))="","",OFFSET('Sanitation Data'!$E$28,0,10*ROW('Sanitation Data'!E135)))</f>
        <v/>
      </c>
      <c r="CQ141" s="293" t="str">
        <f ca="true">+IF(OFFSET('Sanitation Data'!$E$29,0,10*ROW('Sanitation Data'!E135))="","",OFFSET('Sanitation Data'!$E$29,0,10*ROW('Sanitation Data'!E135)))</f>
        <v/>
      </c>
      <c r="CR141" s="293" t="str">
        <f ca="true">+IF(OFFSET('Sanitation Data'!$E$30,0,10*ROW('Sanitation Data'!E135))="","",OFFSET('Sanitation Data'!$E$30,0,10*ROW('Sanitation Data'!E135)))</f>
        <v/>
      </c>
      <c r="CS141" s="293" t="str">
        <f ca="true">+IF(OFFSET('Sanitation Data'!$E$31,0,10*ROW('Sanitation Data'!E135))="","",OFFSET('Sanitation Data'!$E$31,0,10*ROW('Sanitation Data'!E135)))</f>
        <v/>
      </c>
      <c r="CT141" s="293" t="str">
        <f ca="true">+IF(OFFSET('Sanitation Data'!$E$32,0,10*ROW('Sanitation Data'!E135))="","",OFFSET('Sanitation Data'!$E$32,0,10*ROW('Sanitation Data'!E135)))</f>
        <v/>
      </c>
      <c r="CU141" s="293" t="str">
        <f ca="true">+IF(OFFSET('Sanitation Data'!$F$28,0,10*ROW('Sanitation Data'!F135))="","",OFFSET('Sanitation Data'!$F$28,0,10*ROW('Sanitation Data'!F135)))</f>
        <v/>
      </c>
      <c r="CV141" s="293" t="str">
        <f ca="true">+IF(OFFSET('Sanitation Data'!$F$29,0,10*ROW('Sanitation Data'!F135))="","",OFFSET('Sanitation Data'!$F$29,0,10*ROW('Sanitation Data'!F135)))</f>
        <v/>
      </c>
      <c r="CW141" s="293" t="str">
        <f ca="true">+IF(OFFSET('Sanitation Data'!$F$30,0,10*ROW('Sanitation Data'!F135))="","",OFFSET('Sanitation Data'!$F$30,0,10*ROW('Sanitation Data'!F135)))</f>
        <v/>
      </c>
      <c r="CX141" s="293" t="str">
        <f ca="true">+IF(OFFSET('Sanitation Data'!$F$31,0,10*ROW('Sanitation Data'!F135))="","",OFFSET('Sanitation Data'!$F$31,0,10*ROW('Sanitation Data'!F135)))</f>
        <v/>
      </c>
      <c r="CY141" s="293" t="str">
        <f ca="true">+IF(OFFSET('Sanitation Data'!$F$32,0,10*ROW('Sanitation Data'!F135))="","",OFFSET('Sanitation Data'!$F$32,0,10*ROW('Sanitation Data'!F135)))</f>
        <v/>
      </c>
      <c r="CZ141" s="293" t="str">
        <f ca="true">+IF(OFFSET('Sanitation Data'!$G$28,0,10*ROW('Sanitation Data'!G135))="","",OFFSET('Sanitation Data'!$G$28,0,10*ROW('Sanitation Data'!G135)))</f>
        <v/>
      </c>
      <c r="DA141" s="293" t="str">
        <f ca="true">+IF(OFFSET('Sanitation Data'!$G$29,0,10*ROW('Sanitation Data'!G135))="","",OFFSET('Sanitation Data'!$G$29,0,10*ROW('Sanitation Data'!G135)))</f>
        <v/>
      </c>
      <c r="DB141" s="293" t="str">
        <f ca="true">+IF(OFFSET('Sanitation Data'!$G$30,0,10*ROW('Sanitation Data'!G135))="","",OFFSET('Sanitation Data'!$G$30,0,10*ROW('Sanitation Data'!G135)))</f>
        <v/>
      </c>
      <c r="DC141" s="293" t="str">
        <f ca="true">+IF(OFFSET('Sanitation Data'!$G$31,0,10*ROW('Sanitation Data'!G135))="","",OFFSET('Sanitation Data'!$G$31,0,10*ROW('Sanitation Data'!G135)))</f>
        <v/>
      </c>
      <c r="DD141" s="293" t="str">
        <f ca="true">+IF(OFFSET('Sanitation Data'!$G$32,0,10*ROW('Sanitation Data'!G135))="","",OFFSET('Sanitation Data'!$G$32,0,10*ROW('Sanitation Data'!G135)))</f>
        <v/>
      </c>
      <c r="DE141" s="293" t="str">
        <f ca="true">+IF(OFFSET('Sanitation Data'!$H$28,0,10*ROW('Sanitation Data'!H135))="","",OFFSET('Sanitation Data'!$H$28,0,10*ROW('Sanitation Data'!H135)))</f>
        <v/>
      </c>
      <c r="DF141" s="293" t="str">
        <f ca="true">+IF(OFFSET('Sanitation Data'!$H$29,0,10*ROW('Sanitation Data'!H135))="","",OFFSET('Sanitation Data'!$H$29,0,10*ROW('Sanitation Data'!H135)))</f>
        <v/>
      </c>
      <c r="DG141" s="293" t="str">
        <f ca="true">+IF(OFFSET('Sanitation Data'!$H$30,0,10*ROW('Sanitation Data'!H135))="","",OFFSET('Sanitation Data'!$H$30,0,10*ROW('Sanitation Data'!H135)))</f>
        <v/>
      </c>
      <c r="DH141" s="293" t="str">
        <f ca="true">+IF(OFFSET('Sanitation Data'!$H$31,0,10*ROW('Sanitation Data'!H135))="","",OFFSET('Sanitation Data'!$H$31,0,10*ROW('Sanitation Data'!H135)))</f>
        <v/>
      </c>
      <c r="DI141" s="293" t="str">
        <f ca="true">+IF(OFFSET('Sanitation Data'!$H$32,0,10*ROW('Sanitation Data'!H135))="","",OFFSET('Sanitation Data'!$H$32,0,10*ROW('Sanitation Data'!H135)))</f>
        <v/>
      </c>
      <c r="DJ141" s="293" t="str">
        <f ca="true">+IF(OFFSET('Sanitation Data'!$I$28,0,10*ROW('Sanitation Data'!I135))="","",OFFSET('Sanitation Data'!$I$28,0,10*ROW('Sanitation Data'!I135)))</f>
        <v/>
      </c>
      <c r="DK141" s="293" t="str">
        <f ca="true">+IF(OFFSET('Sanitation Data'!$I$29,0,10*ROW('Sanitation Data'!I135))="","",OFFSET('Sanitation Data'!$I$29,0,10*ROW('Sanitation Data'!I135)))</f>
        <v/>
      </c>
      <c r="DL141" s="293" t="str">
        <f ca="true">+IF(OFFSET('Sanitation Data'!$I$30,0,10*ROW('Sanitation Data'!I135))="","",OFFSET('Sanitation Data'!$I$30,0,10*ROW('Sanitation Data'!I135)))</f>
        <v/>
      </c>
      <c r="DM141" s="293" t="str">
        <f ca="true">+IF(OFFSET('Sanitation Data'!$I$31,0,10*ROW('Sanitation Data'!I135))="","",OFFSET('Sanitation Data'!$I$31,0,10*ROW('Sanitation Data'!I135)))</f>
        <v/>
      </c>
      <c r="DN141" s="293" t="str">
        <f ca="true">+IF(OFFSET('Sanitation Data'!$I$32,0,10*ROW('Sanitation Data'!I135))="","",OFFSET('Sanitation Data'!$I$32,0,10*ROW('Sanitation Data'!I135)))</f>
        <v/>
      </c>
      <c r="DO141" s="293" t="str">
        <f ca="true">+IF(OFFSET('Hygiene Data'!$D$11,0,10*ROW('Hygiene Data'!D135))="","",OFFSET('Hygiene Data'!$D$11,0,10*ROW('Hygiene Data'!D135)))</f>
        <v/>
      </c>
      <c r="DP141" s="293" t="str">
        <f ca="true">+IF(OFFSET('Hygiene Data'!$D$12,0,10*ROW('Hygiene Data'!D135))="","",OFFSET('Hygiene Data'!$D$12,0,10*ROW('Hygiene Data'!D135)))</f>
        <v/>
      </c>
      <c r="DQ141" s="293" t="str">
        <f ca="true">+IF(OFFSET('Hygiene Data'!$D$13,0,10*ROW('Hygiene Data'!D135))="","",OFFSET('Hygiene Data'!$D$13,0,10*ROW('Hygiene Data'!D135)))</f>
        <v/>
      </c>
      <c r="DR141" s="293" t="str">
        <f ca="true">+IF(OFFSET('Hygiene Data'!$E$11,0,10*ROW('Hygiene Data'!E135))="","",OFFSET('Hygiene Data'!$E$11,0,10*ROW('Hygiene Data'!E135)))</f>
        <v/>
      </c>
      <c r="DS141" s="293" t="str">
        <f ca="true">+IF(OFFSET('Hygiene Data'!$E$12,0,10*ROW('Hygiene Data'!E135))="","",OFFSET('Hygiene Data'!$E$12,0,10*ROW('Hygiene Data'!E135)))</f>
        <v/>
      </c>
      <c r="DT141" s="293" t="str">
        <f ca="true">+IF(OFFSET('Hygiene Data'!$E$13,0,10*ROW('Hygiene Data'!E135))="","",OFFSET('Hygiene Data'!$E$13,0,10*ROW('Hygiene Data'!E135)))</f>
        <v/>
      </c>
      <c r="DU141" s="293" t="str">
        <f ca="true">+IF(OFFSET('Hygiene Data'!$F$11,0,10*ROW('Hygiene Data'!F135))="","",OFFSET('Hygiene Data'!$F$11,0,10*ROW('Hygiene Data'!F135)))</f>
        <v/>
      </c>
      <c r="DV141" s="293" t="str">
        <f ca="true">+IF(OFFSET('Hygiene Data'!$F$12,0,10*ROW('Hygiene Data'!F135))="","",OFFSET('Hygiene Data'!$F$12,0,10*ROW('Hygiene Data'!F135)))</f>
        <v/>
      </c>
      <c r="DW141" s="293" t="str">
        <f ca="true">+IF(OFFSET('Hygiene Data'!$F$13,0,10*ROW('Hygiene Data'!F135))="","",OFFSET('Hygiene Data'!$F$13,0,10*ROW('Hygiene Data'!F135)))</f>
        <v/>
      </c>
      <c r="DX141" s="293" t="str">
        <f ca="true">+IF(OFFSET('Hygiene Data'!$G$11,0,10*ROW('Hygiene Data'!G135))="","",OFFSET('Hygiene Data'!$G$11,0,10*ROW('Hygiene Data'!G135)))</f>
        <v/>
      </c>
      <c r="DY141" s="293" t="str">
        <f ca="true">+IF(OFFSET('Hygiene Data'!$G$12,0,10*ROW('Hygiene Data'!G135))="","",OFFSET('Hygiene Data'!$G$12,0,10*ROW('Hygiene Data'!G135)))</f>
        <v/>
      </c>
      <c r="DZ141" s="293" t="str">
        <f ca="true">+IF(OFFSET('Hygiene Data'!$G$13,0,10*ROW('Hygiene Data'!G135))="","",OFFSET('Hygiene Data'!$G$13,0,10*ROW('Hygiene Data'!G135)))</f>
        <v/>
      </c>
      <c r="EA141" s="293" t="str">
        <f ca="true">+IF(OFFSET('Hygiene Data'!$H$11,0,10*ROW('Hygiene Data'!H135))="","",OFFSET('Hygiene Data'!$H$11,0,10*ROW('Hygiene Data'!H135)))</f>
        <v/>
      </c>
      <c r="EB141" s="293" t="str">
        <f ca="true">+IF(OFFSET('Hygiene Data'!$H$12,0,10*ROW('Hygiene Data'!H135))="","",OFFSET('Hygiene Data'!$H$12,0,10*ROW('Hygiene Data'!H135)))</f>
        <v/>
      </c>
      <c r="EC141" s="293" t="str">
        <f ca="true">+IF(OFFSET('Hygiene Data'!$H$13,0,10*ROW('Hygiene Data'!H135))="","",OFFSET('Hygiene Data'!$H$13,0,10*ROW('Hygiene Data'!H135)))</f>
        <v/>
      </c>
      <c r="ED141" s="293" t="str">
        <f ca="true">+IF(OFFSET('Hygiene Data'!$I$11,0,10*ROW('Hygiene Data'!I135))="","",OFFSET('Hygiene Data'!$I$11,0,10*ROW('Hygiene Data'!I135)))</f>
        <v/>
      </c>
      <c r="EE141" s="293" t="str">
        <f ca="true">+IF(OFFSET('Hygiene Data'!$I$12,0,10*ROW('Hygiene Data'!I135))="","",OFFSET('Hygiene Data'!$I$12,0,10*ROW('Hygiene Data'!I135)))</f>
        <v/>
      </c>
      <c r="EF141" s="293"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49" t="str">
        <f t="shared" ca="true" si="2"/>
        <v/>
      </c>
      <c r="D142" s="89"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9"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9"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9"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9"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9"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9"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9"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9"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9"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9"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9"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9"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9"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9"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9"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9"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9"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0"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0"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0"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0"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0"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0"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0"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0"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0"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0"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0"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0"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0"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0"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0"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0"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0"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0"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0"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0"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0"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0"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0"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0"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0"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0"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0"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0"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0"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0"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1"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1"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1"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1"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1"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1"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1"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1"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1"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1"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1"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1"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1"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1"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1"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1"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1"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1"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3"/>
      <c r="BS142" s="293" t="str">
        <f ca="true">+IF(OFFSET('Water Data'!$D$27,0,10*ROW('Water Data'!D136))="","",OFFSET('Water Data'!$D$27,0,10*ROW('Water Data'!D136)))</f>
        <v/>
      </c>
      <c r="BT142" s="293" t="str">
        <f ca="true">+IF(OFFSET('Water Data'!$D$28,0,10*ROW('Water Data'!D136))="","",OFFSET('Water Data'!$D$28,0,10*ROW('Water Data'!D136)))</f>
        <v/>
      </c>
      <c r="BU142" s="293" t="str">
        <f ca="true">+IF(OFFSET('Water Data'!$D$29,0,10*ROW('Water Data'!D136))="","",OFFSET('Water Data'!$D$29,0,10*ROW('Water Data'!D136)))</f>
        <v/>
      </c>
      <c r="BV142" s="293" t="str">
        <f ca="true">+IF(OFFSET('Water Data'!$E$27,0,10*ROW('Water Data'!E136))="","",OFFSET('Water Data'!$E$27,0,10*ROW('Water Data'!E136)))</f>
        <v/>
      </c>
      <c r="BW142" s="293" t="str">
        <f ca="true">+IF(OFFSET('Water Data'!$E$28,0,10*ROW('Water Data'!E136))="","",OFFSET('Water Data'!$E$28,0,10*ROW('Water Data'!E136)))</f>
        <v/>
      </c>
      <c r="BX142" s="293" t="str">
        <f ca="true">+IF(OFFSET('Water Data'!$E$29,0,10*ROW('Water Data'!E136))="","",OFFSET('Water Data'!$E$29,0,10*ROW('Water Data'!E136)))</f>
        <v/>
      </c>
      <c r="BY142" s="293" t="str">
        <f ca="true">+IF(OFFSET('Water Data'!$F$27,0,10*ROW('Water Data'!F136))="","",OFFSET('Water Data'!$F$27,0,10*ROW('Water Data'!F136)))</f>
        <v/>
      </c>
      <c r="BZ142" s="293" t="str">
        <f ca="true">+IF(OFFSET('Water Data'!$F$28,0,10*ROW('Water Data'!F136))="","",OFFSET('Water Data'!$F$28,0,10*ROW('Water Data'!F136)))</f>
        <v/>
      </c>
      <c r="CA142" s="293" t="str">
        <f ca="true">+IF(OFFSET('Water Data'!$F$29,0,10*ROW('Water Data'!F136))="","",OFFSET('Water Data'!$F$29,0,10*ROW('Water Data'!F136)))</f>
        <v/>
      </c>
      <c r="CB142" s="293" t="str">
        <f ca="true">+IF(OFFSET('Water Data'!$G$27,0,10*ROW('Water Data'!G136))="","",OFFSET('Water Data'!$G$27,0,10*ROW('Water Data'!G136)))</f>
        <v/>
      </c>
      <c r="CC142" s="293" t="str">
        <f ca="true">+IF(OFFSET('Water Data'!$G$28,0,10*ROW('Water Data'!G136))="","",OFFSET('Water Data'!$G$28,0,10*ROW('Water Data'!G136)))</f>
        <v/>
      </c>
      <c r="CD142" s="293" t="str">
        <f ca="true">+IF(OFFSET('Water Data'!$G$29,0,10*ROW('Water Data'!G136))="","",OFFSET('Water Data'!$G$29,0,10*ROW('Water Data'!G136)))</f>
        <v/>
      </c>
      <c r="CE142" s="293" t="str">
        <f ca="true">+IF(OFFSET('Water Data'!$H$27,0,10*ROW('Water Data'!H136))="","",OFFSET('Water Data'!$H$27,0,10*ROW('Water Data'!H136)))</f>
        <v/>
      </c>
      <c r="CF142" s="293" t="str">
        <f ca="true">+IF(OFFSET('Water Data'!$H$28,0,10*ROW('Water Data'!H136))="","",OFFSET('Water Data'!$H$28,0,10*ROW('Water Data'!H136)))</f>
        <v/>
      </c>
      <c r="CG142" s="293" t="str">
        <f ca="true">+IF(OFFSET('Water Data'!$H$29,0,10*ROW('Water Data'!H136))="","",OFFSET('Water Data'!$H$29,0,10*ROW('Water Data'!H136)))</f>
        <v/>
      </c>
      <c r="CH142" s="293" t="str">
        <f ca="true">+IF(OFFSET('Water Data'!$I$27,0,10*ROW('Water Data'!I136))="","",OFFSET('Water Data'!$I$27,0,10*ROW('Water Data'!I136)))</f>
        <v/>
      </c>
      <c r="CI142" s="293" t="str">
        <f ca="true">+IF(OFFSET('Water Data'!$I$28,0,10*ROW('Water Data'!I136))="","",OFFSET('Water Data'!$I$28,0,10*ROW('Water Data'!I136)))</f>
        <v/>
      </c>
      <c r="CJ142" s="293" t="str">
        <f ca="true">+IF(OFFSET('Water Data'!$I$29,0,10*ROW('Water Data'!I136))="","",OFFSET('Water Data'!$I$29,0,10*ROW('Water Data'!I136)))</f>
        <v/>
      </c>
      <c r="CK142" s="293" t="str">
        <f ca="true">+IF(OFFSET('Sanitation Data'!$D$28,0,10*ROW('Sanitation Data'!D136))="","",OFFSET('Sanitation Data'!$D$28,0,10*ROW('Sanitation Data'!D136)))</f>
        <v/>
      </c>
      <c r="CL142" s="293" t="str">
        <f ca="true">+IF(OFFSET('Sanitation Data'!$D$29,0,10*ROW('Sanitation Data'!D136))="","",OFFSET('Sanitation Data'!$D$29,0,10*ROW('Sanitation Data'!D136)))</f>
        <v/>
      </c>
      <c r="CM142" s="293" t="str">
        <f ca="true">+IF(OFFSET('Sanitation Data'!$D$30,0,10*ROW('Sanitation Data'!D136))="","",OFFSET('Sanitation Data'!$D$30,0,10*ROW('Sanitation Data'!D136)))</f>
        <v/>
      </c>
      <c r="CN142" s="293" t="str">
        <f ca="true">+IF(OFFSET('Sanitation Data'!$D$31,0,10*ROW('Sanitation Data'!D136))="","",OFFSET('Sanitation Data'!$D$31,0,10*ROW('Sanitation Data'!D136)))</f>
        <v/>
      </c>
      <c r="CO142" s="293" t="str">
        <f ca="true">+IF(OFFSET('Sanitation Data'!$D$32,0,10*ROW('Sanitation Data'!D136))="","",OFFSET('Sanitation Data'!$D$32,0,10*ROW('Sanitation Data'!D136)))</f>
        <v/>
      </c>
      <c r="CP142" s="293" t="str">
        <f ca="true">+IF(OFFSET('Sanitation Data'!$E$28,0,10*ROW('Sanitation Data'!E136))="","",OFFSET('Sanitation Data'!$E$28,0,10*ROW('Sanitation Data'!E136)))</f>
        <v/>
      </c>
      <c r="CQ142" s="293" t="str">
        <f ca="true">+IF(OFFSET('Sanitation Data'!$E$29,0,10*ROW('Sanitation Data'!E136))="","",OFFSET('Sanitation Data'!$E$29,0,10*ROW('Sanitation Data'!E136)))</f>
        <v/>
      </c>
      <c r="CR142" s="293" t="str">
        <f ca="true">+IF(OFFSET('Sanitation Data'!$E$30,0,10*ROW('Sanitation Data'!E136))="","",OFFSET('Sanitation Data'!$E$30,0,10*ROW('Sanitation Data'!E136)))</f>
        <v/>
      </c>
      <c r="CS142" s="293" t="str">
        <f ca="true">+IF(OFFSET('Sanitation Data'!$E$31,0,10*ROW('Sanitation Data'!E136))="","",OFFSET('Sanitation Data'!$E$31,0,10*ROW('Sanitation Data'!E136)))</f>
        <v/>
      </c>
      <c r="CT142" s="293" t="str">
        <f ca="true">+IF(OFFSET('Sanitation Data'!$E$32,0,10*ROW('Sanitation Data'!E136))="","",OFFSET('Sanitation Data'!$E$32,0,10*ROW('Sanitation Data'!E136)))</f>
        <v/>
      </c>
      <c r="CU142" s="293" t="str">
        <f ca="true">+IF(OFFSET('Sanitation Data'!$F$28,0,10*ROW('Sanitation Data'!F136))="","",OFFSET('Sanitation Data'!$F$28,0,10*ROW('Sanitation Data'!F136)))</f>
        <v/>
      </c>
      <c r="CV142" s="293" t="str">
        <f ca="true">+IF(OFFSET('Sanitation Data'!$F$29,0,10*ROW('Sanitation Data'!F136))="","",OFFSET('Sanitation Data'!$F$29,0,10*ROW('Sanitation Data'!F136)))</f>
        <v/>
      </c>
      <c r="CW142" s="293" t="str">
        <f ca="true">+IF(OFFSET('Sanitation Data'!$F$30,0,10*ROW('Sanitation Data'!F136))="","",OFFSET('Sanitation Data'!$F$30,0,10*ROW('Sanitation Data'!F136)))</f>
        <v/>
      </c>
      <c r="CX142" s="293" t="str">
        <f ca="true">+IF(OFFSET('Sanitation Data'!$F$31,0,10*ROW('Sanitation Data'!F136))="","",OFFSET('Sanitation Data'!$F$31,0,10*ROW('Sanitation Data'!F136)))</f>
        <v/>
      </c>
      <c r="CY142" s="293" t="str">
        <f ca="true">+IF(OFFSET('Sanitation Data'!$F$32,0,10*ROW('Sanitation Data'!F136))="","",OFFSET('Sanitation Data'!$F$32,0,10*ROW('Sanitation Data'!F136)))</f>
        <v/>
      </c>
      <c r="CZ142" s="293" t="str">
        <f ca="true">+IF(OFFSET('Sanitation Data'!$G$28,0,10*ROW('Sanitation Data'!G136))="","",OFFSET('Sanitation Data'!$G$28,0,10*ROW('Sanitation Data'!G136)))</f>
        <v/>
      </c>
      <c r="DA142" s="293" t="str">
        <f ca="true">+IF(OFFSET('Sanitation Data'!$G$29,0,10*ROW('Sanitation Data'!G136))="","",OFFSET('Sanitation Data'!$G$29,0,10*ROW('Sanitation Data'!G136)))</f>
        <v/>
      </c>
      <c r="DB142" s="293" t="str">
        <f ca="true">+IF(OFFSET('Sanitation Data'!$G$30,0,10*ROW('Sanitation Data'!G136))="","",OFFSET('Sanitation Data'!$G$30,0,10*ROW('Sanitation Data'!G136)))</f>
        <v/>
      </c>
      <c r="DC142" s="293" t="str">
        <f ca="true">+IF(OFFSET('Sanitation Data'!$G$31,0,10*ROW('Sanitation Data'!G136))="","",OFFSET('Sanitation Data'!$G$31,0,10*ROW('Sanitation Data'!G136)))</f>
        <v/>
      </c>
      <c r="DD142" s="293" t="str">
        <f ca="true">+IF(OFFSET('Sanitation Data'!$G$32,0,10*ROW('Sanitation Data'!G136))="","",OFFSET('Sanitation Data'!$G$32,0,10*ROW('Sanitation Data'!G136)))</f>
        <v/>
      </c>
      <c r="DE142" s="293" t="str">
        <f ca="true">+IF(OFFSET('Sanitation Data'!$H$28,0,10*ROW('Sanitation Data'!H136))="","",OFFSET('Sanitation Data'!$H$28,0,10*ROW('Sanitation Data'!H136)))</f>
        <v/>
      </c>
      <c r="DF142" s="293" t="str">
        <f ca="true">+IF(OFFSET('Sanitation Data'!$H$29,0,10*ROW('Sanitation Data'!H136))="","",OFFSET('Sanitation Data'!$H$29,0,10*ROW('Sanitation Data'!H136)))</f>
        <v/>
      </c>
      <c r="DG142" s="293" t="str">
        <f ca="true">+IF(OFFSET('Sanitation Data'!$H$30,0,10*ROW('Sanitation Data'!H136))="","",OFFSET('Sanitation Data'!$H$30,0,10*ROW('Sanitation Data'!H136)))</f>
        <v/>
      </c>
      <c r="DH142" s="293" t="str">
        <f ca="true">+IF(OFFSET('Sanitation Data'!$H$31,0,10*ROW('Sanitation Data'!H136))="","",OFFSET('Sanitation Data'!$H$31,0,10*ROW('Sanitation Data'!H136)))</f>
        <v/>
      </c>
      <c r="DI142" s="293" t="str">
        <f ca="true">+IF(OFFSET('Sanitation Data'!$H$32,0,10*ROW('Sanitation Data'!H136))="","",OFFSET('Sanitation Data'!$H$32,0,10*ROW('Sanitation Data'!H136)))</f>
        <v/>
      </c>
      <c r="DJ142" s="293" t="str">
        <f ca="true">+IF(OFFSET('Sanitation Data'!$I$28,0,10*ROW('Sanitation Data'!I136))="","",OFFSET('Sanitation Data'!$I$28,0,10*ROW('Sanitation Data'!I136)))</f>
        <v/>
      </c>
      <c r="DK142" s="293" t="str">
        <f ca="true">+IF(OFFSET('Sanitation Data'!$I$29,0,10*ROW('Sanitation Data'!I136))="","",OFFSET('Sanitation Data'!$I$29,0,10*ROW('Sanitation Data'!I136)))</f>
        <v/>
      </c>
      <c r="DL142" s="293" t="str">
        <f ca="true">+IF(OFFSET('Sanitation Data'!$I$30,0,10*ROW('Sanitation Data'!I136))="","",OFFSET('Sanitation Data'!$I$30,0,10*ROW('Sanitation Data'!I136)))</f>
        <v/>
      </c>
      <c r="DM142" s="293" t="str">
        <f ca="true">+IF(OFFSET('Sanitation Data'!$I$31,0,10*ROW('Sanitation Data'!I136))="","",OFFSET('Sanitation Data'!$I$31,0,10*ROW('Sanitation Data'!I136)))</f>
        <v/>
      </c>
      <c r="DN142" s="293" t="str">
        <f ca="true">+IF(OFFSET('Sanitation Data'!$I$32,0,10*ROW('Sanitation Data'!I136))="","",OFFSET('Sanitation Data'!$I$32,0,10*ROW('Sanitation Data'!I136)))</f>
        <v/>
      </c>
      <c r="DO142" s="293" t="str">
        <f ca="true">+IF(OFFSET('Hygiene Data'!$D$11,0,10*ROW('Hygiene Data'!D136))="","",OFFSET('Hygiene Data'!$D$11,0,10*ROW('Hygiene Data'!D136)))</f>
        <v/>
      </c>
      <c r="DP142" s="293" t="str">
        <f ca="true">+IF(OFFSET('Hygiene Data'!$D$12,0,10*ROW('Hygiene Data'!D136))="","",OFFSET('Hygiene Data'!$D$12,0,10*ROW('Hygiene Data'!D136)))</f>
        <v/>
      </c>
      <c r="DQ142" s="293" t="str">
        <f ca="true">+IF(OFFSET('Hygiene Data'!$D$13,0,10*ROW('Hygiene Data'!D136))="","",OFFSET('Hygiene Data'!$D$13,0,10*ROW('Hygiene Data'!D136)))</f>
        <v/>
      </c>
      <c r="DR142" s="293" t="str">
        <f ca="true">+IF(OFFSET('Hygiene Data'!$E$11,0,10*ROW('Hygiene Data'!E136))="","",OFFSET('Hygiene Data'!$E$11,0,10*ROW('Hygiene Data'!E136)))</f>
        <v/>
      </c>
      <c r="DS142" s="293" t="str">
        <f ca="true">+IF(OFFSET('Hygiene Data'!$E$12,0,10*ROW('Hygiene Data'!E136))="","",OFFSET('Hygiene Data'!$E$12,0,10*ROW('Hygiene Data'!E136)))</f>
        <v/>
      </c>
      <c r="DT142" s="293" t="str">
        <f ca="true">+IF(OFFSET('Hygiene Data'!$E$13,0,10*ROW('Hygiene Data'!E136))="","",OFFSET('Hygiene Data'!$E$13,0,10*ROW('Hygiene Data'!E136)))</f>
        <v/>
      </c>
      <c r="DU142" s="293" t="str">
        <f ca="true">+IF(OFFSET('Hygiene Data'!$F$11,0,10*ROW('Hygiene Data'!F136))="","",OFFSET('Hygiene Data'!$F$11,0,10*ROW('Hygiene Data'!F136)))</f>
        <v/>
      </c>
      <c r="DV142" s="293" t="str">
        <f ca="true">+IF(OFFSET('Hygiene Data'!$F$12,0,10*ROW('Hygiene Data'!F136))="","",OFFSET('Hygiene Data'!$F$12,0,10*ROW('Hygiene Data'!F136)))</f>
        <v/>
      </c>
      <c r="DW142" s="293" t="str">
        <f ca="true">+IF(OFFSET('Hygiene Data'!$F$13,0,10*ROW('Hygiene Data'!F136))="","",OFFSET('Hygiene Data'!$F$13,0,10*ROW('Hygiene Data'!F136)))</f>
        <v/>
      </c>
      <c r="DX142" s="293" t="str">
        <f ca="true">+IF(OFFSET('Hygiene Data'!$G$11,0,10*ROW('Hygiene Data'!G136))="","",OFFSET('Hygiene Data'!$G$11,0,10*ROW('Hygiene Data'!G136)))</f>
        <v/>
      </c>
      <c r="DY142" s="293" t="str">
        <f ca="true">+IF(OFFSET('Hygiene Data'!$G$12,0,10*ROW('Hygiene Data'!G136))="","",OFFSET('Hygiene Data'!$G$12,0,10*ROW('Hygiene Data'!G136)))</f>
        <v/>
      </c>
      <c r="DZ142" s="293" t="str">
        <f ca="true">+IF(OFFSET('Hygiene Data'!$G$13,0,10*ROW('Hygiene Data'!G136))="","",OFFSET('Hygiene Data'!$G$13,0,10*ROW('Hygiene Data'!G136)))</f>
        <v/>
      </c>
      <c r="EA142" s="293" t="str">
        <f ca="true">+IF(OFFSET('Hygiene Data'!$H$11,0,10*ROW('Hygiene Data'!H136))="","",OFFSET('Hygiene Data'!$H$11,0,10*ROW('Hygiene Data'!H136)))</f>
        <v/>
      </c>
      <c r="EB142" s="293" t="str">
        <f ca="true">+IF(OFFSET('Hygiene Data'!$H$12,0,10*ROW('Hygiene Data'!H136))="","",OFFSET('Hygiene Data'!$H$12,0,10*ROW('Hygiene Data'!H136)))</f>
        <v/>
      </c>
      <c r="EC142" s="293" t="str">
        <f ca="true">+IF(OFFSET('Hygiene Data'!$H$13,0,10*ROW('Hygiene Data'!H136))="","",OFFSET('Hygiene Data'!$H$13,0,10*ROW('Hygiene Data'!H136)))</f>
        <v/>
      </c>
      <c r="ED142" s="293" t="str">
        <f ca="true">+IF(OFFSET('Hygiene Data'!$I$11,0,10*ROW('Hygiene Data'!I136))="","",OFFSET('Hygiene Data'!$I$11,0,10*ROW('Hygiene Data'!I136)))</f>
        <v/>
      </c>
      <c r="EE142" s="293" t="str">
        <f ca="true">+IF(OFFSET('Hygiene Data'!$I$12,0,10*ROW('Hygiene Data'!I136))="","",OFFSET('Hygiene Data'!$I$12,0,10*ROW('Hygiene Data'!I136)))</f>
        <v/>
      </c>
      <c r="EF142" s="293"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49" t="str">
        <f t="shared" ca="true" si="2"/>
        <v/>
      </c>
      <c r="D143" s="89"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9"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9"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9"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9"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9"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9"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9"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9"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9"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9"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9"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9"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9"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9"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9"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9"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9"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0"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0"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0"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0"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0"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0"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0"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0"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0"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0"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0"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0"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0"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0"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0"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0"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0"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0"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0"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0"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0"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0"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0"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0"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0"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0"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0"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0"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0"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0"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1"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1"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1"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1"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1"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1"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1"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1"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1"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1"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1"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1"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1"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1"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1"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1"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1"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1"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3"/>
      <c r="BS143" s="293" t="str">
        <f ca="true">+IF(OFFSET('Water Data'!$D$27,0,10*ROW('Water Data'!D137))="","",OFFSET('Water Data'!$D$27,0,10*ROW('Water Data'!D137)))</f>
        <v/>
      </c>
      <c r="BT143" s="293" t="str">
        <f ca="true">+IF(OFFSET('Water Data'!$D$28,0,10*ROW('Water Data'!D137))="","",OFFSET('Water Data'!$D$28,0,10*ROW('Water Data'!D137)))</f>
        <v/>
      </c>
      <c r="BU143" s="293" t="str">
        <f ca="true">+IF(OFFSET('Water Data'!$D$29,0,10*ROW('Water Data'!D137))="","",OFFSET('Water Data'!$D$29,0,10*ROW('Water Data'!D137)))</f>
        <v/>
      </c>
      <c r="BV143" s="293" t="str">
        <f ca="true">+IF(OFFSET('Water Data'!$E$27,0,10*ROW('Water Data'!E137))="","",OFFSET('Water Data'!$E$27,0,10*ROW('Water Data'!E137)))</f>
        <v/>
      </c>
      <c r="BW143" s="293" t="str">
        <f ca="true">+IF(OFFSET('Water Data'!$E$28,0,10*ROW('Water Data'!E137))="","",OFFSET('Water Data'!$E$28,0,10*ROW('Water Data'!E137)))</f>
        <v/>
      </c>
      <c r="BX143" s="293" t="str">
        <f ca="true">+IF(OFFSET('Water Data'!$E$29,0,10*ROW('Water Data'!E137))="","",OFFSET('Water Data'!$E$29,0,10*ROW('Water Data'!E137)))</f>
        <v/>
      </c>
      <c r="BY143" s="293" t="str">
        <f ca="true">+IF(OFFSET('Water Data'!$F$27,0,10*ROW('Water Data'!F137))="","",OFFSET('Water Data'!$F$27,0,10*ROW('Water Data'!F137)))</f>
        <v/>
      </c>
      <c r="BZ143" s="293" t="str">
        <f ca="true">+IF(OFFSET('Water Data'!$F$28,0,10*ROW('Water Data'!F137))="","",OFFSET('Water Data'!$F$28,0,10*ROW('Water Data'!F137)))</f>
        <v/>
      </c>
      <c r="CA143" s="293" t="str">
        <f ca="true">+IF(OFFSET('Water Data'!$F$29,0,10*ROW('Water Data'!F137))="","",OFFSET('Water Data'!$F$29,0,10*ROW('Water Data'!F137)))</f>
        <v/>
      </c>
      <c r="CB143" s="293" t="str">
        <f ca="true">+IF(OFFSET('Water Data'!$G$27,0,10*ROW('Water Data'!G137))="","",OFFSET('Water Data'!$G$27,0,10*ROW('Water Data'!G137)))</f>
        <v/>
      </c>
      <c r="CC143" s="293" t="str">
        <f ca="true">+IF(OFFSET('Water Data'!$G$28,0,10*ROW('Water Data'!G137))="","",OFFSET('Water Data'!$G$28,0,10*ROW('Water Data'!G137)))</f>
        <v/>
      </c>
      <c r="CD143" s="293" t="str">
        <f ca="true">+IF(OFFSET('Water Data'!$G$29,0,10*ROW('Water Data'!G137))="","",OFFSET('Water Data'!$G$29,0,10*ROW('Water Data'!G137)))</f>
        <v/>
      </c>
      <c r="CE143" s="293" t="str">
        <f ca="true">+IF(OFFSET('Water Data'!$H$27,0,10*ROW('Water Data'!H137))="","",OFFSET('Water Data'!$H$27,0,10*ROW('Water Data'!H137)))</f>
        <v/>
      </c>
      <c r="CF143" s="293" t="str">
        <f ca="true">+IF(OFFSET('Water Data'!$H$28,0,10*ROW('Water Data'!H137))="","",OFFSET('Water Data'!$H$28,0,10*ROW('Water Data'!H137)))</f>
        <v/>
      </c>
      <c r="CG143" s="293" t="str">
        <f ca="true">+IF(OFFSET('Water Data'!$H$29,0,10*ROW('Water Data'!H137))="","",OFFSET('Water Data'!$H$29,0,10*ROW('Water Data'!H137)))</f>
        <v/>
      </c>
      <c r="CH143" s="293" t="str">
        <f ca="true">+IF(OFFSET('Water Data'!$I$27,0,10*ROW('Water Data'!I137))="","",OFFSET('Water Data'!$I$27,0,10*ROW('Water Data'!I137)))</f>
        <v/>
      </c>
      <c r="CI143" s="293" t="str">
        <f ca="true">+IF(OFFSET('Water Data'!$I$28,0,10*ROW('Water Data'!I137))="","",OFFSET('Water Data'!$I$28,0,10*ROW('Water Data'!I137)))</f>
        <v/>
      </c>
      <c r="CJ143" s="293" t="str">
        <f ca="true">+IF(OFFSET('Water Data'!$I$29,0,10*ROW('Water Data'!I137))="","",OFFSET('Water Data'!$I$29,0,10*ROW('Water Data'!I137)))</f>
        <v/>
      </c>
      <c r="CK143" s="293" t="str">
        <f ca="true">+IF(OFFSET('Sanitation Data'!$D$28,0,10*ROW('Sanitation Data'!D137))="","",OFFSET('Sanitation Data'!$D$28,0,10*ROW('Sanitation Data'!D137)))</f>
        <v/>
      </c>
      <c r="CL143" s="293" t="str">
        <f ca="true">+IF(OFFSET('Sanitation Data'!$D$29,0,10*ROW('Sanitation Data'!D137))="","",OFFSET('Sanitation Data'!$D$29,0,10*ROW('Sanitation Data'!D137)))</f>
        <v/>
      </c>
      <c r="CM143" s="293" t="str">
        <f ca="true">+IF(OFFSET('Sanitation Data'!$D$30,0,10*ROW('Sanitation Data'!D137))="","",OFFSET('Sanitation Data'!$D$30,0,10*ROW('Sanitation Data'!D137)))</f>
        <v/>
      </c>
      <c r="CN143" s="293" t="str">
        <f ca="true">+IF(OFFSET('Sanitation Data'!$D$31,0,10*ROW('Sanitation Data'!D137))="","",OFFSET('Sanitation Data'!$D$31,0,10*ROW('Sanitation Data'!D137)))</f>
        <v/>
      </c>
      <c r="CO143" s="293" t="str">
        <f ca="true">+IF(OFFSET('Sanitation Data'!$D$32,0,10*ROW('Sanitation Data'!D137))="","",OFFSET('Sanitation Data'!$D$32,0,10*ROW('Sanitation Data'!D137)))</f>
        <v/>
      </c>
      <c r="CP143" s="293" t="str">
        <f ca="true">+IF(OFFSET('Sanitation Data'!$E$28,0,10*ROW('Sanitation Data'!E137))="","",OFFSET('Sanitation Data'!$E$28,0,10*ROW('Sanitation Data'!E137)))</f>
        <v/>
      </c>
      <c r="CQ143" s="293" t="str">
        <f ca="true">+IF(OFFSET('Sanitation Data'!$E$29,0,10*ROW('Sanitation Data'!E137))="","",OFFSET('Sanitation Data'!$E$29,0,10*ROW('Sanitation Data'!E137)))</f>
        <v/>
      </c>
      <c r="CR143" s="293" t="str">
        <f ca="true">+IF(OFFSET('Sanitation Data'!$E$30,0,10*ROW('Sanitation Data'!E137))="","",OFFSET('Sanitation Data'!$E$30,0,10*ROW('Sanitation Data'!E137)))</f>
        <v/>
      </c>
      <c r="CS143" s="293" t="str">
        <f ca="true">+IF(OFFSET('Sanitation Data'!$E$31,0,10*ROW('Sanitation Data'!E137))="","",OFFSET('Sanitation Data'!$E$31,0,10*ROW('Sanitation Data'!E137)))</f>
        <v/>
      </c>
      <c r="CT143" s="293" t="str">
        <f ca="true">+IF(OFFSET('Sanitation Data'!$E$32,0,10*ROW('Sanitation Data'!E137))="","",OFFSET('Sanitation Data'!$E$32,0,10*ROW('Sanitation Data'!E137)))</f>
        <v/>
      </c>
      <c r="CU143" s="293" t="str">
        <f ca="true">+IF(OFFSET('Sanitation Data'!$F$28,0,10*ROW('Sanitation Data'!F137))="","",OFFSET('Sanitation Data'!$F$28,0,10*ROW('Sanitation Data'!F137)))</f>
        <v/>
      </c>
      <c r="CV143" s="293" t="str">
        <f ca="true">+IF(OFFSET('Sanitation Data'!$F$29,0,10*ROW('Sanitation Data'!F137))="","",OFFSET('Sanitation Data'!$F$29,0,10*ROW('Sanitation Data'!F137)))</f>
        <v/>
      </c>
      <c r="CW143" s="293" t="str">
        <f ca="true">+IF(OFFSET('Sanitation Data'!$F$30,0,10*ROW('Sanitation Data'!F137))="","",OFFSET('Sanitation Data'!$F$30,0,10*ROW('Sanitation Data'!F137)))</f>
        <v/>
      </c>
      <c r="CX143" s="293" t="str">
        <f ca="true">+IF(OFFSET('Sanitation Data'!$F$31,0,10*ROW('Sanitation Data'!F137))="","",OFFSET('Sanitation Data'!$F$31,0,10*ROW('Sanitation Data'!F137)))</f>
        <v/>
      </c>
      <c r="CY143" s="293" t="str">
        <f ca="true">+IF(OFFSET('Sanitation Data'!$F$32,0,10*ROW('Sanitation Data'!F137))="","",OFFSET('Sanitation Data'!$F$32,0,10*ROW('Sanitation Data'!F137)))</f>
        <v/>
      </c>
      <c r="CZ143" s="293" t="str">
        <f ca="true">+IF(OFFSET('Sanitation Data'!$G$28,0,10*ROW('Sanitation Data'!G137))="","",OFFSET('Sanitation Data'!$G$28,0,10*ROW('Sanitation Data'!G137)))</f>
        <v/>
      </c>
      <c r="DA143" s="293" t="str">
        <f ca="true">+IF(OFFSET('Sanitation Data'!$G$29,0,10*ROW('Sanitation Data'!G137))="","",OFFSET('Sanitation Data'!$G$29,0,10*ROW('Sanitation Data'!G137)))</f>
        <v/>
      </c>
      <c r="DB143" s="293" t="str">
        <f ca="true">+IF(OFFSET('Sanitation Data'!$G$30,0,10*ROW('Sanitation Data'!G137))="","",OFFSET('Sanitation Data'!$G$30,0,10*ROW('Sanitation Data'!G137)))</f>
        <v/>
      </c>
      <c r="DC143" s="293" t="str">
        <f ca="true">+IF(OFFSET('Sanitation Data'!$G$31,0,10*ROW('Sanitation Data'!G137))="","",OFFSET('Sanitation Data'!$G$31,0,10*ROW('Sanitation Data'!G137)))</f>
        <v/>
      </c>
      <c r="DD143" s="293" t="str">
        <f ca="true">+IF(OFFSET('Sanitation Data'!$G$32,0,10*ROW('Sanitation Data'!G137))="","",OFFSET('Sanitation Data'!$G$32,0,10*ROW('Sanitation Data'!G137)))</f>
        <v/>
      </c>
      <c r="DE143" s="293" t="str">
        <f ca="true">+IF(OFFSET('Sanitation Data'!$H$28,0,10*ROW('Sanitation Data'!H137))="","",OFFSET('Sanitation Data'!$H$28,0,10*ROW('Sanitation Data'!H137)))</f>
        <v/>
      </c>
      <c r="DF143" s="293" t="str">
        <f ca="true">+IF(OFFSET('Sanitation Data'!$H$29,0,10*ROW('Sanitation Data'!H137))="","",OFFSET('Sanitation Data'!$H$29,0,10*ROW('Sanitation Data'!H137)))</f>
        <v/>
      </c>
      <c r="DG143" s="293" t="str">
        <f ca="true">+IF(OFFSET('Sanitation Data'!$H$30,0,10*ROW('Sanitation Data'!H137))="","",OFFSET('Sanitation Data'!$H$30,0,10*ROW('Sanitation Data'!H137)))</f>
        <v/>
      </c>
      <c r="DH143" s="293" t="str">
        <f ca="true">+IF(OFFSET('Sanitation Data'!$H$31,0,10*ROW('Sanitation Data'!H137))="","",OFFSET('Sanitation Data'!$H$31,0,10*ROW('Sanitation Data'!H137)))</f>
        <v/>
      </c>
      <c r="DI143" s="293" t="str">
        <f ca="true">+IF(OFFSET('Sanitation Data'!$H$32,0,10*ROW('Sanitation Data'!H137))="","",OFFSET('Sanitation Data'!$H$32,0,10*ROW('Sanitation Data'!H137)))</f>
        <v/>
      </c>
      <c r="DJ143" s="293" t="str">
        <f ca="true">+IF(OFFSET('Sanitation Data'!$I$28,0,10*ROW('Sanitation Data'!I137))="","",OFFSET('Sanitation Data'!$I$28,0,10*ROW('Sanitation Data'!I137)))</f>
        <v/>
      </c>
      <c r="DK143" s="293" t="str">
        <f ca="true">+IF(OFFSET('Sanitation Data'!$I$29,0,10*ROW('Sanitation Data'!I137))="","",OFFSET('Sanitation Data'!$I$29,0,10*ROW('Sanitation Data'!I137)))</f>
        <v/>
      </c>
      <c r="DL143" s="293" t="str">
        <f ca="true">+IF(OFFSET('Sanitation Data'!$I$30,0,10*ROW('Sanitation Data'!I137))="","",OFFSET('Sanitation Data'!$I$30,0,10*ROW('Sanitation Data'!I137)))</f>
        <v/>
      </c>
      <c r="DM143" s="293" t="str">
        <f ca="true">+IF(OFFSET('Sanitation Data'!$I$31,0,10*ROW('Sanitation Data'!I137))="","",OFFSET('Sanitation Data'!$I$31,0,10*ROW('Sanitation Data'!I137)))</f>
        <v/>
      </c>
      <c r="DN143" s="293" t="str">
        <f ca="true">+IF(OFFSET('Sanitation Data'!$I$32,0,10*ROW('Sanitation Data'!I137))="","",OFFSET('Sanitation Data'!$I$32,0,10*ROW('Sanitation Data'!I137)))</f>
        <v/>
      </c>
      <c r="DO143" s="293" t="str">
        <f ca="true">+IF(OFFSET('Hygiene Data'!$D$11,0,10*ROW('Hygiene Data'!D137))="","",OFFSET('Hygiene Data'!$D$11,0,10*ROW('Hygiene Data'!D137)))</f>
        <v/>
      </c>
      <c r="DP143" s="293" t="str">
        <f ca="true">+IF(OFFSET('Hygiene Data'!$D$12,0,10*ROW('Hygiene Data'!D137))="","",OFFSET('Hygiene Data'!$D$12,0,10*ROW('Hygiene Data'!D137)))</f>
        <v/>
      </c>
      <c r="DQ143" s="293" t="str">
        <f ca="true">+IF(OFFSET('Hygiene Data'!$D$13,0,10*ROW('Hygiene Data'!D137))="","",OFFSET('Hygiene Data'!$D$13,0,10*ROW('Hygiene Data'!D137)))</f>
        <v/>
      </c>
      <c r="DR143" s="293" t="str">
        <f ca="true">+IF(OFFSET('Hygiene Data'!$E$11,0,10*ROW('Hygiene Data'!E137))="","",OFFSET('Hygiene Data'!$E$11,0,10*ROW('Hygiene Data'!E137)))</f>
        <v/>
      </c>
      <c r="DS143" s="293" t="str">
        <f ca="true">+IF(OFFSET('Hygiene Data'!$E$12,0,10*ROW('Hygiene Data'!E137))="","",OFFSET('Hygiene Data'!$E$12,0,10*ROW('Hygiene Data'!E137)))</f>
        <v/>
      </c>
      <c r="DT143" s="293" t="str">
        <f ca="true">+IF(OFFSET('Hygiene Data'!$E$13,0,10*ROW('Hygiene Data'!E137))="","",OFFSET('Hygiene Data'!$E$13,0,10*ROW('Hygiene Data'!E137)))</f>
        <v/>
      </c>
      <c r="DU143" s="293" t="str">
        <f ca="true">+IF(OFFSET('Hygiene Data'!$F$11,0,10*ROW('Hygiene Data'!F137))="","",OFFSET('Hygiene Data'!$F$11,0,10*ROW('Hygiene Data'!F137)))</f>
        <v/>
      </c>
      <c r="DV143" s="293" t="str">
        <f ca="true">+IF(OFFSET('Hygiene Data'!$F$12,0,10*ROW('Hygiene Data'!F137))="","",OFFSET('Hygiene Data'!$F$12,0,10*ROW('Hygiene Data'!F137)))</f>
        <v/>
      </c>
      <c r="DW143" s="293" t="str">
        <f ca="true">+IF(OFFSET('Hygiene Data'!$F$13,0,10*ROW('Hygiene Data'!F137))="","",OFFSET('Hygiene Data'!$F$13,0,10*ROW('Hygiene Data'!F137)))</f>
        <v/>
      </c>
      <c r="DX143" s="293" t="str">
        <f ca="true">+IF(OFFSET('Hygiene Data'!$G$11,0,10*ROW('Hygiene Data'!G137))="","",OFFSET('Hygiene Data'!$G$11,0,10*ROW('Hygiene Data'!G137)))</f>
        <v/>
      </c>
      <c r="DY143" s="293" t="str">
        <f ca="true">+IF(OFFSET('Hygiene Data'!$G$12,0,10*ROW('Hygiene Data'!G137))="","",OFFSET('Hygiene Data'!$G$12,0,10*ROW('Hygiene Data'!G137)))</f>
        <v/>
      </c>
      <c r="DZ143" s="293" t="str">
        <f ca="true">+IF(OFFSET('Hygiene Data'!$G$13,0,10*ROW('Hygiene Data'!G137))="","",OFFSET('Hygiene Data'!$G$13,0,10*ROW('Hygiene Data'!G137)))</f>
        <v/>
      </c>
      <c r="EA143" s="293" t="str">
        <f ca="true">+IF(OFFSET('Hygiene Data'!$H$11,0,10*ROW('Hygiene Data'!H137))="","",OFFSET('Hygiene Data'!$H$11,0,10*ROW('Hygiene Data'!H137)))</f>
        <v/>
      </c>
      <c r="EB143" s="293" t="str">
        <f ca="true">+IF(OFFSET('Hygiene Data'!$H$12,0,10*ROW('Hygiene Data'!H137))="","",OFFSET('Hygiene Data'!$H$12,0,10*ROW('Hygiene Data'!H137)))</f>
        <v/>
      </c>
      <c r="EC143" s="293" t="str">
        <f ca="true">+IF(OFFSET('Hygiene Data'!$H$13,0,10*ROW('Hygiene Data'!H137))="","",OFFSET('Hygiene Data'!$H$13,0,10*ROW('Hygiene Data'!H137)))</f>
        <v/>
      </c>
      <c r="ED143" s="293" t="str">
        <f ca="true">+IF(OFFSET('Hygiene Data'!$I$11,0,10*ROW('Hygiene Data'!I137))="","",OFFSET('Hygiene Data'!$I$11,0,10*ROW('Hygiene Data'!I137)))</f>
        <v/>
      </c>
      <c r="EE143" s="293" t="str">
        <f ca="true">+IF(OFFSET('Hygiene Data'!$I$12,0,10*ROW('Hygiene Data'!I137))="","",OFFSET('Hygiene Data'!$I$12,0,10*ROW('Hygiene Data'!I137)))</f>
        <v/>
      </c>
      <c r="EF143" s="293"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49" t="str">
        <f t="shared" ca="true" si="2"/>
        <v/>
      </c>
      <c r="D144" s="89"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9"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9"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9"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9"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9"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9"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9"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9"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9"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9"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9"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9"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9"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9"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9"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9"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9"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0"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0"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0"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0"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0"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0"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0"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0"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0"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0"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0"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0"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0"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0"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0"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0"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0"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0"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0"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0"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0"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0"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0"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0"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0"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0"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0"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0"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0"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0"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1"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1"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1"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1"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1"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1"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1"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1"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1"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1"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1"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1"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1"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1"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1"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1"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1"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1"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3"/>
      <c r="BS144" s="293" t="str">
        <f ca="true">+IF(OFFSET('Water Data'!$D$27,0,10*ROW('Water Data'!D138))="","",OFFSET('Water Data'!$D$27,0,10*ROW('Water Data'!D138)))</f>
        <v/>
      </c>
      <c r="BT144" s="293" t="str">
        <f ca="true">+IF(OFFSET('Water Data'!$D$28,0,10*ROW('Water Data'!D138))="","",OFFSET('Water Data'!$D$28,0,10*ROW('Water Data'!D138)))</f>
        <v/>
      </c>
      <c r="BU144" s="293" t="str">
        <f ca="true">+IF(OFFSET('Water Data'!$D$29,0,10*ROW('Water Data'!D138))="","",OFFSET('Water Data'!$D$29,0,10*ROW('Water Data'!D138)))</f>
        <v/>
      </c>
      <c r="BV144" s="293" t="str">
        <f ca="true">+IF(OFFSET('Water Data'!$E$27,0,10*ROW('Water Data'!E138))="","",OFFSET('Water Data'!$E$27,0,10*ROW('Water Data'!E138)))</f>
        <v/>
      </c>
      <c r="BW144" s="293" t="str">
        <f ca="true">+IF(OFFSET('Water Data'!$E$28,0,10*ROW('Water Data'!E138))="","",OFFSET('Water Data'!$E$28,0,10*ROW('Water Data'!E138)))</f>
        <v/>
      </c>
      <c r="BX144" s="293" t="str">
        <f ca="true">+IF(OFFSET('Water Data'!$E$29,0,10*ROW('Water Data'!E138))="","",OFFSET('Water Data'!$E$29,0,10*ROW('Water Data'!E138)))</f>
        <v/>
      </c>
      <c r="BY144" s="293" t="str">
        <f ca="true">+IF(OFFSET('Water Data'!$F$27,0,10*ROW('Water Data'!F138))="","",OFFSET('Water Data'!$F$27,0,10*ROW('Water Data'!F138)))</f>
        <v/>
      </c>
      <c r="BZ144" s="293" t="str">
        <f ca="true">+IF(OFFSET('Water Data'!$F$28,0,10*ROW('Water Data'!F138))="","",OFFSET('Water Data'!$F$28,0,10*ROW('Water Data'!F138)))</f>
        <v/>
      </c>
      <c r="CA144" s="293" t="str">
        <f ca="true">+IF(OFFSET('Water Data'!$F$29,0,10*ROW('Water Data'!F138))="","",OFFSET('Water Data'!$F$29,0,10*ROW('Water Data'!F138)))</f>
        <v/>
      </c>
      <c r="CB144" s="293" t="str">
        <f ca="true">+IF(OFFSET('Water Data'!$G$27,0,10*ROW('Water Data'!G138))="","",OFFSET('Water Data'!$G$27,0,10*ROW('Water Data'!G138)))</f>
        <v/>
      </c>
      <c r="CC144" s="293" t="str">
        <f ca="true">+IF(OFFSET('Water Data'!$G$28,0,10*ROW('Water Data'!G138))="","",OFFSET('Water Data'!$G$28,0,10*ROW('Water Data'!G138)))</f>
        <v/>
      </c>
      <c r="CD144" s="293" t="str">
        <f ca="true">+IF(OFFSET('Water Data'!$G$29,0,10*ROW('Water Data'!G138))="","",OFFSET('Water Data'!$G$29,0,10*ROW('Water Data'!G138)))</f>
        <v/>
      </c>
      <c r="CE144" s="293" t="str">
        <f ca="true">+IF(OFFSET('Water Data'!$H$27,0,10*ROW('Water Data'!H138))="","",OFFSET('Water Data'!$H$27,0,10*ROW('Water Data'!H138)))</f>
        <v/>
      </c>
      <c r="CF144" s="293" t="str">
        <f ca="true">+IF(OFFSET('Water Data'!$H$28,0,10*ROW('Water Data'!H138))="","",OFFSET('Water Data'!$H$28,0,10*ROW('Water Data'!H138)))</f>
        <v/>
      </c>
      <c r="CG144" s="293" t="str">
        <f ca="true">+IF(OFFSET('Water Data'!$H$29,0,10*ROW('Water Data'!H138))="","",OFFSET('Water Data'!$H$29,0,10*ROW('Water Data'!H138)))</f>
        <v/>
      </c>
      <c r="CH144" s="293" t="str">
        <f ca="true">+IF(OFFSET('Water Data'!$I$27,0,10*ROW('Water Data'!I138))="","",OFFSET('Water Data'!$I$27,0,10*ROW('Water Data'!I138)))</f>
        <v/>
      </c>
      <c r="CI144" s="293" t="str">
        <f ca="true">+IF(OFFSET('Water Data'!$I$28,0,10*ROW('Water Data'!I138))="","",OFFSET('Water Data'!$I$28,0,10*ROW('Water Data'!I138)))</f>
        <v/>
      </c>
      <c r="CJ144" s="293" t="str">
        <f ca="true">+IF(OFFSET('Water Data'!$I$29,0,10*ROW('Water Data'!I138))="","",OFFSET('Water Data'!$I$29,0,10*ROW('Water Data'!I138)))</f>
        <v/>
      </c>
      <c r="CK144" s="293" t="str">
        <f ca="true">+IF(OFFSET('Sanitation Data'!$D$28,0,10*ROW('Sanitation Data'!D138))="","",OFFSET('Sanitation Data'!$D$28,0,10*ROW('Sanitation Data'!D138)))</f>
        <v/>
      </c>
      <c r="CL144" s="293" t="str">
        <f ca="true">+IF(OFFSET('Sanitation Data'!$D$29,0,10*ROW('Sanitation Data'!D138))="","",OFFSET('Sanitation Data'!$D$29,0,10*ROW('Sanitation Data'!D138)))</f>
        <v/>
      </c>
      <c r="CM144" s="293" t="str">
        <f ca="true">+IF(OFFSET('Sanitation Data'!$D$30,0,10*ROW('Sanitation Data'!D138))="","",OFFSET('Sanitation Data'!$D$30,0,10*ROW('Sanitation Data'!D138)))</f>
        <v/>
      </c>
      <c r="CN144" s="293" t="str">
        <f ca="true">+IF(OFFSET('Sanitation Data'!$D$31,0,10*ROW('Sanitation Data'!D138))="","",OFFSET('Sanitation Data'!$D$31,0,10*ROW('Sanitation Data'!D138)))</f>
        <v/>
      </c>
      <c r="CO144" s="293" t="str">
        <f ca="true">+IF(OFFSET('Sanitation Data'!$D$32,0,10*ROW('Sanitation Data'!D138))="","",OFFSET('Sanitation Data'!$D$32,0,10*ROW('Sanitation Data'!D138)))</f>
        <v/>
      </c>
      <c r="CP144" s="293" t="str">
        <f ca="true">+IF(OFFSET('Sanitation Data'!$E$28,0,10*ROW('Sanitation Data'!E138))="","",OFFSET('Sanitation Data'!$E$28,0,10*ROW('Sanitation Data'!E138)))</f>
        <v/>
      </c>
      <c r="CQ144" s="293" t="str">
        <f ca="true">+IF(OFFSET('Sanitation Data'!$E$29,0,10*ROW('Sanitation Data'!E138))="","",OFFSET('Sanitation Data'!$E$29,0,10*ROW('Sanitation Data'!E138)))</f>
        <v/>
      </c>
      <c r="CR144" s="293" t="str">
        <f ca="true">+IF(OFFSET('Sanitation Data'!$E$30,0,10*ROW('Sanitation Data'!E138))="","",OFFSET('Sanitation Data'!$E$30,0,10*ROW('Sanitation Data'!E138)))</f>
        <v/>
      </c>
      <c r="CS144" s="293" t="str">
        <f ca="true">+IF(OFFSET('Sanitation Data'!$E$31,0,10*ROW('Sanitation Data'!E138))="","",OFFSET('Sanitation Data'!$E$31,0,10*ROW('Sanitation Data'!E138)))</f>
        <v/>
      </c>
      <c r="CT144" s="293" t="str">
        <f ca="true">+IF(OFFSET('Sanitation Data'!$E$32,0,10*ROW('Sanitation Data'!E138))="","",OFFSET('Sanitation Data'!$E$32,0,10*ROW('Sanitation Data'!E138)))</f>
        <v/>
      </c>
      <c r="CU144" s="293" t="str">
        <f ca="true">+IF(OFFSET('Sanitation Data'!$F$28,0,10*ROW('Sanitation Data'!F138))="","",OFFSET('Sanitation Data'!$F$28,0,10*ROW('Sanitation Data'!F138)))</f>
        <v/>
      </c>
      <c r="CV144" s="293" t="str">
        <f ca="true">+IF(OFFSET('Sanitation Data'!$F$29,0,10*ROW('Sanitation Data'!F138))="","",OFFSET('Sanitation Data'!$F$29,0,10*ROW('Sanitation Data'!F138)))</f>
        <v/>
      </c>
      <c r="CW144" s="293" t="str">
        <f ca="true">+IF(OFFSET('Sanitation Data'!$F$30,0,10*ROW('Sanitation Data'!F138))="","",OFFSET('Sanitation Data'!$F$30,0,10*ROW('Sanitation Data'!F138)))</f>
        <v/>
      </c>
      <c r="CX144" s="293" t="str">
        <f ca="true">+IF(OFFSET('Sanitation Data'!$F$31,0,10*ROW('Sanitation Data'!F138))="","",OFFSET('Sanitation Data'!$F$31,0,10*ROW('Sanitation Data'!F138)))</f>
        <v/>
      </c>
      <c r="CY144" s="293" t="str">
        <f ca="true">+IF(OFFSET('Sanitation Data'!$F$32,0,10*ROW('Sanitation Data'!F138))="","",OFFSET('Sanitation Data'!$F$32,0,10*ROW('Sanitation Data'!F138)))</f>
        <v/>
      </c>
      <c r="CZ144" s="293" t="str">
        <f ca="true">+IF(OFFSET('Sanitation Data'!$G$28,0,10*ROW('Sanitation Data'!G138))="","",OFFSET('Sanitation Data'!$G$28,0,10*ROW('Sanitation Data'!G138)))</f>
        <v/>
      </c>
      <c r="DA144" s="293" t="str">
        <f ca="true">+IF(OFFSET('Sanitation Data'!$G$29,0,10*ROW('Sanitation Data'!G138))="","",OFFSET('Sanitation Data'!$G$29,0,10*ROW('Sanitation Data'!G138)))</f>
        <v/>
      </c>
      <c r="DB144" s="293" t="str">
        <f ca="true">+IF(OFFSET('Sanitation Data'!$G$30,0,10*ROW('Sanitation Data'!G138))="","",OFFSET('Sanitation Data'!$G$30,0,10*ROW('Sanitation Data'!G138)))</f>
        <v/>
      </c>
      <c r="DC144" s="293" t="str">
        <f ca="true">+IF(OFFSET('Sanitation Data'!$G$31,0,10*ROW('Sanitation Data'!G138))="","",OFFSET('Sanitation Data'!$G$31,0,10*ROW('Sanitation Data'!G138)))</f>
        <v/>
      </c>
      <c r="DD144" s="293" t="str">
        <f ca="true">+IF(OFFSET('Sanitation Data'!$G$32,0,10*ROW('Sanitation Data'!G138))="","",OFFSET('Sanitation Data'!$G$32,0,10*ROW('Sanitation Data'!G138)))</f>
        <v/>
      </c>
      <c r="DE144" s="293" t="str">
        <f ca="true">+IF(OFFSET('Sanitation Data'!$H$28,0,10*ROW('Sanitation Data'!H138))="","",OFFSET('Sanitation Data'!$H$28,0,10*ROW('Sanitation Data'!H138)))</f>
        <v/>
      </c>
      <c r="DF144" s="293" t="str">
        <f ca="true">+IF(OFFSET('Sanitation Data'!$H$29,0,10*ROW('Sanitation Data'!H138))="","",OFFSET('Sanitation Data'!$H$29,0,10*ROW('Sanitation Data'!H138)))</f>
        <v/>
      </c>
      <c r="DG144" s="293" t="str">
        <f ca="true">+IF(OFFSET('Sanitation Data'!$H$30,0,10*ROW('Sanitation Data'!H138))="","",OFFSET('Sanitation Data'!$H$30,0,10*ROW('Sanitation Data'!H138)))</f>
        <v/>
      </c>
      <c r="DH144" s="293" t="str">
        <f ca="true">+IF(OFFSET('Sanitation Data'!$H$31,0,10*ROW('Sanitation Data'!H138))="","",OFFSET('Sanitation Data'!$H$31,0,10*ROW('Sanitation Data'!H138)))</f>
        <v/>
      </c>
      <c r="DI144" s="293" t="str">
        <f ca="true">+IF(OFFSET('Sanitation Data'!$H$32,0,10*ROW('Sanitation Data'!H138))="","",OFFSET('Sanitation Data'!$H$32,0,10*ROW('Sanitation Data'!H138)))</f>
        <v/>
      </c>
      <c r="DJ144" s="293" t="str">
        <f ca="true">+IF(OFFSET('Sanitation Data'!$I$28,0,10*ROW('Sanitation Data'!I138))="","",OFFSET('Sanitation Data'!$I$28,0,10*ROW('Sanitation Data'!I138)))</f>
        <v/>
      </c>
      <c r="DK144" s="293" t="str">
        <f ca="true">+IF(OFFSET('Sanitation Data'!$I$29,0,10*ROW('Sanitation Data'!I138))="","",OFFSET('Sanitation Data'!$I$29,0,10*ROW('Sanitation Data'!I138)))</f>
        <v/>
      </c>
      <c r="DL144" s="293" t="str">
        <f ca="true">+IF(OFFSET('Sanitation Data'!$I$30,0,10*ROW('Sanitation Data'!I138))="","",OFFSET('Sanitation Data'!$I$30,0,10*ROW('Sanitation Data'!I138)))</f>
        <v/>
      </c>
      <c r="DM144" s="293" t="str">
        <f ca="true">+IF(OFFSET('Sanitation Data'!$I$31,0,10*ROW('Sanitation Data'!I138))="","",OFFSET('Sanitation Data'!$I$31,0,10*ROW('Sanitation Data'!I138)))</f>
        <v/>
      </c>
      <c r="DN144" s="293" t="str">
        <f ca="true">+IF(OFFSET('Sanitation Data'!$I$32,0,10*ROW('Sanitation Data'!I138))="","",OFFSET('Sanitation Data'!$I$32,0,10*ROW('Sanitation Data'!I138)))</f>
        <v/>
      </c>
      <c r="DO144" s="293" t="str">
        <f ca="true">+IF(OFFSET('Hygiene Data'!$D$11,0,10*ROW('Hygiene Data'!D138))="","",OFFSET('Hygiene Data'!$D$11,0,10*ROW('Hygiene Data'!D138)))</f>
        <v/>
      </c>
      <c r="DP144" s="293" t="str">
        <f ca="true">+IF(OFFSET('Hygiene Data'!$D$12,0,10*ROW('Hygiene Data'!D138))="","",OFFSET('Hygiene Data'!$D$12,0,10*ROW('Hygiene Data'!D138)))</f>
        <v/>
      </c>
      <c r="DQ144" s="293" t="str">
        <f ca="true">+IF(OFFSET('Hygiene Data'!$D$13,0,10*ROW('Hygiene Data'!D138))="","",OFFSET('Hygiene Data'!$D$13,0,10*ROW('Hygiene Data'!D138)))</f>
        <v/>
      </c>
      <c r="DR144" s="293" t="str">
        <f ca="true">+IF(OFFSET('Hygiene Data'!$E$11,0,10*ROW('Hygiene Data'!E138))="","",OFFSET('Hygiene Data'!$E$11,0,10*ROW('Hygiene Data'!E138)))</f>
        <v/>
      </c>
      <c r="DS144" s="293" t="str">
        <f ca="true">+IF(OFFSET('Hygiene Data'!$E$12,0,10*ROW('Hygiene Data'!E138))="","",OFFSET('Hygiene Data'!$E$12,0,10*ROW('Hygiene Data'!E138)))</f>
        <v/>
      </c>
      <c r="DT144" s="293" t="str">
        <f ca="true">+IF(OFFSET('Hygiene Data'!$E$13,0,10*ROW('Hygiene Data'!E138))="","",OFFSET('Hygiene Data'!$E$13,0,10*ROW('Hygiene Data'!E138)))</f>
        <v/>
      </c>
      <c r="DU144" s="293" t="str">
        <f ca="true">+IF(OFFSET('Hygiene Data'!$F$11,0,10*ROW('Hygiene Data'!F138))="","",OFFSET('Hygiene Data'!$F$11,0,10*ROW('Hygiene Data'!F138)))</f>
        <v/>
      </c>
      <c r="DV144" s="293" t="str">
        <f ca="true">+IF(OFFSET('Hygiene Data'!$F$12,0,10*ROW('Hygiene Data'!F138))="","",OFFSET('Hygiene Data'!$F$12,0,10*ROW('Hygiene Data'!F138)))</f>
        <v/>
      </c>
      <c r="DW144" s="293" t="str">
        <f ca="true">+IF(OFFSET('Hygiene Data'!$F$13,0,10*ROW('Hygiene Data'!F138))="","",OFFSET('Hygiene Data'!$F$13,0,10*ROW('Hygiene Data'!F138)))</f>
        <v/>
      </c>
      <c r="DX144" s="293" t="str">
        <f ca="true">+IF(OFFSET('Hygiene Data'!$G$11,0,10*ROW('Hygiene Data'!G138))="","",OFFSET('Hygiene Data'!$G$11,0,10*ROW('Hygiene Data'!G138)))</f>
        <v/>
      </c>
      <c r="DY144" s="293" t="str">
        <f ca="true">+IF(OFFSET('Hygiene Data'!$G$12,0,10*ROW('Hygiene Data'!G138))="","",OFFSET('Hygiene Data'!$G$12,0,10*ROW('Hygiene Data'!G138)))</f>
        <v/>
      </c>
      <c r="DZ144" s="293" t="str">
        <f ca="true">+IF(OFFSET('Hygiene Data'!$G$13,0,10*ROW('Hygiene Data'!G138))="","",OFFSET('Hygiene Data'!$G$13,0,10*ROW('Hygiene Data'!G138)))</f>
        <v/>
      </c>
      <c r="EA144" s="293" t="str">
        <f ca="true">+IF(OFFSET('Hygiene Data'!$H$11,0,10*ROW('Hygiene Data'!H138))="","",OFFSET('Hygiene Data'!$H$11,0,10*ROW('Hygiene Data'!H138)))</f>
        <v/>
      </c>
      <c r="EB144" s="293" t="str">
        <f ca="true">+IF(OFFSET('Hygiene Data'!$H$12,0,10*ROW('Hygiene Data'!H138))="","",OFFSET('Hygiene Data'!$H$12,0,10*ROW('Hygiene Data'!H138)))</f>
        <v/>
      </c>
      <c r="EC144" s="293" t="str">
        <f ca="true">+IF(OFFSET('Hygiene Data'!$H$13,0,10*ROW('Hygiene Data'!H138))="","",OFFSET('Hygiene Data'!$H$13,0,10*ROW('Hygiene Data'!H138)))</f>
        <v/>
      </c>
      <c r="ED144" s="293" t="str">
        <f ca="true">+IF(OFFSET('Hygiene Data'!$I$11,0,10*ROW('Hygiene Data'!I138))="","",OFFSET('Hygiene Data'!$I$11,0,10*ROW('Hygiene Data'!I138)))</f>
        <v/>
      </c>
      <c r="EE144" s="293" t="str">
        <f ca="true">+IF(OFFSET('Hygiene Data'!$I$12,0,10*ROW('Hygiene Data'!I138))="","",OFFSET('Hygiene Data'!$I$12,0,10*ROW('Hygiene Data'!I138)))</f>
        <v/>
      </c>
      <c r="EF144" s="293"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49" t="str">
        <f t="shared" ca="true" si="2"/>
        <v/>
      </c>
      <c r="D145" s="89"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9"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9"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9"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9"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9"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9"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9"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9"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9"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9"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9"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9"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9"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9"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9"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9"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9"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0"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0"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0"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0"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0"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0"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0"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0"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0"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0"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0"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0"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0"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0"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0"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0"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0"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0"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0"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0"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0"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0"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0"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0"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0"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0"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0"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0"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0"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0"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1"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1"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1"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1"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1"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1"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1"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1"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1"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1"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1"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1"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1"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1"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1"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1"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1"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1"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3"/>
      <c r="BS145" s="293" t="str">
        <f ca="true">+IF(OFFSET('Water Data'!$D$27,0,10*ROW('Water Data'!D139))="","",OFFSET('Water Data'!$D$27,0,10*ROW('Water Data'!D139)))</f>
        <v/>
      </c>
      <c r="BT145" s="293" t="str">
        <f ca="true">+IF(OFFSET('Water Data'!$D$28,0,10*ROW('Water Data'!D139))="","",OFFSET('Water Data'!$D$28,0,10*ROW('Water Data'!D139)))</f>
        <v/>
      </c>
      <c r="BU145" s="293" t="str">
        <f ca="true">+IF(OFFSET('Water Data'!$D$29,0,10*ROW('Water Data'!D139))="","",OFFSET('Water Data'!$D$29,0,10*ROW('Water Data'!D139)))</f>
        <v/>
      </c>
      <c r="BV145" s="293" t="str">
        <f ca="true">+IF(OFFSET('Water Data'!$E$27,0,10*ROW('Water Data'!E139))="","",OFFSET('Water Data'!$E$27,0,10*ROW('Water Data'!E139)))</f>
        <v/>
      </c>
      <c r="BW145" s="293" t="str">
        <f ca="true">+IF(OFFSET('Water Data'!$E$28,0,10*ROW('Water Data'!E139))="","",OFFSET('Water Data'!$E$28,0,10*ROW('Water Data'!E139)))</f>
        <v/>
      </c>
      <c r="BX145" s="293" t="str">
        <f ca="true">+IF(OFFSET('Water Data'!$E$29,0,10*ROW('Water Data'!E139))="","",OFFSET('Water Data'!$E$29,0,10*ROW('Water Data'!E139)))</f>
        <v/>
      </c>
      <c r="BY145" s="293" t="str">
        <f ca="true">+IF(OFFSET('Water Data'!$F$27,0,10*ROW('Water Data'!F139))="","",OFFSET('Water Data'!$F$27,0,10*ROW('Water Data'!F139)))</f>
        <v/>
      </c>
      <c r="BZ145" s="293" t="str">
        <f ca="true">+IF(OFFSET('Water Data'!$F$28,0,10*ROW('Water Data'!F139))="","",OFFSET('Water Data'!$F$28,0,10*ROW('Water Data'!F139)))</f>
        <v/>
      </c>
      <c r="CA145" s="293" t="str">
        <f ca="true">+IF(OFFSET('Water Data'!$F$29,0,10*ROW('Water Data'!F139))="","",OFFSET('Water Data'!$F$29,0,10*ROW('Water Data'!F139)))</f>
        <v/>
      </c>
      <c r="CB145" s="293" t="str">
        <f ca="true">+IF(OFFSET('Water Data'!$G$27,0,10*ROW('Water Data'!G139))="","",OFFSET('Water Data'!$G$27,0,10*ROW('Water Data'!G139)))</f>
        <v/>
      </c>
      <c r="CC145" s="293" t="str">
        <f ca="true">+IF(OFFSET('Water Data'!$G$28,0,10*ROW('Water Data'!G139))="","",OFFSET('Water Data'!$G$28,0,10*ROW('Water Data'!G139)))</f>
        <v/>
      </c>
      <c r="CD145" s="293" t="str">
        <f ca="true">+IF(OFFSET('Water Data'!$G$29,0,10*ROW('Water Data'!G139))="","",OFFSET('Water Data'!$G$29,0,10*ROW('Water Data'!G139)))</f>
        <v/>
      </c>
      <c r="CE145" s="293" t="str">
        <f ca="true">+IF(OFFSET('Water Data'!$H$27,0,10*ROW('Water Data'!H139))="","",OFFSET('Water Data'!$H$27,0,10*ROW('Water Data'!H139)))</f>
        <v/>
      </c>
      <c r="CF145" s="293" t="str">
        <f ca="true">+IF(OFFSET('Water Data'!$H$28,0,10*ROW('Water Data'!H139))="","",OFFSET('Water Data'!$H$28,0,10*ROW('Water Data'!H139)))</f>
        <v/>
      </c>
      <c r="CG145" s="293" t="str">
        <f ca="true">+IF(OFFSET('Water Data'!$H$29,0,10*ROW('Water Data'!H139))="","",OFFSET('Water Data'!$H$29,0,10*ROW('Water Data'!H139)))</f>
        <v/>
      </c>
      <c r="CH145" s="293" t="str">
        <f ca="true">+IF(OFFSET('Water Data'!$I$27,0,10*ROW('Water Data'!I139))="","",OFFSET('Water Data'!$I$27,0,10*ROW('Water Data'!I139)))</f>
        <v/>
      </c>
      <c r="CI145" s="293" t="str">
        <f ca="true">+IF(OFFSET('Water Data'!$I$28,0,10*ROW('Water Data'!I139))="","",OFFSET('Water Data'!$I$28,0,10*ROW('Water Data'!I139)))</f>
        <v/>
      </c>
      <c r="CJ145" s="293" t="str">
        <f ca="true">+IF(OFFSET('Water Data'!$I$29,0,10*ROW('Water Data'!I139))="","",OFFSET('Water Data'!$I$29,0,10*ROW('Water Data'!I139)))</f>
        <v/>
      </c>
      <c r="CK145" s="293" t="str">
        <f ca="true">+IF(OFFSET('Sanitation Data'!$D$28,0,10*ROW('Sanitation Data'!D139))="","",OFFSET('Sanitation Data'!$D$28,0,10*ROW('Sanitation Data'!D139)))</f>
        <v/>
      </c>
      <c r="CL145" s="293" t="str">
        <f ca="true">+IF(OFFSET('Sanitation Data'!$D$29,0,10*ROW('Sanitation Data'!D139))="","",OFFSET('Sanitation Data'!$D$29,0,10*ROW('Sanitation Data'!D139)))</f>
        <v/>
      </c>
      <c r="CM145" s="293" t="str">
        <f ca="true">+IF(OFFSET('Sanitation Data'!$D$30,0,10*ROW('Sanitation Data'!D139))="","",OFFSET('Sanitation Data'!$D$30,0,10*ROW('Sanitation Data'!D139)))</f>
        <v/>
      </c>
      <c r="CN145" s="293" t="str">
        <f ca="true">+IF(OFFSET('Sanitation Data'!$D$31,0,10*ROW('Sanitation Data'!D139))="","",OFFSET('Sanitation Data'!$D$31,0,10*ROW('Sanitation Data'!D139)))</f>
        <v/>
      </c>
      <c r="CO145" s="293" t="str">
        <f ca="true">+IF(OFFSET('Sanitation Data'!$D$32,0,10*ROW('Sanitation Data'!D139))="","",OFFSET('Sanitation Data'!$D$32,0,10*ROW('Sanitation Data'!D139)))</f>
        <v/>
      </c>
      <c r="CP145" s="293" t="str">
        <f ca="true">+IF(OFFSET('Sanitation Data'!$E$28,0,10*ROW('Sanitation Data'!E139))="","",OFFSET('Sanitation Data'!$E$28,0,10*ROW('Sanitation Data'!E139)))</f>
        <v/>
      </c>
      <c r="CQ145" s="293" t="str">
        <f ca="true">+IF(OFFSET('Sanitation Data'!$E$29,0,10*ROW('Sanitation Data'!E139))="","",OFFSET('Sanitation Data'!$E$29,0,10*ROW('Sanitation Data'!E139)))</f>
        <v/>
      </c>
      <c r="CR145" s="293" t="str">
        <f ca="true">+IF(OFFSET('Sanitation Data'!$E$30,0,10*ROW('Sanitation Data'!E139))="","",OFFSET('Sanitation Data'!$E$30,0,10*ROW('Sanitation Data'!E139)))</f>
        <v/>
      </c>
      <c r="CS145" s="293" t="str">
        <f ca="true">+IF(OFFSET('Sanitation Data'!$E$31,0,10*ROW('Sanitation Data'!E139))="","",OFFSET('Sanitation Data'!$E$31,0,10*ROW('Sanitation Data'!E139)))</f>
        <v/>
      </c>
      <c r="CT145" s="293" t="str">
        <f ca="true">+IF(OFFSET('Sanitation Data'!$E$32,0,10*ROW('Sanitation Data'!E139))="","",OFFSET('Sanitation Data'!$E$32,0,10*ROW('Sanitation Data'!E139)))</f>
        <v/>
      </c>
      <c r="CU145" s="293" t="str">
        <f ca="true">+IF(OFFSET('Sanitation Data'!$F$28,0,10*ROW('Sanitation Data'!F139))="","",OFFSET('Sanitation Data'!$F$28,0,10*ROW('Sanitation Data'!F139)))</f>
        <v/>
      </c>
      <c r="CV145" s="293" t="str">
        <f ca="true">+IF(OFFSET('Sanitation Data'!$F$29,0,10*ROW('Sanitation Data'!F139))="","",OFFSET('Sanitation Data'!$F$29,0,10*ROW('Sanitation Data'!F139)))</f>
        <v/>
      </c>
      <c r="CW145" s="293" t="str">
        <f ca="true">+IF(OFFSET('Sanitation Data'!$F$30,0,10*ROW('Sanitation Data'!F139))="","",OFFSET('Sanitation Data'!$F$30,0,10*ROW('Sanitation Data'!F139)))</f>
        <v/>
      </c>
      <c r="CX145" s="293" t="str">
        <f ca="true">+IF(OFFSET('Sanitation Data'!$F$31,0,10*ROW('Sanitation Data'!F139))="","",OFFSET('Sanitation Data'!$F$31,0,10*ROW('Sanitation Data'!F139)))</f>
        <v/>
      </c>
      <c r="CY145" s="293" t="str">
        <f ca="true">+IF(OFFSET('Sanitation Data'!$F$32,0,10*ROW('Sanitation Data'!F139))="","",OFFSET('Sanitation Data'!$F$32,0,10*ROW('Sanitation Data'!F139)))</f>
        <v/>
      </c>
      <c r="CZ145" s="293" t="str">
        <f ca="true">+IF(OFFSET('Sanitation Data'!$G$28,0,10*ROW('Sanitation Data'!G139))="","",OFFSET('Sanitation Data'!$G$28,0,10*ROW('Sanitation Data'!G139)))</f>
        <v/>
      </c>
      <c r="DA145" s="293" t="str">
        <f ca="true">+IF(OFFSET('Sanitation Data'!$G$29,0,10*ROW('Sanitation Data'!G139))="","",OFFSET('Sanitation Data'!$G$29,0,10*ROW('Sanitation Data'!G139)))</f>
        <v/>
      </c>
      <c r="DB145" s="293" t="str">
        <f ca="true">+IF(OFFSET('Sanitation Data'!$G$30,0,10*ROW('Sanitation Data'!G139))="","",OFFSET('Sanitation Data'!$G$30,0,10*ROW('Sanitation Data'!G139)))</f>
        <v/>
      </c>
      <c r="DC145" s="293" t="str">
        <f ca="true">+IF(OFFSET('Sanitation Data'!$G$31,0,10*ROW('Sanitation Data'!G139))="","",OFFSET('Sanitation Data'!$G$31,0,10*ROW('Sanitation Data'!G139)))</f>
        <v/>
      </c>
      <c r="DD145" s="293" t="str">
        <f ca="true">+IF(OFFSET('Sanitation Data'!$G$32,0,10*ROW('Sanitation Data'!G139))="","",OFFSET('Sanitation Data'!$G$32,0,10*ROW('Sanitation Data'!G139)))</f>
        <v/>
      </c>
      <c r="DE145" s="293" t="str">
        <f ca="true">+IF(OFFSET('Sanitation Data'!$H$28,0,10*ROW('Sanitation Data'!H139))="","",OFFSET('Sanitation Data'!$H$28,0,10*ROW('Sanitation Data'!H139)))</f>
        <v/>
      </c>
      <c r="DF145" s="293" t="str">
        <f ca="true">+IF(OFFSET('Sanitation Data'!$H$29,0,10*ROW('Sanitation Data'!H139))="","",OFFSET('Sanitation Data'!$H$29,0,10*ROW('Sanitation Data'!H139)))</f>
        <v/>
      </c>
      <c r="DG145" s="293" t="str">
        <f ca="true">+IF(OFFSET('Sanitation Data'!$H$30,0,10*ROW('Sanitation Data'!H139))="","",OFFSET('Sanitation Data'!$H$30,0,10*ROW('Sanitation Data'!H139)))</f>
        <v/>
      </c>
      <c r="DH145" s="293" t="str">
        <f ca="true">+IF(OFFSET('Sanitation Data'!$H$31,0,10*ROW('Sanitation Data'!H139))="","",OFFSET('Sanitation Data'!$H$31,0,10*ROW('Sanitation Data'!H139)))</f>
        <v/>
      </c>
      <c r="DI145" s="293" t="str">
        <f ca="true">+IF(OFFSET('Sanitation Data'!$H$32,0,10*ROW('Sanitation Data'!H139))="","",OFFSET('Sanitation Data'!$H$32,0,10*ROW('Sanitation Data'!H139)))</f>
        <v/>
      </c>
      <c r="DJ145" s="293" t="str">
        <f ca="true">+IF(OFFSET('Sanitation Data'!$I$28,0,10*ROW('Sanitation Data'!I139))="","",OFFSET('Sanitation Data'!$I$28,0,10*ROW('Sanitation Data'!I139)))</f>
        <v/>
      </c>
      <c r="DK145" s="293" t="str">
        <f ca="true">+IF(OFFSET('Sanitation Data'!$I$29,0,10*ROW('Sanitation Data'!I139))="","",OFFSET('Sanitation Data'!$I$29,0,10*ROW('Sanitation Data'!I139)))</f>
        <v/>
      </c>
      <c r="DL145" s="293" t="str">
        <f ca="true">+IF(OFFSET('Sanitation Data'!$I$30,0,10*ROW('Sanitation Data'!I139))="","",OFFSET('Sanitation Data'!$I$30,0,10*ROW('Sanitation Data'!I139)))</f>
        <v/>
      </c>
      <c r="DM145" s="293" t="str">
        <f ca="true">+IF(OFFSET('Sanitation Data'!$I$31,0,10*ROW('Sanitation Data'!I139))="","",OFFSET('Sanitation Data'!$I$31,0,10*ROW('Sanitation Data'!I139)))</f>
        <v/>
      </c>
      <c r="DN145" s="293" t="str">
        <f ca="true">+IF(OFFSET('Sanitation Data'!$I$32,0,10*ROW('Sanitation Data'!I139))="","",OFFSET('Sanitation Data'!$I$32,0,10*ROW('Sanitation Data'!I139)))</f>
        <v/>
      </c>
      <c r="DO145" s="293" t="str">
        <f ca="true">+IF(OFFSET('Hygiene Data'!$D$11,0,10*ROW('Hygiene Data'!D139))="","",OFFSET('Hygiene Data'!$D$11,0,10*ROW('Hygiene Data'!D139)))</f>
        <v/>
      </c>
      <c r="DP145" s="293" t="str">
        <f ca="true">+IF(OFFSET('Hygiene Data'!$D$12,0,10*ROW('Hygiene Data'!D139))="","",OFFSET('Hygiene Data'!$D$12,0,10*ROW('Hygiene Data'!D139)))</f>
        <v/>
      </c>
      <c r="DQ145" s="293" t="str">
        <f ca="true">+IF(OFFSET('Hygiene Data'!$D$13,0,10*ROW('Hygiene Data'!D139))="","",OFFSET('Hygiene Data'!$D$13,0,10*ROW('Hygiene Data'!D139)))</f>
        <v/>
      </c>
      <c r="DR145" s="293" t="str">
        <f ca="true">+IF(OFFSET('Hygiene Data'!$E$11,0,10*ROW('Hygiene Data'!E139))="","",OFFSET('Hygiene Data'!$E$11,0,10*ROW('Hygiene Data'!E139)))</f>
        <v/>
      </c>
      <c r="DS145" s="293" t="str">
        <f ca="true">+IF(OFFSET('Hygiene Data'!$E$12,0,10*ROW('Hygiene Data'!E139))="","",OFFSET('Hygiene Data'!$E$12,0,10*ROW('Hygiene Data'!E139)))</f>
        <v/>
      </c>
      <c r="DT145" s="293" t="str">
        <f ca="true">+IF(OFFSET('Hygiene Data'!$E$13,0,10*ROW('Hygiene Data'!E139))="","",OFFSET('Hygiene Data'!$E$13,0,10*ROW('Hygiene Data'!E139)))</f>
        <v/>
      </c>
      <c r="DU145" s="293" t="str">
        <f ca="true">+IF(OFFSET('Hygiene Data'!$F$11,0,10*ROW('Hygiene Data'!F139))="","",OFFSET('Hygiene Data'!$F$11,0,10*ROW('Hygiene Data'!F139)))</f>
        <v/>
      </c>
      <c r="DV145" s="293" t="str">
        <f ca="true">+IF(OFFSET('Hygiene Data'!$F$12,0,10*ROW('Hygiene Data'!F139))="","",OFFSET('Hygiene Data'!$F$12,0,10*ROW('Hygiene Data'!F139)))</f>
        <v/>
      </c>
      <c r="DW145" s="293" t="str">
        <f ca="true">+IF(OFFSET('Hygiene Data'!$F$13,0,10*ROW('Hygiene Data'!F139))="","",OFFSET('Hygiene Data'!$F$13,0,10*ROW('Hygiene Data'!F139)))</f>
        <v/>
      </c>
      <c r="DX145" s="293" t="str">
        <f ca="true">+IF(OFFSET('Hygiene Data'!$G$11,0,10*ROW('Hygiene Data'!G139))="","",OFFSET('Hygiene Data'!$G$11,0,10*ROW('Hygiene Data'!G139)))</f>
        <v/>
      </c>
      <c r="DY145" s="293" t="str">
        <f ca="true">+IF(OFFSET('Hygiene Data'!$G$12,0,10*ROW('Hygiene Data'!G139))="","",OFFSET('Hygiene Data'!$G$12,0,10*ROW('Hygiene Data'!G139)))</f>
        <v/>
      </c>
      <c r="DZ145" s="293" t="str">
        <f ca="true">+IF(OFFSET('Hygiene Data'!$G$13,0,10*ROW('Hygiene Data'!G139))="","",OFFSET('Hygiene Data'!$G$13,0,10*ROW('Hygiene Data'!G139)))</f>
        <v/>
      </c>
      <c r="EA145" s="293" t="str">
        <f ca="true">+IF(OFFSET('Hygiene Data'!$H$11,0,10*ROW('Hygiene Data'!H139))="","",OFFSET('Hygiene Data'!$H$11,0,10*ROW('Hygiene Data'!H139)))</f>
        <v/>
      </c>
      <c r="EB145" s="293" t="str">
        <f ca="true">+IF(OFFSET('Hygiene Data'!$H$12,0,10*ROW('Hygiene Data'!H139))="","",OFFSET('Hygiene Data'!$H$12,0,10*ROW('Hygiene Data'!H139)))</f>
        <v/>
      </c>
      <c r="EC145" s="293" t="str">
        <f ca="true">+IF(OFFSET('Hygiene Data'!$H$13,0,10*ROW('Hygiene Data'!H139))="","",OFFSET('Hygiene Data'!$H$13,0,10*ROW('Hygiene Data'!H139)))</f>
        <v/>
      </c>
      <c r="ED145" s="293" t="str">
        <f ca="true">+IF(OFFSET('Hygiene Data'!$I$11,0,10*ROW('Hygiene Data'!I139))="","",OFFSET('Hygiene Data'!$I$11,0,10*ROW('Hygiene Data'!I139)))</f>
        <v/>
      </c>
      <c r="EE145" s="293" t="str">
        <f ca="true">+IF(OFFSET('Hygiene Data'!$I$12,0,10*ROW('Hygiene Data'!I139))="","",OFFSET('Hygiene Data'!$I$12,0,10*ROW('Hygiene Data'!I139)))</f>
        <v/>
      </c>
      <c r="EF145" s="293"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49" t="str">
        <f t="shared" ca="true" si="2"/>
        <v/>
      </c>
      <c r="D146" s="89"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9"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9"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9"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9"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9"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9"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9"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9"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9"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9"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9"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9"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9"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9"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9"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9"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9"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0"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0"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0"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0"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0"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0"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0"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0"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0"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0"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0"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0"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0"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0"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0"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0"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0"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0"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0"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0"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0"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0"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0"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0"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0"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0"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0"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0"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0"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0"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1"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1"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1"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1"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1"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1"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1"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1"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1"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1"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1"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1"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1"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1"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1"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1"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1"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1"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3"/>
      <c r="BS146" s="293" t="str">
        <f ca="true">+IF(OFFSET('Water Data'!$D$27,0,10*ROW('Water Data'!D140))="","",OFFSET('Water Data'!$D$27,0,10*ROW('Water Data'!D140)))</f>
        <v/>
      </c>
      <c r="BT146" s="293" t="str">
        <f ca="true">+IF(OFFSET('Water Data'!$D$28,0,10*ROW('Water Data'!D140))="","",OFFSET('Water Data'!$D$28,0,10*ROW('Water Data'!D140)))</f>
        <v/>
      </c>
      <c r="BU146" s="293" t="str">
        <f ca="true">+IF(OFFSET('Water Data'!$D$29,0,10*ROW('Water Data'!D140))="","",OFFSET('Water Data'!$D$29,0,10*ROW('Water Data'!D140)))</f>
        <v/>
      </c>
      <c r="BV146" s="293" t="str">
        <f ca="true">+IF(OFFSET('Water Data'!$E$27,0,10*ROW('Water Data'!E140))="","",OFFSET('Water Data'!$E$27,0,10*ROW('Water Data'!E140)))</f>
        <v/>
      </c>
      <c r="BW146" s="293" t="str">
        <f ca="true">+IF(OFFSET('Water Data'!$E$28,0,10*ROW('Water Data'!E140))="","",OFFSET('Water Data'!$E$28,0,10*ROW('Water Data'!E140)))</f>
        <v/>
      </c>
      <c r="BX146" s="293" t="str">
        <f ca="true">+IF(OFFSET('Water Data'!$E$29,0,10*ROW('Water Data'!E140))="","",OFFSET('Water Data'!$E$29,0,10*ROW('Water Data'!E140)))</f>
        <v/>
      </c>
      <c r="BY146" s="293" t="str">
        <f ca="true">+IF(OFFSET('Water Data'!$F$27,0,10*ROW('Water Data'!F140))="","",OFFSET('Water Data'!$F$27,0,10*ROW('Water Data'!F140)))</f>
        <v/>
      </c>
      <c r="BZ146" s="293" t="str">
        <f ca="true">+IF(OFFSET('Water Data'!$F$28,0,10*ROW('Water Data'!F140))="","",OFFSET('Water Data'!$F$28,0,10*ROW('Water Data'!F140)))</f>
        <v/>
      </c>
      <c r="CA146" s="293" t="str">
        <f ca="true">+IF(OFFSET('Water Data'!$F$29,0,10*ROW('Water Data'!F140))="","",OFFSET('Water Data'!$F$29,0,10*ROW('Water Data'!F140)))</f>
        <v/>
      </c>
      <c r="CB146" s="293" t="str">
        <f ca="true">+IF(OFFSET('Water Data'!$G$27,0,10*ROW('Water Data'!G140))="","",OFFSET('Water Data'!$G$27,0,10*ROW('Water Data'!G140)))</f>
        <v/>
      </c>
      <c r="CC146" s="293" t="str">
        <f ca="true">+IF(OFFSET('Water Data'!$G$28,0,10*ROW('Water Data'!G140))="","",OFFSET('Water Data'!$G$28,0,10*ROW('Water Data'!G140)))</f>
        <v/>
      </c>
      <c r="CD146" s="293" t="str">
        <f ca="true">+IF(OFFSET('Water Data'!$G$29,0,10*ROW('Water Data'!G140))="","",OFFSET('Water Data'!$G$29,0,10*ROW('Water Data'!G140)))</f>
        <v/>
      </c>
      <c r="CE146" s="293" t="str">
        <f ca="true">+IF(OFFSET('Water Data'!$H$27,0,10*ROW('Water Data'!H140))="","",OFFSET('Water Data'!$H$27,0,10*ROW('Water Data'!H140)))</f>
        <v/>
      </c>
      <c r="CF146" s="293" t="str">
        <f ca="true">+IF(OFFSET('Water Data'!$H$28,0,10*ROW('Water Data'!H140))="","",OFFSET('Water Data'!$H$28,0,10*ROW('Water Data'!H140)))</f>
        <v/>
      </c>
      <c r="CG146" s="293" t="str">
        <f ca="true">+IF(OFFSET('Water Data'!$H$29,0,10*ROW('Water Data'!H140))="","",OFFSET('Water Data'!$H$29,0,10*ROW('Water Data'!H140)))</f>
        <v/>
      </c>
      <c r="CH146" s="293" t="str">
        <f ca="true">+IF(OFFSET('Water Data'!$I$27,0,10*ROW('Water Data'!I140))="","",OFFSET('Water Data'!$I$27,0,10*ROW('Water Data'!I140)))</f>
        <v/>
      </c>
      <c r="CI146" s="293" t="str">
        <f ca="true">+IF(OFFSET('Water Data'!$I$28,0,10*ROW('Water Data'!I140))="","",OFFSET('Water Data'!$I$28,0,10*ROW('Water Data'!I140)))</f>
        <v/>
      </c>
      <c r="CJ146" s="293" t="str">
        <f ca="true">+IF(OFFSET('Water Data'!$I$29,0,10*ROW('Water Data'!I140))="","",OFFSET('Water Data'!$I$29,0,10*ROW('Water Data'!I140)))</f>
        <v/>
      </c>
      <c r="CK146" s="293" t="str">
        <f ca="true">+IF(OFFSET('Sanitation Data'!$D$28,0,10*ROW('Sanitation Data'!D140))="","",OFFSET('Sanitation Data'!$D$28,0,10*ROW('Sanitation Data'!D140)))</f>
        <v/>
      </c>
      <c r="CL146" s="293" t="str">
        <f ca="true">+IF(OFFSET('Sanitation Data'!$D$29,0,10*ROW('Sanitation Data'!D140))="","",OFFSET('Sanitation Data'!$D$29,0,10*ROW('Sanitation Data'!D140)))</f>
        <v/>
      </c>
      <c r="CM146" s="293" t="str">
        <f ca="true">+IF(OFFSET('Sanitation Data'!$D$30,0,10*ROW('Sanitation Data'!D140))="","",OFFSET('Sanitation Data'!$D$30,0,10*ROW('Sanitation Data'!D140)))</f>
        <v/>
      </c>
      <c r="CN146" s="293" t="str">
        <f ca="true">+IF(OFFSET('Sanitation Data'!$D$31,0,10*ROW('Sanitation Data'!D140))="","",OFFSET('Sanitation Data'!$D$31,0,10*ROW('Sanitation Data'!D140)))</f>
        <v/>
      </c>
      <c r="CO146" s="293" t="str">
        <f ca="true">+IF(OFFSET('Sanitation Data'!$D$32,0,10*ROW('Sanitation Data'!D140))="","",OFFSET('Sanitation Data'!$D$32,0,10*ROW('Sanitation Data'!D140)))</f>
        <v/>
      </c>
      <c r="CP146" s="293" t="str">
        <f ca="true">+IF(OFFSET('Sanitation Data'!$E$28,0,10*ROW('Sanitation Data'!E140))="","",OFFSET('Sanitation Data'!$E$28,0,10*ROW('Sanitation Data'!E140)))</f>
        <v/>
      </c>
      <c r="CQ146" s="293" t="str">
        <f ca="true">+IF(OFFSET('Sanitation Data'!$E$29,0,10*ROW('Sanitation Data'!E140))="","",OFFSET('Sanitation Data'!$E$29,0,10*ROW('Sanitation Data'!E140)))</f>
        <v/>
      </c>
      <c r="CR146" s="293" t="str">
        <f ca="true">+IF(OFFSET('Sanitation Data'!$E$30,0,10*ROW('Sanitation Data'!E140))="","",OFFSET('Sanitation Data'!$E$30,0,10*ROW('Sanitation Data'!E140)))</f>
        <v/>
      </c>
      <c r="CS146" s="293" t="str">
        <f ca="true">+IF(OFFSET('Sanitation Data'!$E$31,0,10*ROW('Sanitation Data'!E140))="","",OFFSET('Sanitation Data'!$E$31,0,10*ROW('Sanitation Data'!E140)))</f>
        <v/>
      </c>
      <c r="CT146" s="293" t="str">
        <f ca="true">+IF(OFFSET('Sanitation Data'!$E$32,0,10*ROW('Sanitation Data'!E140))="","",OFFSET('Sanitation Data'!$E$32,0,10*ROW('Sanitation Data'!E140)))</f>
        <v/>
      </c>
      <c r="CU146" s="293" t="str">
        <f ca="true">+IF(OFFSET('Sanitation Data'!$F$28,0,10*ROW('Sanitation Data'!F140))="","",OFFSET('Sanitation Data'!$F$28,0,10*ROW('Sanitation Data'!F140)))</f>
        <v/>
      </c>
      <c r="CV146" s="293" t="str">
        <f ca="true">+IF(OFFSET('Sanitation Data'!$F$29,0,10*ROW('Sanitation Data'!F140))="","",OFFSET('Sanitation Data'!$F$29,0,10*ROW('Sanitation Data'!F140)))</f>
        <v/>
      </c>
      <c r="CW146" s="293" t="str">
        <f ca="true">+IF(OFFSET('Sanitation Data'!$F$30,0,10*ROW('Sanitation Data'!F140))="","",OFFSET('Sanitation Data'!$F$30,0,10*ROW('Sanitation Data'!F140)))</f>
        <v/>
      </c>
      <c r="CX146" s="293" t="str">
        <f ca="true">+IF(OFFSET('Sanitation Data'!$F$31,0,10*ROW('Sanitation Data'!F140))="","",OFFSET('Sanitation Data'!$F$31,0,10*ROW('Sanitation Data'!F140)))</f>
        <v/>
      </c>
      <c r="CY146" s="293" t="str">
        <f ca="true">+IF(OFFSET('Sanitation Data'!$F$32,0,10*ROW('Sanitation Data'!F140))="","",OFFSET('Sanitation Data'!$F$32,0,10*ROW('Sanitation Data'!F140)))</f>
        <v/>
      </c>
      <c r="CZ146" s="293" t="str">
        <f ca="true">+IF(OFFSET('Sanitation Data'!$G$28,0,10*ROW('Sanitation Data'!G140))="","",OFFSET('Sanitation Data'!$G$28,0,10*ROW('Sanitation Data'!G140)))</f>
        <v/>
      </c>
      <c r="DA146" s="293" t="str">
        <f ca="true">+IF(OFFSET('Sanitation Data'!$G$29,0,10*ROW('Sanitation Data'!G140))="","",OFFSET('Sanitation Data'!$G$29,0,10*ROW('Sanitation Data'!G140)))</f>
        <v/>
      </c>
      <c r="DB146" s="293" t="str">
        <f ca="true">+IF(OFFSET('Sanitation Data'!$G$30,0,10*ROW('Sanitation Data'!G140))="","",OFFSET('Sanitation Data'!$G$30,0,10*ROW('Sanitation Data'!G140)))</f>
        <v/>
      </c>
      <c r="DC146" s="293" t="str">
        <f ca="true">+IF(OFFSET('Sanitation Data'!$G$31,0,10*ROW('Sanitation Data'!G140))="","",OFFSET('Sanitation Data'!$G$31,0,10*ROW('Sanitation Data'!G140)))</f>
        <v/>
      </c>
      <c r="DD146" s="293" t="str">
        <f ca="true">+IF(OFFSET('Sanitation Data'!$G$32,0,10*ROW('Sanitation Data'!G140))="","",OFFSET('Sanitation Data'!$G$32,0,10*ROW('Sanitation Data'!G140)))</f>
        <v/>
      </c>
      <c r="DE146" s="293" t="str">
        <f ca="true">+IF(OFFSET('Sanitation Data'!$H$28,0,10*ROW('Sanitation Data'!H140))="","",OFFSET('Sanitation Data'!$H$28,0,10*ROW('Sanitation Data'!H140)))</f>
        <v/>
      </c>
      <c r="DF146" s="293" t="str">
        <f ca="true">+IF(OFFSET('Sanitation Data'!$H$29,0,10*ROW('Sanitation Data'!H140))="","",OFFSET('Sanitation Data'!$H$29,0,10*ROW('Sanitation Data'!H140)))</f>
        <v/>
      </c>
      <c r="DG146" s="293" t="str">
        <f ca="true">+IF(OFFSET('Sanitation Data'!$H$30,0,10*ROW('Sanitation Data'!H140))="","",OFFSET('Sanitation Data'!$H$30,0,10*ROW('Sanitation Data'!H140)))</f>
        <v/>
      </c>
      <c r="DH146" s="293" t="str">
        <f ca="true">+IF(OFFSET('Sanitation Data'!$H$31,0,10*ROW('Sanitation Data'!H140))="","",OFFSET('Sanitation Data'!$H$31,0,10*ROW('Sanitation Data'!H140)))</f>
        <v/>
      </c>
      <c r="DI146" s="293" t="str">
        <f ca="true">+IF(OFFSET('Sanitation Data'!$H$32,0,10*ROW('Sanitation Data'!H140))="","",OFFSET('Sanitation Data'!$H$32,0,10*ROW('Sanitation Data'!H140)))</f>
        <v/>
      </c>
      <c r="DJ146" s="293" t="str">
        <f ca="true">+IF(OFFSET('Sanitation Data'!$I$28,0,10*ROW('Sanitation Data'!I140))="","",OFFSET('Sanitation Data'!$I$28,0,10*ROW('Sanitation Data'!I140)))</f>
        <v/>
      </c>
      <c r="DK146" s="293" t="str">
        <f ca="true">+IF(OFFSET('Sanitation Data'!$I$29,0,10*ROW('Sanitation Data'!I140))="","",OFFSET('Sanitation Data'!$I$29,0,10*ROW('Sanitation Data'!I140)))</f>
        <v/>
      </c>
      <c r="DL146" s="293" t="str">
        <f ca="true">+IF(OFFSET('Sanitation Data'!$I$30,0,10*ROW('Sanitation Data'!I140))="","",OFFSET('Sanitation Data'!$I$30,0,10*ROW('Sanitation Data'!I140)))</f>
        <v/>
      </c>
      <c r="DM146" s="293" t="str">
        <f ca="true">+IF(OFFSET('Sanitation Data'!$I$31,0,10*ROW('Sanitation Data'!I140))="","",OFFSET('Sanitation Data'!$I$31,0,10*ROW('Sanitation Data'!I140)))</f>
        <v/>
      </c>
      <c r="DN146" s="293" t="str">
        <f ca="true">+IF(OFFSET('Sanitation Data'!$I$32,0,10*ROW('Sanitation Data'!I140))="","",OFFSET('Sanitation Data'!$I$32,0,10*ROW('Sanitation Data'!I140)))</f>
        <v/>
      </c>
      <c r="DO146" s="293" t="str">
        <f ca="true">+IF(OFFSET('Hygiene Data'!$D$11,0,10*ROW('Hygiene Data'!D140))="","",OFFSET('Hygiene Data'!$D$11,0,10*ROW('Hygiene Data'!D140)))</f>
        <v/>
      </c>
      <c r="DP146" s="293" t="str">
        <f ca="true">+IF(OFFSET('Hygiene Data'!$D$12,0,10*ROW('Hygiene Data'!D140))="","",OFFSET('Hygiene Data'!$D$12,0,10*ROW('Hygiene Data'!D140)))</f>
        <v/>
      </c>
      <c r="DQ146" s="293" t="str">
        <f ca="true">+IF(OFFSET('Hygiene Data'!$D$13,0,10*ROW('Hygiene Data'!D140))="","",OFFSET('Hygiene Data'!$D$13,0,10*ROW('Hygiene Data'!D140)))</f>
        <v/>
      </c>
      <c r="DR146" s="293" t="str">
        <f ca="true">+IF(OFFSET('Hygiene Data'!$E$11,0,10*ROW('Hygiene Data'!E140))="","",OFFSET('Hygiene Data'!$E$11,0,10*ROW('Hygiene Data'!E140)))</f>
        <v/>
      </c>
      <c r="DS146" s="293" t="str">
        <f ca="true">+IF(OFFSET('Hygiene Data'!$E$12,0,10*ROW('Hygiene Data'!E140))="","",OFFSET('Hygiene Data'!$E$12,0,10*ROW('Hygiene Data'!E140)))</f>
        <v/>
      </c>
      <c r="DT146" s="293" t="str">
        <f ca="true">+IF(OFFSET('Hygiene Data'!$E$13,0,10*ROW('Hygiene Data'!E140))="","",OFFSET('Hygiene Data'!$E$13,0,10*ROW('Hygiene Data'!E140)))</f>
        <v/>
      </c>
      <c r="DU146" s="293" t="str">
        <f ca="true">+IF(OFFSET('Hygiene Data'!$F$11,0,10*ROW('Hygiene Data'!F140))="","",OFFSET('Hygiene Data'!$F$11,0,10*ROW('Hygiene Data'!F140)))</f>
        <v/>
      </c>
      <c r="DV146" s="293" t="str">
        <f ca="true">+IF(OFFSET('Hygiene Data'!$F$12,0,10*ROW('Hygiene Data'!F140))="","",OFFSET('Hygiene Data'!$F$12,0,10*ROW('Hygiene Data'!F140)))</f>
        <v/>
      </c>
      <c r="DW146" s="293" t="str">
        <f ca="true">+IF(OFFSET('Hygiene Data'!$F$13,0,10*ROW('Hygiene Data'!F140))="","",OFFSET('Hygiene Data'!$F$13,0,10*ROW('Hygiene Data'!F140)))</f>
        <v/>
      </c>
      <c r="DX146" s="293" t="str">
        <f ca="true">+IF(OFFSET('Hygiene Data'!$G$11,0,10*ROW('Hygiene Data'!G140))="","",OFFSET('Hygiene Data'!$G$11,0,10*ROW('Hygiene Data'!G140)))</f>
        <v/>
      </c>
      <c r="DY146" s="293" t="str">
        <f ca="true">+IF(OFFSET('Hygiene Data'!$G$12,0,10*ROW('Hygiene Data'!G140))="","",OFFSET('Hygiene Data'!$G$12,0,10*ROW('Hygiene Data'!G140)))</f>
        <v/>
      </c>
      <c r="DZ146" s="293" t="str">
        <f ca="true">+IF(OFFSET('Hygiene Data'!$G$13,0,10*ROW('Hygiene Data'!G140))="","",OFFSET('Hygiene Data'!$G$13,0,10*ROW('Hygiene Data'!G140)))</f>
        <v/>
      </c>
      <c r="EA146" s="293" t="str">
        <f ca="true">+IF(OFFSET('Hygiene Data'!$H$11,0,10*ROW('Hygiene Data'!H140))="","",OFFSET('Hygiene Data'!$H$11,0,10*ROW('Hygiene Data'!H140)))</f>
        <v/>
      </c>
      <c r="EB146" s="293" t="str">
        <f ca="true">+IF(OFFSET('Hygiene Data'!$H$12,0,10*ROW('Hygiene Data'!H140))="","",OFFSET('Hygiene Data'!$H$12,0,10*ROW('Hygiene Data'!H140)))</f>
        <v/>
      </c>
      <c r="EC146" s="293" t="str">
        <f ca="true">+IF(OFFSET('Hygiene Data'!$H$13,0,10*ROW('Hygiene Data'!H140))="","",OFFSET('Hygiene Data'!$H$13,0,10*ROW('Hygiene Data'!H140)))</f>
        <v/>
      </c>
      <c r="ED146" s="293" t="str">
        <f ca="true">+IF(OFFSET('Hygiene Data'!$I$11,0,10*ROW('Hygiene Data'!I140))="","",OFFSET('Hygiene Data'!$I$11,0,10*ROW('Hygiene Data'!I140)))</f>
        <v/>
      </c>
      <c r="EE146" s="293" t="str">
        <f ca="true">+IF(OFFSET('Hygiene Data'!$I$12,0,10*ROW('Hygiene Data'!I140))="","",OFFSET('Hygiene Data'!$I$12,0,10*ROW('Hygiene Data'!I140)))</f>
        <v/>
      </c>
      <c r="EF146" s="293"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49" t="str">
        <f t="shared" ca="true" si="2"/>
        <v/>
      </c>
      <c r="D147" s="89"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9"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9"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9"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9"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9"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9"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9"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9"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9"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9"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9"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9"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9"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9"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9"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9"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9"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0"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0"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0"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0"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0"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0"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0"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0"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0"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0"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0"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0"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0"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0"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0"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0"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0"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0"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0"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0"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0"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0"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0"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0"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0"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0"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0"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0"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0"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0"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1"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1"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1"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1"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1"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1"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1"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1"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1"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1"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1"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1"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1"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1"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1"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1"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1"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1"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3"/>
      <c r="BS147" s="293" t="str">
        <f ca="true">+IF(OFFSET('Water Data'!$D$27,0,10*ROW('Water Data'!D141))="","",OFFSET('Water Data'!$D$27,0,10*ROW('Water Data'!D141)))</f>
        <v/>
      </c>
      <c r="BT147" s="293" t="str">
        <f ca="true">+IF(OFFSET('Water Data'!$D$28,0,10*ROW('Water Data'!D141))="","",OFFSET('Water Data'!$D$28,0,10*ROW('Water Data'!D141)))</f>
        <v/>
      </c>
      <c r="BU147" s="293" t="str">
        <f ca="true">+IF(OFFSET('Water Data'!$D$29,0,10*ROW('Water Data'!D141))="","",OFFSET('Water Data'!$D$29,0,10*ROW('Water Data'!D141)))</f>
        <v/>
      </c>
      <c r="BV147" s="293" t="str">
        <f ca="true">+IF(OFFSET('Water Data'!$E$27,0,10*ROW('Water Data'!E141))="","",OFFSET('Water Data'!$E$27,0,10*ROW('Water Data'!E141)))</f>
        <v/>
      </c>
      <c r="BW147" s="293" t="str">
        <f ca="true">+IF(OFFSET('Water Data'!$E$28,0,10*ROW('Water Data'!E141))="","",OFFSET('Water Data'!$E$28,0,10*ROW('Water Data'!E141)))</f>
        <v/>
      </c>
      <c r="BX147" s="293" t="str">
        <f ca="true">+IF(OFFSET('Water Data'!$E$29,0,10*ROW('Water Data'!E141))="","",OFFSET('Water Data'!$E$29,0,10*ROW('Water Data'!E141)))</f>
        <v/>
      </c>
      <c r="BY147" s="293" t="str">
        <f ca="true">+IF(OFFSET('Water Data'!$F$27,0,10*ROW('Water Data'!F141))="","",OFFSET('Water Data'!$F$27,0,10*ROW('Water Data'!F141)))</f>
        <v/>
      </c>
      <c r="BZ147" s="293" t="str">
        <f ca="true">+IF(OFFSET('Water Data'!$F$28,0,10*ROW('Water Data'!F141))="","",OFFSET('Water Data'!$F$28,0,10*ROW('Water Data'!F141)))</f>
        <v/>
      </c>
      <c r="CA147" s="293" t="str">
        <f ca="true">+IF(OFFSET('Water Data'!$F$29,0,10*ROW('Water Data'!F141))="","",OFFSET('Water Data'!$F$29,0,10*ROW('Water Data'!F141)))</f>
        <v/>
      </c>
      <c r="CB147" s="293" t="str">
        <f ca="true">+IF(OFFSET('Water Data'!$G$27,0,10*ROW('Water Data'!G141))="","",OFFSET('Water Data'!$G$27,0,10*ROW('Water Data'!G141)))</f>
        <v/>
      </c>
      <c r="CC147" s="293" t="str">
        <f ca="true">+IF(OFFSET('Water Data'!$G$28,0,10*ROW('Water Data'!G141))="","",OFFSET('Water Data'!$G$28,0,10*ROW('Water Data'!G141)))</f>
        <v/>
      </c>
      <c r="CD147" s="293" t="str">
        <f ca="true">+IF(OFFSET('Water Data'!$G$29,0,10*ROW('Water Data'!G141))="","",OFFSET('Water Data'!$G$29,0,10*ROW('Water Data'!G141)))</f>
        <v/>
      </c>
      <c r="CE147" s="293" t="str">
        <f ca="true">+IF(OFFSET('Water Data'!$H$27,0,10*ROW('Water Data'!H141))="","",OFFSET('Water Data'!$H$27,0,10*ROW('Water Data'!H141)))</f>
        <v/>
      </c>
      <c r="CF147" s="293" t="str">
        <f ca="true">+IF(OFFSET('Water Data'!$H$28,0,10*ROW('Water Data'!H141))="","",OFFSET('Water Data'!$H$28,0,10*ROW('Water Data'!H141)))</f>
        <v/>
      </c>
      <c r="CG147" s="293" t="str">
        <f ca="true">+IF(OFFSET('Water Data'!$H$29,0,10*ROW('Water Data'!H141))="","",OFFSET('Water Data'!$H$29,0,10*ROW('Water Data'!H141)))</f>
        <v/>
      </c>
      <c r="CH147" s="293" t="str">
        <f ca="true">+IF(OFFSET('Water Data'!$I$27,0,10*ROW('Water Data'!I141))="","",OFFSET('Water Data'!$I$27,0,10*ROW('Water Data'!I141)))</f>
        <v/>
      </c>
      <c r="CI147" s="293" t="str">
        <f ca="true">+IF(OFFSET('Water Data'!$I$28,0,10*ROW('Water Data'!I141))="","",OFFSET('Water Data'!$I$28,0,10*ROW('Water Data'!I141)))</f>
        <v/>
      </c>
      <c r="CJ147" s="293" t="str">
        <f ca="true">+IF(OFFSET('Water Data'!$I$29,0,10*ROW('Water Data'!I141))="","",OFFSET('Water Data'!$I$29,0,10*ROW('Water Data'!I141)))</f>
        <v/>
      </c>
      <c r="CK147" s="293" t="str">
        <f ca="true">+IF(OFFSET('Sanitation Data'!$D$28,0,10*ROW('Sanitation Data'!D141))="","",OFFSET('Sanitation Data'!$D$28,0,10*ROW('Sanitation Data'!D141)))</f>
        <v/>
      </c>
      <c r="CL147" s="293" t="str">
        <f ca="true">+IF(OFFSET('Sanitation Data'!$D$29,0,10*ROW('Sanitation Data'!D141))="","",OFFSET('Sanitation Data'!$D$29,0,10*ROW('Sanitation Data'!D141)))</f>
        <v/>
      </c>
      <c r="CM147" s="293" t="str">
        <f ca="true">+IF(OFFSET('Sanitation Data'!$D$30,0,10*ROW('Sanitation Data'!D141))="","",OFFSET('Sanitation Data'!$D$30,0,10*ROW('Sanitation Data'!D141)))</f>
        <v/>
      </c>
      <c r="CN147" s="293" t="str">
        <f ca="true">+IF(OFFSET('Sanitation Data'!$D$31,0,10*ROW('Sanitation Data'!D141))="","",OFFSET('Sanitation Data'!$D$31,0,10*ROW('Sanitation Data'!D141)))</f>
        <v/>
      </c>
      <c r="CO147" s="293" t="str">
        <f ca="true">+IF(OFFSET('Sanitation Data'!$D$32,0,10*ROW('Sanitation Data'!D141))="","",OFFSET('Sanitation Data'!$D$32,0,10*ROW('Sanitation Data'!D141)))</f>
        <v/>
      </c>
      <c r="CP147" s="293" t="str">
        <f ca="true">+IF(OFFSET('Sanitation Data'!$E$28,0,10*ROW('Sanitation Data'!E141))="","",OFFSET('Sanitation Data'!$E$28,0,10*ROW('Sanitation Data'!E141)))</f>
        <v/>
      </c>
      <c r="CQ147" s="293" t="str">
        <f ca="true">+IF(OFFSET('Sanitation Data'!$E$29,0,10*ROW('Sanitation Data'!E141))="","",OFFSET('Sanitation Data'!$E$29,0,10*ROW('Sanitation Data'!E141)))</f>
        <v/>
      </c>
      <c r="CR147" s="293" t="str">
        <f ca="true">+IF(OFFSET('Sanitation Data'!$E$30,0,10*ROW('Sanitation Data'!E141))="","",OFFSET('Sanitation Data'!$E$30,0,10*ROW('Sanitation Data'!E141)))</f>
        <v/>
      </c>
      <c r="CS147" s="293" t="str">
        <f ca="true">+IF(OFFSET('Sanitation Data'!$E$31,0,10*ROW('Sanitation Data'!E141))="","",OFFSET('Sanitation Data'!$E$31,0,10*ROW('Sanitation Data'!E141)))</f>
        <v/>
      </c>
      <c r="CT147" s="293" t="str">
        <f ca="true">+IF(OFFSET('Sanitation Data'!$E$32,0,10*ROW('Sanitation Data'!E141))="","",OFFSET('Sanitation Data'!$E$32,0,10*ROW('Sanitation Data'!E141)))</f>
        <v/>
      </c>
      <c r="CU147" s="293" t="str">
        <f ca="true">+IF(OFFSET('Sanitation Data'!$F$28,0,10*ROW('Sanitation Data'!F141))="","",OFFSET('Sanitation Data'!$F$28,0,10*ROW('Sanitation Data'!F141)))</f>
        <v/>
      </c>
      <c r="CV147" s="293" t="str">
        <f ca="true">+IF(OFFSET('Sanitation Data'!$F$29,0,10*ROW('Sanitation Data'!F141))="","",OFFSET('Sanitation Data'!$F$29,0,10*ROW('Sanitation Data'!F141)))</f>
        <v/>
      </c>
      <c r="CW147" s="293" t="str">
        <f ca="true">+IF(OFFSET('Sanitation Data'!$F$30,0,10*ROW('Sanitation Data'!F141))="","",OFFSET('Sanitation Data'!$F$30,0,10*ROW('Sanitation Data'!F141)))</f>
        <v/>
      </c>
      <c r="CX147" s="293" t="str">
        <f ca="true">+IF(OFFSET('Sanitation Data'!$F$31,0,10*ROW('Sanitation Data'!F141))="","",OFFSET('Sanitation Data'!$F$31,0,10*ROW('Sanitation Data'!F141)))</f>
        <v/>
      </c>
      <c r="CY147" s="293" t="str">
        <f ca="true">+IF(OFFSET('Sanitation Data'!$F$32,0,10*ROW('Sanitation Data'!F141))="","",OFFSET('Sanitation Data'!$F$32,0,10*ROW('Sanitation Data'!F141)))</f>
        <v/>
      </c>
      <c r="CZ147" s="293" t="str">
        <f ca="true">+IF(OFFSET('Sanitation Data'!$G$28,0,10*ROW('Sanitation Data'!G141))="","",OFFSET('Sanitation Data'!$G$28,0,10*ROW('Sanitation Data'!G141)))</f>
        <v/>
      </c>
      <c r="DA147" s="293" t="str">
        <f ca="true">+IF(OFFSET('Sanitation Data'!$G$29,0,10*ROW('Sanitation Data'!G141))="","",OFFSET('Sanitation Data'!$G$29,0,10*ROW('Sanitation Data'!G141)))</f>
        <v/>
      </c>
      <c r="DB147" s="293" t="str">
        <f ca="true">+IF(OFFSET('Sanitation Data'!$G$30,0,10*ROW('Sanitation Data'!G141))="","",OFFSET('Sanitation Data'!$G$30,0,10*ROW('Sanitation Data'!G141)))</f>
        <v/>
      </c>
      <c r="DC147" s="293" t="str">
        <f ca="true">+IF(OFFSET('Sanitation Data'!$G$31,0,10*ROW('Sanitation Data'!G141))="","",OFFSET('Sanitation Data'!$G$31,0,10*ROW('Sanitation Data'!G141)))</f>
        <v/>
      </c>
      <c r="DD147" s="293" t="str">
        <f ca="true">+IF(OFFSET('Sanitation Data'!$G$32,0,10*ROW('Sanitation Data'!G141))="","",OFFSET('Sanitation Data'!$G$32,0,10*ROW('Sanitation Data'!G141)))</f>
        <v/>
      </c>
      <c r="DE147" s="293" t="str">
        <f ca="true">+IF(OFFSET('Sanitation Data'!$H$28,0,10*ROW('Sanitation Data'!H141))="","",OFFSET('Sanitation Data'!$H$28,0,10*ROW('Sanitation Data'!H141)))</f>
        <v/>
      </c>
      <c r="DF147" s="293" t="str">
        <f ca="true">+IF(OFFSET('Sanitation Data'!$H$29,0,10*ROW('Sanitation Data'!H141))="","",OFFSET('Sanitation Data'!$H$29,0,10*ROW('Sanitation Data'!H141)))</f>
        <v/>
      </c>
      <c r="DG147" s="293" t="str">
        <f ca="true">+IF(OFFSET('Sanitation Data'!$H$30,0,10*ROW('Sanitation Data'!H141))="","",OFFSET('Sanitation Data'!$H$30,0,10*ROW('Sanitation Data'!H141)))</f>
        <v/>
      </c>
      <c r="DH147" s="293" t="str">
        <f ca="true">+IF(OFFSET('Sanitation Data'!$H$31,0,10*ROW('Sanitation Data'!H141))="","",OFFSET('Sanitation Data'!$H$31,0,10*ROW('Sanitation Data'!H141)))</f>
        <v/>
      </c>
      <c r="DI147" s="293" t="str">
        <f ca="true">+IF(OFFSET('Sanitation Data'!$H$32,0,10*ROW('Sanitation Data'!H141))="","",OFFSET('Sanitation Data'!$H$32,0,10*ROW('Sanitation Data'!H141)))</f>
        <v/>
      </c>
      <c r="DJ147" s="293" t="str">
        <f ca="true">+IF(OFFSET('Sanitation Data'!$I$28,0,10*ROW('Sanitation Data'!I141))="","",OFFSET('Sanitation Data'!$I$28,0,10*ROW('Sanitation Data'!I141)))</f>
        <v/>
      </c>
      <c r="DK147" s="293" t="str">
        <f ca="true">+IF(OFFSET('Sanitation Data'!$I$29,0,10*ROW('Sanitation Data'!I141))="","",OFFSET('Sanitation Data'!$I$29,0,10*ROW('Sanitation Data'!I141)))</f>
        <v/>
      </c>
      <c r="DL147" s="293" t="str">
        <f ca="true">+IF(OFFSET('Sanitation Data'!$I$30,0,10*ROW('Sanitation Data'!I141))="","",OFFSET('Sanitation Data'!$I$30,0,10*ROW('Sanitation Data'!I141)))</f>
        <v/>
      </c>
      <c r="DM147" s="293" t="str">
        <f ca="true">+IF(OFFSET('Sanitation Data'!$I$31,0,10*ROW('Sanitation Data'!I141))="","",OFFSET('Sanitation Data'!$I$31,0,10*ROW('Sanitation Data'!I141)))</f>
        <v/>
      </c>
      <c r="DN147" s="293" t="str">
        <f ca="true">+IF(OFFSET('Sanitation Data'!$I$32,0,10*ROW('Sanitation Data'!I141))="","",OFFSET('Sanitation Data'!$I$32,0,10*ROW('Sanitation Data'!I141)))</f>
        <v/>
      </c>
      <c r="DO147" s="293" t="str">
        <f ca="true">+IF(OFFSET('Hygiene Data'!$D$11,0,10*ROW('Hygiene Data'!D141))="","",OFFSET('Hygiene Data'!$D$11,0,10*ROW('Hygiene Data'!D141)))</f>
        <v/>
      </c>
      <c r="DP147" s="293" t="str">
        <f ca="true">+IF(OFFSET('Hygiene Data'!$D$12,0,10*ROW('Hygiene Data'!D141))="","",OFFSET('Hygiene Data'!$D$12,0,10*ROW('Hygiene Data'!D141)))</f>
        <v/>
      </c>
      <c r="DQ147" s="293" t="str">
        <f ca="true">+IF(OFFSET('Hygiene Data'!$D$13,0,10*ROW('Hygiene Data'!D141))="","",OFFSET('Hygiene Data'!$D$13,0,10*ROW('Hygiene Data'!D141)))</f>
        <v/>
      </c>
      <c r="DR147" s="293" t="str">
        <f ca="true">+IF(OFFSET('Hygiene Data'!$E$11,0,10*ROW('Hygiene Data'!E141))="","",OFFSET('Hygiene Data'!$E$11,0,10*ROW('Hygiene Data'!E141)))</f>
        <v/>
      </c>
      <c r="DS147" s="293" t="str">
        <f ca="true">+IF(OFFSET('Hygiene Data'!$E$12,0,10*ROW('Hygiene Data'!E141))="","",OFFSET('Hygiene Data'!$E$12,0,10*ROW('Hygiene Data'!E141)))</f>
        <v/>
      </c>
      <c r="DT147" s="293" t="str">
        <f ca="true">+IF(OFFSET('Hygiene Data'!$E$13,0,10*ROW('Hygiene Data'!E141))="","",OFFSET('Hygiene Data'!$E$13,0,10*ROW('Hygiene Data'!E141)))</f>
        <v/>
      </c>
      <c r="DU147" s="293" t="str">
        <f ca="true">+IF(OFFSET('Hygiene Data'!$F$11,0,10*ROW('Hygiene Data'!F141))="","",OFFSET('Hygiene Data'!$F$11,0,10*ROW('Hygiene Data'!F141)))</f>
        <v/>
      </c>
      <c r="DV147" s="293" t="str">
        <f ca="true">+IF(OFFSET('Hygiene Data'!$F$12,0,10*ROW('Hygiene Data'!F141))="","",OFFSET('Hygiene Data'!$F$12,0,10*ROW('Hygiene Data'!F141)))</f>
        <v/>
      </c>
      <c r="DW147" s="293" t="str">
        <f ca="true">+IF(OFFSET('Hygiene Data'!$F$13,0,10*ROW('Hygiene Data'!F141))="","",OFFSET('Hygiene Data'!$F$13,0,10*ROW('Hygiene Data'!F141)))</f>
        <v/>
      </c>
      <c r="DX147" s="293" t="str">
        <f ca="true">+IF(OFFSET('Hygiene Data'!$G$11,0,10*ROW('Hygiene Data'!G141))="","",OFFSET('Hygiene Data'!$G$11,0,10*ROW('Hygiene Data'!G141)))</f>
        <v/>
      </c>
      <c r="DY147" s="293" t="str">
        <f ca="true">+IF(OFFSET('Hygiene Data'!$G$12,0,10*ROW('Hygiene Data'!G141))="","",OFFSET('Hygiene Data'!$G$12,0,10*ROW('Hygiene Data'!G141)))</f>
        <v/>
      </c>
      <c r="DZ147" s="293" t="str">
        <f ca="true">+IF(OFFSET('Hygiene Data'!$G$13,0,10*ROW('Hygiene Data'!G141))="","",OFFSET('Hygiene Data'!$G$13,0,10*ROW('Hygiene Data'!G141)))</f>
        <v/>
      </c>
      <c r="EA147" s="293" t="str">
        <f ca="true">+IF(OFFSET('Hygiene Data'!$H$11,0,10*ROW('Hygiene Data'!H141))="","",OFFSET('Hygiene Data'!$H$11,0,10*ROW('Hygiene Data'!H141)))</f>
        <v/>
      </c>
      <c r="EB147" s="293" t="str">
        <f ca="true">+IF(OFFSET('Hygiene Data'!$H$12,0,10*ROW('Hygiene Data'!H141))="","",OFFSET('Hygiene Data'!$H$12,0,10*ROW('Hygiene Data'!H141)))</f>
        <v/>
      </c>
      <c r="EC147" s="293" t="str">
        <f ca="true">+IF(OFFSET('Hygiene Data'!$H$13,0,10*ROW('Hygiene Data'!H141))="","",OFFSET('Hygiene Data'!$H$13,0,10*ROW('Hygiene Data'!H141)))</f>
        <v/>
      </c>
      <c r="ED147" s="293" t="str">
        <f ca="true">+IF(OFFSET('Hygiene Data'!$I$11,0,10*ROW('Hygiene Data'!I141))="","",OFFSET('Hygiene Data'!$I$11,0,10*ROW('Hygiene Data'!I141)))</f>
        <v/>
      </c>
      <c r="EE147" s="293" t="str">
        <f ca="true">+IF(OFFSET('Hygiene Data'!$I$12,0,10*ROW('Hygiene Data'!I141))="","",OFFSET('Hygiene Data'!$I$12,0,10*ROW('Hygiene Data'!I141)))</f>
        <v/>
      </c>
      <c r="EF147" s="293"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49" t="str">
        <f t="shared" ca="true" si="2"/>
        <v/>
      </c>
      <c r="D148" s="89"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9"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9"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9"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9"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9"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9"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9"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9"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9"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9"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9"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9"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9"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9"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9"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9"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9"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0"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0"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0"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0"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0"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0"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0"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0"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0"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0"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0"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0"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0"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0"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0"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0"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0"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0"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0"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0"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0"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0"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0"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0"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0"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0"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0"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0"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0"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0"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1"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1"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1"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1"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1"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1"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1"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1"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1"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1"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1"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1"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1"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1"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1"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1"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1"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1"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3"/>
      <c r="BS148" s="293" t="str">
        <f ca="true">+IF(OFFSET('Water Data'!$D$27,0,10*ROW('Water Data'!D142))="","",OFFSET('Water Data'!$D$27,0,10*ROW('Water Data'!D142)))</f>
        <v/>
      </c>
      <c r="BT148" s="293" t="str">
        <f ca="true">+IF(OFFSET('Water Data'!$D$28,0,10*ROW('Water Data'!D142))="","",OFFSET('Water Data'!$D$28,0,10*ROW('Water Data'!D142)))</f>
        <v/>
      </c>
      <c r="BU148" s="293" t="str">
        <f ca="true">+IF(OFFSET('Water Data'!$D$29,0,10*ROW('Water Data'!D142))="","",OFFSET('Water Data'!$D$29,0,10*ROW('Water Data'!D142)))</f>
        <v/>
      </c>
      <c r="BV148" s="293" t="str">
        <f ca="true">+IF(OFFSET('Water Data'!$E$27,0,10*ROW('Water Data'!E142))="","",OFFSET('Water Data'!$E$27,0,10*ROW('Water Data'!E142)))</f>
        <v/>
      </c>
      <c r="BW148" s="293" t="str">
        <f ca="true">+IF(OFFSET('Water Data'!$E$28,0,10*ROW('Water Data'!E142))="","",OFFSET('Water Data'!$E$28,0,10*ROW('Water Data'!E142)))</f>
        <v/>
      </c>
      <c r="BX148" s="293" t="str">
        <f ca="true">+IF(OFFSET('Water Data'!$E$29,0,10*ROW('Water Data'!E142))="","",OFFSET('Water Data'!$E$29,0,10*ROW('Water Data'!E142)))</f>
        <v/>
      </c>
      <c r="BY148" s="293" t="str">
        <f ca="true">+IF(OFFSET('Water Data'!$F$27,0,10*ROW('Water Data'!F142))="","",OFFSET('Water Data'!$F$27,0,10*ROW('Water Data'!F142)))</f>
        <v/>
      </c>
      <c r="BZ148" s="293" t="str">
        <f ca="true">+IF(OFFSET('Water Data'!$F$28,0,10*ROW('Water Data'!F142))="","",OFFSET('Water Data'!$F$28,0,10*ROW('Water Data'!F142)))</f>
        <v/>
      </c>
      <c r="CA148" s="293" t="str">
        <f ca="true">+IF(OFFSET('Water Data'!$F$29,0,10*ROW('Water Data'!F142))="","",OFFSET('Water Data'!$F$29,0,10*ROW('Water Data'!F142)))</f>
        <v/>
      </c>
      <c r="CB148" s="293" t="str">
        <f ca="true">+IF(OFFSET('Water Data'!$G$27,0,10*ROW('Water Data'!G142))="","",OFFSET('Water Data'!$G$27,0,10*ROW('Water Data'!G142)))</f>
        <v/>
      </c>
      <c r="CC148" s="293" t="str">
        <f ca="true">+IF(OFFSET('Water Data'!$G$28,0,10*ROW('Water Data'!G142))="","",OFFSET('Water Data'!$G$28,0,10*ROW('Water Data'!G142)))</f>
        <v/>
      </c>
      <c r="CD148" s="293" t="str">
        <f ca="true">+IF(OFFSET('Water Data'!$G$29,0,10*ROW('Water Data'!G142))="","",OFFSET('Water Data'!$G$29,0,10*ROW('Water Data'!G142)))</f>
        <v/>
      </c>
      <c r="CE148" s="293" t="str">
        <f ca="true">+IF(OFFSET('Water Data'!$H$27,0,10*ROW('Water Data'!H142))="","",OFFSET('Water Data'!$H$27,0,10*ROW('Water Data'!H142)))</f>
        <v/>
      </c>
      <c r="CF148" s="293" t="str">
        <f ca="true">+IF(OFFSET('Water Data'!$H$28,0,10*ROW('Water Data'!H142))="","",OFFSET('Water Data'!$H$28,0,10*ROW('Water Data'!H142)))</f>
        <v/>
      </c>
      <c r="CG148" s="293" t="str">
        <f ca="true">+IF(OFFSET('Water Data'!$H$29,0,10*ROW('Water Data'!H142))="","",OFFSET('Water Data'!$H$29,0,10*ROW('Water Data'!H142)))</f>
        <v/>
      </c>
      <c r="CH148" s="293" t="str">
        <f ca="true">+IF(OFFSET('Water Data'!$I$27,0,10*ROW('Water Data'!I142))="","",OFFSET('Water Data'!$I$27,0,10*ROW('Water Data'!I142)))</f>
        <v/>
      </c>
      <c r="CI148" s="293" t="str">
        <f ca="true">+IF(OFFSET('Water Data'!$I$28,0,10*ROW('Water Data'!I142))="","",OFFSET('Water Data'!$I$28,0,10*ROW('Water Data'!I142)))</f>
        <v/>
      </c>
      <c r="CJ148" s="293" t="str">
        <f ca="true">+IF(OFFSET('Water Data'!$I$29,0,10*ROW('Water Data'!I142))="","",OFFSET('Water Data'!$I$29,0,10*ROW('Water Data'!I142)))</f>
        <v/>
      </c>
      <c r="CK148" s="293" t="str">
        <f ca="true">+IF(OFFSET('Sanitation Data'!$D$28,0,10*ROW('Sanitation Data'!D142))="","",OFFSET('Sanitation Data'!$D$28,0,10*ROW('Sanitation Data'!D142)))</f>
        <v/>
      </c>
      <c r="CL148" s="293" t="str">
        <f ca="true">+IF(OFFSET('Sanitation Data'!$D$29,0,10*ROW('Sanitation Data'!D142))="","",OFFSET('Sanitation Data'!$D$29,0,10*ROW('Sanitation Data'!D142)))</f>
        <v/>
      </c>
      <c r="CM148" s="293" t="str">
        <f ca="true">+IF(OFFSET('Sanitation Data'!$D$30,0,10*ROW('Sanitation Data'!D142))="","",OFFSET('Sanitation Data'!$D$30,0,10*ROW('Sanitation Data'!D142)))</f>
        <v/>
      </c>
      <c r="CN148" s="293" t="str">
        <f ca="true">+IF(OFFSET('Sanitation Data'!$D$31,0,10*ROW('Sanitation Data'!D142))="","",OFFSET('Sanitation Data'!$D$31,0,10*ROW('Sanitation Data'!D142)))</f>
        <v/>
      </c>
      <c r="CO148" s="293" t="str">
        <f ca="true">+IF(OFFSET('Sanitation Data'!$D$32,0,10*ROW('Sanitation Data'!D142))="","",OFFSET('Sanitation Data'!$D$32,0,10*ROW('Sanitation Data'!D142)))</f>
        <v/>
      </c>
      <c r="CP148" s="293" t="str">
        <f ca="true">+IF(OFFSET('Sanitation Data'!$E$28,0,10*ROW('Sanitation Data'!E142))="","",OFFSET('Sanitation Data'!$E$28,0,10*ROW('Sanitation Data'!E142)))</f>
        <v/>
      </c>
      <c r="CQ148" s="293" t="str">
        <f ca="true">+IF(OFFSET('Sanitation Data'!$E$29,0,10*ROW('Sanitation Data'!E142))="","",OFFSET('Sanitation Data'!$E$29,0,10*ROW('Sanitation Data'!E142)))</f>
        <v/>
      </c>
      <c r="CR148" s="293" t="str">
        <f ca="true">+IF(OFFSET('Sanitation Data'!$E$30,0,10*ROW('Sanitation Data'!E142))="","",OFFSET('Sanitation Data'!$E$30,0,10*ROW('Sanitation Data'!E142)))</f>
        <v/>
      </c>
      <c r="CS148" s="293" t="str">
        <f ca="true">+IF(OFFSET('Sanitation Data'!$E$31,0,10*ROW('Sanitation Data'!E142))="","",OFFSET('Sanitation Data'!$E$31,0,10*ROW('Sanitation Data'!E142)))</f>
        <v/>
      </c>
      <c r="CT148" s="293" t="str">
        <f ca="true">+IF(OFFSET('Sanitation Data'!$E$32,0,10*ROW('Sanitation Data'!E142))="","",OFFSET('Sanitation Data'!$E$32,0,10*ROW('Sanitation Data'!E142)))</f>
        <v/>
      </c>
      <c r="CU148" s="293" t="str">
        <f ca="true">+IF(OFFSET('Sanitation Data'!$F$28,0,10*ROW('Sanitation Data'!F142))="","",OFFSET('Sanitation Data'!$F$28,0,10*ROW('Sanitation Data'!F142)))</f>
        <v/>
      </c>
      <c r="CV148" s="293" t="str">
        <f ca="true">+IF(OFFSET('Sanitation Data'!$F$29,0,10*ROW('Sanitation Data'!F142))="","",OFFSET('Sanitation Data'!$F$29,0,10*ROW('Sanitation Data'!F142)))</f>
        <v/>
      </c>
      <c r="CW148" s="293" t="str">
        <f ca="true">+IF(OFFSET('Sanitation Data'!$F$30,0,10*ROW('Sanitation Data'!F142))="","",OFFSET('Sanitation Data'!$F$30,0,10*ROW('Sanitation Data'!F142)))</f>
        <v/>
      </c>
      <c r="CX148" s="293" t="str">
        <f ca="true">+IF(OFFSET('Sanitation Data'!$F$31,0,10*ROW('Sanitation Data'!F142))="","",OFFSET('Sanitation Data'!$F$31,0,10*ROW('Sanitation Data'!F142)))</f>
        <v/>
      </c>
      <c r="CY148" s="293" t="str">
        <f ca="true">+IF(OFFSET('Sanitation Data'!$F$32,0,10*ROW('Sanitation Data'!F142))="","",OFFSET('Sanitation Data'!$F$32,0,10*ROW('Sanitation Data'!F142)))</f>
        <v/>
      </c>
      <c r="CZ148" s="293" t="str">
        <f ca="true">+IF(OFFSET('Sanitation Data'!$G$28,0,10*ROW('Sanitation Data'!G142))="","",OFFSET('Sanitation Data'!$G$28,0,10*ROW('Sanitation Data'!G142)))</f>
        <v/>
      </c>
      <c r="DA148" s="293" t="str">
        <f ca="true">+IF(OFFSET('Sanitation Data'!$G$29,0,10*ROW('Sanitation Data'!G142))="","",OFFSET('Sanitation Data'!$G$29,0,10*ROW('Sanitation Data'!G142)))</f>
        <v/>
      </c>
      <c r="DB148" s="293" t="str">
        <f ca="true">+IF(OFFSET('Sanitation Data'!$G$30,0,10*ROW('Sanitation Data'!G142))="","",OFFSET('Sanitation Data'!$G$30,0,10*ROW('Sanitation Data'!G142)))</f>
        <v/>
      </c>
      <c r="DC148" s="293" t="str">
        <f ca="true">+IF(OFFSET('Sanitation Data'!$G$31,0,10*ROW('Sanitation Data'!G142))="","",OFFSET('Sanitation Data'!$G$31,0,10*ROW('Sanitation Data'!G142)))</f>
        <v/>
      </c>
      <c r="DD148" s="293" t="str">
        <f ca="true">+IF(OFFSET('Sanitation Data'!$G$32,0,10*ROW('Sanitation Data'!G142))="","",OFFSET('Sanitation Data'!$G$32,0,10*ROW('Sanitation Data'!G142)))</f>
        <v/>
      </c>
      <c r="DE148" s="293" t="str">
        <f ca="true">+IF(OFFSET('Sanitation Data'!$H$28,0,10*ROW('Sanitation Data'!H142))="","",OFFSET('Sanitation Data'!$H$28,0,10*ROW('Sanitation Data'!H142)))</f>
        <v/>
      </c>
      <c r="DF148" s="293" t="str">
        <f ca="true">+IF(OFFSET('Sanitation Data'!$H$29,0,10*ROW('Sanitation Data'!H142))="","",OFFSET('Sanitation Data'!$H$29,0,10*ROW('Sanitation Data'!H142)))</f>
        <v/>
      </c>
      <c r="DG148" s="293" t="str">
        <f ca="true">+IF(OFFSET('Sanitation Data'!$H$30,0,10*ROW('Sanitation Data'!H142))="","",OFFSET('Sanitation Data'!$H$30,0,10*ROW('Sanitation Data'!H142)))</f>
        <v/>
      </c>
      <c r="DH148" s="293" t="str">
        <f ca="true">+IF(OFFSET('Sanitation Data'!$H$31,0,10*ROW('Sanitation Data'!H142))="","",OFFSET('Sanitation Data'!$H$31,0,10*ROW('Sanitation Data'!H142)))</f>
        <v/>
      </c>
      <c r="DI148" s="293" t="str">
        <f ca="true">+IF(OFFSET('Sanitation Data'!$H$32,0,10*ROW('Sanitation Data'!H142))="","",OFFSET('Sanitation Data'!$H$32,0,10*ROW('Sanitation Data'!H142)))</f>
        <v/>
      </c>
      <c r="DJ148" s="293" t="str">
        <f ca="true">+IF(OFFSET('Sanitation Data'!$I$28,0,10*ROW('Sanitation Data'!I142))="","",OFFSET('Sanitation Data'!$I$28,0,10*ROW('Sanitation Data'!I142)))</f>
        <v/>
      </c>
      <c r="DK148" s="293" t="str">
        <f ca="true">+IF(OFFSET('Sanitation Data'!$I$29,0,10*ROW('Sanitation Data'!I142))="","",OFFSET('Sanitation Data'!$I$29,0,10*ROW('Sanitation Data'!I142)))</f>
        <v/>
      </c>
      <c r="DL148" s="293" t="str">
        <f ca="true">+IF(OFFSET('Sanitation Data'!$I$30,0,10*ROW('Sanitation Data'!I142))="","",OFFSET('Sanitation Data'!$I$30,0,10*ROW('Sanitation Data'!I142)))</f>
        <v/>
      </c>
      <c r="DM148" s="293" t="str">
        <f ca="true">+IF(OFFSET('Sanitation Data'!$I$31,0,10*ROW('Sanitation Data'!I142))="","",OFFSET('Sanitation Data'!$I$31,0,10*ROW('Sanitation Data'!I142)))</f>
        <v/>
      </c>
      <c r="DN148" s="293" t="str">
        <f ca="true">+IF(OFFSET('Sanitation Data'!$I$32,0,10*ROW('Sanitation Data'!I142))="","",OFFSET('Sanitation Data'!$I$32,0,10*ROW('Sanitation Data'!I142)))</f>
        <v/>
      </c>
      <c r="DO148" s="293" t="str">
        <f ca="true">+IF(OFFSET('Hygiene Data'!$D$11,0,10*ROW('Hygiene Data'!D142))="","",OFFSET('Hygiene Data'!$D$11,0,10*ROW('Hygiene Data'!D142)))</f>
        <v/>
      </c>
      <c r="DP148" s="293" t="str">
        <f ca="true">+IF(OFFSET('Hygiene Data'!$D$12,0,10*ROW('Hygiene Data'!D142))="","",OFFSET('Hygiene Data'!$D$12,0,10*ROW('Hygiene Data'!D142)))</f>
        <v/>
      </c>
      <c r="DQ148" s="293" t="str">
        <f ca="true">+IF(OFFSET('Hygiene Data'!$D$13,0,10*ROW('Hygiene Data'!D142))="","",OFFSET('Hygiene Data'!$D$13,0,10*ROW('Hygiene Data'!D142)))</f>
        <v/>
      </c>
      <c r="DR148" s="293" t="str">
        <f ca="true">+IF(OFFSET('Hygiene Data'!$E$11,0,10*ROW('Hygiene Data'!E142))="","",OFFSET('Hygiene Data'!$E$11,0,10*ROW('Hygiene Data'!E142)))</f>
        <v/>
      </c>
      <c r="DS148" s="293" t="str">
        <f ca="true">+IF(OFFSET('Hygiene Data'!$E$12,0,10*ROW('Hygiene Data'!E142))="","",OFFSET('Hygiene Data'!$E$12,0,10*ROW('Hygiene Data'!E142)))</f>
        <v/>
      </c>
      <c r="DT148" s="293" t="str">
        <f ca="true">+IF(OFFSET('Hygiene Data'!$E$13,0,10*ROW('Hygiene Data'!E142))="","",OFFSET('Hygiene Data'!$E$13,0,10*ROW('Hygiene Data'!E142)))</f>
        <v/>
      </c>
      <c r="DU148" s="293" t="str">
        <f ca="true">+IF(OFFSET('Hygiene Data'!$F$11,0,10*ROW('Hygiene Data'!F142))="","",OFFSET('Hygiene Data'!$F$11,0,10*ROW('Hygiene Data'!F142)))</f>
        <v/>
      </c>
      <c r="DV148" s="293" t="str">
        <f ca="true">+IF(OFFSET('Hygiene Data'!$F$12,0,10*ROW('Hygiene Data'!F142))="","",OFFSET('Hygiene Data'!$F$12,0,10*ROW('Hygiene Data'!F142)))</f>
        <v/>
      </c>
      <c r="DW148" s="293" t="str">
        <f ca="true">+IF(OFFSET('Hygiene Data'!$F$13,0,10*ROW('Hygiene Data'!F142))="","",OFFSET('Hygiene Data'!$F$13,0,10*ROW('Hygiene Data'!F142)))</f>
        <v/>
      </c>
      <c r="DX148" s="293" t="str">
        <f ca="true">+IF(OFFSET('Hygiene Data'!$G$11,0,10*ROW('Hygiene Data'!G142))="","",OFFSET('Hygiene Data'!$G$11,0,10*ROW('Hygiene Data'!G142)))</f>
        <v/>
      </c>
      <c r="DY148" s="293" t="str">
        <f ca="true">+IF(OFFSET('Hygiene Data'!$G$12,0,10*ROW('Hygiene Data'!G142))="","",OFFSET('Hygiene Data'!$G$12,0,10*ROW('Hygiene Data'!G142)))</f>
        <v/>
      </c>
      <c r="DZ148" s="293" t="str">
        <f ca="true">+IF(OFFSET('Hygiene Data'!$G$13,0,10*ROW('Hygiene Data'!G142))="","",OFFSET('Hygiene Data'!$G$13,0,10*ROW('Hygiene Data'!G142)))</f>
        <v/>
      </c>
      <c r="EA148" s="293" t="str">
        <f ca="true">+IF(OFFSET('Hygiene Data'!$H$11,0,10*ROW('Hygiene Data'!H142))="","",OFFSET('Hygiene Data'!$H$11,0,10*ROW('Hygiene Data'!H142)))</f>
        <v/>
      </c>
      <c r="EB148" s="293" t="str">
        <f ca="true">+IF(OFFSET('Hygiene Data'!$H$12,0,10*ROW('Hygiene Data'!H142))="","",OFFSET('Hygiene Data'!$H$12,0,10*ROW('Hygiene Data'!H142)))</f>
        <v/>
      </c>
      <c r="EC148" s="293" t="str">
        <f ca="true">+IF(OFFSET('Hygiene Data'!$H$13,0,10*ROW('Hygiene Data'!H142))="","",OFFSET('Hygiene Data'!$H$13,0,10*ROW('Hygiene Data'!H142)))</f>
        <v/>
      </c>
      <c r="ED148" s="293" t="str">
        <f ca="true">+IF(OFFSET('Hygiene Data'!$I$11,0,10*ROW('Hygiene Data'!I142))="","",OFFSET('Hygiene Data'!$I$11,0,10*ROW('Hygiene Data'!I142)))</f>
        <v/>
      </c>
      <c r="EE148" s="293" t="str">
        <f ca="true">+IF(OFFSET('Hygiene Data'!$I$12,0,10*ROW('Hygiene Data'!I142))="","",OFFSET('Hygiene Data'!$I$12,0,10*ROW('Hygiene Data'!I142)))</f>
        <v/>
      </c>
      <c r="EF148" s="293"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49" t="str">
        <f t="shared" ca="true" si="2"/>
        <v/>
      </c>
      <c r="D149" s="89"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9"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9"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9"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9"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9"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9"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9"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9"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9"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9"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9"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9"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9"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9"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9"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9"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9"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0"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0"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0"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0"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0"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0"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0"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0"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0"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0"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0"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0"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0"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0"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0"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0"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0"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0"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0"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0"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0"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0"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0"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0"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0"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0"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0"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0"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0"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0"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1"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1"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1"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1"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1"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1"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1"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1"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1"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1"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1"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1"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1"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1"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1"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1"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1"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1"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3"/>
      <c r="BS149" s="293" t="str">
        <f ca="true">+IF(OFFSET('Water Data'!$D$27,0,10*ROW('Water Data'!D143))="","",OFFSET('Water Data'!$D$27,0,10*ROW('Water Data'!D143)))</f>
        <v/>
      </c>
      <c r="BT149" s="293" t="str">
        <f ca="true">+IF(OFFSET('Water Data'!$D$28,0,10*ROW('Water Data'!D143))="","",OFFSET('Water Data'!$D$28,0,10*ROW('Water Data'!D143)))</f>
        <v/>
      </c>
      <c r="BU149" s="293" t="str">
        <f ca="true">+IF(OFFSET('Water Data'!$D$29,0,10*ROW('Water Data'!D143))="","",OFFSET('Water Data'!$D$29,0,10*ROW('Water Data'!D143)))</f>
        <v/>
      </c>
      <c r="BV149" s="293" t="str">
        <f ca="true">+IF(OFFSET('Water Data'!$E$27,0,10*ROW('Water Data'!E143))="","",OFFSET('Water Data'!$E$27,0,10*ROW('Water Data'!E143)))</f>
        <v/>
      </c>
      <c r="BW149" s="293" t="str">
        <f ca="true">+IF(OFFSET('Water Data'!$E$28,0,10*ROW('Water Data'!E143))="","",OFFSET('Water Data'!$E$28,0,10*ROW('Water Data'!E143)))</f>
        <v/>
      </c>
      <c r="BX149" s="293" t="str">
        <f ca="true">+IF(OFFSET('Water Data'!$E$29,0,10*ROW('Water Data'!E143))="","",OFFSET('Water Data'!$E$29,0,10*ROW('Water Data'!E143)))</f>
        <v/>
      </c>
      <c r="BY149" s="293" t="str">
        <f ca="true">+IF(OFFSET('Water Data'!$F$27,0,10*ROW('Water Data'!F143))="","",OFFSET('Water Data'!$F$27,0,10*ROW('Water Data'!F143)))</f>
        <v/>
      </c>
      <c r="BZ149" s="293" t="str">
        <f ca="true">+IF(OFFSET('Water Data'!$F$28,0,10*ROW('Water Data'!F143))="","",OFFSET('Water Data'!$F$28,0,10*ROW('Water Data'!F143)))</f>
        <v/>
      </c>
      <c r="CA149" s="293" t="str">
        <f ca="true">+IF(OFFSET('Water Data'!$F$29,0,10*ROW('Water Data'!F143))="","",OFFSET('Water Data'!$F$29,0,10*ROW('Water Data'!F143)))</f>
        <v/>
      </c>
      <c r="CB149" s="293" t="str">
        <f ca="true">+IF(OFFSET('Water Data'!$G$27,0,10*ROW('Water Data'!G143))="","",OFFSET('Water Data'!$G$27,0,10*ROW('Water Data'!G143)))</f>
        <v/>
      </c>
      <c r="CC149" s="293" t="str">
        <f ca="true">+IF(OFFSET('Water Data'!$G$28,0,10*ROW('Water Data'!G143))="","",OFFSET('Water Data'!$G$28,0,10*ROW('Water Data'!G143)))</f>
        <v/>
      </c>
      <c r="CD149" s="293" t="str">
        <f ca="true">+IF(OFFSET('Water Data'!$G$29,0,10*ROW('Water Data'!G143))="","",OFFSET('Water Data'!$G$29,0,10*ROW('Water Data'!G143)))</f>
        <v/>
      </c>
      <c r="CE149" s="293" t="str">
        <f ca="true">+IF(OFFSET('Water Data'!$H$27,0,10*ROW('Water Data'!H143))="","",OFFSET('Water Data'!$H$27,0,10*ROW('Water Data'!H143)))</f>
        <v/>
      </c>
      <c r="CF149" s="293" t="str">
        <f ca="true">+IF(OFFSET('Water Data'!$H$28,0,10*ROW('Water Data'!H143))="","",OFFSET('Water Data'!$H$28,0,10*ROW('Water Data'!H143)))</f>
        <v/>
      </c>
      <c r="CG149" s="293" t="str">
        <f ca="true">+IF(OFFSET('Water Data'!$H$29,0,10*ROW('Water Data'!H143))="","",OFFSET('Water Data'!$H$29,0,10*ROW('Water Data'!H143)))</f>
        <v/>
      </c>
      <c r="CH149" s="293" t="str">
        <f ca="true">+IF(OFFSET('Water Data'!$I$27,0,10*ROW('Water Data'!I143))="","",OFFSET('Water Data'!$I$27,0,10*ROW('Water Data'!I143)))</f>
        <v/>
      </c>
      <c r="CI149" s="293" t="str">
        <f ca="true">+IF(OFFSET('Water Data'!$I$28,0,10*ROW('Water Data'!I143))="","",OFFSET('Water Data'!$I$28,0,10*ROW('Water Data'!I143)))</f>
        <v/>
      </c>
      <c r="CJ149" s="293" t="str">
        <f ca="true">+IF(OFFSET('Water Data'!$I$29,0,10*ROW('Water Data'!I143))="","",OFFSET('Water Data'!$I$29,0,10*ROW('Water Data'!I143)))</f>
        <v/>
      </c>
      <c r="CK149" s="293" t="str">
        <f ca="true">+IF(OFFSET('Sanitation Data'!$D$28,0,10*ROW('Sanitation Data'!D143))="","",OFFSET('Sanitation Data'!$D$28,0,10*ROW('Sanitation Data'!D143)))</f>
        <v/>
      </c>
      <c r="CL149" s="293" t="str">
        <f ca="true">+IF(OFFSET('Sanitation Data'!$D$29,0,10*ROW('Sanitation Data'!D143))="","",OFFSET('Sanitation Data'!$D$29,0,10*ROW('Sanitation Data'!D143)))</f>
        <v/>
      </c>
      <c r="CM149" s="293" t="str">
        <f ca="true">+IF(OFFSET('Sanitation Data'!$D$30,0,10*ROW('Sanitation Data'!D143))="","",OFFSET('Sanitation Data'!$D$30,0,10*ROW('Sanitation Data'!D143)))</f>
        <v/>
      </c>
      <c r="CN149" s="293" t="str">
        <f ca="true">+IF(OFFSET('Sanitation Data'!$D$31,0,10*ROW('Sanitation Data'!D143))="","",OFFSET('Sanitation Data'!$D$31,0,10*ROW('Sanitation Data'!D143)))</f>
        <v/>
      </c>
      <c r="CO149" s="293" t="str">
        <f ca="true">+IF(OFFSET('Sanitation Data'!$D$32,0,10*ROW('Sanitation Data'!D143))="","",OFFSET('Sanitation Data'!$D$32,0,10*ROW('Sanitation Data'!D143)))</f>
        <v/>
      </c>
      <c r="CP149" s="293" t="str">
        <f ca="true">+IF(OFFSET('Sanitation Data'!$E$28,0,10*ROW('Sanitation Data'!E143))="","",OFFSET('Sanitation Data'!$E$28,0,10*ROW('Sanitation Data'!E143)))</f>
        <v/>
      </c>
      <c r="CQ149" s="293" t="str">
        <f ca="true">+IF(OFFSET('Sanitation Data'!$E$29,0,10*ROW('Sanitation Data'!E143))="","",OFFSET('Sanitation Data'!$E$29,0,10*ROW('Sanitation Data'!E143)))</f>
        <v/>
      </c>
      <c r="CR149" s="293" t="str">
        <f ca="true">+IF(OFFSET('Sanitation Data'!$E$30,0,10*ROW('Sanitation Data'!E143))="","",OFFSET('Sanitation Data'!$E$30,0,10*ROW('Sanitation Data'!E143)))</f>
        <v/>
      </c>
      <c r="CS149" s="293" t="str">
        <f ca="true">+IF(OFFSET('Sanitation Data'!$E$31,0,10*ROW('Sanitation Data'!E143))="","",OFFSET('Sanitation Data'!$E$31,0,10*ROW('Sanitation Data'!E143)))</f>
        <v/>
      </c>
      <c r="CT149" s="293" t="str">
        <f ca="true">+IF(OFFSET('Sanitation Data'!$E$32,0,10*ROW('Sanitation Data'!E143))="","",OFFSET('Sanitation Data'!$E$32,0,10*ROW('Sanitation Data'!E143)))</f>
        <v/>
      </c>
      <c r="CU149" s="293" t="str">
        <f ca="true">+IF(OFFSET('Sanitation Data'!$F$28,0,10*ROW('Sanitation Data'!F143))="","",OFFSET('Sanitation Data'!$F$28,0,10*ROW('Sanitation Data'!F143)))</f>
        <v/>
      </c>
      <c r="CV149" s="293" t="str">
        <f ca="true">+IF(OFFSET('Sanitation Data'!$F$29,0,10*ROW('Sanitation Data'!F143))="","",OFFSET('Sanitation Data'!$F$29,0,10*ROW('Sanitation Data'!F143)))</f>
        <v/>
      </c>
      <c r="CW149" s="293" t="str">
        <f ca="true">+IF(OFFSET('Sanitation Data'!$F$30,0,10*ROW('Sanitation Data'!F143))="","",OFFSET('Sanitation Data'!$F$30,0,10*ROW('Sanitation Data'!F143)))</f>
        <v/>
      </c>
      <c r="CX149" s="293" t="str">
        <f ca="true">+IF(OFFSET('Sanitation Data'!$F$31,0,10*ROW('Sanitation Data'!F143))="","",OFFSET('Sanitation Data'!$F$31,0,10*ROW('Sanitation Data'!F143)))</f>
        <v/>
      </c>
      <c r="CY149" s="293" t="str">
        <f ca="true">+IF(OFFSET('Sanitation Data'!$F$32,0,10*ROW('Sanitation Data'!F143))="","",OFFSET('Sanitation Data'!$F$32,0,10*ROW('Sanitation Data'!F143)))</f>
        <v/>
      </c>
      <c r="CZ149" s="293" t="str">
        <f ca="true">+IF(OFFSET('Sanitation Data'!$G$28,0,10*ROW('Sanitation Data'!G143))="","",OFFSET('Sanitation Data'!$G$28,0,10*ROW('Sanitation Data'!G143)))</f>
        <v/>
      </c>
      <c r="DA149" s="293" t="str">
        <f ca="true">+IF(OFFSET('Sanitation Data'!$G$29,0,10*ROW('Sanitation Data'!G143))="","",OFFSET('Sanitation Data'!$G$29,0,10*ROW('Sanitation Data'!G143)))</f>
        <v/>
      </c>
      <c r="DB149" s="293" t="str">
        <f ca="true">+IF(OFFSET('Sanitation Data'!$G$30,0,10*ROW('Sanitation Data'!G143))="","",OFFSET('Sanitation Data'!$G$30,0,10*ROW('Sanitation Data'!G143)))</f>
        <v/>
      </c>
      <c r="DC149" s="293" t="str">
        <f ca="true">+IF(OFFSET('Sanitation Data'!$G$31,0,10*ROW('Sanitation Data'!G143))="","",OFFSET('Sanitation Data'!$G$31,0,10*ROW('Sanitation Data'!G143)))</f>
        <v/>
      </c>
      <c r="DD149" s="293" t="str">
        <f ca="true">+IF(OFFSET('Sanitation Data'!$G$32,0,10*ROW('Sanitation Data'!G143))="","",OFFSET('Sanitation Data'!$G$32,0,10*ROW('Sanitation Data'!G143)))</f>
        <v/>
      </c>
      <c r="DE149" s="293" t="str">
        <f ca="true">+IF(OFFSET('Sanitation Data'!$H$28,0,10*ROW('Sanitation Data'!H143))="","",OFFSET('Sanitation Data'!$H$28,0,10*ROW('Sanitation Data'!H143)))</f>
        <v/>
      </c>
      <c r="DF149" s="293" t="str">
        <f ca="true">+IF(OFFSET('Sanitation Data'!$H$29,0,10*ROW('Sanitation Data'!H143))="","",OFFSET('Sanitation Data'!$H$29,0,10*ROW('Sanitation Data'!H143)))</f>
        <v/>
      </c>
      <c r="DG149" s="293" t="str">
        <f ca="true">+IF(OFFSET('Sanitation Data'!$H$30,0,10*ROW('Sanitation Data'!H143))="","",OFFSET('Sanitation Data'!$H$30,0,10*ROW('Sanitation Data'!H143)))</f>
        <v/>
      </c>
      <c r="DH149" s="293" t="str">
        <f ca="true">+IF(OFFSET('Sanitation Data'!$H$31,0,10*ROW('Sanitation Data'!H143))="","",OFFSET('Sanitation Data'!$H$31,0,10*ROW('Sanitation Data'!H143)))</f>
        <v/>
      </c>
      <c r="DI149" s="293" t="str">
        <f ca="true">+IF(OFFSET('Sanitation Data'!$H$32,0,10*ROW('Sanitation Data'!H143))="","",OFFSET('Sanitation Data'!$H$32,0,10*ROW('Sanitation Data'!H143)))</f>
        <v/>
      </c>
      <c r="DJ149" s="293" t="str">
        <f ca="true">+IF(OFFSET('Sanitation Data'!$I$28,0,10*ROW('Sanitation Data'!I143))="","",OFFSET('Sanitation Data'!$I$28,0,10*ROW('Sanitation Data'!I143)))</f>
        <v/>
      </c>
      <c r="DK149" s="293" t="str">
        <f ca="true">+IF(OFFSET('Sanitation Data'!$I$29,0,10*ROW('Sanitation Data'!I143))="","",OFFSET('Sanitation Data'!$I$29,0,10*ROW('Sanitation Data'!I143)))</f>
        <v/>
      </c>
      <c r="DL149" s="293" t="str">
        <f ca="true">+IF(OFFSET('Sanitation Data'!$I$30,0,10*ROW('Sanitation Data'!I143))="","",OFFSET('Sanitation Data'!$I$30,0,10*ROW('Sanitation Data'!I143)))</f>
        <v/>
      </c>
      <c r="DM149" s="293" t="str">
        <f ca="true">+IF(OFFSET('Sanitation Data'!$I$31,0,10*ROW('Sanitation Data'!I143))="","",OFFSET('Sanitation Data'!$I$31,0,10*ROW('Sanitation Data'!I143)))</f>
        <v/>
      </c>
      <c r="DN149" s="293" t="str">
        <f ca="true">+IF(OFFSET('Sanitation Data'!$I$32,0,10*ROW('Sanitation Data'!I143))="","",OFFSET('Sanitation Data'!$I$32,0,10*ROW('Sanitation Data'!I143)))</f>
        <v/>
      </c>
      <c r="DO149" s="293" t="str">
        <f ca="true">+IF(OFFSET('Hygiene Data'!$D$11,0,10*ROW('Hygiene Data'!D143))="","",OFFSET('Hygiene Data'!$D$11,0,10*ROW('Hygiene Data'!D143)))</f>
        <v/>
      </c>
      <c r="DP149" s="293" t="str">
        <f ca="true">+IF(OFFSET('Hygiene Data'!$D$12,0,10*ROW('Hygiene Data'!D143))="","",OFFSET('Hygiene Data'!$D$12,0,10*ROW('Hygiene Data'!D143)))</f>
        <v/>
      </c>
      <c r="DQ149" s="293" t="str">
        <f ca="true">+IF(OFFSET('Hygiene Data'!$D$13,0,10*ROW('Hygiene Data'!D143))="","",OFFSET('Hygiene Data'!$D$13,0,10*ROW('Hygiene Data'!D143)))</f>
        <v/>
      </c>
      <c r="DR149" s="293" t="str">
        <f ca="true">+IF(OFFSET('Hygiene Data'!$E$11,0,10*ROW('Hygiene Data'!E143))="","",OFFSET('Hygiene Data'!$E$11,0,10*ROW('Hygiene Data'!E143)))</f>
        <v/>
      </c>
      <c r="DS149" s="293" t="str">
        <f ca="true">+IF(OFFSET('Hygiene Data'!$E$12,0,10*ROW('Hygiene Data'!E143))="","",OFFSET('Hygiene Data'!$E$12,0,10*ROW('Hygiene Data'!E143)))</f>
        <v/>
      </c>
      <c r="DT149" s="293" t="str">
        <f ca="true">+IF(OFFSET('Hygiene Data'!$E$13,0,10*ROW('Hygiene Data'!E143))="","",OFFSET('Hygiene Data'!$E$13,0,10*ROW('Hygiene Data'!E143)))</f>
        <v/>
      </c>
      <c r="DU149" s="293" t="str">
        <f ca="true">+IF(OFFSET('Hygiene Data'!$F$11,0,10*ROW('Hygiene Data'!F143))="","",OFFSET('Hygiene Data'!$F$11,0,10*ROW('Hygiene Data'!F143)))</f>
        <v/>
      </c>
      <c r="DV149" s="293" t="str">
        <f ca="true">+IF(OFFSET('Hygiene Data'!$F$12,0,10*ROW('Hygiene Data'!F143))="","",OFFSET('Hygiene Data'!$F$12,0,10*ROW('Hygiene Data'!F143)))</f>
        <v/>
      </c>
      <c r="DW149" s="293" t="str">
        <f ca="true">+IF(OFFSET('Hygiene Data'!$F$13,0,10*ROW('Hygiene Data'!F143))="","",OFFSET('Hygiene Data'!$F$13,0,10*ROW('Hygiene Data'!F143)))</f>
        <v/>
      </c>
      <c r="DX149" s="293" t="str">
        <f ca="true">+IF(OFFSET('Hygiene Data'!$G$11,0,10*ROW('Hygiene Data'!G143))="","",OFFSET('Hygiene Data'!$G$11,0,10*ROW('Hygiene Data'!G143)))</f>
        <v/>
      </c>
      <c r="DY149" s="293" t="str">
        <f ca="true">+IF(OFFSET('Hygiene Data'!$G$12,0,10*ROW('Hygiene Data'!G143))="","",OFFSET('Hygiene Data'!$G$12,0,10*ROW('Hygiene Data'!G143)))</f>
        <v/>
      </c>
      <c r="DZ149" s="293" t="str">
        <f ca="true">+IF(OFFSET('Hygiene Data'!$G$13,0,10*ROW('Hygiene Data'!G143))="","",OFFSET('Hygiene Data'!$G$13,0,10*ROW('Hygiene Data'!G143)))</f>
        <v/>
      </c>
      <c r="EA149" s="293" t="str">
        <f ca="true">+IF(OFFSET('Hygiene Data'!$H$11,0,10*ROW('Hygiene Data'!H143))="","",OFFSET('Hygiene Data'!$H$11,0,10*ROW('Hygiene Data'!H143)))</f>
        <v/>
      </c>
      <c r="EB149" s="293" t="str">
        <f ca="true">+IF(OFFSET('Hygiene Data'!$H$12,0,10*ROW('Hygiene Data'!H143))="","",OFFSET('Hygiene Data'!$H$12,0,10*ROW('Hygiene Data'!H143)))</f>
        <v/>
      </c>
      <c r="EC149" s="293" t="str">
        <f ca="true">+IF(OFFSET('Hygiene Data'!$H$13,0,10*ROW('Hygiene Data'!H143))="","",OFFSET('Hygiene Data'!$H$13,0,10*ROW('Hygiene Data'!H143)))</f>
        <v/>
      </c>
      <c r="ED149" s="293" t="str">
        <f ca="true">+IF(OFFSET('Hygiene Data'!$I$11,0,10*ROW('Hygiene Data'!I143))="","",OFFSET('Hygiene Data'!$I$11,0,10*ROW('Hygiene Data'!I143)))</f>
        <v/>
      </c>
      <c r="EE149" s="293" t="str">
        <f ca="true">+IF(OFFSET('Hygiene Data'!$I$12,0,10*ROW('Hygiene Data'!I143))="","",OFFSET('Hygiene Data'!$I$12,0,10*ROW('Hygiene Data'!I143)))</f>
        <v/>
      </c>
      <c r="EF149" s="293"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49" t="str">
        <f t="shared" ca="true" si="2"/>
        <v/>
      </c>
      <c r="D150" s="89"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9"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9"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9"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9"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9"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9"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9"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9"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9"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9"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9"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9"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9"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9"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9"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9"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9"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0"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0"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0"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0"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0"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0"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0"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0"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0"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0"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0"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0"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0"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0"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0"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0"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0"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0"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0"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0"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0"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0"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0"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0"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0"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0"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0"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0"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0"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0"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1"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1"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1"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1"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1"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1"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1"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1"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1"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1"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1"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1"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1"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1"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1"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1"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1"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1"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3"/>
      <c r="BS150" s="293" t="str">
        <f ca="true">+IF(OFFSET('Water Data'!$D$27,0,10*ROW('Water Data'!D144))="","",OFFSET('Water Data'!$D$27,0,10*ROW('Water Data'!D144)))</f>
        <v/>
      </c>
      <c r="BT150" s="293" t="str">
        <f ca="true">+IF(OFFSET('Water Data'!$D$28,0,10*ROW('Water Data'!D144))="","",OFFSET('Water Data'!$D$28,0,10*ROW('Water Data'!D144)))</f>
        <v/>
      </c>
      <c r="BU150" s="293" t="str">
        <f ca="true">+IF(OFFSET('Water Data'!$D$29,0,10*ROW('Water Data'!D144))="","",OFFSET('Water Data'!$D$29,0,10*ROW('Water Data'!D144)))</f>
        <v/>
      </c>
      <c r="BV150" s="293" t="str">
        <f ca="true">+IF(OFFSET('Water Data'!$E$27,0,10*ROW('Water Data'!E144))="","",OFFSET('Water Data'!$E$27,0,10*ROW('Water Data'!E144)))</f>
        <v/>
      </c>
      <c r="BW150" s="293" t="str">
        <f ca="true">+IF(OFFSET('Water Data'!$E$28,0,10*ROW('Water Data'!E144))="","",OFFSET('Water Data'!$E$28,0,10*ROW('Water Data'!E144)))</f>
        <v/>
      </c>
      <c r="BX150" s="293" t="str">
        <f ca="true">+IF(OFFSET('Water Data'!$E$29,0,10*ROW('Water Data'!E144))="","",OFFSET('Water Data'!$E$29,0,10*ROW('Water Data'!E144)))</f>
        <v/>
      </c>
      <c r="BY150" s="293" t="str">
        <f ca="true">+IF(OFFSET('Water Data'!$F$27,0,10*ROW('Water Data'!F144))="","",OFFSET('Water Data'!$F$27,0,10*ROW('Water Data'!F144)))</f>
        <v/>
      </c>
      <c r="BZ150" s="293" t="str">
        <f ca="true">+IF(OFFSET('Water Data'!$F$28,0,10*ROW('Water Data'!F144))="","",OFFSET('Water Data'!$F$28,0,10*ROW('Water Data'!F144)))</f>
        <v/>
      </c>
      <c r="CA150" s="293" t="str">
        <f ca="true">+IF(OFFSET('Water Data'!$F$29,0,10*ROW('Water Data'!F144))="","",OFFSET('Water Data'!$F$29,0,10*ROW('Water Data'!F144)))</f>
        <v/>
      </c>
      <c r="CB150" s="293" t="str">
        <f ca="true">+IF(OFFSET('Water Data'!$G$27,0,10*ROW('Water Data'!G144))="","",OFFSET('Water Data'!$G$27,0,10*ROW('Water Data'!G144)))</f>
        <v/>
      </c>
      <c r="CC150" s="293" t="str">
        <f ca="true">+IF(OFFSET('Water Data'!$G$28,0,10*ROW('Water Data'!G144))="","",OFFSET('Water Data'!$G$28,0,10*ROW('Water Data'!G144)))</f>
        <v/>
      </c>
      <c r="CD150" s="293" t="str">
        <f ca="true">+IF(OFFSET('Water Data'!$G$29,0,10*ROW('Water Data'!G144))="","",OFFSET('Water Data'!$G$29,0,10*ROW('Water Data'!G144)))</f>
        <v/>
      </c>
      <c r="CE150" s="293" t="str">
        <f ca="true">+IF(OFFSET('Water Data'!$H$27,0,10*ROW('Water Data'!H144))="","",OFFSET('Water Data'!$H$27,0,10*ROW('Water Data'!H144)))</f>
        <v/>
      </c>
      <c r="CF150" s="293" t="str">
        <f ca="true">+IF(OFFSET('Water Data'!$H$28,0,10*ROW('Water Data'!H144))="","",OFFSET('Water Data'!$H$28,0,10*ROW('Water Data'!H144)))</f>
        <v/>
      </c>
      <c r="CG150" s="293" t="str">
        <f ca="true">+IF(OFFSET('Water Data'!$H$29,0,10*ROW('Water Data'!H144))="","",OFFSET('Water Data'!$H$29,0,10*ROW('Water Data'!H144)))</f>
        <v/>
      </c>
      <c r="CH150" s="293" t="str">
        <f ca="true">+IF(OFFSET('Water Data'!$I$27,0,10*ROW('Water Data'!I144))="","",OFFSET('Water Data'!$I$27,0,10*ROW('Water Data'!I144)))</f>
        <v/>
      </c>
      <c r="CI150" s="293" t="str">
        <f ca="true">+IF(OFFSET('Water Data'!$I$28,0,10*ROW('Water Data'!I144))="","",OFFSET('Water Data'!$I$28,0,10*ROW('Water Data'!I144)))</f>
        <v/>
      </c>
      <c r="CJ150" s="293" t="str">
        <f ca="true">+IF(OFFSET('Water Data'!$I$29,0,10*ROW('Water Data'!I144))="","",OFFSET('Water Data'!$I$29,0,10*ROW('Water Data'!I144)))</f>
        <v/>
      </c>
      <c r="CK150" s="293" t="str">
        <f ca="true">+IF(OFFSET('Sanitation Data'!$D$28,0,10*ROW('Sanitation Data'!D144))="","",OFFSET('Sanitation Data'!$D$28,0,10*ROW('Sanitation Data'!D144)))</f>
        <v/>
      </c>
      <c r="CL150" s="293" t="str">
        <f ca="true">+IF(OFFSET('Sanitation Data'!$D$29,0,10*ROW('Sanitation Data'!D144))="","",OFFSET('Sanitation Data'!$D$29,0,10*ROW('Sanitation Data'!D144)))</f>
        <v/>
      </c>
      <c r="CM150" s="293" t="str">
        <f ca="true">+IF(OFFSET('Sanitation Data'!$D$30,0,10*ROW('Sanitation Data'!D144))="","",OFFSET('Sanitation Data'!$D$30,0,10*ROW('Sanitation Data'!D144)))</f>
        <v/>
      </c>
      <c r="CN150" s="293" t="str">
        <f ca="true">+IF(OFFSET('Sanitation Data'!$D$31,0,10*ROW('Sanitation Data'!D144))="","",OFFSET('Sanitation Data'!$D$31,0,10*ROW('Sanitation Data'!D144)))</f>
        <v/>
      </c>
      <c r="CO150" s="293" t="str">
        <f ca="true">+IF(OFFSET('Sanitation Data'!$D$32,0,10*ROW('Sanitation Data'!D144))="","",OFFSET('Sanitation Data'!$D$32,0,10*ROW('Sanitation Data'!D144)))</f>
        <v/>
      </c>
      <c r="CP150" s="293" t="str">
        <f ca="true">+IF(OFFSET('Sanitation Data'!$E$28,0,10*ROW('Sanitation Data'!E144))="","",OFFSET('Sanitation Data'!$E$28,0,10*ROW('Sanitation Data'!E144)))</f>
        <v/>
      </c>
      <c r="CQ150" s="293" t="str">
        <f ca="true">+IF(OFFSET('Sanitation Data'!$E$29,0,10*ROW('Sanitation Data'!E144))="","",OFFSET('Sanitation Data'!$E$29,0,10*ROW('Sanitation Data'!E144)))</f>
        <v/>
      </c>
      <c r="CR150" s="293" t="str">
        <f ca="true">+IF(OFFSET('Sanitation Data'!$E$30,0,10*ROW('Sanitation Data'!E144))="","",OFFSET('Sanitation Data'!$E$30,0,10*ROW('Sanitation Data'!E144)))</f>
        <v/>
      </c>
      <c r="CS150" s="293" t="str">
        <f ca="true">+IF(OFFSET('Sanitation Data'!$E$31,0,10*ROW('Sanitation Data'!E144))="","",OFFSET('Sanitation Data'!$E$31,0,10*ROW('Sanitation Data'!E144)))</f>
        <v/>
      </c>
      <c r="CT150" s="293" t="str">
        <f ca="true">+IF(OFFSET('Sanitation Data'!$E$32,0,10*ROW('Sanitation Data'!E144))="","",OFFSET('Sanitation Data'!$E$32,0,10*ROW('Sanitation Data'!E144)))</f>
        <v/>
      </c>
      <c r="CU150" s="293" t="str">
        <f ca="true">+IF(OFFSET('Sanitation Data'!$F$28,0,10*ROW('Sanitation Data'!F144))="","",OFFSET('Sanitation Data'!$F$28,0,10*ROW('Sanitation Data'!F144)))</f>
        <v/>
      </c>
      <c r="CV150" s="293" t="str">
        <f ca="true">+IF(OFFSET('Sanitation Data'!$F$29,0,10*ROW('Sanitation Data'!F144))="","",OFFSET('Sanitation Data'!$F$29,0,10*ROW('Sanitation Data'!F144)))</f>
        <v/>
      </c>
      <c r="CW150" s="293" t="str">
        <f ca="true">+IF(OFFSET('Sanitation Data'!$F$30,0,10*ROW('Sanitation Data'!F144))="","",OFFSET('Sanitation Data'!$F$30,0,10*ROW('Sanitation Data'!F144)))</f>
        <v/>
      </c>
      <c r="CX150" s="293" t="str">
        <f ca="true">+IF(OFFSET('Sanitation Data'!$F$31,0,10*ROW('Sanitation Data'!F144))="","",OFFSET('Sanitation Data'!$F$31,0,10*ROW('Sanitation Data'!F144)))</f>
        <v/>
      </c>
      <c r="CY150" s="293" t="str">
        <f ca="true">+IF(OFFSET('Sanitation Data'!$F$32,0,10*ROW('Sanitation Data'!F144))="","",OFFSET('Sanitation Data'!$F$32,0,10*ROW('Sanitation Data'!F144)))</f>
        <v/>
      </c>
      <c r="CZ150" s="293" t="str">
        <f ca="true">+IF(OFFSET('Sanitation Data'!$G$28,0,10*ROW('Sanitation Data'!G144))="","",OFFSET('Sanitation Data'!$G$28,0,10*ROW('Sanitation Data'!G144)))</f>
        <v/>
      </c>
      <c r="DA150" s="293" t="str">
        <f ca="true">+IF(OFFSET('Sanitation Data'!$G$29,0,10*ROW('Sanitation Data'!G144))="","",OFFSET('Sanitation Data'!$G$29,0,10*ROW('Sanitation Data'!G144)))</f>
        <v/>
      </c>
      <c r="DB150" s="293" t="str">
        <f ca="true">+IF(OFFSET('Sanitation Data'!$G$30,0,10*ROW('Sanitation Data'!G144))="","",OFFSET('Sanitation Data'!$G$30,0,10*ROW('Sanitation Data'!G144)))</f>
        <v/>
      </c>
      <c r="DC150" s="293" t="str">
        <f ca="true">+IF(OFFSET('Sanitation Data'!$G$31,0,10*ROW('Sanitation Data'!G144))="","",OFFSET('Sanitation Data'!$G$31,0,10*ROW('Sanitation Data'!G144)))</f>
        <v/>
      </c>
      <c r="DD150" s="293" t="str">
        <f ca="true">+IF(OFFSET('Sanitation Data'!$G$32,0,10*ROW('Sanitation Data'!G144))="","",OFFSET('Sanitation Data'!$G$32,0,10*ROW('Sanitation Data'!G144)))</f>
        <v/>
      </c>
      <c r="DE150" s="293" t="str">
        <f ca="true">+IF(OFFSET('Sanitation Data'!$H$28,0,10*ROW('Sanitation Data'!H144))="","",OFFSET('Sanitation Data'!$H$28,0,10*ROW('Sanitation Data'!H144)))</f>
        <v/>
      </c>
      <c r="DF150" s="293" t="str">
        <f ca="true">+IF(OFFSET('Sanitation Data'!$H$29,0,10*ROW('Sanitation Data'!H144))="","",OFFSET('Sanitation Data'!$H$29,0,10*ROW('Sanitation Data'!H144)))</f>
        <v/>
      </c>
      <c r="DG150" s="293" t="str">
        <f ca="true">+IF(OFFSET('Sanitation Data'!$H$30,0,10*ROW('Sanitation Data'!H144))="","",OFFSET('Sanitation Data'!$H$30,0,10*ROW('Sanitation Data'!H144)))</f>
        <v/>
      </c>
      <c r="DH150" s="293" t="str">
        <f ca="true">+IF(OFFSET('Sanitation Data'!$H$31,0,10*ROW('Sanitation Data'!H144))="","",OFFSET('Sanitation Data'!$H$31,0,10*ROW('Sanitation Data'!H144)))</f>
        <v/>
      </c>
      <c r="DI150" s="293" t="str">
        <f ca="true">+IF(OFFSET('Sanitation Data'!$H$32,0,10*ROW('Sanitation Data'!H144))="","",OFFSET('Sanitation Data'!$H$32,0,10*ROW('Sanitation Data'!H144)))</f>
        <v/>
      </c>
      <c r="DJ150" s="293" t="str">
        <f ca="true">+IF(OFFSET('Sanitation Data'!$I$28,0,10*ROW('Sanitation Data'!I144))="","",OFFSET('Sanitation Data'!$I$28,0,10*ROW('Sanitation Data'!I144)))</f>
        <v/>
      </c>
      <c r="DK150" s="293" t="str">
        <f ca="true">+IF(OFFSET('Sanitation Data'!$I$29,0,10*ROW('Sanitation Data'!I144))="","",OFFSET('Sanitation Data'!$I$29,0,10*ROW('Sanitation Data'!I144)))</f>
        <v/>
      </c>
      <c r="DL150" s="293" t="str">
        <f ca="true">+IF(OFFSET('Sanitation Data'!$I$30,0,10*ROW('Sanitation Data'!I144))="","",OFFSET('Sanitation Data'!$I$30,0,10*ROW('Sanitation Data'!I144)))</f>
        <v/>
      </c>
      <c r="DM150" s="293" t="str">
        <f ca="true">+IF(OFFSET('Sanitation Data'!$I$31,0,10*ROW('Sanitation Data'!I144))="","",OFFSET('Sanitation Data'!$I$31,0,10*ROW('Sanitation Data'!I144)))</f>
        <v/>
      </c>
      <c r="DN150" s="293" t="str">
        <f ca="true">+IF(OFFSET('Sanitation Data'!$I$32,0,10*ROW('Sanitation Data'!I144))="","",OFFSET('Sanitation Data'!$I$32,0,10*ROW('Sanitation Data'!I144)))</f>
        <v/>
      </c>
      <c r="DO150" s="293" t="str">
        <f ca="true">+IF(OFFSET('Hygiene Data'!$D$11,0,10*ROW('Hygiene Data'!D144))="","",OFFSET('Hygiene Data'!$D$11,0,10*ROW('Hygiene Data'!D144)))</f>
        <v/>
      </c>
      <c r="DP150" s="293" t="str">
        <f ca="true">+IF(OFFSET('Hygiene Data'!$D$12,0,10*ROW('Hygiene Data'!D144))="","",OFFSET('Hygiene Data'!$D$12,0,10*ROW('Hygiene Data'!D144)))</f>
        <v/>
      </c>
      <c r="DQ150" s="293" t="str">
        <f ca="true">+IF(OFFSET('Hygiene Data'!$D$13,0,10*ROW('Hygiene Data'!D144))="","",OFFSET('Hygiene Data'!$D$13,0,10*ROW('Hygiene Data'!D144)))</f>
        <v/>
      </c>
      <c r="DR150" s="293" t="str">
        <f ca="true">+IF(OFFSET('Hygiene Data'!$E$11,0,10*ROW('Hygiene Data'!E144))="","",OFFSET('Hygiene Data'!$E$11,0,10*ROW('Hygiene Data'!E144)))</f>
        <v/>
      </c>
      <c r="DS150" s="293" t="str">
        <f ca="true">+IF(OFFSET('Hygiene Data'!$E$12,0,10*ROW('Hygiene Data'!E144))="","",OFFSET('Hygiene Data'!$E$12,0,10*ROW('Hygiene Data'!E144)))</f>
        <v/>
      </c>
      <c r="DT150" s="293" t="str">
        <f ca="true">+IF(OFFSET('Hygiene Data'!$E$13,0,10*ROW('Hygiene Data'!E144))="","",OFFSET('Hygiene Data'!$E$13,0,10*ROW('Hygiene Data'!E144)))</f>
        <v/>
      </c>
      <c r="DU150" s="293" t="str">
        <f ca="true">+IF(OFFSET('Hygiene Data'!$F$11,0,10*ROW('Hygiene Data'!F144))="","",OFFSET('Hygiene Data'!$F$11,0,10*ROW('Hygiene Data'!F144)))</f>
        <v/>
      </c>
      <c r="DV150" s="293" t="str">
        <f ca="true">+IF(OFFSET('Hygiene Data'!$F$12,0,10*ROW('Hygiene Data'!F144))="","",OFFSET('Hygiene Data'!$F$12,0,10*ROW('Hygiene Data'!F144)))</f>
        <v/>
      </c>
      <c r="DW150" s="293" t="str">
        <f ca="true">+IF(OFFSET('Hygiene Data'!$F$13,0,10*ROW('Hygiene Data'!F144))="","",OFFSET('Hygiene Data'!$F$13,0,10*ROW('Hygiene Data'!F144)))</f>
        <v/>
      </c>
      <c r="DX150" s="293" t="str">
        <f ca="true">+IF(OFFSET('Hygiene Data'!$G$11,0,10*ROW('Hygiene Data'!G144))="","",OFFSET('Hygiene Data'!$G$11,0,10*ROW('Hygiene Data'!G144)))</f>
        <v/>
      </c>
      <c r="DY150" s="293" t="str">
        <f ca="true">+IF(OFFSET('Hygiene Data'!$G$12,0,10*ROW('Hygiene Data'!G144))="","",OFFSET('Hygiene Data'!$G$12,0,10*ROW('Hygiene Data'!G144)))</f>
        <v/>
      </c>
      <c r="DZ150" s="293" t="str">
        <f ca="true">+IF(OFFSET('Hygiene Data'!$G$13,0,10*ROW('Hygiene Data'!G144))="","",OFFSET('Hygiene Data'!$G$13,0,10*ROW('Hygiene Data'!G144)))</f>
        <v/>
      </c>
      <c r="EA150" s="293" t="str">
        <f ca="true">+IF(OFFSET('Hygiene Data'!$H$11,0,10*ROW('Hygiene Data'!H144))="","",OFFSET('Hygiene Data'!$H$11,0,10*ROW('Hygiene Data'!H144)))</f>
        <v/>
      </c>
      <c r="EB150" s="293" t="str">
        <f ca="true">+IF(OFFSET('Hygiene Data'!$H$12,0,10*ROW('Hygiene Data'!H144))="","",OFFSET('Hygiene Data'!$H$12,0,10*ROW('Hygiene Data'!H144)))</f>
        <v/>
      </c>
      <c r="EC150" s="293" t="str">
        <f ca="true">+IF(OFFSET('Hygiene Data'!$H$13,0,10*ROW('Hygiene Data'!H144))="","",OFFSET('Hygiene Data'!$H$13,0,10*ROW('Hygiene Data'!H144)))</f>
        <v/>
      </c>
      <c r="ED150" s="293" t="str">
        <f ca="true">+IF(OFFSET('Hygiene Data'!$I$11,0,10*ROW('Hygiene Data'!I144))="","",OFFSET('Hygiene Data'!$I$11,0,10*ROW('Hygiene Data'!I144)))</f>
        <v/>
      </c>
      <c r="EE150" s="293" t="str">
        <f ca="true">+IF(OFFSET('Hygiene Data'!$I$12,0,10*ROW('Hygiene Data'!I144))="","",OFFSET('Hygiene Data'!$I$12,0,10*ROW('Hygiene Data'!I144)))</f>
        <v/>
      </c>
      <c r="EF150" s="293"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49" t="str">
        <f t="shared" ca="true" si="2"/>
        <v/>
      </c>
      <c r="D151" s="89"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9"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9"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9"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9"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9"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9"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9"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9"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9"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9"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9"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9"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9"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9"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9"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9"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9"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0"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0"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0"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0"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0"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0"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0"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0"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0"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0"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0"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0"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0"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0"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0"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0"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0"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0"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0"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0"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0"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0"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0"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0"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0"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0"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0"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0"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0"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0"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1"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1"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1"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1"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1"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1"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1"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1"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1"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1"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1"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1"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1"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1"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1"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1"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1"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1"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3"/>
      <c r="BS151" s="293" t="str">
        <f ca="true">+IF(OFFSET('Water Data'!$D$27,0,10*ROW('Water Data'!D145))="","",OFFSET('Water Data'!$D$27,0,10*ROW('Water Data'!D145)))</f>
        <v/>
      </c>
      <c r="BT151" s="293" t="str">
        <f ca="true">+IF(OFFSET('Water Data'!$D$28,0,10*ROW('Water Data'!D145))="","",OFFSET('Water Data'!$D$28,0,10*ROW('Water Data'!D145)))</f>
        <v/>
      </c>
      <c r="BU151" s="293" t="str">
        <f ca="true">+IF(OFFSET('Water Data'!$D$29,0,10*ROW('Water Data'!D145))="","",OFFSET('Water Data'!$D$29,0,10*ROW('Water Data'!D145)))</f>
        <v/>
      </c>
      <c r="BV151" s="293" t="str">
        <f ca="true">+IF(OFFSET('Water Data'!$E$27,0,10*ROW('Water Data'!E145))="","",OFFSET('Water Data'!$E$27,0,10*ROW('Water Data'!E145)))</f>
        <v/>
      </c>
      <c r="BW151" s="293" t="str">
        <f ca="true">+IF(OFFSET('Water Data'!$E$28,0,10*ROW('Water Data'!E145))="","",OFFSET('Water Data'!$E$28,0,10*ROW('Water Data'!E145)))</f>
        <v/>
      </c>
      <c r="BX151" s="293" t="str">
        <f ca="true">+IF(OFFSET('Water Data'!$E$29,0,10*ROW('Water Data'!E145))="","",OFFSET('Water Data'!$E$29,0,10*ROW('Water Data'!E145)))</f>
        <v/>
      </c>
      <c r="BY151" s="293" t="str">
        <f ca="true">+IF(OFFSET('Water Data'!$F$27,0,10*ROW('Water Data'!F145))="","",OFFSET('Water Data'!$F$27,0,10*ROW('Water Data'!F145)))</f>
        <v/>
      </c>
      <c r="BZ151" s="293" t="str">
        <f ca="true">+IF(OFFSET('Water Data'!$F$28,0,10*ROW('Water Data'!F145))="","",OFFSET('Water Data'!$F$28,0,10*ROW('Water Data'!F145)))</f>
        <v/>
      </c>
      <c r="CA151" s="293" t="str">
        <f ca="true">+IF(OFFSET('Water Data'!$F$29,0,10*ROW('Water Data'!F145))="","",OFFSET('Water Data'!$F$29,0,10*ROW('Water Data'!F145)))</f>
        <v/>
      </c>
      <c r="CB151" s="293" t="str">
        <f ca="true">+IF(OFFSET('Water Data'!$G$27,0,10*ROW('Water Data'!G145))="","",OFFSET('Water Data'!$G$27,0,10*ROW('Water Data'!G145)))</f>
        <v/>
      </c>
      <c r="CC151" s="293" t="str">
        <f ca="true">+IF(OFFSET('Water Data'!$G$28,0,10*ROW('Water Data'!G145))="","",OFFSET('Water Data'!$G$28,0,10*ROW('Water Data'!G145)))</f>
        <v/>
      </c>
      <c r="CD151" s="293" t="str">
        <f ca="true">+IF(OFFSET('Water Data'!$G$29,0,10*ROW('Water Data'!G145))="","",OFFSET('Water Data'!$G$29,0,10*ROW('Water Data'!G145)))</f>
        <v/>
      </c>
      <c r="CE151" s="293" t="str">
        <f ca="true">+IF(OFFSET('Water Data'!$H$27,0,10*ROW('Water Data'!H145))="","",OFFSET('Water Data'!$H$27,0,10*ROW('Water Data'!H145)))</f>
        <v/>
      </c>
      <c r="CF151" s="293" t="str">
        <f ca="true">+IF(OFFSET('Water Data'!$H$28,0,10*ROW('Water Data'!H145))="","",OFFSET('Water Data'!$H$28,0,10*ROW('Water Data'!H145)))</f>
        <v/>
      </c>
      <c r="CG151" s="293" t="str">
        <f ca="true">+IF(OFFSET('Water Data'!$H$29,0,10*ROW('Water Data'!H145))="","",OFFSET('Water Data'!$H$29,0,10*ROW('Water Data'!H145)))</f>
        <v/>
      </c>
      <c r="CH151" s="293" t="str">
        <f ca="true">+IF(OFFSET('Water Data'!$I$27,0,10*ROW('Water Data'!I145))="","",OFFSET('Water Data'!$I$27,0,10*ROW('Water Data'!I145)))</f>
        <v/>
      </c>
      <c r="CI151" s="293" t="str">
        <f ca="true">+IF(OFFSET('Water Data'!$I$28,0,10*ROW('Water Data'!I145))="","",OFFSET('Water Data'!$I$28,0,10*ROW('Water Data'!I145)))</f>
        <v/>
      </c>
      <c r="CJ151" s="293" t="str">
        <f ca="true">+IF(OFFSET('Water Data'!$I$29,0,10*ROW('Water Data'!I145))="","",OFFSET('Water Data'!$I$29,0,10*ROW('Water Data'!I145)))</f>
        <v/>
      </c>
      <c r="CK151" s="293" t="str">
        <f ca="true">+IF(OFFSET('Sanitation Data'!$D$28,0,10*ROW('Sanitation Data'!D145))="","",OFFSET('Sanitation Data'!$D$28,0,10*ROW('Sanitation Data'!D145)))</f>
        <v/>
      </c>
      <c r="CL151" s="293" t="str">
        <f ca="true">+IF(OFFSET('Sanitation Data'!$D$29,0,10*ROW('Sanitation Data'!D145))="","",OFFSET('Sanitation Data'!$D$29,0,10*ROW('Sanitation Data'!D145)))</f>
        <v/>
      </c>
      <c r="CM151" s="293" t="str">
        <f ca="true">+IF(OFFSET('Sanitation Data'!$D$30,0,10*ROW('Sanitation Data'!D145))="","",OFFSET('Sanitation Data'!$D$30,0,10*ROW('Sanitation Data'!D145)))</f>
        <v/>
      </c>
      <c r="CN151" s="293" t="str">
        <f ca="true">+IF(OFFSET('Sanitation Data'!$D$31,0,10*ROW('Sanitation Data'!D145))="","",OFFSET('Sanitation Data'!$D$31,0,10*ROW('Sanitation Data'!D145)))</f>
        <v/>
      </c>
      <c r="CO151" s="293" t="str">
        <f ca="true">+IF(OFFSET('Sanitation Data'!$D$32,0,10*ROW('Sanitation Data'!D145))="","",OFFSET('Sanitation Data'!$D$32,0,10*ROW('Sanitation Data'!D145)))</f>
        <v/>
      </c>
      <c r="CP151" s="293" t="str">
        <f ca="true">+IF(OFFSET('Sanitation Data'!$E$28,0,10*ROW('Sanitation Data'!E145))="","",OFFSET('Sanitation Data'!$E$28,0,10*ROW('Sanitation Data'!E145)))</f>
        <v/>
      </c>
      <c r="CQ151" s="293" t="str">
        <f ca="true">+IF(OFFSET('Sanitation Data'!$E$29,0,10*ROW('Sanitation Data'!E145))="","",OFFSET('Sanitation Data'!$E$29,0,10*ROW('Sanitation Data'!E145)))</f>
        <v/>
      </c>
      <c r="CR151" s="293" t="str">
        <f ca="true">+IF(OFFSET('Sanitation Data'!$E$30,0,10*ROW('Sanitation Data'!E145))="","",OFFSET('Sanitation Data'!$E$30,0,10*ROW('Sanitation Data'!E145)))</f>
        <v/>
      </c>
      <c r="CS151" s="293" t="str">
        <f ca="true">+IF(OFFSET('Sanitation Data'!$E$31,0,10*ROW('Sanitation Data'!E145))="","",OFFSET('Sanitation Data'!$E$31,0,10*ROW('Sanitation Data'!E145)))</f>
        <v/>
      </c>
      <c r="CT151" s="293" t="str">
        <f ca="true">+IF(OFFSET('Sanitation Data'!$E$32,0,10*ROW('Sanitation Data'!E145))="","",OFFSET('Sanitation Data'!$E$32,0,10*ROW('Sanitation Data'!E145)))</f>
        <v/>
      </c>
      <c r="CU151" s="293" t="str">
        <f ca="true">+IF(OFFSET('Sanitation Data'!$F$28,0,10*ROW('Sanitation Data'!F145))="","",OFFSET('Sanitation Data'!$F$28,0,10*ROW('Sanitation Data'!F145)))</f>
        <v/>
      </c>
      <c r="CV151" s="293" t="str">
        <f ca="true">+IF(OFFSET('Sanitation Data'!$F$29,0,10*ROW('Sanitation Data'!F145))="","",OFFSET('Sanitation Data'!$F$29,0,10*ROW('Sanitation Data'!F145)))</f>
        <v/>
      </c>
      <c r="CW151" s="293" t="str">
        <f ca="true">+IF(OFFSET('Sanitation Data'!$F$30,0,10*ROW('Sanitation Data'!F145))="","",OFFSET('Sanitation Data'!$F$30,0,10*ROW('Sanitation Data'!F145)))</f>
        <v/>
      </c>
      <c r="CX151" s="293" t="str">
        <f ca="true">+IF(OFFSET('Sanitation Data'!$F$31,0,10*ROW('Sanitation Data'!F145))="","",OFFSET('Sanitation Data'!$F$31,0,10*ROW('Sanitation Data'!F145)))</f>
        <v/>
      </c>
      <c r="CY151" s="293" t="str">
        <f ca="true">+IF(OFFSET('Sanitation Data'!$F$32,0,10*ROW('Sanitation Data'!F145))="","",OFFSET('Sanitation Data'!$F$32,0,10*ROW('Sanitation Data'!F145)))</f>
        <v/>
      </c>
      <c r="CZ151" s="293" t="str">
        <f ca="true">+IF(OFFSET('Sanitation Data'!$G$28,0,10*ROW('Sanitation Data'!G145))="","",OFFSET('Sanitation Data'!$G$28,0,10*ROW('Sanitation Data'!G145)))</f>
        <v/>
      </c>
      <c r="DA151" s="293" t="str">
        <f ca="true">+IF(OFFSET('Sanitation Data'!$G$29,0,10*ROW('Sanitation Data'!G145))="","",OFFSET('Sanitation Data'!$G$29,0,10*ROW('Sanitation Data'!G145)))</f>
        <v/>
      </c>
      <c r="DB151" s="293" t="str">
        <f ca="true">+IF(OFFSET('Sanitation Data'!$G$30,0,10*ROW('Sanitation Data'!G145))="","",OFFSET('Sanitation Data'!$G$30,0,10*ROW('Sanitation Data'!G145)))</f>
        <v/>
      </c>
      <c r="DC151" s="293" t="str">
        <f ca="true">+IF(OFFSET('Sanitation Data'!$G$31,0,10*ROW('Sanitation Data'!G145))="","",OFFSET('Sanitation Data'!$G$31,0,10*ROW('Sanitation Data'!G145)))</f>
        <v/>
      </c>
      <c r="DD151" s="293" t="str">
        <f ca="true">+IF(OFFSET('Sanitation Data'!$G$32,0,10*ROW('Sanitation Data'!G145))="","",OFFSET('Sanitation Data'!$G$32,0,10*ROW('Sanitation Data'!G145)))</f>
        <v/>
      </c>
      <c r="DE151" s="293" t="str">
        <f ca="true">+IF(OFFSET('Sanitation Data'!$H$28,0,10*ROW('Sanitation Data'!H145))="","",OFFSET('Sanitation Data'!$H$28,0,10*ROW('Sanitation Data'!H145)))</f>
        <v/>
      </c>
      <c r="DF151" s="293" t="str">
        <f ca="true">+IF(OFFSET('Sanitation Data'!$H$29,0,10*ROW('Sanitation Data'!H145))="","",OFFSET('Sanitation Data'!$H$29,0,10*ROW('Sanitation Data'!H145)))</f>
        <v/>
      </c>
      <c r="DG151" s="293" t="str">
        <f ca="true">+IF(OFFSET('Sanitation Data'!$H$30,0,10*ROW('Sanitation Data'!H145))="","",OFFSET('Sanitation Data'!$H$30,0,10*ROW('Sanitation Data'!H145)))</f>
        <v/>
      </c>
      <c r="DH151" s="293" t="str">
        <f ca="true">+IF(OFFSET('Sanitation Data'!$H$31,0,10*ROW('Sanitation Data'!H145))="","",OFFSET('Sanitation Data'!$H$31,0,10*ROW('Sanitation Data'!H145)))</f>
        <v/>
      </c>
      <c r="DI151" s="293" t="str">
        <f ca="true">+IF(OFFSET('Sanitation Data'!$H$32,0,10*ROW('Sanitation Data'!H145))="","",OFFSET('Sanitation Data'!$H$32,0,10*ROW('Sanitation Data'!H145)))</f>
        <v/>
      </c>
      <c r="DJ151" s="293" t="str">
        <f ca="true">+IF(OFFSET('Sanitation Data'!$I$28,0,10*ROW('Sanitation Data'!I145))="","",OFFSET('Sanitation Data'!$I$28,0,10*ROW('Sanitation Data'!I145)))</f>
        <v/>
      </c>
      <c r="DK151" s="293" t="str">
        <f ca="true">+IF(OFFSET('Sanitation Data'!$I$29,0,10*ROW('Sanitation Data'!I145))="","",OFFSET('Sanitation Data'!$I$29,0,10*ROW('Sanitation Data'!I145)))</f>
        <v/>
      </c>
      <c r="DL151" s="293" t="str">
        <f ca="true">+IF(OFFSET('Sanitation Data'!$I$30,0,10*ROW('Sanitation Data'!I145))="","",OFFSET('Sanitation Data'!$I$30,0,10*ROW('Sanitation Data'!I145)))</f>
        <v/>
      </c>
      <c r="DM151" s="293" t="str">
        <f ca="true">+IF(OFFSET('Sanitation Data'!$I$31,0,10*ROW('Sanitation Data'!I145))="","",OFFSET('Sanitation Data'!$I$31,0,10*ROW('Sanitation Data'!I145)))</f>
        <v/>
      </c>
      <c r="DN151" s="293" t="str">
        <f ca="true">+IF(OFFSET('Sanitation Data'!$I$32,0,10*ROW('Sanitation Data'!I145))="","",OFFSET('Sanitation Data'!$I$32,0,10*ROW('Sanitation Data'!I145)))</f>
        <v/>
      </c>
      <c r="DO151" s="293" t="str">
        <f ca="true">+IF(OFFSET('Hygiene Data'!$D$11,0,10*ROW('Hygiene Data'!D145))="","",OFFSET('Hygiene Data'!$D$11,0,10*ROW('Hygiene Data'!D145)))</f>
        <v/>
      </c>
      <c r="DP151" s="293" t="str">
        <f ca="true">+IF(OFFSET('Hygiene Data'!$D$12,0,10*ROW('Hygiene Data'!D145))="","",OFFSET('Hygiene Data'!$D$12,0,10*ROW('Hygiene Data'!D145)))</f>
        <v/>
      </c>
      <c r="DQ151" s="293" t="str">
        <f ca="true">+IF(OFFSET('Hygiene Data'!$D$13,0,10*ROW('Hygiene Data'!D145))="","",OFFSET('Hygiene Data'!$D$13,0,10*ROW('Hygiene Data'!D145)))</f>
        <v/>
      </c>
      <c r="DR151" s="293" t="str">
        <f ca="true">+IF(OFFSET('Hygiene Data'!$E$11,0,10*ROW('Hygiene Data'!E145))="","",OFFSET('Hygiene Data'!$E$11,0,10*ROW('Hygiene Data'!E145)))</f>
        <v/>
      </c>
      <c r="DS151" s="293" t="str">
        <f ca="true">+IF(OFFSET('Hygiene Data'!$E$12,0,10*ROW('Hygiene Data'!E145))="","",OFFSET('Hygiene Data'!$E$12,0,10*ROW('Hygiene Data'!E145)))</f>
        <v/>
      </c>
      <c r="DT151" s="293" t="str">
        <f ca="true">+IF(OFFSET('Hygiene Data'!$E$13,0,10*ROW('Hygiene Data'!E145))="","",OFFSET('Hygiene Data'!$E$13,0,10*ROW('Hygiene Data'!E145)))</f>
        <v/>
      </c>
      <c r="DU151" s="293" t="str">
        <f ca="true">+IF(OFFSET('Hygiene Data'!$F$11,0,10*ROW('Hygiene Data'!F145))="","",OFFSET('Hygiene Data'!$F$11,0,10*ROW('Hygiene Data'!F145)))</f>
        <v/>
      </c>
      <c r="DV151" s="293" t="str">
        <f ca="true">+IF(OFFSET('Hygiene Data'!$F$12,0,10*ROW('Hygiene Data'!F145))="","",OFFSET('Hygiene Data'!$F$12,0,10*ROW('Hygiene Data'!F145)))</f>
        <v/>
      </c>
      <c r="DW151" s="293" t="str">
        <f ca="true">+IF(OFFSET('Hygiene Data'!$F$13,0,10*ROW('Hygiene Data'!F145))="","",OFFSET('Hygiene Data'!$F$13,0,10*ROW('Hygiene Data'!F145)))</f>
        <v/>
      </c>
      <c r="DX151" s="293" t="str">
        <f ca="true">+IF(OFFSET('Hygiene Data'!$G$11,0,10*ROW('Hygiene Data'!G145))="","",OFFSET('Hygiene Data'!$G$11,0,10*ROW('Hygiene Data'!G145)))</f>
        <v/>
      </c>
      <c r="DY151" s="293" t="str">
        <f ca="true">+IF(OFFSET('Hygiene Data'!$G$12,0,10*ROW('Hygiene Data'!G145))="","",OFFSET('Hygiene Data'!$G$12,0,10*ROW('Hygiene Data'!G145)))</f>
        <v/>
      </c>
      <c r="DZ151" s="293" t="str">
        <f ca="true">+IF(OFFSET('Hygiene Data'!$G$13,0,10*ROW('Hygiene Data'!G145))="","",OFFSET('Hygiene Data'!$G$13,0,10*ROW('Hygiene Data'!G145)))</f>
        <v/>
      </c>
      <c r="EA151" s="293" t="str">
        <f ca="true">+IF(OFFSET('Hygiene Data'!$H$11,0,10*ROW('Hygiene Data'!H145))="","",OFFSET('Hygiene Data'!$H$11,0,10*ROW('Hygiene Data'!H145)))</f>
        <v/>
      </c>
      <c r="EB151" s="293" t="str">
        <f ca="true">+IF(OFFSET('Hygiene Data'!$H$12,0,10*ROW('Hygiene Data'!H145))="","",OFFSET('Hygiene Data'!$H$12,0,10*ROW('Hygiene Data'!H145)))</f>
        <v/>
      </c>
      <c r="EC151" s="293" t="str">
        <f ca="true">+IF(OFFSET('Hygiene Data'!$H$13,0,10*ROW('Hygiene Data'!H145))="","",OFFSET('Hygiene Data'!$H$13,0,10*ROW('Hygiene Data'!H145)))</f>
        <v/>
      </c>
      <c r="ED151" s="293" t="str">
        <f ca="true">+IF(OFFSET('Hygiene Data'!$I$11,0,10*ROW('Hygiene Data'!I145))="","",OFFSET('Hygiene Data'!$I$11,0,10*ROW('Hygiene Data'!I145)))</f>
        <v/>
      </c>
      <c r="EE151" s="293" t="str">
        <f ca="true">+IF(OFFSET('Hygiene Data'!$I$12,0,10*ROW('Hygiene Data'!I145))="","",OFFSET('Hygiene Data'!$I$12,0,10*ROW('Hygiene Data'!I145)))</f>
        <v/>
      </c>
      <c r="EF151" s="293"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49" t="str">
        <f t="shared" ca="true" si="2"/>
        <v/>
      </c>
      <c r="D152" s="89"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9"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9"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9"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9"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9"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9"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9"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9"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9"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9"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9"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9"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9"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9"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9"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9"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9"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0"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0"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0"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0"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0"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0"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0"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0"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0"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0"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0"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0"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0"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0"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0"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0"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0"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0"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0"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0"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0"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0"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0"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0"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0"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0"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0"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0"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0"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0"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1"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1"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1"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1"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1"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1"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1"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1"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1"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1"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1"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1"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1"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1"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1"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1"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1"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1"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3"/>
      <c r="BS152" s="293" t="str">
        <f ca="true">+IF(OFFSET('Water Data'!$D$27,0,10*ROW('Water Data'!D146))="","",OFFSET('Water Data'!$D$27,0,10*ROW('Water Data'!D146)))</f>
        <v/>
      </c>
      <c r="BT152" s="293" t="str">
        <f ca="true">+IF(OFFSET('Water Data'!$D$28,0,10*ROW('Water Data'!D146))="","",OFFSET('Water Data'!$D$28,0,10*ROW('Water Data'!D146)))</f>
        <v/>
      </c>
      <c r="BU152" s="293" t="str">
        <f ca="true">+IF(OFFSET('Water Data'!$D$29,0,10*ROW('Water Data'!D146))="","",OFFSET('Water Data'!$D$29,0,10*ROW('Water Data'!D146)))</f>
        <v/>
      </c>
      <c r="BV152" s="293" t="str">
        <f ca="true">+IF(OFFSET('Water Data'!$E$27,0,10*ROW('Water Data'!E146))="","",OFFSET('Water Data'!$E$27,0,10*ROW('Water Data'!E146)))</f>
        <v/>
      </c>
      <c r="BW152" s="293" t="str">
        <f ca="true">+IF(OFFSET('Water Data'!$E$28,0,10*ROW('Water Data'!E146))="","",OFFSET('Water Data'!$E$28,0,10*ROW('Water Data'!E146)))</f>
        <v/>
      </c>
      <c r="BX152" s="293" t="str">
        <f ca="true">+IF(OFFSET('Water Data'!$E$29,0,10*ROW('Water Data'!E146))="","",OFFSET('Water Data'!$E$29,0,10*ROW('Water Data'!E146)))</f>
        <v/>
      </c>
      <c r="BY152" s="293" t="str">
        <f ca="true">+IF(OFFSET('Water Data'!$F$27,0,10*ROW('Water Data'!F146))="","",OFFSET('Water Data'!$F$27,0,10*ROW('Water Data'!F146)))</f>
        <v/>
      </c>
      <c r="BZ152" s="293" t="str">
        <f ca="true">+IF(OFFSET('Water Data'!$F$28,0,10*ROW('Water Data'!F146))="","",OFFSET('Water Data'!$F$28,0,10*ROW('Water Data'!F146)))</f>
        <v/>
      </c>
      <c r="CA152" s="293" t="str">
        <f ca="true">+IF(OFFSET('Water Data'!$F$29,0,10*ROW('Water Data'!F146))="","",OFFSET('Water Data'!$F$29,0,10*ROW('Water Data'!F146)))</f>
        <v/>
      </c>
      <c r="CB152" s="293" t="str">
        <f ca="true">+IF(OFFSET('Water Data'!$G$27,0,10*ROW('Water Data'!G146))="","",OFFSET('Water Data'!$G$27,0,10*ROW('Water Data'!G146)))</f>
        <v/>
      </c>
      <c r="CC152" s="293" t="str">
        <f ca="true">+IF(OFFSET('Water Data'!$G$28,0,10*ROW('Water Data'!G146))="","",OFFSET('Water Data'!$G$28,0,10*ROW('Water Data'!G146)))</f>
        <v/>
      </c>
      <c r="CD152" s="293" t="str">
        <f ca="true">+IF(OFFSET('Water Data'!$G$29,0,10*ROW('Water Data'!G146))="","",OFFSET('Water Data'!$G$29,0,10*ROW('Water Data'!G146)))</f>
        <v/>
      </c>
      <c r="CE152" s="293" t="str">
        <f ca="true">+IF(OFFSET('Water Data'!$H$27,0,10*ROW('Water Data'!H146))="","",OFFSET('Water Data'!$H$27,0,10*ROW('Water Data'!H146)))</f>
        <v/>
      </c>
      <c r="CF152" s="293" t="str">
        <f ca="true">+IF(OFFSET('Water Data'!$H$28,0,10*ROW('Water Data'!H146))="","",OFFSET('Water Data'!$H$28,0,10*ROW('Water Data'!H146)))</f>
        <v/>
      </c>
      <c r="CG152" s="293" t="str">
        <f ca="true">+IF(OFFSET('Water Data'!$H$29,0,10*ROW('Water Data'!H146))="","",OFFSET('Water Data'!$H$29,0,10*ROW('Water Data'!H146)))</f>
        <v/>
      </c>
      <c r="CH152" s="293" t="str">
        <f ca="true">+IF(OFFSET('Water Data'!$I$27,0,10*ROW('Water Data'!I146))="","",OFFSET('Water Data'!$I$27,0,10*ROW('Water Data'!I146)))</f>
        <v/>
      </c>
      <c r="CI152" s="293" t="str">
        <f ca="true">+IF(OFFSET('Water Data'!$I$28,0,10*ROW('Water Data'!I146))="","",OFFSET('Water Data'!$I$28,0,10*ROW('Water Data'!I146)))</f>
        <v/>
      </c>
      <c r="CJ152" s="293" t="str">
        <f ca="true">+IF(OFFSET('Water Data'!$I$29,0,10*ROW('Water Data'!I146))="","",OFFSET('Water Data'!$I$29,0,10*ROW('Water Data'!I146)))</f>
        <v/>
      </c>
      <c r="CK152" s="293" t="str">
        <f ca="true">+IF(OFFSET('Sanitation Data'!$D$28,0,10*ROW('Sanitation Data'!D146))="","",OFFSET('Sanitation Data'!$D$28,0,10*ROW('Sanitation Data'!D146)))</f>
        <v/>
      </c>
      <c r="CL152" s="293" t="str">
        <f ca="true">+IF(OFFSET('Sanitation Data'!$D$29,0,10*ROW('Sanitation Data'!D146))="","",OFFSET('Sanitation Data'!$D$29,0,10*ROW('Sanitation Data'!D146)))</f>
        <v/>
      </c>
      <c r="CM152" s="293" t="str">
        <f ca="true">+IF(OFFSET('Sanitation Data'!$D$30,0,10*ROW('Sanitation Data'!D146))="","",OFFSET('Sanitation Data'!$D$30,0,10*ROW('Sanitation Data'!D146)))</f>
        <v/>
      </c>
      <c r="CN152" s="293" t="str">
        <f ca="true">+IF(OFFSET('Sanitation Data'!$D$31,0,10*ROW('Sanitation Data'!D146))="","",OFFSET('Sanitation Data'!$D$31,0,10*ROW('Sanitation Data'!D146)))</f>
        <v/>
      </c>
      <c r="CO152" s="293" t="str">
        <f ca="true">+IF(OFFSET('Sanitation Data'!$D$32,0,10*ROW('Sanitation Data'!D146))="","",OFFSET('Sanitation Data'!$D$32,0,10*ROW('Sanitation Data'!D146)))</f>
        <v/>
      </c>
      <c r="CP152" s="293" t="str">
        <f ca="true">+IF(OFFSET('Sanitation Data'!$E$28,0,10*ROW('Sanitation Data'!E146))="","",OFFSET('Sanitation Data'!$E$28,0,10*ROW('Sanitation Data'!E146)))</f>
        <v/>
      </c>
      <c r="CQ152" s="293" t="str">
        <f ca="true">+IF(OFFSET('Sanitation Data'!$E$29,0,10*ROW('Sanitation Data'!E146))="","",OFFSET('Sanitation Data'!$E$29,0,10*ROW('Sanitation Data'!E146)))</f>
        <v/>
      </c>
      <c r="CR152" s="293" t="str">
        <f ca="true">+IF(OFFSET('Sanitation Data'!$E$30,0,10*ROW('Sanitation Data'!E146))="","",OFFSET('Sanitation Data'!$E$30,0,10*ROW('Sanitation Data'!E146)))</f>
        <v/>
      </c>
      <c r="CS152" s="293" t="str">
        <f ca="true">+IF(OFFSET('Sanitation Data'!$E$31,0,10*ROW('Sanitation Data'!E146))="","",OFFSET('Sanitation Data'!$E$31,0,10*ROW('Sanitation Data'!E146)))</f>
        <v/>
      </c>
      <c r="CT152" s="293" t="str">
        <f ca="true">+IF(OFFSET('Sanitation Data'!$E$32,0,10*ROW('Sanitation Data'!E146))="","",OFFSET('Sanitation Data'!$E$32,0,10*ROW('Sanitation Data'!E146)))</f>
        <v/>
      </c>
      <c r="CU152" s="293" t="str">
        <f ca="true">+IF(OFFSET('Sanitation Data'!$F$28,0,10*ROW('Sanitation Data'!F146))="","",OFFSET('Sanitation Data'!$F$28,0,10*ROW('Sanitation Data'!F146)))</f>
        <v/>
      </c>
      <c r="CV152" s="293" t="str">
        <f ca="true">+IF(OFFSET('Sanitation Data'!$F$29,0,10*ROW('Sanitation Data'!F146))="","",OFFSET('Sanitation Data'!$F$29,0,10*ROW('Sanitation Data'!F146)))</f>
        <v/>
      </c>
      <c r="CW152" s="293" t="str">
        <f ca="true">+IF(OFFSET('Sanitation Data'!$F$30,0,10*ROW('Sanitation Data'!F146))="","",OFFSET('Sanitation Data'!$F$30,0,10*ROW('Sanitation Data'!F146)))</f>
        <v/>
      </c>
      <c r="CX152" s="293" t="str">
        <f ca="true">+IF(OFFSET('Sanitation Data'!$F$31,0,10*ROW('Sanitation Data'!F146))="","",OFFSET('Sanitation Data'!$F$31,0,10*ROW('Sanitation Data'!F146)))</f>
        <v/>
      </c>
      <c r="CY152" s="293" t="str">
        <f ca="true">+IF(OFFSET('Sanitation Data'!$F$32,0,10*ROW('Sanitation Data'!F146))="","",OFFSET('Sanitation Data'!$F$32,0,10*ROW('Sanitation Data'!F146)))</f>
        <v/>
      </c>
      <c r="CZ152" s="293" t="str">
        <f ca="true">+IF(OFFSET('Sanitation Data'!$G$28,0,10*ROW('Sanitation Data'!G146))="","",OFFSET('Sanitation Data'!$G$28,0,10*ROW('Sanitation Data'!G146)))</f>
        <v/>
      </c>
      <c r="DA152" s="293" t="str">
        <f ca="true">+IF(OFFSET('Sanitation Data'!$G$29,0,10*ROW('Sanitation Data'!G146))="","",OFFSET('Sanitation Data'!$G$29,0,10*ROW('Sanitation Data'!G146)))</f>
        <v/>
      </c>
      <c r="DB152" s="293" t="str">
        <f ca="true">+IF(OFFSET('Sanitation Data'!$G$30,0,10*ROW('Sanitation Data'!G146))="","",OFFSET('Sanitation Data'!$G$30,0,10*ROW('Sanitation Data'!G146)))</f>
        <v/>
      </c>
      <c r="DC152" s="293" t="str">
        <f ca="true">+IF(OFFSET('Sanitation Data'!$G$31,0,10*ROW('Sanitation Data'!G146))="","",OFFSET('Sanitation Data'!$G$31,0,10*ROW('Sanitation Data'!G146)))</f>
        <v/>
      </c>
      <c r="DD152" s="293" t="str">
        <f ca="true">+IF(OFFSET('Sanitation Data'!$G$32,0,10*ROW('Sanitation Data'!G146))="","",OFFSET('Sanitation Data'!$G$32,0,10*ROW('Sanitation Data'!G146)))</f>
        <v/>
      </c>
      <c r="DE152" s="293" t="str">
        <f ca="true">+IF(OFFSET('Sanitation Data'!$H$28,0,10*ROW('Sanitation Data'!H146))="","",OFFSET('Sanitation Data'!$H$28,0,10*ROW('Sanitation Data'!H146)))</f>
        <v/>
      </c>
      <c r="DF152" s="293" t="str">
        <f ca="true">+IF(OFFSET('Sanitation Data'!$H$29,0,10*ROW('Sanitation Data'!H146))="","",OFFSET('Sanitation Data'!$H$29,0,10*ROW('Sanitation Data'!H146)))</f>
        <v/>
      </c>
      <c r="DG152" s="293" t="str">
        <f ca="true">+IF(OFFSET('Sanitation Data'!$H$30,0,10*ROW('Sanitation Data'!H146))="","",OFFSET('Sanitation Data'!$H$30,0,10*ROW('Sanitation Data'!H146)))</f>
        <v/>
      </c>
      <c r="DH152" s="293" t="str">
        <f ca="true">+IF(OFFSET('Sanitation Data'!$H$31,0,10*ROW('Sanitation Data'!H146))="","",OFFSET('Sanitation Data'!$H$31,0,10*ROW('Sanitation Data'!H146)))</f>
        <v/>
      </c>
      <c r="DI152" s="293" t="str">
        <f ca="true">+IF(OFFSET('Sanitation Data'!$H$32,0,10*ROW('Sanitation Data'!H146))="","",OFFSET('Sanitation Data'!$H$32,0,10*ROW('Sanitation Data'!H146)))</f>
        <v/>
      </c>
      <c r="DJ152" s="293" t="str">
        <f ca="true">+IF(OFFSET('Sanitation Data'!$I$28,0,10*ROW('Sanitation Data'!I146))="","",OFFSET('Sanitation Data'!$I$28,0,10*ROW('Sanitation Data'!I146)))</f>
        <v/>
      </c>
      <c r="DK152" s="293" t="str">
        <f ca="true">+IF(OFFSET('Sanitation Data'!$I$29,0,10*ROW('Sanitation Data'!I146))="","",OFFSET('Sanitation Data'!$I$29,0,10*ROW('Sanitation Data'!I146)))</f>
        <v/>
      </c>
      <c r="DL152" s="293" t="str">
        <f ca="true">+IF(OFFSET('Sanitation Data'!$I$30,0,10*ROW('Sanitation Data'!I146))="","",OFFSET('Sanitation Data'!$I$30,0,10*ROW('Sanitation Data'!I146)))</f>
        <v/>
      </c>
      <c r="DM152" s="293" t="str">
        <f ca="true">+IF(OFFSET('Sanitation Data'!$I$31,0,10*ROW('Sanitation Data'!I146))="","",OFFSET('Sanitation Data'!$I$31,0,10*ROW('Sanitation Data'!I146)))</f>
        <v/>
      </c>
      <c r="DN152" s="293" t="str">
        <f ca="true">+IF(OFFSET('Sanitation Data'!$I$32,0,10*ROW('Sanitation Data'!I146))="","",OFFSET('Sanitation Data'!$I$32,0,10*ROW('Sanitation Data'!I146)))</f>
        <v/>
      </c>
      <c r="DO152" s="293" t="str">
        <f ca="true">+IF(OFFSET('Hygiene Data'!$D$11,0,10*ROW('Hygiene Data'!D146))="","",OFFSET('Hygiene Data'!$D$11,0,10*ROW('Hygiene Data'!D146)))</f>
        <v/>
      </c>
      <c r="DP152" s="293" t="str">
        <f ca="true">+IF(OFFSET('Hygiene Data'!$D$12,0,10*ROW('Hygiene Data'!D146))="","",OFFSET('Hygiene Data'!$D$12,0,10*ROW('Hygiene Data'!D146)))</f>
        <v/>
      </c>
      <c r="DQ152" s="293" t="str">
        <f ca="true">+IF(OFFSET('Hygiene Data'!$D$13,0,10*ROW('Hygiene Data'!D146))="","",OFFSET('Hygiene Data'!$D$13,0,10*ROW('Hygiene Data'!D146)))</f>
        <v/>
      </c>
      <c r="DR152" s="293" t="str">
        <f ca="true">+IF(OFFSET('Hygiene Data'!$E$11,0,10*ROW('Hygiene Data'!E146))="","",OFFSET('Hygiene Data'!$E$11,0,10*ROW('Hygiene Data'!E146)))</f>
        <v/>
      </c>
      <c r="DS152" s="293" t="str">
        <f ca="true">+IF(OFFSET('Hygiene Data'!$E$12,0,10*ROW('Hygiene Data'!E146))="","",OFFSET('Hygiene Data'!$E$12,0,10*ROW('Hygiene Data'!E146)))</f>
        <v/>
      </c>
      <c r="DT152" s="293" t="str">
        <f ca="true">+IF(OFFSET('Hygiene Data'!$E$13,0,10*ROW('Hygiene Data'!E146))="","",OFFSET('Hygiene Data'!$E$13,0,10*ROW('Hygiene Data'!E146)))</f>
        <v/>
      </c>
      <c r="DU152" s="293" t="str">
        <f ca="true">+IF(OFFSET('Hygiene Data'!$F$11,0,10*ROW('Hygiene Data'!F146))="","",OFFSET('Hygiene Data'!$F$11,0,10*ROW('Hygiene Data'!F146)))</f>
        <v/>
      </c>
      <c r="DV152" s="293" t="str">
        <f ca="true">+IF(OFFSET('Hygiene Data'!$F$12,0,10*ROW('Hygiene Data'!F146))="","",OFFSET('Hygiene Data'!$F$12,0,10*ROW('Hygiene Data'!F146)))</f>
        <v/>
      </c>
      <c r="DW152" s="293" t="str">
        <f ca="true">+IF(OFFSET('Hygiene Data'!$F$13,0,10*ROW('Hygiene Data'!F146))="","",OFFSET('Hygiene Data'!$F$13,0,10*ROW('Hygiene Data'!F146)))</f>
        <v/>
      </c>
      <c r="DX152" s="293" t="str">
        <f ca="true">+IF(OFFSET('Hygiene Data'!$G$11,0,10*ROW('Hygiene Data'!G146))="","",OFFSET('Hygiene Data'!$G$11,0,10*ROW('Hygiene Data'!G146)))</f>
        <v/>
      </c>
      <c r="DY152" s="293" t="str">
        <f ca="true">+IF(OFFSET('Hygiene Data'!$G$12,0,10*ROW('Hygiene Data'!G146))="","",OFFSET('Hygiene Data'!$G$12,0,10*ROW('Hygiene Data'!G146)))</f>
        <v/>
      </c>
      <c r="DZ152" s="293" t="str">
        <f ca="true">+IF(OFFSET('Hygiene Data'!$G$13,0,10*ROW('Hygiene Data'!G146))="","",OFFSET('Hygiene Data'!$G$13,0,10*ROW('Hygiene Data'!G146)))</f>
        <v/>
      </c>
      <c r="EA152" s="293" t="str">
        <f ca="true">+IF(OFFSET('Hygiene Data'!$H$11,0,10*ROW('Hygiene Data'!H146))="","",OFFSET('Hygiene Data'!$H$11,0,10*ROW('Hygiene Data'!H146)))</f>
        <v/>
      </c>
      <c r="EB152" s="293" t="str">
        <f ca="true">+IF(OFFSET('Hygiene Data'!$H$12,0,10*ROW('Hygiene Data'!H146))="","",OFFSET('Hygiene Data'!$H$12,0,10*ROW('Hygiene Data'!H146)))</f>
        <v/>
      </c>
      <c r="EC152" s="293" t="str">
        <f ca="true">+IF(OFFSET('Hygiene Data'!$H$13,0,10*ROW('Hygiene Data'!H146))="","",OFFSET('Hygiene Data'!$H$13,0,10*ROW('Hygiene Data'!H146)))</f>
        <v/>
      </c>
      <c r="ED152" s="293" t="str">
        <f ca="true">+IF(OFFSET('Hygiene Data'!$I$11,0,10*ROW('Hygiene Data'!I146))="","",OFFSET('Hygiene Data'!$I$11,0,10*ROW('Hygiene Data'!I146)))</f>
        <v/>
      </c>
      <c r="EE152" s="293" t="str">
        <f ca="true">+IF(OFFSET('Hygiene Data'!$I$12,0,10*ROW('Hygiene Data'!I146))="","",OFFSET('Hygiene Data'!$I$12,0,10*ROW('Hygiene Data'!I146)))</f>
        <v/>
      </c>
      <c r="EF152" s="293"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49" t="str">
        <f t="shared" ca="true" si="2"/>
        <v/>
      </c>
      <c r="D153" s="89"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9"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9"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9"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9"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9"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9"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9"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9"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9"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9"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9"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9"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9"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9"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9"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9"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9"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0"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0"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0"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0"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0"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0"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0"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0"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0"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0"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0"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0"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0"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0"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0"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0"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0"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0"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0"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0"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0"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0"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0"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0"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0"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0"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0"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0"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0"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0"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1"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1"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1"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1"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1"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1"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1"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1"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1"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1"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1"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1"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1"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1"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1"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1"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1"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1"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3"/>
      <c r="BS153" s="293" t="str">
        <f ca="true">+IF(OFFSET('Water Data'!$D$27,0,10*ROW('Water Data'!D147))="","",OFFSET('Water Data'!$D$27,0,10*ROW('Water Data'!D147)))</f>
        <v/>
      </c>
      <c r="BT153" s="293" t="str">
        <f ca="true">+IF(OFFSET('Water Data'!$D$28,0,10*ROW('Water Data'!D147))="","",OFFSET('Water Data'!$D$28,0,10*ROW('Water Data'!D147)))</f>
        <v/>
      </c>
      <c r="BU153" s="293" t="str">
        <f ca="true">+IF(OFFSET('Water Data'!$D$29,0,10*ROW('Water Data'!D147))="","",OFFSET('Water Data'!$D$29,0,10*ROW('Water Data'!D147)))</f>
        <v/>
      </c>
      <c r="BV153" s="293" t="str">
        <f ca="true">+IF(OFFSET('Water Data'!$E$27,0,10*ROW('Water Data'!E147))="","",OFFSET('Water Data'!$E$27,0,10*ROW('Water Data'!E147)))</f>
        <v/>
      </c>
      <c r="BW153" s="293" t="str">
        <f ca="true">+IF(OFFSET('Water Data'!$E$28,0,10*ROW('Water Data'!E147))="","",OFFSET('Water Data'!$E$28,0,10*ROW('Water Data'!E147)))</f>
        <v/>
      </c>
      <c r="BX153" s="293" t="str">
        <f ca="true">+IF(OFFSET('Water Data'!$E$29,0,10*ROW('Water Data'!E147))="","",OFFSET('Water Data'!$E$29,0,10*ROW('Water Data'!E147)))</f>
        <v/>
      </c>
      <c r="BY153" s="293" t="str">
        <f ca="true">+IF(OFFSET('Water Data'!$F$27,0,10*ROW('Water Data'!F147))="","",OFFSET('Water Data'!$F$27,0,10*ROW('Water Data'!F147)))</f>
        <v/>
      </c>
      <c r="BZ153" s="293" t="str">
        <f ca="true">+IF(OFFSET('Water Data'!$F$28,0,10*ROW('Water Data'!F147))="","",OFFSET('Water Data'!$F$28,0,10*ROW('Water Data'!F147)))</f>
        <v/>
      </c>
      <c r="CA153" s="293" t="str">
        <f ca="true">+IF(OFFSET('Water Data'!$F$29,0,10*ROW('Water Data'!F147))="","",OFFSET('Water Data'!$F$29,0,10*ROW('Water Data'!F147)))</f>
        <v/>
      </c>
      <c r="CB153" s="293" t="str">
        <f ca="true">+IF(OFFSET('Water Data'!$G$27,0,10*ROW('Water Data'!G147))="","",OFFSET('Water Data'!$G$27,0,10*ROW('Water Data'!G147)))</f>
        <v/>
      </c>
      <c r="CC153" s="293" t="str">
        <f ca="true">+IF(OFFSET('Water Data'!$G$28,0,10*ROW('Water Data'!G147))="","",OFFSET('Water Data'!$G$28,0,10*ROW('Water Data'!G147)))</f>
        <v/>
      </c>
      <c r="CD153" s="293" t="str">
        <f ca="true">+IF(OFFSET('Water Data'!$G$29,0,10*ROW('Water Data'!G147))="","",OFFSET('Water Data'!$G$29,0,10*ROW('Water Data'!G147)))</f>
        <v/>
      </c>
      <c r="CE153" s="293" t="str">
        <f ca="true">+IF(OFFSET('Water Data'!$H$27,0,10*ROW('Water Data'!H147))="","",OFFSET('Water Data'!$H$27,0,10*ROW('Water Data'!H147)))</f>
        <v/>
      </c>
      <c r="CF153" s="293" t="str">
        <f ca="true">+IF(OFFSET('Water Data'!$H$28,0,10*ROW('Water Data'!H147))="","",OFFSET('Water Data'!$H$28,0,10*ROW('Water Data'!H147)))</f>
        <v/>
      </c>
      <c r="CG153" s="293" t="str">
        <f ca="true">+IF(OFFSET('Water Data'!$H$29,0,10*ROW('Water Data'!H147))="","",OFFSET('Water Data'!$H$29,0,10*ROW('Water Data'!H147)))</f>
        <v/>
      </c>
      <c r="CH153" s="293" t="str">
        <f ca="true">+IF(OFFSET('Water Data'!$I$27,0,10*ROW('Water Data'!I147))="","",OFFSET('Water Data'!$I$27,0,10*ROW('Water Data'!I147)))</f>
        <v/>
      </c>
      <c r="CI153" s="293" t="str">
        <f ca="true">+IF(OFFSET('Water Data'!$I$28,0,10*ROW('Water Data'!I147))="","",OFFSET('Water Data'!$I$28,0,10*ROW('Water Data'!I147)))</f>
        <v/>
      </c>
      <c r="CJ153" s="293" t="str">
        <f ca="true">+IF(OFFSET('Water Data'!$I$29,0,10*ROW('Water Data'!I147))="","",OFFSET('Water Data'!$I$29,0,10*ROW('Water Data'!I147)))</f>
        <v/>
      </c>
      <c r="CK153" s="293" t="str">
        <f ca="true">+IF(OFFSET('Sanitation Data'!$D$28,0,10*ROW('Sanitation Data'!D147))="","",OFFSET('Sanitation Data'!$D$28,0,10*ROW('Sanitation Data'!D147)))</f>
        <v/>
      </c>
      <c r="CL153" s="293" t="str">
        <f ca="true">+IF(OFFSET('Sanitation Data'!$D$29,0,10*ROW('Sanitation Data'!D147))="","",OFFSET('Sanitation Data'!$D$29,0,10*ROW('Sanitation Data'!D147)))</f>
        <v/>
      </c>
      <c r="CM153" s="293" t="str">
        <f ca="true">+IF(OFFSET('Sanitation Data'!$D$30,0,10*ROW('Sanitation Data'!D147))="","",OFFSET('Sanitation Data'!$D$30,0,10*ROW('Sanitation Data'!D147)))</f>
        <v/>
      </c>
      <c r="CN153" s="293" t="str">
        <f ca="true">+IF(OFFSET('Sanitation Data'!$D$31,0,10*ROW('Sanitation Data'!D147))="","",OFFSET('Sanitation Data'!$D$31,0,10*ROW('Sanitation Data'!D147)))</f>
        <v/>
      </c>
      <c r="CO153" s="293" t="str">
        <f ca="true">+IF(OFFSET('Sanitation Data'!$D$32,0,10*ROW('Sanitation Data'!D147))="","",OFFSET('Sanitation Data'!$D$32,0,10*ROW('Sanitation Data'!D147)))</f>
        <v/>
      </c>
      <c r="CP153" s="293" t="str">
        <f ca="true">+IF(OFFSET('Sanitation Data'!$E$28,0,10*ROW('Sanitation Data'!E147))="","",OFFSET('Sanitation Data'!$E$28,0,10*ROW('Sanitation Data'!E147)))</f>
        <v/>
      </c>
      <c r="CQ153" s="293" t="str">
        <f ca="true">+IF(OFFSET('Sanitation Data'!$E$29,0,10*ROW('Sanitation Data'!E147))="","",OFFSET('Sanitation Data'!$E$29,0,10*ROW('Sanitation Data'!E147)))</f>
        <v/>
      </c>
      <c r="CR153" s="293" t="str">
        <f ca="true">+IF(OFFSET('Sanitation Data'!$E$30,0,10*ROW('Sanitation Data'!E147))="","",OFFSET('Sanitation Data'!$E$30,0,10*ROW('Sanitation Data'!E147)))</f>
        <v/>
      </c>
      <c r="CS153" s="293" t="str">
        <f ca="true">+IF(OFFSET('Sanitation Data'!$E$31,0,10*ROW('Sanitation Data'!E147))="","",OFFSET('Sanitation Data'!$E$31,0,10*ROW('Sanitation Data'!E147)))</f>
        <v/>
      </c>
      <c r="CT153" s="293" t="str">
        <f ca="true">+IF(OFFSET('Sanitation Data'!$E$32,0,10*ROW('Sanitation Data'!E147))="","",OFFSET('Sanitation Data'!$E$32,0,10*ROW('Sanitation Data'!E147)))</f>
        <v/>
      </c>
      <c r="CU153" s="293" t="str">
        <f ca="true">+IF(OFFSET('Sanitation Data'!$F$28,0,10*ROW('Sanitation Data'!F147))="","",OFFSET('Sanitation Data'!$F$28,0,10*ROW('Sanitation Data'!F147)))</f>
        <v/>
      </c>
      <c r="CV153" s="293" t="str">
        <f ca="true">+IF(OFFSET('Sanitation Data'!$F$29,0,10*ROW('Sanitation Data'!F147))="","",OFFSET('Sanitation Data'!$F$29,0,10*ROW('Sanitation Data'!F147)))</f>
        <v/>
      </c>
      <c r="CW153" s="293" t="str">
        <f ca="true">+IF(OFFSET('Sanitation Data'!$F$30,0,10*ROW('Sanitation Data'!F147))="","",OFFSET('Sanitation Data'!$F$30,0,10*ROW('Sanitation Data'!F147)))</f>
        <v/>
      </c>
      <c r="CX153" s="293" t="str">
        <f ca="true">+IF(OFFSET('Sanitation Data'!$F$31,0,10*ROW('Sanitation Data'!F147))="","",OFFSET('Sanitation Data'!$F$31,0,10*ROW('Sanitation Data'!F147)))</f>
        <v/>
      </c>
      <c r="CY153" s="293" t="str">
        <f ca="true">+IF(OFFSET('Sanitation Data'!$F$32,0,10*ROW('Sanitation Data'!F147))="","",OFFSET('Sanitation Data'!$F$32,0,10*ROW('Sanitation Data'!F147)))</f>
        <v/>
      </c>
      <c r="CZ153" s="293" t="str">
        <f ca="true">+IF(OFFSET('Sanitation Data'!$G$28,0,10*ROW('Sanitation Data'!G147))="","",OFFSET('Sanitation Data'!$G$28,0,10*ROW('Sanitation Data'!G147)))</f>
        <v/>
      </c>
      <c r="DA153" s="293" t="str">
        <f ca="true">+IF(OFFSET('Sanitation Data'!$G$29,0,10*ROW('Sanitation Data'!G147))="","",OFFSET('Sanitation Data'!$G$29,0,10*ROW('Sanitation Data'!G147)))</f>
        <v/>
      </c>
      <c r="DB153" s="293" t="str">
        <f ca="true">+IF(OFFSET('Sanitation Data'!$G$30,0,10*ROW('Sanitation Data'!G147))="","",OFFSET('Sanitation Data'!$G$30,0,10*ROW('Sanitation Data'!G147)))</f>
        <v/>
      </c>
      <c r="DC153" s="293" t="str">
        <f ca="true">+IF(OFFSET('Sanitation Data'!$G$31,0,10*ROW('Sanitation Data'!G147))="","",OFFSET('Sanitation Data'!$G$31,0,10*ROW('Sanitation Data'!G147)))</f>
        <v/>
      </c>
      <c r="DD153" s="293" t="str">
        <f ca="true">+IF(OFFSET('Sanitation Data'!$G$32,0,10*ROW('Sanitation Data'!G147))="","",OFFSET('Sanitation Data'!$G$32,0,10*ROW('Sanitation Data'!G147)))</f>
        <v/>
      </c>
      <c r="DE153" s="293" t="str">
        <f ca="true">+IF(OFFSET('Sanitation Data'!$H$28,0,10*ROW('Sanitation Data'!H147))="","",OFFSET('Sanitation Data'!$H$28,0,10*ROW('Sanitation Data'!H147)))</f>
        <v/>
      </c>
      <c r="DF153" s="293" t="str">
        <f ca="true">+IF(OFFSET('Sanitation Data'!$H$29,0,10*ROW('Sanitation Data'!H147))="","",OFFSET('Sanitation Data'!$H$29,0,10*ROW('Sanitation Data'!H147)))</f>
        <v/>
      </c>
      <c r="DG153" s="293" t="str">
        <f ca="true">+IF(OFFSET('Sanitation Data'!$H$30,0,10*ROW('Sanitation Data'!H147))="","",OFFSET('Sanitation Data'!$H$30,0,10*ROW('Sanitation Data'!H147)))</f>
        <v/>
      </c>
      <c r="DH153" s="293" t="str">
        <f ca="true">+IF(OFFSET('Sanitation Data'!$H$31,0,10*ROW('Sanitation Data'!H147))="","",OFFSET('Sanitation Data'!$H$31,0,10*ROW('Sanitation Data'!H147)))</f>
        <v/>
      </c>
      <c r="DI153" s="293" t="str">
        <f ca="true">+IF(OFFSET('Sanitation Data'!$H$32,0,10*ROW('Sanitation Data'!H147))="","",OFFSET('Sanitation Data'!$H$32,0,10*ROW('Sanitation Data'!H147)))</f>
        <v/>
      </c>
      <c r="DJ153" s="293" t="str">
        <f ca="true">+IF(OFFSET('Sanitation Data'!$I$28,0,10*ROW('Sanitation Data'!I147))="","",OFFSET('Sanitation Data'!$I$28,0,10*ROW('Sanitation Data'!I147)))</f>
        <v/>
      </c>
      <c r="DK153" s="293" t="str">
        <f ca="true">+IF(OFFSET('Sanitation Data'!$I$29,0,10*ROW('Sanitation Data'!I147))="","",OFFSET('Sanitation Data'!$I$29,0,10*ROW('Sanitation Data'!I147)))</f>
        <v/>
      </c>
      <c r="DL153" s="293" t="str">
        <f ca="true">+IF(OFFSET('Sanitation Data'!$I$30,0,10*ROW('Sanitation Data'!I147))="","",OFFSET('Sanitation Data'!$I$30,0,10*ROW('Sanitation Data'!I147)))</f>
        <v/>
      </c>
      <c r="DM153" s="293" t="str">
        <f ca="true">+IF(OFFSET('Sanitation Data'!$I$31,0,10*ROW('Sanitation Data'!I147))="","",OFFSET('Sanitation Data'!$I$31,0,10*ROW('Sanitation Data'!I147)))</f>
        <v/>
      </c>
      <c r="DN153" s="293" t="str">
        <f ca="true">+IF(OFFSET('Sanitation Data'!$I$32,0,10*ROW('Sanitation Data'!I147))="","",OFFSET('Sanitation Data'!$I$32,0,10*ROW('Sanitation Data'!I147)))</f>
        <v/>
      </c>
      <c r="DO153" s="293" t="str">
        <f ca="true">+IF(OFFSET('Hygiene Data'!$D$11,0,10*ROW('Hygiene Data'!D147))="","",OFFSET('Hygiene Data'!$D$11,0,10*ROW('Hygiene Data'!D147)))</f>
        <v/>
      </c>
      <c r="DP153" s="293" t="str">
        <f ca="true">+IF(OFFSET('Hygiene Data'!$D$12,0,10*ROW('Hygiene Data'!D147))="","",OFFSET('Hygiene Data'!$D$12,0,10*ROW('Hygiene Data'!D147)))</f>
        <v/>
      </c>
      <c r="DQ153" s="293" t="str">
        <f ca="true">+IF(OFFSET('Hygiene Data'!$D$13,0,10*ROW('Hygiene Data'!D147))="","",OFFSET('Hygiene Data'!$D$13,0,10*ROW('Hygiene Data'!D147)))</f>
        <v/>
      </c>
      <c r="DR153" s="293" t="str">
        <f ca="true">+IF(OFFSET('Hygiene Data'!$E$11,0,10*ROW('Hygiene Data'!E147))="","",OFFSET('Hygiene Data'!$E$11,0,10*ROW('Hygiene Data'!E147)))</f>
        <v/>
      </c>
      <c r="DS153" s="293" t="str">
        <f ca="true">+IF(OFFSET('Hygiene Data'!$E$12,0,10*ROW('Hygiene Data'!E147))="","",OFFSET('Hygiene Data'!$E$12,0,10*ROW('Hygiene Data'!E147)))</f>
        <v/>
      </c>
      <c r="DT153" s="293" t="str">
        <f ca="true">+IF(OFFSET('Hygiene Data'!$E$13,0,10*ROW('Hygiene Data'!E147))="","",OFFSET('Hygiene Data'!$E$13,0,10*ROW('Hygiene Data'!E147)))</f>
        <v/>
      </c>
      <c r="DU153" s="293" t="str">
        <f ca="true">+IF(OFFSET('Hygiene Data'!$F$11,0,10*ROW('Hygiene Data'!F147))="","",OFFSET('Hygiene Data'!$F$11,0,10*ROW('Hygiene Data'!F147)))</f>
        <v/>
      </c>
      <c r="DV153" s="293" t="str">
        <f ca="true">+IF(OFFSET('Hygiene Data'!$F$12,0,10*ROW('Hygiene Data'!F147))="","",OFFSET('Hygiene Data'!$F$12,0,10*ROW('Hygiene Data'!F147)))</f>
        <v/>
      </c>
      <c r="DW153" s="293" t="str">
        <f ca="true">+IF(OFFSET('Hygiene Data'!$F$13,0,10*ROW('Hygiene Data'!F147))="","",OFFSET('Hygiene Data'!$F$13,0,10*ROW('Hygiene Data'!F147)))</f>
        <v/>
      </c>
      <c r="DX153" s="293" t="str">
        <f ca="true">+IF(OFFSET('Hygiene Data'!$G$11,0,10*ROW('Hygiene Data'!G147))="","",OFFSET('Hygiene Data'!$G$11,0,10*ROW('Hygiene Data'!G147)))</f>
        <v/>
      </c>
      <c r="DY153" s="293" t="str">
        <f ca="true">+IF(OFFSET('Hygiene Data'!$G$12,0,10*ROW('Hygiene Data'!G147))="","",OFFSET('Hygiene Data'!$G$12,0,10*ROW('Hygiene Data'!G147)))</f>
        <v/>
      </c>
      <c r="DZ153" s="293" t="str">
        <f ca="true">+IF(OFFSET('Hygiene Data'!$G$13,0,10*ROW('Hygiene Data'!G147))="","",OFFSET('Hygiene Data'!$G$13,0,10*ROW('Hygiene Data'!G147)))</f>
        <v/>
      </c>
      <c r="EA153" s="293" t="str">
        <f ca="true">+IF(OFFSET('Hygiene Data'!$H$11,0,10*ROW('Hygiene Data'!H147))="","",OFFSET('Hygiene Data'!$H$11,0,10*ROW('Hygiene Data'!H147)))</f>
        <v/>
      </c>
      <c r="EB153" s="293" t="str">
        <f ca="true">+IF(OFFSET('Hygiene Data'!$H$12,0,10*ROW('Hygiene Data'!H147))="","",OFFSET('Hygiene Data'!$H$12,0,10*ROW('Hygiene Data'!H147)))</f>
        <v/>
      </c>
      <c r="EC153" s="293" t="str">
        <f ca="true">+IF(OFFSET('Hygiene Data'!$H$13,0,10*ROW('Hygiene Data'!H147))="","",OFFSET('Hygiene Data'!$H$13,0,10*ROW('Hygiene Data'!H147)))</f>
        <v/>
      </c>
      <c r="ED153" s="293" t="str">
        <f ca="true">+IF(OFFSET('Hygiene Data'!$I$11,0,10*ROW('Hygiene Data'!I147))="","",OFFSET('Hygiene Data'!$I$11,0,10*ROW('Hygiene Data'!I147)))</f>
        <v/>
      </c>
      <c r="EE153" s="293" t="str">
        <f ca="true">+IF(OFFSET('Hygiene Data'!$I$12,0,10*ROW('Hygiene Data'!I147))="","",OFFSET('Hygiene Data'!$I$12,0,10*ROW('Hygiene Data'!I147)))</f>
        <v/>
      </c>
      <c r="EF153" s="293"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49" t="str">
        <f t="shared" ca="true" si="2"/>
        <v/>
      </c>
      <c r="D154" s="89"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9"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9"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9"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9"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9"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9"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9"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9"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9"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9"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9"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9"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9"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9"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9"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9"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9"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0"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0"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0"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0"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0"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0"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0"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0"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0"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0"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0"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0"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0"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0"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0"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0"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0"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0"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0"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0"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0"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0"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0"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0"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0"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0"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0"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0"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0"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0"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1"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1"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1"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1"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1"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1"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1"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1"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1"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1"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1"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1"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1"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1"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1"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1"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1"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1"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3"/>
      <c r="BS154" s="293" t="str">
        <f ca="true">+IF(OFFSET('Water Data'!$D$27,0,10*ROW('Water Data'!D148))="","",OFFSET('Water Data'!$D$27,0,10*ROW('Water Data'!D148)))</f>
        <v/>
      </c>
      <c r="BT154" s="293" t="str">
        <f ca="true">+IF(OFFSET('Water Data'!$D$28,0,10*ROW('Water Data'!D148))="","",OFFSET('Water Data'!$D$28,0,10*ROW('Water Data'!D148)))</f>
        <v/>
      </c>
      <c r="BU154" s="293" t="str">
        <f ca="true">+IF(OFFSET('Water Data'!$D$29,0,10*ROW('Water Data'!D148))="","",OFFSET('Water Data'!$D$29,0,10*ROW('Water Data'!D148)))</f>
        <v/>
      </c>
      <c r="BV154" s="293" t="str">
        <f ca="true">+IF(OFFSET('Water Data'!$E$27,0,10*ROW('Water Data'!E148))="","",OFFSET('Water Data'!$E$27,0,10*ROW('Water Data'!E148)))</f>
        <v/>
      </c>
      <c r="BW154" s="293" t="str">
        <f ca="true">+IF(OFFSET('Water Data'!$E$28,0,10*ROW('Water Data'!E148))="","",OFFSET('Water Data'!$E$28,0,10*ROW('Water Data'!E148)))</f>
        <v/>
      </c>
      <c r="BX154" s="293" t="str">
        <f ca="true">+IF(OFFSET('Water Data'!$E$29,0,10*ROW('Water Data'!E148))="","",OFFSET('Water Data'!$E$29,0,10*ROW('Water Data'!E148)))</f>
        <v/>
      </c>
      <c r="BY154" s="293" t="str">
        <f ca="true">+IF(OFFSET('Water Data'!$F$27,0,10*ROW('Water Data'!F148))="","",OFFSET('Water Data'!$F$27,0,10*ROW('Water Data'!F148)))</f>
        <v/>
      </c>
      <c r="BZ154" s="293" t="str">
        <f ca="true">+IF(OFFSET('Water Data'!$F$28,0,10*ROW('Water Data'!F148))="","",OFFSET('Water Data'!$F$28,0,10*ROW('Water Data'!F148)))</f>
        <v/>
      </c>
      <c r="CA154" s="293" t="str">
        <f ca="true">+IF(OFFSET('Water Data'!$F$29,0,10*ROW('Water Data'!F148))="","",OFFSET('Water Data'!$F$29,0,10*ROW('Water Data'!F148)))</f>
        <v/>
      </c>
      <c r="CB154" s="293" t="str">
        <f ca="true">+IF(OFFSET('Water Data'!$G$27,0,10*ROW('Water Data'!G148))="","",OFFSET('Water Data'!$G$27,0,10*ROW('Water Data'!G148)))</f>
        <v/>
      </c>
      <c r="CC154" s="293" t="str">
        <f ca="true">+IF(OFFSET('Water Data'!$G$28,0,10*ROW('Water Data'!G148))="","",OFFSET('Water Data'!$G$28,0,10*ROW('Water Data'!G148)))</f>
        <v/>
      </c>
      <c r="CD154" s="293" t="str">
        <f ca="true">+IF(OFFSET('Water Data'!$G$29,0,10*ROW('Water Data'!G148))="","",OFFSET('Water Data'!$G$29,0,10*ROW('Water Data'!G148)))</f>
        <v/>
      </c>
      <c r="CE154" s="293" t="str">
        <f ca="true">+IF(OFFSET('Water Data'!$H$27,0,10*ROW('Water Data'!H148))="","",OFFSET('Water Data'!$H$27,0,10*ROW('Water Data'!H148)))</f>
        <v/>
      </c>
      <c r="CF154" s="293" t="str">
        <f ca="true">+IF(OFFSET('Water Data'!$H$28,0,10*ROW('Water Data'!H148))="","",OFFSET('Water Data'!$H$28,0,10*ROW('Water Data'!H148)))</f>
        <v/>
      </c>
      <c r="CG154" s="293" t="str">
        <f ca="true">+IF(OFFSET('Water Data'!$H$29,0,10*ROW('Water Data'!H148))="","",OFFSET('Water Data'!$H$29,0,10*ROW('Water Data'!H148)))</f>
        <v/>
      </c>
      <c r="CH154" s="293" t="str">
        <f ca="true">+IF(OFFSET('Water Data'!$I$27,0,10*ROW('Water Data'!I148))="","",OFFSET('Water Data'!$I$27,0,10*ROW('Water Data'!I148)))</f>
        <v/>
      </c>
      <c r="CI154" s="293" t="str">
        <f ca="true">+IF(OFFSET('Water Data'!$I$28,0,10*ROW('Water Data'!I148))="","",OFFSET('Water Data'!$I$28,0,10*ROW('Water Data'!I148)))</f>
        <v/>
      </c>
      <c r="CJ154" s="293" t="str">
        <f ca="true">+IF(OFFSET('Water Data'!$I$29,0,10*ROW('Water Data'!I148))="","",OFFSET('Water Data'!$I$29,0,10*ROW('Water Data'!I148)))</f>
        <v/>
      </c>
      <c r="CK154" s="293" t="str">
        <f ca="true">+IF(OFFSET('Sanitation Data'!$D$28,0,10*ROW('Sanitation Data'!D148))="","",OFFSET('Sanitation Data'!$D$28,0,10*ROW('Sanitation Data'!D148)))</f>
        <v/>
      </c>
      <c r="CL154" s="293" t="str">
        <f ca="true">+IF(OFFSET('Sanitation Data'!$D$29,0,10*ROW('Sanitation Data'!D148))="","",OFFSET('Sanitation Data'!$D$29,0,10*ROW('Sanitation Data'!D148)))</f>
        <v/>
      </c>
      <c r="CM154" s="293" t="str">
        <f ca="true">+IF(OFFSET('Sanitation Data'!$D$30,0,10*ROW('Sanitation Data'!D148))="","",OFFSET('Sanitation Data'!$D$30,0,10*ROW('Sanitation Data'!D148)))</f>
        <v/>
      </c>
      <c r="CN154" s="293" t="str">
        <f ca="true">+IF(OFFSET('Sanitation Data'!$D$31,0,10*ROW('Sanitation Data'!D148))="","",OFFSET('Sanitation Data'!$D$31,0,10*ROW('Sanitation Data'!D148)))</f>
        <v/>
      </c>
      <c r="CO154" s="293" t="str">
        <f ca="true">+IF(OFFSET('Sanitation Data'!$D$32,0,10*ROW('Sanitation Data'!D148))="","",OFFSET('Sanitation Data'!$D$32,0,10*ROW('Sanitation Data'!D148)))</f>
        <v/>
      </c>
      <c r="CP154" s="293" t="str">
        <f ca="true">+IF(OFFSET('Sanitation Data'!$E$28,0,10*ROW('Sanitation Data'!E148))="","",OFFSET('Sanitation Data'!$E$28,0,10*ROW('Sanitation Data'!E148)))</f>
        <v/>
      </c>
      <c r="CQ154" s="293" t="str">
        <f ca="true">+IF(OFFSET('Sanitation Data'!$E$29,0,10*ROW('Sanitation Data'!E148))="","",OFFSET('Sanitation Data'!$E$29,0,10*ROW('Sanitation Data'!E148)))</f>
        <v/>
      </c>
      <c r="CR154" s="293" t="str">
        <f ca="true">+IF(OFFSET('Sanitation Data'!$E$30,0,10*ROW('Sanitation Data'!E148))="","",OFFSET('Sanitation Data'!$E$30,0,10*ROW('Sanitation Data'!E148)))</f>
        <v/>
      </c>
      <c r="CS154" s="293" t="str">
        <f ca="true">+IF(OFFSET('Sanitation Data'!$E$31,0,10*ROW('Sanitation Data'!E148))="","",OFFSET('Sanitation Data'!$E$31,0,10*ROW('Sanitation Data'!E148)))</f>
        <v/>
      </c>
      <c r="CT154" s="293" t="str">
        <f ca="true">+IF(OFFSET('Sanitation Data'!$E$32,0,10*ROW('Sanitation Data'!E148))="","",OFFSET('Sanitation Data'!$E$32,0,10*ROW('Sanitation Data'!E148)))</f>
        <v/>
      </c>
      <c r="CU154" s="293" t="str">
        <f ca="true">+IF(OFFSET('Sanitation Data'!$F$28,0,10*ROW('Sanitation Data'!F148))="","",OFFSET('Sanitation Data'!$F$28,0,10*ROW('Sanitation Data'!F148)))</f>
        <v/>
      </c>
      <c r="CV154" s="293" t="str">
        <f ca="true">+IF(OFFSET('Sanitation Data'!$F$29,0,10*ROW('Sanitation Data'!F148))="","",OFFSET('Sanitation Data'!$F$29,0,10*ROW('Sanitation Data'!F148)))</f>
        <v/>
      </c>
      <c r="CW154" s="293" t="str">
        <f ca="true">+IF(OFFSET('Sanitation Data'!$F$30,0,10*ROW('Sanitation Data'!F148))="","",OFFSET('Sanitation Data'!$F$30,0,10*ROW('Sanitation Data'!F148)))</f>
        <v/>
      </c>
      <c r="CX154" s="293" t="str">
        <f ca="true">+IF(OFFSET('Sanitation Data'!$F$31,0,10*ROW('Sanitation Data'!F148))="","",OFFSET('Sanitation Data'!$F$31,0,10*ROW('Sanitation Data'!F148)))</f>
        <v/>
      </c>
      <c r="CY154" s="293" t="str">
        <f ca="true">+IF(OFFSET('Sanitation Data'!$F$32,0,10*ROW('Sanitation Data'!F148))="","",OFFSET('Sanitation Data'!$F$32,0,10*ROW('Sanitation Data'!F148)))</f>
        <v/>
      </c>
      <c r="CZ154" s="293" t="str">
        <f ca="true">+IF(OFFSET('Sanitation Data'!$G$28,0,10*ROW('Sanitation Data'!G148))="","",OFFSET('Sanitation Data'!$G$28,0,10*ROW('Sanitation Data'!G148)))</f>
        <v/>
      </c>
      <c r="DA154" s="293" t="str">
        <f ca="true">+IF(OFFSET('Sanitation Data'!$G$29,0,10*ROW('Sanitation Data'!G148))="","",OFFSET('Sanitation Data'!$G$29,0,10*ROW('Sanitation Data'!G148)))</f>
        <v/>
      </c>
      <c r="DB154" s="293" t="str">
        <f ca="true">+IF(OFFSET('Sanitation Data'!$G$30,0,10*ROW('Sanitation Data'!G148))="","",OFFSET('Sanitation Data'!$G$30,0,10*ROW('Sanitation Data'!G148)))</f>
        <v/>
      </c>
      <c r="DC154" s="293" t="str">
        <f ca="true">+IF(OFFSET('Sanitation Data'!$G$31,0,10*ROW('Sanitation Data'!G148))="","",OFFSET('Sanitation Data'!$G$31,0,10*ROW('Sanitation Data'!G148)))</f>
        <v/>
      </c>
      <c r="DD154" s="293" t="str">
        <f ca="true">+IF(OFFSET('Sanitation Data'!$G$32,0,10*ROW('Sanitation Data'!G148))="","",OFFSET('Sanitation Data'!$G$32,0,10*ROW('Sanitation Data'!G148)))</f>
        <v/>
      </c>
      <c r="DE154" s="293" t="str">
        <f ca="true">+IF(OFFSET('Sanitation Data'!$H$28,0,10*ROW('Sanitation Data'!H148))="","",OFFSET('Sanitation Data'!$H$28,0,10*ROW('Sanitation Data'!H148)))</f>
        <v/>
      </c>
      <c r="DF154" s="293" t="str">
        <f ca="true">+IF(OFFSET('Sanitation Data'!$H$29,0,10*ROW('Sanitation Data'!H148))="","",OFFSET('Sanitation Data'!$H$29,0,10*ROW('Sanitation Data'!H148)))</f>
        <v/>
      </c>
      <c r="DG154" s="293" t="str">
        <f ca="true">+IF(OFFSET('Sanitation Data'!$H$30,0,10*ROW('Sanitation Data'!H148))="","",OFFSET('Sanitation Data'!$H$30,0,10*ROW('Sanitation Data'!H148)))</f>
        <v/>
      </c>
      <c r="DH154" s="293" t="str">
        <f ca="true">+IF(OFFSET('Sanitation Data'!$H$31,0,10*ROW('Sanitation Data'!H148))="","",OFFSET('Sanitation Data'!$H$31,0,10*ROW('Sanitation Data'!H148)))</f>
        <v/>
      </c>
      <c r="DI154" s="293" t="str">
        <f ca="true">+IF(OFFSET('Sanitation Data'!$H$32,0,10*ROW('Sanitation Data'!H148))="","",OFFSET('Sanitation Data'!$H$32,0,10*ROW('Sanitation Data'!H148)))</f>
        <v/>
      </c>
      <c r="DJ154" s="293" t="str">
        <f ca="true">+IF(OFFSET('Sanitation Data'!$I$28,0,10*ROW('Sanitation Data'!I148))="","",OFFSET('Sanitation Data'!$I$28,0,10*ROW('Sanitation Data'!I148)))</f>
        <v/>
      </c>
      <c r="DK154" s="293" t="str">
        <f ca="true">+IF(OFFSET('Sanitation Data'!$I$29,0,10*ROW('Sanitation Data'!I148))="","",OFFSET('Sanitation Data'!$I$29,0,10*ROW('Sanitation Data'!I148)))</f>
        <v/>
      </c>
      <c r="DL154" s="293" t="str">
        <f ca="true">+IF(OFFSET('Sanitation Data'!$I$30,0,10*ROW('Sanitation Data'!I148))="","",OFFSET('Sanitation Data'!$I$30,0,10*ROW('Sanitation Data'!I148)))</f>
        <v/>
      </c>
      <c r="DM154" s="293" t="str">
        <f ca="true">+IF(OFFSET('Sanitation Data'!$I$31,0,10*ROW('Sanitation Data'!I148))="","",OFFSET('Sanitation Data'!$I$31,0,10*ROW('Sanitation Data'!I148)))</f>
        <v/>
      </c>
      <c r="DN154" s="293" t="str">
        <f ca="true">+IF(OFFSET('Sanitation Data'!$I$32,0,10*ROW('Sanitation Data'!I148))="","",OFFSET('Sanitation Data'!$I$32,0,10*ROW('Sanitation Data'!I148)))</f>
        <v/>
      </c>
      <c r="DO154" s="293" t="str">
        <f ca="true">+IF(OFFSET('Hygiene Data'!$D$11,0,10*ROW('Hygiene Data'!D148))="","",OFFSET('Hygiene Data'!$D$11,0,10*ROW('Hygiene Data'!D148)))</f>
        <v/>
      </c>
      <c r="DP154" s="293" t="str">
        <f ca="true">+IF(OFFSET('Hygiene Data'!$D$12,0,10*ROW('Hygiene Data'!D148))="","",OFFSET('Hygiene Data'!$D$12,0,10*ROW('Hygiene Data'!D148)))</f>
        <v/>
      </c>
      <c r="DQ154" s="293" t="str">
        <f ca="true">+IF(OFFSET('Hygiene Data'!$D$13,0,10*ROW('Hygiene Data'!D148))="","",OFFSET('Hygiene Data'!$D$13,0,10*ROW('Hygiene Data'!D148)))</f>
        <v/>
      </c>
      <c r="DR154" s="293" t="str">
        <f ca="true">+IF(OFFSET('Hygiene Data'!$E$11,0,10*ROW('Hygiene Data'!E148))="","",OFFSET('Hygiene Data'!$E$11,0,10*ROW('Hygiene Data'!E148)))</f>
        <v/>
      </c>
      <c r="DS154" s="293" t="str">
        <f ca="true">+IF(OFFSET('Hygiene Data'!$E$12,0,10*ROW('Hygiene Data'!E148))="","",OFFSET('Hygiene Data'!$E$12,0,10*ROW('Hygiene Data'!E148)))</f>
        <v/>
      </c>
      <c r="DT154" s="293" t="str">
        <f ca="true">+IF(OFFSET('Hygiene Data'!$E$13,0,10*ROW('Hygiene Data'!E148))="","",OFFSET('Hygiene Data'!$E$13,0,10*ROW('Hygiene Data'!E148)))</f>
        <v/>
      </c>
      <c r="DU154" s="293" t="str">
        <f ca="true">+IF(OFFSET('Hygiene Data'!$F$11,0,10*ROW('Hygiene Data'!F148))="","",OFFSET('Hygiene Data'!$F$11,0,10*ROW('Hygiene Data'!F148)))</f>
        <v/>
      </c>
      <c r="DV154" s="293" t="str">
        <f ca="true">+IF(OFFSET('Hygiene Data'!$F$12,0,10*ROW('Hygiene Data'!F148))="","",OFFSET('Hygiene Data'!$F$12,0,10*ROW('Hygiene Data'!F148)))</f>
        <v/>
      </c>
      <c r="DW154" s="293" t="str">
        <f ca="true">+IF(OFFSET('Hygiene Data'!$F$13,0,10*ROW('Hygiene Data'!F148))="","",OFFSET('Hygiene Data'!$F$13,0,10*ROW('Hygiene Data'!F148)))</f>
        <v/>
      </c>
      <c r="DX154" s="293" t="str">
        <f ca="true">+IF(OFFSET('Hygiene Data'!$G$11,0,10*ROW('Hygiene Data'!G148))="","",OFFSET('Hygiene Data'!$G$11,0,10*ROW('Hygiene Data'!G148)))</f>
        <v/>
      </c>
      <c r="DY154" s="293" t="str">
        <f ca="true">+IF(OFFSET('Hygiene Data'!$G$12,0,10*ROW('Hygiene Data'!G148))="","",OFFSET('Hygiene Data'!$G$12,0,10*ROW('Hygiene Data'!G148)))</f>
        <v/>
      </c>
      <c r="DZ154" s="293" t="str">
        <f ca="true">+IF(OFFSET('Hygiene Data'!$G$13,0,10*ROW('Hygiene Data'!G148))="","",OFFSET('Hygiene Data'!$G$13,0,10*ROW('Hygiene Data'!G148)))</f>
        <v/>
      </c>
      <c r="EA154" s="293" t="str">
        <f ca="true">+IF(OFFSET('Hygiene Data'!$H$11,0,10*ROW('Hygiene Data'!H148))="","",OFFSET('Hygiene Data'!$H$11,0,10*ROW('Hygiene Data'!H148)))</f>
        <v/>
      </c>
      <c r="EB154" s="293" t="str">
        <f ca="true">+IF(OFFSET('Hygiene Data'!$H$12,0,10*ROW('Hygiene Data'!H148))="","",OFFSET('Hygiene Data'!$H$12,0,10*ROW('Hygiene Data'!H148)))</f>
        <v/>
      </c>
      <c r="EC154" s="293" t="str">
        <f ca="true">+IF(OFFSET('Hygiene Data'!$H$13,0,10*ROW('Hygiene Data'!H148))="","",OFFSET('Hygiene Data'!$H$13,0,10*ROW('Hygiene Data'!H148)))</f>
        <v/>
      </c>
      <c r="ED154" s="293" t="str">
        <f ca="true">+IF(OFFSET('Hygiene Data'!$I$11,0,10*ROW('Hygiene Data'!I148))="","",OFFSET('Hygiene Data'!$I$11,0,10*ROW('Hygiene Data'!I148)))</f>
        <v/>
      </c>
      <c r="EE154" s="293" t="str">
        <f ca="true">+IF(OFFSET('Hygiene Data'!$I$12,0,10*ROW('Hygiene Data'!I148))="","",OFFSET('Hygiene Data'!$I$12,0,10*ROW('Hygiene Data'!I148)))</f>
        <v/>
      </c>
      <c r="EF154" s="293"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49" t="str">
        <f t="shared" ca="true" si="2"/>
        <v/>
      </c>
      <c r="D155" s="89"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9"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9"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9"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9"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9"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9"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9"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9"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9"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9"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9"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9"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9"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9"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9"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9"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9"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0"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0"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0"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0"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0"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0"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0"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0"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0"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0"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0"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0"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0"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0"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0"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0"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0"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0"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0"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0"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0"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0"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0"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0"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0"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0"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0"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0"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0"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0"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1"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1"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1"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1"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1"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1"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1"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1"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1"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1"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1"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1"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1"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1"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1"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1"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1"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1"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3"/>
      <c r="BS155" s="293" t="str">
        <f ca="true">+IF(OFFSET('Water Data'!$D$27,0,10*ROW('Water Data'!D149))="","",OFFSET('Water Data'!$D$27,0,10*ROW('Water Data'!D149)))</f>
        <v/>
      </c>
      <c r="BT155" s="293" t="str">
        <f ca="true">+IF(OFFSET('Water Data'!$D$28,0,10*ROW('Water Data'!D149))="","",OFFSET('Water Data'!$D$28,0,10*ROW('Water Data'!D149)))</f>
        <v/>
      </c>
      <c r="BU155" s="293" t="str">
        <f ca="true">+IF(OFFSET('Water Data'!$D$29,0,10*ROW('Water Data'!D149))="","",OFFSET('Water Data'!$D$29,0,10*ROW('Water Data'!D149)))</f>
        <v/>
      </c>
      <c r="BV155" s="293" t="str">
        <f ca="true">+IF(OFFSET('Water Data'!$E$27,0,10*ROW('Water Data'!E149))="","",OFFSET('Water Data'!$E$27,0,10*ROW('Water Data'!E149)))</f>
        <v/>
      </c>
      <c r="BW155" s="293" t="str">
        <f ca="true">+IF(OFFSET('Water Data'!$E$28,0,10*ROW('Water Data'!E149))="","",OFFSET('Water Data'!$E$28,0,10*ROW('Water Data'!E149)))</f>
        <v/>
      </c>
      <c r="BX155" s="293" t="str">
        <f ca="true">+IF(OFFSET('Water Data'!$E$29,0,10*ROW('Water Data'!E149))="","",OFFSET('Water Data'!$E$29,0,10*ROW('Water Data'!E149)))</f>
        <v/>
      </c>
      <c r="BY155" s="293" t="str">
        <f ca="true">+IF(OFFSET('Water Data'!$F$27,0,10*ROW('Water Data'!F149))="","",OFFSET('Water Data'!$F$27,0,10*ROW('Water Data'!F149)))</f>
        <v/>
      </c>
      <c r="BZ155" s="293" t="str">
        <f ca="true">+IF(OFFSET('Water Data'!$F$28,0,10*ROW('Water Data'!F149))="","",OFFSET('Water Data'!$F$28,0,10*ROW('Water Data'!F149)))</f>
        <v/>
      </c>
      <c r="CA155" s="293" t="str">
        <f ca="true">+IF(OFFSET('Water Data'!$F$29,0,10*ROW('Water Data'!F149))="","",OFFSET('Water Data'!$F$29,0,10*ROW('Water Data'!F149)))</f>
        <v/>
      </c>
      <c r="CB155" s="293" t="str">
        <f ca="true">+IF(OFFSET('Water Data'!$G$27,0,10*ROW('Water Data'!G149))="","",OFFSET('Water Data'!$G$27,0,10*ROW('Water Data'!G149)))</f>
        <v/>
      </c>
      <c r="CC155" s="293" t="str">
        <f ca="true">+IF(OFFSET('Water Data'!$G$28,0,10*ROW('Water Data'!G149))="","",OFFSET('Water Data'!$G$28,0,10*ROW('Water Data'!G149)))</f>
        <v/>
      </c>
      <c r="CD155" s="293" t="str">
        <f ca="true">+IF(OFFSET('Water Data'!$G$29,0,10*ROW('Water Data'!G149))="","",OFFSET('Water Data'!$G$29,0,10*ROW('Water Data'!G149)))</f>
        <v/>
      </c>
      <c r="CE155" s="293" t="str">
        <f ca="true">+IF(OFFSET('Water Data'!$H$27,0,10*ROW('Water Data'!H149))="","",OFFSET('Water Data'!$H$27,0,10*ROW('Water Data'!H149)))</f>
        <v/>
      </c>
      <c r="CF155" s="293" t="str">
        <f ca="true">+IF(OFFSET('Water Data'!$H$28,0,10*ROW('Water Data'!H149))="","",OFFSET('Water Data'!$H$28,0,10*ROW('Water Data'!H149)))</f>
        <v/>
      </c>
      <c r="CG155" s="293" t="str">
        <f ca="true">+IF(OFFSET('Water Data'!$H$29,0,10*ROW('Water Data'!H149))="","",OFFSET('Water Data'!$H$29,0,10*ROW('Water Data'!H149)))</f>
        <v/>
      </c>
      <c r="CH155" s="293" t="str">
        <f ca="true">+IF(OFFSET('Water Data'!$I$27,0,10*ROW('Water Data'!I149))="","",OFFSET('Water Data'!$I$27,0,10*ROW('Water Data'!I149)))</f>
        <v/>
      </c>
      <c r="CI155" s="293" t="str">
        <f ca="true">+IF(OFFSET('Water Data'!$I$28,0,10*ROW('Water Data'!I149))="","",OFFSET('Water Data'!$I$28,0,10*ROW('Water Data'!I149)))</f>
        <v/>
      </c>
      <c r="CJ155" s="293" t="str">
        <f ca="true">+IF(OFFSET('Water Data'!$I$29,0,10*ROW('Water Data'!I149))="","",OFFSET('Water Data'!$I$29,0,10*ROW('Water Data'!I149)))</f>
        <v/>
      </c>
      <c r="CK155" s="293" t="str">
        <f ca="true">+IF(OFFSET('Sanitation Data'!$D$28,0,10*ROW('Sanitation Data'!D149))="","",OFFSET('Sanitation Data'!$D$28,0,10*ROW('Sanitation Data'!D149)))</f>
        <v/>
      </c>
      <c r="CL155" s="293" t="str">
        <f ca="true">+IF(OFFSET('Sanitation Data'!$D$29,0,10*ROW('Sanitation Data'!D149))="","",OFFSET('Sanitation Data'!$D$29,0,10*ROW('Sanitation Data'!D149)))</f>
        <v/>
      </c>
      <c r="CM155" s="293" t="str">
        <f ca="true">+IF(OFFSET('Sanitation Data'!$D$30,0,10*ROW('Sanitation Data'!D149))="","",OFFSET('Sanitation Data'!$D$30,0,10*ROW('Sanitation Data'!D149)))</f>
        <v/>
      </c>
      <c r="CN155" s="293" t="str">
        <f ca="true">+IF(OFFSET('Sanitation Data'!$D$31,0,10*ROW('Sanitation Data'!D149))="","",OFFSET('Sanitation Data'!$D$31,0,10*ROW('Sanitation Data'!D149)))</f>
        <v/>
      </c>
      <c r="CO155" s="293" t="str">
        <f ca="true">+IF(OFFSET('Sanitation Data'!$D$32,0,10*ROW('Sanitation Data'!D149))="","",OFFSET('Sanitation Data'!$D$32,0,10*ROW('Sanitation Data'!D149)))</f>
        <v/>
      </c>
      <c r="CP155" s="293" t="str">
        <f ca="true">+IF(OFFSET('Sanitation Data'!$E$28,0,10*ROW('Sanitation Data'!E149))="","",OFFSET('Sanitation Data'!$E$28,0,10*ROW('Sanitation Data'!E149)))</f>
        <v/>
      </c>
      <c r="CQ155" s="293" t="str">
        <f ca="true">+IF(OFFSET('Sanitation Data'!$E$29,0,10*ROW('Sanitation Data'!E149))="","",OFFSET('Sanitation Data'!$E$29,0,10*ROW('Sanitation Data'!E149)))</f>
        <v/>
      </c>
      <c r="CR155" s="293" t="str">
        <f ca="true">+IF(OFFSET('Sanitation Data'!$E$30,0,10*ROW('Sanitation Data'!E149))="","",OFFSET('Sanitation Data'!$E$30,0,10*ROW('Sanitation Data'!E149)))</f>
        <v/>
      </c>
      <c r="CS155" s="293" t="str">
        <f ca="true">+IF(OFFSET('Sanitation Data'!$E$31,0,10*ROW('Sanitation Data'!E149))="","",OFFSET('Sanitation Data'!$E$31,0,10*ROW('Sanitation Data'!E149)))</f>
        <v/>
      </c>
      <c r="CT155" s="293" t="str">
        <f ca="true">+IF(OFFSET('Sanitation Data'!$E$32,0,10*ROW('Sanitation Data'!E149))="","",OFFSET('Sanitation Data'!$E$32,0,10*ROW('Sanitation Data'!E149)))</f>
        <v/>
      </c>
      <c r="CU155" s="293" t="str">
        <f ca="true">+IF(OFFSET('Sanitation Data'!$F$28,0,10*ROW('Sanitation Data'!F149))="","",OFFSET('Sanitation Data'!$F$28,0,10*ROW('Sanitation Data'!F149)))</f>
        <v/>
      </c>
      <c r="CV155" s="293" t="str">
        <f ca="true">+IF(OFFSET('Sanitation Data'!$F$29,0,10*ROW('Sanitation Data'!F149))="","",OFFSET('Sanitation Data'!$F$29,0,10*ROW('Sanitation Data'!F149)))</f>
        <v/>
      </c>
      <c r="CW155" s="293" t="str">
        <f ca="true">+IF(OFFSET('Sanitation Data'!$F$30,0,10*ROW('Sanitation Data'!F149))="","",OFFSET('Sanitation Data'!$F$30,0,10*ROW('Sanitation Data'!F149)))</f>
        <v/>
      </c>
      <c r="CX155" s="293" t="str">
        <f ca="true">+IF(OFFSET('Sanitation Data'!$F$31,0,10*ROW('Sanitation Data'!F149))="","",OFFSET('Sanitation Data'!$F$31,0,10*ROW('Sanitation Data'!F149)))</f>
        <v/>
      </c>
      <c r="CY155" s="293" t="str">
        <f ca="true">+IF(OFFSET('Sanitation Data'!$F$32,0,10*ROW('Sanitation Data'!F149))="","",OFFSET('Sanitation Data'!$F$32,0,10*ROW('Sanitation Data'!F149)))</f>
        <v/>
      </c>
      <c r="CZ155" s="293" t="str">
        <f ca="true">+IF(OFFSET('Sanitation Data'!$G$28,0,10*ROW('Sanitation Data'!G149))="","",OFFSET('Sanitation Data'!$G$28,0,10*ROW('Sanitation Data'!G149)))</f>
        <v/>
      </c>
      <c r="DA155" s="293" t="str">
        <f ca="true">+IF(OFFSET('Sanitation Data'!$G$29,0,10*ROW('Sanitation Data'!G149))="","",OFFSET('Sanitation Data'!$G$29,0,10*ROW('Sanitation Data'!G149)))</f>
        <v/>
      </c>
      <c r="DB155" s="293" t="str">
        <f ca="true">+IF(OFFSET('Sanitation Data'!$G$30,0,10*ROW('Sanitation Data'!G149))="","",OFFSET('Sanitation Data'!$G$30,0,10*ROW('Sanitation Data'!G149)))</f>
        <v/>
      </c>
      <c r="DC155" s="293" t="str">
        <f ca="true">+IF(OFFSET('Sanitation Data'!$G$31,0,10*ROW('Sanitation Data'!G149))="","",OFFSET('Sanitation Data'!$G$31,0,10*ROW('Sanitation Data'!G149)))</f>
        <v/>
      </c>
      <c r="DD155" s="293" t="str">
        <f ca="true">+IF(OFFSET('Sanitation Data'!$G$32,0,10*ROW('Sanitation Data'!G149))="","",OFFSET('Sanitation Data'!$G$32,0,10*ROW('Sanitation Data'!G149)))</f>
        <v/>
      </c>
      <c r="DE155" s="293" t="str">
        <f ca="true">+IF(OFFSET('Sanitation Data'!$H$28,0,10*ROW('Sanitation Data'!H149))="","",OFFSET('Sanitation Data'!$H$28,0,10*ROW('Sanitation Data'!H149)))</f>
        <v/>
      </c>
      <c r="DF155" s="293" t="str">
        <f ca="true">+IF(OFFSET('Sanitation Data'!$H$29,0,10*ROW('Sanitation Data'!H149))="","",OFFSET('Sanitation Data'!$H$29,0,10*ROW('Sanitation Data'!H149)))</f>
        <v/>
      </c>
      <c r="DG155" s="293" t="str">
        <f ca="true">+IF(OFFSET('Sanitation Data'!$H$30,0,10*ROW('Sanitation Data'!H149))="","",OFFSET('Sanitation Data'!$H$30,0,10*ROW('Sanitation Data'!H149)))</f>
        <v/>
      </c>
      <c r="DH155" s="293" t="str">
        <f ca="true">+IF(OFFSET('Sanitation Data'!$H$31,0,10*ROW('Sanitation Data'!H149))="","",OFFSET('Sanitation Data'!$H$31,0,10*ROW('Sanitation Data'!H149)))</f>
        <v/>
      </c>
      <c r="DI155" s="293" t="str">
        <f ca="true">+IF(OFFSET('Sanitation Data'!$H$32,0,10*ROW('Sanitation Data'!H149))="","",OFFSET('Sanitation Data'!$H$32,0,10*ROW('Sanitation Data'!H149)))</f>
        <v/>
      </c>
      <c r="DJ155" s="293" t="str">
        <f ca="true">+IF(OFFSET('Sanitation Data'!$I$28,0,10*ROW('Sanitation Data'!I149))="","",OFFSET('Sanitation Data'!$I$28,0,10*ROW('Sanitation Data'!I149)))</f>
        <v/>
      </c>
      <c r="DK155" s="293" t="str">
        <f ca="true">+IF(OFFSET('Sanitation Data'!$I$29,0,10*ROW('Sanitation Data'!I149))="","",OFFSET('Sanitation Data'!$I$29,0,10*ROW('Sanitation Data'!I149)))</f>
        <v/>
      </c>
      <c r="DL155" s="293" t="str">
        <f ca="true">+IF(OFFSET('Sanitation Data'!$I$30,0,10*ROW('Sanitation Data'!I149))="","",OFFSET('Sanitation Data'!$I$30,0,10*ROW('Sanitation Data'!I149)))</f>
        <v/>
      </c>
      <c r="DM155" s="293" t="str">
        <f ca="true">+IF(OFFSET('Sanitation Data'!$I$31,0,10*ROW('Sanitation Data'!I149))="","",OFFSET('Sanitation Data'!$I$31,0,10*ROW('Sanitation Data'!I149)))</f>
        <v/>
      </c>
      <c r="DN155" s="293" t="str">
        <f ca="true">+IF(OFFSET('Sanitation Data'!$I$32,0,10*ROW('Sanitation Data'!I149))="","",OFFSET('Sanitation Data'!$I$32,0,10*ROW('Sanitation Data'!I149)))</f>
        <v/>
      </c>
      <c r="DO155" s="293" t="str">
        <f ca="true">+IF(OFFSET('Hygiene Data'!$D$11,0,10*ROW('Hygiene Data'!D149))="","",OFFSET('Hygiene Data'!$D$11,0,10*ROW('Hygiene Data'!D149)))</f>
        <v/>
      </c>
      <c r="DP155" s="293" t="str">
        <f ca="true">+IF(OFFSET('Hygiene Data'!$D$12,0,10*ROW('Hygiene Data'!D149))="","",OFFSET('Hygiene Data'!$D$12,0,10*ROW('Hygiene Data'!D149)))</f>
        <v/>
      </c>
      <c r="DQ155" s="293" t="str">
        <f ca="true">+IF(OFFSET('Hygiene Data'!$D$13,0,10*ROW('Hygiene Data'!D149))="","",OFFSET('Hygiene Data'!$D$13,0,10*ROW('Hygiene Data'!D149)))</f>
        <v/>
      </c>
      <c r="DR155" s="293" t="str">
        <f ca="true">+IF(OFFSET('Hygiene Data'!$E$11,0,10*ROW('Hygiene Data'!E149))="","",OFFSET('Hygiene Data'!$E$11,0,10*ROW('Hygiene Data'!E149)))</f>
        <v/>
      </c>
      <c r="DS155" s="293" t="str">
        <f ca="true">+IF(OFFSET('Hygiene Data'!$E$12,0,10*ROW('Hygiene Data'!E149))="","",OFFSET('Hygiene Data'!$E$12,0,10*ROW('Hygiene Data'!E149)))</f>
        <v/>
      </c>
      <c r="DT155" s="293" t="str">
        <f ca="true">+IF(OFFSET('Hygiene Data'!$E$13,0,10*ROW('Hygiene Data'!E149))="","",OFFSET('Hygiene Data'!$E$13,0,10*ROW('Hygiene Data'!E149)))</f>
        <v/>
      </c>
      <c r="DU155" s="293" t="str">
        <f ca="true">+IF(OFFSET('Hygiene Data'!$F$11,0,10*ROW('Hygiene Data'!F149))="","",OFFSET('Hygiene Data'!$F$11,0,10*ROW('Hygiene Data'!F149)))</f>
        <v/>
      </c>
      <c r="DV155" s="293" t="str">
        <f ca="true">+IF(OFFSET('Hygiene Data'!$F$12,0,10*ROW('Hygiene Data'!F149))="","",OFFSET('Hygiene Data'!$F$12,0,10*ROW('Hygiene Data'!F149)))</f>
        <v/>
      </c>
      <c r="DW155" s="293" t="str">
        <f ca="true">+IF(OFFSET('Hygiene Data'!$F$13,0,10*ROW('Hygiene Data'!F149))="","",OFFSET('Hygiene Data'!$F$13,0,10*ROW('Hygiene Data'!F149)))</f>
        <v/>
      </c>
      <c r="DX155" s="293" t="str">
        <f ca="true">+IF(OFFSET('Hygiene Data'!$G$11,0,10*ROW('Hygiene Data'!G149))="","",OFFSET('Hygiene Data'!$G$11,0,10*ROW('Hygiene Data'!G149)))</f>
        <v/>
      </c>
      <c r="DY155" s="293" t="str">
        <f ca="true">+IF(OFFSET('Hygiene Data'!$G$12,0,10*ROW('Hygiene Data'!G149))="","",OFFSET('Hygiene Data'!$G$12,0,10*ROW('Hygiene Data'!G149)))</f>
        <v/>
      </c>
      <c r="DZ155" s="293" t="str">
        <f ca="true">+IF(OFFSET('Hygiene Data'!$G$13,0,10*ROW('Hygiene Data'!G149))="","",OFFSET('Hygiene Data'!$G$13,0,10*ROW('Hygiene Data'!G149)))</f>
        <v/>
      </c>
      <c r="EA155" s="293" t="str">
        <f ca="true">+IF(OFFSET('Hygiene Data'!$H$11,0,10*ROW('Hygiene Data'!H149))="","",OFFSET('Hygiene Data'!$H$11,0,10*ROW('Hygiene Data'!H149)))</f>
        <v/>
      </c>
      <c r="EB155" s="293" t="str">
        <f ca="true">+IF(OFFSET('Hygiene Data'!$H$12,0,10*ROW('Hygiene Data'!H149))="","",OFFSET('Hygiene Data'!$H$12,0,10*ROW('Hygiene Data'!H149)))</f>
        <v/>
      </c>
      <c r="EC155" s="293" t="str">
        <f ca="true">+IF(OFFSET('Hygiene Data'!$H$13,0,10*ROW('Hygiene Data'!H149))="","",OFFSET('Hygiene Data'!$H$13,0,10*ROW('Hygiene Data'!H149)))</f>
        <v/>
      </c>
      <c r="ED155" s="293" t="str">
        <f ca="true">+IF(OFFSET('Hygiene Data'!$I$11,0,10*ROW('Hygiene Data'!I149))="","",OFFSET('Hygiene Data'!$I$11,0,10*ROW('Hygiene Data'!I149)))</f>
        <v/>
      </c>
      <c r="EE155" s="293" t="str">
        <f ca="true">+IF(OFFSET('Hygiene Data'!$I$12,0,10*ROW('Hygiene Data'!I149))="","",OFFSET('Hygiene Data'!$I$12,0,10*ROW('Hygiene Data'!I149)))</f>
        <v/>
      </c>
      <c r="EF155" s="293"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49" t="str">
        <f t="shared" ca="true" si="2"/>
        <v/>
      </c>
      <c r="D156" s="89"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9"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9"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9"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9"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9"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9"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9"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9"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9"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9"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9"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9"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9"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9"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9"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9"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9"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0"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0"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0"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0"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0"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0"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0"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0"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0"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0"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0"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0"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0"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0"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0"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0"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0"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0"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0"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0"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0"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0"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0"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0"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0"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0"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0"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0"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0"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0"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1"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1"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1"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1"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1"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1"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1"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1"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1"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1"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1"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1"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1"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1"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1"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1"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1"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1"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3"/>
      <c r="BS156" s="293" t="str">
        <f ca="true">+IF(OFFSET('Water Data'!$D$27,0,10*ROW('Water Data'!D150))="","",OFFSET('Water Data'!$D$27,0,10*ROW('Water Data'!D150)))</f>
        <v/>
      </c>
      <c r="BT156" s="293" t="str">
        <f ca="true">+IF(OFFSET('Water Data'!$D$28,0,10*ROW('Water Data'!D150))="","",OFFSET('Water Data'!$D$28,0,10*ROW('Water Data'!D150)))</f>
        <v/>
      </c>
      <c r="BU156" s="293" t="str">
        <f ca="true">+IF(OFFSET('Water Data'!$D$29,0,10*ROW('Water Data'!D150))="","",OFFSET('Water Data'!$D$29,0,10*ROW('Water Data'!D150)))</f>
        <v/>
      </c>
      <c r="BV156" s="293" t="str">
        <f ca="true">+IF(OFFSET('Water Data'!$E$27,0,10*ROW('Water Data'!E150))="","",OFFSET('Water Data'!$E$27,0,10*ROW('Water Data'!E150)))</f>
        <v/>
      </c>
      <c r="BW156" s="293" t="str">
        <f ca="true">+IF(OFFSET('Water Data'!$E$28,0,10*ROW('Water Data'!E150))="","",OFFSET('Water Data'!$E$28,0,10*ROW('Water Data'!E150)))</f>
        <v/>
      </c>
      <c r="BX156" s="293" t="str">
        <f ca="true">+IF(OFFSET('Water Data'!$E$29,0,10*ROW('Water Data'!E150))="","",OFFSET('Water Data'!$E$29,0,10*ROW('Water Data'!E150)))</f>
        <v/>
      </c>
      <c r="BY156" s="293" t="str">
        <f ca="true">+IF(OFFSET('Water Data'!$F$27,0,10*ROW('Water Data'!F150))="","",OFFSET('Water Data'!$F$27,0,10*ROW('Water Data'!F150)))</f>
        <v/>
      </c>
      <c r="BZ156" s="293" t="str">
        <f ca="true">+IF(OFFSET('Water Data'!$F$28,0,10*ROW('Water Data'!F150))="","",OFFSET('Water Data'!$F$28,0,10*ROW('Water Data'!F150)))</f>
        <v/>
      </c>
      <c r="CA156" s="293" t="str">
        <f ca="true">+IF(OFFSET('Water Data'!$F$29,0,10*ROW('Water Data'!F150))="","",OFFSET('Water Data'!$F$29,0,10*ROW('Water Data'!F150)))</f>
        <v/>
      </c>
      <c r="CB156" s="293" t="str">
        <f ca="true">+IF(OFFSET('Water Data'!$G$27,0,10*ROW('Water Data'!G150))="","",OFFSET('Water Data'!$G$27,0,10*ROW('Water Data'!G150)))</f>
        <v/>
      </c>
      <c r="CC156" s="293" t="str">
        <f ca="true">+IF(OFFSET('Water Data'!$G$28,0,10*ROW('Water Data'!G150))="","",OFFSET('Water Data'!$G$28,0,10*ROW('Water Data'!G150)))</f>
        <v/>
      </c>
      <c r="CD156" s="293" t="str">
        <f ca="true">+IF(OFFSET('Water Data'!$G$29,0,10*ROW('Water Data'!G150))="","",OFFSET('Water Data'!$G$29,0,10*ROW('Water Data'!G150)))</f>
        <v/>
      </c>
      <c r="CE156" s="293" t="str">
        <f ca="true">+IF(OFFSET('Water Data'!$H$27,0,10*ROW('Water Data'!H150))="","",OFFSET('Water Data'!$H$27,0,10*ROW('Water Data'!H150)))</f>
        <v/>
      </c>
      <c r="CF156" s="293" t="str">
        <f ca="true">+IF(OFFSET('Water Data'!$H$28,0,10*ROW('Water Data'!H150))="","",OFFSET('Water Data'!$H$28,0,10*ROW('Water Data'!H150)))</f>
        <v/>
      </c>
      <c r="CG156" s="293" t="str">
        <f ca="true">+IF(OFFSET('Water Data'!$H$29,0,10*ROW('Water Data'!H150))="","",OFFSET('Water Data'!$H$29,0,10*ROW('Water Data'!H150)))</f>
        <v/>
      </c>
      <c r="CH156" s="293" t="str">
        <f ca="true">+IF(OFFSET('Water Data'!$I$27,0,10*ROW('Water Data'!I150))="","",OFFSET('Water Data'!$I$27,0,10*ROW('Water Data'!I150)))</f>
        <v/>
      </c>
      <c r="CI156" s="293" t="str">
        <f ca="true">+IF(OFFSET('Water Data'!$I$28,0,10*ROW('Water Data'!I150))="","",OFFSET('Water Data'!$I$28,0,10*ROW('Water Data'!I150)))</f>
        <v/>
      </c>
      <c r="CJ156" s="293" t="str">
        <f ca="true">+IF(OFFSET('Water Data'!$I$29,0,10*ROW('Water Data'!I150))="","",OFFSET('Water Data'!$I$29,0,10*ROW('Water Data'!I150)))</f>
        <v/>
      </c>
      <c r="CK156" s="293" t="str">
        <f ca="true">+IF(OFFSET('Sanitation Data'!$D$28,0,10*ROW('Sanitation Data'!D150))="","",OFFSET('Sanitation Data'!$D$28,0,10*ROW('Sanitation Data'!D150)))</f>
        <v/>
      </c>
      <c r="CL156" s="293" t="str">
        <f ca="true">+IF(OFFSET('Sanitation Data'!$D$29,0,10*ROW('Sanitation Data'!D150))="","",OFFSET('Sanitation Data'!$D$29,0,10*ROW('Sanitation Data'!D150)))</f>
        <v/>
      </c>
      <c r="CM156" s="293" t="str">
        <f ca="true">+IF(OFFSET('Sanitation Data'!$D$30,0,10*ROW('Sanitation Data'!D150))="","",OFFSET('Sanitation Data'!$D$30,0,10*ROW('Sanitation Data'!D150)))</f>
        <v/>
      </c>
      <c r="CN156" s="293" t="str">
        <f ca="true">+IF(OFFSET('Sanitation Data'!$D$31,0,10*ROW('Sanitation Data'!D150))="","",OFFSET('Sanitation Data'!$D$31,0,10*ROW('Sanitation Data'!D150)))</f>
        <v/>
      </c>
      <c r="CO156" s="293" t="str">
        <f ca="true">+IF(OFFSET('Sanitation Data'!$D$32,0,10*ROW('Sanitation Data'!D150))="","",OFFSET('Sanitation Data'!$D$32,0,10*ROW('Sanitation Data'!D150)))</f>
        <v/>
      </c>
      <c r="CP156" s="293" t="str">
        <f ca="true">+IF(OFFSET('Sanitation Data'!$E$28,0,10*ROW('Sanitation Data'!E150))="","",OFFSET('Sanitation Data'!$E$28,0,10*ROW('Sanitation Data'!E150)))</f>
        <v/>
      </c>
      <c r="CQ156" s="293" t="str">
        <f ca="true">+IF(OFFSET('Sanitation Data'!$E$29,0,10*ROW('Sanitation Data'!E150))="","",OFFSET('Sanitation Data'!$E$29,0,10*ROW('Sanitation Data'!E150)))</f>
        <v/>
      </c>
      <c r="CR156" s="293" t="str">
        <f ca="true">+IF(OFFSET('Sanitation Data'!$E$30,0,10*ROW('Sanitation Data'!E150))="","",OFFSET('Sanitation Data'!$E$30,0,10*ROW('Sanitation Data'!E150)))</f>
        <v/>
      </c>
      <c r="CS156" s="293" t="str">
        <f ca="true">+IF(OFFSET('Sanitation Data'!$E$31,0,10*ROW('Sanitation Data'!E150))="","",OFFSET('Sanitation Data'!$E$31,0,10*ROW('Sanitation Data'!E150)))</f>
        <v/>
      </c>
      <c r="CT156" s="293" t="str">
        <f ca="true">+IF(OFFSET('Sanitation Data'!$E$32,0,10*ROW('Sanitation Data'!E150))="","",OFFSET('Sanitation Data'!$E$32,0,10*ROW('Sanitation Data'!E150)))</f>
        <v/>
      </c>
      <c r="CU156" s="293" t="str">
        <f ca="true">+IF(OFFSET('Sanitation Data'!$F$28,0,10*ROW('Sanitation Data'!F150))="","",OFFSET('Sanitation Data'!$F$28,0,10*ROW('Sanitation Data'!F150)))</f>
        <v/>
      </c>
      <c r="CV156" s="293" t="str">
        <f ca="true">+IF(OFFSET('Sanitation Data'!$F$29,0,10*ROW('Sanitation Data'!F150))="","",OFFSET('Sanitation Data'!$F$29,0,10*ROW('Sanitation Data'!F150)))</f>
        <v/>
      </c>
      <c r="CW156" s="293" t="str">
        <f ca="true">+IF(OFFSET('Sanitation Data'!$F$30,0,10*ROW('Sanitation Data'!F150))="","",OFFSET('Sanitation Data'!$F$30,0,10*ROW('Sanitation Data'!F150)))</f>
        <v/>
      </c>
      <c r="CX156" s="293" t="str">
        <f ca="true">+IF(OFFSET('Sanitation Data'!$F$31,0,10*ROW('Sanitation Data'!F150))="","",OFFSET('Sanitation Data'!$F$31,0,10*ROW('Sanitation Data'!F150)))</f>
        <v/>
      </c>
      <c r="CY156" s="293" t="str">
        <f ca="true">+IF(OFFSET('Sanitation Data'!$F$32,0,10*ROW('Sanitation Data'!F150))="","",OFFSET('Sanitation Data'!$F$32,0,10*ROW('Sanitation Data'!F150)))</f>
        <v/>
      </c>
      <c r="CZ156" s="293" t="str">
        <f ca="true">+IF(OFFSET('Sanitation Data'!$G$28,0,10*ROW('Sanitation Data'!G150))="","",OFFSET('Sanitation Data'!$G$28,0,10*ROW('Sanitation Data'!G150)))</f>
        <v/>
      </c>
      <c r="DA156" s="293" t="str">
        <f ca="true">+IF(OFFSET('Sanitation Data'!$G$29,0,10*ROW('Sanitation Data'!G150))="","",OFFSET('Sanitation Data'!$G$29,0,10*ROW('Sanitation Data'!G150)))</f>
        <v/>
      </c>
      <c r="DB156" s="293" t="str">
        <f ca="true">+IF(OFFSET('Sanitation Data'!$G$30,0,10*ROW('Sanitation Data'!G150))="","",OFFSET('Sanitation Data'!$G$30,0,10*ROW('Sanitation Data'!G150)))</f>
        <v/>
      </c>
      <c r="DC156" s="293" t="str">
        <f ca="true">+IF(OFFSET('Sanitation Data'!$G$31,0,10*ROW('Sanitation Data'!G150))="","",OFFSET('Sanitation Data'!$G$31,0,10*ROW('Sanitation Data'!G150)))</f>
        <v/>
      </c>
      <c r="DD156" s="293" t="str">
        <f ca="true">+IF(OFFSET('Sanitation Data'!$G$32,0,10*ROW('Sanitation Data'!G150))="","",OFFSET('Sanitation Data'!$G$32,0,10*ROW('Sanitation Data'!G150)))</f>
        <v/>
      </c>
      <c r="DE156" s="293" t="str">
        <f ca="true">+IF(OFFSET('Sanitation Data'!$H$28,0,10*ROW('Sanitation Data'!H150))="","",OFFSET('Sanitation Data'!$H$28,0,10*ROW('Sanitation Data'!H150)))</f>
        <v/>
      </c>
      <c r="DF156" s="293" t="str">
        <f ca="true">+IF(OFFSET('Sanitation Data'!$H$29,0,10*ROW('Sanitation Data'!H150))="","",OFFSET('Sanitation Data'!$H$29,0,10*ROW('Sanitation Data'!H150)))</f>
        <v/>
      </c>
      <c r="DG156" s="293" t="str">
        <f ca="true">+IF(OFFSET('Sanitation Data'!$H$30,0,10*ROW('Sanitation Data'!H150))="","",OFFSET('Sanitation Data'!$H$30,0,10*ROW('Sanitation Data'!H150)))</f>
        <v/>
      </c>
      <c r="DH156" s="293" t="str">
        <f ca="true">+IF(OFFSET('Sanitation Data'!$H$31,0,10*ROW('Sanitation Data'!H150))="","",OFFSET('Sanitation Data'!$H$31,0,10*ROW('Sanitation Data'!H150)))</f>
        <v/>
      </c>
      <c r="DI156" s="293" t="str">
        <f ca="true">+IF(OFFSET('Sanitation Data'!$H$32,0,10*ROW('Sanitation Data'!H150))="","",OFFSET('Sanitation Data'!$H$32,0,10*ROW('Sanitation Data'!H150)))</f>
        <v/>
      </c>
      <c r="DJ156" s="293" t="str">
        <f ca="true">+IF(OFFSET('Sanitation Data'!$I$28,0,10*ROW('Sanitation Data'!I150))="","",OFFSET('Sanitation Data'!$I$28,0,10*ROW('Sanitation Data'!I150)))</f>
        <v/>
      </c>
      <c r="DK156" s="293" t="str">
        <f ca="true">+IF(OFFSET('Sanitation Data'!$I$29,0,10*ROW('Sanitation Data'!I150))="","",OFFSET('Sanitation Data'!$I$29,0,10*ROW('Sanitation Data'!I150)))</f>
        <v/>
      </c>
      <c r="DL156" s="293" t="str">
        <f ca="true">+IF(OFFSET('Sanitation Data'!$I$30,0,10*ROW('Sanitation Data'!I150))="","",OFFSET('Sanitation Data'!$I$30,0,10*ROW('Sanitation Data'!I150)))</f>
        <v/>
      </c>
      <c r="DM156" s="293" t="str">
        <f ca="true">+IF(OFFSET('Sanitation Data'!$I$31,0,10*ROW('Sanitation Data'!I150))="","",OFFSET('Sanitation Data'!$I$31,0,10*ROW('Sanitation Data'!I150)))</f>
        <v/>
      </c>
      <c r="DN156" s="293" t="str">
        <f ca="true">+IF(OFFSET('Sanitation Data'!$I$32,0,10*ROW('Sanitation Data'!I150))="","",OFFSET('Sanitation Data'!$I$32,0,10*ROW('Sanitation Data'!I150)))</f>
        <v/>
      </c>
      <c r="DO156" s="293" t="str">
        <f ca="true">+IF(OFFSET('Hygiene Data'!$D$11,0,10*ROW('Hygiene Data'!D150))="","",OFFSET('Hygiene Data'!$D$11,0,10*ROW('Hygiene Data'!D150)))</f>
        <v/>
      </c>
      <c r="DP156" s="293" t="str">
        <f ca="true">+IF(OFFSET('Hygiene Data'!$D$12,0,10*ROW('Hygiene Data'!D150))="","",OFFSET('Hygiene Data'!$D$12,0,10*ROW('Hygiene Data'!D150)))</f>
        <v/>
      </c>
      <c r="DQ156" s="293" t="str">
        <f ca="true">+IF(OFFSET('Hygiene Data'!$D$13,0,10*ROW('Hygiene Data'!D150))="","",OFFSET('Hygiene Data'!$D$13,0,10*ROW('Hygiene Data'!D150)))</f>
        <v/>
      </c>
      <c r="DR156" s="293" t="str">
        <f ca="true">+IF(OFFSET('Hygiene Data'!$E$11,0,10*ROW('Hygiene Data'!E150))="","",OFFSET('Hygiene Data'!$E$11,0,10*ROW('Hygiene Data'!E150)))</f>
        <v/>
      </c>
      <c r="DS156" s="293" t="str">
        <f ca="true">+IF(OFFSET('Hygiene Data'!$E$12,0,10*ROW('Hygiene Data'!E150))="","",OFFSET('Hygiene Data'!$E$12,0,10*ROW('Hygiene Data'!E150)))</f>
        <v/>
      </c>
      <c r="DT156" s="293" t="str">
        <f ca="true">+IF(OFFSET('Hygiene Data'!$E$13,0,10*ROW('Hygiene Data'!E150))="","",OFFSET('Hygiene Data'!$E$13,0,10*ROW('Hygiene Data'!E150)))</f>
        <v/>
      </c>
      <c r="DU156" s="293" t="str">
        <f ca="true">+IF(OFFSET('Hygiene Data'!$F$11,0,10*ROW('Hygiene Data'!F150))="","",OFFSET('Hygiene Data'!$F$11,0,10*ROW('Hygiene Data'!F150)))</f>
        <v/>
      </c>
      <c r="DV156" s="293" t="str">
        <f ca="true">+IF(OFFSET('Hygiene Data'!$F$12,0,10*ROW('Hygiene Data'!F150))="","",OFFSET('Hygiene Data'!$F$12,0,10*ROW('Hygiene Data'!F150)))</f>
        <v/>
      </c>
      <c r="DW156" s="293" t="str">
        <f ca="true">+IF(OFFSET('Hygiene Data'!$F$13,0,10*ROW('Hygiene Data'!F150))="","",OFFSET('Hygiene Data'!$F$13,0,10*ROW('Hygiene Data'!F150)))</f>
        <v/>
      </c>
      <c r="DX156" s="293" t="str">
        <f ca="true">+IF(OFFSET('Hygiene Data'!$G$11,0,10*ROW('Hygiene Data'!G150))="","",OFFSET('Hygiene Data'!$G$11,0,10*ROW('Hygiene Data'!G150)))</f>
        <v/>
      </c>
      <c r="DY156" s="293" t="str">
        <f ca="true">+IF(OFFSET('Hygiene Data'!$G$12,0,10*ROW('Hygiene Data'!G150))="","",OFFSET('Hygiene Data'!$G$12,0,10*ROW('Hygiene Data'!G150)))</f>
        <v/>
      </c>
      <c r="DZ156" s="293" t="str">
        <f ca="true">+IF(OFFSET('Hygiene Data'!$G$13,0,10*ROW('Hygiene Data'!G150))="","",OFFSET('Hygiene Data'!$G$13,0,10*ROW('Hygiene Data'!G150)))</f>
        <v/>
      </c>
      <c r="EA156" s="293" t="str">
        <f ca="true">+IF(OFFSET('Hygiene Data'!$H$11,0,10*ROW('Hygiene Data'!H150))="","",OFFSET('Hygiene Data'!$H$11,0,10*ROW('Hygiene Data'!H150)))</f>
        <v/>
      </c>
      <c r="EB156" s="293" t="str">
        <f ca="true">+IF(OFFSET('Hygiene Data'!$H$12,0,10*ROW('Hygiene Data'!H150))="","",OFFSET('Hygiene Data'!$H$12,0,10*ROW('Hygiene Data'!H150)))</f>
        <v/>
      </c>
      <c r="EC156" s="293" t="str">
        <f ca="true">+IF(OFFSET('Hygiene Data'!$H$13,0,10*ROW('Hygiene Data'!H150))="","",OFFSET('Hygiene Data'!$H$13,0,10*ROW('Hygiene Data'!H150)))</f>
        <v/>
      </c>
      <c r="ED156" s="293" t="str">
        <f ca="true">+IF(OFFSET('Hygiene Data'!$I$11,0,10*ROW('Hygiene Data'!I150))="","",OFFSET('Hygiene Data'!$I$11,0,10*ROW('Hygiene Data'!I150)))</f>
        <v/>
      </c>
      <c r="EE156" s="293" t="str">
        <f ca="true">+IF(OFFSET('Hygiene Data'!$I$12,0,10*ROW('Hygiene Data'!I150))="","",OFFSET('Hygiene Data'!$I$12,0,10*ROW('Hygiene Data'!I150)))</f>
        <v/>
      </c>
      <c r="EF156" s="293"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49" t="str">
        <f t="shared" ca="true" si="2"/>
        <v/>
      </c>
      <c r="D157" s="89"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9"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9"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9"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9"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9"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9"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9"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9"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9"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9"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9"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9"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9"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9"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9"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9"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9"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0"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0"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0"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0"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0"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0"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0"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0"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0"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0"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0"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0"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0"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0"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0"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0"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0"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0"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0"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0"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0"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0"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0"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0"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0"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0"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0"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0"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0"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0"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1"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1"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1"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1"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1"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1"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1"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1"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1"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1"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1"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1"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1"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1"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1"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1"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1"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1"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3"/>
      <c r="BS157" s="293" t="str">
        <f ca="true">+IF(OFFSET('Water Data'!$D$27,0,10*ROW('Water Data'!D151))="","",OFFSET('Water Data'!$D$27,0,10*ROW('Water Data'!D151)))</f>
        <v/>
      </c>
      <c r="BT157" s="293" t="str">
        <f ca="true">+IF(OFFSET('Water Data'!$D$28,0,10*ROW('Water Data'!D151))="","",OFFSET('Water Data'!$D$28,0,10*ROW('Water Data'!D151)))</f>
        <v/>
      </c>
      <c r="BU157" s="293" t="str">
        <f ca="true">+IF(OFFSET('Water Data'!$D$29,0,10*ROW('Water Data'!D151))="","",OFFSET('Water Data'!$D$29,0,10*ROW('Water Data'!D151)))</f>
        <v/>
      </c>
      <c r="BV157" s="293" t="str">
        <f ca="true">+IF(OFFSET('Water Data'!$E$27,0,10*ROW('Water Data'!E151))="","",OFFSET('Water Data'!$E$27,0,10*ROW('Water Data'!E151)))</f>
        <v/>
      </c>
      <c r="BW157" s="293" t="str">
        <f ca="true">+IF(OFFSET('Water Data'!$E$28,0,10*ROW('Water Data'!E151))="","",OFFSET('Water Data'!$E$28,0,10*ROW('Water Data'!E151)))</f>
        <v/>
      </c>
      <c r="BX157" s="293" t="str">
        <f ca="true">+IF(OFFSET('Water Data'!$E$29,0,10*ROW('Water Data'!E151))="","",OFFSET('Water Data'!$E$29,0,10*ROW('Water Data'!E151)))</f>
        <v/>
      </c>
      <c r="BY157" s="293" t="str">
        <f ca="true">+IF(OFFSET('Water Data'!$F$27,0,10*ROW('Water Data'!F151))="","",OFFSET('Water Data'!$F$27,0,10*ROW('Water Data'!F151)))</f>
        <v/>
      </c>
      <c r="BZ157" s="293" t="str">
        <f ca="true">+IF(OFFSET('Water Data'!$F$28,0,10*ROW('Water Data'!F151))="","",OFFSET('Water Data'!$F$28,0,10*ROW('Water Data'!F151)))</f>
        <v/>
      </c>
      <c r="CA157" s="293" t="str">
        <f ca="true">+IF(OFFSET('Water Data'!$F$29,0,10*ROW('Water Data'!F151))="","",OFFSET('Water Data'!$F$29,0,10*ROW('Water Data'!F151)))</f>
        <v/>
      </c>
      <c r="CB157" s="293" t="str">
        <f ca="true">+IF(OFFSET('Water Data'!$G$27,0,10*ROW('Water Data'!G151))="","",OFFSET('Water Data'!$G$27,0,10*ROW('Water Data'!G151)))</f>
        <v/>
      </c>
      <c r="CC157" s="293" t="str">
        <f ca="true">+IF(OFFSET('Water Data'!$G$28,0,10*ROW('Water Data'!G151))="","",OFFSET('Water Data'!$G$28,0,10*ROW('Water Data'!G151)))</f>
        <v/>
      </c>
      <c r="CD157" s="293" t="str">
        <f ca="true">+IF(OFFSET('Water Data'!$G$29,0,10*ROW('Water Data'!G151))="","",OFFSET('Water Data'!$G$29,0,10*ROW('Water Data'!G151)))</f>
        <v/>
      </c>
      <c r="CE157" s="293" t="str">
        <f ca="true">+IF(OFFSET('Water Data'!$H$27,0,10*ROW('Water Data'!H151))="","",OFFSET('Water Data'!$H$27,0,10*ROW('Water Data'!H151)))</f>
        <v/>
      </c>
      <c r="CF157" s="293" t="str">
        <f ca="true">+IF(OFFSET('Water Data'!$H$28,0,10*ROW('Water Data'!H151))="","",OFFSET('Water Data'!$H$28,0,10*ROW('Water Data'!H151)))</f>
        <v/>
      </c>
      <c r="CG157" s="293" t="str">
        <f ca="true">+IF(OFFSET('Water Data'!$H$29,0,10*ROW('Water Data'!H151))="","",OFFSET('Water Data'!$H$29,0,10*ROW('Water Data'!H151)))</f>
        <v/>
      </c>
      <c r="CH157" s="293" t="str">
        <f ca="true">+IF(OFFSET('Water Data'!$I$27,0,10*ROW('Water Data'!I151))="","",OFFSET('Water Data'!$I$27,0,10*ROW('Water Data'!I151)))</f>
        <v/>
      </c>
      <c r="CI157" s="293" t="str">
        <f ca="true">+IF(OFFSET('Water Data'!$I$28,0,10*ROW('Water Data'!I151))="","",OFFSET('Water Data'!$I$28,0,10*ROW('Water Data'!I151)))</f>
        <v/>
      </c>
      <c r="CJ157" s="293" t="str">
        <f ca="true">+IF(OFFSET('Water Data'!$I$29,0,10*ROW('Water Data'!I151))="","",OFFSET('Water Data'!$I$29,0,10*ROW('Water Data'!I151)))</f>
        <v/>
      </c>
      <c r="CK157" s="293" t="str">
        <f ca="true">+IF(OFFSET('Sanitation Data'!$D$28,0,10*ROW('Sanitation Data'!D151))="","",OFFSET('Sanitation Data'!$D$28,0,10*ROW('Sanitation Data'!D151)))</f>
        <v/>
      </c>
      <c r="CL157" s="293" t="str">
        <f ca="true">+IF(OFFSET('Sanitation Data'!$D$29,0,10*ROW('Sanitation Data'!D151))="","",OFFSET('Sanitation Data'!$D$29,0,10*ROW('Sanitation Data'!D151)))</f>
        <v/>
      </c>
      <c r="CM157" s="293" t="str">
        <f ca="true">+IF(OFFSET('Sanitation Data'!$D$30,0,10*ROW('Sanitation Data'!D151))="","",OFFSET('Sanitation Data'!$D$30,0,10*ROW('Sanitation Data'!D151)))</f>
        <v/>
      </c>
      <c r="CN157" s="293" t="str">
        <f ca="true">+IF(OFFSET('Sanitation Data'!$D$31,0,10*ROW('Sanitation Data'!D151))="","",OFFSET('Sanitation Data'!$D$31,0,10*ROW('Sanitation Data'!D151)))</f>
        <v/>
      </c>
      <c r="CO157" s="293" t="str">
        <f ca="true">+IF(OFFSET('Sanitation Data'!$D$32,0,10*ROW('Sanitation Data'!D151))="","",OFFSET('Sanitation Data'!$D$32,0,10*ROW('Sanitation Data'!D151)))</f>
        <v/>
      </c>
      <c r="CP157" s="293" t="str">
        <f ca="true">+IF(OFFSET('Sanitation Data'!$E$28,0,10*ROW('Sanitation Data'!E151))="","",OFFSET('Sanitation Data'!$E$28,0,10*ROW('Sanitation Data'!E151)))</f>
        <v/>
      </c>
      <c r="CQ157" s="293" t="str">
        <f ca="true">+IF(OFFSET('Sanitation Data'!$E$29,0,10*ROW('Sanitation Data'!E151))="","",OFFSET('Sanitation Data'!$E$29,0,10*ROW('Sanitation Data'!E151)))</f>
        <v/>
      </c>
      <c r="CR157" s="293" t="str">
        <f ca="true">+IF(OFFSET('Sanitation Data'!$E$30,0,10*ROW('Sanitation Data'!E151))="","",OFFSET('Sanitation Data'!$E$30,0,10*ROW('Sanitation Data'!E151)))</f>
        <v/>
      </c>
      <c r="CS157" s="293" t="str">
        <f ca="true">+IF(OFFSET('Sanitation Data'!$E$31,0,10*ROW('Sanitation Data'!E151))="","",OFFSET('Sanitation Data'!$E$31,0,10*ROW('Sanitation Data'!E151)))</f>
        <v/>
      </c>
      <c r="CT157" s="293" t="str">
        <f ca="true">+IF(OFFSET('Sanitation Data'!$E$32,0,10*ROW('Sanitation Data'!E151))="","",OFFSET('Sanitation Data'!$E$32,0,10*ROW('Sanitation Data'!E151)))</f>
        <v/>
      </c>
      <c r="CU157" s="293" t="str">
        <f ca="true">+IF(OFFSET('Sanitation Data'!$F$28,0,10*ROW('Sanitation Data'!F151))="","",OFFSET('Sanitation Data'!$F$28,0,10*ROW('Sanitation Data'!F151)))</f>
        <v/>
      </c>
      <c r="CV157" s="293" t="str">
        <f ca="true">+IF(OFFSET('Sanitation Data'!$F$29,0,10*ROW('Sanitation Data'!F151))="","",OFFSET('Sanitation Data'!$F$29,0,10*ROW('Sanitation Data'!F151)))</f>
        <v/>
      </c>
      <c r="CW157" s="293" t="str">
        <f ca="true">+IF(OFFSET('Sanitation Data'!$F$30,0,10*ROW('Sanitation Data'!F151))="","",OFFSET('Sanitation Data'!$F$30,0,10*ROW('Sanitation Data'!F151)))</f>
        <v/>
      </c>
      <c r="CX157" s="293" t="str">
        <f ca="true">+IF(OFFSET('Sanitation Data'!$F$31,0,10*ROW('Sanitation Data'!F151))="","",OFFSET('Sanitation Data'!$F$31,0,10*ROW('Sanitation Data'!F151)))</f>
        <v/>
      </c>
      <c r="CY157" s="293" t="str">
        <f ca="true">+IF(OFFSET('Sanitation Data'!$F$32,0,10*ROW('Sanitation Data'!F151))="","",OFFSET('Sanitation Data'!$F$32,0,10*ROW('Sanitation Data'!F151)))</f>
        <v/>
      </c>
      <c r="CZ157" s="293" t="str">
        <f ca="true">+IF(OFFSET('Sanitation Data'!$G$28,0,10*ROW('Sanitation Data'!G151))="","",OFFSET('Sanitation Data'!$G$28,0,10*ROW('Sanitation Data'!G151)))</f>
        <v/>
      </c>
      <c r="DA157" s="293" t="str">
        <f ca="true">+IF(OFFSET('Sanitation Data'!$G$29,0,10*ROW('Sanitation Data'!G151))="","",OFFSET('Sanitation Data'!$G$29,0,10*ROW('Sanitation Data'!G151)))</f>
        <v/>
      </c>
      <c r="DB157" s="293" t="str">
        <f ca="true">+IF(OFFSET('Sanitation Data'!$G$30,0,10*ROW('Sanitation Data'!G151))="","",OFFSET('Sanitation Data'!$G$30,0,10*ROW('Sanitation Data'!G151)))</f>
        <v/>
      </c>
      <c r="DC157" s="293" t="str">
        <f ca="true">+IF(OFFSET('Sanitation Data'!$G$31,0,10*ROW('Sanitation Data'!G151))="","",OFFSET('Sanitation Data'!$G$31,0,10*ROW('Sanitation Data'!G151)))</f>
        <v/>
      </c>
      <c r="DD157" s="293" t="str">
        <f ca="true">+IF(OFFSET('Sanitation Data'!$G$32,0,10*ROW('Sanitation Data'!G151))="","",OFFSET('Sanitation Data'!$G$32,0,10*ROW('Sanitation Data'!G151)))</f>
        <v/>
      </c>
      <c r="DE157" s="293" t="str">
        <f ca="true">+IF(OFFSET('Sanitation Data'!$H$28,0,10*ROW('Sanitation Data'!H151))="","",OFFSET('Sanitation Data'!$H$28,0,10*ROW('Sanitation Data'!H151)))</f>
        <v/>
      </c>
      <c r="DF157" s="293" t="str">
        <f ca="true">+IF(OFFSET('Sanitation Data'!$H$29,0,10*ROW('Sanitation Data'!H151))="","",OFFSET('Sanitation Data'!$H$29,0,10*ROW('Sanitation Data'!H151)))</f>
        <v/>
      </c>
      <c r="DG157" s="293" t="str">
        <f ca="true">+IF(OFFSET('Sanitation Data'!$H$30,0,10*ROW('Sanitation Data'!H151))="","",OFFSET('Sanitation Data'!$H$30,0,10*ROW('Sanitation Data'!H151)))</f>
        <v/>
      </c>
      <c r="DH157" s="293" t="str">
        <f ca="true">+IF(OFFSET('Sanitation Data'!$H$31,0,10*ROW('Sanitation Data'!H151))="","",OFFSET('Sanitation Data'!$H$31,0,10*ROW('Sanitation Data'!H151)))</f>
        <v/>
      </c>
      <c r="DI157" s="293" t="str">
        <f ca="true">+IF(OFFSET('Sanitation Data'!$H$32,0,10*ROW('Sanitation Data'!H151))="","",OFFSET('Sanitation Data'!$H$32,0,10*ROW('Sanitation Data'!H151)))</f>
        <v/>
      </c>
      <c r="DJ157" s="293" t="str">
        <f ca="true">+IF(OFFSET('Sanitation Data'!$I$28,0,10*ROW('Sanitation Data'!I151))="","",OFFSET('Sanitation Data'!$I$28,0,10*ROW('Sanitation Data'!I151)))</f>
        <v/>
      </c>
      <c r="DK157" s="293" t="str">
        <f ca="true">+IF(OFFSET('Sanitation Data'!$I$29,0,10*ROW('Sanitation Data'!I151))="","",OFFSET('Sanitation Data'!$I$29,0,10*ROW('Sanitation Data'!I151)))</f>
        <v/>
      </c>
      <c r="DL157" s="293" t="str">
        <f ca="true">+IF(OFFSET('Sanitation Data'!$I$30,0,10*ROW('Sanitation Data'!I151))="","",OFFSET('Sanitation Data'!$I$30,0,10*ROW('Sanitation Data'!I151)))</f>
        <v/>
      </c>
      <c r="DM157" s="293" t="str">
        <f ca="true">+IF(OFFSET('Sanitation Data'!$I$31,0,10*ROW('Sanitation Data'!I151))="","",OFFSET('Sanitation Data'!$I$31,0,10*ROW('Sanitation Data'!I151)))</f>
        <v/>
      </c>
      <c r="DN157" s="293" t="str">
        <f ca="true">+IF(OFFSET('Sanitation Data'!$I$32,0,10*ROW('Sanitation Data'!I151))="","",OFFSET('Sanitation Data'!$I$32,0,10*ROW('Sanitation Data'!I151)))</f>
        <v/>
      </c>
      <c r="DO157" s="293" t="str">
        <f ca="true">+IF(OFFSET('Hygiene Data'!$D$11,0,10*ROW('Hygiene Data'!D151))="","",OFFSET('Hygiene Data'!$D$11,0,10*ROW('Hygiene Data'!D151)))</f>
        <v/>
      </c>
      <c r="DP157" s="293" t="str">
        <f ca="true">+IF(OFFSET('Hygiene Data'!$D$12,0,10*ROW('Hygiene Data'!D151))="","",OFFSET('Hygiene Data'!$D$12,0,10*ROW('Hygiene Data'!D151)))</f>
        <v/>
      </c>
      <c r="DQ157" s="293" t="str">
        <f ca="true">+IF(OFFSET('Hygiene Data'!$D$13,0,10*ROW('Hygiene Data'!D151))="","",OFFSET('Hygiene Data'!$D$13,0,10*ROW('Hygiene Data'!D151)))</f>
        <v/>
      </c>
      <c r="DR157" s="293" t="str">
        <f ca="true">+IF(OFFSET('Hygiene Data'!$E$11,0,10*ROW('Hygiene Data'!E151))="","",OFFSET('Hygiene Data'!$E$11,0,10*ROW('Hygiene Data'!E151)))</f>
        <v/>
      </c>
      <c r="DS157" s="293" t="str">
        <f ca="true">+IF(OFFSET('Hygiene Data'!$E$12,0,10*ROW('Hygiene Data'!E151))="","",OFFSET('Hygiene Data'!$E$12,0,10*ROW('Hygiene Data'!E151)))</f>
        <v/>
      </c>
      <c r="DT157" s="293" t="str">
        <f ca="true">+IF(OFFSET('Hygiene Data'!$E$13,0,10*ROW('Hygiene Data'!E151))="","",OFFSET('Hygiene Data'!$E$13,0,10*ROW('Hygiene Data'!E151)))</f>
        <v/>
      </c>
      <c r="DU157" s="293" t="str">
        <f ca="true">+IF(OFFSET('Hygiene Data'!$F$11,0,10*ROW('Hygiene Data'!F151))="","",OFFSET('Hygiene Data'!$F$11,0,10*ROW('Hygiene Data'!F151)))</f>
        <v/>
      </c>
      <c r="DV157" s="293" t="str">
        <f ca="true">+IF(OFFSET('Hygiene Data'!$F$12,0,10*ROW('Hygiene Data'!F151))="","",OFFSET('Hygiene Data'!$F$12,0,10*ROW('Hygiene Data'!F151)))</f>
        <v/>
      </c>
      <c r="DW157" s="293" t="str">
        <f ca="true">+IF(OFFSET('Hygiene Data'!$F$13,0,10*ROW('Hygiene Data'!F151))="","",OFFSET('Hygiene Data'!$F$13,0,10*ROW('Hygiene Data'!F151)))</f>
        <v/>
      </c>
      <c r="DX157" s="293" t="str">
        <f ca="true">+IF(OFFSET('Hygiene Data'!$G$11,0,10*ROW('Hygiene Data'!G151))="","",OFFSET('Hygiene Data'!$G$11,0,10*ROW('Hygiene Data'!G151)))</f>
        <v/>
      </c>
      <c r="DY157" s="293" t="str">
        <f ca="true">+IF(OFFSET('Hygiene Data'!$G$12,0,10*ROW('Hygiene Data'!G151))="","",OFFSET('Hygiene Data'!$G$12,0,10*ROW('Hygiene Data'!G151)))</f>
        <v/>
      </c>
      <c r="DZ157" s="293" t="str">
        <f ca="true">+IF(OFFSET('Hygiene Data'!$G$13,0,10*ROW('Hygiene Data'!G151))="","",OFFSET('Hygiene Data'!$G$13,0,10*ROW('Hygiene Data'!G151)))</f>
        <v/>
      </c>
      <c r="EA157" s="293" t="str">
        <f ca="true">+IF(OFFSET('Hygiene Data'!$H$11,0,10*ROW('Hygiene Data'!H151))="","",OFFSET('Hygiene Data'!$H$11,0,10*ROW('Hygiene Data'!H151)))</f>
        <v/>
      </c>
      <c r="EB157" s="293" t="str">
        <f ca="true">+IF(OFFSET('Hygiene Data'!$H$12,0,10*ROW('Hygiene Data'!H151))="","",OFFSET('Hygiene Data'!$H$12,0,10*ROW('Hygiene Data'!H151)))</f>
        <v/>
      </c>
      <c r="EC157" s="293" t="str">
        <f ca="true">+IF(OFFSET('Hygiene Data'!$H$13,0,10*ROW('Hygiene Data'!H151))="","",OFFSET('Hygiene Data'!$H$13,0,10*ROW('Hygiene Data'!H151)))</f>
        <v/>
      </c>
      <c r="ED157" s="293" t="str">
        <f ca="true">+IF(OFFSET('Hygiene Data'!$I$11,0,10*ROW('Hygiene Data'!I151))="","",OFFSET('Hygiene Data'!$I$11,0,10*ROW('Hygiene Data'!I151)))</f>
        <v/>
      </c>
      <c r="EE157" s="293" t="str">
        <f ca="true">+IF(OFFSET('Hygiene Data'!$I$12,0,10*ROW('Hygiene Data'!I151))="","",OFFSET('Hygiene Data'!$I$12,0,10*ROW('Hygiene Data'!I151)))</f>
        <v/>
      </c>
      <c r="EF157" s="293"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49" t="str">
        <f t="shared" ca="true" si="2"/>
        <v/>
      </c>
      <c r="D158" s="89"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9"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9"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9"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9"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9"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9"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9"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9"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9"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9"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9"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9"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9"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9"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9"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9"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9"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0"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0"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0"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0"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0"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0"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0"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0"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0"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0"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0"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0"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0"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0"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0"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0"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0"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0"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0"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0"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0"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0"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0"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0"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0"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0"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0"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0"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0"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0"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1"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1"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1"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1"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1"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1"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1"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1"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1"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1"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1"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1"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1"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1"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1"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1"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1"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1"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3"/>
      <c r="BS158" s="293" t="str">
        <f ca="true">+IF(OFFSET('Water Data'!$D$27,0,10*ROW('Water Data'!D152))="","",OFFSET('Water Data'!$D$27,0,10*ROW('Water Data'!D152)))</f>
        <v/>
      </c>
      <c r="BT158" s="293" t="str">
        <f ca="true">+IF(OFFSET('Water Data'!$D$28,0,10*ROW('Water Data'!D152))="","",OFFSET('Water Data'!$D$28,0,10*ROW('Water Data'!D152)))</f>
        <v/>
      </c>
      <c r="BU158" s="293" t="str">
        <f ca="true">+IF(OFFSET('Water Data'!$D$29,0,10*ROW('Water Data'!D152))="","",OFFSET('Water Data'!$D$29,0,10*ROW('Water Data'!D152)))</f>
        <v/>
      </c>
      <c r="BV158" s="293" t="str">
        <f ca="true">+IF(OFFSET('Water Data'!$E$27,0,10*ROW('Water Data'!E152))="","",OFFSET('Water Data'!$E$27,0,10*ROW('Water Data'!E152)))</f>
        <v/>
      </c>
      <c r="BW158" s="293" t="str">
        <f ca="true">+IF(OFFSET('Water Data'!$E$28,0,10*ROW('Water Data'!E152))="","",OFFSET('Water Data'!$E$28,0,10*ROW('Water Data'!E152)))</f>
        <v/>
      </c>
      <c r="BX158" s="293" t="str">
        <f ca="true">+IF(OFFSET('Water Data'!$E$29,0,10*ROW('Water Data'!E152))="","",OFFSET('Water Data'!$E$29,0,10*ROW('Water Data'!E152)))</f>
        <v/>
      </c>
      <c r="BY158" s="293" t="str">
        <f ca="true">+IF(OFFSET('Water Data'!$F$27,0,10*ROW('Water Data'!F152))="","",OFFSET('Water Data'!$F$27,0,10*ROW('Water Data'!F152)))</f>
        <v/>
      </c>
      <c r="BZ158" s="293" t="str">
        <f ca="true">+IF(OFFSET('Water Data'!$F$28,0,10*ROW('Water Data'!F152))="","",OFFSET('Water Data'!$F$28,0,10*ROW('Water Data'!F152)))</f>
        <v/>
      </c>
      <c r="CA158" s="293" t="str">
        <f ca="true">+IF(OFFSET('Water Data'!$F$29,0,10*ROW('Water Data'!F152))="","",OFFSET('Water Data'!$F$29,0,10*ROW('Water Data'!F152)))</f>
        <v/>
      </c>
      <c r="CB158" s="293" t="str">
        <f ca="true">+IF(OFFSET('Water Data'!$G$27,0,10*ROW('Water Data'!G152))="","",OFFSET('Water Data'!$G$27,0,10*ROW('Water Data'!G152)))</f>
        <v/>
      </c>
      <c r="CC158" s="293" t="str">
        <f ca="true">+IF(OFFSET('Water Data'!$G$28,0,10*ROW('Water Data'!G152))="","",OFFSET('Water Data'!$G$28,0,10*ROW('Water Data'!G152)))</f>
        <v/>
      </c>
      <c r="CD158" s="293" t="str">
        <f ca="true">+IF(OFFSET('Water Data'!$G$29,0,10*ROW('Water Data'!G152))="","",OFFSET('Water Data'!$G$29,0,10*ROW('Water Data'!G152)))</f>
        <v/>
      </c>
      <c r="CE158" s="293" t="str">
        <f ca="true">+IF(OFFSET('Water Data'!$H$27,0,10*ROW('Water Data'!H152))="","",OFFSET('Water Data'!$H$27,0,10*ROW('Water Data'!H152)))</f>
        <v/>
      </c>
      <c r="CF158" s="293" t="str">
        <f ca="true">+IF(OFFSET('Water Data'!$H$28,0,10*ROW('Water Data'!H152))="","",OFFSET('Water Data'!$H$28,0,10*ROW('Water Data'!H152)))</f>
        <v/>
      </c>
      <c r="CG158" s="293" t="str">
        <f ca="true">+IF(OFFSET('Water Data'!$H$29,0,10*ROW('Water Data'!H152))="","",OFFSET('Water Data'!$H$29,0,10*ROW('Water Data'!H152)))</f>
        <v/>
      </c>
      <c r="CH158" s="293" t="str">
        <f ca="true">+IF(OFFSET('Water Data'!$I$27,0,10*ROW('Water Data'!I152))="","",OFFSET('Water Data'!$I$27,0,10*ROW('Water Data'!I152)))</f>
        <v/>
      </c>
      <c r="CI158" s="293" t="str">
        <f ca="true">+IF(OFFSET('Water Data'!$I$28,0,10*ROW('Water Data'!I152))="","",OFFSET('Water Data'!$I$28,0,10*ROW('Water Data'!I152)))</f>
        <v/>
      </c>
      <c r="CJ158" s="293" t="str">
        <f ca="true">+IF(OFFSET('Water Data'!$I$29,0,10*ROW('Water Data'!I152))="","",OFFSET('Water Data'!$I$29,0,10*ROW('Water Data'!I152)))</f>
        <v/>
      </c>
      <c r="CK158" s="293" t="str">
        <f ca="true">+IF(OFFSET('Sanitation Data'!$D$28,0,10*ROW('Sanitation Data'!D152))="","",OFFSET('Sanitation Data'!$D$28,0,10*ROW('Sanitation Data'!D152)))</f>
        <v/>
      </c>
      <c r="CL158" s="293" t="str">
        <f ca="true">+IF(OFFSET('Sanitation Data'!$D$29,0,10*ROW('Sanitation Data'!D152))="","",OFFSET('Sanitation Data'!$D$29,0,10*ROW('Sanitation Data'!D152)))</f>
        <v/>
      </c>
      <c r="CM158" s="293" t="str">
        <f ca="true">+IF(OFFSET('Sanitation Data'!$D$30,0,10*ROW('Sanitation Data'!D152))="","",OFFSET('Sanitation Data'!$D$30,0,10*ROW('Sanitation Data'!D152)))</f>
        <v/>
      </c>
      <c r="CN158" s="293" t="str">
        <f ca="true">+IF(OFFSET('Sanitation Data'!$D$31,0,10*ROW('Sanitation Data'!D152))="","",OFFSET('Sanitation Data'!$D$31,0,10*ROW('Sanitation Data'!D152)))</f>
        <v/>
      </c>
      <c r="CO158" s="293" t="str">
        <f ca="true">+IF(OFFSET('Sanitation Data'!$D$32,0,10*ROW('Sanitation Data'!D152))="","",OFFSET('Sanitation Data'!$D$32,0,10*ROW('Sanitation Data'!D152)))</f>
        <v/>
      </c>
      <c r="CP158" s="293" t="str">
        <f ca="true">+IF(OFFSET('Sanitation Data'!$E$28,0,10*ROW('Sanitation Data'!E152))="","",OFFSET('Sanitation Data'!$E$28,0,10*ROW('Sanitation Data'!E152)))</f>
        <v/>
      </c>
      <c r="CQ158" s="293" t="str">
        <f ca="true">+IF(OFFSET('Sanitation Data'!$E$29,0,10*ROW('Sanitation Data'!E152))="","",OFFSET('Sanitation Data'!$E$29,0,10*ROW('Sanitation Data'!E152)))</f>
        <v/>
      </c>
      <c r="CR158" s="293" t="str">
        <f ca="true">+IF(OFFSET('Sanitation Data'!$E$30,0,10*ROW('Sanitation Data'!E152))="","",OFFSET('Sanitation Data'!$E$30,0,10*ROW('Sanitation Data'!E152)))</f>
        <v/>
      </c>
      <c r="CS158" s="293" t="str">
        <f ca="true">+IF(OFFSET('Sanitation Data'!$E$31,0,10*ROW('Sanitation Data'!E152))="","",OFFSET('Sanitation Data'!$E$31,0,10*ROW('Sanitation Data'!E152)))</f>
        <v/>
      </c>
      <c r="CT158" s="293" t="str">
        <f ca="true">+IF(OFFSET('Sanitation Data'!$E$32,0,10*ROW('Sanitation Data'!E152))="","",OFFSET('Sanitation Data'!$E$32,0,10*ROW('Sanitation Data'!E152)))</f>
        <v/>
      </c>
      <c r="CU158" s="293" t="str">
        <f ca="true">+IF(OFFSET('Sanitation Data'!$F$28,0,10*ROW('Sanitation Data'!F152))="","",OFFSET('Sanitation Data'!$F$28,0,10*ROW('Sanitation Data'!F152)))</f>
        <v/>
      </c>
      <c r="CV158" s="293" t="str">
        <f ca="true">+IF(OFFSET('Sanitation Data'!$F$29,0,10*ROW('Sanitation Data'!F152))="","",OFFSET('Sanitation Data'!$F$29,0,10*ROW('Sanitation Data'!F152)))</f>
        <v/>
      </c>
      <c r="CW158" s="293" t="str">
        <f ca="true">+IF(OFFSET('Sanitation Data'!$F$30,0,10*ROW('Sanitation Data'!F152))="","",OFFSET('Sanitation Data'!$F$30,0,10*ROW('Sanitation Data'!F152)))</f>
        <v/>
      </c>
      <c r="CX158" s="293" t="str">
        <f ca="true">+IF(OFFSET('Sanitation Data'!$F$31,0,10*ROW('Sanitation Data'!F152))="","",OFFSET('Sanitation Data'!$F$31,0,10*ROW('Sanitation Data'!F152)))</f>
        <v/>
      </c>
      <c r="CY158" s="293" t="str">
        <f ca="true">+IF(OFFSET('Sanitation Data'!$F$32,0,10*ROW('Sanitation Data'!F152))="","",OFFSET('Sanitation Data'!$F$32,0,10*ROW('Sanitation Data'!F152)))</f>
        <v/>
      </c>
      <c r="CZ158" s="293" t="str">
        <f ca="true">+IF(OFFSET('Sanitation Data'!$G$28,0,10*ROW('Sanitation Data'!G152))="","",OFFSET('Sanitation Data'!$G$28,0,10*ROW('Sanitation Data'!G152)))</f>
        <v/>
      </c>
      <c r="DA158" s="293" t="str">
        <f ca="true">+IF(OFFSET('Sanitation Data'!$G$29,0,10*ROW('Sanitation Data'!G152))="","",OFFSET('Sanitation Data'!$G$29,0,10*ROW('Sanitation Data'!G152)))</f>
        <v/>
      </c>
      <c r="DB158" s="293" t="str">
        <f ca="true">+IF(OFFSET('Sanitation Data'!$G$30,0,10*ROW('Sanitation Data'!G152))="","",OFFSET('Sanitation Data'!$G$30,0,10*ROW('Sanitation Data'!G152)))</f>
        <v/>
      </c>
      <c r="DC158" s="293" t="str">
        <f ca="true">+IF(OFFSET('Sanitation Data'!$G$31,0,10*ROW('Sanitation Data'!G152))="","",OFFSET('Sanitation Data'!$G$31,0,10*ROW('Sanitation Data'!G152)))</f>
        <v/>
      </c>
      <c r="DD158" s="293" t="str">
        <f ca="true">+IF(OFFSET('Sanitation Data'!$G$32,0,10*ROW('Sanitation Data'!G152))="","",OFFSET('Sanitation Data'!$G$32,0,10*ROW('Sanitation Data'!G152)))</f>
        <v/>
      </c>
      <c r="DE158" s="293" t="str">
        <f ca="true">+IF(OFFSET('Sanitation Data'!$H$28,0,10*ROW('Sanitation Data'!H152))="","",OFFSET('Sanitation Data'!$H$28,0,10*ROW('Sanitation Data'!H152)))</f>
        <v/>
      </c>
      <c r="DF158" s="293" t="str">
        <f ca="true">+IF(OFFSET('Sanitation Data'!$H$29,0,10*ROW('Sanitation Data'!H152))="","",OFFSET('Sanitation Data'!$H$29,0,10*ROW('Sanitation Data'!H152)))</f>
        <v/>
      </c>
      <c r="DG158" s="293" t="str">
        <f ca="true">+IF(OFFSET('Sanitation Data'!$H$30,0,10*ROW('Sanitation Data'!H152))="","",OFFSET('Sanitation Data'!$H$30,0,10*ROW('Sanitation Data'!H152)))</f>
        <v/>
      </c>
      <c r="DH158" s="293" t="str">
        <f ca="true">+IF(OFFSET('Sanitation Data'!$H$31,0,10*ROW('Sanitation Data'!H152))="","",OFFSET('Sanitation Data'!$H$31,0,10*ROW('Sanitation Data'!H152)))</f>
        <v/>
      </c>
      <c r="DI158" s="293" t="str">
        <f ca="true">+IF(OFFSET('Sanitation Data'!$H$32,0,10*ROW('Sanitation Data'!H152))="","",OFFSET('Sanitation Data'!$H$32,0,10*ROW('Sanitation Data'!H152)))</f>
        <v/>
      </c>
      <c r="DJ158" s="293" t="str">
        <f ca="true">+IF(OFFSET('Sanitation Data'!$I$28,0,10*ROW('Sanitation Data'!I152))="","",OFFSET('Sanitation Data'!$I$28,0,10*ROW('Sanitation Data'!I152)))</f>
        <v/>
      </c>
      <c r="DK158" s="293" t="str">
        <f ca="true">+IF(OFFSET('Sanitation Data'!$I$29,0,10*ROW('Sanitation Data'!I152))="","",OFFSET('Sanitation Data'!$I$29,0,10*ROW('Sanitation Data'!I152)))</f>
        <v/>
      </c>
      <c r="DL158" s="293" t="str">
        <f ca="true">+IF(OFFSET('Sanitation Data'!$I$30,0,10*ROW('Sanitation Data'!I152))="","",OFFSET('Sanitation Data'!$I$30,0,10*ROW('Sanitation Data'!I152)))</f>
        <v/>
      </c>
      <c r="DM158" s="293" t="str">
        <f ca="true">+IF(OFFSET('Sanitation Data'!$I$31,0,10*ROW('Sanitation Data'!I152))="","",OFFSET('Sanitation Data'!$I$31,0,10*ROW('Sanitation Data'!I152)))</f>
        <v/>
      </c>
      <c r="DN158" s="293" t="str">
        <f ca="true">+IF(OFFSET('Sanitation Data'!$I$32,0,10*ROW('Sanitation Data'!I152))="","",OFFSET('Sanitation Data'!$I$32,0,10*ROW('Sanitation Data'!I152)))</f>
        <v/>
      </c>
      <c r="DO158" s="293" t="str">
        <f ca="true">+IF(OFFSET('Hygiene Data'!$D$11,0,10*ROW('Hygiene Data'!D152))="","",OFFSET('Hygiene Data'!$D$11,0,10*ROW('Hygiene Data'!D152)))</f>
        <v/>
      </c>
      <c r="DP158" s="293" t="str">
        <f ca="true">+IF(OFFSET('Hygiene Data'!$D$12,0,10*ROW('Hygiene Data'!D152))="","",OFFSET('Hygiene Data'!$D$12,0,10*ROW('Hygiene Data'!D152)))</f>
        <v/>
      </c>
      <c r="DQ158" s="293" t="str">
        <f ca="true">+IF(OFFSET('Hygiene Data'!$D$13,0,10*ROW('Hygiene Data'!D152))="","",OFFSET('Hygiene Data'!$D$13,0,10*ROW('Hygiene Data'!D152)))</f>
        <v/>
      </c>
      <c r="DR158" s="293" t="str">
        <f ca="true">+IF(OFFSET('Hygiene Data'!$E$11,0,10*ROW('Hygiene Data'!E152))="","",OFFSET('Hygiene Data'!$E$11,0,10*ROW('Hygiene Data'!E152)))</f>
        <v/>
      </c>
      <c r="DS158" s="293" t="str">
        <f ca="true">+IF(OFFSET('Hygiene Data'!$E$12,0,10*ROW('Hygiene Data'!E152))="","",OFFSET('Hygiene Data'!$E$12,0,10*ROW('Hygiene Data'!E152)))</f>
        <v/>
      </c>
      <c r="DT158" s="293" t="str">
        <f ca="true">+IF(OFFSET('Hygiene Data'!$E$13,0,10*ROW('Hygiene Data'!E152))="","",OFFSET('Hygiene Data'!$E$13,0,10*ROW('Hygiene Data'!E152)))</f>
        <v/>
      </c>
      <c r="DU158" s="293" t="str">
        <f ca="true">+IF(OFFSET('Hygiene Data'!$F$11,0,10*ROW('Hygiene Data'!F152))="","",OFFSET('Hygiene Data'!$F$11,0,10*ROW('Hygiene Data'!F152)))</f>
        <v/>
      </c>
      <c r="DV158" s="293" t="str">
        <f ca="true">+IF(OFFSET('Hygiene Data'!$F$12,0,10*ROW('Hygiene Data'!F152))="","",OFFSET('Hygiene Data'!$F$12,0,10*ROW('Hygiene Data'!F152)))</f>
        <v/>
      </c>
      <c r="DW158" s="293" t="str">
        <f ca="true">+IF(OFFSET('Hygiene Data'!$F$13,0,10*ROW('Hygiene Data'!F152))="","",OFFSET('Hygiene Data'!$F$13,0,10*ROW('Hygiene Data'!F152)))</f>
        <v/>
      </c>
      <c r="DX158" s="293" t="str">
        <f ca="true">+IF(OFFSET('Hygiene Data'!$G$11,0,10*ROW('Hygiene Data'!G152))="","",OFFSET('Hygiene Data'!$G$11,0,10*ROW('Hygiene Data'!G152)))</f>
        <v/>
      </c>
      <c r="DY158" s="293" t="str">
        <f ca="true">+IF(OFFSET('Hygiene Data'!$G$12,0,10*ROW('Hygiene Data'!G152))="","",OFFSET('Hygiene Data'!$G$12,0,10*ROW('Hygiene Data'!G152)))</f>
        <v/>
      </c>
      <c r="DZ158" s="293" t="str">
        <f ca="true">+IF(OFFSET('Hygiene Data'!$G$13,0,10*ROW('Hygiene Data'!G152))="","",OFFSET('Hygiene Data'!$G$13,0,10*ROW('Hygiene Data'!G152)))</f>
        <v/>
      </c>
      <c r="EA158" s="293" t="str">
        <f ca="true">+IF(OFFSET('Hygiene Data'!$H$11,0,10*ROW('Hygiene Data'!H152))="","",OFFSET('Hygiene Data'!$H$11,0,10*ROW('Hygiene Data'!H152)))</f>
        <v/>
      </c>
      <c r="EB158" s="293" t="str">
        <f ca="true">+IF(OFFSET('Hygiene Data'!$H$12,0,10*ROW('Hygiene Data'!H152))="","",OFFSET('Hygiene Data'!$H$12,0,10*ROW('Hygiene Data'!H152)))</f>
        <v/>
      </c>
      <c r="EC158" s="293" t="str">
        <f ca="true">+IF(OFFSET('Hygiene Data'!$H$13,0,10*ROW('Hygiene Data'!H152))="","",OFFSET('Hygiene Data'!$H$13,0,10*ROW('Hygiene Data'!H152)))</f>
        <v/>
      </c>
      <c r="ED158" s="293" t="str">
        <f ca="true">+IF(OFFSET('Hygiene Data'!$I$11,0,10*ROW('Hygiene Data'!I152))="","",OFFSET('Hygiene Data'!$I$11,0,10*ROW('Hygiene Data'!I152)))</f>
        <v/>
      </c>
      <c r="EE158" s="293" t="str">
        <f ca="true">+IF(OFFSET('Hygiene Data'!$I$12,0,10*ROW('Hygiene Data'!I152))="","",OFFSET('Hygiene Data'!$I$12,0,10*ROW('Hygiene Data'!I152)))</f>
        <v/>
      </c>
      <c r="EF158" s="293"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49" t="str">
        <f t="shared" ca="true" si="2"/>
        <v/>
      </c>
      <c r="D159" s="89"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9"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9"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9"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9"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9"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9"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9"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9"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9"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9"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9"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9"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9"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9"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9"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9"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9"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0"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0"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0"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0"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0"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0"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0"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0"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0"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0"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0"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0"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0"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0"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0"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0"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0"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0"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0"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0"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0"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0"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0"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0"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0"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0"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0"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0"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0"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0"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1"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1"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1"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1"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1"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1"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1"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1"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1"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1"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1"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1"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1"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1"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1"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1"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1"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1"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3"/>
      <c r="BS159" s="293" t="str">
        <f ca="true">+IF(OFFSET('Water Data'!$D$27,0,10*ROW('Water Data'!D153))="","",OFFSET('Water Data'!$D$27,0,10*ROW('Water Data'!D153)))</f>
        <v/>
      </c>
      <c r="BT159" s="293" t="str">
        <f ca="true">+IF(OFFSET('Water Data'!$D$28,0,10*ROW('Water Data'!D153))="","",OFFSET('Water Data'!$D$28,0,10*ROW('Water Data'!D153)))</f>
        <v/>
      </c>
      <c r="BU159" s="293" t="str">
        <f ca="true">+IF(OFFSET('Water Data'!$D$29,0,10*ROW('Water Data'!D153))="","",OFFSET('Water Data'!$D$29,0,10*ROW('Water Data'!D153)))</f>
        <v/>
      </c>
      <c r="BV159" s="293" t="str">
        <f ca="true">+IF(OFFSET('Water Data'!$E$27,0,10*ROW('Water Data'!E153))="","",OFFSET('Water Data'!$E$27,0,10*ROW('Water Data'!E153)))</f>
        <v/>
      </c>
      <c r="BW159" s="293" t="str">
        <f ca="true">+IF(OFFSET('Water Data'!$E$28,0,10*ROW('Water Data'!E153))="","",OFFSET('Water Data'!$E$28,0,10*ROW('Water Data'!E153)))</f>
        <v/>
      </c>
      <c r="BX159" s="293" t="str">
        <f ca="true">+IF(OFFSET('Water Data'!$E$29,0,10*ROW('Water Data'!E153))="","",OFFSET('Water Data'!$E$29,0,10*ROW('Water Data'!E153)))</f>
        <v/>
      </c>
      <c r="BY159" s="293" t="str">
        <f ca="true">+IF(OFFSET('Water Data'!$F$27,0,10*ROW('Water Data'!F153))="","",OFFSET('Water Data'!$F$27,0,10*ROW('Water Data'!F153)))</f>
        <v/>
      </c>
      <c r="BZ159" s="293" t="str">
        <f ca="true">+IF(OFFSET('Water Data'!$F$28,0,10*ROW('Water Data'!F153))="","",OFFSET('Water Data'!$F$28,0,10*ROW('Water Data'!F153)))</f>
        <v/>
      </c>
      <c r="CA159" s="293" t="str">
        <f ca="true">+IF(OFFSET('Water Data'!$F$29,0,10*ROW('Water Data'!F153))="","",OFFSET('Water Data'!$F$29,0,10*ROW('Water Data'!F153)))</f>
        <v/>
      </c>
      <c r="CB159" s="293" t="str">
        <f ca="true">+IF(OFFSET('Water Data'!$G$27,0,10*ROW('Water Data'!G153))="","",OFFSET('Water Data'!$G$27,0,10*ROW('Water Data'!G153)))</f>
        <v/>
      </c>
      <c r="CC159" s="293" t="str">
        <f ca="true">+IF(OFFSET('Water Data'!$G$28,0,10*ROW('Water Data'!G153))="","",OFFSET('Water Data'!$G$28,0,10*ROW('Water Data'!G153)))</f>
        <v/>
      </c>
      <c r="CD159" s="293" t="str">
        <f ca="true">+IF(OFFSET('Water Data'!$G$29,0,10*ROW('Water Data'!G153))="","",OFFSET('Water Data'!$G$29,0,10*ROW('Water Data'!G153)))</f>
        <v/>
      </c>
      <c r="CE159" s="293" t="str">
        <f ca="true">+IF(OFFSET('Water Data'!$H$27,0,10*ROW('Water Data'!H153))="","",OFFSET('Water Data'!$H$27,0,10*ROW('Water Data'!H153)))</f>
        <v/>
      </c>
      <c r="CF159" s="293" t="str">
        <f ca="true">+IF(OFFSET('Water Data'!$H$28,0,10*ROW('Water Data'!H153))="","",OFFSET('Water Data'!$H$28,0,10*ROW('Water Data'!H153)))</f>
        <v/>
      </c>
      <c r="CG159" s="293" t="str">
        <f ca="true">+IF(OFFSET('Water Data'!$H$29,0,10*ROW('Water Data'!H153))="","",OFFSET('Water Data'!$H$29,0,10*ROW('Water Data'!H153)))</f>
        <v/>
      </c>
      <c r="CH159" s="293" t="str">
        <f ca="true">+IF(OFFSET('Water Data'!$I$27,0,10*ROW('Water Data'!I153))="","",OFFSET('Water Data'!$I$27,0,10*ROW('Water Data'!I153)))</f>
        <v/>
      </c>
      <c r="CI159" s="293" t="str">
        <f ca="true">+IF(OFFSET('Water Data'!$I$28,0,10*ROW('Water Data'!I153))="","",OFFSET('Water Data'!$I$28,0,10*ROW('Water Data'!I153)))</f>
        <v/>
      </c>
      <c r="CJ159" s="293" t="str">
        <f ca="true">+IF(OFFSET('Water Data'!$I$29,0,10*ROW('Water Data'!I153))="","",OFFSET('Water Data'!$I$29,0,10*ROW('Water Data'!I153)))</f>
        <v/>
      </c>
      <c r="CK159" s="293" t="str">
        <f ca="true">+IF(OFFSET('Sanitation Data'!$D$28,0,10*ROW('Sanitation Data'!D153))="","",OFFSET('Sanitation Data'!$D$28,0,10*ROW('Sanitation Data'!D153)))</f>
        <v/>
      </c>
      <c r="CL159" s="293" t="str">
        <f ca="true">+IF(OFFSET('Sanitation Data'!$D$29,0,10*ROW('Sanitation Data'!D153))="","",OFFSET('Sanitation Data'!$D$29,0,10*ROW('Sanitation Data'!D153)))</f>
        <v/>
      </c>
      <c r="CM159" s="293" t="str">
        <f ca="true">+IF(OFFSET('Sanitation Data'!$D$30,0,10*ROW('Sanitation Data'!D153))="","",OFFSET('Sanitation Data'!$D$30,0,10*ROW('Sanitation Data'!D153)))</f>
        <v/>
      </c>
      <c r="CN159" s="293" t="str">
        <f ca="true">+IF(OFFSET('Sanitation Data'!$D$31,0,10*ROW('Sanitation Data'!D153))="","",OFFSET('Sanitation Data'!$D$31,0,10*ROW('Sanitation Data'!D153)))</f>
        <v/>
      </c>
      <c r="CO159" s="293" t="str">
        <f ca="true">+IF(OFFSET('Sanitation Data'!$D$32,0,10*ROW('Sanitation Data'!D153))="","",OFFSET('Sanitation Data'!$D$32,0,10*ROW('Sanitation Data'!D153)))</f>
        <v/>
      </c>
      <c r="CP159" s="293" t="str">
        <f ca="true">+IF(OFFSET('Sanitation Data'!$E$28,0,10*ROW('Sanitation Data'!E153))="","",OFFSET('Sanitation Data'!$E$28,0,10*ROW('Sanitation Data'!E153)))</f>
        <v/>
      </c>
      <c r="CQ159" s="293" t="str">
        <f ca="true">+IF(OFFSET('Sanitation Data'!$E$29,0,10*ROW('Sanitation Data'!E153))="","",OFFSET('Sanitation Data'!$E$29,0,10*ROW('Sanitation Data'!E153)))</f>
        <v/>
      </c>
      <c r="CR159" s="293" t="str">
        <f ca="true">+IF(OFFSET('Sanitation Data'!$E$30,0,10*ROW('Sanitation Data'!E153))="","",OFFSET('Sanitation Data'!$E$30,0,10*ROW('Sanitation Data'!E153)))</f>
        <v/>
      </c>
      <c r="CS159" s="293" t="str">
        <f ca="true">+IF(OFFSET('Sanitation Data'!$E$31,0,10*ROW('Sanitation Data'!E153))="","",OFFSET('Sanitation Data'!$E$31,0,10*ROW('Sanitation Data'!E153)))</f>
        <v/>
      </c>
      <c r="CT159" s="293" t="str">
        <f ca="true">+IF(OFFSET('Sanitation Data'!$E$32,0,10*ROW('Sanitation Data'!E153))="","",OFFSET('Sanitation Data'!$E$32,0,10*ROW('Sanitation Data'!E153)))</f>
        <v/>
      </c>
      <c r="CU159" s="293" t="str">
        <f ca="true">+IF(OFFSET('Sanitation Data'!$F$28,0,10*ROW('Sanitation Data'!F153))="","",OFFSET('Sanitation Data'!$F$28,0,10*ROW('Sanitation Data'!F153)))</f>
        <v/>
      </c>
      <c r="CV159" s="293" t="str">
        <f ca="true">+IF(OFFSET('Sanitation Data'!$F$29,0,10*ROW('Sanitation Data'!F153))="","",OFFSET('Sanitation Data'!$F$29,0,10*ROW('Sanitation Data'!F153)))</f>
        <v/>
      </c>
      <c r="CW159" s="293" t="str">
        <f ca="true">+IF(OFFSET('Sanitation Data'!$F$30,0,10*ROW('Sanitation Data'!F153))="","",OFFSET('Sanitation Data'!$F$30,0,10*ROW('Sanitation Data'!F153)))</f>
        <v/>
      </c>
      <c r="CX159" s="293" t="str">
        <f ca="true">+IF(OFFSET('Sanitation Data'!$F$31,0,10*ROW('Sanitation Data'!F153))="","",OFFSET('Sanitation Data'!$F$31,0,10*ROW('Sanitation Data'!F153)))</f>
        <v/>
      </c>
      <c r="CY159" s="293" t="str">
        <f ca="true">+IF(OFFSET('Sanitation Data'!$F$32,0,10*ROW('Sanitation Data'!F153))="","",OFFSET('Sanitation Data'!$F$32,0,10*ROW('Sanitation Data'!F153)))</f>
        <v/>
      </c>
      <c r="CZ159" s="293" t="str">
        <f ca="true">+IF(OFFSET('Sanitation Data'!$G$28,0,10*ROW('Sanitation Data'!G153))="","",OFFSET('Sanitation Data'!$G$28,0,10*ROW('Sanitation Data'!G153)))</f>
        <v/>
      </c>
      <c r="DA159" s="293" t="str">
        <f ca="true">+IF(OFFSET('Sanitation Data'!$G$29,0,10*ROW('Sanitation Data'!G153))="","",OFFSET('Sanitation Data'!$G$29,0,10*ROW('Sanitation Data'!G153)))</f>
        <v/>
      </c>
      <c r="DB159" s="293" t="str">
        <f ca="true">+IF(OFFSET('Sanitation Data'!$G$30,0,10*ROW('Sanitation Data'!G153))="","",OFFSET('Sanitation Data'!$G$30,0,10*ROW('Sanitation Data'!G153)))</f>
        <v/>
      </c>
      <c r="DC159" s="293" t="str">
        <f ca="true">+IF(OFFSET('Sanitation Data'!$G$31,0,10*ROW('Sanitation Data'!G153))="","",OFFSET('Sanitation Data'!$G$31,0,10*ROW('Sanitation Data'!G153)))</f>
        <v/>
      </c>
      <c r="DD159" s="293" t="str">
        <f ca="true">+IF(OFFSET('Sanitation Data'!$G$32,0,10*ROW('Sanitation Data'!G153))="","",OFFSET('Sanitation Data'!$G$32,0,10*ROW('Sanitation Data'!G153)))</f>
        <v/>
      </c>
      <c r="DE159" s="293" t="str">
        <f ca="true">+IF(OFFSET('Sanitation Data'!$H$28,0,10*ROW('Sanitation Data'!H153))="","",OFFSET('Sanitation Data'!$H$28,0,10*ROW('Sanitation Data'!H153)))</f>
        <v/>
      </c>
      <c r="DF159" s="293" t="str">
        <f ca="true">+IF(OFFSET('Sanitation Data'!$H$29,0,10*ROW('Sanitation Data'!H153))="","",OFFSET('Sanitation Data'!$H$29,0,10*ROW('Sanitation Data'!H153)))</f>
        <v/>
      </c>
      <c r="DG159" s="293" t="str">
        <f ca="true">+IF(OFFSET('Sanitation Data'!$H$30,0,10*ROW('Sanitation Data'!H153))="","",OFFSET('Sanitation Data'!$H$30,0,10*ROW('Sanitation Data'!H153)))</f>
        <v/>
      </c>
      <c r="DH159" s="293" t="str">
        <f ca="true">+IF(OFFSET('Sanitation Data'!$H$31,0,10*ROW('Sanitation Data'!H153))="","",OFFSET('Sanitation Data'!$H$31,0,10*ROW('Sanitation Data'!H153)))</f>
        <v/>
      </c>
      <c r="DI159" s="293" t="str">
        <f ca="true">+IF(OFFSET('Sanitation Data'!$H$32,0,10*ROW('Sanitation Data'!H153))="","",OFFSET('Sanitation Data'!$H$32,0,10*ROW('Sanitation Data'!H153)))</f>
        <v/>
      </c>
      <c r="DJ159" s="293" t="str">
        <f ca="true">+IF(OFFSET('Sanitation Data'!$I$28,0,10*ROW('Sanitation Data'!I153))="","",OFFSET('Sanitation Data'!$I$28,0,10*ROW('Sanitation Data'!I153)))</f>
        <v/>
      </c>
      <c r="DK159" s="293" t="str">
        <f ca="true">+IF(OFFSET('Sanitation Data'!$I$29,0,10*ROW('Sanitation Data'!I153))="","",OFFSET('Sanitation Data'!$I$29,0,10*ROW('Sanitation Data'!I153)))</f>
        <v/>
      </c>
      <c r="DL159" s="293" t="str">
        <f ca="true">+IF(OFFSET('Sanitation Data'!$I$30,0,10*ROW('Sanitation Data'!I153))="","",OFFSET('Sanitation Data'!$I$30,0,10*ROW('Sanitation Data'!I153)))</f>
        <v/>
      </c>
      <c r="DM159" s="293" t="str">
        <f ca="true">+IF(OFFSET('Sanitation Data'!$I$31,0,10*ROW('Sanitation Data'!I153))="","",OFFSET('Sanitation Data'!$I$31,0,10*ROW('Sanitation Data'!I153)))</f>
        <v/>
      </c>
      <c r="DN159" s="293" t="str">
        <f ca="true">+IF(OFFSET('Sanitation Data'!$I$32,0,10*ROW('Sanitation Data'!I153))="","",OFFSET('Sanitation Data'!$I$32,0,10*ROW('Sanitation Data'!I153)))</f>
        <v/>
      </c>
      <c r="DO159" s="293" t="str">
        <f ca="true">+IF(OFFSET('Hygiene Data'!$D$11,0,10*ROW('Hygiene Data'!D153))="","",OFFSET('Hygiene Data'!$D$11,0,10*ROW('Hygiene Data'!D153)))</f>
        <v/>
      </c>
      <c r="DP159" s="293" t="str">
        <f ca="true">+IF(OFFSET('Hygiene Data'!$D$12,0,10*ROW('Hygiene Data'!D153))="","",OFFSET('Hygiene Data'!$D$12,0,10*ROW('Hygiene Data'!D153)))</f>
        <v/>
      </c>
      <c r="DQ159" s="293" t="str">
        <f ca="true">+IF(OFFSET('Hygiene Data'!$D$13,0,10*ROW('Hygiene Data'!D153))="","",OFFSET('Hygiene Data'!$D$13,0,10*ROW('Hygiene Data'!D153)))</f>
        <v/>
      </c>
      <c r="DR159" s="293" t="str">
        <f ca="true">+IF(OFFSET('Hygiene Data'!$E$11,0,10*ROW('Hygiene Data'!E153))="","",OFFSET('Hygiene Data'!$E$11,0,10*ROW('Hygiene Data'!E153)))</f>
        <v/>
      </c>
      <c r="DS159" s="293" t="str">
        <f ca="true">+IF(OFFSET('Hygiene Data'!$E$12,0,10*ROW('Hygiene Data'!E153))="","",OFFSET('Hygiene Data'!$E$12,0,10*ROW('Hygiene Data'!E153)))</f>
        <v/>
      </c>
      <c r="DT159" s="293" t="str">
        <f ca="true">+IF(OFFSET('Hygiene Data'!$E$13,0,10*ROW('Hygiene Data'!E153))="","",OFFSET('Hygiene Data'!$E$13,0,10*ROW('Hygiene Data'!E153)))</f>
        <v/>
      </c>
      <c r="DU159" s="293" t="str">
        <f ca="true">+IF(OFFSET('Hygiene Data'!$F$11,0,10*ROW('Hygiene Data'!F153))="","",OFFSET('Hygiene Data'!$F$11,0,10*ROW('Hygiene Data'!F153)))</f>
        <v/>
      </c>
      <c r="DV159" s="293" t="str">
        <f ca="true">+IF(OFFSET('Hygiene Data'!$F$12,0,10*ROW('Hygiene Data'!F153))="","",OFFSET('Hygiene Data'!$F$12,0,10*ROW('Hygiene Data'!F153)))</f>
        <v/>
      </c>
      <c r="DW159" s="293" t="str">
        <f ca="true">+IF(OFFSET('Hygiene Data'!$F$13,0,10*ROW('Hygiene Data'!F153))="","",OFFSET('Hygiene Data'!$F$13,0,10*ROW('Hygiene Data'!F153)))</f>
        <v/>
      </c>
      <c r="DX159" s="293" t="str">
        <f ca="true">+IF(OFFSET('Hygiene Data'!$G$11,0,10*ROW('Hygiene Data'!G153))="","",OFFSET('Hygiene Data'!$G$11,0,10*ROW('Hygiene Data'!G153)))</f>
        <v/>
      </c>
      <c r="DY159" s="293" t="str">
        <f ca="true">+IF(OFFSET('Hygiene Data'!$G$12,0,10*ROW('Hygiene Data'!G153))="","",OFFSET('Hygiene Data'!$G$12,0,10*ROW('Hygiene Data'!G153)))</f>
        <v/>
      </c>
      <c r="DZ159" s="293" t="str">
        <f ca="true">+IF(OFFSET('Hygiene Data'!$G$13,0,10*ROW('Hygiene Data'!G153))="","",OFFSET('Hygiene Data'!$G$13,0,10*ROW('Hygiene Data'!G153)))</f>
        <v/>
      </c>
      <c r="EA159" s="293" t="str">
        <f ca="true">+IF(OFFSET('Hygiene Data'!$H$11,0,10*ROW('Hygiene Data'!H153))="","",OFFSET('Hygiene Data'!$H$11,0,10*ROW('Hygiene Data'!H153)))</f>
        <v/>
      </c>
      <c r="EB159" s="293" t="str">
        <f ca="true">+IF(OFFSET('Hygiene Data'!$H$12,0,10*ROW('Hygiene Data'!H153))="","",OFFSET('Hygiene Data'!$H$12,0,10*ROW('Hygiene Data'!H153)))</f>
        <v/>
      </c>
      <c r="EC159" s="293" t="str">
        <f ca="true">+IF(OFFSET('Hygiene Data'!$H$13,0,10*ROW('Hygiene Data'!H153))="","",OFFSET('Hygiene Data'!$H$13,0,10*ROW('Hygiene Data'!H153)))</f>
        <v/>
      </c>
      <c r="ED159" s="293" t="str">
        <f ca="true">+IF(OFFSET('Hygiene Data'!$I$11,0,10*ROW('Hygiene Data'!I153))="","",OFFSET('Hygiene Data'!$I$11,0,10*ROW('Hygiene Data'!I153)))</f>
        <v/>
      </c>
      <c r="EE159" s="293" t="str">
        <f ca="true">+IF(OFFSET('Hygiene Data'!$I$12,0,10*ROW('Hygiene Data'!I153))="","",OFFSET('Hygiene Data'!$I$12,0,10*ROW('Hygiene Data'!I153)))</f>
        <v/>
      </c>
      <c r="EF159" s="293"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49" t="str">
        <f t="shared" ca="true" si="2"/>
        <v/>
      </c>
      <c r="D160" s="89"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9"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9"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9"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9"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9"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9"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9"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9"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9"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9"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9"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9"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9"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9"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9"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9"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9"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0"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0"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0"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0"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0"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0"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0"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0"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0"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0"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0"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0"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0"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0"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0"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0"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0"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0"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0"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0"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0"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0"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0"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0"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0"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0"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0"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0"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0"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0"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1"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1"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1"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1"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1"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1"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1"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1"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1"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1"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1"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1"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1"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1"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1"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1"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1"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1"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3"/>
      <c r="BS160" s="293" t="str">
        <f ca="true">+IF(OFFSET('Water Data'!$D$27,0,10*ROW('Water Data'!D154))="","",OFFSET('Water Data'!$D$27,0,10*ROW('Water Data'!D154)))</f>
        <v/>
      </c>
      <c r="BT160" s="293" t="str">
        <f ca="true">+IF(OFFSET('Water Data'!$D$28,0,10*ROW('Water Data'!D154))="","",OFFSET('Water Data'!$D$28,0,10*ROW('Water Data'!D154)))</f>
        <v/>
      </c>
      <c r="BU160" s="293" t="str">
        <f ca="true">+IF(OFFSET('Water Data'!$D$29,0,10*ROW('Water Data'!D154))="","",OFFSET('Water Data'!$D$29,0,10*ROW('Water Data'!D154)))</f>
        <v/>
      </c>
      <c r="BV160" s="293" t="str">
        <f ca="true">+IF(OFFSET('Water Data'!$E$27,0,10*ROW('Water Data'!E154))="","",OFFSET('Water Data'!$E$27,0,10*ROW('Water Data'!E154)))</f>
        <v/>
      </c>
      <c r="BW160" s="293" t="str">
        <f ca="true">+IF(OFFSET('Water Data'!$E$28,0,10*ROW('Water Data'!E154))="","",OFFSET('Water Data'!$E$28,0,10*ROW('Water Data'!E154)))</f>
        <v/>
      </c>
      <c r="BX160" s="293" t="str">
        <f ca="true">+IF(OFFSET('Water Data'!$E$29,0,10*ROW('Water Data'!E154))="","",OFFSET('Water Data'!$E$29,0,10*ROW('Water Data'!E154)))</f>
        <v/>
      </c>
      <c r="BY160" s="293" t="str">
        <f ca="true">+IF(OFFSET('Water Data'!$F$27,0,10*ROW('Water Data'!F154))="","",OFFSET('Water Data'!$F$27,0,10*ROW('Water Data'!F154)))</f>
        <v/>
      </c>
      <c r="BZ160" s="293" t="str">
        <f ca="true">+IF(OFFSET('Water Data'!$F$28,0,10*ROW('Water Data'!F154))="","",OFFSET('Water Data'!$F$28,0,10*ROW('Water Data'!F154)))</f>
        <v/>
      </c>
      <c r="CA160" s="293" t="str">
        <f ca="true">+IF(OFFSET('Water Data'!$F$29,0,10*ROW('Water Data'!F154))="","",OFFSET('Water Data'!$F$29,0,10*ROW('Water Data'!F154)))</f>
        <v/>
      </c>
      <c r="CB160" s="293" t="str">
        <f ca="true">+IF(OFFSET('Water Data'!$G$27,0,10*ROW('Water Data'!G154))="","",OFFSET('Water Data'!$G$27,0,10*ROW('Water Data'!G154)))</f>
        <v/>
      </c>
      <c r="CC160" s="293" t="str">
        <f ca="true">+IF(OFFSET('Water Data'!$G$28,0,10*ROW('Water Data'!G154))="","",OFFSET('Water Data'!$G$28,0,10*ROW('Water Data'!G154)))</f>
        <v/>
      </c>
      <c r="CD160" s="293" t="str">
        <f ca="true">+IF(OFFSET('Water Data'!$G$29,0,10*ROW('Water Data'!G154))="","",OFFSET('Water Data'!$G$29,0,10*ROW('Water Data'!G154)))</f>
        <v/>
      </c>
      <c r="CE160" s="293" t="str">
        <f ca="true">+IF(OFFSET('Water Data'!$H$27,0,10*ROW('Water Data'!H154))="","",OFFSET('Water Data'!$H$27,0,10*ROW('Water Data'!H154)))</f>
        <v/>
      </c>
      <c r="CF160" s="293" t="str">
        <f ca="true">+IF(OFFSET('Water Data'!$H$28,0,10*ROW('Water Data'!H154))="","",OFFSET('Water Data'!$H$28,0,10*ROW('Water Data'!H154)))</f>
        <v/>
      </c>
      <c r="CG160" s="293" t="str">
        <f ca="true">+IF(OFFSET('Water Data'!$H$29,0,10*ROW('Water Data'!H154))="","",OFFSET('Water Data'!$H$29,0,10*ROW('Water Data'!H154)))</f>
        <v/>
      </c>
      <c r="CH160" s="293" t="str">
        <f ca="true">+IF(OFFSET('Water Data'!$I$27,0,10*ROW('Water Data'!I154))="","",OFFSET('Water Data'!$I$27,0,10*ROW('Water Data'!I154)))</f>
        <v/>
      </c>
      <c r="CI160" s="293" t="str">
        <f ca="true">+IF(OFFSET('Water Data'!$I$28,0,10*ROW('Water Data'!I154))="","",OFFSET('Water Data'!$I$28,0,10*ROW('Water Data'!I154)))</f>
        <v/>
      </c>
      <c r="CJ160" s="293" t="str">
        <f ca="true">+IF(OFFSET('Water Data'!$I$29,0,10*ROW('Water Data'!I154))="","",OFFSET('Water Data'!$I$29,0,10*ROW('Water Data'!I154)))</f>
        <v/>
      </c>
      <c r="CK160" s="293" t="str">
        <f ca="true">+IF(OFFSET('Sanitation Data'!$D$28,0,10*ROW('Sanitation Data'!D154))="","",OFFSET('Sanitation Data'!$D$28,0,10*ROW('Sanitation Data'!D154)))</f>
        <v/>
      </c>
      <c r="CL160" s="293" t="str">
        <f ca="true">+IF(OFFSET('Sanitation Data'!$D$29,0,10*ROW('Sanitation Data'!D154))="","",OFFSET('Sanitation Data'!$D$29,0,10*ROW('Sanitation Data'!D154)))</f>
        <v/>
      </c>
      <c r="CM160" s="293" t="str">
        <f ca="true">+IF(OFFSET('Sanitation Data'!$D$30,0,10*ROW('Sanitation Data'!D154))="","",OFFSET('Sanitation Data'!$D$30,0,10*ROW('Sanitation Data'!D154)))</f>
        <v/>
      </c>
      <c r="CN160" s="293" t="str">
        <f ca="true">+IF(OFFSET('Sanitation Data'!$D$31,0,10*ROW('Sanitation Data'!D154))="","",OFFSET('Sanitation Data'!$D$31,0,10*ROW('Sanitation Data'!D154)))</f>
        <v/>
      </c>
      <c r="CO160" s="293" t="str">
        <f ca="true">+IF(OFFSET('Sanitation Data'!$D$32,0,10*ROW('Sanitation Data'!D154))="","",OFFSET('Sanitation Data'!$D$32,0,10*ROW('Sanitation Data'!D154)))</f>
        <v/>
      </c>
      <c r="CP160" s="293" t="str">
        <f ca="true">+IF(OFFSET('Sanitation Data'!$E$28,0,10*ROW('Sanitation Data'!E154))="","",OFFSET('Sanitation Data'!$E$28,0,10*ROW('Sanitation Data'!E154)))</f>
        <v/>
      </c>
      <c r="CQ160" s="293" t="str">
        <f ca="true">+IF(OFFSET('Sanitation Data'!$E$29,0,10*ROW('Sanitation Data'!E154))="","",OFFSET('Sanitation Data'!$E$29,0,10*ROW('Sanitation Data'!E154)))</f>
        <v/>
      </c>
      <c r="CR160" s="293" t="str">
        <f ca="true">+IF(OFFSET('Sanitation Data'!$E$30,0,10*ROW('Sanitation Data'!E154))="","",OFFSET('Sanitation Data'!$E$30,0,10*ROW('Sanitation Data'!E154)))</f>
        <v/>
      </c>
      <c r="CS160" s="293" t="str">
        <f ca="true">+IF(OFFSET('Sanitation Data'!$E$31,0,10*ROW('Sanitation Data'!E154))="","",OFFSET('Sanitation Data'!$E$31,0,10*ROW('Sanitation Data'!E154)))</f>
        <v/>
      </c>
      <c r="CT160" s="293" t="str">
        <f ca="true">+IF(OFFSET('Sanitation Data'!$E$32,0,10*ROW('Sanitation Data'!E154))="","",OFFSET('Sanitation Data'!$E$32,0,10*ROW('Sanitation Data'!E154)))</f>
        <v/>
      </c>
      <c r="CU160" s="293" t="str">
        <f ca="true">+IF(OFFSET('Sanitation Data'!$F$28,0,10*ROW('Sanitation Data'!F154))="","",OFFSET('Sanitation Data'!$F$28,0,10*ROW('Sanitation Data'!F154)))</f>
        <v/>
      </c>
      <c r="CV160" s="293" t="str">
        <f ca="true">+IF(OFFSET('Sanitation Data'!$F$29,0,10*ROW('Sanitation Data'!F154))="","",OFFSET('Sanitation Data'!$F$29,0,10*ROW('Sanitation Data'!F154)))</f>
        <v/>
      </c>
      <c r="CW160" s="293" t="str">
        <f ca="true">+IF(OFFSET('Sanitation Data'!$F$30,0,10*ROW('Sanitation Data'!F154))="","",OFFSET('Sanitation Data'!$F$30,0,10*ROW('Sanitation Data'!F154)))</f>
        <v/>
      </c>
      <c r="CX160" s="293" t="str">
        <f ca="true">+IF(OFFSET('Sanitation Data'!$F$31,0,10*ROW('Sanitation Data'!F154))="","",OFFSET('Sanitation Data'!$F$31,0,10*ROW('Sanitation Data'!F154)))</f>
        <v/>
      </c>
      <c r="CY160" s="293" t="str">
        <f ca="true">+IF(OFFSET('Sanitation Data'!$F$32,0,10*ROW('Sanitation Data'!F154))="","",OFFSET('Sanitation Data'!$F$32,0,10*ROW('Sanitation Data'!F154)))</f>
        <v/>
      </c>
      <c r="CZ160" s="293" t="str">
        <f ca="true">+IF(OFFSET('Sanitation Data'!$G$28,0,10*ROW('Sanitation Data'!G154))="","",OFFSET('Sanitation Data'!$G$28,0,10*ROW('Sanitation Data'!G154)))</f>
        <v/>
      </c>
      <c r="DA160" s="293" t="str">
        <f ca="true">+IF(OFFSET('Sanitation Data'!$G$29,0,10*ROW('Sanitation Data'!G154))="","",OFFSET('Sanitation Data'!$G$29,0,10*ROW('Sanitation Data'!G154)))</f>
        <v/>
      </c>
      <c r="DB160" s="293" t="str">
        <f ca="true">+IF(OFFSET('Sanitation Data'!$G$30,0,10*ROW('Sanitation Data'!G154))="","",OFFSET('Sanitation Data'!$G$30,0,10*ROW('Sanitation Data'!G154)))</f>
        <v/>
      </c>
      <c r="DC160" s="293" t="str">
        <f ca="true">+IF(OFFSET('Sanitation Data'!$G$31,0,10*ROW('Sanitation Data'!G154))="","",OFFSET('Sanitation Data'!$G$31,0,10*ROW('Sanitation Data'!G154)))</f>
        <v/>
      </c>
      <c r="DD160" s="293" t="str">
        <f ca="true">+IF(OFFSET('Sanitation Data'!$G$32,0,10*ROW('Sanitation Data'!G154))="","",OFFSET('Sanitation Data'!$G$32,0,10*ROW('Sanitation Data'!G154)))</f>
        <v/>
      </c>
      <c r="DE160" s="293" t="str">
        <f ca="true">+IF(OFFSET('Sanitation Data'!$H$28,0,10*ROW('Sanitation Data'!H154))="","",OFFSET('Sanitation Data'!$H$28,0,10*ROW('Sanitation Data'!H154)))</f>
        <v/>
      </c>
      <c r="DF160" s="293" t="str">
        <f ca="true">+IF(OFFSET('Sanitation Data'!$H$29,0,10*ROW('Sanitation Data'!H154))="","",OFFSET('Sanitation Data'!$H$29,0,10*ROW('Sanitation Data'!H154)))</f>
        <v/>
      </c>
      <c r="DG160" s="293" t="str">
        <f ca="true">+IF(OFFSET('Sanitation Data'!$H$30,0,10*ROW('Sanitation Data'!H154))="","",OFFSET('Sanitation Data'!$H$30,0,10*ROW('Sanitation Data'!H154)))</f>
        <v/>
      </c>
      <c r="DH160" s="293" t="str">
        <f ca="true">+IF(OFFSET('Sanitation Data'!$H$31,0,10*ROW('Sanitation Data'!H154))="","",OFFSET('Sanitation Data'!$H$31,0,10*ROW('Sanitation Data'!H154)))</f>
        <v/>
      </c>
      <c r="DI160" s="293" t="str">
        <f ca="true">+IF(OFFSET('Sanitation Data'!$H$32,0,10*ROW('Sanitation Data'!H154))="","",OFFSET('Sanitation Data'!$H$32,0,10*ROW('Sanitation Data'!H154)))</f>
        <v/>
      </c>
      <c r="DJ160" s="293" t="str">
        <f ca="true">+IF(OFFSET('Sanitation Data'!$I$28,0,10*ROW('Sanitation Data'!I154))="","",OFFSET('Sanitation Data'!$I$28,0,10*ROW('Sanitation Data'!I154)))</f>
        <v/>
      </c>
      <c r="DK160" s="293" t="str">
        <f ca="true">+IF(OFFSET('Sanitation Data'!$I$29,0,10*ROW('Sanitation Data'!I154))="","",OFFSET('Sanitation Data'!$I$29,0,10*ROW('Sanitation Data'!I154)))</f>
        <v/>
      </c>
      <c r="DL160" s="293" t="str">
        <f ca="true">+IF(OFFSET('Sanitation Data'!$I$30,0,10*ROW('Sanitation Data'!I154))="","",OFFSET('Sanitation Data'!$I$30,0,10*ROW('Sanitation Data'!I154)))</f>
        <v/>
      </c>
      <c r="DM160" s="293" t="str">
        <f ca="true">+IF(OFFSET('Sanitation Data'!$I$31,0,10*ROW('Sanitation Data'!I154))="","",OFFSET('Sanitation Data'!$I$31,0,10*ROW('Sanitation Data'!I154)))</f>
        <v/>
      </c>
      <c r="DN160" s="293" t="str">
        <f ca="true">+IF(OFFSET('Sanitation Data'!$I$32,0,10*ROW('Sanitation Data'!I154))="","",OFFSET('Sanitation Data'!$I$32,0,10*ROW('Sanitation Data'!I154)))</f>
        <v/>
      </c>
      <c r="DO160" s="293" t="str">
        <f ca="true">+IF(OFFSET('Hygiene Data'!$D$11,0,10*ROW('Hygiene Data'!D154))="","",OFFSET('Hygiene Data'!$D$11,0,10*ROW('Hygiene Data'!D154)))</f>
        <v/>
      </c>
      <c r="DP160" s="293" t="str">
        <f ca="true">+IF(OFFSET('Hygiene Data'!$D$12,0,10*ROW('Hygiene Data'!D154))="","",OFFSET('Hygiene Data'!$D$12,0,10*ROW('Hygiene Data'!D154)))</f>
        <v/>
      </c>
      <c r="DQ160" s="293" t="str">
        <f ca="true">+IF(OFFSET('Hygiene Data'!$D$13,0,10*ROW('Hygiene Data'!D154))="","",OFFSET('Hygiene Data'!$D$13,0,10*ROW('Hygiene Data'!D154)))</f>
        <v/>
      </c>
      <c r="DR160" s="293" t="str">
        <f ca="true">+IF(OFFSET('Hygiene Data'!$E$11,0,10*ROW('Hygiene Data'!E154))="","",OFFSET('Hygiene Data'!$E$11,0,10*ROW('Hygiene Data'!E154)))</f>
        <v/>
      </c>
      <c r="DS160" s="293" t="str">
        <f ca="true">+IF(OFFSET('Hygiene Data'!$E$12,0,10*ROW('Hygiene Data'!E154))="","",OFFSET('Hygiene Data'!$E$12,0,10*ROW('Hygiene Data'!E154)))</f>
        <v/>
      </c>
      <c r="DT160" s="293" t="str">
        <f ca="true">+IF(OFFSET('Hygiene Data'!$E$13,0,10*ROW('Hygiene Data'!E154))="","",OFFSET('Hygiene Data'!$E$13,0,10*ROW('Hygiene Data'!E154)))</f>
        <v/>
      </c>
      <c r="DU160" s="293" t="str">
        <f ca="true">+IF(OFFSET('Hygiene Data'!$F$11,0,10*ROW('Hygiene Data'!F154))="","",OFFSET('Hygiene Data'!$F$11,0,10*ROW('Hygiene Data'!F154)))</f>
        <v/>
      </c>
      <c r="DV160" s="293" t="str">
        <f ca="true">+IF(OFFSET('Hygiene Data'!$F$12,0,10*ROW('Hygiene Data'!F154))="","",OFFSET('Hygiene Data'!$F$12,0,10*ROW('Hygiene Data'!F154)))</f>
        <v/>
      </c>
      <c r="DW160" s="293" t="str">
        <f ca="true">+IF(OFFSET('Hygiene Data'!$F$13,0,10*ROW('Hygiene Data'!F154))="","",OFFSET('Hygiene Data'!$F$13,0,10*ROW('Hygiene Data'!F154)))</f>
        <v/>
      </c>
      <c r="DX160" s="293" t="str">
        <f ca="true">+IF(OFFSET('Hygiene Data'!$G$11,0,10*ROW('Hygiene Data'!G154))="","",OFFSET('Hygiene Data'!$G$11,0,10*ROW('Hygiene Data'!G154)))</f>
        <v/>
      </c>
      <c r="DY160" s="293" t="str">
        <f ca="true">+IF(OFFSET('Hygiene Data'!$G$12,0,10*ROW('Hygiene Data'!G154))="","",OFFSET('Hygiene Data'!$G$12,0,10*ROW('Hygiene Data'!G154)))</f>
        <v/>
      </c>
      <c r="DZ160" s="293" t="str">
        <f ca="true">+IF(OFFSET('Hygiene Data'!$G$13,0,10*ROW('Hygiene Data'!G154))="","",OFFSET('Hygiene Data'!$G$13,0,10*ROW('Hygiene Data'!G154)))</f>
        <v/>
      </c>
      <c r="EA160" s="293" t="str">
        <f ca="true">+IF(OFFSET('Hygiene Data'!$H$11,0,10*ROW('Hygiene Data'!H154))="","",OFFSET('Hygiene Data'!$H$11,0,10*ROW('Hygiene Data'!H154)))</f>
        <v/>
      </c>
      <c r="EB160" s="293" t="str">
        <f ca="true">+IF(OFFSET('Hygiene Data'!$H$12,0,10*ROW('Hygiene Data'!H154))="","",OFFSET('Hygiene Data'!$H$12,0,10*ROW('Hygiene Data'!H154)))</f>
        <v/>
      </c>
      <c r="EC160" s="293" t="str">
        <f ca="true">+IF(OFFSET('Hygiene Data'!$H$13,0,10*ROW('Hygiene Data'!H154))="","",OFFSET('Hygiene Data'!$H$13,0,10*ROW('Hygiene Data'!H154)))</f>
        <v/>
      </c>
      <c r="ED160" s="293" t="str">
        <f ca="true">+IF(OFFSET('Hygiene Data'!$I$11,0,10*ROW('Hygiene Data'!I154))="","",OFFSET('Hygiene Data'!$I$11,0,10*ROW('Hygiene Data'!I154)))</f>
        <v/>
      </c>
      <c r="EE160" s="293" t="str">
        <f ca="true">+IF(OFFSET('Hygiene Data'!$I$12,0,10*ROW('Hygiene Data'!I154))="","",OFFSET('Hygiene Data'!$I$12,0,10*ROW('Hygiene Data'!I154)))</f>
        <v/>
      </c>
      <c r="EF160" s="293"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49" t="str">
        <f t="shared" ca="true" si="2"/>
        <v/>
      </c>
      <c r="D161" s="89"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9"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9"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9"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9"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9"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9"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9"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9"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9"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9"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9"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9"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9"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9"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9"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9"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9"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0"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0"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0"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0"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0"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0"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0"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0"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0"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0"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0"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0"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0"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0"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0"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0"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0"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0"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0"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0"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0"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0"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0"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0"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0"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0"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0"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0"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0"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0"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1"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1"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1"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1"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1"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1"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1"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1"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1"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1"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1"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1"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1"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1"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1"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1"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1"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1"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3"/>
      <c r="BS161" s="293" t="str">
        <f ca="true">+IF(OFFSET('Water Data'!$D$27,0,10*ROW('Water Data'!D155))="","",OFFSET('Water Data'!$D$27,0,10*ROW('Water Data'!D155)))</f>
        <v/>
      </c>
      <c r="BT161" s="293" t="str">
        <f ca="true">+IF(OFFSET('Water Data'!$D$28,0,10*ROW('Water Data'!D155))="","",OFFSET('Water Data'!$D$28,0,10*ROW('Water Data'!D155)))</f>
        <v/>
      </c>
      <c r="BU161" s="293" t="str">
        <f ca="true">+IF(OFFSET('Water Data'!$D$29,0,10*ROW('Water Data'!D155))="","",OFFSET('Water Data'!$D$29,0,10*ROW('Water Data'!D155)))</f>
        <v/>
      </c>
      <c r="BV161" s="293" t="str">
        <f ca="true">+IF(OFFSET('Water Data'!$E$27,0,10*ROW('Water Data'!E155))="","",OFFSET('Water Data'!$E$27,0,10*ROW('Water Data'!E155)))</f>
        <v/>
      </c>
      <c r="BW161" s="293" t="str">
        <f ca="true">+IF(OFFSET('Water Data'!$E$28,0,10*ROW('Water Data'!E155))="","",OFFSET('Water Data'!$E$28,0,10*ROW('Water Data'!E155)))</f>
        <v/>
      </c>
      <c r="BX161" s="293" t="str">
        <f ca="true">+IF(OFFSET('Water Data'!$E$29,0,10*ROW('Water Data'!E155))="","",OFFSET('Water Data'!$E$29,0,10*ROW('Water Data'!E155)))</f>
        <v/>
      </c>
      <c r="BY161" s="293" t="str">
        <f ca="true">+IF(OFFSET('Water Data'!$F$27,0,10*ROW('Water Data'!F155))="","",OFFSET('Water Data'!$F$27,0,10*ROW('Water Data'!F155)))</f>
        <v/>
      </c>
      <c r="BZ161" s="293" t="str">
        <f ca="true">+IF(OFFSET('Water Data'!$F$28,0,10*ROW('Water Data'!F155))="","",OFFSET('Water Data'!$F$28,0,10*ROW('Water Data'!F155)))</f>
        <v/>
      </c>
      <c r="CA161" s="293" t="str">
        <f ca="true">+IF(OFFSET('Water Data'!$F$29,0,10*ROW('Water Data'!F155))="","",OFFSET('Water Data'!$F$29,0,10*ROW('Water Data'!F155)))</f>
        <v/>
      </c>
      <c r="CB161" s="293" t="str">
        <f ca="true">+IF(OFFSET('Water Data'!$G$27,0,10*ROW('Water Data'!G155))="","",OFFSET('Water Data'!$G$27,0,10*ROW('Water Data'!G155)))</f>
        <v/>
      </c>
      <c r="CC161" s="293" t="str">
        <f ca="true">+IF(OFFSET('Water Data'!$G$28,0,10*ROW('Water Data'!G155))="","",OFFSET('Water Data'!$G$28,0,10*ROW('Water Data'!G155)))</f>
        <v/>
      </c>
      <c r="CD161" s="293" t="str">
        <f ca="true">+IF(OFFSET('Water Data'!$G$29,0,10*ROW('Water Data'!G155))="","",OFFSET('Water Data'!$G$29,0,10*ROW('Water Data'!G155)))</f>
        <v/>
      </c>
      <c r="CE161" s="293" t="str">
        <f ca="true">+IF(OFFSET('Water Data'!$H$27,0,10*ROW('Water Data'!H155))="","",OFFSET('Water Data'!$H$27,0,10*ROW('Water Data'!H155)))</f>
        <v/>
      </c>
      <c r="CF161" s="293" t="str">
        <f ca="true">+IF(OFFSET('Water Data'!$H$28,0,10*ROW('Water Data'!H155))="","",OFFSET('Water Data'!$H$28,0,10*ROW('Water Data'!H155)))</f>
        <v/>
      </c>
      <c r="CG161" s="293" t="str">
        <f ca="true">+IF(OFFSET('Water Data'!$H$29,0,10*ROW('Water Data'!H155))="","",OFFSET('Water Data'!$H$29,0,10*ROW('Water Data'!H155)))</f>
        <v/>
      </c>
      <c r="CH161" s="293" t="str">
        <f ca="true">+IF(OFFSET('Water Data'!$I$27,0,10*ROW('Water Data'!I155))="","",OFFSET('Water Data'!$I$27,0,10*ROW('Water Data'!I155)))</f>
        <v/>
      </c>
      <c r="CI161" s="293" t="str">
        <f ca="true">+IF(OFFSET('Water Data'!$I$28,0,10*ROW('Water Data'!I155))="","",OFFSET('Water Data'!$I$28,0,10*ROW('Water Data'!I155)))</f>
        <v/>
      </c>
      <c r="CJ161" s="293" t="str">
        <f ca="true">+IF(OFFSET('Water Data'!$I$29,0,10*ROW('Water Data'!I155))="","",OFFSET('Water Data'!$I$29,0,10*ROW('Water Data'!I155)))</f>
        <v/>
      </c>
      <c r="CK161" s="293" t="str">
        <f ca="true">+IF(OFFSET('Sanitation Data'!$D$28,0,10*ROW('Sanitation Data'!D155))="","",OFFSET('Sanitation Data'!$D$28,0,10*ROW('Sanitation Data'!D155)))</f>
        <v/>
      </c>
      <c r="CL161" s="293" t="str">
        <f ca="true">+IF(OFFSET('Sanitation Data'!$D$29,0,10*ROW('Sanitation Data'!D155))="","",OFFSET('Sanitation Data'!$D$29,0,10*ROW('Sanitation Data'!D155)))</f>
        <v/>
      </c>
      <c r="CM161" s="293" t="str">
        <f ca="true">+IF(OFFSET('Sanitation Data'!$D$30,0,10*ROW('Sanitation Data'!D155))="","",OFFSET('Sanitation Data'!$D$30,0,10*ROW('Sanitation Data'!D155)))</f>
        <v/>
      </c>
      <c r="CN161" s="293" t="str">
        <f ca="true">+IF(OFFSET('Sanitation Data'!$D$31,0,10*ROW('Sanitation Data'!D155))="","",OFFSET('Sanitation Data'!$D$31,0,10*ROW('Sanitation Data'!D155)))</f>
        <v/>
      </c>
      <c r="CO161" s="293" t="str">
        <f ca="true">+IF(OFFSET('Sanitation Data'!$D$32,0,10*ROW('Sanitation Data'!D155))="","",OFFSET('Sanitation Data'!$D$32,0,10*ROW('Sanitation Data'!D155)))</f>
        <v/>
      </c>
      <c r="CP161" s="293" t="str">
        <f ca="true">+IF(OFFSET('Sanitation Data'!$E$28,0,10*ROW('Sanitation Data'!E155))="","",OFFSET('Sanitation Data'!$E$28,0,10*ROW('Sanitation Data'!E155)))</f>
        <v/>
      </c>
      <c r="CQ161" s="293" t="str">
        <f ca="true">+IF(OFFSET('Sanitation Data'!$E$29,0,10*ROW('Sanitation Data'!E155))="","",OFFSET('Sanitation Data'!$E$29,0,10*ROW('Sanitation Data'!E155)))</f>
        <v/>
      </c>
      <c r="CR161" s="293" t="str">
        <f ca="true">+IF(OFFSET('Sanitation Data'!$E$30,0,10*ROW('Sanitation Data'!E155))="","",OFFSET('Sanitation Data'!$E$30,0,10*ROW('Sanitation Data'!E155)))</f>
        <v/>
      </c>
      <c r="CS161" s="293" t="str">
        <f ca="true">+IF(OFFSET('Sanitation Data'!$E$31,0,10*ROW('Sanitation Data'!E155))="","",OFFSET('Sanitation Data'!$E$31,0,10*ROW('Sanitation Data'!E155)))</f>
        <v/>
      </c>
      <c r="CT161" s="293" t="str">
        <f ca="true">+IF(OFFSET('Sanitation Data'!$E$32,0,10*ROW('Sanitation Data'!E155))="","",OFFSET('Sanitation Data'!$E$32,0,10*ROW('Sanitation Data'!E155)))</f>
        <v/>
      </c>
      <c r="CU161" s="293" t="str">
        <f ca="true">+IF(OFFSET('Sanitation Data'!$F$28,0,10*ROW('Sanitation Data'!F155))="","",OFFSET('Sanitation Data'!$F$28,0,10*ROW('Sanitation Data'!F155)))</f>
        <v/>
      </c>
      <c r="CV161" s="293" t="str">
        <f ca="true">+IF(OFFSET('Sanitation Data'!$F$29,0,10*ROW('Sanitation Data'!F155))="","",OFFSET('Sanitation Data'!$F$29,0,10*ROW('Sanitation Data'!F155)))</f>
        <v/>
      </c>
      <c r="CW161" s="293" t="str">
        <f ca="true">+IF(OFFSET('Sanitation Data'!$F$30,0,10*ROW('Sanitation Data'!F155))="","",OFFSET('Sanitation Data'!$F$30,0,10*ROW('Sanitation Data'!F155)))</f>
        <v/>
      </c>
      <c r="CX161" s="293" t="str">
        <f ca="true">+IF(OFFSET('Sanitation Data'!$F$31,0,10*ROW('Sanitation Data'!F155))="","",OFFSET('Sanitation Data'!$F$31,0,10*ROW('Sanitation Data'!F155)))</f>
        <v/>
      </c>
      <c r="CY161" s="293" t="str">
        <f ca="true">+IF(OFFSET('Sanitation Data'!$F$32,0,10*ROW('Sanitation Data'!F155))="","",OFFSET('Sanitation Data'!$F$32,0,10*ROW('Sanitation Data'!F155)))</f>
        <v/>
      </c>
      <c r="CZ161" s="293" t="str">
        <f ca="true">+IF(OFFSET('Sanitation Data'!$G$28,0,10*ROW('Sanitation Data'!G155))="","",OFFSET('Sanitation Data'!$G$28,0,10*ROW('Sanitation Data'!G155)))</f>
        <v/>
      </c>
      <c r="DA161" s="293" t="str">
        <f ca="true">+IF(OFFSET('Sanitation Data'!$G$29,0,10*ROW('Sanitation Data'!G155))="","",OFFSET('Sanitation Data'!$G$29,0,10*ROW('Sanitation Data'!G155)))</f>
        <v/>
      </c>
      <c r="DB161" s="293" t="str">
        <f ca="true">+IF(OFFSET('Sanitation Data'!$G$30,0,10*ROW('Sanitation Data'!G155))="","",OFFSET('Sanitation Data'!$G$30,0,10*ROW('Sanitation Data'!G155)))</f>
        <v/>
      </c>
      <c r="DC161" s="293" t="str">
        <f ca="true">+IF(OFFSET('Sanitation Data'!$G$31,0,10*ROW('Sanitation Data'!G155))="","",OFFSET('Sanitation Data'!$G$31,0,10*ROW('Sanitation Data'!G155)))</f>
        <v/>
      </c>
      <c r="DD161" s="293" t="str">
        <f ca="true">+IF(OFFSET('Sanitation Data'!$G$32,0,10*ROW('Sanitation Data'!G155))="","",OFFSET('Sanitation Data'!$G$32,0,10*ROW('Sanitation Data'!G155)))</f>
        <v/>
      </c>
      <c r="DE161" s="293" t="str">
        <f ca="true">+IF(OFFSET('Sanitation Data'!$H$28,0,10*ROW('Sanitation Data'!H155))="","",OFFSET('Sanitation Data'!$H$28,0,10*ROW('Sanitation Data'!H155)))</f>
        <v/>
      </c>
      <c r="DF161" s="293" t="str">
        <f ca="true">+IF(OFFSET('Sanitation Data'!$H$29,0,10*ROW('Sanitation Data'!H155))="","",OFFSET('Sanitation Data'!$H$29,0,10*ROW('Sanitation Data'!H155)))</f>
        <v/>
      </c>
      <c r="DG161" s="293" t="str">
        <f ca="true">+IF(OFFSET('Sanitation Data'!$H$30,0,10*ROW('Sanitation Data'!H155))="","",OFFSET('Sanitation Data'!$H$30,0,10*ROW('Sanitation Data'!H155)))</f>
        <v/>
      </c>
      <c r="DH161" s="293" t="str">
        <f ca="true">+IF(OFFSET('Sanitation Data'!$H$31,0,10*ROW('Sanitation Data'!H155))="","",OFFSET('Sanitation Data'!$H$31,0,10*ROW('Sanitation Data'!H155)))</f>
        <v/>
      </c>
      <c r="DI161" s="293" t="str">
        <f ca="true">+IF(OFFSET('Sanitation Data'!$H$32,0,10*ROW('Sanitation Data'!H155))="","",OFFSET('Sanitation Data'!$H$32,0,10*ROW('Sanitation Data'!H155)))</f>
        <v/>
      </c>
      <c r="DJ161" s="293" t="str">
        <f ca="true">+IF(OFFSET('Sanitation Data'!$I$28,0,10*ROW('Sanitation Data'!I155))="","",OFFSET('Sanitation Data'!$I$28,0,10*ROW('Sanitation Data'!I155)))</f>
        <v/>
      </c>
      <c r="DK161" s="293" t="str">
        <f ca="true">+IF(OFFSET('Sanitation Data'!$I$29,0,10*ROW('Sanitation Data'!I155))="","",OFFSET('Sanitation Data'!$I$29,0,10*ROW('Sanitation Data'!I155)))</f>
        <v/>
      </c>
      <c r="DL161" s="293" t="str">
        <f ca="true">+IF(OFFSET('Sanitation Data'!$I$30,0,10*ROW('Sanitation Data'!I155))="","",OFFSET('Sanitation Data'!$I$30,0,10*ROW('Sanitation Data'!I155)))</f>
        <v/>
      </c>
      <c r="DM161" s="293" t="str">
        <f ca="true">+IF(OFFSET('Sanitation Data'!$I$31,0,10*ROW('Sanitation Data'!I155))="","",OFFSET('Sanitation Data'!$I$31,0,10*ROW('Sanitation Data'!I155)))</f>
        <v/>
      </c>
      <c r="DN161" s="293" t="str">
        <f ca="true">+IF(OFFSET('Sanitation Data'!$I$32,0,10*ROW('Sanitation Data'!I155))="","",OFFSET('Sanitation Data'!$I$32,0,10*ROW('Sanitation Data'!I155)))</f>
        <v/>
      </c>
      <c r="DO161" s="293" t="str">
        <f ca="true">+IF(OFFSET('Hygiene Data'!$D$11,0,10*ROW('Hygiene Data'!D155))="","",OFFSET('Hygiene Data'!$D$11,0,10*ROW('Hygiene Data'!D155)))</f>
        <v/>
      </c>
      <c r="DP161" s="293" t="str">
        <f ca="true">+IF(OFFSET('Hygiene Data'!$D$12,0,10*ROW('Hygiene Data'!D155))="","",OFFSET('Hygiene Data'!$D$12,0,10*ROW('Hygiene Data'!D155)))</f>
        <v/>
      </c>
      <c r="DQ161" s="293" t="str">
        <f ca="true">+IF(OFFSET('Hygiene Data'!$D$13,0,10*ROW('Hygiene Data'!D155))="","",OFFSET('Hygiene Data'!$D$13,0,10*ROW('Hygiene Data'!D155)))</f>
        <v/>
      </c>
      <c r="DR161" s="293" t="str">
        <f ca="true">+IF(OFFSET('Hygiene Data'!$E$11,0,10*ROW('Hygiene Data'!E155))="","",OFFSET('Hygiene Data'!$E$11,0,10*ROW('Hygiene Data'!E155)))</f>
        <v/>
      </c>
      <c r="DS161" s="293" t="str">
        <f ca="true">+IF(OFFSET('Hygiene Data'!$E$12,0,10*ROW('Hygiene Data'!E155))="","",OFFSET('Hygiene Data'!$E$12,0,10*ROW('Hygiene Data'!E155)))</f>
        <v/>
      </c>
      <c r="DT161" s="293" t="str">
        <f ca="true">+IF(OFFSET('Hygiene Data'!$E$13,0,10*ROW('Hygiene Data'!E155))="","",OFFSET('Hygiene Data'!$E$13,0,10*ROW('Hygiene Data'!E155)))</f>
        <v/>
      </c>
      <c r="DU161" s="293" t="str">
        <f ca="true">+IF(OFFSET('Hygiene Data'!$F$11,0,10*ROW('Hygiene Data'!F155))="","",OFFSET('Hygiene Data'!$F$11,0,10*ROW('Hygiene Data'!F155)))</f>
        <v/>
      </c>
      <c r="DV161" s="293" t="str">
        <f ca="true">+IF(OFFSET('Hygiene Data'!$F$12,0,10*ROW('Hygiene Data'!F155))="","",OFFSET('Hygiene Data'!$F$12,0,10*ROW('Hygiene Data'!F155)))</f>
        <v/>
      </c>
      <c r="DW161" s="293" t="str">
        <f ca="true">+IF(OFFSET('Hygiene Data'!$F$13,0,10*ROW('Hygiene Data'!F155))="","",OFFSET('Hygiene Data'!$F$13,0,10*ROW('Hygiene Data'!F155)))</f>
        <v/>
      </c>
      <c r="DX161" s="293" t="str">
        <f ca="true">+IF(OFFSET('Hygiene Data'!$G$11,0,10*ROW('Hygiene Data'!G155))="","",OFFSET('Hygiene Data'!$G$11,0,10*ROW('Hygiene Data'!G155)))</f>
        <v/>
      </c>
      <c r="DY161" s="293" t="str">
        <f ca="true">+IF(OFFSET('Hygiene Data'!$G$12,0,10*ROW('Hygiene Data'!G155))="","",OFFSET('Hygiene Data'!$G$12,0,10*ROW('Hygiene Data'!G155)))</f>
        <v/>
      </c>
      <c r="DZ161" s="293" t="str">
        <f ca="true">+IF(OFFSET('Hygiene Data'!$G$13,0,10*ROW('Hygiene Data'!G155))="","",OFFSET('Hygiene Data'!$G$13,0,10*ROW('Hygiene Data'!G155)))</f>
        <v/>
      </c>
      <c r="EA161" s="293" t="str">
        <f ca="true">+IF(OFFSET('Hygiene Data'!$H$11,0,10*ROW('Hygiene Data'!H155))="","",OFFSET('Hygiene Data'!$H$11,0,10*ROW('Hygiene Data'!H155)))</f>
        <v/>
      </c>
      <c r="EB161" s="293" t="str">
        <f ca="true">+IF(OFFSET('Hygiene Data'!$H$12,0,10*ROW('Hygiene Data'!H155))="","",OFFSET('Hygiene Data'!$H$12,0,10*ROW('Hygiene Data'!H155)))</f>
        <v/>
      </c>
      <c r="EC161" s="293" t="str">
        <f ca="true">+IF(OFFSET('Hygiene Data'!$H$13,0,10*ROW('Hygiene Data'!H155))="","",OFFSET('Hygiene Data'!$H$13,0,10*ROW('Hygiene Data'!H155)))</f>
        <v/>
      </c>
      <c r="ED161" s="293" t="str">
        <f ca="true">+IF(OFFSET('Hygiene Data'!$I$11,0,10*ROW('Hygiene Data'!I155))="","",OFFSET('Hygiene Data'!$I$11,0,10*ROW('Hygiene Data'!I155)))</f>
        <v/>
      </c>
      <c r="EE161" s="293" t="str">
        <f ca="true">+IF(OFFSET('Hygiene Data'!$I$12,0,10*ROW('Hygiene Data'!I155))="","",OFFSET('Hygiene Data'!$I$12,0,10*ROW('Hygiene Data'!I155)))</f>
        <v/>
      </c>
      <c r="EF161" s="293"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49" t="str">
        <f t="shared" ca="true" si="2"/>
        <v/>
      </c>
      <c r="D162" s="89"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9"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9"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9"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9"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9"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9"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9"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9"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9"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9"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9"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9"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9"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9"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9"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9"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9"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0"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0"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0"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0"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0"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0"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0"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0"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0"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0"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0"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0"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0"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0"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0"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0"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0"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0"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0"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0"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0"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0"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0"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0"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0"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0"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0"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0"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0"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0"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1"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1"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1"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1"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1"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1"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1"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1"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1"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1"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1"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1"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1"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1"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1"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1"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1"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1"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3"/>
      <c r="BS162" s="293" t="str">
        <f ca="true">+IF(OFFSET('Water Data'!$D$27,0,10*ROW('Water Data'!D156))="","",OFFSET('Water Data'!$D$27,0,10*ROW('Water Data'!D156)))</f>
        <v/>
      </c>
      <c r="BT162" s="293" t="str">
        <f ca="true">+IF(OFFSET('Water Data'!$D$28,0,10*ROW('Water Data'!D156))="","",OFFSET('Water Data'!$D$28,0,10*ROW('Water Data'!D156)))</f>
        <v/>
      </c>
      <c r="BU162" s="293" t="str">
        <f ca="true">+IF(OFFSET('Water Data'!$D$29,0,10*ROW('Water Data'!D156))="","",OFFSET('Water Data'!$D$29,0,10*ROW('Water Data'!D156)))</f>
        <v/>
      </c>
      <c r="BV162" s="293" t="str">
        <f ca="true">+IF(OFFSET('Water Data'!$E$27,0,10*ROW('Water Data'!E156))="","",OFFSET('Water Data'!$E$27,0,10*ROW('Water Data'!E156)))</f>
        <v/>
      </c>
      <c r="BW162" s="293" t="str">
        <f ca="true">+IF(OFFSET('Water Data'!$E$28,0,10*ROW('Water Data'!E156))="","",OFFSET('Water Data'!$E$28,0,10*ROW('Water Data'!E156)))</f>
        <v/>
      </c>
      <c r="BX162" s="293" t="str">
        <f ca="true">+IF(OFFSET('Water Data'!$E$29,0,10*ROW('Water Data'!E156))="","",OFFSET('Water Data'!$E$29,0,10*ROW('Water Data'!E156)))</f>
        <v/>
      </c>
      <c r="BY162" s="293" t="str">
        <f ca="true">+IF(OFFSET('Water Data'!$F$27,0,10*ROW('Water Data'!F156))="","",OFFSET('Water Data'!$F$27,0,10*ROW('Water Data'!F156)))</f>
        <v/>
      </c>
      <c r="BZ162" s="293" t="str">
        <f ca="true">+IF(OFFSET('Water Data'!$F$28,0,10*ROW('Water Data'!F156))="","",OFFSET('Water Data'!$F$28,0,10*ROW('Water Data'!F156)))</f>
        <v/>
      </c>
      <c r="CA162" s="293" t="str">
        <f ca="true">+IF(OFFSET('Water Data'!$F$29,0,10*ROW('Water Data'!F156))="","",OFFSET('Water Data'!$F$29,0,10*ROW('Water Data'!F156)))</f>
        <v/>
      </c>
      <c r="CB162" s="293" t="str">
        <f ca="true">+IF(OFFSET('Water Data'!$G$27,0,10*ROW('Water Data'!G156))="","",OFFSET('Water Data'!$G$27,0,10*ROW('Water Data'!G156)))</f>
        <v/>
      </c>
      <c r="CC162" s="293" t="str">
        <f ca="true">+IF(OFFSET('Water Data'!$G$28,0,10*ROW('Water Data'!G156))="","",OFFSET('Water Data'!$G$28,0,10*ROW('Water Data'!G156)))</f>
        <v/>
      </c>
      <c r="CD162" s="293" t="str">
        <f ca="true">+IF(OFFSET('Water Data'!$G$29,0,10*ROW('Water Data'!G156))="","",OFFSET('Water Data'!$G$29,0,10*ROW('Water Data'!G156)))</f>
        <v/>
      </c>
      <c r="CE162" s="293" t="str">
        <f ca="true">+IF(OFFSET('Water Data'!$H$27,0,10*ROW('Water Data'!H156))="","",OFFSET('Water Data'!$H$27,0,10*ROW('Water Data'!H156)))</f>
        <v/>
      </c>
      <c r="CF162" s="293" t="str">
        <f ca="true">+IF(OFFSET('Water Data'!$H$28,0,10*ROW('Water Data'!H156))="","",OFFSET('Water Data'!$H$28,0,10*ROW('Water Data'!H156)))</f>
        <v/>
      </c>
      <c r="CG162" s="293" t="str">
        <f ca="true">+IF(OFFSET('Water Data'!$H$29,0,10*ROW('Water Data'!H156))="","",OFFSET('Water Data'!$H$29,0,10*ROW('Water Data'!H156)))</f>
        <v/>
      </c>
      <c r="CH162" s="293" t="str">
        <f ca="true">+IF(OFFSET('Water Data'!$I$27,0,10*ROW('Water Data'!I156))="","",OFFSET('Water Data'!$I$27,0,10*ROW('Water Data'!I156)))</f>
        <v/>
      </c>
      <c r="CI162" s="293" t="str">
        <f ca="true">+IF(OFFSET('Water Data'!$I$28,0,10*ROW('Water Data'!I156))="","",OFFSET('Water Data'!$I$28,0,10*ROW('Water Data'!I156)))</f>
        <v/>
      </c>
      <c r="CJ162" s="293" t="str">
        <f ca="true">+IF(OFFSET('Water Data'!$I$29,0,10*ROW('Water Data'!I156))="","",OFFSET('Water Data'!$I$29,0,10*ROW('Water Data'!I156)))</f>
        <v/>
      </c>
      <c r="CK162" s="293" t="str">
        <f ca="true">+IF(OFFSET('Sanitation Data'!$D$28,0,10*ROW('Sanitation Data'!D156))="","",OFFSET('Sanitation Data'!$D$28,0,10*ROW('Sanitation Data'!D156)))</f>
        <v/>
      </c>
      <c r="CL162" s="293" t="str">
        <f ca="true">+IF(OFFSET('Sanitation Data'!$D$29,0,10*ROW('Sanitation Data'!D156))="","",OFFSET('Sanitation Data'!$D$29,0,10*ROW('Sanitation Data'!D156)))</f>
        <v/>
      </c>
      <c r="CM162" s="293" t="str">
        <f ca="true">+IF(OFFSET('Sanitation Data'!$D$30,0,10*ROW('Sanitation Data'!D156))="","",OFFSET('Sanitation Data'!$D$30,0,10*ROW('Sanitation Data'!D156)))</f>
        <v/>
      </c>
      <c r="CN162" s="293" t="str">
        <f ca="true">+IF(OFFSET('Sanitation Data'!$D$31,0,10*ROW('Sanitation Data'!D156))="","",OFFSET('Sanitation Data'!$D$31,0,10*ROW('Sanitation Data'!D156)))</f>
        <v/>
      </c>
      <c r="CO162" s="293" t="str">
        <f ca="true">+IF(OFFSET('Sanitation Data'!$D$32,0,10*ROW('Sanitation Data'!D156))="","",OFFSET('Sanitation Data'!$D$32,0,10*ROW('Sanitation Data'!D156)))</f>
        <v/>
      </c>
      <c r="CP162" s="293" t="str">
        <f ca="true">+IF(OFFSET('Sanitation Data'!$E$28,0,10*ROW('Sanitation Data'!E156))="","",OFFSET('Sanitation Data'!$E$28,0,10*ROW('Sanitation Data'!E156)))</f>
        <v/>
      </c>
      <c r="CQ162" s="293" t="str">
        <f ca="true">+IF(OFFSET('Sanitation Data'!$E$29,0,10*ROW('Sanitation Data'!E156))="","",OFFSET('Sanitation Data'!$E$29,0,10*ROW('Sanitation Data'!E156)))</f>
        <v/>
      </c>
      <c r="CR162" s="293" t="str">
        <f ca="true">+IF(OFFSET('Sanitation Data'!$E$30,0,10*ROW('Sanitation Data'!E156))="","",OFFSET('Sanitation Data'!$E$30,0,10*ROW('Sanitation Data'!E156)))</f>
        <v/>
      </c>
      <c r="CS162" s="293" t="str">
        <f ca="true">+IF(OFFSET('Sanitation Data'!$E$31,0,10*ROW('Sanitation Data'!E156))="","",OFFSET('Sanitation Data'!$E$31,0,10*ROW('Sanitation Data'!E156)))</f>
        <v/>
      </c>
      <c r="CT162" s="293" t="str">
        <f ca="true">+IF(OFFSET('Sanitation Data'!$E$32,0,10*ROW('Sanitation Data'!E156))="","",OFFSET('Sanitation Data'!$E$32,0,10*ROW('Sanitation Data'!E156)))</f>
        <v/>
      </c>
      <c r="CU162" s="293" t="str">
        <f ca="true">+IF(OFFSET('Sanitation Data'!$F$28,0,10*ROW('Sanitation Data'!F156))="","",OFFSET('Sanitation Data'!$F$28,0,10*ROW('Sanitation Data'!F156)))</f>
        <v/>
      </c>
      <c r="CV162" s="293" t="str">
        <f ca="true">+IF(OFFSET('Sanitation Data'!$F$29,0,10*ROW('Sanitation Data'!F156))="","",OFFSET('Sanitation Data'!$F$29,0,10*ROW('Sanitation Data'!F156)))</f>
        <v/>
      </c>
      <c r="CW162" s="293" t="str">
        <f ca="true">+IF(OFFSET('Sanitation Data'!$F$30,0,10*ROW('Sanitation Data'!F156))="","",OFFSET('Sanitation Data'!$F$30,0,10*ROW('Sanitation Data'!F156)))</f>
        <v/>
      </c>
      <c r="CX162" s="293" t="str">
        <f ca="true">+IF(OFFSET('Sanitation Data'!$F$31,0,10*ROW('Sanitation Data'!F156))="","",OFFSET('Sanitation Data'!$F$31,0,10*ROW('Sanitation Data'!F156)))</f>
        <v/>
      </c>
      <c r="CY162" s="293" t="str">
        <f ca="true">+IF(OFFSET('Sanitation Data'!$F$32,0,10*ROW('Sanitation Data'!F156))="","",OFFSET('Sanitation Data'!$F$32,0,10*ROW('Sanitation Data'!F156)))</f>
        <v/>
      </c>
      <c r="CZ162" s="293" t="str">
        <f ca="true">+IF(OFFSET('Sanitation Data'!$G$28,0,10*ROW('Sanitation Data'!G156))="","",OFFSET('Sanitation Data'!$G$28,0,10*ROW('Sanitation Data'!G156)))</f>
        <v/>
      </c>
      <c r="DA162" s="293" t="str">
        <f ca="true">+IF(OFFSET('Sanitation Data'!$G$29,0,10*ROW('Sanitation Data'!G156))="","",OFFSET('Sanitation Data'!$G$29,0,10*ROW('Sanitation Data'!G156)))</f>
        <v/>
      </c>
      <c r="DB162" s="293" t="str">
        <f ca="true">+IF(OFFSET('Sanitation Data'!$G$30,0,10*ROW('Sanitation Data'!G156))="","",OFFSET('Sanitation Data'!$G$30,0,10*ROW('Sanitation Data'!G156)))</f>
        <v/>
      </c>
      <c r="DC162" s="293" t="str">
        <f ca="true">+IF(OFFSET('Sanitation Data'!$G$31,0,10*ROW('Sanitation Data'!G156))="","",OFFSET('Sanitation Data'!$G$31,0,10*ROW('Sanitation Data'!G156)))</f>
        <v/>
      </c>
      <c r="DD162" s="293" t="str">
        <f ca="true">+IF(OFFSET('Sanitation Data'!$G$32,0,10*ROW('Sanitation Data'!G156))="","",OFFSET('Sanitation Data'!$G$32,0,10*ROW('Sanitation Data'!G156)))</f>
        <v/>
      </c>
      <c r="DE162" s="293" t="str">
        <f ca="true">+IF(OFFSET('Sanitation Data'!$H$28,0,10*ROW('Sanitation Data'!H156))="","",OFFSET('Sanitation Data'!$H$28,0,10*ROW('Sanitation Data'!H156)))</f>
        <v/>
      </c>
      <c r="DF162" s="293" t="str">
        <f ca="true">+IF(OFFSET('Sanitation Data'!$H$29,0,10*ROW('Sanitation Data'!H156))="","",OFFSET('Sanitation Data'!$H$29,0,10*ROW('Sanitation Data'!H156)))</f>
        <v/>
      </c>
      <c r="DG162" s="293" t="str">
        <f ca="true">+IF(OFFSET('Sanitation Data'!$H$30,0,10*ROW('Sanitation Data'!H156))="","",OFFSET('Sanitation Data'!$H$30,0,10*ROW('Sanitation Data'!H156)))</f>
        <v/>
      </c>
      <c r="DH162" s="293" t="str">
        <f ca="true">+IF(OFFSET('Sanitation Data'!$H$31,0,10*ROW('Sanitation Data'!H156))="","",OFFSET('Sanitation Data'!$H$31,0,10*ROW('Sanitation Data'!H156)))</f>
        <v/>
      </c>
      <c r="DI162" s="293" t="str">
        <f ca="true">+IF(OFFSET('Sanitation Data'!$H$32,0,10*ROW('Sanitation Data'!H156))="","",OFFSET('Sanitation Data'!$H$32,0,10*ROW('Sanitation Data'!H156)))</f>
        <v/>
      </c>
      <c r="DJ162" s="293" t="str">
        <f ca="true">+IF(OFFSET('Sanitation Data'!$I$28,0,10*ROW('Sanitation Data'!I156))="","",OFFSET('Sanitation Data'!$I$28,0,10*ROW('Sanitation Data'!I156)))</f>
        <v/>
      </c>
      <c r="DK162" s="293" t="str">
        <f ca="true">+IF(OFFSET('Sanitation Data'!$I$29,0,10*ROW('Sanitation Data'!I156))="","",OFFSET('Sanitation Data'!$I$29,0,10*ROW('Sanitation Data'!I156)))</f>
        <v/>
      </c>
      <c r="DL162" s="293" t="str">
        <f ca="true">+IF(OFFSET('Sanitation Data'!$I$30,0,10*ROW('Sanitation Data'!I156))="","",OFFSET('Sanitation Data'!$I$30,0,10*ROW('Sanitation Data'!I156)))</f>
        <v/>
      </c>
      <c r="DM162" s="293" t="str">
        <f ca="true">+IF(OFFSET('Sanitation Data'!$I$31,0,10*ROW('Sanitation Data'!I156))="","",OFFSET('Sanitation Data'!$I$31,0,10*ROW('Sanitation Data'!I156)))</f>
        <v/>
      </c>
      <c r="DN162" s="293" t="str">
        <f ca="true">+IF(OFFSET('Sanitation Data'!$I$32,0,10*ROW('Sanitation Data'!I156))="","",OFFSET('Sanitation Data'!$I$32,0,10*ROW('Sanitation Data'!I156)))</f>
        <v/>
      </c>
      <c r="DO162" s="293" t="str">
        <f ca="true">+IF(OFFSET('Hygiene Data'!$D$11,0,10*ROW('Hygiene Data'!D156))="","",OFFSET('Hygiene Data'!$D$11,0,10*ROW('Hygiene Data'!D156)))</f>
        <v/>
      </c>
      <c r="DP162" s="293" t="str">
        <f ca="true">+IF(OFFSET('Hygiene Data'!$D$12,0,10*ROW('Hygiene Data'!D156))="","",OFFSET('Hygiene Data'!$D$12,0,10*ROW('Hygiene Data'!D156)))</f>
        <v/>
      </c>
      <c r="DQ162" s="293" t="str">
        <f ca="true">+IF(OFFSET('Hygiene Data'!$D$13,0,10*ROW('Hygiene Data'!D156))="","",OFFSET('Hygiene Data'!$D$13,0,10*ROW('Hygiene Data'!D156)))</f>
        <v/>
      </c>
      <c r="DR162" s="293" t="str">
        <f ca="true">+IF(OFFSET('Hygiene Data'!$E$11,0,10*ROW('Hygiene Data'!E156))="","",OFFSET('Hygiene Data'!$E$11,0,10*ROW('Hygiene Data'!E156)))</f>
        <v/>
      </c>
      <c r="DS162" s="293" t="str">
        <f ca="true">+IF(OFFSET('Hygiene Data'!$E$12,0,10*ROW('Hygiene Data'!E156))="","",OFFSET('Hygiene Data'!$E$12,0,10*ROW('Hygiene Data'!E156)))</f>
        <v/>
      </c>
      <c r="DT162" s="293" t="str">
        <f ca="true">+IF(OFFSET('Hygiene Data'!$E$13,0,10*ROW('Hygiene Data'!E156))="","",OFFSET('Hygiene Data'!$E$13,0,10*ROW('Hygiene Data'!E156)))</f>
        <v/>
      </c>
      <c r="DU162" s="293" t="str">
        <f ca="true">+IF(OFFSET('Hygiene Data'!$F$11,0,10*ROW('Hygiene Data'!F156))="","",OFFSET('Hygiene Data'!$F$11,0,10*ROW('Hygiene Data'!F156)))</f>
        <v/>
      </c>
      <c r="DV162" s="293" t="str">
        <f ca="true">+IF(OFFSET('Hygiene Data'!$F$12,0,10*ROW('Hygiene Data'!F156))="","",OFFSET('Hygiene Data'!$F$12,0,10*ROW('Hygiene Data'!F156)))</f>
        <v/>
      </c>
      <c r="DW162" s="293" t="str">
        <f ca="true">+IF(OFFSET('Hygiene Data'!$F$13,0,10*ROW('Hygiene Data'!F156))="","",OFFSET('Hygiene Data'!$F$13,0,10*ROW('Hygiene Data'!F156)))</f>
        <v/>
      </c>
      <c r="DX162" s="293" t="str">
        <f ca="true">+IF(OFFSET('Hygiene Data'!$G$11,0,10*ROW('Hygiene Data'!G156))="","",OFFSET('Hygiene Data'!$G$11,0,10*ROW('Hygiene Data'!G156)))</f>
        <v/>
      </c>
      <c r="DY162" s="293" t="str">
        <f ca="true">+IF(OFFSET('Hygiene Data'!$G$12,0,10*ROW('Hygiene Data'!G156))="","",OFFSET('Hygiene Data'!$G$12,0,10*ROW('Hygiene Data'!G156)))</f>
        <v/>
      </c>
      <c r="DZ162" s="293" t="str">
        <f ca="true">+IF(OFFSET('Hygiene Data'!$G$13,0,10*ROW('Hygiene Data'!G156))="","",OFFSET('Hygiene Data'!$G$13,0,10*ROW('Hygiene Data'!G156)))</f>
        <v/>
      </c>
      <c r="EA162" s="293" t="str">
        <f ca="true">+IF(OFFSET('Hygiene Data'!$H$11,0,10*ROW('Hygiene Data'!H156))="","",OFFSET('Hygiene Data'!$H$11,0,10*ROW('Hygiene Data'!H156)))</f>
        <v/>
      </c>
      <c r="EB162" s="293" t="str">
        <f ca="true">+IF(OFFSET('Hygiene Data'!$H$12,0,10*ROW('Hygiene Data'!H156))="","",OFFSET('Hygiene Data'!$H$12,0,10*ROW('Hygiene Data'!H156)))</f>
        <v/>
      </c>
      <c r="EC162" s="293" t="str">
        <f ca="true">+IF(OFFSET('Hygiene Data'!$H$13,0,10*ROW('Hygiene Data'!H156))="","",OFFSET('Hygiene Data'!$H$13,0,10*ROW('Hygiene Data'!H156)))</f>
        <v/>
      </c>
      <c r="ED162" s="293" t="str">
        <f ca="true">+IF(OFFSET('Hygiene Data'!$I$11,0,10*ROW('Hygiene Data'!I156))="","",OFFSET('Hygiene Data'!$I$11,0,10*ROW('Hygiene Data'!I156)))</f>
        <v/>
      </c>
      <c r="EE162" s="293" t="str">
        <f ca="true">+IF(OFFSET('Hygiene Data'!$I$12,0,10*ROW('Hygiene Data'!I156))="","",OFFSET('Hygiene Data'!$I$12,0,10*ROW('Hygiene Data'!I156)))</f>
        <v/>
      </c>
      <c r="EF162" s="293"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49" t="str">
        <f t="shared" ca="true" si="2"/>
        <v/>
      </c>
      <c r="D163" s="89"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9"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9"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9"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9"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9"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9"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9"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9"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9"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9"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9"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9"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9"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9"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9"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9"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9"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0"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0"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0"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0"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0"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0"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0"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0"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0"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0"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0"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0"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0"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0"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0"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0"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0"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0"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0"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0"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0"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0"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0"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0"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0"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0"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0"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0"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0"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0"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1"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1"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1"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1"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1"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1"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1"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1"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1"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1"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1"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1"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1"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1"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1"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1"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1"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1"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3"/>
      <c r="BS163" s="293" t="str">
        <f ca="true">+IF(OFFSET('Water Data'!$D$27,0,10*ROW('Water Data'!D157))="","",OFFSET('Water Data'!$D$27,0,10*ROW('Water Data'!D157)))</f>
        <v/>
      </c>
      <c r="BT163" s="293" t="str">
        <f ca="true">+IF(OFFSET('Water Data'!$D$28,0,10*ROW('Water Data'!D157))="","",OFFSET('Water Data'!$D$28,0,10*ROW('Water Data'!D157)))</f>
        <v/>
      </c>
      <c r="BU163" s="293" t="str">
        <f ca="true">+IF(OFFSET('Water Data'!$D$29,0,10*ROW('Water Data'!D157))="","",OFFSET('Water Data'!$D$29,0,10*ROW('Water Data'!D157)))</f>
        <v/>
      </c>
      <c r="BV163" s="293" t="str">
        <f ca="true">+IF(OFFSET('Water Data'!$E$27,0,10*ROW('Water Data'!E157))="","",OFFSET('Water Data'!$E$27,0,10*ROW('Water Data'!E157)))</f>
        <v/>
      </c>
      <c r="BW163" s="293" t="str">
        <f ca="true">+IF(OFFSET('Water Data'!$E$28,0,10*ROW('Water Data'!E157))="","",OFFSET('Water Data'!$E$28,0,10*ROW('Water Data'!E157)))</f>
        <v/>
      </c>
      <c r="BX163" s="293" t="str">
        <f ca="true">+IF(OFFSET('Water Data'!$E$29,0,10*ROW('Water Data'!E157))="","",OFFSET('Water Data'!$E$29,0,10*ROW('Water Data'!E157)))</f>
        <v/>
      </c>
      <c r="BY163" s="293" t="str">
        <f ca="true">+IF(OFFSET('Water Data'!$F$27,0,10*ROW('Water Data'!F157))="","",OFFSET('Water Data'!$F$27,0,10*ROW('Water Data'!F157)))</f>
        <v/>
      </c>
      <c r="BZ163" s="293" t="str">
        <f ca="true">+IF(OFFSET('Water Data'!$F$28,0,10*ROW('Water Data'!F157))="","",OFFSET('Water Data'!$F$28,0,10*ROW('Water Data'!F157)))</f>
        <v/>
      </c>
      <c r="CA163" s="293" t="str">
        <f ca="true">+IF(OFFSET('Water Data'!$F$29,0,10*ROW('Water Data'!F157))="","",OFFSET('Water Data'!$F$29,0,10*ROW('Water Data'!F157)))</f>
        <v/>
      </c>
      <c r="CB163" s="293" t="str">
        <f ca="true">+IF(OFFSET('Water Data'!$G$27,0,10*ROW('Water Data'!G157))="","",OFFSET('Water Data'!$G$27,0,10*ROW('Water Data'!G157)))</f>
        <v/>
      </c>
      <c r="CC163" s="293" t="str">
        <f ca="true">+IF(OFFSET('Water Data'!$G$28,0,10*ROW('Water Data'!G157))="","",OFFSET('Water Data'!$G$28,0,10*ROW('Water Data'!G157)))</f>
        <v/>
      </c>
      <c r="CD163" s="293" t="str">
        <f ca="true">+IF(OFFSET('Water Data'!$G$29,0,10*ROW('Water Data'!G157))="","",OFFSET('Water Data'!$G$29,0,10*ROW('Water Data'!G157)))</f>
        <v/>
      </c>
      <c r="CE163" s="293" t="str">
        <f ca="true">+IF(OFFSET('Water Data'!$H$27,0,10*ROW('Water Data'!H157))="","",OFFSET('Water Data'!$H$27,0,10*ROW('Water Data'!H157)))</f>
        <v/>
      </c>
      <c r="CF163" s="293" t="str">
        <f ca="true">+IF(OFFSET('Water Data'!$H$28,0,10*ROW('Water Data'!H157))="","",OFFSET('Water Data'!$H$28,0,10*ROW('Water Data'!H157)))</f>
        <v/>
      </c>
      <c r="CG163" s="293" t="str">
        <f ca="true">+IF(OFFSET('Water Data'!$H$29,0,10*ROW('Water Data'!H157))="","",OFFSET('Water Data'!$H$29,0,10*ROW('Water Data'!H157)))</f>
        <v/>
      </c>
      <c r="CH163" s="293" t="str">
        <f ca="true">+IF(OFFSET('Water Data'!$I$27,0,10*ROW('Water Data'!I157))="","",OFFSET('Water Data'!$I$27,0,10*ROW('Water Data'!I157)))</f>
        <v/>
      </c>
      <c r="CI163" s="293" t="str">
        <f ca="true">+IF(OFFSET('Water Data'!$I$28,0,10*ROW('Water Data'!I157))="","",OFFSET('Water Data'!$I$28,0,10*ROW('Water Data'!I157)))</f>
        <v/>
      </c>
      <c r="CJ163" s="293" t="str">
        <f ca="true">+IF(OFFSET('Water Data'!$I$29,0,10*ROW('Water Data'!I157))="","",OFFSET('Water Data'!$I$29,0,10*ROW('Water Data'!I157)))</f>
        <v/>
      </c>
      <c r="CK163" s="293" t="str">
        <f ca="true">+IF(OFFSET('Sanitation Data'!$D$28,0,10*ROW('Sanitation Data'!D157))="","",OFFSET('Sanitation Data'!$D$28,0,10*ROW('Sanitation Data'!D157)))</f>
        <v/>
      </c>
      <c r="CL163" s="293" t="str">
        <f ca="true">+IF(OFFSET('Sanitation Data'!$D$29,0,10*ROW('Sanitation Data'!D157))="","",OFFSET('Sanitation Data'!$D$29,0,10*ROW('Sanitation Data'!D157)))</f>
        <v/>
      </c>
      <c r="CM163" s="293" t="str">
        <f ca="true">+IF(OFFSET('Sanitation Data'!$D$30,0,10*ROW('Sanitation Data'!D157))="","",OFFSET('Sanitation Data'!$D$30,0,10*ROW('Sanitation Data'!D157)))</f>
        <v/>
      </c>
      <c r="CN163" s="293" t="str">
        <f ca="true">+IF(OFFSET('Sanitation Data'!$D$31,0,10*ROW('Sanitation Data'!D157))="","",OFFSET('Sanitation Data'!$D$31,0,10*ROW('Sanitation Data'!D157)))</f>
        <v/>
      </c>
      <c r="CO163" s="293" t="str">
        <f ca="true">+IF(OFFSET('Sanitation Data'!$D$32,0,10*ROW('Sanitation Data'!D157))="","",OFFSET('Sanitation Data'!$D$32,0,10*ROW('Sanitation Data'!D157)))</f>
        <v/>
      </c>
      <c r="CP163" s="293" t="str">
        <f ca="true">+IF(OFFSET('Sanitation Data'!$E$28,0,10*ROW('Sanitation Data'!E157))="","",OFFSET('Sanitation Data'!$E$28,0,10*ROW('Sanitation Data'!E157)))</f>
        <v/>
      </c>
      <c r="CQ163" s="293" t="str">
        <f ca="true">+IF(OFFSET('Sanitation Data'!$E$29,0,10*ROW('Sanitation Data'!E157))="","",OFFSET('Sanitation Data'!$E$29,0,10*ROW('Sanitation Data'!E157)))</f>
        <v/>
      </c>
      <c r="CR163" s="293" t="str">
        <f ca="true">+IF(OFFSET('Sanitation Data'!$E$30,0,10*ROW('Sanitation Data'!E157))="","",OFFSET('Sanitation Data'!$E$30,0,10*ROW('Sanitation Data'!E157)))</f>
        <v/>
      </c>
      <c r="CS163" s="293" t="str">
        <f ca="true">+IF(OFFSET('Sanitation Data'!$E$31,0,10*ROW('Sanitation Data'!E157))="","",OFFSET('Sanitation Data'!$E$31,0,10*ROW('Sanitation Data'!E157)))</f>
        <v/>
      </c>
      <c r="CT163" s="293" t="str">
        <f ca="true">+IF(OFFSET('Sanitation Data'!$E$32,0,10*ROW('Sanitation Data'!E157))="","",OFFSET('Sanitation Data'!$E$32,0,10*ROW('Sanitation Data'!E157)))</f>
        <v/>
      </c>
      <c r="CU163" s="293" t="str">
        <f ca="true">+IF(OFFSET('Sanitation Data'!$F$28,0,10*ROW('Sanitation Data'!F157))="","",OFFSET('Sanitation Data'!$F$28,0,10*ROW('Sanitation Data'!F157)))</f>
        <v/>
      </c>
      <c r="CV163" s="293" t="str">
        <f ca="true">+IF(OFFSET('Sanitation Data'!$F$29,0,10*ROW('Sanitation Data'!F157))="","",OFFSET('Sanitation Data'!$F$29,0,10*ROW('Sanitation Data'!F157)))</f>
        <v/>
      </c>
      <c r="CW163" s="293" t="str">
        <f ca="true">+IF(OFFSET('Sanitation Data'!$F$30,0,10*ROW('Sanitation Data'!F157))="","",OFFSET('Sanitation Data'!$F$30,0,10*ROW('Sanitation Data'!F157)))</f>
        <v/>
      </c>
      <c r="CX163" s="293" t="str">
        <f ca="true">+IF(OFFSET('Sanitation Data'!$F$31,0,10*ROW('Sanitation Data'!F157))="","",OFFSET('Sanitation Data'!$F$31,0,10*ROW('Sanitation Data'!F157)))</f>
        <v/>
      </c>
      <c r="CY163" s="293" t="str">
        <f ca="true">+IF(OFFSET('Sanitation Data'!$F$32,0,10*ROW('Sanitation Data'!F157))="","",OFFSET('Sanitation Data'!$F$32,0,10*ROW('Sanitation Data'!F157)))</f>
        <v/>
      </c>
      <c r="CZ163" s="293" t="str">
        <f ca="true">+IF(OFFSET('Sanitation Data'!$G$28,0,10*ROW('Sanitation Data'!G157))="","",OFFSET('Sanitation Data'!$G$28,0,10*ROW('Sanitation Data'!G157)))</f>
        <v/>
      </c>
      <c r="DA163" s="293" t="str">
        <f ca="true">+IF(OFFSET('Sanitation Data'!$G$29,0,10*ROW('Sanitation Data'!G157))="","",OFFSET('Sanitation Data'!$G$29,0,10*ROW('Sanitation Data'!G157)))</f>
        <v/>
      </c>
      <c r="DB163" s="293" t="str">
        <f ca="true">+IF(OFFSET('Sanitation Data'!$G$30,0,10*ROW('Sanitation Data'!G157))="","",OFFSET('Sanitation Data'!$G$30,0,10*ROW('Sanitation Data'!G157)))</f>
        <v/>
      </c>
      <c r="DC163" s="293" t="str">
        <f ca="true">+IF(OFFSET('Sanitation Data'!$G$31,0,10*ROW('Sanitation Data'!G157))="","",OFFSET('Sanitation Data'!$G$31,0,10*ROW('Sanitation Data'!G157)))</f>
        <v/>
      </c>
      <c r="DD163" s="293" t="str">
        <f ca="true">+IF(OFFSET('Sanitation Data'!$G$32,0,10*ROW('Sanitation Data'!G157))="","",OFFSET('Sanitation Data'!$G$32,0,10*ROW('Sanitation Data'!G157)))</f>
        <v/>
      </c>
      <c r="DE163" s="293" t="str">
        <f ca="true">+IF(OFFSET('Sanitation Data'!$H$28,0,10*ROW('Sanitation Data'!H157))="","",OFFSET('Sanitation Data'!$H$28,0,10*ROW('Sanitation Data'!H157)))</f>
        <v/>
      </c>
      <c r="DF163" s="293" t="str">
        <f ca="true">+IF(OFFSET('Sanitation Data'!$H$29,0,10*ROW('Sanitation Data'!H157))="","",OFFSET('Sanitation Data'!$H$29,0,10*ROW('Sanitation Data'!H157)))</f>
        <v/>
      </c>
      <c r="DG163" s="293" t="str">
        <f ca="true">+IF(OFFSET('Sanitation Data'!$H$30,0,10*ROW('Sanitation Data'!H157))="","",OFFSET('Sanitation Data'!$H$30,0,10*ROW('Sanitation Data'!H157)))</f>
        <v/>
      </c>
      <c r="DH163" s="293" t="str">
        <f ca="true">+IF(OFFSET('Sanitation Data'!$H$31,0,10*ROW('Sanitation Data'!H157))="","",OFFSET('Sanitation Data'!$H$31,0,10*ROW('Sanitation Data'!H157)))</f>
        <v/>
      </c>
      <c r="DI163" s="293" t="str">
        <f ca="true">+IF(OFFSET('Sanitation Data'!$H$32,0,10*ROW('Sanitation Data'!H157))="","",OFFSET('Sanitation Data'!$H$32,0,10*ROW('Sanitation Data'!H157)))</f>
        <v/>
      </c>
      <c r="DJ163" s="293" t="str">
        <f ca="true">+IF(OFFSET('Sanitation Data'!$I$28,0,10*ROW('Sanitation Data'!I157))="","",OFFSET('Sanitation Data'!$I$28,0,10*ROW('Sanitation Data'!I157)))</f>
        <v/>
      </c>
      <c r="DK163" s="293" t="str">
        <f ca="true">+IF(OFFSET('Sanitation Data'!$I$29,0,10*ROW('Sanitation Data'!I157))="","",OFFSET('Sanitation Data'!$I$29,0,10*ROW('Sanitation Data'!I157)))</f>
        <v/>
      </c>
      <c r="DL163" s="293" t="str">
        <f ca="true">+IF(OFFSET('Sanitation Data'!$I$30,0,10*ROW('Sanitation Data'!I157))="","",OFFSET('Sanitation Data'!$I$30,0,10*ROW('Sanitation Data'!I157)))</f>
        <v/>
      </c>
      <c r="DM163" s="293" t="str">
        <f ca="true">+IF(OFFSET('Sanitation Data'!$I$31,0,10*ROW('Sanitation Data'!I157))="","",OFFSET('Sanitation Data'!$I$31,0,10*ROW('Sanitation Data'!I157)))</f>
        <v/>
      </c>
      <c r="DN163" s="293" t="str">
        <f ca="true">+IF(OFFSET('Sanitation Data'!$I$32,0,10*ROW('Sanitation Data'!I157))="","",OFFSET('Sanitation Data'!$I$32,0,10*ROW('Sanitation Data'!I157)))</f>
        <v/>
      </c>
      <c r="DO163" s="293" t="str">
        <f ca="true">+IF(OFFSET('Hygiene Data'!$D$11,0,10*ROW('Hygiene Data'!D157))="","",OFFSET('Hygiene Data'!$D$11,0,10*ROW('Hygiene Data'!D157)))</f>
        <v/>
      </c>
      <c r="DP163" s="293" t="str">
        <f ca="true">+IF(OFFSET('Hygiene Data'!$D$12,0,10*ROW('Hygiene Data'!D157))="","",OFFSET('Hygiene Data'!$D$12,0,10*ROW('Hygiene Data'!D157)))</f>
        <v/>
      </c>
      <c r="DQ163" s="293" t="str">
        <f ca="true">+IF(OFFSET('Hygiene Data'!$D$13,0,10*ROW('Hygiene Data'!D157))="","",OFFSET('Hygiene Data'!$D$13,0,10*ROW('Hygiene Data'!D157)))</f>
        <v/>
      </c>
      <c r="DR163" s="293" t="str">
        <f ca="true">+IF(OFFSET('Hygiene Data'!$E$11,0,10*ROW('Hygiene Data'!E157))="","",OFFSET('Hygiene Data'!$E$11,0,10*ROW('Hygiene Data'!E157)))</f>
        <v/>
      </c>
      <c r="DS163" s="293" t="str">
        <f ca="true">+IF(OFFSET('Hygiene Data'!$E$12,0,10*ROW('Hygiene Data'!E157))="","",OFFSET('Hygiene Data'!$E$12,0,10*ROW('Hygiene Data'!E157)))</f>
        <v/>
      </c>
      <c r="DT163" s="293" t="str">
        <f ca="true">+IF(OFFSET('Hygiene Data'!$E$13,0,10*ROW('Hygiene Data'!E157))="","",OFFSET('Hygiene Data'!$E$13,0,10*ROW('Hygiene Data'!E157)))</f>
        <v/>
      </c>
      <c r="DU163" s="293" t="str">
        <f ca="true">+IF(OFFSET('Hygiene Data'!$F$11,0,10*ROW('Hygiene Data'!F157))="","",OFFSET('Hygiene Data'!$F$11,0,10*ROW('Hygiene Data'!F157)))</f>
        <v/>
      </c>
      <c r="DV163" s="293" t="str">
        <f ca="true">+IF(OFFSET('Hygiene Data'!$F$12,0,10*ROW('Hygiene Data'!F157))="","",OFFSET('Hygiene Data'!$F$12,0,10*ROW('Hygiene Data'!F157)))</f>
        <v/>
      </c>
      <c r="DW163" s="293" t="str">
        <f ca="true">+IF(OFFSET('Hygiene Data'!$F$13,0,10*ROW('Hygiene Data'!F157))="","",OFFSET('Hygiene Data'!$F$13,0,10*ROW('Hygiene Data'!F157)))</f>
        <v/>
      </c>
      <c r="DX163" s="293" t="str">
        <f ca="true">+IF(OFFSET('Hygiene Data'!$G$11,0,10*ROW('Hygiene Data'!G157))="","",OFFSET('Hygiene Data'!$G$11,0,10*ROW('Hygiene Data'!G157)))</f>
        <v/>
      </c>
      <c r="DY163" s="293" t="str">
        <f ca="true">+IF(OFFSET('Hygiene Data'!$G$12,0,10*ROW('Hygiene Data'!G157))="","",OFFSET('Hygiene Data'!$G$12,0,10*ROW('Hygiene Data'!G157)))</f>
        <v/>
      </c>
      <c r="DZ163" s="293" t="str">
        <f ca="true">+IF(OFFSET('Hygiene Data'!$G$13,0,10*ROW('Hygiene Data'!G157))="","",OFFSET('Hygiene Data'!$G$13,0,10*ROW('Hygiene Data'!G157)))</f>
        <v/>
      </c>
      <c r="EA163" s="293" t="str">
        <f ca="true">+IF(OFFSET('Hygiene Data'!$H$11,0,10*ROW('Hygiene Data'!H157))="","",OFFSET('Hygiene Data'!$H$11,0,10*ROW('Hygiene Data'!H157)))</f>
        <v/>
      </c>
      <c r="EB163" s="293" t="str">
        <f ca="true">+IF(OFFSET('Hygiene Data'!$H$12,0,10*ROW('Hygiene Data'!H157))="","",OFFSET('Hygiene Data'!$H$12,0,10*ROW('Hygiene Data'!H157)))</f>
        <v/>
      </c>
      <c r="EC163" s="293" t="str">
        <f ca="true">+IF(OFFSET('Hygiene Data'!$H$13,0,10*ROW('Hygiene Data'!H157))="","",OFFSET('Hygiene Data'!$H$13,0,10*ROW('Hygiene Data'!H157)))</f>
        <v/>
      </c>
      <c r="ED163" s="293" t="str">
        <f ca="true">+IF(OFFSET('Hygiene Data'!$I$11,0,10*ROW('Hygiene Data'!I157))="","",OFFSET('Hygiene Data'!$I$11,0,10*ROW('Hygiene Data'!I157)))</f>
        <v/>
      </c>
      <c r="EE163" s="293" t="str">
        <f ca="true">+IF(OFFSET('Hygiene Data'!$I$12,0,10*ROW('Hygiene Data'!I157))="","",OFFSET('Hygiene Data'!$I$12,0,10*ROW('Hygiene Data'!I157)))</f>
        <v/>
      </c>
      <c r="EF163" s="293"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49" t="str">
        <f t="shared" ca="true" si="2"/>
        <v/>
      </c>
      <c r="D164" s="89"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9"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9"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9"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9"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9"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9"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9"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9"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9"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9"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9"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9"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9"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9"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9"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9"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9"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0"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0"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0"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0"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0"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0"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0"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0"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0"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0"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0"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0"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0"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0"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0"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0"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0"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0"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0"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0"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0"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0"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0"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0"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0"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0"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0"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0"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0"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0"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1"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1"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1"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1"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1"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1"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1"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1"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1"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1"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1"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1"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1"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1"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1"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1"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1"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1"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3"/>
      <c r="BS164" s="293" t="str">
        <f ca="true">+IF(OFFSET('Water Data'!$D$27,0,10*ROW('Water Data'!D158))="","",OFFSET('Water Data'!$D$27,0,10*ROW('Water Data'!D158)))</f>
        <v/>
      </c>
      <c r="BT164" s="293" t="str">
        <f ca="true">+IF(OFFSET('Water Data'!$D$28,0,10*ROW('Water Data'!D158))="","",OFFSET('Water Data'!$D$28,0,10*ROW('Water Data'!D158)))</f>
        <v/>
      </c>
      <c r="BU164" s="293" t="str">
        <f ca="true">+IF(OFFSET('Water Data'!$D$29,0,10*ROW('Water Data'!D158))="","",OFFSET('Water Data'!$D$29,0,10*ROW('Water Data'!D158)))</f>
        <v/>
      </c>
      <c r="BV164" s="293" t="str">
        <f ca="true">+IF(OFFSET('Water Data'!$E$27,0,10*ROW('Water Data'!E158))="","",OFFSET('Water Data'!$E$27,0,10*ROW('Water Data'!E158)))</f>
        <v/>
      </c>
      <c r="BW164" s="293" t="str">
        <f ca="true">+IF(OFFSET('Water Data'!$E$28,0,10*ROW('Water Data'!E158))="","",OFFSET('Water Data'!$E$28,0,10*ROW('Water Data'!E158)))</f>
        <v/>
      </c>
      <c r="BX164" s="293" t="str">
        <f ca="true">+IF(OFFSET('Water Data'!$E$29,0,10*ROW('Water Data'!E158))="","",OFFSET('Water Data'!$E$29,0,10*ROW('Water Data'!E158)))</f>
        <v/>
      </c>
      <c r="BY164" s="293" t="str">
        <f ca="true">+IF(OFFSET('Water Data'!$F$27,0,10*ROW('Water Data'!F158))="","",OFFSET('Water Data'!$F$27,0,10*ROW('Water Data'!F158)))</f>
        <v/>
      </c>
      <c r="BZ164" s="293" t="str">
        <f ca="true">+IF(OFFSET('Water Data'!$F$28,0,10*ROW('Water Data'!F158))="","",OFFSET('Water Data'!$F$28,0,10*ROW('Water Data'!F158)))</f>
        <v/>
      </c>
      <c r="CA164" s="293" t="str">
        <f ca="true">+IF(OFFSET('Water Data'!$F$29,0,10*ROW('Water Data'!F158))="","",OFFSET('Water Data'!$F$29,0,10*ROW('Water Data'!F158)))</f>
        <v/>
      </c>
      <c r="CB164" s="293" t="str">
        <f ca="true">+IF(OFFSET('Water Data'!$G$27,0,10*ROW('Water Data'!G158))="","",OFFSET('Water Data'!$G$27,0,10*ROW('Water Data'!G158)))</f>
        <v/>
      </c>
      <c r="CC164" s="293" t="str">
        <f ca="true">+IF(OFFSET('Water Data'!$G$28,0,10*ROW('Water Data'!G158))="","",OFFSET('Water Data'!$G$28,0,10*ROW('Water Data'!G158)))</f>
        <v/>
      </c>
      <c r="CD164" s="293" t="str">
        <f ca="true">+IF(OFFSET('Water Data'!$G$29,0,10*ROW('Water Data'!G158))="","",OFFSET('Water Data'!$G$29,0,10*ROW('Water Data'!G158)))</f>
        <v/>
      </c>
      <c r="CE164" s="293" t="str">
        <f ca="true">+IF(OFFSET('Water Data'!$H$27,0,10*ROW('Water Data'!H158))="","",OFFSET('Water Data'!$H$27,0,10*ROW('Water Data'!H158)))</f>
        <v/>
      </c>
      <c r="CF164" s="293" t="str">
        <f ca="true">+IF(OFFSET('Water Data'!$H$28,0,10*ROW('Water Data'!H158))="","",OFFSET('Water Data'!$H$28,0,10*ROW('Water Data'!H158)))</f>
        <v/>
      </c>
      <c r="CG164" s="293" t="str">
        <f ca="true">+IF(OFFSET('Water Data'!$H$29,0,10*ROW('Water Data'!H158))="","",OFFSET('Water Data'!$H$29,0,10*ROW('Water Data'!H158)))</f>
        <v/>
      </c>
      <c r="CH164" s="293" t="str">
        <f ca="true">+IF(OFFSET('Water Data'!$I$27,0,10*ROW('Water Data'!I158))="","",OFFSET('Water Data'!$I$27,0,10*ROW('Water Data'!I158)))</f>
        <v/>
      </c>
      <c r="CI164" s="293" t="str">
        <f ca="true">+IF(OFFSET('Water Data'!$I$28,0,10*ROW('Water Data'!I158))="","",OFFSET('Water Data'!$I$28,0,10*ROW('Water Data'!I158)))</f>
        <v/>
      </c>
      <c r="CJ164" s="293" t="str">
        <f ca="true">+IF(OFFSET('Water Data'!$I$29,0,10*ROW('Water Data'!I158))="","",OFFSET('Water Data'!$I$29,0,10*ROW('Water Data'!I158)))</f>
        <v/>
      </c>
      <c r="CK164" s="293" t="str">
        <f ca="true">+IF(OFFSET('Sanitation Data'!$D$28,0,10*ROW('Sanitation Data'!D158))="","",OFFSET('Sanitation Data'!$D$28,0,10*ROW('Sanitation Data'!D158)))</f>
        <v/>
      </c>
      <c r="CL164" s="293" t="str">
        <f ca="true">+IF(OFFSET('Sanitation Data'!$D$29,0,10*ROW('Sanitation Data'!D158))="","",OFFSET('Sanitation Data'!$D$29,0,10*ROW('Sanitation Data'!D158)))</f>
        <v/>
      </c>
      <c r="CM164" s="293" t="str">
        <f ca="true">+IF(OFFSET('Sanitation Data'!$D$30,0,10*ROW('Sanitation Data'!D158))="","",OFFSET('Sanitation Data'!$D$30,0,10*ROW('Sanitation Data'!D158)))</f>
        <v/>
      </c>
      <c r="CN164" s="293" t="str">
        <f ca="true">+IF(OFFSET('Sanitation Data'!$D$31,0,10*ROW('Sanitation Data'!D158))="","",OFFSET('Sanitation Data'!$D$31,0,10*ROW('Sanitation Data'!D158)))</f>
        <v/>
      </c>
      <c r="CO164" s="293" t="str">
        <f ca="true">+IF(OFFSET('Sanitation Data'!$D$32,0,10*ROW('Sanitation Data'!D158))="","",OFFSET('Sanitation Data'!$D$32,0,10*ROW('Sanitation Data'!D158)))</f>
        <v/>
      </c>
      <c r="CP164" s="293" t="str">
        <f ca="true">+IF(OFFSET('Sanitation Data'!$E$28,0,10*ROW('Sanitation Data'!E158))="","",OFFSET('Sanitation Data'!$E$28,0,10*ROW('Sanitation Data'!E158)))</f>
        <v/>
      </c>
      <c r="CQ164" s="293" t="str">
        <f ca="true">+IF(OFFSET('Sanitation Data'!$E$29,0,10*ROW('Sanitation Data'!E158))="","",OFFSET('Sanitation Data'!$E$29,0,10*ROW('Sanitation Data'!E158)))</f>
        <v/>
      </c>
      <c r="CR164" s="293" t="str">
        <f ca="true">+IF(OFFSET('Sanitation Data'!$E$30,0,10*ROW('Sanitation Data'!E158))="","",OFFSET('Sanitation Data'!$E$30,0,10*ROW('Sanitation Data'!E158)))</f>
        <v/>
      </c>
      <c r="CS164" s="293" t="str">
        <f ca="true">+IF(OFFSET('Sanitation Data'!$E$31,0,10*ROW('Sanitation Data'!E158))="","",OFFSET('Sanitation Data'!$E$31,0,10*ROW('Sanitation Data'!E158)))</f>
        <v/>
      </c>
      <c r="CT164" s="293" t="str">
        <f ca="true">+IF(OFFSET('Sanitation Data'!$E$32,0,10*ROW('Sanitation Data'!E158))="","",OFFSET('Sanitation Data'!$E$32,0,10*ROW('Sanitation Data'!E158)))</f>
        <v/>
      </c>
      <c r="CU164" s="293" t="str">
        <f ca="true">+IF(OFFSET('Sanitation Data'!$F$28,0,10*ROW('Sanitation Data'!F158))="","",OFFSET('Sanitation Data'!$F$28,0,10*ROW('Sanitation Data'!F158)))</f>
        <v/>
      </c>
      <c r="CV164" s="293" t="str">
        <f ca="true">+IF(OFFSET('Sanitation Data'!$F$29,0,10*ROW('Sanitation Data'!F158))="","",OFFSET('Sanitation Data'!$F$29,0,10*ROW('Sanitation Data'!F158)))</f>
        <v/>
      </c>
      <c r="CW164" s="293" t="str">
        <f ca="true">+IF(OFFSET('Sanitation Data'!$F$30,0,10*ROW('Sanitation Data'!F158))="","",OFFSET('Sanitation Data'!$F$30,0,10*ROW('Sanitation Data'!F158)))</f>
        <v/>
      </c>
      <c r="CX164" s="293" t="str">
        <f ca="true">+IF(OFFSET('Sanitation Data'!$F$31,0,10*ROW('Sanitation Data'!F158))="","",OFFSET('Sanitation Data'!$F$31,0,10*ROW('Sanitation Data'!F158)))</f>
        <v/>
      </c>
      <c r="CY164" s="293" t="str">
        <f ca="true">+IF(OFFSET('Sanitation Data'!$F$32,0,10*ROW('Sanitation Data'!F158))="","",OFFSET('Sanitation Data'!$F$32,0,10*ROW('Sanitation Data'!F158)))</f>
        <v/>
      </c>
      <c r="CZ164" s="293" t="str">
        <f ca="true">+IF(OFFSET('Sanitation Data'!$G$28,0,10*ROW('Sanitation Data'!G158))="","",OFFSET('Sanitation Data'!$G$28,0,10*ROW('Sanitation Data'!G158)))</f>
        <v/>
      </c>
      <c r="DA164" s="293" t="str">
        <f ca="true">+IF(OFFSET('Sanitation Data'!$G$29,0,10*ROW('Sanitation Data'!G158))="","",OFFSET('Sanitation Data'!$G$29,0,10*ROW('Sanitation Data'!G158)))</f>
        <v/>
      </c>
      <c r="DB164" s="293" t="str">
        <f ca="true">+IF(OFFSET('Sanitation Data'!$G$30,0,10*ROW('Sanitation Data'!G158))="","",OFFSET('Sanitation Data'!$G$30,0,10*ROW('Sanitation Data'!G158)))</f>
        <v/>
      </c>
      <c r="DC164" s="293" t="str">
        <f ca="true">+IF(OFFSET('Sanitation Data'!$G$31,0,10*ROW('Sanitation Data'!G158))="","",OFFSET('Sanitation Data'!$G$31,0,10*ROW('Sanitation Data'!G158)))</f>
        <v/>
      </c>
      <c r="DD164" s="293" t="str">
        <f ca="true">+IF(OFFSET('Sanitation Data'!$G$32,0,10*ROW('Sanitation Data'!G158))="","",OFFSET('Sanitation Data'!$G$32,0,10*ROW('Sanitation Data'!G158)))</f>
        <v/>
      </c>
      <c r="DE164" s="293" t="str">
        <f ca="true">+IF(OFFSET('Sanitation Data'!$H$28,0,10*ROW('Sanitation Data'!H158))="","",OFFSET('Sanitation Data'!$H$28,0,10*ROW('Sanitation Data'!H158)))</f>
        <v/>
      </c>
      <c r="DF164" s="293" t="str">
        <f ca="true">+IF(OFFSET('Sanitation Data'!$H$29,0,10*ROW('Sanitation Data'!H158))="","",OFFSET('Sanitation Data'!$H$29,0,10*ROW('Sanitation Data'!H158)))</f>
        <v/>
      </c>
      <c r="DG164" s="293" t="str">
        <f ca="true">+IF(OFFSET('Sanitation Data'!$H$30,0,10*ROW('Sanitation Data'!H158))="","",OFFSET('Sanitation Data'!$H$30,0,10*ROW('Sanitation Data'!H158)))</f>
        <v/>
      </c>
      <c r="DH164" s="293" t="str">
        <f ca="true">+IF(OFFSET('Sanitation Data'!$H$31,0,10*ROW('Sanitation Data'!H158))="","",OFFSET('Sanitation Data'!$H$31,0,10*ROW('Sanitation Data'!H158)))</f>
        <v/>
      </c>
      <c r="DI164" s="293" t="str">
        <f ca="true">+IF(OFFSET('Sanitation Data'!$H$32,0,10*ROW('Sanitation Data'!H158))="","",OFFSET('Sanitation Data'!$H$32,0,10*ROW('Sanitation Data'!H158)))</f>
        <v/>
      </c>
      <c r="DJ164" s="293" t="str">
        <f ca="true">+IF(OFFSET('Sanitation Data'!$I$28,0,10*ROW('Sanitation Data'!I158))="","",OFFSET('Sanitation Data'!$I$28,0,10*ROW('Sanitation Data'!I158)))</f>
        <v/>
      </c>
      <c r="DK164" s="293" t="str">
        <f ca="true">+IF(OFFSET('Sanitation Data'!$I$29,0,10*ROW('Sanitation Data'!I158))="","",OFFSET('Sanitation Data'!$I$29,0,10*ROW('Sanitation Data'!I158)))</f>
        <v/>
      </c>
      <c r="DL164" s="293" t="str">
        <f ca="true">+IF(OFFSET('Sanitation Data'!$I$30,0,10*ROW('Sanitation Data'!I158))="","",OFFSET('Sanitation Data'!$I$30,0,10*ROW('Sanitation Data'!I158)))</f>
        <v/>
      </c>
      <c r="DM164" s="293" t="str">
        <f ca="true">+IF(OFFSET('Sanitation Data'!$I$31,0,10*ROW('Sanitation Data'!I158))="","",OFFSET('Sanitation Data'!$I$31,0,10*ROW('Sanitation Data'!I158)))</f>
        <v/>
      </c>
      <c r="DN164" s="293" t="str">
        <f ca="true">+IF(OFFSET('Sanitation Data'!$I$32,0,10*ROW('Sanitation Data'!I158))="","",OFFSET('Sanitation Data'!$I$32,0,10*ROW('Sanitation Data'!I158)))</f>
        <v/>
      </c>
      <c r="DO164" s="293" t="str">
        <f ca="true">+IF(OFFSET('Hygiene Data'!$D$11,0,10*ROW('Hygiene Data'!D158))="","",OFFSET('Hygiene Data'!$D$11,0,10*ROW('Hygiene Data'!D158)))</f>
        <v/>
      </c>
      <c r="DP164" s="293" t="str">
        <f ca="true">+IF(OFFSET('Hygiene Data'!$D$12,0,10*ROW('Hygiene Data'!D158))="","",OFFSET('Hygiene Data'!$D$12,0,10*ROW('Hygiene Data'!D158)))</f>
        <v/>
      </c>
      <c r="DQ164" s="293" t="str">
        <f ca="true">+IF(OFFSET('Hygiene Data'!$D$13,0,10*ROW('Hygiene Data'!D158))="","",OFFSET('Hygiene Data'!$D$13,0,10*ROW('Hygiene Data'!D158)))</f>
        <v/>
      </c>
      <c r="DR164" s="293" t="str">
        <f ca="true">+IF(OFFSET('Hygiene Data'!$E$11,0,10*ROW('Hygiene Data'!E158))="","",OFFSET('Hygiene Data'!$E$11,0,10*ROW('Hygiene Data'!E158)))</f>
        <v/>
      </c>
      <c r="DS164" s="293" t="str">
        <f ca="true">+IF(OFFSET('Hygiene Data'!$E$12,0,10*ROW('Hygiene Data'!E158))="","",OFFSET('Hygiene Data'!$E$12,0,10*ROW('Hygiene Data'!E158)))</f>
        <v/>
      </c>
      <c r="DT164" s="293" t="str">
        <f ca="true">+IF(OFFSET('Hygiene Data'!$E$13,0,10*ROW('Hygiene Data'!E158))="","",OFFSET('Hygiene Data'!$E$13,0,10*ROW('Hygiene Data'!E158)))</f>
        <v/>
      </c>
      <c r="DU164" s="293" t="str">
        <f ca="true">+IF(OFFSET('Hygiene Data'!$F$11,0,10*ROW('Hygiene Data'!F158))="","",OFFSET('Hygiene Data'!$F$11,0,10*ROW('Hygiene Data'!F158)))</f>
        <v/>
      </c>
      <c r="DV164" s="293" t="str">
        <f ca="true">+IF(OFFSET('Hygiene Data'!$F$12,0,10*ROW('Hygiene Data'!F158))="","",OFFSET('Hygiene Data'!$F$12,0,10*ROW('Hygiene Data'!F158)))</f>
        <v/>
      </c>
      <c r="DW164" s="293" t="str">
        <f ca="true">+IF(OFFSET('Hygiene Data'!$F$13,0,10*ROW('Hygiene Data'!F158))="","",OFFSET('Hygiene Data'!$F$13,0,10*ROW('Hygiene Data'!F158)))</f>
        <v/>
      </c>
      <c r="DX164" s="293" t="str">
        <f ca="true">+IF(OFFSET('Hygiene Data'!$G$11,0,10*ROW('Hygiene Data'!G158))="","",OFFSET('Hygiene Data'!$G$11,0,10*ROW('Hygiene Data'!G158)))</f>
        <v/>
      </c>
      <c r="DY164" s="293" t="str">
        <f ca="true">+IF(OFFSET('Hygiene Data'!$G$12,0,10*ROW('Hygiene Data'!G158))="","",OFFSET('Hygiene Data'!$G$12,0,10*ROW('Hygiene Data'!G158)))</f>
        <v/>
      </c>
      <c r="DZ164" s="293" t="str">
        <f ca="true">+IF(OFFSET('Hygiene Data'!$G$13,0,10*ROW('Hygiene Data'!G158))="","",OFFSET('Hygiene Data'!$G$13,0,10*ROW('Hygiene Data'!G158)))</f>
        <v/>
      </c>
      <c r="EA164" s="293" t="str">
        <f ca="true">+IF(OFFSET('Hygiene Data'!$H$11,0,10*ROW('Hygiene Data'!H158))="","",OFFSET('Hygiene Data'!$H$11,0,10*ROW('Hygiene Data'!H158)))</f>
        <v/>
      </c>
      <c r="EB164" s="293" t="str">
        <f ca="true">+IF(OFFSET('Hygiene Data'!$H$12,0,10*ROW('Hygiene Data'!H158))="","",OFFSET('Hygiene Data'!$H$12,0,10*ROW('Hygiene Data'!H158)))</f>
        <v/>
      </c>
      <c r="EC164" s="293" t="str">
        <f ca="true">+IF(OFFSET('Hygiene Data'!$H$13,0,10*ROW('Hygiene Data'!H158))="","",OFFSET('Hygiene Data'!$H$13,0,10*ROW('Hygiene Data'!H158)))</f>
        <v/>
      </c>
      <c r="ED164" s="293" t="str">
        <f ca="true">+IF(OFFSET('Hygiene Data'!$I$11,0,10*ROW('Hygiene Data'!I158))="","",OFFSET('Hygiene Data'!$I$11,0,10*ROW('Hygiene Data'!I158)))</f>
        <v/>
      </c>
      <c r="EE164" s="293" t="str">
        <f ca="true">+IF(OFFSET('Hygiene Data'!$I$12,0,10*ROW('Hygiene Data'!I158))="","",OFFSET('Hygiene Data'!$I$12,0,10*ROW('Hygiene Data'!I158)))</f>
        <v/>
      </c>
      <c r="EF164" s="293"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49" t="str">
        <f t="shared" ca="true" si="2"/>
        <v/>
      </c>
      <c r="D165" s="89"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9"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9"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9"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9"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9"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9"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9"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9"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9"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9"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9"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9"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9"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9"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9"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9"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9"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0"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0"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0"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0"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0"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0"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0"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0"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0"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0"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0"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0"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0"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0"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0"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0"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0"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0"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0"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0"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0"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0"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0"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0"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0"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0"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0"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0"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0"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0"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1"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1"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1"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1"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1"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1"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1"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1"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1"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1"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1"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1"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1"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1"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1"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1"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1"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1"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3"/>
      <c r="BS165" s="293" t="str">
        <f ca="true">+IF(OFFSET('Water Data'!$D$27,0,10*ROW('Water Data'!D159))="","",OFFSET('Water Data'!$D$27,0,10*ROW('Water Data'!D159)))</f>
        <v/>
      </c>
      <c r="BT165" s="293" t="str">
        <f ca="true">+IF(OFFSET('Water Data'!$D$28,0,10*ROW('Water Data'!D159))="","",OFFSET('Water Data'!$D$28,0,10*ROW('Water Data'!D159)))</f>
        <v/>
      </c>
      <c r="BU165" s="293" t="str">
        <f ca="true">+IF(OFFSET('Water Data'!$D$29,0,10*ROW('Water Data'!D159))="","",OFFSET('Water Data'!$D$29,0,10*ROW('Water Data'!D159)))</f>
        <v/>
      </c>
      <c r="BV165" s="293" t="str">
        <f ca="true">+IF(OFFSET('Water Data'!$E$27,0,10*ROW('Water Data'!E159))="","",OFFSET('Water Data'!$E$27,0,10*ROW('Water Data'!E159)))</f>
        <v/>
      </c>
      <c r="BW165" s="293" t="str">
        <f ca="true">+IF(OFFSET('Water Data'!$E$28,0,10*ROW('Water Data'!E159))="","",OFFSET('Water Data'!$E$28,0,10*ROW('Water Data'!E159)))</f>
        <v/>
      </c>
      <c r="BX165" s="293" t="str">
        <f ca="true">+IF(OFFSET('Water Data'!$E$29,0,10*ROW('Water Data'!E159))="","",OFFSET('Water Data'!$E$29,0,10*ROW('Water Data'!E159)))</f>
        <v/>
      </c>
      <c r="BY165" s="293" t="str">
        <f ca="true">+IF(OFFSET('Water Data'!$F$27,0,10*ROW('Water Data'!F159))="","",OFFSET('Water Data'!$F$27,0,10*ROW('Water Data'!F159)))</f>
        <v/>
      </c>
      <c r="BZ165" s="293" t="str">
        <f ca="true">+IF(OFFSET('Water Data'!$F$28,0,10*ROW('Water Data'!F159))="","",OFFSET('Water Data'!$F$28,0,10*ROW('Water Data'!F159)))</f>
        <v/>
      </c>
      <c r="CA165" s="293" t="str">
        <f ca="true">+IF(OFFSET('Water Data'!$F$29,0,10*ROW('Water Data'!F159))="","",OFFSET('Water Data'!$F$29,0,10*ROW('Water Data'!F159)))</f>
        <v/>
      </c>
      <c r="CB165" s="293" t="str">
        <f ca="true">+IF(OFFSET('Water Data'!$G$27,0,10*ROW('Water Data'!G159))="","",OFFSET('Water Data'!$G$27,0,10*ROW('Water Data'!G159)))</f>
        <v/>
      </c>
      <c r="CC165" s="293" t="str">
        <f ca="true">+IF(OFFSET('Water Data'!$G$28,0,10*ROW('Water Data'!G159))="","",OFFSET('Water Data'!$G$28,0,10*ROW('Water Data'!G159)))</f>
        <v/>
      </c>
      <c r="CD165" s="293" t="str">
        <f ca="true">+IF(OFFSET('Water Data'!$G$29,0,10*ROW('Water Data'!G159))="","",OFFSET('Water Data'!$G$29,0,10*ROW('Water Data'!G159)))</f>
        <v/>
      </c>
      <c r="CE165" s="293" t="str">
        <f ca="true">+IF(OFFSET('Water Data'!$H$27,0,10*ROW('Water Data'!H159))="","",OFFSET('Water Data'!$H$27,0,10*ROW('Water Data'!H159)))</f>
        <v/>
      </c>
      <c r="CF165" s="293" t="str">
        <f ca="true">+IF(OFFSET('Water Data'!$H$28,0,10*ROW('Water Data'!H159))="","",OFFSET('Water Data'!$H$28,0,10*ROW('Water Data'!H159)))</f>
        <v/>
      </c>
      <c r="CG165" s="293" t="str">
        <f ca="true">+IF(OFFSET('Water Data'!$H$29,0,10*ROW('Water Data'!H159))="","",OFFSET('Water Data'!$H$29,0,10*ROW('Water Data'!H159)))</f>
        <v/>
      </c>
      <c r="CH165" s="293" t="str">
        <f ca="true">+IF(OFFSET('Water Data'!$I$27,0,10*ROW('Water Data'!I159))="","",OFFSET('Water Data'!$I$27,0,10*ROW('Water Data'!I159)))</f>
        <v/>
      </c>
      <c r="CI165" s="293" t="str">
        <f ca="true">+IF(OFFSET('Water Data'!$I$28,0,10*ROW('Water Data'!I159))="","",OFFSET('Water Data'!$I$28,0,10*ROW('Water Data'!I159)))</f>
        <v/>
      </c>
      <c r="CJ165" s="293" t="str">
        <f ca="true">+IF(OFFSET('Water Data'!$I$29,0,10*ROW('Water Data'!I159))="","",OFFSET('Water Data'!$I$29,0,10*ROW('Water Data'!I159)))</f>
        <v/>
      </c>
      <c r="CK165" s="293" t="str">
        <f ca="true">+IF(OFFSET('Sanitation Data'!$D$28,0,10*ROW('Sanitation Data'!D159))="","",OFFSET('Sanitation Data'!$D$28,0,10*ROW('Sanitation Data'!D159)))</f>
        <v/>
      </c>
      <c r="CL165" s="293" t="str">
        <f ca="true">+IF(OFFSET('Sanitation Data'!$D$29,0,10*ROW('Sanitation Data'!D159))="","",OFFSET('Sanitation Data'!$D$29,0,10*ROW('Sanitation Data'!D159)))</f>
        <v/>
      </c>
      <c r="CM165" s="293" t="str">
        <f ca="true">+IF(OFFSET('Sanitation Data'!$D$30,0,10*ROW('Sanitation Data'!D159))="","",OFFSET('Sanitation Data'!$D$30,0,10*ROW('Sanitation Data'!D159)))</f>
        <v/>
      </c>
      <c r="CN165" s="293" t="str">
        <f ca="true">+IF(OFFSET('Sanitation Data'!$D$31,0,10*ROW('Sanitation Data'!D159))="","",OFFSET('Sanitation Data'!$D$31,0,10*ROW('Sanitation Data'!D159)))</f>
        <v/>
      </c>
      <c r="CO165" s="293" t="str">
        <f ca="true">+IF(OFFSET('Sanitation Data'!$D$32,0,10*ROW('Sanitation Data'!D159))="","",OFFSET('Sanitation Data'!$D$32,0,10*ROW('Sanitation Data'!D159)))</f>
        <v/>
      </c>
      <c r="CP165" s="293" t="str">
        <f ca="true">+IF(OFFSET('Sanitation Data'!$E$28,0,10*ROW('Sanitation Data'!E159))="","",OFFSET('Sanitation Data'!$E$28,0,10*ROW('Sanitation Data'!E159)))</f>
        <v/>
      </c>
      <c r="CQ165" s="293" t="str">
        <f ca="true">+IF(OFFSET('Sanitation Data'!$E$29,0,10*ROW('Sanitation Data'!E159))="","",OFFSET('Sanitation Data'!$E$29,0,10*ROW('Sanitation Data'!E159)))</f>
        <v/>
      </c>
      <c r="CR165" s="293" t="str">
        <f ca="true">+IF(OFFSET('Sanitation Data'!$E$30,0,10*ROW('Sanitation Data'!E159))="","",OFFSET('Sanitation Data'!$E$30,0,10*ROW('Sanitation Data'!E159)))</f>
        <v/>
      </c>
      <c r="CS165" s="293" t="str">
        <f ca="true">+IF(OFFSET('Sanitation Data'!$E$31,0,10*ROW('Sanitation Data'!E159))="","",OFFSET('Sanitation Data'!$E$31,0,10*ROW('Sanitation Data'!E159)))</f>
        <v/>
      </c>
      <c r="CT165" s="293" t="str">
        <f ca="true">+IF(OFFSET('Sanitation Data'!$E$32,0,10*ROW('Sanitation Data'!E159))="","",OFFSET('Sanitation Data'!$E$32,0,10*ROW('Sanitation Data'!E159)))</f>
        <v/>
      </c>
      <c r="CU165" s="293" t="str">
        <f ca="true">+IF(OFFSET('Sanitation Data'!$F$28,0,10*ROW('Sanitation Data'!F159))="","",OFFSET('Sanitation Data'!$F$28,0,10*ROW('Sanitation Data'!F159)))</f>
        <v/>
      </c>
      <c r="CV165" s="293" t="str">
        <f ca="true">+IF(OFFSET('Sanitation Data'!$F$29,0,10*ROW('Sanitation Data'!F159))="","",OFFSET('Sanitation Data'!$F$29,0,10*ROW('Sanitation Data'!F159)))</f>
        <v/>
      </c>
      <c r="CW165" s="293" t="str">
        <f ca="true">+IF(OFFSET('Sanitation Data'!$F$30,0,10*ROW('Sanitation Data'!F159))="","",OFFSET('Sanitation Data'!$F$30,0,10*ROW('Sanitation Data'!F159)))</f>
        <v/>
      </c>
      <c r="CX165" s="293" t="str">
        <f ca="true">+IF(OFFSET('Sanitation Data'!$F$31,0,10*ROW('Sanitation Data'!F159))="","",OFFSET('Sanitation Data'!$F$31,0,10*ROW('Sanitation Data'!F159)))</f>
        <v/>
      </c>
      <c r="CY165" s="293" t="str">
        <f ca="true">+IF(OFFSET('Sanitation Data'!$F$32,0,10*ROW('Sanitation Data'!F159))="","",OFFSET('Sanitation Data'!$F$32,0,10*ROW('Sanitation Data'!F159)))</f>
        <v/>
      </c>
      <c r="CZ165" s="293" t="str">
        <f ca="true">+IF(OFFSET('Sanitation Data'!$G$28,0,10*ROW('Sanitation Data'!G159))="","",OFFSET('Sanitation Data'!$G$28,0,10*ROW('Sanitation Data'!G159)))</f>
        <v/>
      </c>
      <c r="DA165" s="293" t="str">
        <f ca="true">+IF(OFFSET('Sanitation Data'!$G$29,0,10*ROW('Sanitation Data'!G159))="","",OFFSET('Sanitation Data'!$G$29,0,10*ROW('Sanitation Data'!G159)))</f>
        <v/>
      </c>
      <c r="DB165" s="293" t="str">
        <f ca="true">+IF(OFFSET('Sanitation Data'!$G$30,0,10*ROW('Sanitation Data'!G159))="","",OFFSET('Sanitation Data'!$G$30,0,10*ROW('Sanitation Data'!G159)))</f>
        <v/>
      </c>
      <c r="DC165" s="293" t="str">
        <f ca="true">+IF(OFFSET('Sanitation Data'!$G$31,0,10*ROW('Sanitation Data'!G159))="","",OFFSET('Sanitation Data'!$G$31,0,10*ROW('Sanitation Data'!G159)))</f>
        <v/>
      </c>
      <c r="DD165" s="293" t="str">
        <f ca="true">+IF(OFFSET('Sanitation Data'!$G$32,0,10*ROW('Sanitation Data'!G159))="","",OFFSET('Sanitation Data'!$G$32,0,10*ROW('Sanitation Data'!G159)))</f>
        <v/>
      </c>
      <c r="DE165" s="293" t="str">
        <f ca="true">+IF(OFFSET('Sanitation Data'!$H$28,0,10*ROW('Sanitation Data'!H159))="","",OFFSET('Sanitation Data'!$H$28,0,10*ROW('Sanitation Data'!H159)))</f>
        <v/>
      </c>
      <c r="DF165" s="293" t="str">
        <f ca="true">+IF(OFFSET('Sanitation Data'!$H$29,0,10*ROW('Sanitation Data'!H159))="","",OFFSET('Sanitation Data'!$H$29,0,10*ROW('Sanitation Data'!H159)))</f>
        <v/>
      </c>
      <c r="DG165" s="293" t="str">
        <f ca="true">+IF(OFFSET('Sanitation Data'!$H$30,0,10*ROW('Sanitation Data'!H159))="","",OFFSET('Sanitation Data'!$H$30,0,10*ROW('Sanitation Data'!H159)))</f>
        <v/>
      </c>
      <c r="DH165" s="293" t="str">
        <f ca="true">+IF(OFFSET('Sanitation Data'!$H$31,0,10*ROW('Sanitation Data'!H159))="","",OFFSET('Sanitation Data'!$H$31,0,10*ROW('Sanitation Data'!H159)))</f>
        <v/>
      </c>
      <c r="DI165" s="293" t="str">
        <f ca="true">+IF(OFFSET('Sanitation Data'!$H$32,0,10*ROW('Sanitation Data'!H159))="","",OFFSET('Sanitation Data'!$H$32,0,10*ROW('Sanitation Data'!H159)))</f>
        <v/>
      </c>
      <c r="DJ165" s="293" t="str">
        <f ca="true">+IF(OFFSET('Sanitation Data'!$I$28,0,10*ROW('Sanitation Data'!I159))="","",OFFSET('Sanitation Data'!$I$28,0,10*ROW('Sanitation Data'!I159)))</f>
        <v/>
      </c>
      <c r="DK165" s="293" t="str">
        <f ca="true">+IF(OFFSET('Sanitation Data'!$I$29,0,10*ROW('Sanitation Data'!I159))="","",OFFSET('Sanitation Data'!$I$29,0,10*ROW('Sanitation Data'!I159)))</f>
        <v/>
      </c>
      <c r="DL165" s="293" t="str">
        <f ca="true">+IF(OFFSET('Sanitation Data'!$I$30,0,10*ROW('Sanitation Data'!I159))="","",OFFSET('Sanitation Data'!$I$30,0,10*ROW('Sanitation Data'!I159)))</f>
        <v/>
      </c>
      <c r="DM165" s="293" t="str">
        <f ca="true">+IF(OFFSET('Sanitation Data'!$I$31,0,10*ROW('Sanitation Data'!I159))="","",OFFSET('Sanitation Data'!$I$31,0,10*ROW('Sanitation Data'!I159)))</f>
        <v/>
      </c>
      <c r="DN165" s="293" t="str">
        <f ca="true">+IF(OFFSET('Sanitation Data'!$I$32,0,10*ROW('Sanitation Data'!I159))="","",OFFSET('Sanitation Data'!$I$32,0,10*ROW('Sanitation Data'!I159)))</f>
        <v/>
      </c>
      <c r="DO165" s="293" t="str">
        <f ca="true">+IF(OFFSET('Hygiene Data'!$D$11,0,10*ROW('Hygiene Data'!D159))="","",OFFSET('Hygiene Data'!$D$11,0,10*ROW('Hygiene Data'!D159)))</f>
        <v/>
      </c>
      <c r="DP165" s="293" t="str">
        <f ca="true">+IF(OFFSET('Hygiene Data'!$D$12,0,10*ROW('Hygiene Data'!D159))="","",OFFSET('Hygiene Data'!$D$12,0,10*ROW('Hygiene Data'!D159)))</f>
        <v/>
      </c>
      <c r="DQ165" s="293" t="str">
        <f ca="true">+IF(OFFSET('Hygiene Data'!$D$13,0,10*ROW('Hygiene Data'!D159))="","",OFFSET('Hygiene Data'!$D$13,0,10*ROW('Hygiene Data'!D159)))</f>
        <v/>
      </c>
      <c r="DR165" s="293" t="str">
        <f ca="true">+IF(OFFSET('Hygiene Data'!$E$11,0,10*ROW('Hygiene Data'!E159))="","",OFFSET('Hygiene Data'!$E$11,0,10*ROW('Hygiene Data'!E159)))</f>
        <v/>
      </c>
      <c r="DS165" s="293" t="str">
        <f ca="true">+IF(OFFSET('Hygiene Data'!$E$12,0,10*ROW('Hygiene Data'!E159))="","",OFFSET('Hygiene Data'!$E$12,0,10*ROW('Hygiene Data'!E159)))</f>
        <v/>
      </c>
      <c r="DT165" s="293" t="str">
        <f ca="true">+IF(OFFSET('Hygiene Data'!$E$13,0,10*ROW('Hygiene Data'!E159))="","",OFFSET('Hygiene Data'!$E$13,0,10*ROW('Hygiene Data'!E159)))</f>
        <v/>
      </c>
      <c r="DU165" s="293" t="str">
        <f ca="true">+IF(OFFSET('Hygiene Data'!$F$11,0,10*ROW('Hygiene Data'!F159))="","",OFFSET('Hygiene Data'!$F$11,0,10*ROW('Hygiene Data'!F159)))</f>
        <v/>
      </c>
      <c r="DV165" s="293" t="str">
        <f ca="true">+IF(OFFSET('Hygiene Data'!$F$12,0,10*ROW('Hygiene Data'!F159))="","",OFFSET('Hygiene Data'!$F$12,0,10*ROW('Hygiene Data'!F159)))</f>
        <v/>
      </c>
      <c r="DW165" s="293" t="str">
        <f ca="true">+IF(OFFSET('Hygiene Data'!$F$13,0,10*ROW('Hygiene Data'!F159))="","",OFFSET('Hygiene Data'!$F$13,0,10*ROW('Hygiene Data'!F159)))</f>
        <v/>
      </c>
      <c r="DX165" s="293" t="str">
        <f ca="true">+IF(OFFSET('Hygiene Data'!$G$11,0,10*ROW('Hygiene Data'!G159))="","",OFFSET('Hygiene Data'!$G$11,0,10*ROW('Hygiene Data'!G159)))</f>
        <v/>
      </c>
      <c r="DY165" s="293" t="str">
        <f ca="true">+IF(OFFSET('Hygiene Data'!$G$12,0,10*ROW('Hygiene Data'!G159))="","",OFFSET('Hygiene Data'!$G$12,0,10*ROW('Hygiene Data'!G159)))</f>
        <v/>
      </c>
      <c r="DZ165" s="293" t="str">
        <f ca="true">+IF(OFFSET('Hygiene Data'!$G$13,0,10*ROW('Hygiene Data'!G159))="","",OFFSET('Hygiene Data'!$G$13,0,10*ROW('Hygiene Data'!G159)))</f>
        <v/>
      </c>
      <c r="EA165" s="293" t="str">
        <f ca="true">+IF(OFFSET('Hygiene Data'!$H$11,0,10*ROW('Hygiene Data'!H159))="","",OFFSET('Hygiene Data'!$H$11,0,10*ROW('Hygiene Data'!H159)))</f>
        <v/>
      </c>
      <c r="EB165" s="293" t="str">
        <f ca="true">+IF(OFFSET('Hygiene Data'!$H$12,0,10*ROW('Hygiene Data'!H159))="","",OFFSET('Hygiene Data'!$H$12,0,10*ROW('Hygiene Data'!H159)))</f>
        <v/>
      </c>
      <c r="EC165" s="293" t="str">
        <f ca="true">+IF(OFFSET('Hygiene Data'!$H$13,0,10*ROW('Hygiene Data'!H159))="","",OFFSET('Hygiene Data'!$H$13,0,10*ROW('Hygiene Data'!H159)))</f>
        <v/>
      </c>
      <c r="ED165" s="293" t="str">
        <f ca="true">+IF(OFFSET('Hygiene Data'!$I$11,0,10*ROW('Hygiene Data'!I159))="","",OFFSET('Hygiene Data'!$I$11,0,10*ROW('Hygiene Data'!I159)))</f>
        <v/>
      </c>
      <c r="EE165" s="293" t="str">
        <f ca="true">+IF(OFFSET('Hygiene Data'!$I$12,0,10*ROW('Hygiene Data'!I159))="","",OFFSET('Hygiene Data'!$I$12,0,10*ROW('Hygiene Data'!I159)))</f>
        <v/>
      </c>
      <c r="EF165" s="293"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49" t="str">
        <f t="shared" ca="true" si="2"/>
        <v/>
      </c>
      <c r="D166" s="89"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9"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9"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9"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9"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9"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9"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9"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9"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9"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9"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9"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9"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9"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9"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9"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9"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9"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0"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0"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0"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0"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0"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0"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0"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0"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0"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0"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0"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0"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0"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0"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0"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0"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0"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0"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0"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0"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0"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0"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0"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0"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0"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0"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0"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0"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0"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0"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1"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1"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1"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1"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1"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1"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1"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1"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1"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1"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1"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1"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1"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1"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1"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1"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1"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1"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3"/>
      <c r="BS166" s="293" t="str">
        <f ca="true">+IF(OFFSET('Water Data'!$D$27,0,10*ROW('Water Data'!D160))="","",OFFSET('Water Data'!$D$27,0,10*ROW('Water Data'!D160)))</f>
        <v/>
      </c>
      <c r="BT166" s="293" t="str">
        <f ca="true">+IF(OFFSET('Water Data'!$D$28,0,10*ROW('Water Data'!D160))="","",OFFSET('Water Data'!$D$28,0,10*ROW('Water Data'!D160)))</f>
        <v/>
      </c>
      <c r="BU166" s="293" t="str">
        <f ca="true">+IF(OFFSET('Water Data'!$D$29,0,10*ROW('Water Data'!D160))="","",OFFSET('Water Data'!$D$29,0,10*ROW('Water Data'!D160)))</f>
        <v/>
      </c>
      <c r="BV166" s="293" t="str">
        <f ca="true">+IF(OFFSET('Water Data'!$E$27,0,10*ROW('Water Data'!E160))="","",OFFSET('Water Data'!$E$27,0,10*ROW('Water Data'!E160)))</f>
        <v/>
      </c>
      <c r="BW166" s="293" t="str">
        <f ca="true">+IF(OFFSET('Water Data'!$E$28,0,10*ROW('Water Data'!E160))="","",OFFSET('Water Data'!$E$28,0,10*ROW('Water Data'!E160)))</f>
        <v/>
      </c>
      <c r="BX166" s="293" t="str">
        <f ca="true">+IF(OFFSET('Water Data'!$E$29,0,10*ROW('Water Data'!E160))="","",OFFSET('Water Data'!$E$29,0,10*ROW('Water Data'!E160)))</f>
        <v/>
      </c>
      <c r="BY166" s="293" t="str">
        <f ca="true">+IF(OFFSET('Water Data'!$F$27,0,10*ROW('Water Data'!F160))="","",OFFSET('Water Data'!$F$27,0,10*ROW('Water Data'!F160)))</f>
        <v/>
      </c>
      <c r="BZ166" s="293" t="str">
        <f ca="true">+IF(OFFSET('Water Data'!$F$28,0,10*ROW('Water Data'!F160))="","",OFFSET('Water Data'!$F$28,0,10*ROW('Water Data'!F160)))</f>
        <v/>
      </c>
      <c r="CA166" s="293" t="str">
        <f ca="true">+IF(OFFSET('Water Data'!$F$29,0,10*ROW('Water Data'!F160))="","",OFFSET('Water Data'!$F$29,0,10*ROW('Water Data'!F160)))</f>
        <v/>
      </c>
      <c r="CB166" s="293" t="str">
        <f ca="true">+IF(OFFSET('Water Data'!$G$27,0,10*ROW('Water Data'!G160))="","",OFFSET('Water Data'!$G$27,0,10*ROW('Water Data'!G160)))</f>
        <v/>
      </c>
      <c r="CC166" s="293" t="str">
        <f ca="true">+IF(OFFSET('Water Data'!$G$28,0,10*ROW('Water Data'!G160))="","",OFFSET('Water Data'!$G$28,0,10*ROW('Water Data'!G160)))</f>
        <v/>
      </c>
      <c r="CD166" s="293" t="str">
        <f ca="true">+IF(OFFSET('Water Data'!$G$29,0,10*ROW('Water Data'!G160))="","",OFFSET('Water Data'!$G$29,0,10*ROW('Water Data'!G160)))</f>
        <v/>
      </c>
      <c r="CE166" s="293" t="str">
        <f ca="true">+IF(OFFSET('Water Data'!$H$27,0,10*ROW('Water Data'!H160))="","",OFFSET('Water Data'!$H$27,0,10*ROW('Water Data'!H160)))</f>
        <v/>
      </c>
      <c r="CF166" s="293" t="str">
        <f ca="true">+IF(OFFSET('Water Data'!$H$28,0,10*ROW('Water Data'!H160))="","",OFFSET('Water Data'!$H$28,0,10*ROW('Water Data'!H160)))</f>
        <v/>
      </c>
      <c r="CG166" s="293" t="str">
        <f ca="true">+IF(OFFSET('Water Data'!$H$29,0,10*ROW('Water Data'!H160))="","",OFFSET('Water Data'!$H$29,0,10*ROW('Water Data'!H160)))</f>
        <v/>
      </c>
      <c r="CH166" s="293" t="str">
        <f ca="true">+IF(OFFSET('Water Data'!$I$27,0,10*ROW('Water Data'!I160))="","",OFFSET('Water Data'!$I$27,0,10*ROW('Water Data'!I160)))</f>
        <v/>
      </c>
      <c r="CI166" s="293" t="str">
        <f ca="true">+IF(OFFSET('Water Data'!$I$28,0,10*ROW('Water Data'!I160))="","",OFFSET('Water Data'!$I$28,0,10*ROW('Water Data'!I160)))</f>
        <v/>
      </c>
      <c r="CJ166" s="293" t="str">
        <f ca="true">+IF(OFFSET('Water Data'!$I$29,0,10*ROW('Water Data'!I160))="","",OFFSET('Water Data'!$I$29,0,10*ROW('Water Data'!I160)))</f>
        <v/>
      </c>
      <c r="CK166" s="293" t="str">
        <f ca="true">+IF(OFFSET('Sanitation Data'!$D$28,0,10*ROW('Sanitation Data'!D160))="","",OFFSET('Sanitation Data'!$D$28,0,10*ROW('Sanitation Data'!D160)))</f>
        <v/>
      </c>
      <c r="CL166" s="293" t="str">
        <f ca="true">+IF(OFFSET('Sanitation Data'!$D$29,0,10*ROW('Sanitation Data'!D160))="","",OFFSET('Sanitation Data'!$D$29,0,10*ROW('Sanitation Data'!D160)))</f>
        <v/>
      </c>
      <c r="CM166" s="293" t="str">
        <f ca="true">+IF(OFFSET('Sanitation Data'!$D$30,0,10*ROW('Sanitation Data'!D160))="","",OFFSET('Sanitation Data'!$D$30,0,10*ROW('Sanitation Data'!D160)))</f>
        <v/>
      </c>
      <c r="CN166" s="293" t="str">
        <f ca="true">+IF(OFFSET('Sanitation Data'!$D$31,0,10*ROW('Sanitation Data'!D160))="","",OFFSET('Sanitation Data'!$D$31,0,10*ROW('Sanitation Data'!D160)))</f>
        <v/>
      </c>
      <c r="CO166" s="293" t="str">
        <f ca="true">+IF(OFFSET('Sanitation Data'!$D$32,0,10*ROW('Sanitation Data'!D160))="","",OFFSET('Sanitation Data'!$D$32,0,10*ROW('Sanitation Data'!D160)))</f>
        <v/>
      </c>
      <c r="CP166" s="293" t="str">
        <f ca="true">+IF(OFFSET('Sanitation Data'!$E$28,0,10*ROW('Sanitation Data'!E160))="","",OFFSET('Sanitation Data'!$E$28,0,10*ROW('Sanitation Data'!E160)))</f>
        <v/>
      </c>
      <c r="CQ166" s="293" t="str">
        <f ca="true">+IF(OFFSET('Sanitation Data'!$E$29,0,10*ROW('Sanitation Data'!E160))="","",OFFSET('Sanitation Data'!$E$29,0,10*ROW('Sanitation Data'!E160)))</f>
        <v/>
      </c>
      <c r="CR166" s="293" t="str">
        <f ca="true">+IF(OFFSET('Sanitation Data'!$E$30,0,10*ROW('Sanitation Data'!E160))="","",OFFSET('Sanitation Data'!$E$30,0,10*ROW('Sanitation Data'!E160)))</f>
        <v/>
      </c>
      <c r="CS166" s="293" t="str">
        <f ca="true">+IF(OFFSET('Sanitation Data'!$E$31,0,10*ROW('Sanitation Data'!E160))="","",OFFSET('Sanitation Data'!$E$31,0,10*ROW('Sanitation Data'!E160)))</f>
        <v/>
      </c>
      <c r="CT166" s="293" t="str">
        <f ca="true">+IF(OFFSET('Sanitation Data'!$E$32,0,10*ROW('Sanitation Data'!E160))="","",OFFSET('Sanitation Data'!$E$32,0,10*ROW('Sanitation Data'!E160)))</f>
        <v/>
      </c>
      <c r="CU166" s="293" t="str">
        <f ca="true">+IF(OFFSET('Sanitation Data'!$F$28,0,10*ROW('Sanitation Data'!F160))="","",OFFSET('Sanitation Data'!$F$28,0,10*ROW('Sanitation Data'!F160)))</f>
        <v/>
      </c>
      <c r="CV166" s="293" t="str">
        <f ca="true">+IF(OFFSET('Sanitation Data'!$F$29,0,10*ROW('Sanitation Data'!F160))="","",OFFSET('Sanitation Data'!$F$29,0,10*ROW('Sanitation Data'!F160)))</f>
        <v/>
      </c>
      <c r="CW166" s="293" t="str">
        <f ca="true">+IF(OFFSET('Sanitation Data'!$F$30,0,10*ROW('Sanitation Data'!F160))="","",OFFSET('Sanitation Data'!$F$30,0,10*ROW('Sanitation Data'!F160)))</f>
        <v/>
      </c>
      <c r="CX166" s="293" t="str">
        <f ca="true">+IF(OFFSET('Sanitation Data'!$F$31,0,10*ROW('Sanitation Data'!F160))="","",OFFSET('Sanitation Data'!$F$31,0,10*ROW('Sanitation Data'!F160)))</f>
        <v/>
      </c>
      <c r="CY166" s="293" t="str">
        <f ca="true">+IF(OFFSET('Sanitation Data'!$F$32,0,10*ROW('Sanitation Data'!F160))="","",OFFSET('Sanitation Data'!$F$32,0,10*ROW('Sanitation Data'!F160)))</f>
        <v/>
      </c>
      <c r="CZ166" s="293" t="str">
        <f ca="true">+IF(OFFSET('Sanitation Data'!$G$28,0,10*ROW('Sanitation Data'!G160))="","",OFFSET('Sanitation Data'!$G$28,0,10*ROW('Sanitation Data'!G160)))</f>
        <v/>
      </c>
      <c r="DA166" s="293" t="str">
        <f ca="true">+IF(OFFSET('Sanitation Data'!$G$29,0,10*ROW('Sanitation Data'!G160))="","",OFFSET('Sanitation Data'!$G$29,0,10*ROW('Sanitation Data'!G160)))</f>
        <v/>
      </c>
      <c r="DB166" s="293" t="str">
        <f ca="true">+IF(OFFSET('Sanitation Data'!$G$30,0,10*ROW('Sanitation Data'!G160))="","",OFFSET('Sanitation Data'!$G$30,0,10*ROW('Sanitation Data'!G160)))</f>
        <v/>
      </c>
      <c r="DC166" s="293" t="str">
        <f ca="true">+IF(OFFSET('Sanitation Data'!$G$31,0,10*ROW('Sanitation Data'!G160))="","",OFFSET('Sanitation Data'!$G$31,0,10*ROW('Sanitation Data'!G160)))</f>
        <v/>
      </c>
      <c r="DD166" s="293" t="str">
        <f ca="true">+IF(OFFSET('Sanitation Data'!$G$32,0,10*ROW('Sanitation Data'!G160))="","",OFFSET('Sanitation Data'!$G$32,0,10*ROW('Sanitation Data'!G160)))</f>
        <v/>
      </c>
      <c r="DE166" s="293" t="str">
        <f ca="true">+IF(OFFSET('Sanitation Data'!$H$28,0,10*ROW('Sanitation Data'!H160))="","",OFFSET('Sanitation Data'!$H$28,0,10*ROW('Sanitation Data'!H160)))</f>
        <v/>
      </c>
      <c r="DF166" s="293" t="str">
        <f ca="true">+IF(OFFSET('Sanitation Data'!$H$29,0,10*ROW('Sanitation Data'!H160))="","",OFFSET('Sanitation Data'!$H$29,0,10*ROW('Sanitation Data'!H160)))</f>
        <v/>
      </c>
      <c r="DG166" s="293" t="str">
        <f ca="true">+IF(OFFSET('Sanitation Data'!$H$30,0,10*ROW('Sanitation Data'!H160))="","",OFFSET('Sanitation Data'!$H$30,0,10*ROW('Sanitation Data'!H160)))</f>
        <v/>
      </c>
      <c r="DH166" s="293" t="str">
        <f ca="true">+IF(OFFSET('Sanitation Data'!$H$31,0,10*ROW('Sanitation Data'!H160))="","",OFFSET('Sanitation Data'!$H$31,0,10*ROW('Sanitation Data'!H160)))</f>
        <v/>
      </c>
      <c r="DI166" s="293" t="str">
        <f ca="true">+IF(OFFSET('Sanitation Data'!$H$32,0,10*ROW('Sanitation Data'!H160))="","",OFFSET('Sanitation Data'!$H$32,0,10*ROW('Sanitation Data'!H160)))</f>
        <v/>
      </c>
      <c r="DJ166" s="293" t="str">
        <f ca="true">+IF(OFFSET('Sanitation Data'!$I$28,0,10*ROW('Sanitation Data'!I160))="","",OFFSET('Sanitation Data'!$I$28,0,10*ROW('Sanitation Data'!I160)))</f>
        <v/>
      </c>
      <c r="DK166" s="293" t="str">
        <f ca="true">+IF(OFFSET('Sanitation Data'!$I$29,0,10*ROW('Sanitation Data'!I160))="","",OFFSET('Sanitation Data'!$I$29,0,10*ROW('Sanitation Data'!I160)))</f>
        <v/>
      </c>
      <c r="DL166" s="293" t="str">
        <f ca="true">+IF(OFFSET('Sanitation Data'!$I$30,0,10*ROW('Sanitation Data'!I160))="","",OFFSET('Sanitation Data'!$I$30,0,10*ROW('Sanitation Data'!I160)))</f>
        <v/>
      </c>
      <c r="DM166" s="293" t="str">
        <f ca="true">+IF(OFFSET('Sanitation Data'!$I$31,0,10*ROW('Sanitation Data'!I160))="","",OFFSET('Sanitation Data'!$I$31,0,10*ROW('Sanitation Data'!I160)))</f>
        <v/>
      </c>
      <c r="DN166" s="293" t="str">
        <f ca="true">+IF(OFFSET('Sanitation Data'!$I$32,0,10*ROW('Sanitation Data'!I160))="","",OFFSET('Sanitation Data'!$I$32,0,10*ROW('Sanitation Data'!I160)))</f>
        <v/>
      </c>
      <c r="DO166" s="293" t="str">
        <f ca="true">+IF(OFFSET('Hygiene Data'!$D$11,0,10*ROW('Hygiene Data'!D160))="","",OFFSET('Hygiene Data'!$D$11,0,10*ROW('Hygiene Data'!D160)))</f>
        <v/>
      </c>
      <c r="DP166" s="293" t="str">
        <f ca="true">+IF(OFFSET('Hygiene Data'!$D$12,0,10*ROW('Hygiene Data'!D160))="","",OFFSET('Hygiene Data'!$D$12,0,10*ROW('Hygiene Data'!D160)))</f>
        <v/>
      </c>
      <c r="DQ166" s="293" t="str">
        <f ca="true">+IF(OFFSET('Hygiene Data'!$D$13,0,10*ROW('Hygiene Data'!D160))="","",OFFSET('Hygiene Data'!$D$13,0,10*ROW('Hygiene Data'!D160)))</f>
        <v/>
      </c>
      <c r="DR166" s="293" t="str">
        <f ca="true">+IF(OFFSET('Hygiene Data'!$E$11,0,10*ROW('Hygiene Data'!E160))="","",OFFSET('Hygiene Data'!$E$11,0,10*ROW('Hygiene Data'!E160)))</f>
        <v/>
      </c>
      <c r="DS166" s="293" t="str">
        <f ca="true">+IF(OFFSET('Hygiene Data'!$E$12,0,10*ROW('Hygiene Data'!E160))="","",OFFSET('Hygiene Data'!$E$12,0,10*ROW('Hygiene Data'!E160)))</f>
        <v/>
      </c>
      <c r="DT166" s="293" t="str">
        <f ca="true">+IF(OFFSET('Hygiene Data'!$E$13,0,10*ROW('Hygiene Data'!E160))="","",OFFSET('Hygiene Data'!$E$13,0,10*ROW('Hygiene Data'!E160)))</f>
        <v/>
      </c>
      <c r="DU166" s="293" t="str">
        <f ca="true">+IF(OFFSET('Hygiene Data'!$F$11,0,10*ROW('Hygiene Data'!F160))="","",OFFSET('Hygiene Data'!$F$11,0,10*ROW('Hygiene Data'!F160)))</f>
        <v/>
      </c>
      <c r="DV166" s="293" t="str">
        <f ca="true">+IF(OFFSET('Hygiene Data'!$F$12,0,10*ROW('Hygiene Data'!F160))="","",OFFSET('Hygiene Data'!$F$12,0,10*ROW('Hygiene Data'!F160)))</f>
        <v/>
      </c>
      <c r="DW166" s="293" t="str">
        <f ca="true">+IF(OFFSET('Hygiene Data'!$F$13,0,10*ROW('Hygiene Data'!F160))="","",OFFSET('Hygiene Data'!$F$13,0,10*ROW('Hygiene Data'!F160)))</f>
        <v/>
      </c>
      <c r="DX166" s="293" t="str">
        <f ca="true">+IF(OFFSET('Hygiene Data'!$G$11,0,10*ROW('Hygiene Data'!G160))="","",OFFSET('Hygiene Data'!$G$11,0,10*ROW('Hygiene Data'!G160)))</f>
        <v/>
      </c>
      <c r="DY166" s="293" t="str">
        <f ca="true">+IF(OFFSET('Hygiene Data'!$G$12,0,10*ROW('Hygiene Data'!G160))="","",OFFSET('Hygiene Data'!$G$12,0,10*ROW('Hygiene Data'!G160)))</f>
        <v/>
      </c>
      <c r="DZ166" s="293" t="str">
        <f ca="true">+IF(OFFSET('Hygiene Data'!$G$13,0,10*ROW('Hygiene Data'!G160))="","",OFFSET('Hygiene Data'!$G$13,0,10*ROW('Hygiene Data'!G160)))</f>
        <v/>
      </c>
      <c r="EA166" s="293" t="str">
        <f ca="true">+IF(OFFSET('Hygiene Data'!$H$11,0,10*ROW('Hygiene Data'!H160))="","",OFFSET('Hygiene Data'!$H$11,0,10*ROW('Hygiene Data'!H160)))</f>
        <v/>
      </c>
      <c r="EB166" s="293" t="str">
        <f ca="true">+IF(OFFSET('Hygiene Data'!$H$12,0,10*ROW('Hygiene Data'!H160))="","",OFFSET('Hygiene Data'!$H$12,0,10*ROW('Hygiene Data'!H160)))</f>
        <v/>
      </c>
      <c r="EC166" s="293" t="str">
        <f ca="true">+IF(OFFSET('Hygiene Data'!$H$13,0,10*ROW('Hygiene Data'!H160))="","",OFFSET('Hygiene Data'!$H$13,0,10*ROW('Hygiene Data'!H160)))</f>
        <v/>
      </c>
      <c r="ED166" s="293" t="str">
        <f ca="true">+IF(OFFSET('Hygiene Data'!$I$11,0,10*ROW('Hygiene Data'!I160))="","",OFFSET('Hygiene Data'!$I$11,0,10*ROW('Hygiene Data'!I160)))</f>
        <v/>
      </c>
      <c r="EE166" s="293" t="str">
        <f ca="true">+IF(OFFSET('Hygiene Data'!$I$12,0,10*ROW('Hygiene Data'!I160))="","",OFFSET('Hygiene Data'!$I$12,0,10*ROW('Hygiene Data'!I160)))</f>
        <v/>
      </c>
      <c r="EF166" s="293"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49" t="str">
        <f t="shared" ca="true" si="2"/>
        <v/>
      </c>
      <c r="D167" s="89"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9"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9"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9"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9"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9"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9"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9"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9"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9"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9"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9"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9"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9"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9"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9"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9"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9"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0"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0"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0"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0"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0"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0"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0"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0"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0"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0"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0"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0"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0"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0"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0"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0"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0"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0"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0"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0"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0"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0"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0"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0"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0"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0"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0"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0"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0"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0"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1"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1"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1"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1"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1"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1"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1"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1"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1"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1"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1"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1"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1"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1"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1"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1"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1"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1"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3"/>
      <c r="BS167" s="293" t="str">
        <f ca="true">+IF(OFFSET('Water Data'!$D$27,0,10*ROW('Water Data'!D161))="","",OFFSET('Water Data'!$D$27,0,10*ROW('Water Data'!D161)))</f>
        <v/>
      </c>
      <c r="BT167" s="293" t="str">
        <f ca="true">+IF(OFFSET('Water Data'!$D$28,0,10*ROW('Water Data'!D161))="","",OFFSET('Water Data'!$D$28,0,10*ROW('Water Data'!D161)))</f>
        <v/>
      </c>
      <c r="BU167" s="293" t="str">
        <f ca="true">+IF(OFFSET('Water Data'!$D$29,0,10*ROW('Water Data'!D161))="","",OFFSET('Water Data'!$D$29,0,10*ROW('Water Data'!D161)))</f>
        <v/>
      </c>
      <c r="BV167" s="293" t="str">
        <f ca="true">+IF(OFFSET('Water Data'!$E$27,0,10*ROW('Water Data'!E161))="","",OFFSET('Water Data'!$E$27,0,10*ROW('Water Data'!E161)))</f>
        <v/>
      </c>
      <c r="BW167" s="293" t="str">
        <f ca="true">+IF(OFFSET('Water Data'!$E$28,0,10*ROW('Water Data'!E161))="","",OFFSET('Water Data'!$E$28,0,10*ROW('Water Data'!E161)))</f>
        <v/>
      </c>
      <c r="BX167" s="293" t="str">
        <f ca="true">+IF(OFFSET('Water Data'!$E$29,0,10*ROW('Water Data'!E161))="","",OFFSET('Water Data'!$E$29,0,10*ROW('Water Data'!E161)))</f>
        <v/>
      </c>
      <c r="BY167" s="293" t="str">
        <f ca="true">+IF(OFFSET('Water Data'!$F$27,0,10*ROW('Water Data'!F161))="","",OFFSET('Water Data'!$F$27,0,10*ROW('Water Data'!F161)))</f>
        <v/>
      </c>
      <c r="BZ167" s="293" t="str">
        <f ca="true">+IF(OFFSET('Water Data'!$F$28,0,10*ROW('Water Data'!F161))="","",OFFSET('Water Data'!$F$28,0,10*ROW('Water Data'!F161)))</f>
        <v/>
      </c>
      <c r="CA167" s="293" t="str">
        <f ca="true">+IF(OFFSET('Water Data'!$F$29,0,10*ROW('Water Data'!F161))="","",OFFSET('Water Data'!$F$29,0,10*ROW('Water Data'!F161)))</f>
        <v/>
      </c>
      <c r="CB167" s="293" t="str">
        <f ca="true">+IF(OFFSET('Water Data'!$G$27,0,10*ROW('Water Data'!G161))="","",OFFSET('Water Data'!$G$27,0,10*ROW('Water Data'!G161)))</f>
        <v/>
      </c>
      <c r="CC167" s="293" t="str">
        <f ca="true">+IF(OFFSET('Water Data'!$G$28,0,10*ROW('Water Data'!G161))="","",OFFSET('Water Data'!$G$28,0,10*ROW('Water Data'!G161)))</f>
        <v/>
      </c>
      <c r="CD167" s="293" t="str">
        <f ca="true">+IF(OFFSET('Water Data'!$G$29,0,10*ROW('Water Data'!G161))="","",OFFSET('Water Data'!$G$29,0,10*ROW('Water Data'!G161)))</f>
        <v/>
      </c>
      <c r="CE167" s="293" t="str">
        <f ca="true">+IF(OFFSET('Water Data'!$H$27,0,10*ROW('Water Data'!H161))="","",OFFSET('Water Data'!$H$27,0,10*ROW('Water Data'!H161)))</f>
        <v/>
      </c>
      <c r="CF167" s="293" t="str">
        <f ca="true">+IF(OFFSET('Water Data'!$H$28,0,10*ROW('Water Data'!H161))="","",OFFSET('Water Data'!$H$28,0,10*ROW('Water Data'!H161)))</f>
        <v/>
      </c>
      <c r="CG167" s="293" t="str">
        <f ca="true">+IF(OFFSET('Water Data'!$H$29,0,10*ROW('Water Data'!H161))="","",OFFSET('Water Data'!$H$29,0,10*ROW('Water Data'!H161)))</f>
        <v/>
      </c>
      <c r="CH167" s="293" t="str">
        <f ca="true">+IF(OFFSET('Water Data'!$I$27,0,10*ROW('Water Data'!I161))="","",OFFSET('Water Data'!$I$27,0,10*ROW('Water Data'!I161)))</f>
        <v/>
      </c>
      <c r="CI167" s="293" t="str">
        <f ca="true">+IF(OFFSET('Water Data'!$I$28,0,10*ROW('Water Data'!I161))="","",OFFSET('Water Data'!$I$28,0,10*ROW('Water Data'!I161)))</f>
        <v/>
      </c>
      <c r="CJ167" s="293" t="str">
        <f ca="true">+IF(OFFSET('Water Data'!$I$29,0,10*ROW('Water Data'!I161))="","",OFFSET('Water Data'!$I$29,0,10*ROW('Water Data'!I161)))</f>
        <v/>
      </c>
      <c r="CK167" s="293" t="str">
        <f ca="true">+IF(OFFSET('Sanitation Data'!$D$28,0,10*ROW('Sanitation Data'!D161))="","",OFFSET('Sanitation Data'!$D$28,0,10*ROW('Sanitation Data'!D161)))</f>
        <v/>
      </c>
      <c r="CL167" s="293" t="str">
        <f ca="true">+IF(OFFSET('Sanitation Data'!$D$29,0,10*ROW('Sanitation Data'!D161))="","",OFFSET('Sanitation Data'!$D$29,0,10*ROW('Sanitation Data'!D161)))</f>
        <v/>
      </c>
      <c r="CM167" s="293" t="str">
        <f ca="true">+IF(OFFSET('Sanitation Data'!$D$30,0,10*ROW('Sanitation Data'!D161))="","",OFFSET('Sanitation Data'!$D$30,0,10*ROW('Sanitation Data'!D161)))</f>
        <v/>
      </c>
      <c r="CN167" s="293" t="str">
        <f ca="true">+IF(OFFSET('Sanitation Data'!$D$31,0,10*ROW('Sanitation Data'!D161))="","",OFFSET('Sanitation Data'!$D$31,0,10*ROW('Sanitation Data'!D161)))</f>
        <v/>
      </c>
      <c r="CO167" s="293" t="str">
        <f ca="true">+IF(OFFSET('Sanitation Data'!$D$32,0,10*ROW('Sanitation Data'!D161))="","",OFFSET('Sanitation Data'!$D$32,0,10*ROW('Sanitation Data'!D161)))</f>
        <v/>
      </c>
      <c r="CP167" s="293" t="str">
        <f ca="true">+IF(OFFSET('Sanitation Data'!$E$28,0,10*ROW('Sanitation Data'!E161))="","",OFFSET('Sanitation Data'!$E$28,0,10*ROW('Sanitation Data'!E161)))</f>
        <v/>
      </c>
      <c r="CQ167" s="293" t="str">
        <f ca="true">+IF(OFFSET('Sanitation Data'!$E$29,0,10*ROW('Sanitation Data'!E161))="","",OFFSET('Sanitation Data'!$E$29,0,10*ROW('Sanitation Data'!E161)))</f>
        <v/>
      </c>
      <c r="CR167" s="293" t="str">
        <f ca="true">+IF(OFFSET('Sanitation Data'!$E$30,0,10*ROW('Sanitation Data'!E161))="","",OFFSET('Sanitation Data'!$E$30,0,10*ROW('Sanitation Data'!E161)))</f>
        <v/>
      </c>
      <c r="CS167" s="293" t="str">
        <f ca="true">+IF(OFFSET('Sanitation Data'!$E$31,0,10*ROW('Sanitation Data'!E161))="","",OFFSET('Sanitation Data'!$E$31,0,10*ROW('Sanitation Data'!E161)))</f>
        <v/>
      </c>
      <c r="CT167" s="293" t="str">
        <f ca="true">+IF(OFFSET('Sanitation Data'!$E$32,0,10*ROW('Sanitation Data'!E161))="","",OFFSET('Sanitation Data'!$E$32,0,10*ROW('Sanitation Data'!E161)))</f>
        <v/>
      </c>
      <c r="CU167" s="293" t="str">
        <f ca="true">+IF(OFFSET('Sanitation Data'!$F$28,0,10*ROW('Sanitation Data'!F161))="","",OFFSET('Sanitation Data'!$F$28,0,10*ROW('Sanitation Data'!F161)))</f>
        <v/>
      </c>
      <c r="CV167" s="293" t="str">
        <f ca="true">+IF(OFFSET('Sanitation Data'!$F$29,0,10*ROW('Sanitation Data'!F161))="","",OFFSET('Sanitation Data'!$F$29,0,10*ROW('Sanitation Data'!F161)))</f>
        <v/>
      </c>
      <c r="CW167" s="293" t="str">
        <f ca="true">+IF(OFFSET('Sanitation Data'!$F$30,0,10*ROW('Sanitation Data'!F161))="","",OFFSET('Sanitation Data'!$F$30,0,10*ROW('Sanitation Data'!F161)))</f>
        <v/>
      </c>
      <c r="CX167" s="293" t="str">
        <f ca="true">+IF(OFFSET('Sanitation Data'!$F$31,0,10*ROW('Sanitation Data'!F161))="","",OFFSET('Sanitation Data'!$F$31,0,10*ROW('Sanitation Data'!F161)))</f>
        <v/>
      </c>
      <c r="CY167" s="293" t="str">
        <f ca="true">+IF(OFFSET('Sanitation Data'!$F$32,0,10*ROW('Sanitation Data'!F161))="","",OFFSET('Sanitation Data'!$F$32,0,10*ROW('Sanitation Data'!F161)))</f>
        <v/>
      </c>
      <c r="CZ167" s="293" t="str">
        <f ca="true">+IF(OFFSET('Sanitation Data'!$G$28,0,10*ROW('Sanitation Data'!G161))="","",OFFSET('Sanitation Data'!$G$28,0,10*ROW('Sanitation Data'!G161)))</f>
        <v/>
      </c>
      <c r="DA167" s="293" t="str">
        <f ca="true">+IF(OFFSET('Sanitation Data'!$G$29,0,10*ROW('Sanitation Data'!G161))="","",OFFSET('Sanitation Data'!$G$29,0,10*ROW('Sanitation Data'!G161)))</f>
        <v/>
      </c>
      <c r="DB167" s="293" t="str">
        <f ca="true">+IF(OFFSET('Sanitation Data'!$G$30,0,10*ROW('Sanitation Data'!G161))="","",OFFSET('Sanitation Data'!$G$30,0,10*ROW('Sanitation Data'!G161)))</f>
        <v/>
      </c>
      <c r="DC167" s="293" t="str">
        <f ca="true">+IF(OFFSET('Sanitation Data'!$G$31,0,10*ROW('Sanitation Data'!G161))="","",OFFSET('Sanitation Data'!$G$31,0,10*ROW('Sanitation Data'!G161)))</f>
        <v/>
      </c>
      <c r="DD167" s="293" t="str">
        <f ca="true">+IF(OFFSET('Sanitation Data'!$G$32,0,10*ROW('Sanitation Data'!G161))="","",OFFSET('Sanitation Data'!$G$32,0,10*ROW('Sanitation Data'!G161)))</f>
        <v/>
      </c>
      <c r="DE167" s="293" t="str">
        <f ca="true">+IF(OFFSET('Sanitation Data'!$H$28,0,10*ROW('Sanitation Data'!H161))="","",OFFSET('Sanitation Data'!$H$28,0,10*ROW('Sanitation Data'!H161)))</f>
        <v/>
      </c>
      <c r="DF167" s="293" t="str">
        <f ca="true">+IF(OFFSET('Sanitation Data'!$H$29,0,10*ROW('Sanitation Data'!H161))="","",OFFSET('Sanitation Data'!$H$29,0,10*ROW('Sanitation Data'!H161)))</f>
        <v/>
      </c>
      <c r="DG167" s="293" t="str">
        <f ca="true">+IF(OFFSET('Sanitation Data'!$H$30,0,10*ROW('Sanitation Data'!H161))="","",OFFSET('Sanitation Data'!$H$30,0,10*ROW('Sanitation Data'!H161)))</f>
        <v/>
      </c>
      <c r="DH167" s="293" t="str">
        <f ca="true">+IF(OFFSET('Sanitation Data'!$H$31,0,10*ROW('Sanitation Data'!H161))="","",OFFSET('Sanitation Data'!$H$31,0,10*ROW('Sanitation Data'!H161)))</f>
        <v/>
      </c>
      <c r="DI167" s="293" t="str">
        <f ca="true">+IF(OFFSET('Sanitation Data'!$H$32,0,10*ROW('Sanitation Data'!H161))="","",OFFSET('Sanitation Data'!$H$32,0,10*ROW('Sanitation Data'!H161)))</f>
        <v/>
      </c>
      <c r="DJ167" s="293" t="str">
        <f ca="true">+IF(OFFSET('Sanitation Data'!$I$28,0,10*ROW('Sanitation Data'!I161))="","",OFFSET('Sanitation Data'!$I$28,0,10*ROW('Sanitation Data'!I161)))</f>
        <v/>
      </c>
      <c r="DK167" s="293" t="str">
        <f ca="true">+IF(OFFSET('Sanitation Data'!$I$29,0,10*ROW('Sanitation Data'!I161))="","",OFFSET('Sanitation Data'!$I$29,0,10*ROW('Sanitation Data'!I161)))</f>
        <v/>
      </c>
      <c r="DL167" s="293" t="str">
        <f ca="true">+IF(OFFSET('Sanitation Data'!$I$30,0,10*ROW('Sanitation Data'!I161))="","",OFFSET('Sanitation Data'!$I$30,0,10*ROW('Sanitation Data'!I161)))</f>
        <v/>
      </c>
      <c r="DM167" s="293" t="str">
        <f ca="true">+IF(OFFSET('Sanitation Data'!$I$31,0,10*ROW('Sanitation Data'!I161))="","",OFFSET('Sanitation Data'!$I$31,0,10*ROW('Sanitation Data'!I161)))</f>
        <v/>
      </c>
      <c r="DN167" s="293" t="str">
        <f ca="true">+IF(OFFSET('Sanitation Data'!$I$32,0,10*ROW('Sanitation Data'!I161))="","",OFFSET('Sanitation Data'!$I$32,0,10*ROW('Sanitation Data'!I161)))</f>
        <v/>
      </c>
      <c r="DO167" s="293" t="str">
        <f ca="true">+IF(OFFSET('Hygiene Data'!$D$11,0,10*ROW('Hygiene Data'!D161))="","",OFFSET('Hygiene Data'!$D$11,0,10*ROW('Hygiene Data'!D161)))</f>
        <v/>
      </c>
      <c r="DP167" s="293" t="str">
        <f ca="true">+IF(OFFSET('Hygiene Data'!$D$12,0,10*ROW('Hygiene Data'!D161))="","",OFFSET('Hygiene Data'!$D$12,0,10*ROW('Hygiene Data'!D161)))</f>
        <v/>
      </c>
      <c r="DQ167" s="293" t="str">
        <f ca="true">+IF(OFFSET('Hygiene Data'!$D$13,0,10*ROW('Hygiene Data'!D161))="","",OFFSET('Hygiene Data'!$D$13,0,10*ROW('Hygiene Data'!D161)))</f>
        <v/>
      </c>
      <c r="DR167" s="293" t="str">
        <f ca="true">+IF(OFFSET('Hygiene Data'!$E$11,0,10*ROW('Hygiene Data'!E161))="","",OFFSET('Hygiene Data'!$E$11,0,10*ROW('Hygiene Data'!E161)))</f>
        <v/>
      </c>
      <c r="DS167" s="293" t="str">
        <f ca="true">+IF(OFFSET('Hygiene Data'!$E$12,0,10*ROW('Hygiene Data'!E161))="","",OFFSET('Hygiene Data'!$E$12,0,10*ROW('Hygiene Data'!E161)))</f>
        <v/>
      </c>
      <c r="DT167" s="293" t="str">
        <f ca="true">+IF(OFFSET('Hygiene Data'!$E$13,0,10*ROW('Hygiene Data'!E161))="","",OFFSET('Hygiene Data'!$E$13,0,10*ROW('Hygiene Data'!E161)))</f>
        <v/>
      </c>
      <c r="DU167" s="293" t="str">
        <f ca="true">+IF(OFFSET('Hygiene Data'!$F$11,0,10*ROW('Hygiene Data'!F161))="","",OFFSET('Hygiene Data'!$F$11,0,10*ROW('Hygiene Data'!F161)))</f>
        <v/>
      </c>
      <c r="DV167" s="293" t="str">
        <f ca="true">+IF(OFFSET('Hygiene Data'!$F$12,0,10*ROW('Hygiene Data'!F161))="","",OFFSET('Hygiene Data'!$F$12,0,10*ROW('Hygiene Data'!F161)))</f>
        <v/>
      </c>
      <c r="DW167" s="293" t="str">
        <f ca="true">+IF(OFFSET('Hygiene Data'!$F$13,0,10*ROW('Hygiene Data'!F161))="","",OFFSET('Hygiene Data'!$F$13,0,10*ROW('Hygiene Data'!F161)))</f>
        <v/>
      </c>
      <c r="DX167" s="293" t="str">
        <f ca="true">+IF(OFFSET('Hygiene Data'!$G$11,0,10*ROW('Hygiene Data'!G161))="","",OFFSET('Hygiene Data'!$G$11,0,10*ROW('Hygiene Data'!G161)))</f>
        <v/>
      </c>
      <c r="DY167" s="293" t="str">
        <f ca="true">+IF(OFFSET('Hygiene Data'!$G$12,0,10*ROW('Hygiene Data'!G161))="","",OFFSET('Hygiene Data'!$G$12,0,10*ROW('Hygiene Data'!G161)))</f>
        <v/>
      </c>
      <c r="DZ167" s="293" t="str">
        <f ca="true">+IF(OFFSET('Hygiene Data'!$G$13,0,10*ROW('Hygiene Data'!G161))="","",OFFSET('Hygiene Data'!$G$13,0,10*ROW('Hygiene Data'!G161)))</f>
        <v/>
      </c>
      <c r="EA167" s="293" t="str">
        <f ca="true">+IF(OFFSET('Hygiene Data'!$H$11,0,10*ROW('Hygiene Data'!H161))="","",OFFSET('Hygiene Data'!$H$11,0,10*ROW('Hygiene Data'!H161)))</f>
        <v/>
      </c>
      <c r="EB167" s="293" t="str">
        <f ca="true">+IF(OFFSET('Hygiene Data'!$H$12,0,10*ROW('Hygiene Data'!H161))="","",OFFSET('Hygiene Data'!$H$12,0,10*ROW('Hygiene Data'!H161)))</f>
        <v/>
      </c>
      <c r="EC167" s="293" t="str">
        <f ca="true">+IF(OFFSET('Hygiene Data'!$H$13,0,10*ROW('Hygiene Data'!H161))="","",OFFSET('Hygiene Data'!$H$13,0,10*ROW('Hygiene Data'!H161)))</f>
        <v/>
      </c>
      <c r="ED167" s="293" t="str">
        <f ca="true">+IF(OFFSET('Hygiene Data'!$I$11,0,10*ROW('Hygiene Data'!I161))="","",OFFSET('Hygiene Data'!$I$11,0,10*ROW('Hygiene Data'!I161)))</f>
        <v/>
      </c>
      <c r="EE167" s="293" t="str">
        <f ca="true">+IF(OFFSET('Hygiene Data'!$I$12,0,10*ROW('Hygiene Data'!I161))="","",OFFSET('Hygiene Data'!$I$12,0,10*ROW('Hygiene Data'!I161)))</f>
        <v/>
      </c>
      <c r="EF167" s="293"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49" t="str">
        <f t="shared" ca="true" si="2"/>
        <v/>
      </c>
      <c r="D168" s="89"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9"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9"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9"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9"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9"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9"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9"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9"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9"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9"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9"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9"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9"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9"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9"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9"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9"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0"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0"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0"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0"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0"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0"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0"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0"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0"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0"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0"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0"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0"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0"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0"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0"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0"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0"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0"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0"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0"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0"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0"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0"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0"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0"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0"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0"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0"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0"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1"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1"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1"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1"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1"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1"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1"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1"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1"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1"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1"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1"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1"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1"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1"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1"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1"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1"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3"/>
      <c r="BS168" s="293" t="str">
        <f ca="true">+IF(OFFSET('Water Data'!$D$27,0,10*ROW('Water Data'!D162))="","",OFFSET('Water Data'!$D$27,0,10*ROW('Water Data'!D162)))</f>
        <v/>
      </c>
      <c r="BT168" s="293" t="str">
        <f ca="true">+IF(OFFSET('Water Data'!$D$28,0,10*ROW('Water Data'!D162))="","",OFFSET('Water Data'!$D$28,0,10*ROW('Water Data'!D162)))</f>
        <v/>
      </c>
      <c r="BU168" s="293" t="str">
        <f ca="true">+IF(OFFSET('Water Data'!$D$29,0,10*ROW('Water Data'!D162))="","",OFFSET('Water Data'!$D$29,0,10*ROW('Water Data'!D162)))</f>
        <v/>
      </c>
      <c r="BV168" s="293" t="str">
        <f ca="true">+IF(OFFSET('Water Data'!$E$27,0,10*ROW('Water Data'!E162))="","",OFFSET('Water Data'!$E$27,0,10*ROW('Water Data'!E162)))</f>
        <v/>
      </c>
      <c r="BW168" s="293" t="str">
        <f ca="true">+IF(OFFSET('Water Data'!$E$28,0,10*ROW('Water Data'!E162))="","",OFFSET('Water Data'!$E$28,0,10*ROW('Water Data'!E162)))</f>
        <v/>
      </c>
      <c r="BX168" s="293" t="str">
        <f ca="true">+IF(OFFSET('Water Data'!$E$29,0,10*ROW('Water Data'!E162))="","",OFFSET('Water Data'!$E$29,0,10*ROW('Water Data'!E162)))</f>
        <v/>
      </c>
      <c r="BY168" s="293" t="str">
        <f ca="true">+IF(OFFSET('Water Data'!$F$27,0,10*ROW('Water Data'!F162))="","",OFFSET('Water Data'!$F$27,0,10*ROW('Water Data'!F162)))</f>
        <v/>
      </c>
      <c r="BZ168" s="293" t="str">
        <f ca="true">+IF(OFFSET('Water Data'!$F$28,0,10*ROW('Water Data'!F162))="","",OFFSET('Water Data'!$F$28,0,10*ROW('Water Data'!F162)))</f>
        <v/>
      </c>
      <c r="CA168" s="293" t="str">
        <f ca="true">+IF(OFFSET('Water Data'!$F$29,0,10*ROW('Water Data'!F162))="","",OFFSET('Water Data'!$F$29,0,10*ROW('Water Data'!F162)))</f>
        <v/>
      </c>
      <c r="CB168" s="293" t="str">
        <f ca="true">+IF(OFFSET('Water Data'!$G$27,0,10*ROW('Water Data'!G162))="","",OFFSET('Water Data'!$G$27,0,10*ROW('Water Data'!G162)))</f>
        <v/>
      </c>
      <c r="CC168" s="293" t="str">
        <f ca="true">+IF(OFFSET('Water Data'!$G$28,0,10*ROW('Water Data'!G162))="","",OFFSET('Water Data'!$G$28,0,10*ROW('Water Data'!G162)))</f>
        <v/>
      </c>
      <c r="CD168" s="293" t="str">
        <f ca="true">+IF(OFFSET('Water Data'!$G$29,0,10*ROW('Water Data'!G162))="","",OFFSET('Water Data'!$G$29,0,10*ROW('Water Data'!G162)))</f>
        <v/>
      </c>
      <c r="CE168" s="293" t="str">
        <f ca="true">+IF(OFFSET('Water Data'!$H$27,0,10*ROW('Water Data'!H162))="","",OFFSET('Water Data'!$H$27,0,10*ROW('Water Data'!H162)))</f>
        <v/>
      </c>
      <c r="CF168" s="293" t="str">
        <f ca="true">+IF(OFFSET('Water Data'!$H$28,0,10*ROW('Water Data'!H162))="","",OFFSET('Water Data'!$H$28,0,10*ROW('Water Data'!H162)))</f>
        <v/>
      </c>
      <c r="CG168" s="293" t="str">
        <f ca="true">+IF(OFFSET('Water Data'!$H$29,0,10*ROW('Water Data'!H162))="","",OFFSET('Water Data'!$H$29,0,10*ROW('Water Data'!H162)))</f>
        <v/>
      </c>
      <c r="CH168" s="293" t="str">
        <f ca="true">+IF(OFFSET('Water Data'!$I$27,0,10*ROW('Water Data'!I162))="","",OFFSET('Water Data'!$I$27,0,10*ROW('Water Data'!I162)))</f>
        <v/>
      </c>
      <c r="CI168" s="293" t="str">
        <f ca="true">+IF(OFFSET('Water Data'!$I$28,0,10*ROW('Water Data'!I162))="","",OFFSET('Water Data'!$I$28,0,10*ROW('Water Data'!I162)))</f>
        <v/>
      </c>
      <c r="CJ168" s="293" t="str">
        <f ca="true">+IF(OFFSET('Water Data'!$I$29,0,10*ROW('Water Data'!I162))="","",OFFSET('Water Data'!$I$29,0,10*ROW('Water Data'!I162)))</f>
        <v/>
      </c>
      <c r="CK168" s="293" t="str">
        <f ca="true">+IF(OFFSET('Sanitation Data'!$D$28,0,10*ROW('Sanitation Data'!D162))="","",OFFSET('Sanitation Data'!$D$28,0,10*ROW('Sanitation Data'!D162)))</f>
        <v/>
      </c>
      <c r="CL168" s="293" t="str">
        <f ca="true">+IF(OFFSET('Sanitation Data'!$D$29,0,10*ROW('Sanitation Data'!D162))="","",OFFSET('Sanitation Data'!$D$29,0,10*ROW('Sanitation Data'!D162)))</f>
        <v/>
      </c>
      <c r="CM168" s="293" t="str">
        <f ca="true">+IF(OFFSET('Sanitation Data'!$D$30,0,10*ROW('Sanitation Data'!D162))="","",OFFSET('Sanitation Data'!$D$30,0,10*ROW('Sanitation Data'!D162)))</f>
        <v/>
      </c>
      <c r="CN168" s="293" t="str">
        <f ca="true">+IF(OFFSET('Sanitation Data'!$D$31,0,10*ROW('Sanitation Data'!D162))="","",OFFSET('Sanitation Data'!$D$31,0,10*ROW('Sanitation Data'!D162)))</f>
        <v/>
      </c>
      <c r="CO168" s="293" t="str">
        <f ca="true">+IF(OFFSET('Sanitation Data'!$D$32,0,10*ROW('Sanitation Data'!D162))="","",OFFSET('Sanitation Data'!$D$32,0,10*ROW('Sanitation Data'!D162)))</f>
        <v/>
      </c>
      <c r="CP168" s="293" t="str">
        <f ca="true">+IF(OFFSET('Sanitation Data'!$E$28,0,10*ROW('Sanitation Data'!E162))="","",OFFSET('Sanitation Data'!$E$28,0,10*ROW('Sanitation Data'!E162)))</f>
        <v/>
      </c>
      <c r="CQ168" s="293" t="str">
        <f ca="true">+IF(OFFSET('Sanitation Data'!$E$29,0,10*ROW('Sanitation Data'!E162))="","",OFFSET('Sanitation Data'!$E$29,0,10*ROW('Sanitation Data'!E162)))</f>
        <v/>
      </c>
      <c r="CR168" s="293" t="str">
        <f ca="true">+IF(OFFSET('Sanitation Data'!$E$30,0,10*ROW('Sanitation Data'!E162))="","",OFFSET('Sanitation Data'!$E$30,0,10*ROW('Sanitation Data'!E162)))</f>
        <v/>
      </c>
      <c r="CS168" s="293" t="str">
        <f ca="true">+IF(OFFSET('Sanitation Data'!$E$31,0,10*ROW('Sanitation Data'!E162))="","",OFFSET('Sanitation Data'!$E$31,0,10*ROW('Sanitation Data'!E162)))</f>
        <v/>
      </c>
      <c r="CT168" s="293" t="str">
        <f ca="true">+IF(OFFSET('Sanitation Data'!$E$32,0,10*ROW('Sanitation Data'!E162))="","",OFFSET('Sanitation Data'!$E$32,0,10*ROW('Sanitation Data'!E162)))</f>
        <v/>
      </c>
      <c r="CU168" s="293" t="str">
        <f ca="true">+IF(OFFSET('Sanitation Data'!$F$28,0,10*ROW('Sanitation Data'!F162))="","",OFFSET('Sanitation Data'!$F$28,0,10*ROW('Sanitation Data'!F162)))</f>
        <v/>
      </c>
      <c r="CV168" s="293" t="str">
        <f ca="true">+IF(OFFSET('Sanitation Data'!$F$29,0,10*ROW('Sanitation Data'!F162))="","",OFFSET('Sanitation Data'!$F$29,0,10*ROW('Sanitation Data'!F162)))</f>
        <v/>
      </c>
      <c r="CW168" s="293" t="str">
        <f ca="true">+IF(OFFSET('Sanitation Data'!$F$30,0,10*ROW('Sanitation Data'!F162))="","",OFFSET('Sanitation Data'!$F$30,0,10*ROW('Sanitation Data'!F162)))</f>
        <v/>
      </c>
      <c r="CX168" s="293" t="str">
        <f ca="true">+IF(OFFSET('Sanitation Data'!$F$31,0,10*ROW('Sanitation Data'!F162))="","",OFFSET('Sanitation Data'!$F$31,0,10*ROW('Sanitation Data'!F162)))</f>
        <v/>
      </c>
      <c r="CY168" s="293" t="str">
        <f ca="true">+IF(OFFSET('Sanitation Data'!$F$32,0,10*ROW('Sanitation Data'!F162))="","",OFFSET('Sanitation Data'!$F$32,0,10*ROW('Sanitation Data'!F162)))</f>
        <v/>
      </c>
      <c r="CZ168" s="293" t="str">
        <f ca="true">+IF(OFFSET('Sanitation Data'!$G$28,0,10*ROW('Sanitation Data'!G162))="","",OFFSET('Sanitation Data'!$G$28,0,10*ROW('Sanitation Data'!G162)))</f>
        <v/>
      </c>
      <c r="DA168" s="293" t="str">
        <f ca="true">+IF(OFFSET('Sanitation Data'!$G$29,0,10*ROW('Sanitation Data'!G162))="","",OFFSET('Sanitation Data'!$G$29,0,10*ROW('Sanitation Data'!G162)))</f>
        <v/>
      </c>
      <c r="DB168" s="293" t="str">
        <f ca="true">+IF(OFFSET('Sanitation Data'!$G$30,0,10*ROW('Sanitation Data'!G162))="","",OFFSET('Sanitation Data'!$G$30,0,10*ROW('Sanitation Data'!G162)))</f>
        <v/>
      </c>
      <c r="DC168" s="293" t="str">
        <f ca="true">+IF(OFFSET('Sanitation Data'!$G$31,0,10*ROW('Sanitation Data'!G162))="","",OFFSET('Sanitation Data'!$G$31,0,10*ROW('Sanitation Data'!G162)))</f>
        <v/>
      </c>
      <c r="DD168" s="293" t="str">
        <f ca="true">+IF(OFFSET('Sanitation Data'!$G$32,0,10*ROW('Sanitation Data'!G162))="","",OFFSET('Sanitation Data'!$G$32,0,10*ROW('Sanitation Data'!G162)))</f>
        <v/>
      </c>
      <c r="DE168" s="293" t="str">
        <f ca="true">+IF(OFFSET('Sanitation Data'!$H$28,0,10*ROW('Sanitation Data'!H162))="","",OFFSET('Sanitation Data'!$H$28,0,10*ROW('Sanitation Data'!H162)))</f>
        <v/>
      </c>
      <c r="DF168" s="293" t="str">
        <f ca="true">+IF(OFFSET('Sanitation Data'!$H$29,0,10*ROW('Sanitation Data'!H162))="","",OFFSET('Sanitation Data'!$H$29,0,10*ROW('Sanitation Data'!H162)))</f>
        <v/>
      </c>
      <c r="DG168" s="293" t="str">
        <f ca="true">+IF(OFFSET('Sanitation Data'!$H$30,0,10*ROW('Sanitation Data'!H162))="","",OFFSET('Sanitation Data'!$H$30,0,10*ROW('Sanitation Data'!H162)))</f>
        <v/>
      </c>
      <c r="DH168" s="293" t="str">
        <f ca="true">+IF(OFFSET('Sanitation Data'!$H$31,0,10*ROW('Sanitation Data'!H162))="","",OFFSET('Sanitation Data'!$H$31,0,10*ROW('Sanitation Data'!H162)))</f>
        <v/>
      </c>
      <c r="DI168" s="293" t="str">
        <f ca="true">+IF(OFFSET('Sanitation Data'!$H$32,0,10*ROW('Sanitation Data'!H162))="","",OFFSET('Sanitation Data'!$H$32,0,10*ROW('Sanitation Data'!H162)))</f>
        <v/>
      </c>
      <c r="DJ168" s="293" t="str">
        <f ca="true">+IF(OFFSET('Sanitation Data'!$I$28,0,10*ROW('Sanitation Data'!I162))="","",OFFSET('Sanitation Data'!$I$28,0,10*ROW('Sanitation Data'!I162)))</f>
        <v/>
      </c>
      <c r="DK168" s="293" t="str">
        <f ca="true">+IF(OFFSET('Sanitation Data'!$I$29,0,10*ROW('Sanitation Data'!I162))="","",OFFSET('Sanitation Data'!$I$29,0,10*ROW('Sanitation Data'!I162)))</f>
        <v/>
      </c>
      <c r="DL168" s="293" t="str">
        <f ca="true">+IF(OFFSET('Sanitation Data'!$I$30,0,10*ROW('Sanitation Data'!I162))="","",OFFSET('Sanitation Data'!$I$30,0,10*ROW('Sanitation Data'!I162)))</f>
        <v/>
      </c>
      <c r="DM168" s="293" t="str">
        <f ca="true">+IF(OFFSET('Sanitation Data'!$I$31,0,10*ROW('Sanitation Data'!I162))="","",OFFSET('Sanitation Data'!$I$31,0,10*ROW('Sanitation Data'!I162)))</f>
        <v/>
      </c>
      <c r="DN168" s="293" t="str">
        <f ca="true">+IF(OFFSET('Sanitation Data'!$I$32,0,10*ROW('Sanitation Data'!I162))="","",OFFSET('Sanitation Data'!$I$32,0,10*ROW('Sanitation Data'!I162)))</f>
        <v/>
      </c>
      <c r="DO168" s="293" t="str">
        <f ca="true">+IF(OFFSET('Hygiene Data'!$D$11,0,10*ROW('Hygiene Data'!D162))="","",OFFSET('Hygiene Data'!$D$11,0,10*ROW('Hygiene Data'!D162)))</f>
        <v/>
      </c>
      <c r="DP168" s="293" t="str">
        <f ca="true">+IF(OFFSET('Hygiene Data'!$D$12,0,10*ROW('Hygiene Data'!D162))="","",OFFSET('Hygiene Data'!$D$12,0,10*ROW('Hygiene Data'!D162)))</f>
        <v/>
      </c>
      <c r="DQ168" s="293" t="str">
        <f ca="true">+IF(OFFSET('Hygiene Data'!$D$13,0,10*ROW('Hygiene Data'!D162))="","",OFFSET('Hygiene Data'!$D$13,0,10*ROW('Hygiene Data'!D162)))</f>
        <v/>
      </c>
      <c r="DR168" s="293" t="str">
        <f ca="true">+IF(OFFSET('Hygiene Data'!$E$11,0,10*ROW('Hygiene Data'!E162))="","",OFFSET('Hygiene Data'!$E$11,0,10*ROW('Hygiene Data'!E162)))</f>
        <v/>
      </c>
      <c r="DS168" s="293" t="str">
        <f ca="true">+IF(OFFSET('Hygiene Data'!$E$12,0,10*ROW('Hygiene Data'!E162))="","",OFFSET('Hygiene Data'!$E$12,0,10*ROW('Hygiene Data'!E162)))</f>
        <v/>
      </c>
      <c r="DT168" s="293" t="str">
        <f ca="true">+IF(OFFSET('Hygiene Data'!$E$13,0,10*ROW('Hygiene Data'!E162))="","",OFFSET('Hygiene Data'!$E$13,0,10*ROW('Hygiene Data'!E162)))</f>
        <v/>
      </c>
      <c r="DU168" s="293" t="str">
        <f ca="true">+IF(OFFSET('Hygiene Data'!$F$11,0,10*ROW('Hygiene Data'!F162))="","",OFFSET('Hygiene Data'!$F$11,0,10*ROW('Hygiene Data'!F162)))</f>
        <v/>
      </c>
      <c r="DV168" s="293" t="str">
        <f ca="true">+IF(OFFSET('Hygiene Data'!$F$12,0,10*ROW('Hygiene Data'!F162))="","",OFFSET('Hygiene Data'!$F$12,0,10*ROW('Hygiene Data'!F162)))</f>
        <v/>
      </c>
      <c r="DW168" s="293" t="str">
        <f ca="true">+IF(OFFSET('Hygiene Data'!$F$13,0,10*ROW('Hygiene Data'!F162))="","",OFFSET('Hygiene Data'!$F$13,0,10*ROW('Hygiene Data'!F162)))</f>
        <v/>
      </c>
      <c r="DX168" s="293" t="str">
        <f ca="true">+IF(OFFSET('Hygiene Data'!$G$11,0,10*ROW('Hygiene Data'!G162))="","",OFFSET('Hygiene Data'!$G$11,0,10*ROW('Hygiene Data'!G162)))</f>
        <v/>
      </c>
      <c r="DY168" s="293" t="str">
        <f ca="true">+IF(OFFSET('Hygiene Data'!$G$12,0,10*ROW('Hygiene Data'!G162))="","",OFFSET('Hygiene Data'!$G$12,0,10*ROW('Hygiene Data'!G162)))</f>
        <v/>
      </c>
      <c r="DZ168" s="293" t="str">
        <f ca="true">+IF(OFFSET('Hygiene Data'!$G$13,0,10*ROW('Hygiene Data'!G162))="","",OFFSET('Hygiene Data'!$G$13,0,10*ROW('Hygiene Data'!G162)))</f>
        <v/>
      </c>
      <c r="EA168" s="293" t="str">
        <f ca="true">+IF(OFFSET('Hygiene Data'!$H$11,0,10*ROW('Hygiene Data'!H162))="","",OFFSET('Hygiene Data'!$H$11,0,10*ROW('Hygiene Data'!H162)))</f>
        <v/>
      </c>
      <c r="EB168" s="293" t="str">
        <f ca="true">+IF(OFFSET('Hygiene Data'!$H$12,0,10*ROW('Hygiene Data'!H162))="","",OFFSET('Hygiene Data'!$H$12,0,10*ROW('Hygiene Data'!H162)))</f>
        <v/>
      </c>
      <c r="EC168" s="293" t="str">
        <f ca="true">+IF(OFFSET('Hygiene Data'!$H$13,0,10*ROW('Hygiene Data'!H162))="","",OFFSET('Hygiene Data'!$H$13,0,10*ROW('Hygiene Data'!H162)))</f>
        <v/>
      </c>
      <c r="ED168" s="293" t="str">
        <f ca="true">+IF(OFFSET('Hygiene Data'!$I$11,0,10*ROW('Hygiene Data'!I162))="","",OFFSET('Hygiene Data'!$I$11,0,10*ROW('Hygiene Data'!I162)))</f>
        <v/>
      </c>
      <c r="EE168" s="293" t="str">
        <f ca="true">+IF(OFFSET('Hygiene Data'!$I$12,0,10*ROW('Hygiene Data'!I162))="","",OFFSET('Hygiene Data'!$I$12,0,10*ROW('Hygiene Data'!I162)))</f>
        <v/>
      </c>
      <c r="EF168" s="293"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49" t="str">
        <f t="shared" ca="true" si="2"/>
        <v/>
      </c>
      <c r="D169" s="89"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9"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9"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9"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9"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9"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9"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9"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9"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9"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9"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9"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9"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9"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9"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9"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9"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9"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0"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0"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0"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0"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0"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0"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0"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0"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0"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0"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0"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0"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0"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0"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0"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0"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0"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0"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0"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0"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0"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0"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0"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0"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0"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0"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0"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0"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0"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0"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1"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1"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1"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1"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1"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1"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1"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1"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1"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1"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1"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1"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1"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1"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1"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1"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1"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1"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3"/>
      <c r="BS169" s="293" t="str">
        <f ca="true">+IF(OFFSET('Water Data'!$D$27,0,10*ROW('Water Data'!D163))="","",OFFSET('Water Data'!$D$27,0,10*ROW('Water Data'!D163)))</f>
        <v/>
      </c>
      <c r="BT169" s="293" t="str">
        <f ca="true">+IF(OFFSET('Water Data'!$D$28,0,10*ROW('Water Data'!D163))="","",OFFSET('Water Data'!$D$28,0,10*ROW('Water Data'!D163)))</f>
        <v/>
      </c>
      <c r="BU169" s="293" t="str">
        <f ca="true">+IF(OFFSET('Water Data'!$D$29,0,10*ROW('Water Data'!D163))="","",OFFSET('Water Data'!$D$29,0,10*ROW('Water Data'!D163)))</f>
        <v/>
      </c>
      <c r="BV169" s="293" t="str">
        <f ca="true">+IF(OFFSET('Water Data'!$E$27,0,10*ROW('Water Data'!E163))="","",OFFSET('Water Data'!$E$27,0,10*ROW('Water Data'!E163)))</f>
        <v/>
      </c>
      <c r="BW169" s="293" t="str">
        <f ca="true">+IF(OFFSET('Water Data'!$E$28,0,10*ROW('Water Data'!E163))="","",OFFSET('Water Data'!$E$28,0,10*ROW('Water Data'!E163)))</f>
        <v/>
      </c>
      <c r="BX169" s="293" t="str">
        <f ca="true">+IF(OFFSET('Water Data'!$E$29,0,10*ROW('Water Data'!E163))="","",OFFSET('Water Data'!$E$29,0,10*ROW('Water Data'!E163)))</f>
        <v/>
      </c>
      <c r="BY169" s="293" t="str">
        <f ca="true">+IF(OFFSET('Water Data'!$F$27,0,10*ROW('Water Data'!F163))="","",OFFSET('Water Data'!$F$27,0,10*ROW('Water Data'!F163)))</f>
        <v/>
      </c>
      <c r="BZ169" s="293" t="str">
        <f ca="true">+IF(OFFSET('Water Data'!$F$28,0,10*ROW('Water Data'!F163))="","",OFFSET('Water Data'!$F$28,0,10*ROW('Water Data'!F163)))</f>
        <v/>
      </c>
      <c r="CA169" s="293" t="str">
        <f ca="true">+IF(OFFSET('Water Data'!$F$29,0,10*ROW('Water Data'!F163))="","",OFFSET('Water Data'!$F$29,0,10*ROW('Water Data'!F163)))</f>
        <v/>
      </c>
      <c r="CB169" s="293" t="str">
        <f ca="true">+IF(OFFSET('Water Data'!$G$27,0,10*ROW('Water Data'!G163))="","",OFFSET('Water Data'!$G$27,0,10*ROW('Water Data'!G163)))</f>
        <v/>
      </c>
      <c r="CC169" s="293" t="str">
        <f ca="true">+IF(OFFSET('Water Data'!$G$28,0,10*ROW('Water Data'!G163))="","",OFFSET('Water Data'!$G$28,0,10*ROW('Water Data'!G163)))</f>
        <v/>
      </c>
      <c r="CD169" s="293" t="str">
        <f ca="true">+IF(OFFSET('Water Data'!$G$29,0,10*ROW('Water Data'!G163))="","",OFFSET('Water Data'!$G$29,0,10*ROW('Water Data'!G163)))</f>
        <v/>
      </c>
      <c r="CE169" s="293" t="str">
        <f ca="true">+IF(OFFSET('Water Data'!$H$27,0,10*ROW('Water Data'!H163))="","",OFFSET('Water Data'!$H$27,0,10*ROW('Water Data'!H163)))</f>
        <v/>
      </c>
      <c r="CF169" s="293" t="str">
        <f ca="true">+IF(OFFSET('Water Data'!$H$28,0,10*ROW('Water Data'!H163))="","",OFFSET('Water Data'!$H$28,0,10*ROW('Water Data'!H163)))</f>
        <v/>
      </c>
      <c r="CG169" s="293" t="str">
        <f ca="true">+IF(OFFSET('Water Data'!$H$29,0,10*ROW('Water Data'!H163))="","",OFFSET('Water Data'!$H$29,0,10*ROW('Water Data'!H163)))</f>
        <v/>
      </c>
      <c r="CH169" s="293" t="str">
        <f ca="true">+IF(OFFSET('Water Data'!$I$27,0,10*ROW('Water Data'!I163))="","",OFFSET('Water Data'!$I$27,0,10*ROW('Water Data'!I163)))</f>
        <v/>
      </c>
      <c r="CI169" s="293" t="str">
        <f ca="true">+IF(OFFSET('Water Data'!$I$28,0,10*ROW('Water Data'!I163))="","",OFFSET('Water Data'!$I$28,0,10*ROW('Water Data'!I163)))</f>
        <v/>
      </c>
      <c r="CJ169" s="293" t="str">
        <f ca="true">+IF(OFFSET('Water Data'!$I$29,0,10*ROW('Water Data'!I163))="","",OFFSET('Water Data'!$I$29,0,10*ROW('Water Data'!I163)))</f>
        <v/>
      </c>
      <c r="CK169" s="293" t="str">
        <f ca="true">+IF(OFFSET('Sanitation Data'!$D$28,0,10*ROW('Sanitation Data'!D163))="","",OFFSET('Sanitation Data'!$D$28,0,10*ROW('Sanitation Data'!D163)))</f>
        <v/>
      </c>
      <c r="CL169" s="293" t="str">
        <f ca="true">+IF(OFFSET('Sanitation Data'!$D$29,0,10*ROW('Sanitation Data'!D163))="","",OFFSET('Sanitation Data'!$D$29,0,10*ROW('Sanitation Data'!D163)))</f>
        <v/>
      </c>
      <c r="CM169" s="293" t="str">
        <f ca="true">+IF(OFFSET('Sanitation Data'!$D$30,0,10*ROW('Sanitation Data'!D163))="","",OFFSET('Sanitation Data'!$D$30,0,10*ROW('Sanitation Data'!D163)))</f>
        <v/>
      </c>
      <c r="CN169" s="293" t="str">
        <f ca="true">+IF(OFFSET('Sanitation Data'!$D$31,0,10*ROW('Sanitation Data'!D163))="","",OFFSET('Sanitation Data'!$D$31,0,10*ROW('Sanitation Data'!D163)))</f>
        <v/>
      </c>
      <c r="CO169" s="293" t="str">
        <f ca="true">+IF(OFFSET('Sanitation Data'!$D$32,0,10*ROW('Sanitation Data'!D163))="","",OFFSET('Sanitation Data'!$D$32,0,10*ROW('Sanitation Data'!D163)))</f>
        <v/>
      </c>
      <c r="CP169" s="293" t="str">
        <f ca="true">+IF(OFFSET('Sanitation Data'!$E$28,0,10*ROW('Sanitation Data'!E163))="","",OFFSET('Sanitation Data'!$E$28,0,10*ROW('Sanitation Data'!E163)))</f>
        <v/>
      </c>
      <c r="CQ169" s="293" t="str">
        <f ca="true">+IF(OFFSET('Sanitation Data'!$E$29,0,10*ROW('Sanitation Data'!E163))="","",OFFSET('Sanitation Data'!$E$29,0,10*ROW('Sanitation Data'!E163)))</f>
        <v/>
      </c>
      <c r="CR169" s="293" t="str">
        <f ca="true">+IF(OFFSET('Sanitation Data'!$E$30,0,10*ROW('Sanitation Data'!E163))="","",OFFSET('Sanitation Data'!$E$30,0,10*ROW('Sanitation Data'!E163)))</f>
        <v/>
      </c>
      <c r="CS169" s="293" t="str">
        <f ca="true">+IF(OFFSET('Sanitation Data'!$E$31,0,10*ROW('Sanitation Data'!E163))="","",OFFSET('Sanitation Data'!$E$31,0,10*ROW('Sanitation Data'!E163)))</f>
        <v/>
      </c>
      <c r="CT169" s="293" t="str">
        <f ca="true">+IF(OFFSET('Sanitation Data'!$E$32,0,10*ROW('Sanitation Data'!E163))="","",OFFSET('Sanitation Data'!$E$32,0,10*ROW('Sanitation Data'!E163)))</f>
        <v/>
      </c>
      <c r="CU169" s="293" t="str">
        <f ca="true">+IF(OFFSET('Sanitation Data'!$F$28,0,10*ROW('Sanitation Data'!F163))="","",OFFSET('Sanitation Data'!$F$28,0,10*ROW('Sanitation Data'!F163)))</f>
        <v/>
      </c>
      <c r="CV169" s="293" t="str">
        <f ca="true">+IF(OFFSET('Sanitation Data'!$F$29,0,10*ROW('Sanitation Data'!F163))="","",OFFSET('Sanitation Data'!$F$29,0,10*ROW('Sanitation Data'!F163)))</f>
        <v/>
      </c>
      <c r="CW169" s="293" t="str">
        <f ca="true">+IF(OFFSET('Sanitation Data'!$F$30,0,10*ROW('Sanitation Data'!F163))="","",OFFSET('Sanitation Data'!$F$30,0,10*ROW('Sanitation Data'!F163)))</f>
        <v/>
      </c>
      <c r="CX169" s="293" t="str">
        <f ca="true">+IF(OFFSET('Sanitation Data'!$F$31,0,10*ROW('Sanitation Data'!F163))="","",OFFSET('Sanitation Data'!$F$31,0,10*ROW('Sanitation Data'!F163)))</f>
        <v/>
      </c>
      <c r="CY169" s="293" t="str">
        <f ca="true">+IF(OFFSET('Sanitation Data'!$F$32,0,10*ROW('Sanitation Data'!F163))="","",OFFSET('Sanitation Data'!$F$32,0,10*ROW('Sanitation Data'!F163)))</f>
        <v/>
      </c>
      <c r="CZ169" s="293" t="str">
        <f ca="true">+IF(OFFSET('Sanitation Data'!$G$28,0,10*ROW('Sanitation Data'!G163))="","",OFFSET('Sanitation Data'!$G$28,0,10*ROW('Sanitation Data'!G163)))</f>
        <v/>
      </c>
      <c r="DA169" s="293" t="str">
        <f ca="true">+IF(OFFSET('Sanitation Data'!$G$29,0,10*ROW('Sanitation Data'!G163))="","",OFFSET('Sanitation Data'!$G$29,0,10*ROW('Sanitation Data'!G163)))</f>
        <v/>
      </c>
      <c r="DB169" s="293" t="str">
        <f ca="true">+IF(OFFSET('Sanitation Data'!$G$30,0,10*ROW('Sanitation Data'!G163))="","",OFFSET('Sanitation Data'!$G$30,0,10*ROW('Sanitation Data'!G163)))</f>
        <v/>
      </c>
      <c r="DC169" s="293" t="str">
        <f ca="true">+IF(OFFSET('Sanitation Data'!$G$31,0,10*ROW('Sanitation Data'!G163))="","",OFFSET('Sanitation Data'!$G$31,0,10*ROW('Sanitation Data'!G163)))</f>
        <v/>
      </c>
      <c r="DD169" s="293" t="str">
        <f ca="true">+IF(OFFSET('Sanitation Data'!$G$32,0,10*ROW('Sanitation Data'!G163))="","",OFFSET('Sanitation Data'!$G$32,0,10*ROW('Sanitation Data'!G163)))</f>
        <v/>
      </c>
      <c r="DE169" s="293" t="str">
        <f ca="true">+IF(OFFSET('Sanitation Data'!$H$28,0,10*ROW('Sanitation Data'!H163))="","",OFFSET('Sanitation Data'!$H$28,0,10*ROW('Sanitation Data'!H163)))</f>
        <v/>
      </c>
      <c r="DF169" s="293" t="str">
        <f ca="true">+IF(OFFSET('Sanitation Data'!$H$29,0,10*ROW('Sanitation Data'!H163))="","",OFFSET('Sanitation Data'!$H$29,0,10*ROW('Sanitation Data'!H163)))</f>
        <v/>
      </c>
      <c r="DG169" s="293" t="str">
        <f ca="true">+IF(OFFSET('Sanitation Data'!$H$30,0,10*ROW('Sanitation Data'!H163))="","",OFFSET('Sanitation Data'!$H$30,0,10*ROW('Sanitation Data'!H163)))</f>
        <v/>
      </c>
      <c r="DH169" s="293" t="str">
        <f ca="true">+IF(OFFSET('Sanitation Data'!$H$31,0,10*ROW('Sanitation Data'!H163))="","",OFFSET('Sanitation Data'!$H$31,0,10*ROW('Sanitation Data'!H163)))</f>
        <v/>
      </c>
      <c r="DI169" s="293" t="str">
        <f ca="true">+IF(OFFSET('Sanitation Data'!$H$32,0,10*ROW('Sanitation Data'!H163))="","",OFFSET('Sanitation Data'!$H$32,0,10*ROW('Sanitation Data'!H163)))</f>
        <v/>
      </c>
      <c r="DJ169" s="293" t="str">
        <f ca="true">+IF(OFFSET('Sanitation Data'!$I$28,0,10*ROW('Sanitation Data'!I163))="","",OFFSET('Sanitation Data'!$I$28,0,10*ROW('Sanitation Data'!I163)))</f>
        <v/>
      </c>
      <c r="DK169" s="293" t="str">
        <f ca="true">+IF(OFFSET('Sanitation Data'!$I$29,0,10*ROW('Sanitation Data'!I163))="","",OFFSET('Sanitation Data'!$I$29,0,10*ROW('Sanitation Data'!I163)))</f>
        <v/>
      </c>
      <c r="DL169" s="293" t="str">
        <f ca="true">+IF(OFFSET('Sanitation Data'!$I$30,0,10*ROW('Sanitation Data'!I163))="","",OFFSET('Sanitation Data'!$I$30,0,10*ROW('Sanitation Data'!I163)))</f>
        <v/>
      </c>
      <c r="DM169" s="293" t="str">
        <f ca="true">+IF(OFFSET('Sanitation Data'!$I$31,0,10*ROW('Sanitation Data'!I163))="","",OFFSET('Sanitation Data'!$I$31,0,10*ROW('Sanitation Data'!I163)))</f>
        <v/>
      </c>
      <c r="DN169" s="293" t="str">
        <f ca="true">+IF(OFFSET('Sanitation Data'!$I$32,0,10*ROW('Sanitation Data'!I163))="","",OFFSET('Sanitation Data'!$I$32,0,10*ROW('Sanitation Data'!I163)))</f>
        <v/>
      </c>
      <c r="DO169" s="293" t="str">
        <f ca="true">+IF(OFFSET('Hygiene Data'!$D$11,0,10*ROW('Hygiene Data'!D163))="","",OFFSET('Hygiene Data'!$D$11,0,10*ROW('Hygiene Data'!D163)))</f>
        <v/>
      </c>
      <c r="DP169" s="293" t="str">
        <f ca="true">+IF(OFFSET('Hygiene Data'!$D$12,0,10*ROW('Hygiene Data'!D163))="","",OFFSET('Hygiene Data'!$D$12,0,10*ROW('Hygiene Data'!D163)))</f>
        <v/>
      </c>
      <c r="DQ169" s="293" t="str">
        <f ca="true">+IF(OFFSET('Hygiene Data'!$D$13,0,10*ROW('Hygiene Data'!D163))="","",OFFSET('Hygiene Data'!$D$13,0,10*ROW('Hygiene Data'!D163)))</f>
        <v/>
      </c>
      <c r="DR169" s="293" t="str">
        <f ca="true">+IF(OFFSET('Hygiene Data'!$E$11,0,10*ROW('Hygiene Data'!E163))="","",OFFSET('Hygiene Data'!$E$11,0,10*ROW('Hygiene Data'!E163)))</f>
        <v/>
      </c>
      <c r="DS169" s="293" t="str">
        <f ca="true">+IF(OFFSET('Hygiene Data'!$E$12,0,10*ROW('Hygiene Data'!E163))="","",OFFSET('Hygiene Data'!$E$12,0,10*ROW('Hygiene Data'!E163)))</f>
        <v/>
      </c>
      <c r="DT169" s="293" t="str">
        <f ca="true">+IF(OFFSET('Hygiene Data'!$E$13,0,10*ROW('Hygiene Data'!E163))="","",OFFSET('Hygiene Data'!$E$13,0,10*ROW('Hygiene Data'!E163)))</f>
        <v/>
      </c>
      <c r="DU169" s="293" t="str">
        <f ca="true">+IF(OFFSET('Hygiene Data'!$F$11,0,10*ROW('Hygiene Data'!F163))="","",OFFSET('Hygiene Data'!$F$11,0,10*ROW('Hygiene Data'!F163)))</f>
        <v/>
      </c>
      <c r="DV169" s="293" t="str">
        <f ca="true">+IF(OFFSET('Hygiene Data'!$F$12,0,10*ROW('Hygiene Data'!F163))="","",OFFSET('Hygiene Data'!$F$12,0,10*ROW('Hygiene Data'!F163)))</f>
        <v/>
      </c>
      <c r="DW169" s="293" t="str">
        <f ca="true">+IF(OFFSET('Hygiene Data'!$F$13,0,10*ROW('Hygiene Data'!F163))="","",OFFSET('Hygiene Data'!$F$13,0,10*ROW('Hygiene Data'!F163)))</f>
        <v/>
      </c>
      <c r="DX169" s="293" t="str">
        <f ca="true">+IF(OFFSET('Hygiene Data'!$G$11,0,10*ROW('Hygiene Data'!G163))="","",OFFSET('Hygiene Data'!$G$11,0,10*ROW('Hygiene Data'!G163)))</f>
        <v/>
      </c>
      <c r="DY169" s="293" t="str">
        <f ca="true">+IF(OFFSET('Hygiene Data'!$G$12,0,10*ROW('Hygiene Data'!G163))="","",OFFSET('Hygiene Data'!$G$12,0,10*ROW('Hygiene Data'!G163)))</f>
        <v/>
      </c>
      <c r="DZ169" s="293" t="str">
        <f ca="true">+IF(OFFSET('Hygiene Data'!$G$13,0,10*ROW('Hygiene Data'!G163))="","",OFFSET('Hygiene Data'!$G$13,0,10*ROW('Hygiene Data'!G163)))</f>
        <v/>
      </c>
      <c r="EA169" s="293" t="str">
        <f ca="true">+IF(OFFSET('Hygiene Data'!$H$11,0,10*ROW('Hygiene Data'!H163))="","",OFFSET('Hygiene Data'!$H$11,0,10*ROW('Hygiene Data'!H163)))</f>
        <v/>
      </c>
      <c r="EB169" s="293" t="str">
        <f ca="true">+IF(OFFSET('Hygiene Data'!$H$12,0,10*ROW('Hygiene Data'!H163))="","",OFFSET('Hygiene Data'!$H$12,0,10*ROW('Hygiene Data'!H163)))</f>
        <v/>
      </c>
      <c r="EC169" s="293" t="str">
        <f ca="true">+IF(OFFSET('Hygiene Data'!$H$13,0,10*ROW('Hygiene Data'!H163))="","",OFFSET('Hygiene Data'!$H$13,0,10*ROW('Hygiene Data'!H163)))</f>
        <v/>
      </c>
      <c r="ED169" s="293" t="str">
        <f ca="true">+IF(OFFSET('Hygiene Data'!$I$11,0,10*ROW('Hygiene Data'!I163))="","",OFFSET('Hygiene Data'!$I$11,0,10*ROW('Hygiene Data'!I163)))</f>
        <v/>
      </c>
      <c r="EE169" s="293" t="str">
        <f ca="true">+IF(OFFSET('Hygiene Data'!$I$12,0,10*ROW('Hygiene Data'!I163))="","",OFFSET('Hygiene Data'!$I$12,0,10*ROW('Hygiene Data'!I163)))</f>
        <v/>
      </c>
      <c r="EF169" s="293"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49" t="str">
        <f t="shared" ca="true" si="2"/>
        <v/>
      </c>
      <c r="D170" s="89"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9"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9"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9"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9"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9"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9"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9"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9"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9"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9"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9"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9"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9"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9"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9"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9"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9"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0"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0"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0"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0"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0"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0"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0"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0"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0"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0"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0"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0"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0"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0"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0"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0"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0"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0"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0"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0"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0"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0"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0"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0"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0"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0"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0"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0"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0"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0"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1"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1"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1"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1"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1"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1"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1"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1"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1"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1"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1"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1"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1"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1"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1"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1"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1"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1"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3"/>
      <c r="BS170" s="293" t="str">
        <f ca="true">+IF(OFFSET('Water Data'!$D$27,0,10*ROW('Water Data'!D164))="","",OFFSET('Water Data'!$D$27,0,10*ROW('Water Data'!D164)))</f>
        <v/>
      </c>
      <c r="BT170" s="293" t="str">
        <f ca="true">+IF(OFFSET('Water Data'!$D$28,0,10*ROW('Water Data'!D164))="","",OFFSET('Water Data'!$D$28,0,10*ROW('Water Data'!D164)))</f>
        <v/>
      </c>
      <c r="BU170" s="293" t="str">
        <f ca="true">+IF(OFFSET('Water Data'!$D$29,0,10*ROW('Water Data'!D164))="","",OFFSET('Water Data'!$D$29,0,10*ROW('Water Data'!D164)))</f>
        <v/>
      </c>
      <c r="BV170" s="293" t="str">
        <f ca="true">+IF(OFFSET('Water Data'!$E$27,0,10*ROW('Water Data'!E164))="","",OFFSET('Water Data'!$E$27,0,10*ROW('Water Data'!E164)))</f>
        <v/>
      </c>
      <c r="BW170" s="293" t="str">
        <f ca="true">+IF(OFFSET('Water Data'!$E$28,0,10*ROW('Water Data'!E164))="","",OFFSET('Water Data'!$E$28,0,10*ROW('Water Data'!E164)))</f>
        <v/>
      </c>
      <c r="BX170" s="293" t="str">
        <f ca="true">+IF(OFFSET('Water Data'!$E$29,0,10*ROW('Water Data'!E164))="","",OFFSET('Water Data'!$E$29,0,10*ROW('Water Data'!E164)))</f>
        <v/>
      </c>
      <c r="BY170" s="293" t="str">
        <f ca="true">+IF(OFFSET('Water Data'!$F$27,0,10*ROW('Water Data'!F164))="","",OFFSET('Water Data'!$F$27,0,10*ROW('Water Data'!F164)))</f>
        <v/>
      </c>
      <c r="BZ170" s="293" t="str">
        <f ca="true">+IF(OFFSET('Water Data'!$F$28,0,10*ROW('Water Data'!F164))="","",OFFSET('Water Data'!$F$28,0,10*ROW('Water Data'!F164)))</f>
        <v/>
      </c>
      <c r="CA170" s="293" t="str">
        <f ca="true">+IF(OFFSET('Water Data'!$F$29,0,10*ROW('Water Data'!F164))="","",OFFSET('Water Data'!$F$29,0,10*ROW('Water Data'!F164)))</f>
        <v/>
      </c>
      <c r="CB170" s="293" t="str">
        <f ca="true">+IF(OFFSET('Water Data'!$G$27,0,10*ROW('Water Data'!G164))="","",OFFSET('Water Data'!$G$27,0,10*ROW('Water Data'!G164)))</f>
        <v/>
      </c>
      <c r="CC170" s="293" t="str">
        <f ca="true">+IF(OFFSET('Water Data'!$G$28,0,10*ROW('Water Data'!G164))="","",OFFSET('Water Data'!$G$28,0,10*ROW('Water Data'!G164)))</f>
        <v/>
      </c>
      <c r="CD170" s="293" t="str">
        <f ca="true">+IF(OFFSET('Water Data'!$G$29,0,10*ROW('Water Data'!G164))="","",OFFSET('Water Data'!$G$29,0,10*ROW('Water Data'!G164)))</f>
        <v/>
      </c>
      <c r="CE170" s="293" t="str">
        <f ca="true">+IF(OFFSET('Water Data'!$H$27,0,10*ROW('Water Data'!H164))="","",OFFSET('Water Data'!$H$27,0,10*ROW('Water Data'!H164)))</f>
        <v/>
      </c>
      <c r="CF170" s="293" t="str">
        <f ca="true">+IF(OFFSET('Water Data'!$H$28,0,10*ROW('Water Data'!H164))="","",OFFSET('Water Data'!$H$28,0,10*ROW('Water Data'!H164)))</f>
        <v/>
      </c>
      <c r="CG170" s="293" t="str">
        <f ca="true">+IF(OFFSET('Water Data'!$H$29,0,10*ROW('Water Data'!H164))="","",OFFSET('Water Data'!$H$29,0,10*ROW('Water Data'!H164)))</f>
        <v/>
      </c>
      <c r="CH170" s="293" t="str">
        <f ca="true">+IF(OFFSET('Water Data'!$I$27,0,10*ROW('Water Data'!I164))="","",OFFSET('Water Data'!$I$27,0,10*ROW('Water Data'!I164)))</f>
        <v/>
      </c>
      <c r="CI170" s="293" t="str">
        <f ca="true">+IF(OFFSET('Water Data'!$I$28,0,10*ROW('Water Data'!I164))="","",OFFSET('Water Data'!$I$28,0,10*ROW('Water Data'!I164)))</f>
        <v/>
      </c>
      <c r="CJ170" s="293" t="str">
        <f ca="true">+IF(OFFSET('Water Data'!$I$29,0,10*ROW('Water Data'!I164))="","",OFFSET('Water Data'!$I$29,0,10*ROW('Water Data'!I164)))</f>
        <v/>
      </c>
      <c r="CK170" s="293" t="str">
        <f ca="true">+IF(OFFSET('Sanitation Data'!$D$28,0,10*ROW('Sanitation Data'!D164))="","",OFFSET('Sanitation Data'!$D$28,0,10*ROW('Sanitation Data'!D164)))</f>
        <v/>
      </c>
      <c r="CL170" s="293" t="str">
        <f ca="true">+IF(OFFSET('Sanitation Data'!$D$29,0,10*ROW('Sanitation Data'!D164))="","",OFFSET('Sanitation Data'!$D$29,0,10*ROW('Sanitation Data'!D164)))</f>
        <v/>
      </c>
      <c r="CM170" s="293" t="str">
        <f ca="true">+IF(OFFSET('Sanitation Data'!$D$30,0,10*ROW('Sanitation Data'!D164))="","",OFFSET('Sanitation Data'!$D$30,0,10*ROW('Sanitation Data'!D164)))</f>
        <v/>
      </c>
      <c r="CN170" s="293" t="str">
        <f ca="true">+IF(OFFSET('Sanitation Data'!$D$31,0,10*ROW('Sanitation Data'!D164))="","",OFFSET('Sanitation Data'!$D$31,0,10*ROW('Sanitation Data'!D164)))</f>
        <v/>
      </c>
      <c r="CO170" s="293" t="str">
        <f ca="true">+IF(OFFSET('Sanitation Data'!$D$32,0,10*ROW('Sanitation Data'!D164))="","",OFFSET('Sanitation Data'!$D$32,0,10*ROW('Sanitation Data'!D164)))</f>
        <v/>
      </c>
      <c r="CP170" s="293" t="str">
        <f ca="true">+IF(OFFSET('Sanitation Data'!$E$28,0,10*ROW('Sanitation Data'!E164))="","",OFFSET('Sanitation Data'!$E$28,0,10*ROW('Sanitation Data'!E164)))</f>
        <v/>
      </c>
      <c r="CQ170" s="293" t="str">
        <f ca="true">+IF(OFFSET('Sanitation Data'!$E$29,0,10*ROW('Sanitation Data'!E164))="","",OFFSET('Sanitation Data'!$E$29,0,10*ROW('Sanitation Data'!E164)))</f>
        <v/>
      </c>
      <c r="CR170" s="293" t="str">
        <f ca="true">+IF(OFFSET('Sanitation Data'!$E$30,0,10*ROW('Sanitation Data'!E164))="","",OFFSET('Sanitation Data'!$E$30,0,10*ROW('Sanitation Data'!E164)))</f>
        <v/>
      </c>
      <c r="CS170" s="293" t="str">
        <f ca="true">+IF(OFFSET('Sanitation Data'!$E$31,0,10*ROW('Sanitation Data'!E164))="","",OFFSET('Sanitation Data'!$E$31,0,10*ROW('Sanitation Data'!E164)))</f>
        <v/>
      </c>
      <c r="CT170" s="293" t="str">
        <f ca="true">+IF(OFFSET('Sanitation Data'!$E$32,0,10*ROW('Sanitation Data'!E164))="","",OFFSET('Sanitation Data'!$E$32,0,10*ROW('Sanitation Data'!E164)))</f>
        <v/>
      </c>
      <c r="CU170" s="293" t="str">
        <f ca="true">+IF(OFFSET('Sanitation Data'!$F$28,0,10*ROW('Sanitation Data'!F164))="","",OFFSET('Sanitation Data'!$F$28,0,10*ROW('Sanitation Data'!F164)))</f>
        <v/>
      </c>
      <c r="CV170" s="293" t="str">
        <f ca="true">+IF(OFFSET('Sanitation Data'!$F$29,0,10*ROW('Sanitation Data'!F164))="","",OFFSET('Sanitation Data'!$F$29,0,10*ROW('Sanitation Data'!F164)))</f>
        <v/>
      </c>
      <c r="CW170" s="293" t="str">
        <f ca="true">+IF(OFFSET('Sanitation Data'!$F$30,0,10*ROW('Sanitation Data'!F164))="","",OFFSET('Sanitation Data'!$F$30,0,10*ROW('Sanitation Data'!F164)))</f>
        <v/>
      </c>
      <c r="CX170" s="293" t="str">
        <f ca="true">+IF(OFFSET('Sanitation Data'!$F$31,0,10*ROW('Sanitation Data'!F164))="","",OFFSET('Sanitation Data'!$F$31,0,10*ROW('Sanitation Data'!F164)))</f>
        <v/>
      </c>
      <c r="CY170" s="293" t="str">
        <f ca="true">+IF(OFFSET('Sanitation Data'!$F$32,0,10*ROW('Sanitation Data'!F164))="","",OFFSET('Sanitation Data'!$F$32,0,10*ROW('Sanitation Data'!F164)))</f>
        <v/>
      </c>
      <c r="CZ170" s="293" t="str">
        <f ca="true">+IF(OFFSET('Sanitation Data'!$G$28,0,10*ROW('Sanitation Data'!G164))="","",OFFSET('Sanitation Data'!$G$28,0,10*ROW('Sanitation Data'!G164)))</f>
        <v/>
      </c>
      <c r="DA170" s="293" t="str">
        <f ca="true">+IF(OFFSET('Sanitation Data'!$G$29,0,10*ROW('Sanitation Data'!G164))="","",OFFSET('Sanitation Data'!$G$29,0,10*ROW('Sanitation Data'!G164)))</f>
        <v/>
      </c>
      <c r="DB170" s="293" t="str">
        <f ca="true">+IF(OFFSET('Sanitation Data'!$G$30,0,10*ROW('Sanitation Data'!G164))="","",OFFSET('Sanitation Data'!$G$30,0,10*ROW('Sanitation Data'!G164)))</f>
        <v/>
      </c>
      <c r="DC170" s="293" t="str">
        <f ca="true">+IF(OFFSET('Sanitation Data'!$G$31,0,10*ROW('Sanitation Data'!G164))="","",OFFSET('Sanitation Data'!$G$31,0,10*ROW('Sanitation Data'!G164)))</f>
        <v/>
      </c>
      <c r="DD170" s="293" t="str">
        <f ca="true">+IF(OFFSET('Sanitation Data'!$G$32,0,10*ROW('Sanitation Data'!G164))="","",OFFSET('Sanitation Data'!$G$32,0,10*ROW('Sanitation Data'!G164)))</f>
        <v/>
      </c>
      <c r="DE170" s="293" t="str">
        <f ca="true">+IF(OFFSET('Sanitation Data'!$H$28,0,10*ROW('Sanitation Data'!H164))="","",OFFSET('Sanitation Data'!$H$28,0,10*ROW('Sanitation Data'!H164)))</f>
        <v/>
      </c>
      <c r="DF170" s="293" t="str">
        <f ca="true">+IF(OFFSET('Sanitation Data'!$H$29,0,10*ROW('Sanitation Data'!H164))="","",OFFSET('Sanitation Data'!$H$29,0,10*ROW('Sanitation Data'!H164)))</f>
        <v/>
      </c>
      <c r="DG170" s="293" t="str">
        <f ca="true">+IF(OFFSET('Sanitation Data'!$H$30,0,10*ROW('Sanitation Data'!H164))="","",OFFSET('Sanitation Data'!$H$30,0,10*ROW('Sanitation Data'!H164)))</f>
        <v/>
      </c>
      <c r="DH170" s="293" t="str">
        <f ca="true">+IF(OFFSET('Sanitation Data'!$H$31,0,10*ROW('Sanitation Data'!H164))="","",OFFSET('Sanitation Data'!$H$31,0,10*ROW('Sanitation Data'!H164)))</f>
        <v/>
      </c>
      <c r="DI170" s="293" t="str">
        <f ca="true">+IF(OFFSET('Sanitation Data'!$H$32,0,10*ROW('Sanitation Data'!H164))="","",OFFSET('Sanitation Data'!$H$32,0,10*ROW('Sanitation Data'!H164)))</f>
        <v/>
      </c>
      <c r="DJ170" s="293" t="str">
        <f ca="true">+IF(OFFSET('Sanitation Data'!$I$28,0,10*ROW('Sanitation Data'!I164))="","",OFFSET('Sanitation Data'!$I$28,0,10*ROW('Sanitation Data'!I164)))</f>
        <v/>
      </c>
      <c r="DK170" s="293" t="str">
        <f ca="true">+IF(OFFSET('Sanitation Data'!$I$29,0,10*ROW('Sanitation Data'!I164))="","",OFFSET('Sanitation Data'!$I$29,0,10*ROW('Sanitation Data'!I164)))</f>
        <v/>
      </c>
      <c r="DL170" s="293" t="str">
        <f ca="true">+IF(OFFSET('Sanitation Data'!$I$30,0,10*ROW('Sanitation Data'!I164))="","",OFFSET('Sanitation Data'!$I$30,0,10*ROW('Sanitation Data'!I164)))</f>
        <v/>
      </c>
      <c r="DM170" s="293" t="str">
        <f ca="true">+IF(OFFSET('Sanitation Data'!$I$31,0,10*ROW('Sanitation Data'!I164))="","",OFFSET('Sanitation Data'!$I$31,0,10*ROW('Sanitation Data'!I164)))</f>
        <v/>
      </c>
      <c r="DN170" s="293" t="str">
        <f ca="true">+IF(OFFSET('Sanitation Data'!$I$32,0,10*ROW('Sanitation Data'!I164))="","",OFFSET('Sanitation Data'!$I$32,0,10*ROW('Sanitation Data'!I164)))</f>
        <v/>
      </c>
      <c r="DO170" s="293" t="str">
        <f ca="true">+IF(OFFSET('Hygiene Data'!$D$11,0,10*ROW('Hygiene Data'!D164))="","",OFFSET('Hygiene Data'!$D$11,0,10*ROW('Hygiene Data'!D164)))</f>
        <v/>
      </c>
      <c r="DP170" s="293" t="str">
        <f ca="true">+IF(OFFSET('Hygiene Data'!$D$12,0,10*ROW('Hygiene Data'!D164))="","",OFFSET('Hygiene Data'!$D$12,0,10*ROW('Hygiene Data'!D164)))</f>
        <v/>
      </c>
      <c r="DQ170" s="293" t="str">
        <f ca="true">+IF(OFFSET('Hygiene Data'!$D$13,0,10*ROW('Hygiene Data'!D164))="","",OFFSET('Hygiene Data'!$D$13,0,10*ROW('Hygiene Data'!D164)))</f>
        <v/>
      </c>
      <c r="DR170" s="293" t="str">
        <f ca="true">+IF(OFFSET('Hygiene Data'!$E$11,0,10*ROW('Hygiene Data'!E164))="","",OFFSET('Hygiene Data'!$E$11,0,10*ROW('Hygiene Data'!E164)))</f>
        <v/>
      </c>
      <c r="DS170" s="293" t="str">
        <f ca="true">+IF(OFFSET('Hygiene Data'!$E$12,0,10*ROW('Hygiene Data'!E164))="","",OFFSET('Hygiene Data'!$E$12,0,10*ROW('Hygiene Data'!E164)))</f>
        <v/>
      </c>
      <c r="DT170" s="293" t="str">
        <f ca="true">+IF(OFFSET('Hygiene Data'!$E$13,0,10*ROW('Hygiene Data'!E164))="","",OFFSET('Hygiene Data'!$E$13,0,10*ROW('Hygiene Data'!E164)))</f>
        <v/>
      </c>
      <c r="DU170" s="293" t="str">
        <f ca="true">+IF(OFFSET('Hygiene Data'!$F$11,0,10*ROW('Hygiene Data'!F164))="","",OFFSET('Hygiene Data'!$F$11,0,10*ROW('Hygiene Data'!F164)))</f>
        <v/>
      </c>
      <c r="DV170" s="293" t="str">
        <f ca="true">+IF(OFFSET('Hygiene Data'!$F$12,0,10*ROW('Hygiene Data'!F164))="","",OFFSET('Hygiene Data'!$F$12,0,10*ROW('Hygiene Data'!F164)))</f>
        <v/>
      </c>
      <c r="DW170" s="293" t="str">
        <f ca="true">+IF(OFFSET('Hygiene Data'!$F$13,0,10*ROW('Hygiene Data'!F164))="","",OFFSET('Hygiene Data'!$F$13,0,10*ROW('Hygiene Data'!F164)))</f>
        <v/>
      </c>
      <c r="DX170" s="293" t="str">
        <f ca="true">+IF(OFFSET('Hygiene Data'!$G$11,0,10*ROW('Hygiene Data'!G164))="","",OFFSET('Hygiene Data'!$G$11,0,10*ROW('Hygiene Data'!G164)))</f>
        <v/>
      </c>
      <c r="DY170" s="293" t="str">
        <f ca="true">+IF(OFFSET('Hygiene Data'!$G$12,0,10*ROW('Hygiene Data'!G164))="","",OFFSET('Hygiene Data'!$G$12,0,10*ROW('Hygiene Data'!G164)))</f>
        <v/>
      </c>
      <c r="DZ170" s="293" t="str">
        <f ca="true">+IF(OFFSET('Hygiene Data'!$G$13,0,10*ROW('Hygiene Data'!G164))="","",OFFSET('Hygiene Data'!$G$13,0,10*ROW('Hygiene Data'!G164)))</f>
        <v/>
      </c>
      <c r="EA170" s="293" t="str">
        <f ca="true">+IF(OFFSET('Hygiene Data'!$H$11,0,10*ROW('Hygiene Data'!H164))="","",OFFSET('Hygiene Data'!$H$11,0,10*ROW('Hygiene Data'!H164)))</f>
        <v/>
      </c>
      <c r="EB170" s="293" t="str">
        <f ca="true">+IF(OFFSET('Hygiene Data'!$H$12,0,10*ROW('Hygiene Data'!H164))="","",OFFSET('Hygiene Data'!$H$12,0,10*ROW('Hygiene Data'!H164)))</f>
        <v/>
      </c>
      <c r="EC170" s="293" t="str">
        <f ca="true">+IF(OFFSET('Hygiene Data'!$H$13,0,10*ROW('Hygiene Data'!H164))="","",OFFSET('Hygiene Data'!$H$13,0,10*ROW('Hygiene Data'!H164)))</f>
        <v/>
      </c>
      <c r="ED170" s="293" t="str">
        <f ca="true">+IF(OFFSET('Hygiene Data'!$I$11,0,10*ROW('Hygiene Data'!I164))="","",OFFSET('Hygiene Data'!$I$11,0,10*ROW('Hygiene Data'!I164)))</f>
        <v/>
      </c>
      <c r="EE170" s="293" t="str">
        <f ca="true">+IF(OFFSET('Hygiene Data'!$I$12,0,10*ROW('Hygiene Data'!I164))="","",OFFSET('Hygiene Data'!$I$12,0,10*ROW('Hygiene Data'!I164)))</f>
        <v/>
      </c>
      <c r="EF170" s="293"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49" t="str">
        <f t="shared" ca="true" si="2"/>
        <v/>
      </c>
      <c r="D171" s="89"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9"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9"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9"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9"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9"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9"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9"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9"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9"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9"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9"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9"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9"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9"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9"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9"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9"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0"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0"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0"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0"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0"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0"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0"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0"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0"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0"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0"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0"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0"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0"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0"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0"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0"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0"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0"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0"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0"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0"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0"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0"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0"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0"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0"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0"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0"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0"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1"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1"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1"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1"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1"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1"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1"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1"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1"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1"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1"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1"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1"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1"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1"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1"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1"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1"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3"/>
      <c r="BS171" s="293" t="str">
        <f ca="true">+IF(OFFSET('Water Data'!$D$27,0,10*ROW('Water Data'!D165))="","",OFFSET('Water Data'!$D$27,0,10*ROW('Water Data'!D165)))</f>
        <v/>
      </c>
      <c r="BT171" s="293" t="str">
        <f ca="true">+IF(OFFSET('Water Data'!$D$28,0,10*ROW('Water Data'!D165))="","",OFFSET('Water Data'!$D$28,0,10*ROW('Water Data'!D165)))</f>
        <v/>
      </c>
      <c r="BU171" s="293" t="str">
        <f ca="true">+IF(OFFSET('Water Data'!$D$29,0,10*ROW('Water Data'!D165))="","",OFFSET('Water Data'!$D$29,0,10*ROW('Water Data'!D165)))</f>
        <v/>
      </c>
      <c r="BV171" s="293" t="str">
        <f ca="true">+IF(OFFSET('Water Data'!$E$27,0,10*ROW('Water Data'!E165))="","",OFFSET('Water Data'!$E$27,0,10*ROW('Water Data'!E165)))</f>
        <v/>
      </c>
      <c r="BW171" s="293" t="str">
        <f ca="true">+IF(OFFSET('Water Data'!$E$28,0,10*ROW('Water Data'!E165))="","",OFFSET('Water Data'!$E$28,0,10*ROW('Water Data'!E165)))</f>
        <v/>
      </c>
      <c r="BX171" s="293" t="str">
        <f ca="true">+IF(OFFSET('Water Data'!$E$29,0,10*ROW('Water Data'!E165))="","",OFFSET('Water Data'!$E$29,0,10*ROW('Water Data'!E165)))</f>
        <v/>
      </c>
      <c r="BY171" s="293" t="str">
        <f ca="true">+IF(OFFSET('Water Data'!$F$27,0,10*ROW('Water Data'!F165))="","",OFFSET('Water Data'!$F$27,0,10*ROW('Water Data'!F165)))</f>
        <v/>
      </c>
      <c r="BZ171" s="293" t="str">
        <f ca="true">+IF(OFFSET('Water Data'!$F$28,0,10*ROW('Water Data'!F165))="","",OFFSET('Water Data'!$F$28,0,10*ROW('Water Data'!F165)))</f>
        <v/>
      </c>
      <c r="CA171" s="293" t="str">
        <f ca="true">+IF(OFFSET('Water Data'!$F$29,0,10*ROW('Water Data'!F165))="","",OFFSET('Water Data'!$F$29,0,10*ROW('Water Data'!F165)))</f>
        <v/>
      </c>
      <c r="CB171" s="293" t="str">
        <f ca="true">+IF(OFFSET('Water Data'!$G$27,0,10*ROW('Water Data'!G165))="","",OFFSET('Water Data'!$G$27,0,10*ROW('Water Data'!G165)))</f>
        <v/>
      </c>
      <c r="CC171" s="293" t="str">
        <f ca="true">+IF(OFFSET('Water Data'!$G$28,0,10*ROW('Water Data'!G165))="","",OFFSET('Water Data'!$G$28,0,10*ROW('Water Data'!G165)))</f>
        <v/>
      </c>
      <c r="CD171" s="293" t="str">
        <f ca="true">+IF(OFFSET('Water Data'!$G$29,0,10*ROW('Water Data'!G165))="","",OFFSET('Water Data'!$G$29,0,10*ROW('Water Data'!G165)))</f>
        <v/>
      </c>
      <c r="CE171" s="293" t="str">
        <f ca="true">+IF(OFFSET('Water Data'!$H$27,0,10*ROW('Water Data'!H165))="","",OFFSET('Water Data'!$H$27,0,10*ROW('Water Data'!H165)))</f>
        <v/>
      </c>
      <c r="CF171" s="293" t="str">
        <f ca="true">+IF(OFFSET('Water Data'!$H$28,0,10*ROW('Water Data'!H165))="","",OFFSET('Water Data'!$H$28,0,10*ROW('Water Data'!H165)))</f>
        <v/>
      </c>
      <c r="CG171" s="293" t="str">
        <f ca="true">+IF(OFFSET('Water Data'!$H$29,0,10*ROW('Water Data'!H165))="","",OFFSET('Water Data'!$H$29,0,10*ROW('Water Data'!H165)))</f>
        <v/>
      </c>
      <c r="CH171" s="293" t="str">
        <f ca="true">+IF(OFFSET('Water Data'!$I$27,0,10*ROW('Water Data'!I165))="","",OFFSET('Water Data'!$I$27,0,10*ROW('Water Data'!I165)))</f>
        <v/>
      </c>
      <c r="CI171" s="293" t="str">
        <f ca="true">+IF(OFFSET('Water Data'!$I$28,0,10*ROW('Water Data'!I165))="","",OFFSET('Water Data'!$I$28,0,10*ROW('Water Data'!I165)))</f>
        <v/>
      </c>
      <c r="CJ171" s="293" t="str">
        <f ca="true">+IF(OFFSET('Water Data'!$I$29,0,10*ROW('Water Data'!I165))="","",OFFSET('Water Data'!$I$29,0,10*ROW('Water Data'!I165)))</f>
        <v/>
      </c>
      <c r="CK171" s="293" t="str">
        <f ca="true">+IF(OFFSET('Sanitation Data'!$D$28,0,10*ROW('Sanitation Data'!D165))="","",OFFSET('Sanitation Data'!$D$28,0,10*ROW('Sanitation Data'!D165)))</f>
        <v/>
      </c>
      <c r="CL171" s="293" t="str">
        <f ca="true">+IF(OFFSET('Sanitation Data'!$D$29,0,10*ROW('Sanitation Data'!D165))="","",OFFSET('Sanitation Data'!$D$29,0,10*ROW('Sanitation Data'!D165)))</f>
        <v/>
      </c>
      <c r="CM171" s="293" t="str">
        <f ca="true">+IF(OFFSET('Sanitation Data'!$D$30,0,10*ROW('Sanitation Data'!D165))="","",OFFSET('Sanitation Data'!$D$30,0,10*ROW('Sanitation Data'!D165)))</f>
        <v/>
      </c>
      <c r="CN171" s="293" t="str">
        <f ca="true">+IF(OFFSET('Sanitation Data'!$D$31,0,10*ROW('Sanitation Data'!D165))="","",OFFSET('Sanitation Data'!$D$31,0,10*ROW('Sanitation Data'!D165)))</f>
        <v/>
      </c>
      <c r="CO171" s="293" t="str">
        <f ca="true">+IF(OFFSET('Sanitation Data'!$D$32,0,10*ROW('Sanitation Data'!D165))="","",OFFSET('Sanitation Data'!$D$32,0,10*ROW('Sanitation Data'!D165)))</f>
        <v/>
      </c>
      <c r="CP171" s="293" t="str">
        <f ca="true">+IF(OFFSET('Sanitation Data'!$E$28,0,10*ROW('Sanitation Data'!E165))="","",OFFSET('Sanitation Data'!$E$28,0,10*ROW('Sanitation Data'!E165)))</f>
        <v/>
      </c>
      <c r="CQ171" s="293" t="str">
        <f ca="true">+IF(OFFSET('Sanitation Data'!$E$29,0,10*ROW('Sanitation Data'!E165))="","",OFFSET('Sanitation Data'!$E$29,0,10*ROW('Sanitation Data'!E165)))</f>
        <v/>
      </c>
      <c r="CR171" s="293" t="str">
        <f ca="true">+IF(OFFSET('Sanitation Data'!$E$30,0,10*ROW('Sanitation Data'!E165))="","",OFFSET('Sanitation Data'!$E$30,0,10*ROW('Sanitation Data'!E165)))</f>
        <v/>
      </c>
      <c r="CS171" s="293" t="str">
        <f ca="true">+IF(OFFSET('Sanitation Data'!$E$31,0,10*ROW('Sanitation Data'!E165))="","",OFFSET('Sanitation Data'!$E$31,0,10*ROW('Sanitation Data'!E165)))</f>
        <v/>
      </c>
      <c r="CT171" s="293" t="str">
        <f ca="true">+IF(OFFSET('Sanitation Data'!$E$32,0,10*ROW('Sanitation Data'!E165))="","",OFFSET('Sanitation Data'!$E$32,0,10*ROW('Sanitation Data'!E165)))</f>
        <v/>
      </c>
      <c r="CU171" s="293" t="str">
        <f ca="true">+IF(OFFSET('Sanitation Data'!$F$28,0,10*ROW('Sanitation Data'!F165))="","",OFFSET('Sanitation Data'!$F$28,0,10*ROW('Sanitation Data'!F165)))</f>
        <v/>
      </c>
      <c r="CV171" s="293" t="str">
        <f ca="true">+IF(OFFSET('Sanitation Data'!$F$29,0,10*ROW('Sanitation Data'!F165))="","",OFFSET('Sanitation Data'!$F$29,0,10*ROW('Sanitation Data'!F165)))</f>
        <v/>
      </c>
      <c r="CW171" s="293" t="str">
        <f ca="true">+IF(OFFSET('Sanitation Data'!$F$30,0,10*ROW('Sanitation Data'!F165))="","",OFFSET('Sanitation Data'!$F$30,0,10*ROW('Sanitation Data'!F165)))</f>
        <v/>
      </c>
      <c r="CX171" s="293" t="str">
        <f ca="true">+IF(OFFSET('Sanitation Data'!$F$31,0,10*ROW('Sanitation Data'!F165))="","",OFFSET('Sanitation Data'!$F$31,0,10*ROW('Sanitation Data'!F165)))</f>
        <v/>
      </c>
      <c r="CY171" s="293" t="str">
        <f ca="true">+IF(OFFSET('Sanitation Data'!$F$32,0,10*ROW('Sanitation Data'!F165))="","",OFFSET('Sanitation Data'!$F$32,0,10*ROW('Sanitation Data'!F165)))</f>
        <v/>
      </c>
      <c r="CZ171" s="293" t="str">
        <f ca="true">+IF(OFFSET('Sanitation Data'!$G$28,0,10*ROW('Sanitation Data'!G165))="","",OFFSET('Sanitation Data'!$G$28,0,10*ROW('Sanitation Data'!G165)))</f>
        <v/>
      </c>
      <c r="DA171" s="293" t="str">
        <f ca="true">+IF(OFFSET('Sanitation Data'!$G$29,0,10*ROW('Sanitation Data'!G165))="","",OFFSET('Sanitation Data'!$G$29,0,10*ROW('Sanitation Data'!G165)))</f>
        <v/>
      </c>
      <c r="DB171" s="293" t="str">
        <f ca="true">+IF(OFFSET('Sanitation Data'!$G$30,0,10*ROW('Sanitation Data'!G165))="","",OFFSET('Sanitation Data'!$G$30,0,10*ROW('Sanitation Data'!G165)))</f>
        <v/>
      </c>
      <c r="DC171" s="293" t="str">
        <f ca="true">+IF(OFFSET('Sanitation Data'!$G$31,0,10*ROW('Sanitation Data'!G165))="","",OFFSET('Sanitation Data'!$G$31,0,10*ROW('Sanitation Data'!G165)))</f>
        <v/>
      </c>
      <c r="DD171" s="293" t="str">
        <f ca="true">+IF(OFFSET('Sanitation Data'!$G$32,0,10*ROW('Sanitation Data'!G165))="","",OFFSET('Sanitation Data'!$G$32,0,10*ROW('Sanitation Data'!G165)))</f>
        <v/>
      </c>
      <c r="DE171" s="293" t="str">
        <f ca="true">+IF(OFFSET('Sanitation Data'!$H$28,0,10*ROW('Sanitation Data'!H165))="","",OFFSET('Sanitation Data'!$H$28,0,10*ROW('Sanitation Data'!H165)))</f>
        <v/>
      </c>
      <c r="DF171" s="293" t="str">
        <f ca="true">+IF(OFFSET('Sanitation Data'!$H$29,0,10*ROW('Sanitation Data'!H165))="","",OFFSET('Sanitation Data'!$H$29,0,10*ROW('Sanitation Data'!H165)))</f>
        <v/>
      </c>
      <c r="DG171" s="293" t="str">
        <f ca="true">+IF(OFFSET('Sanitation Data'!$H$30,0,10*ROW('Sanitation Data'!H165))="","",OFFSET('Sanitation Data'!$H$30,0,10*ROW('Sanitation Data'!H165)))</f>
        <v/>
      </c>
      <c r="DH171" s="293" t="str">
        <f ca="true">+IF(OFFSET('Sanitation Data'!$H$31,0,10*ROW('Sanitation Data'!H165))="","",OFFSET('Sanitation Data'!$H$31,0,10*ROW('Sanitation Data'!H165)))</f>
        <v/>
      </c>
      <c r="DI171" s="293" t="str">
        <f ca="true">+IF(OFFSET('Sanitation Data'!$H$32,0,10*ROW('Sanitation Data'!H165))="","",OFFSET('Sanitation Data'!$H$32,0,10*ROW('Sanitation Data'!H165)))</f>
        <v/>
      </c>
      <c r="DJ171" s="293" t="str">
        <f ca="true">+IF(OFFSET('Sanitation Data'!$I$28,0,10*ROW('Sanitation Data'!I165))="","",OFFSET('Sanitation Data'!$I$28,0,10*ROW('Sanitation Data'!I165)))</f>
        <v/>
      </c>
      <c r="DK171" s="293" t="str">
        <f ca="true">+IF(OFFSET('Sanitation Data'!$I$29,0,10*ROW('Sanitation Data'!I165))="","",OFFSET('Sanitation Data'!$I$29,0,10*ROW('Sanitation Data'!I165)))</f>
        <v/>
      </c>
      <c r="DL171" s="293" t="str">
        <f ca="true">+IF(OFFSET('Sanitation Data'!$I$30,0,10*ROW('Sanitation Data'!I165))="","",OFFSET('Sanitation Data'!$I$30,0,10*ROW('Sanitation Data'!I165)))</f>
        <v/>
      </c>
      <c r="DM171" s="293" t="str">
        <f ca="true">+IF(OFFSET('Sanitation Data'!$I$31,0,10*ROW('Sanitation Data'!I165))="","",OFFSET('Sanitation Data'!$I$31,0,10*ROW('Sanitation Data'!I165)))</f>
        <v/>
      </c>
      <c r="DN171" s="293" t="str">
        <f ca="true">+IF(OFFSET('Sanitation Data'!$I$32,0,10*ROW('Sanitation Data'!I165))="","",OFFSET('Sanitation Data'!$I$32,0,10*ROW('Sanitation Data'!I165)))</f>
        <v/>
      </c>
      <c r="DO171" s="293" t="str">
        <f ca="true">+IF(OFFSET('Hygiene Data'!$D$11,0,10*ROW('Hygiene Data'!D165))="","",OFFSET('Hygiene Data'!$D$11,0,10*ROW('Hygiene Data'!D165)))</f>
        <v/>
      </c>
      <c r="DP171" s="293" t="str">
        <f ca="true">+IF(OFFSET('Hygiene Data'!$D$12,0,10*ROW('Hygiene Data'!D165))="","",OFFSET('Hygiene Data'!$D$12,0,10*ROW('Hygiene Data'!D165)))</f>
        <v/>
      </c>
      <c r="DQ171" s="293" t="str">
        <f ca="true">+IF(OFFSET('Hygiene Data'!$D$13,0,10*ROW('Hygiene Data'!D165))="","",OFFSET('Hygiene Data'!$D$13,0,10*ROW('Hygiene Data'!D165)))</f>
        <v/>
      </c>
      <c r="DR171" s="293" t="str">
        <f ca="true">+IF(OFFSET('Hygiene Data'!$E$11,0,10*ROW('Hygiene Data'!E165))="","",OFFSET('Hygiene Data'!$E$11,0,10*ROW('Hygiene Data'!E165)))</f>
        <v/>
      </c>
      <c r="DS171" s="293" t="str">
        <f ca="true">+IF(OFFSET('Hygiene Data'!$E$12,0,10*ROW('Hygiene Data'!E165))="","",OFFSET('Hygiene Data'!$E$12,0,10*ROW('Hygiene Data'!E165)))</f>
        <v/>
      </c>
      <c r="DT171" s="293" t="str">
        <f ca="true">+IF(OFFSET('Hygiene Data'!$E$13,0,10*ROW('Hygiene Data'!E165))="","",OFFSET('Hygiene Data'!$E$13,0,10*ROW('Hygiene Data'!E165)))</f>
        <v/>
      </c>
      <c r="DU171" s="293" t="str">
        <f ca="true">+IF(OFFSET('Hygiene Data'!$F$11,0,10*ROW('Hygiene Data'!F165))="","",OFFSET('Hygiene Data'!$F$11,0,10*ROW('Hygiene Data'!F165)))</f>
        <v/>
      </c>
      <c r="DV171" s="293" t="str">
        <f ca="true">+IF(OFFSET('Hygiene Data'!$F$12,0,10*ROW('Hygiene Data'!F165))="","",OFFSET('Hygiene Data'!$F$12,0,10*ROW('Hygiene Data'!F165)))</f>
        <v/>
      </c>
      <c r="DW171" s="293" t="str">
        <f ca="true">+IF(OFFSET('Hygiene Data'!$F$13,0,10*ROW('Hygiene Data'!F165))="","",OFFSET('Hygiene Data'!$F$13,0,10*ROW('Hygiene Data'!F165)))</f>
        <v/>
      </c>
      <c r="DX171" s="293" t="str">
        <f ca="true">+IF(OFFSET('Hygiene Data'!$G$11,0,10*ROW('Hygiene Data'!G165))="","",OFFSET('Hygiene Data'!$G$11,0,10*ROW('Hygiene Data'!G165)))</f>
        <v/>
      </c>
      <c r="DY171" s="293" t="str">
        <f ca="true">+IF(OFFSET('Hygiene Data'!$G$12,0,10*ROW('Hygiene Data'!G165))="","",OFFSET('Hygiene Data'!$G$12,0,10*ROW('Hygiene Data'!G165)))</f>
        <v/>
      </c>
      <c r="DZ171" s="293" t="str">
        <f ca="true">+IF(OFFSET('Hygiene Data'!$G$13,0,10*ROW('Hygiene Data'!G165))="","",OFFSET('Hygiene Data'!$G$13,0,10*ROW('Hygiene Data'!G165)))</f>
        <v/>
      </c>
      <c r="EA171" s="293" t="str">
        <f ca="true">+IF(OFFSET('Hygiene Data'!$H$11,0,10*ROW('Hygiene Data'!H165))="","",OFFSET('Hygiene Data'!$H$11,0,10*ROW('Hygiene Data'!H165)))</f>
        <v/>
      </c>
      <c r="EB171" s="293" t="str">
        <f ca="true">+IF(OFFSET('Hygiene Data'!$H$12,0,10*ROW('Hygiene Data'!H165))="","",OFFSET('Hygiene Data'!$H$12,0,10*ROW('Hygiene Data'!H165)))</f>
        <v/>
      </c>
      <c r="EC171" s="293" t="str">
        <f ca="true">+IF(OFFSET('Hygiene Data'!$H$13,0,10*ROW('Hygiene Data'!H165))="","",OFFSET('Hygiene Data'!$H$13,0,10*ROW('Hygiene Data'!H165)))</f>
        <v/>
      </c>
      <c r="ED171" s="293" t="str">
        <f ca="true">+IF(OFFSET('Hygiene Data'!$I$11,0,10*ROW('Hygiene Data'!I165))="","",OFFSET('Hygiene Data'!$I$11,0,10*ROW('Hygiene Data'!I165)))</f>
        <v/>
      </c>
      <c r="EE171" s="293" t="str">
        <f ca="true">+IF(OFFSET('Hygiene Data'!$I$12,0,10*ROW('Hygiene Data'!I165))="","",OFFSET('Hygiene Data'!$I$12,0,10*ROW('Hygiene Data'!I165)))</f>
        <v/>
      </c>
      <c r="EF171" s="293"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49" t="str">
        <f t="shared" ca="true" si="2"/>
        <v/>
      </c>
      <c r="D172" s="89"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9"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9"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9"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9"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9"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9"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9"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9"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9"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9"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9"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9"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9"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9"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9"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9"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9"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0"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0"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0"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0"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0"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0"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0"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0"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0"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0"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0"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0"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0"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0"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0"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0"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0"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0"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0"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0"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0"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0"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0"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0"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0"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0"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0"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0"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0"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0"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1"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1"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1"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1"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1"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1"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1"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1"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1"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1"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1"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1"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1"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1"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1"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1"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1"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1"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3"/>
      <c r="BS172" s="293" t="str">
        <f ca="true">+IF(OFFSET('Water Data'!$D$27,0,10*ROW('Water Data'!D166))="","",OFFSET('Water Data'!$D$27,0,10*ROW('Water Data'!D166)))</f>
        <v/>
      </c>
      <c r="BT172" s="293" t="str">
        <f ca="true">+IF(OFFSET('Water Data'!$D$28,0,10*ROW('Water Data'!D166))="","",OFFSET('Water Data'!$D$28,0,10*ROW('Water Data'!D166)))</f>
        <v/>
      </c>
      <c r="BU172" s="293" t="str">
        <f ca="true">+IF(OFFSET('Water Data'!$D$29,0,10*ROW('Water Data'!D166))="","",OFFSET('Water Data'!$D$29,0,10*ROW('Water Data'!D166)))</f>
        <v/>
      </c>
      <c r="BV172" s="293" t="str">
        <f ca="true">+IF(OFFSET('Water Data'!$E$27,0,10*ROW('Water Data'!E166))="","",OFFSET('Water Data'!$E$27,0,10*ROW('Water Data'!E166)))</f>
        <v/>
      </c>
      <c r="BW172" s="293" t="str">
        <f ca="true">+IF(OFFSET('Water Data'!$E$28,0,10*ROW('Water Data'!E166))="","",OFFSET('Water Data'!$E$28,0,10*ROW('Water Data'!E166)))</f>
        <v/>
      </c>
      <c r="BX172" s="293" t="str">
        <f ca="true">+IF(OFFSET('Water Data'!$E$29,0,10*ROW('Water Data'!E166))="","",OFFSET('Water Data'!$E$29,0,10*ROW('Water Data'!E166)))</f>
        <v/>
      </c>
      <c r="BY172" s="293" t="str">
        <f ca="true">+IF(OFFSET('Water Data'!$F$27,0,10*ROW('Water Data'!F166))="","",OFFSET('Water Data'!$F$27,0,10*ROW('Water Data'!F166)))</f>
        <v/>
      </c>
      <c r="BZ172" s="293" t="str">
        <f ca="true">+IF(OFFSET('Water Data'!$F$28,0,10*ROW('Water Data'!F166))="","",OFFSET('Water Data'!$F$28,0,10*ROW('Water Data'!F166)))</f>
        <v/>
      </c>
      <c r="CA172" s="293" t="str">
        <f ca="true">+IF(OFFSET('Water Data'!$F$29,0,10*ROW('Water Data'!F166))="","",OFFSET('Water Data'!$F$29,0,10*ROW('Water Data'!F166)))</f>
        <v/>
      </c>
      <c r="CB172" s="293" t="str">
        <f ca="true">+IF(OFFSET('Water Data'!$G$27,0,10*ROW('Water Data'!G166))="","",OFFSET('Water Data'!$G$27,0,10*ROW('Water Data'!G166)))</f>
        <v/>
      </c>
      <c r="CC172" s="293" t="str">
        <f ca="true">+IF(OFFSET('Water Data'!$G$28,0,10*ROW('Water Data'!G166))="","",OFFSET('Water Data'!$G$28,0,10*ROW('Water Data'!G166)))</f>
        <v/>
      </c>
      <c r="CD172" s="293" t="str">
        <f ca="true">+IF(OFFSET('Water Data'!$G$29,0,10*ROW('Water Data'!G166))="","",OFFSET('Water Data'!$G$29,0,10*ROW('Water Data'!G166)))</f>
        <v/>
      </c>
      <c r="CE172" s="293" t="str">
        <f ca="true">+IF(OFFSET('Water Data'!$H$27,0,10*ROW('Water Data'!H166))="","",OFFSET('Water Data'!$H$27,0,10*ROW('Water Data'!H166)))</f>
        <v/>
      </c>
      <c r="CF172" s="293" t="str">
        <f ca="true">+IF(OFFSET('Water Data'!$H$28,0,10*ROW('Water Data'!H166))="","",OFFSET('Water Data'!$H$28,0,10*ROW('Water Data'!H166)))</f>
        <v/>
      </c>
      <c r="CG172" s="293" t="str">
        <f ca="true">+IF(OFFSET('Water Data'!$H$29,0,10*ROW('Water Data'!H166))="","",OFFSET('Water Data'!$H$29,0,10*ROW('Water Data'!H166)))</f>
        <v/>
      </c>
      <c r="CH172" s="293" t="str">
        <f ca="true">+IF(OFFSET('Water Data'!$I$27,0,10*ROW('Water Data'!I166))="","",OFFSET('Water Data'!$I$27,0,10*ROW('Water Data'!I166)))</f>
        <v/>
      </c>
      <c r="CI172" s="293" t="str">
        <f ca="true">+IF(OFFSET('Water Data'!$I$28,0,10*ROW('Water Data'!I166))="","",OFFSET('Water Data'!$I$28,0,10*ROW('Water Data'!I166)))</f>
        <v/>
      </c>
      <c r="CJ172" s="293" t="str">
        <f ca="true">+IF(OFFSET('Water Data'!$I$29,0,10*ROW('Water Data'!I166))="","",OFFSET('Water Data'!$I$29,0,10*ROW('Water Data'!I166)))</f>
        <v/>
      </c>
      <c r="CK172" s="293" t="str">
        <f ca="true">+IF(OFFSET('Sanitation Data'!$D$28,0,10*ROW('Sanitation Data'!D166))="","",OFFSET('Sanitation Data'!$D$28,0,10*ROW('Sanitation Data'!D166)))</f>
        <v/>
      </c>
      <c r="CL172" s="293" t="str">
        <f ca="true">+IF(OFFSET('Sanitation Data'!$D$29,0,10*ROW('Sanitation Data'!D166))="","",OFFSET('Sanitation Data'!$D$29,0,10*ROW('Sanitation Data'!D166)))</f>
        <v/>
      </c>
      <c r="CM172" s="293" t="str">
        <f ca="true">+IF(OFFSET('Sanitation Data'!$D$30,0,10*ROW('Sanitation Data'!D166))="","",OFFSET('Sanitation Data'!$D$30,0,10*ROW('Sanitation Data'!D166)))</f>
        <v/>
      </c>
      <c r="CN172" s="293" t="str">
        <f ca="true">+IF(OFFSET('Sanitation Data'!$D$31,0,10*ROW('Sanitation Data'!D166))="","",OFFSET('Sanitation Data'!$D$31,0,10*ROW('Sanitation Data'!D166)))</f>
        <v/>
      </c>
      <c r="CO172" s="293" t="str">
        <f ca="true">+IF(OFFSET('Sanitation Data'!$D$32,0,10*ROW('Sanitation Data'!D166))="","",OFFSET('Sanitation Data'!$D$32,0,10*ROW('Sanitation Data'!D166)))</f>
        <v/>
      </c>
      <c r="CP172" s="293" t="str">
        <f ca="true">+IF(OFFSET('Sanitation Data'!$E$28,0,10*ROW('Sanitation Data'!E166))="","",OFFSET('Sanitation Data'!$E$28,0,10*ROW('Sanitation Data'!E166)))</f>
        <v/>
      </c>
      <c r="CQ172" s="293" t="str">
        <f ca="true">+IF(OFFSET('Sanitation Data'!$E$29,0,10*ROW('Sanitation Data'!E166))="","",OFFSET('Sanitation Data'!$E$29,0,10*ROW('Sanitation Data'!E166)))</f>
        <v/>
      </c>
      <c r="CR172" s="293" t="str">
        <f ca="true">+IF(OFFSET('Sanitation Data'!$E$30,0,10*ROW('Sanitation Data'!E166))="","",OFFSET('Sanitation Data'!$E$30,0,10*ROW('Sanitation Data'!E166)))</f>
        <v/>
      </c>
      <c r="CS172" s="293" t="str">
        <f ca="true">+IF(OFFSET('Sanitation Data'!$E$31,0,10*ROW('Sanitation Data'!E166))="","",OFFSET('Sanitation Data'!$E$31,0,10*ROW('Sanitation Data'!E166)))</f>
        <v/>
      </c>
      <c r="CT172" s="293" t="str">
        <f ca="true">+IF(OFFSET('Sanitation Data'!$E$32,0,10*ROW('Sanitation Data'!E166))="","",OFFSET('Sanitation Data'!$E$32,0,10*ROW('Sanitation Data'!E166)))</f>
        <v/>
      </c>
      <c r="CU172" s="293" t="str">
        <f ca="true">+IF(OFFSET('Sanitation Data'!$F$28,0,10*ROW('Sanitation Data'!F166))="","",OFFSET('Sanitation Data'!$F$28,0,10*ROW('Sanitation Data'!F166)))</f>
        <v/>
      </c>
      <c r="CV172" s="293" t="str">
        <f ca="true">+IF(OFFSET('Sanitation Data'!$F$29,0,10*ROW('Sanitation Data'!F166))="","",OFFSET('Sanitation Data'!$F$29,0,10*ROW('Sanitation Data'!F166)))</f>
        <v/>
      </c>
      <c r="CW172" s="293" t="str">
        <f ca="true">+IF(OFFSET('Sanitation Data'!$F$30,0,10*ROW('Sanitation Data'!F166))="","",OFFSET('Sanitation Data'!$F$30,0,10*ROW('Sanitation Data'!F166)))</f>
        <v/>
      </c>
      <c r="CX172" s="293" t="str">
        <f ca="true">+IF(OFFSET('Sanitation Data'!$F$31,0,10*ROW('Sanitation Data'!F166))="","",OFFSET('Sanitation Data'!$F$31,0,10*ROW('Sanitation Data'!F166)))</f>
        <v/>
      </c>
      <c r="CY172" s="293" t="str">
        <f ca="true">+IF(OFFSET('Sanitation Data'!$F$32,0,10*ROW('Sanitation Data'!F166))="","",OFFSET('Sanitation Data'!$F$32,0,10*ROW('Sanitation Data'!F166)))</f>
        <v/>
      </c>
      <c r="CZ172" s="293" t="str">
        <f ca="true">+IF(OFFSET('Sanitation Data'!$G$28,0,10*ROW('Sanitation Data'!G166))="","",OFFSET('Sanitation Data'!$G$28,0,10*ROW('Sanitation Data'!G166)))</f>
        <v/>
      </c>
      <c r="DA172" s="293" t="str">
        <f ca="true">+IF(OFFSET('Sanitation Data'!$G$29,0,10*ROW('Sanitation Data'!G166))="","",OFFSET('Sanitation Data'!$G$29,0,10*ROW('Sanitation Data'!G166)))</f>
        <v/>
      </c>
      <c r="DB172" s="293" t="str">
        <f ca="true">+IF(OFFSET('Sanitation Data'!$G$30,0,10*ROW('Sanitation Data'!G166))="","",OFFSET('Sanitation Data'!$G$30,0,10*ROW('Sanitation Data'!G166)))</f>
        <v/>
      </c>
      <c r="DC172" s="293" t="str">
        <f ca="true">+IF(OFFSET('Sanitation Data'!$G$31,0,10*ROW('Sanitation Data'!G166))="","",OFFSET('Sanitation Data'!$G$31,0,10*ROW('Sanitation Data'!G166)))</f>
        <v/>
      </c>
      <c r="DD172" s="293" t="str">
        <f ca="true">+IF(OFFSET('Sanitation Data'!$G$32,0,10*ROW('Sanitation Data'!G166))="","",OFFSET('Sanitation Data'!$G$32,0,10*ROW('Sanitation Data'!G166)))</f>
        <v/>
      </c>
      <c r="DE172" s="293" t="str">
        <f ca="true">+IF(OFFSET('Sanitation Data'!$H$28,0,10*ROW('Sanitation Data'!H166))="","",OFFSET('Sanitation Data'!$H$28,0,10*ROW('Sanitation Data'!H166)))</f>
        <v/>
      </c>
      <c r="DF172" s="293" t="str">
        <f ca="true">+IF(OFFSET('Sanitation Data'!$H$29,0,10*ROW('Sanitation Data'!H166))="","",OFFSET('Sanitation Data'!$H$29,0,10*ROW('Sanitation Data'!H166)))</f>
        <v/>
      </c>
      <c r="DG172" s="293" t="str">
        <f ca="true">+IF(OFFSET('Sanitation Data'!$H$30,0,10*ROW('Sanitation Data'!H166))="","",OFFSET('Sanitation Data'!$H$30,0,10*ROW('Sanitation Data'!H166)))</f>
        <v/>
      </c>
      <c r="DH172" s="293" t="str">
        <f ca="true">+IF(OFFSET('Sanitation Data'!$H$31,0,10*ROW('Sanitation Data'!H166))="","",OFFSET('Sanitation Data'!$H$31,0,10*ROW('Sanitation Data'!H166)))</f>
        <v/>
      </c>
      <c r="DI172" s="293" t="str">
        <f ca="true">+IF(OFFSET('Sanitation Data'!$H$32,0,10*ROW('Sanitation Data'!H166))="","",OFFSET('Sanitation Data'!$H$32,0,10*ROW('Sanitation Data'!H166)))</f>
        <v/>
      </c>
      <c r="DJ172" s="293" t="str">
        <f ca="true">+IF(OFFSET('Sanitation Data'!$I$28,0,10*ROW('Sanitation Data'!I166))="","",OFFSET('Sanitation Data'!$I$28,0,10*ROW('Sanitation Data'!I166)))</f>
        <v/>
      </c>
      <c r="DK172" s="293" t="str">
        <f ca="true">+IF(OFFSET('Sanitation Data'!$I$29,0,10*ROW('Sanitation Data'!I166))="","",OFFSET('Sanitation Data'!$I$29,0,10*ROW('Sanitation Data'!I166)))</f>
        <v/>
      </c>
      <c r="DL172" s="293" t="str">
        <f ca="true">+IF(OFFSET('Sanitation Data'!$I$30,0,10*ROW('Sanitation Data'!I166))="","",OFFSET('Sanitation Data'!$I$30,0,10*ROW('Sanitation Data'!I166)))</f>
        <v/>
      </c>
      <c r="DM172" s="293" t="str">
        <f ca="true">+IF(OFFSET('Sanitation Data'!$I$31,0,10*ROW('Sanitation Data'!I166))="","",OFFSET('Sanitation Data'!$I$31,0,10*ROW('Sanitation Data'!I166)))</f>
        <v/>
      </c>
      <c r="DN172" s="293" t="str">
        <f ca="true">+IF(OFFSET('Sanitation Data'!$I$32,0,10*ROW('Sanitation Data'!I166))="","",OFFSET('Sanitation Data'!$I$32,0,10*ROW('Sanitation Data'!I166)))</f>
        <v/>
      </c>
      <c r="DO172" s="293" t="str">
        <f ca="true">+IF(OFFSET('Hygiene Data'!$D$11,0,10*ROW('Hygiene Data'!D166))="","",OFFSET('Hygiene Data'!$D$11,0,10*ROW('Hygiene Data'!D166)))</f>
        <v/>
      </c>
      <c r="DP172" s="293" t="str">
        <f ca="true">+IF(OFFSET('Hygiene Data'!$D$12,0,10*ROW('Hygiene Data'!D166))="","",OFFSET('Hygiene Data'!$D$12,0,10*ROW('Hygiene Data'!D166)))</f>
        <v/>
      </c>
      <c r="DQ172" s="293" t="str">
        <f ca="true">+IF(OFFSET('Hygiene Data'!$D$13,0,10*ROW('Hygiene Data'!D166))="","",OFFSET('Hygiene Data'!$D$13,0,10*ROW('Hygiene Data'!D166)))</f>
        <v/>
      </c>
      <c r="DR172" s="293" t="str">
        <f ca="true">+IF(OFFSET('Hygiene Data'!$E$11,0,10*ROW('Hygiene Data'!E166))="","",OFFSET('Hygiene Data'!$E$11,0,10*ROW('Hygiene Data'!E166)))</f>
        <v/>
      </c>
      <c r="DS172" s="293" t="str">
        <f ca="true">+IF(OFFSET('Hygiene Data'!$E$12,0,10*ROW('Hygiene Data'!E166))="","",OFFSET('Hygiene Data'!$E$12,0,10*ROW('Hygiene Data'!E166)))</f>
        <v/>
      </c>
      <c r="DT172" s="293" t="str">
        <f ca="true">+IF(OFFSET('Hygiene Data'!$E$13,0,10*ROW('Hygiene Data'!E166))="","",OFFSET('Hygiene Data'!$E$13,0,10*ROW('Hygiene Data'!E166)))</f>
        <v/>
      </c>
      <c r="DU172" s="293" t="str">
        <f ca="true">+IF(OFFSET('Hygiene Data'!$F$11,0,10*ROW('Hygiene Data'!F166))="","",OFFSET('Hygiene Data'!$F$11,0,10*ROW('Hygiene Data'!F166)))</f>
        <v/>
      </c>
      <c r="DV172" s="293" t="str">
        <f ca="true">+IF(OFFSET('Hygiene Data'!$F$12,0,10*ROW('Hygiene Data'!F166))="","",OFFSET('Hygiene Data'!$F$12,0,10*ROW('Hygiene Data'!F166)))</f>
        <v/>
      </c>
      <c r="DW172" s="293" t="str">
        <f ca="true">+IF(OFFSET('Hygiene Data'!$F$13,0,10*ROW('Hygiene Data'!F166))="","",OFFSET('Hygiene Data'!$F$13,0,10*ROW('Hygiene Data'!F166)))</f>
        <v/>
      </c>
      <c r="DX172" s="293" t="str">
        <f ca="true">+IF(OFFSET('Hygiene Data'!$G$11,0,10*ROW('Hygiene Data'!G166))="","",OFFSET('Hygiene Data'!$G$11,0,10*ROW('Hygiene Data'!G166)))</f>
        <v/>
      </c>
      <c r="DY172" s="293" t="str">
        <f ca="true">+IF(OFFSET('Hygiene Data'!$G$12,0,10*ROW('Hygiene Data'!G166))="","",OFFSET('Hygiene Data'!$G$12,0,10*ROW('Hygiene Data'!G166)))</f>
        <v/>
      </c>
      <c r="DZ172" s="293" t="str">
        <f ca="true">+IF(OFFSET('Hygiene Data'!$G$13,0,10*ROW('Hygiene Data'!G166))="","",OFFSET('Hygiene Data'!$G$13,0,10*ROW('Hygiene Data'!G166)))</f>
        <v/>
      </c>
      <c r="EA172" s="293" t="str">
        <f ca="true">+IF(OFFSET('Hygiene Data'!$H$11,0,10*ROW('Hygiene Data'!H166))="","",OFFSET('Hygiene Data'!$H$11,0,10*ROW('Hygiene Data'!H166)))</f>
        <v/>
      </c>
      <c r="EB172" s="293" t="str">
        <f ca="true">+IF(OFFSET('Hygiene Data'!$H$12,0,10*ROW('Hygiene Data'!H166))="","",OFFSET('Hygiene Data'!$H$12,0,10*ROW('Hygiene Data'!H166)))</f>
        <v/>
      </c>
      <c r="EC172" s="293" t="str">
        <f ca="true">+IF(OFFSET('Hygiene Data'!$H$13,0,10*ROW('Hygiene Data'!H166))="","",OFFSET('Hygiene Data'!$H$13,0,10*ROW('Hygiene Data'!H166)))</f>
        <v/>
      </c>
      <c r="ED172" s="293" t="str">
        <f ca="true">+IF(OFFSET('Hygiene Data'!$I$11,0,10*ROW('Hygiene Data'!I166))="","",OFFSET('Hygiene Data'!$I$11,0,10*ROW('Hygiene Data'!I166)))</f>
        <v/>
      </c>
      <c r="EE172" s="293" t="str">
        <f ca="true">+IF(OFFSET('Hygiene Data'!$I$12,0,10*ROW('Hygiene Data'!I166))="","",OFFSET('Hygiene Data'!$I$12,0,10*ROW('Hygiene Data'!I166)))</f>
        <v/>
      </c>
      <c r="EF172" s="293"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49" t="str">
        <f t="shared" ca="true" si="2"/>
        <v/>
      </c>
      <c r="D173" s="89"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9"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9"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9"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9"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9"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9"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9"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9"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9"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9"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9"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9"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9"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9"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9"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9"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9"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0"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0"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0"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0"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0"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0"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0"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0"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0"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0"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0"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0"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0"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0"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0"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0"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0"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0"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0"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0"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0"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0"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0"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0"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0"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0"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0"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0"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0"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0"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1"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1"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1"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1"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1"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1"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1"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1"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1"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1"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1"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1"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1"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1"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1"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1"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1"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1"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3"/>
      <c r="BS173" s="293" t="str">
        <f ca="true">+IF(OFFSET('Water Data'!$D$27,0,10*ROW('Water Data'!D167))="","",OFFSET('Water Data'!$D$27,0,10*ROW('Water Data'!D167)))</f>
        <v/>
      </c>
      <c r="BT173" s="293" t="str">
        <f ca="true">+IF(OFFSET('Water Data'!$D$28,0,10*ROW('Water Data'!D167))="","",OFFSET('Water Data'!$D$28,0,10*ROW('Water Data'!D167)))</f>
        <v/>
      </c>
      <c r="BU173" s="293" t="str">
        <f ca="true">+IF(OFFSET('Water Data'!$D$29,0,10*ROW('Water Data'!D167))="","",OFFSET('Water Data'!$D$29,0,10*ROW('Water Data'!D167)))</f>
        <v/>
      </c>
      <c r="BV173" s="293" t="str">
        <f ca="true">+IF(OFFSET('Water Data'!$E$27,0,10*ROW('Water Data'!E167))="","",OFFSET('Water Data'!$E$27,0,10*ROW('Water Data'!E167)))</f>
        <v/>
      </c>
      <c r="BW173" s="293" t="str">
        <f ca="true">+IF(OFFSET('Water Data'!$E$28,0,10*ROW('Water Data'!E167))="","",OFFSET('Water Data'!$E$28,0,10*ROW('Water Data'!E167)))</f>
        <v/>
      </c>
      <c r="BX173" s="293" t="str">
        <f ca="true">+IF(OFFSET('Water Data'!$E$29,0,10*ROW('Water Data'!E167))="","",OFFSET('Water Data'!$E$29,0,10*ROW('Water Data'!E167)))</f>
        <v/>
      </c>
      <c r="BY173" s="293" t="str">
        <f ca="true">+IF(OFFSET('Water Data'!$F$27,0,10*ROW('Water Data'!F167))="","",OFFSET('Water Data'!$F$27,0,10*ROW('Water Data'!F167)))</f>
        <v/>
      </c>
      <c r="BZ173" s="293" t="str">
        <f ca="true">+IF(OFFSET('Water Data'!$F$28,0,10*ROW('Water Data'!F167))="","",OFFSET('Water Data'!$F$28,0,10*ROW('Water Data'!F167)))</f>
        <v/>
      </c>
      <c r="CA173" s="293" t="str">
        <f ca="true">+IF(OFFSET('Water Data'!$F$29,0,10*ROW('Water Data'!F167))="","",OFFSET('Water Data'!$F$29,0,10*ROW('Water Data'!F167)))</f>
        <v/>
      </c>
      <c r="CB173" s="293" t="str">
        <f ca="true">+IF(OFFSET('Water Data'!$G$27,0,10*ROW('Water Data'!G167))="","",OFFSET('Water Data'!$G$27,0,10*ROW('Water Data'!G167)))</f>
        <v/>
      </c>
      <c r="CC173" s="293" t="str">
        <f ca="true">+IF(OFFSET('Water Data'!$G$28,0,10*ROW('Water Data'!G167))="","",OFFSET('Water Data'!$G$28,0,10*ROW('Water Data'!G167)))</f>
        <v/>
      </c>
      <c r="CD173" s="293" t="str">
        <f ca="true">+IF(OFFSET('Water Data'!$G$29,0,10*ROW('Water Data'!G167))="","",OFFSET('Water Data'!$G$29,0,10*ROW('Water Data'!G167)))</f>
        <v/>
      </c>
      <c r="CE173" s="293" t="str">
        <f ca="true">+IF(OFFSET('Water Data'!$H$27,0,10*ROW('Water Data'!H167))="","",OFFSET('Water Data'!$H$27,0,10*ROW('Water Data'!H167)))</f>
        <v/>
      </c>
      <c r="CF173" s="293" t="str">
        <f ca="true">+IF(OFFSET('Water Data'!$H$28,0,10*ROW('Water Data'!H167))="","",OFFSET('Water Data'!$H$28,0,10*ROW('Water Data'!H167)))</f>
        <v/>
      </c>
      <c r="CG173" s="293" t="str">
        <f ca="true">+IF(OFFSET('Water Data'!$H$29,0,10*ROW('Water Data'!H167))="","",OFFSET('Water Data'!$H$29,0,10*ROW('Water Data'!H167)))</f>
        <v/>
      </c>
      <c r="CH173" s="293" t="str">
        <f ca="true">+IF(OFFSET('Water Data'!$I$27,0,10*ROW('Water Data'!I167))="","",OFFSET('Water Data'!$I$27,0,10*ROW('Water Data'!I167)))</f>
        <v/>
      </c>
      <c r="CI173" s="293" t="str">
        <f ca="true">+IF(OFFSET('Water Data'!$I$28,0,10*ROW('Water Data'!I167))="","",OFFSET('Water Data'!$I$28,0,10*ROW('Water Data'!I167)))</f>
        <v/>
      </c>
      <c r="CJ173" s="293" t="str">
        <f ca="true">+IF(OFFSET('Water Data'!$I$29,0,10*ROW('Water Data'!I167))="","",OFFSET('Water Data'!$I$29,0,10*ROW('Water Data'!I167)))</f>
        <v/>
      </c>
      <c r="CK173" s="293" t="str">
        <f ca="true">+IF(OFFSET('Sanitation Data'!$D$28,0,10*ROW('Sanitation Data'!D167))="","",OFFSET('Sanitation Data'!$D$28,0,10*ROW('Sanitation Data'!D167)))</f>
        <v/>
      </c>
      <c r="CL173" s="293" t="str">
        <f ca="true">+IF(OFFSET('Sanitation Data'!$D$29,0,10*ROW('Sanitation Data'!D167))="","",OFFSET('Sanitation Data'!$D$29,0,10*ROW('Sanitation Data'!D167)))</f>
        <v/>
      </c>
      <c r="CM173" s="293" t="str">
        <f ca="true">+IF(OFFSET('Sanitation Data'!$D$30,0,10*ROW('Sanitation Data'!D167))="","",OFFSET('Sanitation Data'!$D$30,0,10*ROW('Sanitation Data'!D167)))</f>
        <v/>
      </c>
      <c r="CN173" s="293" t="str">
        <f ca="true">+IF(OFFSET('Sanitation Data'!$D$31,0,10*ROW('Sanitation Data'!D167))="","",OFFSET('Sanitation Data'!$D$31,0,10*ROW('Sanitation Data'!D167)))</f>
        <v/>
      </c>
      <c r="CO173" s="293" t="str">
        <f ca="true">+IF(OFFSET('Sanitation Data'!$D$32,0,10*ROW('Sanitation Data'!D167))="","",OFFSET('Sanitation Data'!$D$32,0,10*ROW('Sanitation Data'!D167)))</f>
        <v/>
      </c>
      <c r="CP173" s="293" t="str">
        <f ca="true">+IF(OFFSET('Sanitation Data'!$E$28,0,10*ROW('Sanitation Data'!E167))="","",OFFSET('Sanitation Data'!$E$28,0,10*ROW('Sanitation Data'!E167)))</f>
        <v/>
      </c>
      <c r="CQ173" s="293" t="str">
        <f ca="true">+IF(OFFSET('Sanitation Data'!$E$29,0,10*ROW('Sanitation Data'!E167))="","",OFFSET('Sanitation Data'!$E$29,0,10*ROW('Sanitation Data'!E167)))</f>
        <v/>
      </c>
      <c r="CR173" s="293" t="str">
        <f ca="true">+IF(OFFSET('Sanitation Data'!$E$30,0,10*ROW('Sanitation Data'!E167))="","",OFFSET('Sanitation Data'!$E$30,0,10*ROW('Sanitation Data'!E167)))</f>
        <v/>
      </c>
      <c r="CS173" s="293" t="str">
        <f ca="true">+IF(OFFSET('Sanitation Data'!$E$31,0,10*ROW('Sanitation Data'!E167))="","",OFFSET('Sanitation Data'!$E$31,0,10*ROW('Sanitation Data'!E167)))</f>
        <v/>
      </c>
      <c r="CT173" s="293" t="str">
        <f ca="true">+IF(OFFSET('Sanitation Data'!$E$32,0,10*ROW('Sanitation Data'!E167))="","",OFFSET('Sanitation Data'!$E$32,0,10*ROW('Sanitation Data'!E167)))</f>
        <v/>
      </c>
      <c r="CU173" s="293" t="str">
        <f ca="true">+IF(OFFSET('Sanitation Data'!$F$28,0,10*ROW('Sanitation Data'!F167))="","",OFFSET('Sanitation Data'!$F$28,0,10*ROW('Sanitation Data'!F167)))</f>
        <v/>
      </c>
      <c r="CV173" s="293" t="str">
        <f ca="true">+IF(OFFSET('Sanitation Data'!$F$29,0,10*ROW('Sanitation Data'!F167))="","",OFFSET('Sanitation Data'!$F$29,0,10*ROW('Sanitation Data'!F167)))</f>
        <v/>
      </c>
      <c r="CW173" s="293" t="str">
        <f ca="true">+IF(OFFSET('Sanitation Data'!$F$30,0,10*ROW('Sanitation Data'!F167))="","",OFFSET('Sanitation Data'!$F$30,0,10*ROW('Sanitation Data'!F167)))</f>
        <v/>
      </c>
      <c r="CX173" s="293" t="str">
        <f ca="true">+IF(OFFSET('Sanitation Data'!$F$31,0,10*ROW('Sanitation Data'!F167))="","",OFFSET('Sanitation Data'!$F$31,0,10*ROW('Sanitation Data'!F167)))</f>
        <v/>
      </c>
      <c r="CY173" s="293" t="str">
        <f ca="true">+IF(OFFSET('Sanitation Data'!$F$32,0,10*ROW('Sanitation Data'!F167))="","",OFFSET('Sanitation Data'!$F$32,0,10*ROW('Sanitation Data'!F167)))</f>
        <v/>
      </c>
      <c r="CZ173" s="293" t="str">
        <f ca="true">+IF(OFFSET('Sanitation Data'!$G$28,0,10*ROW('Sanitation Data'!G167))="","",OFFSET('Sanitation Data'!$G$28,0,10*ROW('Sanitation Data'!G167)))</f>
        <v/>
      </c>
      <c r="DA173" s="293" t="str">
        <f ca="true">+IF(OFFSET('Sanitation Data'!$G$29,0,10*ROW('Sanitation Data'!G167))="","",OFFSET('Sanitation Data'!$G$29,0,10*ROW('Sanitation Data'!G167)))</f>
        <v/>
      </c>
      <c r="DB173" s="293" t="str">
        <f ca="true">+IF(OFFSET('Sanitation Data'!$G$30,0,10*ROW('Sanitation Data'!G167))="","",OFFSET('Sanitation Data'!$G$30,0,10*ROW('Sanitation Data'!G167)))</f>
        <v/>
      </c>
      <c r="DC173" s="293" t="str">
        <f ca="true">+IF(OFFSET('Sanitation Data'!$G$31,0,10*ROW('Sanitation Data'!G167))="","",OFFSET('Sanitation Data'!$G$31,0,10*ROW('Sanitation Data'!G167)))</f>
        <v/>
      </c>
      <c r="DD173" s="293" t="str">
        <f ca="true">+IF(OFFSET('Sanitation Data'!$G$32,0,10*ROW('Sanitation Data'!G167))="","",OFFSET('Sanitation Data'!$G$32,0,10*ROW('Sanitation Data'!G167)))</f>
        <v/>
      </c>
      <c r="DE173" s="293" t="str">
        <f ca="true">+IF(OFFSET('Sanitation Data'!$H$28,0,10*ROW('Sanitation Data'!H167))="","",OFFSET('Sanitation Data'!$H$28,0,10*ROW('Sanitation Data'!H167)))</f>
        <v/>
      </c>
      <c r="DF173" s="293" t="str">
        <f ca="true">+IF(OFFSET('Sanitation Data'!$H$29,0,10*ROW('Sanitation Data'!H167))="","",OFFSET('Sanitation Data'!$H$29,0,10*ROW('Sanitation Data'!H167)))</f>
        <v/>
      </c>
      <c r="DG173" s="293" t="str">
        <f ca="true">+IF(OFFSET('Sanitation Data'!$H$30,0,10*ROW('Sanitation Data'!H167))="","",OFFSET('Sanitation Data'!$H$30,0,10*ROW('Sanitation Data'!H167)))</f>
        <v/>
      </c>
      <c r="DH173" s="293" t="str">
        <f ca="true">+IF(OFFSET('Sanitation Data'!$H$31,0,10*ROW('Sanitation Data'!H167))="","",OFFSET('Sanitation Data'!$H$31,0,10*ROW('Sanitation Data'!H167)))</f>
        <v/>
      </c>
      <c r="DI173" s="293" t="str">
        <f ca="true">+IF(OFFSET('Sanitation Data'!$H$32,0,10*ROW('Sanitation Data'!H167))="","",OFFSET('Sanitation Data'!$H$32,0,10*ROW('Sanitation Data'!H167)))</f>
        <v/>
      </c>
      <c r="DJ173" s="293" t="str">
        <f ca="true">+IF(OFFSET('Sanitation Data'!$I$28,0,10*ROW('Sanitation Data'!I167))="","",OFFSET('Sanitation Data'!$I$28,0,10*ROW('Sanitation Data'!I167)))</f>
        <v/>
      </c>
      <c r="DK173" s="293" t="str">
        <f ca="true">+IF(OFFSET('Sanitation Data'!$I$29,0,10*ROW('Sanitation Data'!I167))="","",OFFSET('Sanitation Data'!$I$29,0,10*ROW('Sanitation Data'!I167)))</f>
        <v/>
      </c>
      <c r="DL173" s="293" t="str">
        <f ca="true">+IF(OFFSET('Sanitation Data'!$I$30,0,10*ROW('Sanitation Data'!I167))="","",OFFSET('Sanitation Data'!$I$30,0,10*ROW('Sanitation Data'!I167)))</f>
        <v/>
      </c>
      <c r="DM173" s="293" t="str">
        <f ca="true">+IF(OFFSET('Sanitation Data'!$I$31,0,10*ROW('Sanitation Data'!I167))="","",OFFSET('Sanitation Data'!$I$31,0,10*ROW('Sanitation Data'!I167)))</f>
        <v/>
      </c>
      <c r="DN173" s="293" t="str">
        <f ca="true">+IF(OFFSET('Sanitation Data'!$I$32,0,10*ROW('Sanitation Data'!I167))="","",OFFSET('Sanitation Data'!$I$32,0,10*ROW('Sanitation Data'!I167)))</f>
        <v/>
      </c>
      <c r="DO173" s="293" t="str">
        <f ca="true">+IF(OFFSET('Hygiene Data'!$D$11,0,10*ROW('Hygiene Data'!D167))="","",OFFSET('Hygiene Data'!$D$11,0,10*ROW('Hygiene Data'!D167)))</f>
        <v/>
      </c>
      <c r="DP173" s="293" t="str">
        <f ca="true">+IF(OFFSET('Hygiene Data'!$D$12,0,10*ROW('Hygiene Data'!D167))="","",OFFSET('Hygiene Data'!$D$12,0,10*ROW('Hygiene Data'!D167)))</f>
        <v/>
      </c>
      <c r="DQ173" s="293" t="str">
        <f ca="true">+IF(OFFSET('Hygiene Data'!$D$13,0,10*ROW('Hygiene Data'!D167))="","",OFFSET('Hygiene Data'!$D$13,0,10*ROW('Hygiene Data'!D167)))</f>
        <v/>
      </c>
      <c r="DR173" s="293" t="str">
        <f ca="true">+IF(OFFSET('Hygiene Data'!$E$11,0,10*ROW('Hygiene Data'!E167))="","",OFFSET('Hygiene Data'!$E$11,0,10*ROW('Hygiene Data'!E167)))</f>
        <v/>
      </c>
      <c r="DS173" s="293" t="str">
        <f ca="true">+IF(OFFSET('Hygiene Data'!$E$12,0,10*ROW('Hygiene Data'!E167))="","",OFFSET('Hygiene Data'!$E$12,0,10*ROW('Hygiene Data'!E167)))</f>
        <v/>
      </c>
      <c r="DT173" s="293" t="str">
        <f ca="true">+IF(OFFSET('Hygiene Data'!$E$13,0,10*ROW('Hygiene Data'!E167))="","",OFFSET('Hygiene Data'!$E$13,0,10*ROW('Hygiene Data'!E167)))</f>
        <v/>
      </c>
      <c r="DU173" s="293" t="str">
        <f ca="true">+IF(OFFSET('Hygiene Data'!$F$11,0,10*ROW('Hygiene Data'!F167))="","",OFFSET('Hygiene Data'!$F$11,0,10*ROW('Hygiene Data'!F167)))</f>
        <v/>
      </c>
      <c r="DV173" s="293" t="str">
        <f ca="true">+IF(OFFSET('Hygiene Data'!$F$12,0,10*ROW('Hygiene Data'!F167))="","",OFFSET('Hygiene Data'!$F$12,0,10*ROW('Hygiene Data'!F167)))</f>
        <v/>
      </c>
      <c r="DW173" s="293" t="str">
        <f ca="true">+IF(OFFSET('Hygiene Data'!$F$13,0,10*ROW('Hygiene Data'!F167))="","",OFFSET('Hygiene Data'!$F$13,0,10*ROW('Hygiene Data'!F167)))</f>
        <v/>
      </c>
      <c r="DX173" s="293" t="str">
        <f ca="true">+IF(OFFSET('Hygiene Data'!$G$11,0,10*ROW('Hygiene Data'!G167))="","",OFFSET('Hygiene Data'!$G$11,0,10*ROW('Hygiene Data'!G167)))</f>
        <v/>
      </c>
      <c r="DY173" s="293" t="str">
        <f ca="true">+IF(OFFSET('Hygiene Data'!$G$12,0,10*ROW('Hygiene Data'!G167))="","",OFFSET('Hygiene Data'!$G$12,0,10*ROW('Hygiene Data'!G167)))</f>
        <v/>
      </c>
      <c r="DZ173" s="293" t="str">
        <f ca="true">+IF(OFFSET('Hygiene Data'!$G$13,0,10*ROW('Hygiene Data'!G167))="","",OFFSET('Hygiene Data'!$G$13,0,10*ROW('Hygiene Data'!G167)))</f>
        <v/>
      </c>
      <c r="EA173" s="293" t="str">
        <f ca="true">+IF(OFFSET('Hygiene Data'!$H$11,0,10*ROW('Hygiene Data'!H167))="","",OFFSET('Hygiene Data'!$H$11,0,10*ROW('Hygiene Data'!H167)))</f>
        <v/>
      </c>
      <c r="EB173" s="293" t="str">
        <f ca="true">+IF(OFFSET('Hygiene Data'!$H$12,0,10*ROW('Hygiene Data'!H167))="","",OFFSET('Hygiene Data'!$H$12,0,10*ROW('Hygiene Data'!H167)))</f>
        <v/>
      </c>
      <c r="EC173" s="293" t="str">
        <f ca="true">+IF(OFFSET('Hygiene Data'!$H$13,0,10*ROW('Hygiene Data'!H167))="","",OFFSET('Hygiene Data'!$H$13,0,10*ROW('Hygiene Data'!H167)))</f>
        <v/>
      </c>
      <c r="ED173" s="293" t="str">
        <f ca="true">+IF(OFFSET('Hygiene Data'!$I$11,0,10*ROW('Hygiene Data'!I167))="","",OFFSET('Hygiene Data'!$I$11,0,10*ROW('Hygiene Data'!I167)))</f>
        <v/>
      </c>
      <c r="EE173" s="293" t="str">
        <f ca="true">+IF(OFFSET('Hygiene Data'!$I$12,0,10*ROW('Hygiene Data'!I167))="","",OFFSET('Hygiene Data'!$I$12,0,10*ROW('Hygiene Data'!I167)))</f>
        <v/>
      </c>
      <c r="EF173" s="293"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49" t="str">
        <f t="shared" ca="true" si="2"/>
        <v/>
      </c>
      <c r="D174" s="89"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9"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9"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9"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9"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9"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9"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9"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9"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9"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9"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9"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9"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9"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9"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9"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9"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9"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0"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0"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0"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0"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0"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0"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0"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0"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0"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0"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0"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0"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0"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0"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0"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0"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0"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0"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0"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0"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0"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0"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0"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0"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0"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0"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0"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0"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0"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0"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1"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1"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1"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1"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1"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1"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1"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1"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1"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1"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1"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1"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1"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1"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1"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1"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1"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1"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3"/>
      <c r="BS174" s="293" t="str">
        <f ca="true">+IF(OFFSET('Water Data'!$D$27,0,10*ROW('Water Data'!D168))="","",OFFSET('Water Data'!$D$27,0,10*ROW('Water Data'!D168)))</f>
        <v/>
      </c>
      <c r="BT174" s="293" t="str">
        <f ca="true">+IF(OFFSET('Water Data'!$D$28,0,10*ROW('Water Data'!D168))="","",OFFSET('Water Data'!$D$28,0,10*ROW('Water Data'!D168)))</f>
        <v/>
      </c>
      <c r="BU174" s="293" t="str">
        <f ca="true">+IF(OFFSET('Water Data'!$D$29,0,10*ROW('Water Data'!D168))="","",OFFSET('Water Data'!$D$29,0,10*ROW('Water Data'!D168)))</f>
        <v/>
      </c>
      <c r="BV174" s="293" t="str">
        <f ca="true">+IF(OFFSET('Water Data'!$E$27,0,10*ROW('Water Data'!E168))="","",OFFSET('Water Data'!$E$27,0,10*ROW('Water Data'!E168)))</f>
        <v/>
      </c>
      <c r="BW174" s="293" t="str">
        <f ca="true">+IF(OFFSET('Water Data'!$E$28,0,10*ROW('Water Data'!E168))="","",OFFSET('Water Data'!$E$28,0,10*ROW('Water Data'!E168)))</f>
        <v/>
      </c>
      <c r="BX174" s="293" t="str">
        <f ca="true">+IF(OFFSET('Water Data'!$E$29,0,10*ROW('Water Data'!E168))="","",OFFSET('Water Data'!$E$29,0,10*ROW('Water Data'!E168)))</f>
        <v/>
      </c>
      <c r="BY174" s="293" t="str">
        <f ca="true">+IF(OFFSET('Water Data'!$F$27,0,10*ROW('Water Data'!F168))="","",OFFSET('Water Data'!$F$27,0,10*ROW('Water Data'!F168)))</f>
        <v/>
      </c>
      <c r="BZ174" s="293" t="str">
        <f ca="true">+IF(OFFSET('Water Data'!$F$28,0,10*ROW('Water Data'!F168))="","",OFFSET('Water Data'!$F$28,0,10*ROW('Water Data'!F168)))</f>
        <v/>
      </c>
      <c r="CA174" s="293" t="str">
        <f ca="true">+IF(OFFSET('Water Data'!$F$29,0,10*ROW('Water Data'!F168))="","",OFFSET('Water Data'!$F$29,0,10*ROW('Water Data'!F168)))</f>
        <v/>
      </c>
      <c r="CB174" s="293" t="str">
        <f ca="true">+IF(OFFSET('Water Data'!$G$27,0,10*ROW('Water Data'!G168))="","",OFFSET('Water Data'!$G$27,0,10*ROW('Water Data'!G168)))</f>
        <v/>
      </c>
      <c r="CC174" s="293" t="str">
        <f ca="true">+IF(OFFSET('Water Data'!$G$28,0,10*ROW('Water Data'!G168))="","",OFFSET('Water Data'!$G$28,0,10*ROW('Water Data'!G168)))</f>
        <v/>
      </c>
      <c r="CD174" s="293" t="str">
        <f ca="true">+IF(OFFSET('Water Data'!$G$29,0,10*ROW('Water Data'!G168))="","",OFFSET('Water Data'!$G$29,0,10*ROW('Water Data'!G168)))</f>
        <v/>
      </c>
      <c r="CE174" s="293" t="str">
        <f ca="true">+IF(OFFSET('Water Data'!$H$27,0,10*ROW('Water Data'!H168))="","",OFFSET('Water Data'!$H$27,0,10*ROW('Water Data'!H168)))</f>
        <v/>
      </c>
      <c r="CF174" s="293" t="str">
        <f ca="true">+IF(OFFSET('Water Data'!$H$28,0,10*ROW('Water Data'!H168))="","",OFFSET('Water Data'!$H$28,0,10*ROW('Water Data'!H168)))</f>
        <v/>
      </c>
      <c r="CG174" s="293" t="str">
        <f ca="true">+IF(OFFSET('Water Data'!$H$29,0,10*ROW('Water Data'!H168))="","",OFFSET('Water Data'!$H$29,0,10*ROW('Water Data'!H168)))</f>
        <v/>
      </c>
      <c r="CH174" s="293" t="str">
        <f ca="true">+IF(OFFSET('Water Data'!$I$27,0,10*ROW('Water Data'!I168))="","",OFFSET('Water Data'!$I$27,0,10*ROW('Water Data'!I168)))</f>
        <v/>
      </c>
      <c r="CI174" s="293" t="str">
        <f ca="true">+IF(OFFSET('Water Data'!$I$28,0,10*ROW('Water Data'!I168))="","",OFFSET('Water Data'!$I$28,0,10*ROW('Water Data'!I168)))</f>
        <v/>
      </c>
      <c r="CJ174" s="293" t="str">
        <f ca="true">+IF(OFFSET('Water Data'!$I$29,0,10*ROW('Water Data'!I168))="","",OFFSET('Water Data'!$I$29,0,10*ROW('Water Data'!I168)))</f>
        <v/>
      </c>
      <c r="CK174" s="293" t="str">
        <f ca="true">+IF(OFFSET('Sanitation Data'!$D$28,0,10*ROW('Sanitation Data'!D168))="","",OFFSET('Sanitation Data'!$D$28,0,10*ROW('Sanitation Data'!D168)))</f>
        <v/>
      </c>
      <c r="CL174" s="293" t="str">
        <f ca="true">+IF(OFFSET('Sanitation Data'!$D$29,0,10*ROW('Sanitation Data'!D168))="","",OFFSET('Sanitation Data'!$D$29,0,10*ROW('Sanitation Data'!D168)))</f>
        <v/>
      </c>
      <c r="CM174" s="293" t="str">
        <f ca="true">+IF(OFFSET('Sanitation Data'!$D$30,0,10*ROW('Sanitation Data'!D168))="","",OFFSET('Sanitation Data'!$D$30,0,10*ROW('Sanitation Data'!D168)))</f>
        <v/>
      </c>
      <c r="CN174" s="293" t="str">
        <f ca="true">+IF(OFFSET('Sanitation Data'!$D$31,0,10*ROW('Sanitation Data'!D168))="","",OFFSET('Sanitation Data'!$D$31,0,10*ROW('Sanitation Data'!D168)))</f>
        <v/>
      </c>
      <c r="CO174" s="293" t="str">
        <f ca="true">+IF(OFFSET('Sanitation Data'!$D$32,0,10*ROW('Sanitation Data'!D168))="","",OFFSET('Sanitation Data'!$D$32,0,10*ROW('Sanitation Data'!D168)))</f>
        <v/>
      </c>
      <c r="CP174" s="293" t="str">
        <f ca="true">+IF(OFFSET('Sanitation Data'!$E$28,0,10*ROW('Sanitation Data'!E168))="","",OFFSET('Sanitation Data'!$E$28,0,10*ROW('Sanitation Data'!E168)))</f>
        <v/>
      </c>
      <c r="CQ174" s="293" t="str">
        <f ca="true">+IF(OFFSET('Sanitation Data'!$E$29,0,10*ROW('Sanitation Data'!E168))="","",OFFSET('Sanitation Data'!$E$29,0,10*ROW('Sanitation Data'!E168)))</f>
        <v/>
      </c>
      <c r="CR174" s="293" t="str">
        <f ca="true">+IF(OFFSET('Sanitation Data'!$E$30,0,10*ROW('Sanitation Data'!E168))="","",OFFSET('Sanitation Data'!$E$30,0,10*ROW('Sanitation Data'!E168)))</f>
        <v/>
      </c>
      <c r="CS174" s="293" t="str">
        <f ca="true">+IF(OFFSET('Sanitation Data'!$E$31,0,10*ROW('Sanitation Data'!E168))="","",OFFSET('Sanitation Data'!$E$31,0,10*ROW('Sanitation Data'!E168)))</f>
        <v/>
      </c>
      <c r="CT174" s="293" t="str">
        <f ca="true">+IF(OFFSET('Sanitation Data'!$E$32,0,10*ROW('Sanitation Data'!E168))="","",OFFSET('Sanitation Data'!$E$32,0,10*ROW('Sanitation Data'!E168)))</f>
        <v/>
      </c>
      <c r="CU174" s="293" t="str">
        <f ca="true">+IF(OFFSET('Sanitation Data'!$F$28,0,10*ROW('Sanitation Data'!F168))="","",OFFSET('Sanitation Data'!$F$28,0,10*ROW('Sanitation Data'!F168)))</f>
        <v/>
      </c>
      <c r="CV174" s="293" t="str">
        <f ca="true">+IF(OFFSET('Sanitation Data'!$F$29,0,10*ROW('Sanitation Data'!F168))="","",OFFSET('Sanitation Data'!$F$29,0,10*ROW('Sanitation Data'!F168)))</f>
        <v/>
      </c>
      <c r="CW174" s="293" t="str">
        <f ca="true">+IF(OFFSET('Sanitation Data'!$F$30,0,10*ROW('Sanitation Data'!F168))="","",OFFSET('Sanitation Data'!$F$30,0,10*ROW('Sanitation Data'!F168)))</f>
        <v/>
      </c>
      <c r="CX174" s="293" t="str">
        <f ca="true">+IF(OFFSET('Sanitation Data'!$F$31,0,10*ROW('Sanitation Data'!F168))="","",OFFSET('Sanitation Data'!$F$31,0,10*ROW('Sanitation Data'!F168)))</f>
        <v/>
      </c>
      <c r="CY174" s="293" t="str">
        <f ca="true">+IF(OFFSET('Sanitation Data'!$F$32,0,10*ROW('Sanitation Data'!F168))="","",OFFSET('Sanitation Data'!$F$32,0,10*ROW('Sanitation Data'!F168)))</f>
        <v/>
      </c>
      <c r="CZ174" s="293" t="str">
        <f ca="true">+IF(OFFSET('Sanitation Data'!$G$28,0,10*ROW('Sanitation Data'!G168))="","",OFFSET('Sanitation Data'!$G$28,0,10*ROW('Sanitation Data'!G168)))</f>
        <v/>
      </c>
      <c r="DA174" s="293" t="str">
        <f ca="true">+IF(OFFSET('Sanitation Data'!$G$29,0,10*ROW('Sanitation Data'!G168))="","",OFFSET('Sanitation Data'!$G$29,0,10*ROW('Sanitation Data'!G168)))</f>
        <v/>
      </c>
      <c r="DB174" s="293" t="str">
        <f ca="true">+IF(OFFSET('Sanitation Data'!$G$30,0,10*ROW('Sanitation Data'!G168))="","",OFFSET('Sanitation Data'!$G$30,0,10*ROW('Sanitation Data'!G168)))</f>
        <v/>
      </c>
      <c r="DC174" s="293" t="str">
        <f ca="true">+IF(OFFSET('Sanitation Data'!$G$31,0,10*ROW('Sanitation Data'!G168))="","",OFFSET('Sanitation Data'!$G$31,0,10*ROW('Sanitation Data'!G168)))</f>
        <v/>
      </c>
      <c r="DD174" s="293" t="str">
        <f ca="true">+IF(OFFSET('Sanitation Data'!$G$32,0,10*ROW('Sanitation Data'!G168))="","",OFFSET('Sanitation Data'!$G$32,0,10*ROW('Sanitation Data'!G168)))</f>
        <v/>
      </c>
      <c r="DE174" s="293" t="str">
        <f ca="true">+IF(OFFSET('Sanitation Data'!$H$28,0,10*ROW('Sanitation Data'!H168))="","",OFFSET('Sanitation Data'!$H$28,0,10*ROW('Sanitation Data'!H168)))</f>
        <v/>
      </c>
      <c r="DF174" s="293" t="str">
        <f ca="true">+IF(OFFSET('Sanitation Data'!$H$29,0,10*ROW('Sanitation Data'!H168))="","",OFFSET('Sanitation Data'!$H$29,0,10*ROW('Sanitation Data'!H168)))</f>
        <v/>
      </c>
      <c r="DG174" s="293" t="str">
        <f ca="true">+IF(OFFSET('Sanitation Data'!$H$30,0,10*ROW('Sanitation Data'!H168))="","",OFFSET('Sanitation Data'!$H$30,0,10*ROW('Sanitation Data'!H168)))</f>
        <v/>
      </c>
      <c r="DH174" s="293" t="str">
        <f ca="true">+IF(OFFSET('Sanitation Data'!$H$31,0,10*ROW('Sanitation Data'!H168))="","",OFFSET('Sanitation Data'!$H$31,0,10*ROW('Sanitation Data'!H168)))</f>
        <v/>
      </c>
      <c r="DI174" s="293" t="str">
        <f ca="true">+IF(OFFSET('Sanitation Data'!$H$32,0,10*ROW('Sanitation Data'!H168))="","",OFFSET('Sanitation Data'!$H$32,0,10*ROW('Sanitation Data'!H168)))</f>
        <v/>
      </c>
      <c r="DJ174" s="293" t="str">
        <f ca="true">+IF(OFFSET('Sanitation Data'!$I$28,0,10*ROW('Sanitation Data'!I168))="","",OFFSET('Sanitation Data'!$I$28,0,10*ROW('Sanitation Data'!I168)))</f>
        <v/>
      </c>
      <c r="DK174" s="293" t="str">
        <f ca="true">+IF(OFFSET('Sanitation Data'!$I$29,0,10*ROW('Sanitation Data'!I168))="","",OFFSET('Sanitation Data'!$I$29,0,10*ROW('Sanitation Data'!I168)))</f>
        <v/>
      </c>
      <c r="DL174" s="293" t="str">
        <f ca="true">+IF(OFFSET('Sanitation Data'!$I$30,0,10*ROW('Sanitation Data'!I168))="","",OFFSET('Sanitation Data'!$I$30,0,10*ROW('Sanitation Data'!I168)))</f>
        <v/>
      </c>
      <c r="DM174" s="293" t="str">
        <f ca="true">+IF(OFFSET('Sanitation Data'!$I$31,0,10*ROW('Sanitation Data'!I168))="","",OFFSET('Sanitation Data'!$I$31,0,10*ROW('Sanitation Data'!I168)))</f>
        <v/>
      </c>
      <c r="DN174" s="293" t="str">
        <f ca="true">+IF(OFFSET('Sanitation Data'!$I$32,0,10*ROW('Sanitation Data'!I168))="","",OFFSET('Sanitation Data'!$I$32,0,10*ROW('Sanitation Data'!I168)))</f>
        <v/>
      </c>
      <c r="DO174" s="293" t="str">
        <f ca="true">+IF(OFFSET('Hygiene Data'!$D$11,0,10*ROW('Hygiene Data'!D168))="","",OFFSET('Hygiene Data'!$D$11,0,10*ROW('Hygiene Data'!D168)))</f>
        <v/>
      </c>
      <c r="DP174" s="293" t="str">
        <f ca="true">+IF(OFFSET('Hygiene Data'!$D$12,0,10*ROW('Hygiene Data'!D168))="","",OFFSET('Hygiene Data'!$D$12,0,10*ROW('Hygiene Data'!D168)))</f>
        <v/>
      </c>
      <c r="DQ174" s="293" t="str">
        <f ca="true">+IF(OFFSET('Hygiene Data'!$D$13,0,10*ROW('Hygiene Data'!D168))="","",OFFSET('Hygiene Data'!$D$13,0,10*ROW('Hygiene Data'!D168)))</f>
        <v/>
      </c>
      <c r="DR174" s="293" t="str">
        <f ca="true">+IF(OFFSET('Hygiene Data'!$E$11,0,10*ROW('Hygiene Data'!E168))="","",OFFSET('Hygiene Data'!$E$11,0,10*ROW('Hygiene Data'!E168)))</f>
        <v/>
      </c>
      <c r="DS174" s="293" t="str">
        <f ca="true">+IF(OFFSET('Hygiene Data'!$E$12,0,10*ROW('Hygiene Data'!E168))="","",OFFSET('Hygiene Data'!$E$12,0,10*ROW('Hygiene Data'!E168)))</f>
        <v/>
      </c>
      <c r="DT174" s="293" t="str">
        <f ca="true">+IF(OFFSET('Hygiene Data'!$E$13,0,10*ROW('Hygiene Data'!E168))="","",OFFSET('Hygiene Data'!$E$13,0,10*ROW('Hygiene Data'!E168)))</f>
        <v/>
      </c>
      <c r="DU174" s="293" t="str">
        <f ca="true">+IF(OFFSET('Hygiene Data'!$F$11,0,10*ROW('Hygiene Data'!F168))="","",OFFSET('Hygiene Data'!$F$11,0,10*ROW('Hygiene Data'!F168)))</f>
        <v/>
      </c>
      <c r="DV174" s="293" t="str">
        <f ca="true">+IF(OFFSET('Hygiene Data'!$F$12,0,10*ROW('Hygiene Data'!F168))="","",OFFSET('Hygiene Data'!$F$12,0,10*ROW('Hygiene Data'!F168)))</f>
        <v/>
      </c>
      <c r="DW174" s="293" t="str">
        <f ca="true">+IF(OFFSET('Hygiene Data'!$F$13,0,10*ROW('Hygiene Data'!F168))="","",OFFSET('Hygiene Data'!$F$13,0,10*ROW('Hygiene Data'!F168)))</f>
        <v/>
      </c>
      <c r="DX174" s="293" t="str">
        <f ca="true">+IF(OFFSET('Hygiene Data'!$G$11,0,10*ROW('Hygiene Data'!G168))="","",OFFSET('Hygiene Data'!$G$11,0,10*ROW('Hygiene Data'!G168)))</f>
        <v/>
      </c>
      <c r="DY174" s="293" t="str">
        <f ca="true">+IF(OFFSET('Hygiene Data'!$G$12,0,10*ROW('Hygiene Data'!G168))="","",OFFSET('Hygiene Data'!$G$12,0,10*ROW('Hygiene Data'!G168)))</f>
        <v/>
      </c>
      <c r="DZ174" s="293" t="str">
        <f ca="true">+IF(OFFSET('Hygiene Data'!$G$13,0,10*ROW('Hygiene Data'!G168))="","",OFFSET('Hygiene Data'!$G$13,0,10*ROW('Hygiene Data'!G168)))</f>
        <v/>
      </c>
      <c r="EA174" s="293" t="str">
        <f ca="true">+IF(OFFSET('Hygiene Data'!$H$11,0,10*ROW('Hygiene Data'!H168))="","",OFFSET('Hygiene Data'!$H$11,0,10*ROW('Hygiene Data'!H168)))</f>
        <v/>
      </c>
      <c r="EB174" s="293" t="str">
        <f ca="true">+IF(OFFSET('Hygiene Data'!$H$12,0,10*ROW('Hygiene Data'!H168))="","",OFFSET('Hygiene Data'!$H$12,0,10*ROW('Hygiene Data'!H168)))</f>
        <v/>
      </c>
      <c r="EC174" s="293" t="str">
        <f ca="true">+IF(OFFSET('Hygiene Data'!$H$13,0,10*ROW('Hygiene Data'!H168))="","",OFFSET('Hygiene Data'!$H$13,0,10*ROW('Hygiene Data'!H168)))</f>
        <v/>
      </c>
      <c r="ED174" s="293" t="str">
        <f ca="true">+IF(OFFSET('Hygiene Data'!$I$11,0,10*ROW('Hygiene Data'!I168))="","",OFFSET('Hygiene Data'!$I$11,0,10*ROW('Hygiene Data'!I168)))</f>
        <v/>
      </c>
      <c r="EE174" s="293" t="str">
        <f ca="true">+IF(OFFSET('Hygiene Data'!$I$12,0,10*ROW('Hygiene Data'!I168))="","",OFFSET('Hygiene Data'!$I$12,0,10*ROW('Hygiene Data'!I168)))</f>
        <v/>
      </c>
      <c r="EF174" s="293"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49" t="str">
        <f t="shared" ca="true" si="2"/>
        <v/>
      </c>
      <c r="D175" s="89"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9"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9"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9"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9"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9"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9"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9"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9"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9"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9"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9"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9"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9"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9"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9"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9"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9"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0"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0"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0"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0"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0"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0"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0"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0"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0"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0"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0"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0"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0"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0"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0"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0"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0"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0"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0"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0"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0"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0"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0"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0"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0"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0"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0"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0"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0"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0"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1"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1"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1"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1"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1"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1"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1"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1"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1"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1"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1"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1"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1"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1"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1"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1"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1"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1"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3"/>
      <c r="BS175" s="293" t="str">
        <f ca="true">+IF(OFFSET('Water Data'!$D$27,0,10*ROW('Water Data'!D169))="","",OFFSET('Water Data'!$D$27,0,10*ROW('Water Data'!D169)))</f>
        <v/>
      </c>
      <c r="BT175" s="293" t="str">
        <f ca="true">+IF(OFFSET('Water Data'!$D$28,0,10*ROW('Water Data'!D169))="","",OFFSET('Water Data'!$D$28,0,10*ROW('Water Data'!D169)))</f>
        <v/>
      </c>
      <c r="BU175" s="293" t="str">
        <f ca="true">+IF(OFFSET('Water Data'!$D$29,0,10*ROW('Water Data'!D169))="","",OFFSET('Water Data'!$D$29,0,10*ROW('Water Data'!D169)))</f>
        <v/>
      </c>
      <c r="BV175" s="293" t="str">
        <f ca="true">+IF(OFFSET('Water Data'!$E$27,0,10*ROW('Water Data'!E169))="","",OFFSET('Water Data'!$E$27,0,10*ROW('Water Data'!E169)))</f>
        <v/>
      </c>
      <c r="BW175" s="293" t="str">
        <f ca="true">+IF(OFFSET('Water Data'!$E$28,0,10*ROW('Water Data'!E169))="","",OFFSET('Water Data'!$E$28,0,10*ROW('Water Data'!E169)))</f>
        <v/>
      </c>
      <c r="BX175" s="293" t="str">
        <f ca="true">+IF(OFFSET('Water Data'!$E$29,0,10*ROW('Water Data'!E169))="","",OFFSET('Water Data'!$E$29,0,10*ROW('Water Data'!E169)))</f>
        <v/>
      </c>
      <c r="BY175" s="293" t="str">
        <f ca="true">+IF(OFFSET('Water Data'!$F$27,0,10*ROW('Water Data'!F169))="","",OFFSET('Water Data'!$F$27,0,10*ROW('Water Data'!F169)))</f>
        <v/>
      </c>
      <c r="BZ175" s="293" t="str">
        <f ca="true">+IF(OFFSET('Water Data'!$F$28,0,10*ROW('Water Data'!F169))="","",OFFSET('Water Data'!$F$28,0,10*ROW('Water Data'!F169)))</f>
        <v/>
      </c>
      <c r="CA175" s="293" t="str">
        <f ca="true">+IF(OFFSET('Water Data'!$F$29,0,10*ROW('Water Data'!F169))="","",OFFSET('Water Data'!$F$29,0,10*ROW('Water Data'!F169)))</f>
        <v/>
      </c>
      <c r="CB175" s="293" t="str">
        <f ca="true">+IF(OFFSET('Water Data'!$G$27,0,10*ROW('Water Data'!G169))="","",OFFSET('Water Data'!$G$27,0,10*ROW('Water Data'!G169)))</f>
        <v/>
      </c>
      <c r="CC175" s="293" t="str">
        <f ca="true">+IF(OFFSET('Water Data'!$G$28,0,10*ROW('Water Data'!G169))="","",OFFSET('Water Data'!$G$28,0,10*ROW('Water Data'!G169)))</f>
        <v/>
      </c>
      <c r="CD175" s="293" t="str">
        <f ca="true">+IF(OFFSET('Water Data'!$G$29,0,10*ROW('Water Data'!G169))="","",OFFSET('Water Data'!$G$29,0,10*ROW('Water Data'!G169)))</f>
        <v/>
      </c>
      <c r="CE175" s="293" t="str">
        <f ca="true">+IF(OFFSET('Water Data'!$H$27,0,10*ROW('Water Data'!H169))="","",OFFSET('Water Data'!$H$27,0,10*ROW('Water Data'!H169)))</f>
        <v/>
      </c>
      <c r="CF175" s="293" t="str">
        <f ca="true">+IF(OFFSET('Water Data'!$H$28,0,10*ROW('Water Data'!H169))="","",OFFSET('Water Data'!$H$28,0,10*ROW('Water Data'!H169)))</f>
        <v/>
      </c>
      <c r="CG175" s="293" t="str">
        <f ca="true">+IF(OFFSET('Water Data'!$H$29,0,10*ROW('Water Data'!H169))="","",OFFSET('Water Data'!$H$29,0,10*ROW('Water Data'!H169)))</f>
        <v/>
      </c>
      <c r="CH175" s="293" t="str">
        <f ca="true">+IF(OFFSET('Water Data'!$I$27,0,10*ROW('Water Data'!I169))="","",OFFSET('Water Data'!$I$27,0,10*ROW('Water Data'!I169)))</f>
        <v/>
      </c>
      <c r="CI175" s="293" t="str">
        <f ca="true">+IF(OFFSET('Water Data'!$I$28,0,10*ROW('Water Data'!I169))="","",OFFSET('Water Data'!$I$28,0,10*ROW('Water Data'!I169)))</f>
        <v/>
      </c>
      <c r="CJ175" s="293" t="str">
        <f ca="true">+IF(OFFSET('Water Data'!$I$29,0,10*ROW('Water Data'!I169))="","",OFFSET('Water Data'!$I$29,0,10*ROW('Water Data'!I169)))</f>
        <v/>
      </c>
      <c r="CK175" s="293" t="str">
        <f ca="true">+IF(OFFSET('Sanitation Data'!$D$28,0,10*ROW('Sanitation Data'!D169))="","",OFFSET('Sanitation Data'!$D$28,0,10*ROW('Sanitation Data'!D169)))</f>
        <v/>
      </c>
      <c r="CL175" s="293" t="str">
        <f ca="true">+IF(OFFSET('Sanitation Data'!$D$29,0,10*ROW('Sanitation Data'!D169))="","",OFFSET('Sanitation Data'!$D$29,0,10*ROW('Sanitation Data'!D169)))</f>
        <v/>
      </c>
      <c r="CM175" s="293" t="str">
        <f ca="true">+IF(OFFSET('Sanitation Data'!$D$30,0,10*ROW('Sanitation Data'!D169))="","",OFFSET('Sanitation Data'!$D$30,0,10*ROW('Sanitation Data'!D169)))</f>
        <v/>
      </c>
      <c r="CN175" s="293" t="str">
        <f ca="true">+IF(OFFSET('Sanitation Data'!$D$31,0,10*ROW('Sanitation Data'!D169))="","",OFFSET('Sanitation Data'!$D$31,0,10*ROW('Sanitation Data'!D169)))</f>
        <v/>
      </c>
      <c r="CO175" s="293" t="str">
        <f ca="true">+IF(OFFSET('Sanitation Data'!$D$32,0,10*ROW('Sanitation Data'!D169))="","",OFFSET('Sanitation Data'!$D$32,0,10*ROW('Sanitation Data'!D169)))</f>
        <v/>
      </c>
      <c r="CP175" s="293" t="str">
        <f ca="true">+IF(OFFSET('Sanitation Data'!$E$28,0,10*ROW('Sanitation Data'!E169))="","",OFFSET('Sanitation Data'!$E$28,0,10*ROW('Sanitation Data'!E169)))</f>
        <v/>
      </c>
      <c r="CQ175" s="293" t="str">
        <f ca="true">+IF(OFFSET('Sanitation Data'!$E$29,0,10*ROW('Sanitation Data'!E169))="","",OFFSET('Sanitation Data'!$E$29,0,10*ROW('Sanitation Data'!E169)))</f>
        <v/>
      </c>
      <c r="CR175" s="293" t="str">
        <f ca="true">+IF(OFFSET('Sanitation Data'!$E$30,0,10*ROW('Sanitation Data'!E169))="","",OFFSET('Sanitation Data'!$E$30,0,10*ROW('Sanitation Data'!E169)))</f>
        <v/>
      </c>
      <c r="CS175" s="293" t="str">
        <f ca="true">+IF(OFFSET('Sanitation Data'!$E$31,0,10*ROW('Sanitation Data'!E169))="","",OFFSET('Sanitation Data'!$E$31,0,10*ROW('Sanitation Data'!E169)))</f>
        <v/>
      </c>
      <c r="CT175" s="293" t="str">
        <f ca="true">+IF(OFFSET('Sanitation Data'!$E$32,0,10*ROW('Sanitation Data'!E169))="","",OFFSET('Sanitation Data'!$E$32,0,10*ROW('Sanitation Data'!E169)))</f>
        <v/>
      </c>
      <c r="CU175" s="293" t="str">
        <f ca="true">+IF(OFFSET('Sanitation Data'!$F$28,0,10*ROW('Sanitation Data'!F169))="","",OFFSET('Sanitation Data'!$F$28,0,10*ROW('Sanitation Data'!F169)))</f>
        <v/>
      </c>
      <c r="CV175" s="293" t="str">
        <f ca="true">+IF(OFFSET('Sanitation Data'!$F$29,0,10*ROW('Sanitation Data'!F169))="","",OFFSET('Sanitation Data'!$F$29,0,10*ROW('Sanitation Data'!F169)))</f>
        <v/>
      </c>
      <c r="CW175" s="293" t="str">
        <f ca="true">+IF(OFFSET('Sanitation Data'!$F$30,0,10*ROW('Sanitation Data'!F169))="","",OFFSET('Sanitation Data'!$F$30,0,10*ROW('Sanitation Data'!F169)))</f>
        <v/>
      </c>
      <c r="CX175" s="293" t="str">
        <f ca="true">+IF(OFFSET('Sanitation Data'!$F$31,0,10*ROW('Sanitation Data'!F169))="","",OFFSET('Sanitation Data'!$F$31,0,10*ROW('Sanitation Data'!F169)))</f>
        <v/>
      </c>
      <c r="CY175" s="293" t="str">
        <f ca="true">+IF(OFFSET('Sanitation Data'!$F$32,0,10*ROW('Sanitation Data'!F169))="","",OFFSET('Sanitation Data'!$F$32,0,10*ROW('Sanitation Data'!F169)))</f>
        <v/>
      </c>
      <c r="CZ175" s="293" t="str">
        <f ca="true">+IF(OFFSET('Sanitation Data'!$G$28,0,10*ROW('Sanitation Data'!G169))="","",OFFSET('Sanitation Data'!$G$28,0,10*ROW('Sanitation Data'!G169)))</f>
        <v/>
      </c>
      <c r="DA175" s="293" t="str">
        <f ca="true">+IF(OFFSET('Sanitation Data'!$G$29,0,10*ROW('Sanitation Data'!G169))="","",OFFSET('Sanitation Data'!$G$29,0,10*ROW('Sanitation Data'!G169)))</f>
        <v/>
      </c>
      <c r="DB175" s="293" t="str">
        <f ca="true">+IF(OFFSET('Sanitation Data'!$G$30,0,10*ROW('Sanitation Data'!G169))="","",OFFSET('Sanitation Data'!$G$30,0,10*ROW('Sanitation Data'!G169)))</f>
        <v/>
      </c>
      <c r="DC175" s="293" t="str">
        <f ca="true">+IF(OFFSET('Sanitation Data'!$G$31,0,10*ROW('Sanitation Data'!G169))="","",OFFSET('Sanitation Data'!$G$31,0,10*ROW('Sanitation Data'!G169)))</f>
        <v/>
      </c>
      <c r="DD175" s="293" t="str">
        <f ca="true">+IF(OFFSET('Sanitation Data'!$G$32,0,10*ROW('Sanitation Data'!G169))="","",OFFSET('Sanitation Data'!$G$32,0,10*ROW('Sanitation Data'!G169)))</f>
        <v/>
      </c>
      <c r="DE175" s="293" t="str">
        <f ca="true">+IF(OFFSET('Sanitation Data'!$H$28,0,10*ROW('Sanitation Data'!H169))="","",OFFSET('Sanitation Data'!$H$28,0,10*ROW('Sanitation Data'!H169)))</f>
        <v/>
      </c>
      <c r="DF175" s="293" t="str">
        <f ca="true">+IF(OFFSET('Sanitation Data'!$H$29,0,10*ROW('Sanitation Data'!H169))="","",OFFSET('Sanitation Data'!$H$29,0,10*ROW('Sanitation Data'!H169)))</f>
        <v/>
      </c>
      <c r="DG175" s="293" t="str">
        <f ca="true">+IF(OFFSET('Sanitation Data'!$H$30,0,10*ROW('Sanitation Data'!H169))="","",OFFSET('Sanitation Data'!$H$30,0,10*ROW('Sanitation Data'!H169)))</f>
        <v/>
      </c>
      <c r="DH175" s="293" t="str">
        <f ca="true">+IF(OFFSET('Sanitation Data'!$H$31,0,10*ROW('Sanitation Data'!H169))="","",OFFSET('Sanitation Data'!$H$31,0,10*ROW('Sanitation Data'!H169)))</f>
        <v/>
      </c>
      <c r="DI175" s="293" t="str">
        <f ca="true">+IF(OFFSET('Sanitation Data'!$H$32,0,10*ROW('Sanitation Data'!H169))="","",OFFSET('Sanitation Data'!$H$32,0,10*ROW('Sanitation Data'!H169)))</f>
        <v/>
      </c>
      <c r="DJ175" s="293" t="str">
        <f ca="true">+IF(OFFSET('Sanitation Data'!$I$28,0,10*ROW('Sanitation Data'!I169))="","",OFFSET('Sanitation Data'!$I$28,0,10*ROW('Sanitation Data'!I169)))</f>
        <v/>
      </c>
      <c r="DK175" s="293" t="str">
        <f ca="true">+IF(OFFSET('Sanitation Data'!$I$29,0,10*ROW('Sanitation Data'!I169))="","",OFFSET('Sanitation Data'!$I$29,0,10*ROW('Sanitation Data'!I169)))</f>
        <v/>
      </c>
      <c r="DL175" s="293" t="str">
        <f ca="true">+IF(OFFSET('Sanitation Data'!$I$30,0,10*ROW('Sanitation Data'!I169))="","",OFFSET('Sanitation Data'!$I$30,0,10*ROW('Sanitation Data'!I169)))</f>
        <v/>
      </c>
      <c r="DM175" s="293" t="str">
        <f ca="true">+IF(OFFSET('Sanitation Data'!$I$31,0,10*ROW('Sanitation Data'!I169))="","",OFFSET('Sanitation Data'!$I$31,0,10*ROW('Sanitation Data'!I169)))</f>
        <v/>
      </c>
      <c r="DN175" s="293" t="str">
        <f ca="true">+IF(OFFSET('Sanitation Data'!$I$32,0,10*ROW('Sanitation Data'!I169))="","",OFFSET('Sanitation Data'!$I$32,0,10*ROW('Sanitation Data'!I169)))</f>
        <v/>
      </c>
      <c r="DO175" s="293" t="str">
        <f ca="true">+IF(OFFSET('Hygiene Data'!$D$11,0,10*ROW('Hygiene Data'!D169))="","",OFFSET('Hygiene Data'!$D$11,0,10*ROW('Hygiene Data'!D169)))</f>
        <v/>
      </c>
      <c r="DP175" s="293" t="str">
        <f ca="true">+IF(OFFSET('Hygiene Data'!$D$12,0,10*ROW('Hygiene Data'!D169))="","",OFFSET('Hygiene Data'!$D$12,0,10*ROW('Hygiene Data'!D169)))</f>
        <v/>
      </c>
      <c r="DQ175" s="293" t="str">
        <f ca="true">+IF(OFFSET('Hygiene Data'!$D$13,0,10*ROW('Hygiene Data'!D169))="","",OFFSET('Hygiene Data'!$D$13,0,10*ROW('Hygiene Data'!D169)))</f>
        <v/>
      </c>
      <c r="DR175" s="293" t="str">
        <f ca="true">+IF(OFFSET('Hygiene Data'!$E$11,0,10*ROW('Hygiene Data'!E169))="","",OFFSET('Hygiene Data'!$E$11,0,10*ROW('Hygiene Data'!E169)))</f>
        <v/>
      </c>
      <c r="DS175" s="293" t="str">
        <f ca="true">+IF(OFFSET('Hygiene Data'!$E$12,0,10*ROW('Hygiene Data'!E169))="","",OFFSET('Hygiene Data'!$E$12,0,10*ROW('Hygiene Data'!E169)))</f>
        <v/>
      </c>
      <c r="DT175" s="293" t="str">
        <f ca="true">+IF(OFFSET('Hygiene Data'!$E$13,0,10*ROW('Hygiene Data'!E169))="","",OFFSET('Hygiene Data'!$E$13,0,10*ROW('Hygiene Data'!E169)))</f>
        <v/>
      </c>
      <c r="DU175" s="293" t="str">
        <f ca="true">+IF(OFFSET('Hygiene Data'!$F$11,0,10*ROW('Hygiene Data'!F169))="","",OFFSET('Hygiene Data'!$F$11,0,10*ROW('Hygiene Data'!F169)))</f>
        <v/>
      </c>
      <c r="DV175" s="293" t="str">
        <f ca="true">+IF(OFFSET('Hygiene Data'!$F$12,0,10*ROW('Hygiene Data'!F169))="","",OFFSET('Hygiene Data'!$F$12,0,10*ROW('Hygiene Data'!F169)))</f>
        <v/>
      </c>
      <c r="DW175" s="293" t="str">
        <f ca="true">+IF(OFFSET('Hygiene Data'!$F$13,0,10*ROW('Hygiene Data'!F169))="","",OFFSET('Hygiene Data'!$F$13,0,10*ROW('Hygiene Data'!F169)))</f>
        <v/>
      </c>
      <c r="DX175" s="293" t="str">
        <f ca="true">+IF(OFFSET('Hygiene Data'!$G$11,0,10*ROW('Hygiene Data'!G169))="","",OFFSET('Hygiene Data'!$G$11,0,10*ROW('Hygiene Data'!G169)))</f>
        <v/>
      </c>
      <c r="DY175" s="293" t="str">
        <f ca="true">+IF(OFFSET('Hygiene Data'!$G$12,0,10*ROW('Hygiene Data'!G169))="","",OFFSET('Hygiene Data'!$G$12,0,10*ROW('Hygiene Data'!G169)))</f>
        <v/>
      </c>
      <c r="DZ175" s="293" t="str">
        <f ca="true">+IF(OFFSET('Hygiene Data'!$G$13,0,10*ROW('Hygiene Data'!G169))="","",OFFSET('Hygiene Data'!$G$13,0,10*ROW('Hygiene Data'!G169)))</f>
        <v/>
      </c>
      <c r="EA175" s="293" t="str">
        <f ca="true">+IF(OFFSET('Hygiene Data'!$H$11,0,10*ROW('Hygiene Data'!H169))="","",OFFSET('Hygiene Data'!$H$11,0,10*ROW('Hygiene Data'!H169)))</f>
        <v/>
      </c>
      <c r="EB175" s="293" t="str">
        <f ca="true">+IF(OFFSET('Hygiene Data'!$H$12,0,10*ROW('Hygiene Data'!H169))="","",OFFSET('Hygiene Data'!$H$12,0,10*ROW('Hygiene Data'!H169)))</f>
        <v/>
      </c>
      <c r="EC175" s="293" t="str">
        <f ca="true">+IF(OFFSET('Hygiene Data'!$H$13,0,10*ROW('Hygiene Data'!H169))="","",OFFSET('Hygiene Data'!$H$13,0,10*ROW('Hygiene Data'!H169)))</f>
        <v/>
      </c>
      <c r="ED175" s="293" t="str">
        <f ca="true">+IF(OFFSET('Hygiene Data'!$I$11,0,10*ROW('Hygiene Data'!I169))="","",OFFSET('Hygiene Data'!$I$11,0,10*ROW('Hygiene Data'!I169)))</f>
        <v/>
      </c>
      <c r="EE175" s="293" t="str">
        <f ca="true">+IF(OFFSET('Hygiene Data'!$I$12,0,10*ROW('Hygiene Data'!I169))="","",OFFSET('Hygiene Data'!$I$12,0,10*ROW('Hygiene Data'!I169)))</f>
        <v/>
      </c>
      <c r="EF175" s="293"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49" t="str">
        <f t="shared" ca="true" si="2"/>
        <v/>
      </c>
      <c r="D176" s="89"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9"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9"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9"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9"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9"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9"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9"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9"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9"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9"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9"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9"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9"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9"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9"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9"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9"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0"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0"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0"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0"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0"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0"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0"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0"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0"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0"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0"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0"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0"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0"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0"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0"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0"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0"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0"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0"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0"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0"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0"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0"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0"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0"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0"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0"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0"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0"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1"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1"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1"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1"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1"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1"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1"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1"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1"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1"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1"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1"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1"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1"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1"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1"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1"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1"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3"/>
      <c r="BS176" s="293" t="str">
        <f ca="true">+IF(OFFSET('Water Data'!$D$27,0,10*ROW('Water Data'!D170))="","",OFFSET('Water Data'!$D$27,0,10*ROW('Water Data'!D170)))</f>
        <v/>
      </c>
      <c r="BT176" s="293" t="str">
        <f ca="true">+IF(OFFSET('Water Data'!$D$28,0,10*ROW('Water Data'!D170))="","",OFFSET('Water Data'!$D$28,0,10*ROW('Water Data'!D170)))</f>
        <v/>
      </c>
      <c r="BU176" s="293" t="str">
        <f ca="true">+IF(OFFSET('Water Data'!$D$29,0,10*ROW('Water Data'!D170))="","",OFFSET('Water Data'!$D$29,0,10*ROW('Water Data'!D170)))</f>
        <v/>
      </c>
      <c r="BV176" s="293" t="str">
        <f ca="true">+IF(OFFSET('Water Data'!$E$27,0,10*ROW('Water Data'!E170))="","",OFFSET('Water Data'!$E$27,0,10*ROW('Water Data'!E170)))</f>
        <v/>
      </c>
      <c r="BW176" s="293" t="str">
        <f ca="true">+IF(OFFSET('Water Data'!$E$28,0,10*ROW('Water Data'!E170))="","",OFFSET('Water Data'!$E$28,0,10*ROW('Water Data'!E170)))</f>
        <v/>
      </c>
      <c r="BX176" s="293" t="str">
        <f ca="true">+IF(OFFSET('Water Data'!$E$29,0,10*ROW('Water Data'!E170))="","",OFFSET('Water Data'!$E$29,0,10*ROW('Water Data'!E170)))</f>
        <v/>
      </c>
      <c r="BY176" s="293" t="str">
        <f ca="true">+IF(OFFSET('Water Data'!$F$27,0,10*ROW('Water Data'!F170))="","",OFFSET('Water Data'!$F$27,0,10*ROW('Water Data'!F170)))</f>
        <v/>
      </c>
      <c r="BZ176" s="293" t="str">
        <f ca="true">+IF(OFFSET('Water Data'!$F$28,0,10*ROW('Water Data'!F170))="","",OFFSET('Water Data'!$F$28,0,10*ROW('Water Data'!F170)))</f>
        <v/>
      </c>
      <c r="CA176" s="293" t="str">
        <f ca="true">+IF(OFFSET('Water Data'!$F$29,0,10*ROW('Water Data'!F170))="","",OFFSET('Water Data'!$F$29,0,10*ROW('Water Data'!F170)))</f>
        <v/>
      </c>
      <c r="CB176" s="293" t="str">
        <f ca="true">+IF(OFFSET('Water Data'!$G$27,0,10*ROW('Water Data'!G170))="","",OFFSET('Water Data'!$G$27,0,10*ROW('Water Data'!G170)))</f>
        <v/>
      </c>
      <c r="CC176" s="293" t="str">
        <f ca="true">+IF(OFFSET('Water Data'!$G$28,0,10*ROW('Water Data'!G170))="","",OFFSET('Water Data'!$G$28,0,10*ROW('Water Data'!G170)))</f>
        <v/>
      </c>
      <c r="CD176" s="293" t="str">
        <f ca="true">+IF(OFFSET('Water Data'!$G$29,0,10*ROW('Water Data'!G170))="","",OFFSET('Water Data'!$G$29,0,10*ROW('Water Data'!G170)))</f>
        <v/>
      </c>
      <c r="CE176" s="293" t="str">
        <f ca="true">+IF(OFFSET('Water Data'!$H$27,0,10*ROW('Water Data'!H170))="","",OFFSET('Water Data'!$H$27,0,10*ROW('Water Data'!H170)))</f>
        <v/>
      </c>
      <c r="CF176" s="293" t="str">
        <f ca="true">+IF(OFFSET('Water Data'!$H$28,0,10*ROW('Water Data'!H170))="","",OFFSET('Water Data'!$H$28,0,10*ROW('Water Data'!H170)))</f>
        <v/>
      </c>
      <c r="CG176" s="293" t="str">
        <f ca="true">+IF(OFFSET('Water Data'!$H$29,0,10*ROW('Water Data'!H170))="","",OFFSET('Water Data'!$H$29,0,10*ROW('Water Data'!H170)))</f>
        <v/>
      </c>
      <c r="CH176" s="293" t="str">
        <f ca="true">+IF(OFFSET('Water Data'!$I$27,0,10*ROW('Water Data'!I170))="","",OFFSET('Water Data'!$I$27,0,10*ROW('Water Data'!I170)))</f>
        <v/>
      </c>
      <c r="CI176" s="293" t="str">
        <f ca="true">+IF(OFFSET('Water Data'!$I$28,0,10*ROW('Water Data'!I170))="","",OFFSET('Water Data'!$I$28,0,10*ROW('Water Data'!I170)))</f>
        <v/>
      </c>
      <c r="CJ176" s="293" t="str">
        <f ca="true">+IF(OFFSET('Water Data'!$I$29,0,10*ROW('Water Data'!I170))="","",OFFSET('Water Data'!$I$29,0,10*ROW('Water Data'!I170)))</f>
        <v/>
      </c>
      <c r="CK176" s="293" t="str">
        <f ca="true">+IF(OFFSET('Sanitation Data'!$D$28,0,10*ROW('Sanitation Data'!D170))="","",OFFSET('Sanitation Data'!$D$28,0,10*ROW('Sanitation Data'!D170)))</f>
        <v/>
      </c>
      <c r="CL176" s="293" t="str">
        <f ca="true">+IF(OFFSET('Sanitation Data'!$D$29,0,10*ROW('Sanitation Data'!D170))="","",OFFSET('Sanitation Data'!$D$29,0,10*ROW('Sanitation Data'!D170)))</f>
        <v/>
      </c>
      <c r="CM176" s="293" t="str">
        <f ca="true">+IF(OFFSET('Sanitation Data'!$D$30,0,10*ROW('Sanitation Data'!D170))="","",OFFSET('Sanitation Data'!$D$30,0,10*ROW('Sanitation Data'!D170)))</f>
        <v/>
      </c>
      <c r="CN176" s="293" t="str">
        <f ca="true">+IF(OFFSET('Sanitation Data'!$D$31,0,10*ROW('Sanitation Data'!D170))="","",OFFSET('Sanitation Data'!$D$31,0,10*ROW('Sanitation Data'!D170)))</f>
        <v/>
      </c>
      <c r="CO176" s="293" t="str">
        <f ca="true">+IF(OFFSET('Sanitation Data'!$D$32,0,10*ROW('Sanitation Data'!D170))="","",OFFSET('Sanitation Data'!$D$32,0,10*ROW('Sanitation Data'!D170)))</f>
        <v/>
      </c>
      <c r="CP176" s="293" t="str">
        <f ca="true">+IF(OFFSET('Sanitation Data'!$E$28,0,10*ROW('Sanitation Data'!E170))="","",OFFSET('Sanitation Data'!$E$28,0,10*ROW('Sanitation Data'!E170)))</f>
        <v/>
      </c>
      <c r="CQ176" s="293" t="str">
        <f ca="true">+IF(OFFSET('Sanitation Data'!$E$29,0,10*ROW('Sanitation Data'!E170))="","",OFFSET('Sanitation Data'!$E$29,0,10*ROW('Sanitation Data'!E170)))</f>
        <v/>
      </c>
      <c r="CR176" s="293" t="str">
        <f ca="true">+IF(OFFSET('Sanitation Data'!$E$30,0,10*ROW('Sanitation Data'!E170))="","",OFFSET('Sanitation Data'!$E$30,0,10*ROW('Sanitation Data'!E170)))</f>
        <v/>
      </c>
      <c r="CS176" s="293" t="str">
        <f ca="true">+IF(OFFSET('Sanitation Data'!$E$31,0,10*ROW('Sanitation Data'!E170))="","",OFFSET('Sanitation Data'!$E$31,0,10*ROW('Sanitation Data'!E170)))</f>
        <v/>
      </c>
      <c r="CT176" s="293" t="str">
        <f ca="true">+IF(OFFSET('Sanitation Data'!$E$32,0,10*ROW('Sanitation Data'!E170))="","",OFFSET('Sanitation Data'!$E$32,0,10*ROW('Sanitation Data'!E170)))</f>
        <v/>
      </c>
      <c r="CU176" s="293" t="str">
        <f ca="true">+IF(OFFSET('Sanitation Data'!$F$28,0,10*ROW('Sanitation Data'!F170))="","",OFFSET('Sanitation Data'!$F$28,0,10*ROW('Sanitation Data'!F170)))</f>
        <v/>
      </c>
      <c r="CV176" s="293" t="str">
        <f ca="true">+IF(OFFSET('Sanitation Data'!$F$29,0,10*ROW('Sanitation Data'!F170))="","",OFFSET('Sanitation Data'!$F$29,0,10*ROW('Sanitation Data'!F170)))</f>
        <v/>
      </c>
      <c r="CW176" s="293" t="str">
        <f ca="true">+IF(OFFSET('Sanitation Data'!$F$30,0,10*ROW('Sanitation Data'!F170))="","",OFFSET('Sanitation Data'!$F$30,0,10*ROW('Sanitation Data'!F170)))</f>
        <v/>
      </c>
      <c r="CX176" s="293" t="str">
        <f ca="true">+IF(OFFSET('Sanitation Data'!$F$31,0,10*ROW('Sanitation Data'!F170))="","",OFFSET('Sanitation Data'!$F$31,0,10*ROW('Sanitation Data'!F170)))</f>
        <v/>
      </c>
      <c r="CY176" s="293" t="str">
        <f ca="true">+IF(OFFSET('Sanitation Data'!$F$32,0,10*ROW('Sanitation Data'!F170))="","",OFFSET('Sanitation Data'!$F$32,0,10*ROW('Sanitation Data'!F170)))</f>
        <v/>
      </c>
      <c r="CZ176" s="293" t="str">
        <f ca="true">+IF(OFFSET('Sanitation Data'!$G$28,0,10*ROW('Sanitation Data'!G170))="","",OFFSET('Sanitation Data'!$G$28,0,10*ROW('Sanitation Data'!G170)))</f>
        <v/>
      </c>
      <c r="DA176" s="293" t="str">
        <f ca="true">+IF(OFFSET('Sanitation Data'!$G$29,0,10*ROW('Sanitation Data'!G170))="","",OFFSET('Sanitation Data'!$G$29,0,10*ROW('Sanitation Data'!G170)))</f>
        <v/>
      </c>
      <c r="DB176" s="293" t="str">
        <f ca="true">+IF(OFFSET('Sanitation Data'!$G$30,0,10*ROW('Sanitation Data'!G170))="","",OFFSET('Sanitation Data'!$G$30,0,10*ROW('Sanitation Data'!G170)))</f>
        <v/>
      </c>
      <c r="DC176" s="293" t="str">
        <f ca="true">+IF(OFFSET('Sanitation Data'!$G$31,0,10*ROW('Sanitation Data'!G170))="","",OFFSET('Sanitation Data'!$G$31,0,10*ROW('Sanitation Data'!G170)))</f>
        <v/>
      </c>
      <c r="DD176" s="293" t="str">
        <f ca="true">+IF(OFFSET('Sanitation Data'!$G$32,0,10*ROW('Sanitation Data'!G170))="","",OFFSET('Sanitation Data'!$G$32,0,10*ROW('Sanitation Data'!G170)))</f>
        <v/>
      </c>
      <c r="DE176" s="293" t="str">
        <f ca="true">+IF(OFFSET('Sanitation Data'!$H$28,0,10*ROW('Sanitation Data'!H170))="","",OFFSET('Sanitation Data'!$H$28,0,10*ROW('Sanitation Data'!H170)))</f>
        <v/>
      </c>
      <c r="DF176" s="293" t="str">
        <f ca="true">+IF(OFFSET('Sanitation Data'!$H$29,0,10*ROW('Sanitation Data'!H170))="","",OFFSET('Sanitation Data'!$H$29,0,10*ROW('Sanitation Data'!H170)))</f>
        <v/>
      </c>
      <c r="DG176" s="293" t="str">
        <f ca="true">+IF(OFFSET('Sanitation Data'!$H$30,0,10*ROW('Sanitation Data'!H170))="","",OFFSET('Sanitation Data'!$H$30,0,10*ROW('Sanitation Data'!H170)))</f>
        <v/>
      </c>
      <c r="DH176" s="293" t="str">
        <f ca="true">+IF(OFFSET('Sanitation Data'!$H$31,0,10*ROW('Sanitation Data'!H170))="","",OFFSET('Sanitation Data'!$H$31,0,10*ROW('Sanitation Data'!H170)))</f>
        <v/>
      </c>
      <c r="DI176" s="293" t="str">
        <f ca="true">+IF(OFFSET('Sanitation Data'!$H$32,0,10*ROW('Sanitation Data'!H170))="","",OFFSET('Sanitation Data'!$H$32,0,10*ROW('Sanitation Data'!H170)))</f>
        <v/>
      </c>
      <c r="DJ176" s="293" t="str">
        <f ca="true">+IF(OFFSET('Sanitation Data'!$I$28,0,10*ROW('Sanitation Data'!I170))="","",OFFSET('Sanitation Data'!$I$28,0,10*ROW('Sanitation Data'!I170)))</f>
        <v/>
      </c>
      <c r="DK176" s="293" t="str">
        <f ca="true">+IF(OFFSET('Sanitation Data'!$I$29,0,10*ROW('Sanitation Data'!I170))="","",OFFSET('Sanitation Data'!$I$29,0,10*ROW('Sanitation Data'!I170)))</f>
        <v/>
      </c>
      <c r="DL176" s="293" t="str">
        <f ca="true">+IF(OFFSET('Sanitation Data'!$I$30,0,10*ROW('Sanitation Data'!I170))="","",OFFSET('Sanitation Data'!$I$30,0,10*ROW('Sanitation Data'!I170)))</f>
        <v/>
      </c>
      <c r="DM176" s="293" t="str">
        <f ca="true">+IF(OFFSET('Sanitation Data'!$I$31,0,10*ROW('Sanitation Data'!I170))="","",OFFSET('Sanitation Data'!$I$31,0,10*ROW('Sanitation Data'!I170)))</f>
        <v/>
      </c>
      <c r="DN176" s="293" t="str">
        <f ca="true">+IF(OFFSET('Sanitation Data'!$I$32,0,10*ROW('Sanitation Data'!I170))="","",OFFSET('Sanitation Data'!$I$32,0,10*ROW('Sanitation Data'!I170)))</f>
        <v/>
      </c>
      <c r="DO176" s="293" t="str">
        <f ca="true">+IF(OFFSET('Hygiene Data'!$D$11,0,10*ROW('Hygiene Data'!D170))="","",OFFSET('Hygiene Data'!$D$11,0,10*ROW('Hygiene Data'!D170)))</f>
        <v/>
      </c>
      <c r="DP176" s="293" t="str">
        <f ca="true">+IF(OFFSET('Hygiene Data'!$D$12,0,10*ROW('Hygiene Data'!D170))="","",OFFSET('Hygiene Data'!$D$12,0,10*ROW('Hygiene Data'!D170)))</f>
        <v/>
      </c>
      <c r="DQ176" s="293" t="str">
        <f ca="true">+IF(OFFSET('Hygiene Data'!$D$13,0,10*ROW('Hygiene Data'!D170))="","",OFFSET('Hygiene Data'!$D$13,0,10*ROW('Hygiene Data'!D170)))</f>
        <v/>
      </c>
      <c r="DR176" s="293" t="str">
        <f ca="true">+IF(OFFSET('Hygiene Data'!$E$11,0,10*ROW('Hygiene Data'!E170))="","",OFFSET('Hygiene Data'!$E$11,0,10*ROW('Hygiene Data'!E170)))</f>
        <v/>
      </c>
      <c r="DS176" s="293" t="str">
        <f ca="true">+IF(OFFSET('Hygiene Data'!$E$12,0,10*ROW('Hygiene Data'!E170))="","",OFFSET('Hygiene Data'!$E$12,0,10*ROW('Hygiene Data'!E170)))</f>
        <v/>
      </c>
      <c r="DT176" s="293" t="str">
        <f ca="true">+IF(OFFSET('Hygiene Data'!$E$13,0,10*ROW('Hygiene Data'!E170))="","",OFFSET('Hygiene Data'!$E$13,0,10*ROW('Hygiene Data'!E170)))</f>
        <v/>
      </c>
      <c r="DU176" s="293" t="str">
        <f ca="true">+IF(OFFSET('Hygiene Data'!$F$11,0,10*ROW('Hygiene Data'!F170))="","",OFFSET('Hygiene Data'!$F$11,0,10*ROW('Hygiene Data'!F170)))</f>
        <v/>
      </c>
      <c r="DV176" s="293" t="str">
        <f ca="true">+IF(OFFSET('Hygiene Data'!$F$12,0,10*ROW('Hygiene Data'!F170))="","",OFFSET('Hygiene Data'!$F$12,0,10*ROW('Hygiene Data'!F170)))</f>
        <v/>
      </c>
      <c r="DW176" s="293" t="str">
        <f ca="true">+IF(OFFSET('Hygiene Data'!$F$13,0,10*ROW('Hygiene Data'!F170))="","",OFFSET('Hygiene Data'!$F$13,0,10*ROW('Hygiene Data'!F170)))</f>
        <v/>
      </c>
      <c r="DX176" s="293" t="str">
        <f ca="true">+IF(OFFSET('Hygiene Data'!$G$11,0,10*ROW('Hygiene Data'!G170))="","",OFFSET('Hygiene Data'!$G$11,0,10*ROW('Hygiene Data'!G170)))</f>
        <v/>
      </c>
      <c r="DY176" s="293" t="str">
        <f ca="true">+IF(OFFSET('Hygiene Data'!$G$12,0,10*ROW('Hygiene Data'!G170))="","",OFFSET('Hygiene Data'!$G$12,0,10*ROW('Hygiene Data'!G170)))</f>
        <v/>
      </c>
      <c r="DZ176" s="293" t="str">
        <f ca="true">+IF(OFFSET('Hygiene Data'!$G$13,0,10*ROW('Hygiene Data'!G170))="","",OFFSET('Hygiene Data'!$G$13,0,10*ROW('Hygiene Data'!G170)))</f>
        <v/>
      </c>
      <c r="EA176" s="293" t="str">
        <f ca="true">+IF(OFFSET('Hygiene Data'!$H$11,0,10*ROW('Hygiene Data'!H170))="","",OFFSET('Hygiene Data'!$H$11,0,10*ROW('Hygiene Data'!H170)))</f>
        <v/>
      </c>
      <c r="EB176" s="293" t="str">
        <f ca="true">+IF(OFFSET('Hygiene Data'!$H$12,0,10*ROW('Hygiene Data'!H170))="","",OFFSET('Hygiene Data'!$H$12,0,10*ROW('Hygiene Data'!H170)))</f>
        <v/>
      </c>
      <c r="EC176" s="293" t="str">
        <f ca="true">+IF(OFFSET('Hygiene Data'!$H$13,0,10*ROW('Hygiene Data'!H170))="","",OFFSET('Hygiene Data'!$H$13,0,10*ROW('Hygiene Data'!H170)))</f>
        <v/>
      </c>
      <c r="ED176" s="293" t="str">
        <f ca="true">+IF(OFFSET('Hygiene Data'!$I$11,0,10*ROW('Hygiene Data'!I170))="","",OFFSET('Hygiene Data'!$I$11,0,10*ROW('Hygiene Data'!I170)))</f>
        <v/>
      </c>
      <c r="EE176" s="293" t="str">
        <f ca="true">+IF(OFFSET('Hygiene Data'!$I$12,0,10*ROW('Hygiene Data'!I170))="","",OFFSET('Hygiene Data'!$I$12,0,10*ROW('Hygiene Data'!I170)))</f>
        <v/>
      </c>
      <c r="EF176" s="293"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49" t="str">
        <f t="shared" ca="true" si="2"/>
        <v/>
      </c>
      <c r="D177" s="89"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9"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9"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9"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9"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9"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9"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9"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9"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9"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9"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9"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9"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9"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9"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9"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9"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9"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0"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0"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0"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0"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0"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0"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0"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0"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0"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0"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0"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0"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0"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0"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0"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0"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0"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0"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0"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0"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0"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0"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0"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0"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0"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0"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0"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0"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0"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0"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1"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1"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1"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1"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1"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1"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1"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1"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1"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1"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1"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1"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1"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1"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1"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1"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1"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1"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3"/>
      <c r="BS177" s="293" t="str">
        <f ca="true">+IF(OFFSET('Water Data'!$D$27,0,10*ROW('Water Data'!D171))="","",OFFSET('Water Data'!$D$27,0,10*ROW('Water Data'!D171)))</f>
        <v/>
      </c>
      <c r="BT177" s="293" t="str">
        <f ca="true">+IF(OFFSET('Water Data'!$D$28,0,10*ROW('Water Data'!D171))="","",OFFSET('Water Data'!$D$28,0,10*ROW('Water Data'!D171)))</f>
        <v/>
      </c>
      <c r="BU177" s="293" t="str">
        <f ca="true">+IF(OFFSET('Water Data'!$D$29,0,10*ROW('Water Data'!D171))="","",OFFSET('Water Data'!$D$29,0,10*ROW('Water Data'!D171)))</f>
        <v/>
      </c>
      <c r="BV177" s="293" t="str">
        <f ca="true">+IF(OFFSET('Water Data'!$E$27,0,10*ROW('Water Data'!E171))="","",OFFSET('Water Data'!$E$27,0,10*ROW('Water Data'!E171)))</f>
        <v/>
      </c>
      <c r="BW177" s="293" t="str">
        <f ca="true">+IF(OFFSET('Water Data'!$E$28,0,10*ROW('Water Data'!E171))="","",OFFSET('Water Data'!$E$28,0,10*ROW('Water Data'!E171)))</f>
        <v/>
      </c>
      <c r="BX177" s="293" t="str">
        <f ca="true">+IF(OFFSET('Water Data'!$E$29,0,10*ROW('Water Data'!E171))="","",OFFSET('Water Data'!$E$29,0,10*ROW('Water Data'!E171)))</f>
        <v/>
      </c>
      <c r="BY177" s="293" t="str">
        <f ca="true">+IF(OFFSET('Water Data'!$F$27,0,10*ROW('Water Data'!F171))="","",OFFSET('Water Data'!$F$27,0,10*ROW('Water Data'!F171)))</f>
        <v/>
      </c>
      <c r="BZ177" s="293" t="str">
        <f ca="true">+IF(OFFSET('Water Data'!$F$28,0,10*ROW('Water Data'!F171))="","",OFFSET('Water Data'!$F$28,0,10*ROW('Water Data'!F171)))</f>
        <v/>
      </c>
      <c r="CA177" s="293" t="str">
        <f ca="true">+IF(OFFSET('Water Data'!$F$29,0,10*ROW('Water Data'!F171))="","",OFFSET('Water Data'!$F$29,0,10*ROW('Water Data'!F171)))</f>
        <v/>
      </c>
      <c r="CB177" s="293" t="str">
        <f ca="true">+IF(OFFSET('Water Data'!$G$27,0,10*ROW('Water Data'!G171))="","",OFFSET('Water Data'!$G$27,0,10*ROW('Water Data'!G171)))</f>
        <v/>
      </c>
      <c r="CC177" s="293" t="str">
        <f ca="true">+IF(OFFSET('Water Data'!$G$28,0,10*ROW('Water Data'!G171))="","",OFFSET('Water Data'!$G$28,0,10*ROW('Water Data'!G171)))</f>
        <v/>
      </c>
      <c r="CD177" s="293" t="str">
        <f ca="true">+IF(OFFSET('Water Data'!$G$29,0,10*ROW('Water Data'!G171))="","",OFFSET('Water Data'!$G$29,0,10*ROW('Water Data'!G171)))</f>
        <v/>
      </c>
      <c r="CE177" s="293" t="str">
        <f ca="true">+IF(OFFSET('Water Data'!$H$27,0,10*ROW('Water Data'!H171))="","",OFFSET('Water Data'!$H$27,0,10*ROW('Water Data'!H171)))</f>
        <v/>
      </c>
      <c r="CF177" s="293" t="str">
        <f ca="true">+IF(OFFSET('Water Data'!$H$28,0,10*ROW('Water Data'!H171))="","",OFFSET('Water Data'!$H$28,0,10*ROW('Water Data'!H171)))</f>
        <v/>
      </c>
      <c r="CG177" s="293" t="str">
        <f ca="true">+IF(OFFSET('Water Data'!$H$29,0,10*ROW('Water Data'!H171))="","",OFFSET('Water Data'!$H$29,0,10*ROW('Water Data'!H171)))</f>
        <v/>
      </c>
      <c r="CH177" s="293" t="str">
        <f ca="true">+IF(OFFSET('Water Data'!$I$27,0,10*ROW('Water Data'!I171))="","",OFFSET('Water Data'!$I$27,0,10*ROW('Water Data'!I171)))</f>
        <v/>
      </c>
      <c r="CI177" s="293" t="str">
        <f ca="true">+IF(OFFSET('Water Data'!$I$28,0,10*ROW('Water Data'!I171))="","",OFFSET('Water Data'!$I$28,0,10*ROW('Water Data'!I171)))</f>
        <v/>
      </c>
      <c r="CJ177" s="293" t="str">
        <f ca="true">+IF(OFFSET('Water Data'!$I$29,0,10*ROW('Water Data'!I171))="","",OFFSET('Water Data'!$I$29,0,10*ROW('Water Data'!I171)))</f>
        <v/>
      </c>
      <c r="CK177" s="293" t="str">
        <f ca="true">+IF(OFFSET('Sanitation Data'!$D$28,0,10*ROW('Sanitation Data'!D171))="","",OFFSET('Sanitation Data'!$D$28,0,10*ROW('Sanitation Data'!D171)))</f>
        <v/>
      </c>
      <c r="CL177" s="293" t="str">
        <f ca="true">+IF(OFFSET('Sanitation Data'!$D$29,0,10*ROW('Sanitation Data'!D171))="","",OFFSET('Sanitation Data'!$D$29,0,10*ROW('Sanitation Data'!D171)))</f>
        <v/>
      </c>
      <c r="CM177" s="293" t="str">
        <f ca="true">+IF(OFFSET('Sanitation Data'!$D$30,0,10*ROW('Sanitation Data'!D171))="","",OFFSET('Sanitation Data'!$D$30,0,10*ROW('Sanitation Data'!D171)))</f>
        <v/>
      </c>
      <c r="CN177" s="293" t="str">
        <f ca="true">+IF(OFFSET('Sanitation Data'!$D$31,0,10*ROW('Sanitation Data'!D171))="","",OFFSET('Sanitation Data'!$D$31,0,10*ROW('Sanitation Data'!D171)))</f>
        <v/>
      </c>
      <c r="CO177" s="293" t="str">
        <f ca="true">+IF(OFFSET('Sanitation Data'!$D$32,0,10*ROW('Sanitation Data'!D171))="","",OFFSET('Sanitation Data'!$D$32,0,10*ROW('Sanitation Data'!D171)))</f>
        <v/>
      </c>
      <c r="CP177" s="293" t="str">
        <f ca="true">+IF(OFFSET('Sanitation Data'!$E$28,0,10*ROW('Sanitation Data'!E171))="","",OFFSET('Sanitation Data'!$E$28,0,10*ROW('Sanitation Data'!E171)))</f>
        <v/>
      </c>
      <c r="CQ177" s="293" t="str">
        <f ca="true">+IF(OFFSET('Sanitation Data'!$E$29,0,10*ROW('Sanitation Data'!E171))="","",OFFSET('Sanitation Data'!$E$29,0,10*ROW('Sanitation Data'!E171)))</f>
        <v/>
      </c>
      <c r="CR177" s="293" t="str">
        <f ca="true">+IF(OFFSET('Sanitation Data'!$E$30,0,10*ROW('Sanitation Data'!E171))="","",OFFSET('Sanitation Data'!$E$30,0,10*ROW('Sanitation Data'!E171)))</f>
        <v/>
      </c>
      <c r="CS177" s="293" t="str">
        <f ca="true">+IF(OFFSET('Sanitation Data'!$E$31,0,10*ROW('Sanitation Data'!E171))="","",OFFSET('Sanitation Data'!$E$31,0,10*ROW('Sanitation Data'!E171)))</f>
        <v/>
      </c>
      <c r="CT177" s="293" t="str">
        <f ca="true">+IF(OFFSET('Sanitation Data'!$E$32,0,10*ROW('Sanitation Data'!E171))="","",OFFSET('Sanitation Data'!$E$32,0,10*ROW('Sanitation Data'!E171)))</f>
        <v/>
      </c>
      <c r="CU177" s="293" t="str">
        <f ca="true">+IF(OFFSET('Sanitation Data'!$F$28,0,10*ROW('Sanitation Data'!F171))="","",OFFSET('Sanitation Data'!$F$28,0,10*ROW('Sanitation Data'!F171)))</f>
        <v/>
      </c>
      <c r="CV177" s="293" t="str">
        <f ca="true">+IF(OFFSET('Sanitation Data'!$F$29,0,10*ROW('Sanitation Data'!F171))="","",OFFSET('Sanitation Data'!$F$29,0,10*ROW('Sanitation Data'!F171)))</f>
        <v/>
      </c>
      <c r="CW177" s="293" t="str">
        <f ca="true">+IF(OFFSET('Sanitation Data'!$F$30,0,10*ROW('Sanitation Data'!F171))="","",OFFSET('Sanitation Data'!$F$30,0,10*ROW('Sanitation Data'!F171)))</f>
        <v/>
      </c>
      <c r="CX177" s="293" t="str">
        <f ca="true">+IF(OFFSET('Sanitation Data'!$F$31,0,10*ROW('Sanitation Data'!F171))="","",OFFSET('Sanitation Data'!$F$31,0,10*ROW('Sanitation Data'!F171)))</f>
        <v/>
      </c>
      <c r="CY177" s="293" t="str">
        <f ca="true">+IF(OFFSET('Sanitation Data'!$F$32,0,10*ROW('Sanitation Data'!F171))="","",OFFSET('Sanitation Data'!$F$32,0,10*ROW('Sanitation Data'!F171)))</f>
        <v/>
      </c>
      <c r="CZ177" s="293" t="str">
        <f ca="true">+IF(OFFSET('Sanitation Data'!$G$28,0,10*ROW('Sanitation Data'!G171))="","",OFFSET('Sanitation Data'!$G$28,0,10*ROW('Sanitation Data'!G171)))</f>
        <v/>
      </c>
      <c r="DA177" s="293" t="str">
        <f ca="true">+IF(OFFSET('Sanitation Data'!$G$29,0,10*ROW('Sanitation Data'!G171))="","",OFFSET('Sanitation Data'!$G$29,0,10*ROW('Sanitation Data'!G171)))</f>
        <v/>
      </c>
      <c r="DB177" s="293" t="str">
        <f ca="true">+IF(OFFSET('Sanitation Data'!$G$30,0,10*ROW('Sanitation Data'!G171))="","",OFFSET('Sanitation Data'!$G$30,0,10*ROW('Sanitation Data'!G171)))</f>
        <v/>
      </c>
      <c r="DC177" s="293" t="str">
        <f ca="true">+IF(OFFSET('Sanitation Data'!$G$31,0,10*ROW('Sanitation Data'!G171))="","",OFFSET('Sanitation Data'!$G$31,0,10*ROW('Sanitation Data'!G171)))</f>
        <v/>
      </c>
      <c r="DD177" s="293" t="str">
        <f ca="true">+IF(OFFSET('Sanitation Data'!$G$32,0,10*ROW('Sanitation Data'!G171))="","",OFFSET('Sanitation Data'!$G$32,0,10*ROW('Sanitation Data'!G171)))</f>
        <v/>
      </c>
      <c r="DE177" s="293" t="str">
        <f ca="true">+IF(OFFSET('Sanitation Data'!$H$28,0,10*ROW('Sanitation Data'!H171))="","",OFFSET('Sanitation Data'!$H$28,0,10*ROW('Sanitation Data'!H171)))</f>
        <v/>
      </c>
      <c r="DF177" s="293" t="str">
        <f ca="true">+IF(OFFSET('Sanitation Data'!$H$29,0,10*ROW('Sanitation Data'!H171))="","",OFFSET('Sanitation Data'!$H$29,0,10*ROW('Sanitation Data'!H171)))</f>
        <v/>
      </c>
      <c r="DG177" s="293" t="str">
        <f ca="true">+IF(OFFSET('Sanitation Data'!$H$30,0,10*ROW('Sanitation Data'!H171))="","",OFFSET('Sanitation Data'!$H$30,0,10*ROW('Sanitation Data'!H171)))</f>
        <v/>
      </c>
      <c r="DH177" s="293" t="str">
        <f ca="true">+IF(OFFSET('Sanitation Data'!$H$31,0,10*ROW('Sanitation Data'!H171))="","",OFFSET('Sanitation Data'!$H$31,0,10*ROW('Sanitation Data'!H171)))</f>
        <v/>
      </c>
      <c r="DI177" s="293" t="str">
        <f ca="true">+IF(OFFSET('Sanitation Data'!$H$32,0,10*ROW('Sanitation Data'!H171))="","",OFFSET('Sanitation Data'!$H$32,0,10*ROW('Sanitation Data'!H171)))</f>
        <v/>
      </c>
      <c r="DJ177" s="293" t="str">
        <f ca="true">+IF(OFFSET('Sanitation Data'!$I$28,0,10*ROW('Sanitation Data'!I171))="","",OFFSET('Sanitation Data'!$I$28,0,10*ROW('Sanitation Data'!I171)))</f>
        <v/>
      </c>
      <c r="DK177" s="293" t="str">
        <f ca="true">+IF(OFFSET('Sanitation Data'!$I$29,0,10*ROW('Sanitation Data'!I171))="","",OFFSET('Sanitation Data'!$I$29,0,10*ROW('Sanitation Data'!I171)))</f>
        <v/>
      </c>
      <c r="DL177" s="293" t="str">
        <f ca="true">+IF(OFFSET('Sanitation Data'!$I$30,0,10*ROW('Sanitation Data'!I171))="","",OFFSET('Sanitation Data'!$I$30,0,10*ROW('Sanitation Data'!I171)))</f>
        <v/>
      </c>
      <c r="DM177" s="293" t="str">
        <f ca="true">+IF(OFFSET('Sanitation Data'!$I$31,0,10*ROW('Sanitation Data'!I171))="","",OFFSET('Sanitation Data'!$I$31,0,10*ROW('Sanitation Data'!I171)))</f>
        <v/>
      </c>
      <c r="DN177" s="293" t="str">
        <f ca="true">+IF(OFFSET('Sanitation Data'!$I$32,0,10*ROW('Sanitation Data'!I171))="","",OFFSET('Sanitation Data'!$I$32,0,10*ROW('Sanitation Data'!I171)))</f>
        <v/>
      </c>
      <c r="DO177" s="293" t="str">
        <f ca="true">+IF(OFFSET('Hygiene Data'!$D$11,0,10*ROW('Hygiene Data'!D171))="","",OFFSET('Hygiene Data'!$D$11,0,10*ROW('Hygiene Data'!D171)))</f>
        <v/>
      </c>
      <c r="DP177" s="293" t="str">
        <f ca="true">+IF(OFFSET('Hygiene Data'!$D$12,0,10*ROW('Hygiene Data'!D171))="","",OFFSET('Hygiene Data'!$D$12,0,10*ROW('Hygiene Data'!D171)))</f>
        <v/>
      </c>
      <c r="DQ177" s="293" t="str">
        <f ca="true">+IF(OFFSET('Hygiene Data'!$D$13,0,10*ROW('Hygiene Data'!D171))="","",OFFSET('Hygiene Data'!$D$13,0,10*ROW('Hygiene Data'!D171)))</f>
        <v/>
      </c>
      <c r="DR177" s="293" t="str">
        <f ca="true">+IF(OFFSET('Hygiene Data'!$E$11,0,10*ROW('Hygiene Data'!E171))="","",OFFSET('Hygiene Data'!$E$11,0,10*ROW('Hygiene Data'!E171)))</f>
        <v/>
      </c>
      <c r="DS177" s="293" t="str">
        <f ca="true">+IF(OFFSET('Hygiene Data'!$E$12,0,10*ROW('Hygiene Data'!E171))="","",OFFSET('Hygiene Data'!$E$12,0,10*ROW('Hygiene Data'!E171)))</f>
        <v/>
      </c>
      <c r="DT177" s="293" t="str">
        <f ca="true">+IF(OFFSET('Hygiene Data'!$E$13,0,10*ROW('Hygiene Data'!E171))="","",OFFSET('Hygiene Data'!$E$13,0,10*ROW('Hygiene Data'!E171)))</f>
        <v/>
      </c>
      <c r="DU177" s="293" t="str">
        <f ca="true">+IF(OFFSET('Hygiene Data'!$F$11,0,10*ROW('Hygiene Data'!F171))="","",OFFSET('Hygiene Data'!$F$11,0,10*ROW('Hygiene Data'!F171)))</f>
        <v/>
      </c>
      <c r="DV177" s="293" t="str">
        <f ca="true">+IF(OFFSET('Hygiene Data'!$F$12,0,10*ROW('Hygiene Data'!F171))="","",OFFSET('Hygiene Data'!$F$12,0,10*ROW('Hygiene Data'!F171)))</f>
        <v/>
      </c>
      <c r="DW177" s="293" t="str">
        <f ca="true">+IF(OFFSET('Hygiene Data'!$F$13,0,10*ROW('Hygiene Data'!F171))="","",OFFSET('Hygiene Data'!$F$13,0,10*ROW('Hygiene Data'!F171)))</f>
        <v/>
      </c>
      <c r="DX177" s="293" t="str">
        <f ca="true">+IF(OFFSET('Hygiene Data'!$G$11,0,10*ROW('Hygiene Data'!G171))="","",OFFSET('Hygiene Data'!$G$11,0,10*ROW('Hygiene Data'!G171)))</f>
        <v/>
      </c>
      <c r="DY177" s="293" t="str">
        <f ca="true">+IF(OFFSET('Hygiene Data'!$G$12,0,10*ROW('Hygiene Data'!G171))="","",OFFSET('Hygiene Data'!$G$12,0,10*ROW('Hygiene Data'!G171)))</f>
        <v/>
      </c>
      <c r="DZ177" s="293" t="str">
        <f ca="true">+IF(OFFSET('Hygiene Data'!$G$13,0,10*ROW('Hygiene Data'!G171))="","",OFFSET('Hygiene Data'!$G$13,0,10*ROW('Hygiene Data'!G171)))</f>
        <v/>
      </c>
      <c r="EA177" s="293" t="str">
        <f ca="true">+IF(OFFSET('Hygiene Data'!$H$11,0,10*ROW('Hygiene Data'!H171))="","",OFFSET('Hygiene Data'!$H$11,0,10*ROW('Hygiene Data'!H171)))</f>
        <v/>
      </c>
      <c r="EB177" s="293" t="str">
        <f ca="true">+IF(OFFSET('Hygiene Data'!$H$12,0,10*ROW('Hygiene Data'!H171))="","",OFFSET('Hygiene Data'!$H$12,0,10*ROW('Hygiene Data'!H171)))</f>
        <v/>
      </c>
      <c r="EC177" s="293" t="str">
        <f ca="true">+IF(OFFSET('Hygiene Data'!$H$13,0,10*ROW('Hygiene Data'!H171))="","",OFFSET('Hygiene Data'!$H$13,0,10*ROW('Hygiene Data'!H171)))</f>
        <v/>
      </c>
      <c r="ED177" s="293" t="str">
        <f ca="true">+IF(OFFSET('Hygiene Data'!$I$11,0,10*ROW('Hygiene Data'!I171))="","",OFFSET('Hygiene Data'!$I$11,0,10*ROW('Hygiene Data'!I171)))</f>
        <v/>
      </c>
      <c r="EE177" s="293" t="str">
        <f ca="true">+IF(OFFSET('Hygiene Data'!$I$12,0,10*ROW('Hygiene Data'!I171))="","",OFFSET('Hygiene Data'!$I$12,0,10*ROW('Hygiene Data'!I171)))</f>
        <v/>
      </c>
      <c r="EF177" s="293"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49" t="str">
        <f t="shared" ca="true" si="2"/>
        <v/>
      </c>
      <c r="D178" s="89"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9"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9"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9"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9"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9"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9"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9"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9"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9"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9"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9"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9"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9"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9"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9"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9"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9"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0"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0"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0"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0"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0"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0"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0"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0"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0"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0"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0"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0"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0"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0"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0"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0"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0"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0"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0"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0"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0"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0"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0"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0"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0"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0"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0"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0"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0"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0"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1"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1"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1"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1"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1"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1"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1"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1"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1"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1"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1"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1"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1"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1"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1"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1"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1"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1"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3"/>
      <c r="BS178" s="293" t="str">
        <f ca="true">+IF(OFFSET('Water Data'!$D$27,0,10*ROW('Water Data'!D172))="","",OFFSET('Water Data'!$D$27,0,10*ROW('Water Data'!D172)))</f>
        <v/>
      </c>
      <c r="BT178" s="293" t="str">
        <f ca="true">+IF(OFFSET('Water Data'!$D$28,0,10*ROW('Water Data'!D172))="","",OFFSET('Water Data'!$D$28,0,10*ROW('Water Data'!D172)))</f>
        <v/>
      </c>
      <c r="BU178" s="293" t="str">
        <f ca="true">+IF(OFFSET('Water Data'!$D$29,0,10*ROW('Water Data'!D172))="","",OFFSET('Water Data'!$D$29,0,10*ROW('Water Data'!D172)))</f>
        <v/>
      </c>
      <c r="BV178" s="293" t="str">
        <f ca="true">+IF(OFFSET('Water Data'!$E$27,0,10*ROW('Water Data'!E172))="","",OFFSET('Water Data'!$E$27,0,10*ROW('Water Data'!E172)))</f>
        <v/>
      </c>
      <c r="BW178" s="293" t="str">
        <f ca="true">+IF(OFFSET('Water Data'!$E$28,0,10*ROW('Water Data'!E172))="","",OFFSET('Water Data'!$E$28,0,10*ROW('Water Data'!E172)))</f>
        <v/>
      </c>
      <c r="BX178" s="293" t="str">
        <f ca="true">+IF(OFFSET('Water Data'!$E$29,0,10*ROW('Water Data'!E172))="","",OFFSET('Water Data'!$E$29,0,10*ROW('Water Data'!E172)))</f>
        <v/>
      </c>
      <c r="BY178" s="293" t="str">
        <f ca="true">+IF(OFFSET('Water Data'!$F$27,0,10*ROW('Water Data'!F172))="","",OFFSET('Water Data'!$F$27,0,10*ROW('Water Data'!F172)))</f>
        <v/>
      </c>
      <c r="BZ178" s="293" t="str">
        <f ca="true">+IF(OFFSET('Water Data'!$F$28,0,10*ROW('Water Data'!F172))="","",OFFSET('Water Data'!$F$28,0,10*ROW('Water Data'!F172)))</f>
        <v/>
      </c>
      <c r="CA178" s="293" t="str">
        <f ca="true">+IF(OFFSET('Water Data'!$F$29,0,10*ROW('Water Data'!F172))="","",OFFSET('Water Data'!$F$29,0,10*ROW('Water Data'!F172)))</f>
        <v/>
      </c>
      <c r="CB178" s="293" t="str">
        <f ca="true">+IF(OFFSET('Water Data'!$G$27,0,10*ROW('Water Data'!G172))="","",OFFSET('Water Data'!$G$27,0,10*ROW('Water Data'!G172)))</f>
        <v/>
      </c>
      <c r="CC178" s="293" t="str">
        <f ca="true">+IF(OFFSET('Water Data'!$G$28,0,10*ROW('Water Data'!G172))="","",OFFSET('Water Data'!$G$28,0,10*ROW('Water Data'!G172)))</f>
        <v/>
      </c>
      <c r="CD178" s="293" t="str">
        <f ca="true">+IF(OFFSET('Water Data'!$G$29,0,10*ROW('Water Data'!G172))="","",OFFSET('Water Data'!$G$29,0,10*ROW('Water Data'!G172)))</f>
        <v/>
      </c>
      <c r="CE178" s="293" t="str">
        <f ca="true">+IF(OFFSET('Water Data'!$H$27,0,10*ROW('Water Data'!H172))="","",OFFSET('Water Data'!$H$27,0,10*ROW('Water Data'!H172)))</f>
        <v/>
      </c>
      <c r="CF178" s="293" t="str">
        <f ca="true">+IF(OFFSET('Water Data'!$H$28,0,10*ROW('Water Data'!H172))="","",OFFSET('Water Data'!$H$28,0,10*ROW('Water Data'!H172)))</f>
        <v/>
      </c>
      <c r="CG178" s="293" t="str">
        <f ca="true">+IF(OFFSET('Water Data'!$H$29,0,10*ROW('Water Data'!H172))="","",OFFSET('Water Data'!$H$29,0,10*ROW('Water Data'!H172)))</f>
        <v/>
      </c>
      <c r="CH178" s="293" t="str">
        <f ca="true">+IF(OFFSET('Water Data'!$I$27,0,10*ROW('Water Data'!I172))="","",OFFSET('Water Data'!$I$27,0,10*ROW('Water Data'!I172)))</f>
        <v/>
      </c>
      <c r="CI178" s="293" t="str">
        <f ca="true">+IF(OFFSET('Water Data'!$I$28,0,10*ROW('Water Data'!I172))="","",OFFSET('Water Data'!$I$28,0,10*ROW('Water Data'!I172)))</f>
        <v/>
      </c>
      <c r="CJ178" s="293" t="str">
        <f ca="true">+IF(OFFSET('Water Data'!$I$29,0,10*ROW('Water Data'!I172))="","",OFFSET('Water Data'!$I$29,0,10*ROW('Water Data'!I172)))</f>
        <v/>
      </c>
      <c r="CK178" s="293" t="str">
        <f ca="true">+IF(OFFSET('Sanitation Data'!$D$28,0,10*ROW('Sanitation Data'!D172))="","",OFFSET('Sanitation Data'!$D$28,0,10*ROW('Sanitation Data'!D172)))</f>
        <v/>
      </c>
      <c r="CL178" s="293" t="str">
        <f ca="true">+IF(OFFSET('Sanitation Data'!$D$29,0,10*ROW('Sanitation Data'!D172))="","",OFFSET('Sanitation Data'!$D$29,0,10*ROW('Sanitation Data'!D172)))</f>
        <v/>
      </c>
      <c r="CM178" s="293" t="str">
        <f ca="true">+IF(OFFSET('Sanitation Data'!$D$30,0,10*ROW('Sanitation Data'!D172))="","",OFFSET('Sanitation Data'!$D$30,0,10*ROW('Sanitation Data'!D172)))</f>
        <v/>
      </c>
      <c r="CN178" s="293" t="str">
        <f ca="true">+IF(OFFSET('Sanitation Data'!$D$31,0,10*ROW('Sanitation Data'!D172))="","",OFFSET('Sanitation Data'!$D$31,0,10*ROW('Sanitation Data'!D172)))</f>
        <v/>
      </c>
      <c r="CO178" s="293" t="str">
        <f ca="true">+IF(OFFSET('Sanitation Data'!$D$32,0,10*ROW('Sanitation Data'!D172))="","",OFFSET('Sanitation Data'!$D$32,0,10*ROW('Sanitation Data'!D172)))</f>
        <v/>
      </c>
      <c r="CP178" s="293" t="str">
        <f ca="true">+IF(OFFSET('Sanitation Data'!$E$28,0,10*ROW('Sanitation Data'!E172))="","",OFFSET('Sanitation Data'!$E$28,0,10*ROW('Sanitation Data'!E172)))</f>
        <v/>
      </c>
      <c r="CQ178" s="293" t="str">
        <f ca="true">+IF(OFFSET('Sanitation Data'!$E$29,0,10*ROW('Sanitation Data'!E172))="","",OFFSET('Sanitation Data'!$E$29,0,10*ROW('Sanitation Data'!E172)))</f>
        <v/>
      </c>
      <c r="CR178" s="293" t="str">
        <f ca="true">+IF(OFFSET('Sanitation Data'!$E$30,0,10*ROW('Sanitation Data'!E172))="","",OFFSET('Sanitation Data'!$E$30,0,10*ROW('Sanitation Data'!E172)))</f>
        <v/>
      </c>
      <c r="CS178" s="293" t="str">
        <f ca="true">+IF(OFFSET('Sanitation Data'!$E$31,0,10*ROW('Sanitation Data'!E172))="","",OFFSET('Sanitation Data'!$E$31,0,10*ROW('Sanitation Data'!E172)))</f>
        <v/>
      </c>
      <c r="CT178" s="293" t="str">
        <f ca="true">+IF(OFFSET('Sanitation Data'!$E$32,0,10*ROW('Sanitation Data'!E172))="","",OFFSET('Sanitation Data'!$E$32,0,10*ROW('Sanitation Data'!E172)))</f>
        <v/>
      </c>
      <c r="CU178" s="293" t="str">
        <f ca="true">+IF(OFFSET('Sanitation Data'!$F$28,0,10*ROW('Sanitation Data'!F172))="","",OFFSET('Sanitation Data'!$F$28,0,10*ROW('Sanitation Data'!F172)))</f>
        <v/>
      </c>
      <c r="CV178" s="293" t="str">
        <f ca="true">+IF(OFFSET('Sanitation Data'!$F$29,0,10*ROW('Sanitation Data'!F172))="","",OFFSET('Sanitation Data'!$F$29,0,10*ROW('Sanitation Data'!F172)))</f>
        <v/>
      </c>
      <c r="CW178" s="293" t="str">
        <f ca="true">+IF(OFFSET('Sanitation Data'!$F$30,0,10*ROW('Sanitation Data'!F172))="","",OFFSET('Sanitation Data'!$F$30,0,10*ROW('Sanitation Data'!F172)))</f>
        <v/>
      </c>
      <c r="CX178" s="293" t="str">
        <f ca="true">+IF(OFFSET('Sanitation Data'!$F$31,0,10*ROW('Sanitation Data'!F172))="","",OFFSET('Sanitation Data'!$F$31,0,10*ROW('Sanitation Data'!F172)))</f>
        <v/>
      </c>
      <c r="CY178" s="293" t="str">
        <f ca="true">+IF(OFFSET('Sanitation Data'!$F$32,0,10*ROW('Sanitation Data'!F172))="","",OFFSET('Sanitation Data'!$F$32,0,10*ROW('Sanitation Data'!F172)))</f>
        <v/>
      </c>
      <c r="CZ178" s="293" t="str">
        <f ca="true">+IF(OFFSET('Sanitation Data'!$G$28,0,10*ROW('Sanitation Data'!G172))="","",OFFSET('Sanitation Data'!$G$28,0,10*ROW('Sanitation Data'!G172)))</f>
        <v/>
      </c>
      <c r="DA178" s="293" t="str">
        <f ca="true">+IF(OFFSET('Sanitation Data'!$G$29,0,10*ROW('Sanitation Data'!G172))="","",OFFSET('Sanitation Data'!$G$29,0,10*ROW('Sanitation Data'!G172)))</f>
        <v/>
      </c>
      <c r="DB178" s="293" t="str">
        <f ca="true">+IF(OFFSET('Sanitation Data'!$G$30,0,10*ROW('Sanitation Data'!G172))="","",OFFSET('Sanitation Data'!$G$30,0,10*ROW('Sanitation Data'!G172)))</f>
        <v/>
      </c>
      <c r="DC178" s="293" t="str">
        <f ca="true">+IF(OFFSET('Sanitation Data'!$G$31,0,10*ROW('Sanitation Data'!G172))="","",OFFSET('Sanitation Data'!$G$31,0,10*ROW('Sanitation Data'!G172)))</f>
        <v/>
      </c>
      <c r="DD178" s="293" t="str">
        <f ca="true">+IF(OFFSET('Sanitation Data'!$G$32,0,10*ROW('Sanitation Data'!G172))="","",OFFSET('Sanitation Data'!$G$32,0,10*ROW('Sanitation Data'!G172)))</f>
        <v/>
      </c>
      <c r="DE178" s="293" t="str">
        <f ca="true">+IF(OFFSET('Sanitation Data'!$H$28,0,10*ROW('Sanitation Data'!H172))="","",OFFSET('Sanitation Data'!$H$28,0,10*ROW('Sanitation Data'!H172)))</f>
        <v/>
      </c>
      <c r="DF178" s="293" t="str">
        <f ca="true">+IF(OFFSET('Sanitation Data'!$H$29,0,10*ROW('Sanitation Data'!H172))="","",OFFSET('Sanitation Data'!$H$29,0,10*ROW('Sanitation Data'!H172)))</f>
        <v/>
      </c>
      <c r="DG178" s="293" t="str">
        <f ca="true">+IF(OFFSET('Sanitation Data'!$H$30,0,10*ROW('Sanitation Data'!H172))="","",OFFSET('Sanitation Data'!$H$30,0,10*ROW('Sanitation Data'!H172)))</f>
        <v/>
      </c>
      <c r="DH178" s="293" t="str">
        <f ca="true">+IF(OFFSET('Sanitation Data'!$H$31,0,10*ROW('Sanitation Data'!H172))="","",OFFSET('Sanitation Data'!$H$31,0,10*ROW('Sanitation Data'!H172)))</f>
        <v/>
      </c>
      <c r="DI178" s="293" t="str">
        <f ca="true">+IF(OFFSET('Sanitation Data'!$H$32,0,10*ROW('Sanitation Data'!H172))="","",OFFSET('Sanitation Data'!$H$32,0,10*ROW('Sanitation Data'!H172)))</f>
        <v/>
      </c>
      <c r="DJ178" s="293" t="str">
        <f ca="true">+IF(OFFSET('Sanitation Data'!$I$28,0,10*ROW('Sanitation Data'!I172))="","",OFFSET('Sanitation Data'!$I$28,0,10*ROW('Sanitation Data'!I172)))</f>
        <v/>
      </c>
      <c r="DK178" s="293" t="str">
        <f ca="true">+IF(OFFSET('Sanitation Data'!$I$29,0,10*ROW('Sanitation Data'!I172))="","",OFFSET('Sanitation Data'!$I$29,0,10*ROW('Sanitation Data'!I172)))</f>
        <v/>
      </c>
      <c r="DL178" s="293" t="str">
        <f ca="true">+IF(OFFSET('Sanitation Data'!$I$30,0,10*ROW('Sanitation Data'!I172))="","",OFFSET('Sanitation Data'!$I$30,0,10*ROW('Sanitation Data'!I172)))</f>
        <v/>
      </c>
      <c r="DM178" s="293" t="str">
        <f ca="true">+IF(OFFSET('Sanitation Data'!$I$31,0,10*ROW('Sanitation Data'!I172))="","",OFFSET('Sanitation Data'!$I$31,0,10*ROW('Sanitation Data'!I172)))</f>
        <v/>
      </c>
      <c r="DN178" s="293" t="str">
        <f ca="true">+IF(OFFSET('Sanitation Data'!$I$32,0,10*ROW('Sanitation Data'!I172))="","",OFFSET('Sanitation Data'!$I$32,0,10*ROW('Sanitation Data'!I172)))</f>
        <v/>
      </c>
      <c r="DO178" s="293" t="str">
        <f ca="true">+IF(OFFSET('Hygiene Data'!$D$11,0,10*ROW('Hygiene Data'!D172))="","",OFFSET('Hygiene Data'!$D$11,0,10*ROW('Hygiene Data'!D172)))</f>
        <v/>
      </c>
      <c r="DP178" s="293" t="str">
        <f ca="true">+IF(OFFSET('Hygiene Data'!$D$12,0,10*ROW('Hygiene Data'!D172))="","",OFFSET('Hygiene Data'!$D$12,0,10*ROW('Hygiene Data'!D172)))</f>
        <v/>
      </c>
      <c r="DQ178" s="293" t="str">
        <f ca="true">+IF(OFFSET('Hygiene Data'!$D$13,0,10*ROW('Hygiene Data'!D172))="","",OFFSET('Hygiene Data'!$D$13,0,10*ROW('Hygiene Data'!D172)))</f>
        <v/>
      </c>
      <c r="DR178" s="293" t="str">
        <f ca="true">+IF(OFFSET('Hygiene Data'!$E$11,0,10*ROW('Hygiene Data'!E172))="","",OFFSET('Hygiene Data'!$E$11,0,10*ROW('Hygiene Data'!E172)))</f>
        <v/>
      </c>
      <c r="DS178" s="293" t="str">
        <f ca="true">+IF(OFFSET('Hygiene Data'!$E$12,0,10*ROW('Hygiene Data'!E172))="","",OFFSET('Hygiene Data'!$E$12,0,10*ROW('Hygiene Data'!E172)))</f>
        <v/>
      </c>
      <c r="DT178" s="293" t="str">
        <f ca="true">+IF(OFFSET('Hygiene Data'!$E$13,0,10*ROW('Hygiene Data'!E172))="","",OFFSET('Hygiene Data'!$E$13,0,10*ROW('Hygiene Data'!E172)))</f>
        <v/>
      </c>
      <c r="DU178" s="293" t="str">
        <f ca="true">+IF(OFFSET('Hygiene Data'!$F$11,0,10*ROW('Hygiene Data'!F172))="","",OFFSET('Hygiene Data'!$F$11,0,10*ROW('Hygiene Data'!F172)))</f>
        <v/>
      </c>
      <c r="DV178" s="293" t="str">
        <f ca="true">+IF(OFFSET('Hygiene Data'!$F$12,0,10*ROW('Hygiene Data'!F172))="","",OFFSET('Hygiene Data'!$F$12,0,10*ROW('Hygiene Data'!F172)))</f>
        <v/>
      </c>
      <c r="DW178" s="293" t="str">
        <f ca="true">+IF(OFFSET('Hygiene Data'!$F$13,0,10*ROW('Hygiene Data'!F172))="","",OFFSET('Hygiene Data'!$F$13,0,10*ROW('Hygiene Data'!F172)))</f>
        <v/>
      </c>
      <c r="DX178" s="293" t="str">
        <f ca="true">+IF(OFFSET('Hygiene Data'!$G$11,0,10*ROW('Hygiene Data'!G172))="","",OFFSET('Hygiene Data'!$G$11,0,10*ROW('Hygiene Data'!G172)))</f>
        <v/>
      </c>
      <c r="DY178" s="293" t="str">
        <f ca="true">+IF(OFFSET('Hygiene Data'!$G$12,0,10*ROW('Hygiene Data'!G172))="","",OFFSET('Hygiene Data'!$G$12,0,10*ROW('Hygiene Data'!G172)))</f>
        <v/>
      </c>
      <c r="DZ178" s="293" t="str">
        <f ca="true">+IF(OFFSET('Hygiene Data'!$G$13,0,10*ROW('Hygiene Data'!G172))="","",OFFSET('Hygiene Data'!$G$13,0,10*ROW('Hygiene Data'!G172)))</f>
        <v/>
      </c>
      <c r="EA178" s="293" t="str">
        <f ca="true">+IF(OFFSET('Hygiene Data'!$H$11,0,10*ROW('Hygiene Data'!H172))="","",OFFSET('Hygiene Data'!$H$11,0,10*ROW('Hygiene Data'!H172)))</f>
        <v/>
      </c>
      <c r="EB178" s="293" t="str">
        <f ca="true">+IF(OFFSET('Hygiene Data'!$H$12,0,10*ROW('Hygiene Data'!H172))="","",OFFSET('Hygiene Data'!$H$12,0,10*ROW('Hygiene Data'!H172)))</f>
        <v/>
      </c>
      <c r="EC178" s="293" t="str">
        <f ca="true">+IF(OFFSET('Hygiene Data'!$H$13,0,10*ROW('Hygiene Data'!H172))="","",OFFSET('Hygiene Data'!$H$13,0,10*ROW('Hygiene Data'!H172)))</f>
        <v/>
      </c>
      <c r="ED178" s="293" t="str">
        <f ca="true">+IF(OFFSET('Hygiene Data'!$I$11,0,10*ROW('Hygiene Data'!I172))="","",OFFSET('Hygiene Data'!$I$11,0,10*ROW('Hygiene Data'!I172)))</f>
        <v/>
      </c>
      <c r="EE178" s="293" t="str">
        <f ca="true">+IF(OFFSET('Hygiene Data'!$I$12,0,10*ROW('Hygiene Data'!I172))="","",OFFSET('Hygiene Data'!$I$12,0,10*ROW('Hygiene Data'!I172)))</f>
        <v/>
      </c>
      <c r="EF178" s="293"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49" t="str">
        <f t="shared" ca="true" si="2"/>
        <v/>
      </c>
      <c r="D179" s="89"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9"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9"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9"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9"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9"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9"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9"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9"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9"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9"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9"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9"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9"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9"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9"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9"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9"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0"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0"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0"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0"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0"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0"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0"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0"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0"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0"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0"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0"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0"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0"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0"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0"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0"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0"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0"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0"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0"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0"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0"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0"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0"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0"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0"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0"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0"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0"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1"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1"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1"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1"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1"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1"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1"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1"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1"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1"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1"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1"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1"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1"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1"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1"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1"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1"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3"/>
      <c r="BS179" s="293" t="str">
        <f ca="true">+IF(OFFSET('Water Data'!$D$27,0,10*ROW('Water Data'!D173))="","",OFFSET('Water Data'!$D$27,0,10*ROW('Water Data'!D173)))</f>
        <v/>
      </c>
      <c r="BT179" s="293" t="str">
        <f ca="true">+IF(OFFSET('Water Data'!$D$28,0,10*ROW('Water Data'!D173))="","",OFFSET('Water Data'!$D$28,0,10*ROW('Water Data'!D173)))</f>
        <v/>
      </c>
      <c r="BU179" s="293" t="str">
        <f ca="true">+IF(OFFSET('Water Data'!$D$29,0,10*ROW('Water Data'!D173))="","",OFFSET('Water Data'!$D$29,0,10*ROW('Water Data'!D173)))</f>
        <v/>
      </c>
      <c r="BV179" s="293" t="str">
        <f ca="true">+IF(OFFSET('Water Data'!$E$27,0,10*ROW('Water Data'!E173))="","",OFFSET('Water Data'!$E$27,0,10*ROW('Water Data'!E173)))</f>
        <v/>
      </c>
      <c r="BW179" s="293" t="str">
        <f ca="true">+IF(OFFSET('Water Data'!$E$28,0,10*ROW('Water Data'!E173))="","",OFFSET('Water Data'!$E$28,0,10*ROW('Water Data'!E173)))</f>
        <v/>
      </c>
      <c r="BX179" s="293" t="str">
        <f ca="true">+IF(OFFSET('Water Data'!$E$29,0,10*ROW('Water Data'!E173))="","",OFFSET('Water Data'!$E$29,0,10*ROW('Water Data'!E173)))</f>
        <v/>
      </c>
      <c r="BY179" s="293" t="str">
        <f ca="true">+IF(OFFSET('Water Data'!$F$27,0,10*ROW('Water Data'!F173))="","",OFFSET('Water Data'!$F$27,0,10*ROW('Water Data'!F173)))</f>
        <v/>
      </c>
      <c r="BZ179" s="293" t="str">
        <f ca="true">+IF(OFFSET('Water Data'!$F$28,0,10*ROW('Water Data'!F173))="","",OFFSET('Water Data'!$F$28,0,10*ROW('Water Data'!F173)))</f>
        <v/>
      </c>
      <c r="CA179" s="293" t="str">
        <f ca="true">+IF(OFFSET('Water Data'!$F$29,0,10*ROW('Water Data'!F173))="","",OFFSET('Water Data'!$F$29,0,10*ROW('Water Data'!F173)))</f>
        <v/>
      </c>
      <c r="CB179" s="293" t="str">
        <f ca="true">+IF(OFFSET('Water Data'!$G$27,0,10*ROW('Water Data'!G173))="","",OFFSET('Water Data'!$G$27,0,10*ROW('Water Data'!G173)))</f>
        <v/>
      </c>
      <c r="CC179" s="293" t="str">
        <f ca="true">+IF(OFFSET('Water Data'!$G$28,0,10*ROW('Water Data'!G173))="","",OFFSET('Water Data'!$G$28,0,10*ROW('Water Data'!G173)))</f>
        <v/>
      </c>
      <c r="CD179" s="293" t="str">
        <f ca="true">+IF(OFFSET('Water Data'!$G$29,0,10*ROW('Water Data'!G173))="","",OFFSET('Water Data'!$G$29,0,10*ROW('Water Data'!G173)))</f>
        <v/>
      </c>
      <c r="CE179" s="293" t="str">
        <f ca="true">+IF(OFFSET('Water Data'!$H$27,0,10*ROW('Water Data'!H173))="","",OFFSET('Water Data'!$H$27,0,10*ROW('Water Data'!H173)))</f>
        <v/>
      </c>
      <c r="CF179" s="293" t="str">
        <f ca="true">+IF(OFFSET('Water Data'!$H$28,0,10*ROW('Water Data'!H173))="","",OFFSET('Water Data'!$H$28,0,10*ROW('Water Data'!H173)))</f>
        <v/>
      </c>
      <c r="CG179" s="293" t="str">
        <f ca="true">+IF(OFFSET('Water Data'!$H$29,0,10*ROW('Water Data'!H173))="","",OFFSET('Water Data'!$H$29,0,10*ROW('Water Data'!H173)))</f>
        <v/>
      </c>
      <c r="CH179" s="293" t="str">
        <f ca="true">+IF(OFFSET('Water Data'!$I$27,0,10*ROW('Water Data'!I173))="","",OFFSET('Water Data'!$I$27,0,10*ROW('Water Data'!I173)))</f>
        <v/>
      </c>
      <c r="CI179" s="293" t="str">
        <f ca="true">+IF(OFFSET('Water Data'!$I$28,0,10*ROW('Water Data'!I173))="","",OFFSET('Water Data'!$I$28,0,10*ROW('Water Data'!I173)))</f>
        <v/>
      </c>
      <c r="CJ179" s="293" t="str">
        <f ca="true">+IF(OFFSET('Water Data'!$I$29,0,10*ROW('Water Data'!I173))="","",OFFSET('Water Data'!$I$29,0,10*ROW('Water Data'!I173)))</f>
        <v/>
      </c>
      <c r="CK179" s="293" t="str">
        <f ca="true">+IF(OFFSET('Sanitation Data'!$D$28,0,10*ROW('Sanitation Data'!D173))="","",OFFSET('Sanitation Data'!$D$28,0,10*ROW('Sanitation Data'!D173)))</f>
        <v/>
      </c>
      <c r="CL179" s="293" t="str">
        <f ca="true">+IF(OFFSET('Sanitation Data'!$D$29,0,10*ROW('Sanitation Data'!D173))="","",OFFSET('Sanitation Data'!$D$29,0,10*ROW('Sanitation Data'!D173)))</f>
        <v/>
      </c>
      <c r="CM179" s="293" t="str">
        <f ca="true">+IF(OFFSET('Sanitation Data'!$D$30,0,10*ROW('Sanitation Data'!D173))="","",OFFSET('Sanitation Data'!$D$30,0,10*ROW('Sanitation Data'!D173)))</f>
        <v/>
      </c>
      <c r="CN179" s="293" t="str">
        <f ca="true">+IF(OFFSET('Sanitation Data'!$D$31,0,10*ROW('Sanitation Data'!D173))="","",OFFSET('Sanitation Data'!$D$31,0,10*ROW('Sanitation Data'!D173)))</f>
        <v/>
      </c>
      <c r="CO179" s="293" t="str">
        <f ca="true">+IF(OFFSET('Sanitation Data'!$D$32,0,10*ROW('Sanitation Data'!D173))="","",OFFSET('Sanitation Data'!$D$32,0,10*ROW('Sanitation Data'!D173)))</f>
        <v/>
      </c>
      <c r="CP179" s="293" t="str">
        <f ca="true">+IF(OFFSET('Sanitation Data'!$E$28,0,10*ROW('Sanitation Data'!E173))="","",OFFSET('Sanitation Data'!$E$28,0,10*ROW('Sanitation Data'!E173)))</f>
        <v/>
      </c>
      <c r="CQ179" s="293" t="str">
        <f ca="true">+IF(OFFSET('Sanitation Data'!$E$29,0,10*ROW('Sanitation Data'!E173))="","",OFFSET('Sanitation Data'!$E$29,0,10*ROW('Sanitation Data'!E173)))</f>
        <v/>
      </c>
      <c r="CR179" s="293" t="str">
        <f ca="true">+IF(OFFSET('Sanitation Data'!$E$30,0,10*ROW('Sanitation Data'!E173))="","",OFFSET('Sanitation Data'!$E$30,0,10*ROW('Sanitation Data'!E173)))</f>
        <v/>
      </c>
      <c r="CS179" s="293" t="str">
        <f ca="true">+IF(OFFSET('Sanitation Data'!$E$31,0,10*ROW('Sanitation Data'!E173))="","",OFFSET('Sanitation Data'!$E$31,0,10*ROW('Sanitation Data'!E173)))</f>
        <v/>
      </c>
      <c r="CT179" s="293" t="str">
        <f ca="true">+IF(OFFSET('Sanitation Data'!$E$32,0,10*ROW('Sanitation Data'!E173))="","",OFFSET('Sanitation Data'!$E$32,0,10*ROW('Sanitation Data'!E173)))</f>
        <v/>
      </c>
      <c r="CU179" s="293" t="str">
        <f ca="true">+IF(OFFSET('Sanitation Data'!$F$28,0,10*ROW('Sanitation Data'!F173))="","",OFFSET('Sanitation Data'!$F$28,0,10*ROW('Sanitation Data'!F173)))</f>
        <v/>
      </c>
      <c r="CV179" s="293" t="str">
        <f ca="true">+IF(OFFSET('Sanitation Data'!$F$29,0,10*ROW('Sanitation Data'!F173))="","",OFFSET('Sanitation Data'!$F$29,0,10*ROW('Sanitation Data'!F173)))</f>
        <v/>
      </c>
      <c r="CW179" s="293" t="str">
        <f ca="true">+IF(OFFSET('Sanitation Data'!$F$30,0,10*ROW('Sanitation Data'!F173))="","",OFFSET('Sanitation Data'!$F$30,0,10*ROW('Sanitation Data'!F173)))</f>
        <v/>
      </c>
      <c r="CX179" s="293" t="str">
        <f ca="true">+IF(OFFSET('Sanitation Data'!$F$31,0,10*ROW('Sanitation Data'!F173))="","",OFFSET('Sanitation Data'!$F$31,0,10*ROW('Sanitation Data'!F173)))</f>
        <v/>
      </c>
      <c r="CY179" s="293" t="str">
        <f ca="true">+IF(OFFSET('Sanitation Data'!$F$32,0,10*ROW('Sanitation Data'!F173))="","",OFFSET('Sanitation Data'!$F$32,0,10*ROW('Sanitation Data'!F173)))</f>
        <v/>
      </c>
      <c r="CZ179" s="293" t="str">
        <f ca="true">+IF(OFFSET('Sanitation Data'!$G$28,0,10*ROW('Sanitation Data'!G173))="","",OFFSET('Sanitation Data'!$G$28,0,10*ROW('Sanitation Data'!G173)))</f>
        <v/>
      </c>
      <c r="DA179" s="293" t="str">
        <f ca="true">+IF(OFFSET('Sanitation Data'!$G$29,0,10*ROW('Sanitation Data'!G173))="","",OFFSET('Sanitation Data'!$G$29,0,10*ROW('Sanitation Data'!G173)))</f>
        <v/>
      </c>
      <c r="DB179" s="293" t="str">
        <f ca="true">+IF(OFFSET('Sanitation Data'!$G$30,0,10*ROW('Sanitation Data'!G173))="","",OFFSET('Sanitation Data'!$G$30,0,10*ROW('Sanitation Data'!G173)))</f>
        <v/>
      </c>
      <c r="DC179" s="293" t="str">
        <f ca="true">+IF(OFFSET('Sanitation Data'!$G$31,0,10*ROW('Sanitation Data'!G173))="","",OFFSET('Sanitation Data'!$G$31,0,10*ROW('Sanitation Data'!G173)))</f>
        <v/>
      </c>
      <c r="DD179" s="293" t="str">
        <f ca="true">+IF(OFFSET('Sanitation Data'!$G$32,0,10*ROW('Sanitation Data'!G173))="","",OFFSET('Sanitation Data'!$G$32,0,10*ROW('Sanitation Data'!G173)))</f>
        <v/>
      </c>
      <c r="DE179" s="293" t="str">
        <f ca="true">+IF(OFFSET('Sanitation Data'!$H$28,0,10*ROW('Sanitation Data'!H173))="","",OFFSET('Sanitation Data'!$H$28,0,10*ROW('Sanitation Data'!H173)))</f>
        <v/>
      </c>
      <c r="DF179" s="293" t="str">
        <f ca="true">+IF(OFFSET('Sanitation Data'!$H$29,0,10*ROW('Sanitation Data'!H173))="","",OFFSET('Sanitation Data'!$H$29,0,10*ROW('Sanitation Data'!H173)))</f>
        <v/>
      </c>
      <c r="DG179" s="293" t="str">
        <f ca="true">+IF(OFFSET('Sanitation Data'!$H$30,0,10*ROW('Sanitation Data'!H173))="","",OFFSET('Sanitation Data'!$H$30,0,10*ROW('Sanitation Data'!H173)))</f>
        <v/>
      </c>
      <c r="DH179" s="293" t="str">
        <f ca="true">+IF(OFFSET('Sanitation Data'!$H$31,0,10*ROW('Sanitation Data'!H173))="","",OFFSET('Sanitation Data'!$H$31,0,10*ROW('Sanitation Data'!H173)))</f>
        <v/>
      </c>
      <c r="DI179" s="293" t="str">
        <f ca="true">+IF(OFFSET('Sanitation Data'!$H$32,0,10*ROW('Sanitation Data'!H173))="","",OFFSET('Sanitation Data'!$H$32,0,10*ROW('Sanitation Data'!H173)))</f>
        <v/>
      </c>
      <c r="DJ179" s="293" t="str">
        <f ca="true">+IF(OFFSET('Sanitation Data'!$I$28,0,10*ROW('Sanitation Data'!I173))="","",OFFSET('Sanitation Data'!$I$28,0,10*ROW('Sanitation Data'!I173)))</f>
        <v/>
      </c>
      <c r="DK179" s="293" t="str">
        <f ca="true">+IF(OFFSET('Sanitation Data'!$I$29,0,10*ROW('Sanitation Data'!I173))="","",OFFSET('Sanitation Data'!$I$29,0,10*ROW('Sanitation Data'!I173)))</f>
        <v/>
      </c>
      <c r="DL179" s="293" t="str">
        <f ca="true">+IF(OFFSET('Sanitation Data'!$I$30,0,10*ROW('Sanitation Data'!I173))="","",OFFSET('Sanitation Data'!$I$30,0,10*ROW('Sanitation Data'!I173)))</f>
        <v/>
      </c>
      <c r="DM179" s="293" t="str">
        <f ca="true">+IF(OFFSET('Sanitation Data'!$I$31,0,10*ROW('Sanitation Data'!I173))="","",OFFSET('Sanitation Data'!$I$31,0,10*ROW('Sanitation Data'!I173)))</f>
        <v/>
      </c>
      <c r="DN179" s="293" t="str">
        <f ca="true">+IF(OFFSET('Sanitation Data'!$I$32,0,10*ROW('Sanitation Data'!I173))="","",OFFSET('Sanitation Data'!$I$32,0,10*ROW('Sanitation Data'!I173)))</f>
        <v/>
      </c>
      <c r="DO179" s="293" t="str">
        <f ca="true">+IF(OFFSET('Hygiene Data'!$D$11,0,10*ROW('Hygiene Data'!D173))="","",OFFSET('Hygiene Data'!$D$11,0,10*ROW('Hygiene Data'!D173)))</f>
        <v/>
      </c>
      <c r="DP179" s="293" t="str">
        <f ca="true">+IF(OFFSET('Hygiene Data'!$D$12,0,10*ROW('Hygiene Data'!D173))="","",OFFSET('Hygiene Data'!$D$12,0,10*ROW('Hygiene Data'!D173)))</f>
        <v/>
      </c>
      <c r="DQ179" s="293" t="str">
        <f ca="true">+IF(OFFSET('Hygiene Data'!$D$13,0,10*ROW('Hygiene Data'!D173))="","",OFFSET('Hygiene Data'!$D$13,0,10*ROW('Hygiene Data'!D173)))</f>
        <v/>
      </c>
      <c r="DR179" s="293" t="str">
        <f ca="true">+IF(OFFSET('Hygiene Data'!$E$11,0,10*ROW('Hygiene Data'!E173))="","",OFFSET('Hygiene Data'!$E$11,0,10*ROW('Hygiene Data'!E173)))</f>
        <v/>
      </c>
      <c r="DS179" s="293" t="str">
        <f ca="true">+IF(OFFSET('Hygiene Data'!$E$12,0,10*ROW('Hygiene Data'!E173))="","",OFFSET('Hygiene Data'!$E$12,0,10*ROW('Hygiene Data'!E173)))</f>
        <v/>
      </c>
      <c r="DT179" s="293" t="str">
        <f ca="true">+IF(OFFSET('Hygiene Data'!$E$13,0,10*ROW('Hygiene Data'!E173))="","",OFFSET('Hygiene Data'!$E$13,0,10*ROW('Hygiene Data'!E173)))</f>
        <v/>
      </c>
      <c r="DU179" s="293" t="str">
        <f ca="true">+IF(OFFSET('Hygiene Data'!$F$11,0,10*ROW('Hygiene Data'!F173))="","",OFFSET('Hygiene Data'!$F$11,0,10*ROW('Hygiene Data'!F173)))</f>
        <v/>
      </c>
      <c r="DV179" s="293" t="str">
        <f ca="true">+IF(OFFSET('Hygiene Data'!$F$12,0,10*ROW('Hygiene Data'!F173))="","",OFFSET('Hygiene Data'!$F$12,0,10*ROW('Hygiene Data'!F173)))</f>
        <v/>
      </c>
      <c r="DW179" s="293" t="str">
        <f ca="true">+IF(OFFSET('Hygiene Data'!$F$13,0,10*ROW('Hygiene Data'!F173))="","",OFFSET('Hygiene Data'!$F$13,0,10*ROW('Hygiene Data'!F173)))</f>
        <v/>
      </c>
      <c r="DX179" s="293" t="str">
        <f ca="true">+IF(OFFSET('Hygiene Data'!$G$11,0,10*ROW('Hygiene Data'!G173))="","",OFFSET('Hygiene Data'!$G$11,0,10*ROW('Hygiene Data'!G173)))</f>
        <v/>
      </c>
      <c r="DY179" s="293" t="str">
        <f ca="true">+IF(OFFSET('Hygiene Data'!$G$12,0,10*ROW('Hygiene Data'!G173))="","",OFFSET('Hygiene Data'!$G$12,0,10*ROW('Hygiene Data'!G173)))</f>
        <v/>
      </c>
      <c r="DZ179" s="293" t="str">
        <f ca="true">+IF(OFFSET('Hygiene Data'!$G$13,0,10*ROW('Hygiene Data'!G173))="","",OFFSET('Hygiene Data'!$G$13,0,10*ROW('Hygiene Data'!G173)))</f>
        <v/>
      </c>
      <c r="EA179" s="293" t="str">
        <f ca="true">+IF(OFFSET('Hygiene Data'!$H$11,0,10*ROW('Hygiene Data'!H173))="","",OFFSET('Hygiene Data'!$H$11,0,10*ROW('Hygiene Data'!H173)))</f>
        <v/>
      </c>
      <c r="EB179" s="293" t="str">
        <f ca="true">+IF(OFFSET('Hygiene Data'!$H$12,0,10*ROW('Hygiene Data'!H173))="","",OFFSET('Hygiene Data'!$H$12,0,10*ROW('Hygiene Data'!H173)))</f>
        <v/>
      </c>
      <c r="EC179" s="293" t="str">
        <f ca="true">+IF(OFFSET('Hygiene Data'!$H$13,0,10*ROW('Hygiene Data'!H173))="","",OFFSET('Hygiene Data'!$H$13,0,10*ROW('Hygiene Data'!H173)))</f>
        <v/>
      </c>
      <c r="ED179" s="293" t="str">
        <f ca="true">+IF(OFFSET('Hygiene Data'!$I$11,0,10*ROW('Hygiene Data'!I173))="","",OFFSET('Hygiene Data'!$I$11,0,10*ROW('Hygiene Data'!I173)))</f>
        <v/>
      </c>
      <c r="EE179" s="293" t="str">
        <f ca="true">+IF(OFFSET('Hygiene Data'!$I$12,0,10*ROW('Hygiene Data'!I173))="","",OFFSET('Hygiene Data'!$I$12,0,10*ROW('Hygiene Data'!I173)))</f>
        <v/>
      </c>
      <c r="EF179" s="293"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49" t="str">
        <f t="shared" ca="true" si="2"/>
        <v/>
      </c>
      <c r="D180" s="89"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9"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9"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9"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9"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9"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9"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9"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9"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9"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9"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9"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9"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9"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9"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9"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9"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9"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0"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0"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0"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0"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0"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0"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0"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0"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0"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0"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0"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0"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0"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0"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0"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0"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0"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0"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0"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0"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0"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0"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0"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0"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0"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0"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0"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0"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0"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0"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1"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1"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1"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1"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1"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1"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1"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1"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1"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1"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1"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1"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1"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1"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1"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1"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1"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1"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3"/>
      <c r="BS180" s="293" t="str">
        <f ca="true">+IF(OFFSET('Water Data'!$D$27,0,10*ROW('Water Data'!D174))="","",OFFSET('Water Data'!$D$27,0,10*ROW('Water Data'!D174)))</f>
        <v/>
      </c>
      <c r="BT180" s="293" t="str">
        <f ca="true">+IF(OFFSET('Water Data'!$D$28,0,10*ROW('Water Data'!D174))="","",OFFSET('Water Data'!$D$28,0,10*ROW('Water Data'!D174)))</f>
        <v/>
      </c>
      <c r="BU180" s="293" t="str">
        <f ca="true">+IF(OFFSET('Water Data'!$D$29,0,10*ROW('Water Data'!D174))="","",OFFSET('Water Data'!$D$29,0,10*ROW('Water Data'!D174)))</f>
        <v/>
      </c>
      <c r="BV180" s="293" t="str">
        <f ca="true">+IF(OFFSET('Water Data'!$E$27,0,10*ROW('Water Data'!E174))="","",OFFSET('Water Data'!$E$27,0,10*ROW('Water Data'!E174)))</f>
        <v/>
      </c>
      <c r="BW180" s="293" t="str">
        <f ca="true">+IF(OFFSET('Water Data'!$E$28,0,10*ROW('Water Data'!E174))="","",OFFSET('Water Data'!$E$28,0,10*ROW('Water Data'!E174)))</f>
        <v/>
      </c>
      <c r="BX180" s="293" t="str">
        <f ca="true">+IF(OFFSET('Water Data'!$E$29,0,10*ROW('Water Data'!E174))="","",OFFSET('Water Data'!$E$29,0,10*ROW('Water Data'!E174)))</f>
        <v/>
      </c>
      <c r="BY180" s="293" t="str">
        <f ca="true">+IF(OFFSET('Water Data'!$F$27,0,10*ROW('Water Data'!F174))="","",OFFSET('Water Data'!$F$27,0,10*ROW('Water Data'!F174)))</f>
        <v/>
      </c>
      <c r="BZ180" s="293" t="str">
        <f ca="true">+IF(OFFSET('Water Data'!$F$28,0,10*ROW('Water Data'!F174))="","",OFFSET('Water Data'!$F$28,0,10*ROW('Water Data'!F174)))</f>
        <v/>
      </c>
      <c r="CA180" s="293" t="str">
        <f ca="true">+IF(OFFSET('Water Data'!$F$29,0,10*ROW('Water Data'!F174))="","",OFFSET('Water Data'!$F$29,0,10*ROW('Water Data'!F174)))</f>
        <v/>
      </c>
      <c r="CB180" s="293" t="str">
        <f ca="true">+IF(OFFSET('Water Data'!$G$27,0,10*ROW('Water Data'!G174))="","",OFFSET('Water Data'!$G$27,0,10*ROW('Water Data'!G174)))</f>
        <v/>
      </c>
      <c r="CC180" s="293" t="str">
        <f ca="true">+IF(OFFSET('Water Data'!$G$28,0,10*ROW('Water Data'!G174))="","",OFFSET('Water Data'!$G$28,0,10*ROW('Water Data'!G174)))</f>
        <v/>
      </c>
      <c r="CD180" s="293" t="str">
        <f ca="true">+IF(OFFSET('Water Data'!$G$29,0,10*ROW('Water Data'!G174))="","",OFFSET('Water Data'!$G$29,0,10*ROW('Water Data'!G174)))</f>
        <v/>
      </c>
      <c r="CE180" s="293" t="str">
        <f ca="true">+IF(OFFSET('Water Data'!$H$27,0,10*ROW('Water Data'!H174))="","",OFFSET('Water Data'!$H$27,0,10*ROW('Water Data'!H174)))</f>
        <v/>
      </c>
      <c r="CF180" s="293" t="str">
        <f ca="true">+IF(OFFSET('Water Data'!$H$28,0,10*ROW('Water Data'!H174))="","",OFFSET('Water Data'!$H$28,0,10*ROW('Water Data'!H174)))</f>
        <v/>
      </c>
      <c r="CG180" s="293" t="str">
        <f ca="true">+IF(OFFSET('Water Data'!$H$29,0,10*ROW('Water Data'!H174))="","",OFFSET('Water Data'!$H$29,0,10*ROW('Water Data'!H174)))</f>
        <v/>
      </c>
      <c r="CH180" s="293" t="str">
        <f ca="true">+IF(OFFSET('Water Data'!$I$27,0,10*ROW('Water Data'!I174))="","",OFFSET('Water Data'!$I$27,0,10*ROW('Water Data'!I174)))</f>
        <v/>
      </c>
      <c r="CI180" s="293" t="str">
        <f ca="true">+IF(OFFSET('Water Data'!$I$28,0,10*ROW('Water Data'!I174))="","",OFFSET('Water Data'!$I$28,0,10*ROW('Water Data'!I174)))</f>
        <v/>
      </c>
      <c r="CJ180" s="293" t="str">
        <f ca="true">+IF(OFFSET('Water Data'!$I$29,0,10*ROW('Water Data'!I174))="","",OFFSET('Water Data'!$I$29,0,10*ROW('Water Data'!I174)))</f>
        <v/>
      </c>
      <c r="CK180" s="293" t="str">
        <f ca="true">+IF(OFFSET('Sanitation Data'!$D$28,0,10*ROW('Sanitation Data'!D174))="","",OFFSET('Sanitation Data'!$D$28,0,10*ROW('Sanitation Data'!D174)))</f>
        <v/>
      </c>
      <c r="CL180" s="293" t="str">
        <f ca="true">+IF(OFFSET('Sanitation Data'!$D$29,0,10*ROW('Sanitation Data'!D174))="","",OFFSET('Sanitation Data'!$D$29,0,10*ROW('Sanitation Data'!D174)))</f>
        <v/>
      </c>
      <c r="CM180" s="293" t="str">
        <f ca="true">+IF(OFFSET('Sanitation Data'!$D$30,0,10*ROW('Sanitation Data'!D174))="","",OFFSET('Sanitation Data'!$D$30,0,10*ROW('Sanitation Data'!D174)))</f>
        <v/>
      </c>
      <c r="CN180" s="293" t="str">
        <f ca="true">+IF(OFFSET('Sanitation Data'!$D$31,0,10*ROW('Sanitation Data'!D174))="","",OFFSET('Sanitation Data'!$D$31,0,10*ROW('Sanitation Data'!D174)))</f>
        <v/>
      </c>
      <c r="CO180" s="293" t="str">
        <f ca="true">+IF(OFFSET('Sanitation Data'!$D$32,0,10*ROW('Sanitation Data'!D174))="","",OFFSET('Sanitation Data'!$D$32,0,10*ROW('Sanitation Data'!D174)))</f>
        <v/>
      </c>
      <c r="CP180" s="293" t="str">
        <f ca="true">+IF(OFFSET('Sanitation Data'!$E$28,0,10*ROW('Sanitation Data'!E174))="","",OFFSET('Sanitation Data'!$E$28,0,10*ROW('Sanitation Data'!E174)))</f>
        <v/>
      </c>
      <c r="CQ180" s="293" t="str">
        <f ca="true">+IF(OFFSET('Sanitation Data'!$E$29,0,10*ROW('Sanitation Data'!E174))="","",OFFSET('Sanitation Data'!$E$29,0,10*ROW('Sanitation Data'!E174)))</f>
        <v/>
      </c>
      <c r="CR180" s="293" t="str">
        <f ca="true">+IF(OFFSET('Sanitation Data'!$E$30,0,10*ROW('Sanitation Data'!E174))="","",OFFSET('Sanitation Data'!$E$30,0,10*ROW('Sanitation Data'!E174)))</f>
        <v/>
      </c>
      <c r="CS180" s="293" t="str">
        <f ca="true">+IF(OFFSET('Sanitation Data'!$E$31,0,10*ROW('Sanitation Data'!E174))="","",OFFSET('Sanitation Data'!$E$31,0,10*ROW('Sanitation Data'!E174)))</f>
        <v/>
      </c>
      <c r="CT180" s="293" t="str">
        <f ca="true">+IF(OFFSET('Sanitation Data'!$E$32,0,10*ROW('Sanitation Data'!E174))="","",OFFSET('Sanitation Data'!$E$32,0,10*ROW('Sanitation Data'!E174)))</f>
        <v/>
      </c>
      <c r="CU180" s="293" t="str">
        <f ca="true">+IF(OFFSET('Sanitation Data'!$F$28,0,10*ROW('Sanitation Data'!F174))="","",OFFSET('Sanitation Data'!$F$28,0,10*ROW('Sanitation Data'!F174)))</f>
        <v/>
      </c>
      <c r="CV180" s="293" t="str">
        <f ca="true">+IF(OFFSET('Sanitation Data'!$F$29,0,10*ROW('Sanitation Data'!F174))="","",OFFSET('Sanitation Data'!$F$29,0,10*ROW('Sanitation Data'!F174)))</f>
        <v/>
      </c>
      <c r="CW180" s="293" t="str">
        <f ca="true">+IF(OFFSET('Sanitation Data'!$F$30,0,10*ROW('Sanitation Data'!F174))="","",OFFSET('Sanitation Data'!$F$30,0,10*ROW('Sanitation Data'!F174)))</f>
        <v/>
      </c>
      <c r="CX180" s="293" t="str">
        <f ca="true">+IF(OFFSET('Sanitation Data'!$F$31,0,10*ROW('Sanitation Data'!F174))="","",OFFSET('Sanitation Data'!$F$31,0,10*ROW('Sanitation Data'!F174)))</f>
        <v/>
      </c>
      <c r="CY180" s="293" t="str">
        <f ca="true">+IF(OFFSET('Sanitation Data'!$F$32,0,10*ROW('Sanitation Data'!F174))="","",OFFSET('Sanitation Data'!$F$32,0,10*ROW('Sanitation Data'!F174)))</f>
        <v/>
      </c>
      <c r="CZ180" s="293" t="str">
        <f ca="true">+IF(OFFSET('Sanitation Data'!$G$28,0,10*ROW('Sanitation Data'!G174))="","",OFFSET('Sanitation Data'!$G$28,0,10*ROW('Sanitation Data'!G174)))</f>
        <v/>
      </c>
      <c r="DA180" s="293" t="str">
        <f ca="true">+IF(OFFSET('Sanitation Data'!$G$29,0,10*ROW('Sanitation Data'!G174))="","",OFFSET('Sanitation Data'!$G$29,0,10*ROW('Sanitation Data'!G174)))</f>
        <v/>
      </c>
      <c r="DB180" s="293" t="str">
        <f ca="true">+IF(OFFSET('Sanitation Data'!$G$30,0,10*ROW('Sanitation Data'!G174))="","",OFFSET('Sanitation Data'!$G$30,0,10*ROW('Sanitation Data'!G174)))</f>
        <v/>
      </c>
      <c r="DC180" s="293" t="str">
        <f ca="true">+IF(OFFSET('Sanitation Data'!$G$31,0,10*ROW('Sanitation Data'!G174))="","",OFFSET('Sanitation Data'!$G$31,0,10*ROW('Sanitation Data'!G174)))</f>
        <v/>
      </c>
      <c r="DD180" s="293" t="str">
        <f ca="true">+IF(OFFSET('Sanitation Data'!$G$32,0,10*ROW('Sanitation Data'!G174))="","",OFFSET('Sanitation Data'!$G$32,0,10*ROW('Sanitation Data'!G174)))</f>
        <v/>
      </c>
      <c r="DE180" s="293" t="str">
        <f ca="true">+IF(OFFSET('Sanitation Data'!$H$28,0,10*ROW('Sanitation Data'!H174))="","",OFFSET('Sanitation Data'!$H$28,0,10*ROW('Sanitation Data'!H174)))</f>
        <v/>
      </c>
      <c r="DF180" s="293" t="str">
        <f ca="true">+IF(OFFSET('Sanitation Data'!$H$29,0,10*ROW('Sanitation Data'!H174))="","",OFFSET('Sanitation Data'!$H$29,0,10*ROW('Sanitation Data'!H174)))</f>
        <v/>
      </c>
      <c r="DG180" s="293" t="str">
        <f ca="true">+IF(OFFSET('Sanitation Data'!$H$30,0,10*ROW('Sanitation Data'!H174))="","",OFFSET('Sanitation Data'!$H$30,0,10*ROW('Sanitation Data'!H174)))</f>
        <v/>
      </c>
      <c r="DH180" s="293" t="str">
        <f ca="true">+IF(OFFSET('Sanitation Data'!$H$31,0,10*ROW('Sanitation Data'!H174))="","",OFFSET('Sanitation Data'!$H$31,0,10*ROW('Sanitation Data'!H174)))</f>
        <v/>
      </c>
      <c r="DI180" s="293" t="str">
        <f ca="true">+IF(OFFSET('Sanitation Data'!$H$32,0,10*ROW('Sanitation Data'!H174))="","",OFFSET('Sanitation Data'!$H$32,0,10*ROW('Sanitation Data'!H174)))</f>
        <v/>
      </c>
      <c r="DJ180" s="293" t="str">
        <f ca="true">+IF(OFFSET('Sanitation Data'!$I$28,0,10*ROW('Sanitation Data'!I174))="","",OFFSET('Sanitation Data'!$I$28,0,10*ROW('Sanitation Data'!I174)))</f>
        <v/>
      </c>
      <c r="DK180" s="293" t="str">
        <f ca="true">+IF(OFFSET('Sanitation Data'!$I$29,0,10*ROW('Sanitation Data'!I174))="","",OFFSET('Sanitation Data'!$I$29,0,10*ROW('Sanitation Data'!I174)))</f>
        <v/>
      </c>
      <c r="DL180" s="293" t="str">
        <f ca="true">+IF(OFFSET('Sanitation Data'!$I$30,0,10*ROW('Sanitation Data'!I174))="","",OFFSET('Sanitation Data'!$I$30,0,10*ROW('Sanitation Data'!I174)))</f>
        <v/>
      </c>
      <c r="DM180" s="293" t="str">
        <f ca="true">+IF(OFFSET('Sanitation Data'!$I$31,0,10*ROW('Sanitation Data'!I174))="","",OFFSET('Sanitation Data'!$I$31,0,10*ROW('Sanitation Data'!I174)))</f>
        <v/>
      </c>
      <c r="DN180" s="293" t="str">
        <f ca="true">+IF(OFFSET('Sanitation Data'!$I$32,0,10*ROW('Sanitation Data'!I174))="","",OFFSET('Sanitation Data'!$I$32,0,10*ROW('Sanitation Data'!I174)))</f>
        <v/>
      </c>
      <c r="DO180" s="293" t="str">
        <f ca="true">+IF(OFFSET('Hygiene Data'!$D$11,0,10*ROW('Hygiene Data'!D174))="","",OFFSET('Hygiene Data'!$D$11,0,10*ROW('Hygiene Data'!D174)))</f>
        <v/>
      </c>
      <c r="DP180" s="293" t="str">
        <f ca="true">+IF(OFFSET('Hygiene Data'!$D$12,0,10*ROW('Hygiene Data'!D174))="","",OFFSET('Hygiene Data'!$D$12,0,10*ROW('Hygiene Data'!D174)))</f>
        <v/>
      </c>
      <c r="DQ180" s="293" t="str">
        <f ca="true">+IF(OFFSET('Hygiene Data'!$D$13,0,10*ROW('Hygiene Data'!D174))="","",OFFSET('Hygiene Data'!$D$13,0,10*ROW('Hygiene Data'!D174)))</f>
        <v/>
      </c>
      <c r="DR180" s="293" t="str">
        <f ca="true">+IF(OFFSET('Hygiene Data'!$E$11,0,10*ROW('Hygiene Data'!E174))="","",OFFSET('Hygiene Data'!$E$11,0,10*ROW('Hygiene Data'!E174)))</f>
        <v/>
      </c>
      <c r="DS180" s="293" t="str">
        <f ca="true">+IF(OFFSET('Hygiene Data'!$E$12,0,10*ROW('Hygiene Data'!E174))="","",OFFSET('Hygiene Data'!$E$12,0,10*ROW('Hygiene Data'!E174)))</f>
        <v/>
      </c>
      <c r="DT180" s="293" t="str">
        <f ca="true">+IF(OFFSET('Hygiene Data'!$E$13,0,10*ROW('Hygiene Data'!E174))="","",OFFSET('Hygiene Data'!$E$13,0,10*ROW('Hygiene Data'!E174)))</f>
        <v/>
      </c>
      <c r="DU180" s="293" t="str">
        <f ca="true">+IF(OFFSET('Hygiene Data'!$F$11,0,10*ROW('Hygiene Data'!F174))="","",OFFSET('Hygiene Data'!$F$11,0,10*ROW('Hygiene Data'!F174)))</f>
        <v/>
      </c>
      <c r="DV180" s="293" t="str">
        <f ca="true">+IF(OFFSET('Hygiene Data'!$F$12,0,10*ROW('Hygiene Data'!F174))="","",OFFSET('Hygiene Data'!$F$12,0,10*ROW('Hygiene Data'!F174)))</f>
        <v/>
      </c>
      <c r="DW180" s="293" t="str">
        <f ca="true">+IF(OFFSET('Hygiene Data'!$F$13,0,10*ROW('Hygiene Data'!F174))="","",OFFSET('Hygiene Data'!$F$13,0,10*ROW('Hygiene Data'!F174)))</f>
        <v/>
      </c>
      <c r="DX180" s="293" t="str">
        <f ca="true">+IF(OFFSET('Hygiene Data'!$G$11,0,10*ROW('Hygiene Data'!G174))="","",OFFSET('Hygiene Data'!$G$11,0,10*ROW('Hygiene Data'!G174)))</f>
        <v/>
      </c>
      <c r="DY180" s="293" t="str">
        <f ca="true">+IF(OFFSET('Hygiene Data'!$G$12,0,10*ROW('Hygiene Data'!G174))="","",OFFSET('Hygiene Data'!$G$12,0,10*ROW('Hygiene Data'!G174)))</f>
        <v/>
      </c>
      <c r="DZ180" s="293" t="str">
        <f ca="true">+IF(OFFSET('Hygiene Data'!$G$13,0,10*ROW('Hygiene Data'!G174))="","",OFFSET('Hygiene Data'!$G$13,0,10*ROW('Hygiene Data'!G174)))</f>
        <v/>
      </c>
      <c r="EA180" s="293" t="str">
        <f ca="true">+IF(OFFSET('Hygiene Data'!$H$11,0,10*ROW('Hygiene Data'!H174))="","",OFFSET('Hygiene Data'!$H$11,0,10*ROW('Hygiene Data'!H174)))</f>
        <v/>
      </c>
      <c r="EB180" s="293" t="str">
        <f ca="true">+IF(OFFSET('Hygiene Data'!$H$12,0,10*ROW('Hygiene Data'!H174))="","",OFFSET('Hygiene Data'!$H$12,0,10*ROW('Hygiene Data'!H174)))</f>
        <v/>
      </c>
      <c r="EC180" s="293" t="str">
        <f ca="true">+IF(OFFSET('Hygiene Data'!$H$13,0,10*ROW('Hygiene Data'!H174))="","",OFFSET('Hygiene Data'!$H$13,0,10*ROW('Hygiene Data'!H174)))</f>
        <v/>
      </c>
      <c r="ED180" s="293" t="str">
        <f ca="true">+IF(OFFSET('Hygiene Data'!$I$11,0,10*ROW('Hygiene Data'!I174))="","",OFFSET('Hygiene Data'!$I$11,0,10*ROW('Hygiene Data'!I174)))</f>
        <v/>
      </c>
      <c r="EE180" s="293" t="str">
        <f ca="true">+IF(OFFSET('Hygiene Data'!$I$12,0,10*ROW('Hygiene Data'!I174))="","",OFFSET('Hygiene Data'!$I$12,0,10*ROW('Hygiene Data'!I174)))</f>
        <v/>
      </c>
      <c r="EF180" s="293"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49" t="str">
        <f t="shared" ca="true" si="2"/>
        <v/>
      </c>
      <c r="D181" s="89"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9"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9"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9"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9"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9"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9"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9"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9"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9"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9"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9"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9"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9"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9"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9"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9"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9"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0"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0"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0"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0"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0"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0"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0"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0"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0"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0"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0"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0"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0"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0"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0"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0"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0"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0"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0"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0"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0"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0"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0"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0"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0"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0"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0"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0"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0"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0"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1"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1"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1"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1"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1"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1"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1"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1"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1"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1"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1"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1"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1"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1"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1"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1"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1"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1"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3"/>
      <c r="BS181" s="293" t="str">
        <f ca="true">+IF(OFFSET('Water Data'!$D$27,0,10*ROW('Water Data'!D175))="","",OFFSET('Water Data'!$D$27,0,10*ROW('Water Data'!D175)))</f>
        <v/>
      </c>
      <c r="BT181" s="293" t="str">
        <f ca="true">+IF(OFFSET('Water Data'!$D$28,0,10*ROW('Water Data'!D175))="","",OFFSET('Water Data'!$D$28,0,10*ROW('Water Data'!D175)))</f>
        <v/>
      </c>
      <c r="BU181" s="293" t="str">
        <f ca="true">+IF(OFFSET('Water Data'!$D$29,0,10*ROW('Water Data'!D175))="","",OFFSET('Water Data'!$D$29,0,10*ROW('Water Data'!D175)))</f>
        <v/>
      </c>
      <c r="BV181" s="293" t="str">
        <f ca="true">+IF(OFFSET('Water Data'!$E$27,0,10*ROW('Water Data'!E175))="","",OFFSET('Water Data'!$E$27,0,10*ROW('Water Data'!E175)))</f>
        <v/>
      </c>
      <c r="BW181" s="293" t="str">
        <f ca="true">+IF(OFFSET('Water Data'!$E$28,0,10*ROW('Water Data'!E175))="","",OFFSET('Water Data'!$E$28,0,10*ROW('Water Data'!E175)))</f>
        <v/>
      </c>
      <c r="BX181" s="293" t="str">
        <f ca="true">+IF(OFFSET('Water Data'!$E$29,0,10*ROW('Water Data'!E175))="","",OFFSET('Water Data'!$E$29,0,10*ROW('Water Data'!E175)))</f>
        <v/>
      </c>
      <c r="BY181" s="293" t="str">
        <f ca="true">+IF(OFFSET('Water Data'!$F$27,0,10*ROW('Water Data'!F175))="","",OFFSET('Water Data'!$F$27,0,10*ROW('Water Data'!F175)))</f>
        <v/>
      </c>
      <c r="BZ181" s="293" t="str">
        <f ca="true">+IF(OFFSET('Water Data'!$F$28,0,10*ROW('Water Data'!F175))="","",OFFSET('Water Data'!$F$28,0,10*ROW('Water Data'!F175)))</f>
        <v/>
      </c>
      <c r="CA181" s="293" t="str">
        <f ca="true">+IF(OFFSET('Water Data'!$F$29,0,10*ROW('Water Data'!F175))="","",OFFSET('Water Data'!$F$29,0,10*ROW('Water Data'!F175)))</f>
        <v/>
      </c>
      <c r="CB181" s="293" t="str">
        <f ca="true">+IF(OFFSET('Water Data'!$G$27,0,10*ROW('Water Data'!G175))="","",OFFSET('Water Data'!$G$27,0,10*ROW('Water Data'!G175)))</f>
        <v/>
      </c>
      <c r="CC181" s="293" t="str">
        <f ca="true">+IF(OFFSET('Water Data'!$G$28,0,10*ROW('Water Data'!G175))="","",OFFSET('Water Data'!$G$28,0,10*ROW('Water Data'!G175)))</f>
        <v/>
      </c>
      <c r="CD181" s="293" t="str">
        <f ca="true">+IF(OFFSET('Water Data'!$G$29,0,10*ROW('Water Data'!G175))="","",OFFSET('Water Data'!$G$29,0,10*ROW('Water Data'!G175)))</f>
        <v/>
      </c>
      <c r="CE181" s="293" t="str">
        <f ca="true">+IF(OFFSET('Water Data'!$H$27,0,10*ROW('Water Data'!H175))="","",OFFSET('Water Data'!$H$27,0,10*ROW('Water Data'!H175)))</f>
        <v/>
      </c>
      <c r="CF181" s="293" t="str">
        <f ca="true">+IF(OFFSET('Water Data'!$H$28,0,10*ROW('Water Data'!H175))="","",OFFSET('Water Data'!$H$28,0,10*ROW('Water Data'!H175)))</f>
        <v/>
      </c>
      <c r="CG181" s="293" t="str">
        <f ca="true">+IF(OFFSET('Water Data'!$H$29,0,10*ROW('Water Data'!H175))="","",OFFSET('Water Data'!$H$29,0,10*ROW('Water Data'!H175)))</f>
        <v/>
      </c>
      <c r="CH181" s="293" t="str">
        <f ca="true">+IF(OFFSET('Water Data'!$I$27,0,10*ROW('Water Data'!I175))="","",OFFSET('Water Data'!$I$27,0,10*ROW('Water Data'!I175)))</f>
        <v/>
      </c>
      <c r="CI181" s="293" t="str">
        <f ca="true">+IF(OFFSET('Water Data'!$I$28,0,10*ROW('Water Data'!I175))="","",OFFSET('Water Data'!$I$28,0,10*ROW('Water Data'!I175)))</f>
        <v/>
      </c>
      <c r="CJ181" s="293" t="str">
        <f ca="true">+IF(OFFSET('Water Data'!$I$29,0,10*ROW('Water Data'!I175))="","",OFFSET('Water Data'!$I$29,0,10*ROW('Water Data'!I175)))</f>
        <v/>
      </c>
      <c r="CK181" s="293" t="str">
        <f ca="true">+IF(OFFSET('Sanitation Data'!$D$28,0,10*ROW('Sanitation Data'!D175))="","",OFFSET('Sanitation Data'!$D$28,0,10*ROW('Sanitation Data'!D175)))</f>
        <v/>
      </c>
      <c r="CL181" s="293" t="str">
        <f ca="true">+IF(OFFSET('Sanitation Data'!$D$29,0,10*ROW('Sanitation Data'!D175))="","",OFFSET('Sanitation Data'!$D$29,0,10*ROW('Sanitation Data'!D175)))</f>
        <v/>
      </c>
      <c r="CM181" s="293" t="str">
        <f ca="true">+IF(OFFSET('Sanitation Data'!$D$30,0,10*ROW('Sanitation Data'!D175))="","",OFFSET('Sanitation Data'!$D$30,0,10*ROW('Sanitation Data'!D175)))</f>
        <v/>
      </c>
      <c r="CN181" s="293" t="str">
        <f ca="true">+IF(OFFSET('Sanitation Data'!$D$31,0,10*ROW('Sanitation Data'!D175))="","",OFFSET('Sanitation Data'!$D$31,0,10*ROW('Sanitation Data'!D175)))</f>
        <v/>
      </c>
      <c r="CO181" s="293" t="str">
        <f ca="true">+IF(OFFSET('Sanitation Data'!$D$32,0,10*ROW('Sanitation Data'!D175))="","",OFFSET('Sanitation Data'!$D$32,0,10*ROW('Sanitation Data'!D175)))</f>
        <v/>
      </c>
      <c r="CP181" s="293" t="str">
        <f ca="true">+IF(OFFSET('Sanitation Data'!$E$28,0,10*ROW('Sanitation Data'!E175))="","",OFFSET('Sanitation Data'!$E$28,0,10*ROW('Sanitation Data'!E175)))</f>
        <v/>
      </c>
      <c r="CQ181" s="293" t="str">
        <f ca="true">+IF(OFFSET('Sanitation Data'!$E$29,0,10*ROW('Sanitation Data'!E175))="","",OFFSET('Sanitation Data'!$E$29,0,10*ROW('Sanitation Data'!E175)))</f>
        <v/>
      </c>
      <c r="CR181" s="293" t="str">
        <f ca="true">+IF(OFFSET('Sanitation Data'!$E$30,0,10*ROW('Sanitation Data'!E175))="","",OFFSET('Sanitation Data'!$E$30,0,10*ROW('Sanitation Data'!E175)))</f>
        <v/>
      </c>
      <c r="CS181" s="293" t="str">
        <f ca="true">+IF(OFFSET('Sanitation Data'!$E$31,0,10*ROW('Sanitation Data'!E175))="","",OFFSET('Sanitation Data'!$E$31,0,10*ROW('Sanitation Data'!E175)))</f>
        <v/>
      </c>
      <c r="CT181" s="293" t="str">
        <f ca="true">+IF(OFFSET('Sanitation Data'!$E$32,0,10*ROW('Sanitation Data'!E175))="","",OFFSET('Sanitation Data'!$E$32,0,10*ROW('Sanitation Data'!E175)))</f>
        <v/>
      </c>
      <c r="CU181" s="293" t="str">
        <f ca="true">+IF(OFFSET('Sanitation Data'!$F$28,0,10*ROW('Sanitation Data'!F175))="","",OFFSET('Sanitation Data'!$F$28,0,10*ROW('Sanitation Data'!F175)))</f>
        <v/>
      </c>
      <c r="CV181" s="293" t="str">
        <f ca="true">+IF(OFFSET('Sanitation Data'!$F$29,0,10*ROW('Sanitation Data'!F175))="","",OFFSET('Sanitation Data'!$F$29,0,10*ROW('Sanitation Data'!F175)))</f>
        <v/>
      </c>
      <c r="CW181" s="293" t="str">
        <f ca="true">+IF(OFFSET('Sanitation Data'!$F$30,0,10*ROW('Sanitation Data'!F175))="","",OFFSET('Sanitation Data'!$F$30,0,10*ROW('Sanitation Data'!F175)))</f>
        <v/>
      </c>
      <c r="CX181" s="293" t="str">
        <f ca="true">+IF(OFFSET('Sanitation Data'!$F$31,0,10*ROW('Sanitation Data'!F175))="","",OFFSET('Sanitation Data'!$F$31,0,10*ROW('Sanitation Data'!F175)))</f>
        <v/>
      </c>
      <c r="CY181" s="293" t="str">
        <f ca="true">+IF(OFFSET('Sanitation Data'!$F$32,0,10*ROW('Sanitation Data'!F175))="","",OFFSET('Sanitation Data'!$F$32,0,10*ROW('Sanitation Data'!F175)))</f>
        <v/>
      </c>
      <c r="CZ181" s="293" t="str">
        <f ca="true">+IF(OFFSET('Sanitation Data'!$G$28,0,10*ROW('Sanitation Data'!G175))="","",OFFSET('Sanitation Data'!$G$28,0,10*ROW('Sanitation Data'!G175)))</f>
        <v/>
      </c>
      <c r="DA181" s="293" t="str">
        <f ca="true">+IF(OFFSET('Sanitation Data'!$G$29,0,10*ROW('Sanitation Data'!G175))="","",OFFSET('Sanitation Data'!$G$29,0,10*ROW('Sanitation Data'!G175)))</f>
        <v/>
      </c>
      <c r="DB181" s="293" t="str">
        <f ca="true">+IF(OFFSET('Sanitation Data'!$G$30,0,10*ROW('Sanitation Data'!G175))="","",OFFSET('Sanitation Data'!$G$30,0,10*ROW('Sanitation Data'!G175)))</f>
        <v/>
      </c>
      <c r="DC181" s="293" t="str">
        <f ca="true">+IF(OFFSET('Sanitation Data'!$G$31,0,10*ROW('Sanitation Data'!G175))="","",OFFSET('Sanitation Data'!$G$31,0,10*ROW('Sanitation Data'!G175)))</f>
        <v/>
      </c>
      <c r="DD181" s="293" t="str">
        <f ca="true">+IF(OFFSET('Sanitation Data'!$G$32,0,10*ROW('Sanitation Data'!G175))="","",OFFSET('Sanitation Data'!$G$32,0,10*ROW('Sanitation Data'!G175)))</f>
        <v/>
      </c>
      <c r="DE181" s="293" t="str">
        <f ca="true">+IF(OFFSET('Sanitation Data'!$H$28,0,10*ROW('Sanitation Data'!H175))="","",OFFSET('Sanitation Data'!$H$28,0,10*ROW('Sanitation Data'!H175)))</f>
        <v/>
      </c>
      <c r="DF181" s="293" t="str">
        <f ca="true">+IF(OFFSET('Sanitation Data'!$H$29,0,10*ROW('Sanitation Data'!H175))="","",OFFSET('Sanitation Data'!$H$29,0,10*ROW('Sanitation Data'!H175)))</f>
        <v/>
      </c>
      <c r="DG181" s="293" t="str">
        <f ca="true">+IF(OFFSET('Sanitation Data'!$H$30,0,10*ROW('Sanitation Data'!H175))="","",OFFSET('Sanitation Data'!$H$30,0,10*ROW('Sanitation Data'!H175)))</f>
        <v/>
      </c>
      <c r="DH181" s="293" t="str">
        <f ca="true">+IF(OFFSET('Sanitation Data'!$H$31,0,10*ROW('Sanitation Data'!H175))="","",OFFSET('Sanitation Data'!$H$31,0,10*ROW('Sanitation Data'!H175)))</f>
        <v/>
      </c>
      <c r="DI181" s="293" t="str">
        <f ca="true">+IF(OFFSET('Sanitation Data'!$H$32,0,10*ROW('Sanitation Data'!H175))="","",OFFSET('Sanitation Data'!$H$32,0,10*ROW('Sanitation Data'!H175)))</f>
        <v/>
      </c>
      <c r="DJ181" s="293" t="str">
        <f ca="true">+IF(OFFSET('Sanitation Data'!$I$28,0,10*ROW('Sanitation Data'!I175))="","",OFFSET('Sanitation Data'!$I$28,0,10*ROW('Sanitation Data'!I175)))</f>
        <v/>
      </c>
      <c r="DK181" s="293" t="str">
        <f ca="true">+IF(OFFSET('Sanitation Data'!$I$29,0,10*ROW('Sanitation Data'!I175))="","",OFFSET('Sanitation Data'!$I$29,0,10*ROW('Sanitation Data'!I175)))</f>
        <v/>
      </c>
      <c r="DL181" s="293" t="str">
        <f ca="true">+IF(OFFSET('Sanitation Data'!$I$30,0,10*ROW('Sanitation Data'!I175))="","",OFFSET('Sanitation Data'!$I$30,0,10*ROW('Sanitation Data'!I175)))</f>
        <v/>
      </c>
      <c r="DM181" s="293" t="str">
        <f ca="true">+IF(OFFSET('Sanitation Data'!$I$31,0,10*ROW('Sanitation Data'!I175))="","",OFFSET('Sanitation Data'!$I$31,0,10*ROW('Sanitation Data'!I175)))</f>
        <v/>
      </c>
      <c r="DN181" s="293" t="str">
        <f ca="true">+IF(OFFSET('Sanitation Data'!$I$32,0,10*ROW('Sanitation Data'!I175))="","",OFFSET('Sanitation Data'!$I$32,0,10*ROW('Sanitation Data'!I175)))</f>
        <v/>
      </c>
      <c r="DO181" s="293" t="str">
        <f ca="true">+IF(OFFSET('Hygiene Data'!$D$11,0,10*ROW('Hygiene Data'!D175))="","",OFFSET('Hygiene Data'!$D$11,0,10*ROW('Hygiene Data'!D175)))</f>
        <v/>
      </c>
      <c r="DP181" s="293" t="str">
        <f ca="true">+IF(OFFSET('Hygiene Data'!$D$12,0,10*ROW('Hygiene Data'!D175))="","",OFFSET('Hygiene Data'!$D$12,0,10*ROW('Hygiene Data'!D175)))</f>
        <v/>
      </c>
      <c r="DQ181" s="293" t="str">
        <f ca="true">+IF(OFFSET('Hygiene Data'!$D$13,0,10*ROW('Hygiene Data'!D175))="","",OFFSET('Hygiene Data'!$D$13,0,10*ROW('Hygiene Data'!D175)))</f>
        <v/>
      </c>
      <c r="DR181" s="293" t="str">
        <f ca="true">+IF(OFFSET('Hygiene Data'!$E$11,0,10*ROW('Hygiene Data'!E175))="","",OFFSET('Hygiene Data'!$E$11,0,10*ROW('Hygiene Data'!E175)))</f>
        <v/>
      </c>
      <c r="DS181" s="293" t="str">
        <f ca="true">+IF(OFFSET('Hygiene Data'!$E$12,0,10*ROW('Hygiene Data'!E175))="","",OFFSET('Hygiene Data'!$E$12,0,10*ROW('Hygiene Data'!E175)))</f>
        <v/>
      </c>
      <c r="DT181" s="293" t="str">
        <f ca="true">+IF(OFFSET('Hygiene Data'!$E$13,0,10*ROW('Hygiene Data'!E175))="","",OFFSET('Hygiene Data'!$E$13,0,10*ROW('Hygiene Data'!E175)))</f>
        <v/>
      </c>
      <c r="DU181" s="293" t="str">
        <f ca="true">+IF(OFFSET('Hygiene Data'!$F$11,0,10*ROW('Hygiene Data'!F175))="","",OFFSET('Hygiene Data'!$F$11,0,10*ROW('Hygiene Data'!F175)))</f>
        <v/>
      </c>
      <c r="DV181" s="293" t="str">
        <f ca="true">+IF(OFFSET('Hygiene Data'!$F$12,0,10*ROW('Hygiene Data'!F175))="","",OFFSET('Hygiene Data'!$F$12,0,10*ROW('Hygiene Data'!F175)))</f>
        <v/>
      </c>
      <c r="DW181" s="293" t="str">
        <f ca="true">+IF(OFFSET('Hygiene Data'!$F$13,0,10*ROW('Hygiene Data'!F175))="","",OFFSET('Hygiene Data'!$F$13,0,10*ROW('Hygiene Data'!F175)))</f>
        <v/>
      </c>
      <c r="DX181" s="293" t="str">
        <f ca="true">+IF(OFFSET('Hygiene Data'!$G$11,0,10*ROW('Hygiene Data'!G175))="","",OFFSET('Hygiene Data'!$G$11,0,10*ROW('Hygiene Data'!G175)))</f>
        <v/>
      </c>
      <c r="DY181" s="293" t="str">
        <f ca="true">+IF(OFFSET('Hygiene Data'!$G$12,0,10*ROW('Hygiene Data'!G175))="","",OFFSET('Hygiene Data'!$G$12,0,10*ROW('Hygiene Data'!G175)))</f>
        <v/>
      </c>
      <c r="DZ181" s="293" t="str">
        <f ca="true">+IF(OFFSET('Hygiene Data'!$G$13,0,10*ROW('Hygiene Data'!G175))="","",OFFSET('Hygiene Data'!$G$13,0,10*ROW('Hygiene Data'!G175)))</f>
        <v/>
      </c>
      <c r="EA181" s="293" t="str">
        <f ca="true">+IF(OFFSET('Hygiene Data'!$H$11,0,10*ROW('Hygiene Data'!H175))="","",OFFSET('Hygiene Data'!$H$11,0,10*ROW('Hygiene Data'!H175)))</f>
        <v/>
      </c>
      <c r="EB181" s="293" t="str">
        <f ca="true">+IF(OFFSET('Hygiene Data'!$H$12,0,10*ROW('Hygiene Data'!H175))="","",OFFSET('Hygiene Data'!$H$12,0,10*ROW('Hygiene Data'!H175)))</f>
        <v/>
      </c>
      <c r="EC181" s="293" t="str">
        <f ca="true">+IF(OFFSET('Hygiene Data'!$H$13,0,10*ROW('Hygiene Data'!H175))="","",OFFSET('Hygiene Data'!$H$13,0,10*ROW('Hygiene Data'!H175)))</f>
        <v/>
      </c>
      <c r="ED181" s="293" t="str">
        <f ca="true">+IF(OFFSET('Hygiene Data'!$I$11,0,10*ROW('Hygiene Data'!I175))="","",OFFSET('Hygiene Data'!$I$11,0,10*ROW('Hygiene Data'!I175)))</f>
        <v/>
      </c>
      <c r="EE181" s="293" t="str">
        <f ca="true">+IF(OFFSET('Hygiene Data'!$I$12,0,10*ROW('Hygiene Data'!I175))="","",OFFSET('Hygiene Data'!$I$12,0,10*ROW('Hygiene Data'!I175)))</f>
        <v/>
      </c>
      <c r="EF181" s="293"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49" t="str">
        <f t="shared" ca="true" si="2"/>
        <v/>
      </c>
      <c r="D182" s="89"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9"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9"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9"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9"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9"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9"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9"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9"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9"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9"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9"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9"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9"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9"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9"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9"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9"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0"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0"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0"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0"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0"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0"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0"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0"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0"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0"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0"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0"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0"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0"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0"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0"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0"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0"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0"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0"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0"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0"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0"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0"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0"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0"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0"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0"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0"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0"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1"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1"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1"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1"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1"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1"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1"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1"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1"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1"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1"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1"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1"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1"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1"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1"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1"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1"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3"/>
      <c r="BS182" s="293" t="str">
        <f ca="true">+IF(OFFSET('Water Data'!$D$27,0,10*ROW('Water Data'!D176))="","",OFFSET('Water Data'!$D$27,0,10*ROW('Water Data'!D176)))</f>
        <v/>
      </c>
      <c r="BT182" s="293" t="str">
        <f ca="true">+IF(OFFSET('Water Data'!$D$28,0,10*ROW('Water Data'!D176))="","",OFFSET('Water Data'!$D$28,0,10*ROW('Water Data'!D176)))</f>
        <v/>
      </c>
      <c r="BU182" s="293" t="str">
        <f ca="true">+IF(OFFSET('Water Data'!$D$29,0,10*ROW('Water Data'!D176))="","",OFFSET('Water Data'!$D$29,0,10*ROW('Water Data'!D176)))</f>
        <v/>
      </c>
      <c r="BV182" s="293" t="str">
        <f ca="true">+IF(OFFSET('Water Data'!$E$27,0,10*ROW('Water Data'!E176))="","",OFFSET('Water Data'!$E$27,0,10*ROW('Water Data'!E176)))</f>
        <v/>
      </c>
      <c r="BW182" s="293" t="str">
        <f ca="true">+IF(OFFSET('Water Data'!$E$28,0,10*ROW('Water Data'!E176))="","",OFFSET('Water Data'!$E$28,0,10*ROW('Water Data'!E176)))</f>
        <v/>
      </c>
      <c r="BX182" s="293" t="str">
        <f ca="true">+IF(OFFSET('Water Data'!$E$29,0,10*ROW('Water Data'!E176))="","",OFFSET('Water Data'!$E$29,0,10*ROW('Water Data'!E176)))</f>
        <v/>
      </c>
      <c r="BY182" s="293" t="str">
        <f ca="true">+IF(OFFSET('Water Data'!$F$27,0,10*ROW('Water Data'!F176))="","",OFFSET('Water Data'!$F$27,0,10*ROW('Water Data'!F176)))</f>
        <v/>
      </c>
      <c r="BZ182" s="293" t="str">
        <f ca="true">+IF(OFFSET('Water Data'!$F$28,0,10*ROW('Water Data'!F176))="","",OFFSET('Water Data'!$F$28,0,10*ROW('Water Data'!F176)))</f>
        <v/>
      </c>
      <c r="CA182" s="293" t="str">
        <f ca="true">+IF(OFFSET('Water Data'!$F$29,0,10*ROW('Water Data'!F176))="","",OFFSET('Water Data'!$F$29,0,10*ROW('Water Data'!F176)))</f>
        <v/>
      </c>
      <c r="CB182" s="293" t="str">
        <f ca="true">+IF(OFFSET('Water Data'!$G$27,0,10*ROW('Water Data'!G176))="","",OFFSET('Water Data'!$G$27,0,10*ROW('Water Data'!G176)))</f>
        <v/>
      </c>
      <c r="CC182" s="293" t="str">
        <f ca="true">+IF(OFFSET('Water Data'!$G$28,0,10*ROW('Water Data'!G176))="","",OFFSET('Water Data'!$G$28,0,10*ROW('Water Data'!G176)))</f>
        <v/>
      </c>
      <c r="CD182" s="293" t="str">
        <f ca="true">+IF(OFFSET('Water Data'!$G$29,0,10*ROW('Water Data'!G176))="","",OFFSET('Water Data'!$G$29,0,10*ROW('Water Data'!G176)))</f>
        <v/>
      </c>
      <c r="CE182" s="293" t="str">
        <f ca="true">+IF(OFFSET('Water Data'!$H$27,0,10*ROW('Water Data'!H176))="","",OFFSET('Water Data'!$H$27,0,10*ROW('Water Data'!H176)))</f>
        <v/>
      </c>
      <c r="CF182" s="293" t="str">
        <f ca="true">+IF(OFFSET('Water Data'!$H$28,0,10*ROW('Water Data'!H176))="","",OFFSET('Water Data'!$H$28,0,10*ROW('Water Data'!H176)))</f>
        <v/>
      </c>
      <c r="CG182" s="293" t="str">
        <f ca="true">+IF(OFFSET('Water Data'!$H$29,0,10*ROW('Water Data'!H176))="","",OFFSET('Water Data'!$H$29,0,10*ROW('Water Data'!H176)))</f>
        <v/>
      </c>
      <c r="CH182" s="293" t="str">
        <f ca="true">+IF(OFFSET('Water Data'!$I$27,0,10*ROW('Water Data'!I176))="","",OFFSET('Water Data'!$I$27,0,10*ROW('Water Data'!I176)))</f>
        <v/>
      </c>
      <c r="CI182" s="293" t="str">
        <f ca="true">+IF(OFFSET('Water Data'!$I$28,0,10*ROW('Water Data'!I176))="","",OFFSET('Water Data'!$I$28,0,10*ROW('Water Data'!I176)))</f>
        <v/>
      </c>
      <c r="CJ182" s="293" t="str">
        <f ca="true">+IF(OFFSET('Water Data'!$I$29,0,10*ROW('Water Data'!I176))="","",OFFSET('Water Data'!$I$29,0,10*ROW('Water Data'!I176)))</f>
        <v/>
      </c>
      <c r="CK182" s="293" t="str">
        <f ca="true">+IF(OFFSET('Sanitation Data'!$D$28,0,10*ROW('Sanitation Data'!D176))="","",OFFSET('Sanitation Data'!$D$28,0,10*ROW('Sanitation Data'!D176)))</f>
        <v/>
      </c>
      <c r="CL182" s="293" t="str">
        <f ca="true">+IF(OFFSET('Sanitation Data'!$D$29,0,10*ROW('Sanitation Data'!D176))="","",OFFSET('Sanitation Data'!$D$29,0,10*ROW('Sanitation Data'!D176)))</f>
        <v/>
      </c>
      <c r="CM182" s="293" t="str">
        <f ca="true">+IF(OFFSET('Sanitation Data'!$D$30,0,10*ROW('Sanitation Data'!D176))="","",OFFSET('Sanitation Data'!$D$30,0,10*ROW('Sanitation Data'!D176)))</f>
        <v/>
      </c>
      <c r="CN182" s="293" t="str">
        <f ca="true">+IF(OFFSET('Sanitation Data'!$D$31,0,10*ROW('Sanitation Data'!D176))="","",OFFSET('Sanitation Data'!$D$31,0,10*ROW('Sanitation Data'!D176)))</f>
        <v/>
      </c>
      <c r="CO182" s="293" t="str">
        <f ca="true">+IF(OFFSET('Sanitation Data'!$D$32,0,10*ROW('Sanitation Data'!D176))="","",OFFSET('Sanitation Data'!$D$32,0,10*ROW('Sanitation Data'!D176)))</f>
        <v/>
      </c>
      <c r="CP182" s="293" t="str">
        <f ca="true">+IF(OFFSET('Sanitation Data'!$E$28,0,10*ROW('Sanitation Data'!E176))="","",OFFSET('Sanitation Data'!$E$28,0,10*ROW('Sanitation Data'!E176)))</f>
        <v/>
      </c>
      <c r="CQ182" s="293" t="str">
        <f ca="true">+IF(OFFSET('Sanitation Data'!$E$29,0,10*ROW('Sanitation Data'!E176))="","",OFFSET('Sanitation Data'!$E$29,0,10*ROW('Sanitation Data'!E176)))</f>
        <v/>
      </c>
      <c r="CR182" s="293" t="str">
        <f ca="true">+IF(OFFSET('Sanitation Data'!$E$30,0,10*ROW('Sanitation Data'!E176))="","",OFFSET('Sanitation Data'!$E$30,0,10*ROW('Sanitation Data'!E176)))</f>
        <v/>
      </c>
      <c r="CS182" s="293" t="str">
        <f ca="true">+IF(OFFSET('Sanitation Data'!$E$31,0,10*ROW('Sanitation Data'!E176))="","",OFFSET('Sanitation Data'!$E$31,0,10*ROW('Sanitation Data'!E176)))</f>
        <v/>
      </c>
      <c r="CT182" s="293" t="str">
        <f ca="true">+IF(OFFSET('Sanitation Data'!$E$32,0,10*ROW('Sanitation Data'!E176))="","",OFFSET('Sanitation Data'!$E$32,0,10*ROW('Sanitation Data'!E176)))</f>
        <v/>
      </c>
      <c r="CU182" s="293" t="str">
        <f ca="true">+IF(OFFSET('Sanitation Data'!$F$28,0,10*ROW('Sanitation Data'!F176))="","",OFFSET('Sanitation Data'!$F$28,0,10*ROW('Sanitation Data'!F176)))</f>
        <v/>
      </c>
      <c r="CV182" s="293" t="str">
        <f ca="true">+IF(OFFSET('Sanitation Data'!$F$29,0,10*ROW('Sanitation Data'!F176))="","",OFFSET('Sanitation Data'!$F$29,0,10*ROW('Sanitation Data'!F176)))</f>
        <v/>
      </c>
      <c r="CW182" s="293" t="str">
        <f ca="true">+IF(OFFSET('Sanitation Data'!$F$30,0,10*ROW('Sanitation Data'!F176))="","",OFFSET('Sanitation Data'!$F$30,0,10*ROW('Sanitation Data'!F176)))</f>
        <v/>
      </c>
      <c r="CX182" s="293" t="str">
        <f ca="true">+IF(OFFSET('Sanitation Data'!$F$31,0,10*ROW('Sanitation Data'!F176))="","",OFFSET('Sanitation Data'!$F$31,0,10*ROW('Sanitation Data'!F176)))</f>
        <v/>
      </c>
      <c r="CY182" s="293" t="str">
        <f ca="true">+IF(OFFSET('Sanitation Data'!$F$32,0,10*ROW('Sanitation Data'!F176))="","",OFFSET('Sanitation Data'!$F$32,0,10*ROW('Sanitation Data'!F176)))</f>
        <v/>
      </c>
      <c r="CZ182" s="293" t="str">
        <f ca="true">+IF(OFFSET('Sanitation Data'!$G$28,0,10*ROW('Sanitation Data'!G176))="","",OFFSET('Sanitation Data'!$G$28,0,10*ROW('Sanitation Data'!G176)))</f>
        <v/>
      </c>
      <c r="DA182" s="293" t="str">
        <f ca="true">+IF(OFFSET('Sanitation Data'!$G$29,0,10*ROW('Sanitation Data'!G176))="","",OFFSET('Sanitation Data'!$G$29,0,10*ROW('Sanitation Data'!G176)))</f>
        <v/>
      </c>
      <c r="DB182" s="293" t="str">
        <f ca="true">+IF(OFFSET('Sanitation Data'!$G$30,0,10*ROW('Sanitation Data'!G176))="","",OFFSET('Sanitation Data'!$G$30,0,10*ROW('Sanitation Data'!G176)))</f>
        <v/>
      </c>
      <c r="DC182" s="293" t="str">
        <f ca="true">+IF(OFFSET('Sanitation Data'!$G$31,0,10*ROW('Sanitation Data'!G176))="","",OFFSET('Sanitation Data'!$G$31,0,10*ROW('Sanitation Data'!G176)))</f>
        <v/>
      </c>
      <c r="DD182" s="293" t="str">
        <f ca="true">+IF(OFFSET('Sanitation Data'!$G$32,0,10*ROW('Sanitation Data'!G176))="","",OFFSET('Sanitation Data'!$G$32,0,10*ROW('Sanitation Data'!G176)))</f>
        <v/>
      </c>
      <c r="DE182" s="293" t="str">
        <f ca="true">+IF(OFFSET('Sanitation Data'!$H$28,0,10*ROW('Sanitation Data'!H176))="","",OFFSET('Sanitation Data'!$H$28,0,10*ROW('Sanitation Data'!H176)))</f>
        <v/>
      </c>
      <c r="DF182" s="293" t="str">
        <f ca="true">+IF(OFFSET('Sanitation Data'!$H$29,0,10*ROW('Sanitation Data'!H176))="","",OFFSET('Sanitation Data'!$H$29,0,10*ROW('Sanitation Data'!H176)))</f>
        <v/>
      </c>
      <c r="DG182" s="293" t="str">
        <f ca="true">+IF(OFFSET('Sanitation Data'!$H$30,0,10*ROW('Sanitation Data'!H176))="","",OFFSET('Sanitation Data'!$H$30,0,10*ROW('Sanitation Data'!H176)))</f>
        <v/>
      </c>
      <c r="DH182" s="293" t="str">
        <f ca="true">+IF(OFFSET('Sanitation Data'!$H$31,0,10*ROW('Sanitation Data'!H176))="","",OFFSET('Sanitation Data'!$H$31,0,10*ROW('Sanitation Data'!H176)))</f>
        <v/>
      </c>
      <c r="DI182" s="293" t="str">
        <f ca="true">+IF(OFFSET('Sanitation Data'!$H$32,0,10*ROW('Sanitation Data'!H176))="","",OFFSET('Sanitation Data'!$H$32,0,10*ROW('Sanitation Data'!H176)))</f>
        <v/>
      </c>
      <c r="DJ182" s="293" t="str">
        <f ca="true">+IF(OFFSET('Sanitation Data'!$I$28,0,10*ROW('Sanitation Data'!I176))="","",OFFSET('Sanitation Data'!$I$28,0,10*ROW('Sanitation Data'!I176)))</f>
        <v/>
      </c>
      <c r="DK182" s="293" t="str">
        <f ca="true">+IF(OFFSET('Sanitation Data'!$I$29,0,10*ROW('Sanitation Data'!I176))="","",OFFSET('Sanitation Data'!$I$29,0,10*ROW('Sanitation Data'!I176)))</f>
        <v/>
      </c>
      <c r="DL182" s="293" t="str">
        <f ca="true">+IF(OFFSET('Sanitation Data'!$I$30,0,10*ROW('Sanitation Data'!I176))="","",OFFSET('Sanitation Data'!$I$30,0,10*ROW('Sanitation Data'!I176)))</f>
        <v/>
      </c>
      <c r="DM182" s="293" t="str">
        <f ca="true">+IF(OFFSET('Sanitation Data'!$I$31,0,10*ROW('Sanitation Data'!I176))="","",OFFSET('Sanitation Data'!$I$31,0,10*ROW('Sanitation Data'!I176)))</f>
        <v/>
      </c>
      <c r="DN182" s="293" t="str">
        <f ca="true">+IF(OFFSET('Sanitation Data'!$I$32,0,10*ROW('Sanitation Data'!I176))="","",OFFSET('Sanitation Data'!$I$32,0,10*ROW('Sanitation Data'!I176)))</f>
        <v/>
      </c>
      <c r="DO182" s="293" t="str">
        <f ca="true">+IF(OFFSET('Hygiene Data'!$D$11,0,10*ROW('Hygiene Data'!D176))="","",OFFSET('Hygiene Data'!$D$11,0,10*ROW('Hygiene Data'!D176)))</f>
        <v/>
      </c>
      <c r="DP182" s="293" t="str">
        <f ca="true">+IF(OFFSET('Hygiene Data'!$D$12,0,10*ROW('Hygiene Data'!D176))="","",OFFSET('Hygiene Data'!$D$12,0,10*ROW('Hygiene Data'!D176)))</f>
        <v/>
      </c>
      <c r="DQ182" s="293" t="str">
        <f ca="true">+IF(OFFSET('Hygiene Data'!$D$13,0,10*ROW('Hygiene Data'!D176))="","",OFFSET('Hygiene Data'!$D$13,0,10*ROW('Hygiene Data'!D176)))</f>
        <v/>
      </c>
      <c r="DR182" s="293" t="str">
        <f ca="true">+IF(OFFSET('Hygiene Data'!$E$11,0,10*ROW('Hygiene Data'!E176))="","",OFFSET('Hygiene Data'!$E$11,0,10*ROW('Hygiene Data'!E176)))</f>
        <v/>
      </c>
      <c r="DS182" s="293" t="str">
        <f ca="true">+IF(OFFSET('Hygiene Data'!$E$12,0,10*ROW('Hygiene Data'!E176))="","",OFFSET('Hygiene Data'!$E$12,0,10*ROW('Hygiene Data'!E176)))</f>
        <v/>
      </c>
      <c r="DT182" s="293" t="str">
        <f ca="true">+IF(OFFSET('Hygiene Data'!$E$13,0,10*ROW('Hygiene Data'!E176))="","",OFFSET('Hygiene Data'!$E$13,0,10*ROW('Hygiene Data'!E176)))</f>
        <v/>
      </c>
      <c r="DU182" s="293" t="str">
        <f ca="true">+IF(OFFSET('Hygiene Data'!$F$11,0,10*ROW('Hygiene Data'!F176))="","",OFFSET('Hygiene Data'!$F$11,0,10*ROW('Hygiene Data'!F176)))</f>
        <v/>
      </c>
      <c r="DV182" s="293" t="str">
        <f ca="true">+IF(OFFSET('Hygiene Data'!$F$12,0,10*ROW('Hygiene Data'!F176))="","",OFFSET('Hygiene Data'!$F$12,0,10*ROW('Hygiene Data'!F176)))</f>
        <v/>
      </c>
      <c r="DW182" s="293" t="str">
        <f ca="true">+IF(OFFSET('Hygiene Data'!$F$13,0,10*ROW('Hygiene Data'!F176))="","",OFFSET('Hygiene Data'!$F$13,0,10*ROW('Hygiene Data'!F176)))</f>
        <v/>
      </c>
      <c r="DX182" s="293" t="str">
        <f ca="true">+IF(OFFSET('Hygiene Data'!$G$11,0,10*ROW('Hygiene Data'!G176))="","",OFFSET('Hygiene Data'!$G$11,0,10*ROW('Hygiene Data'!G176)))</f>
        <v/>
      </c>
      <c r="DY182" s="293" t="str">
        <f ca="true">+IF(OFFSET('Hygiene Data'!$G$12,0,10*ROW('Hygiene Data'!G176))="","",OFFSET('Hygiene Data'!$G$12,0,10*ROW('Hygiene Data'!G176)))</f>
        <v/>
      </c>
      <c r="DZ182" s="293" t="str">
        <f ca="true">+IF(OFFSET('Hygiene Data'!$G$13,0,10*ROW('Hygiene Data'!G176))="","",OFFSET('Hygiene Data'!$G$13,0,10*ROW('Hygiene Data'!G176)))</f>
        <v/>
      </c>
      <c r="EA182" s="293" t="str">
        <f ca="true">+IF(OFFSET('Hygiene Data'!$H$11,0,10*ROW('Hygiene Data'!H176))="","",OFFSET('Hygiene Data'!$H$11,0,10*ROW('Hygiene Data'!H176)))</f>
        <v/>
      </c>
      <c r="EB182" s="293" t="str">
        <f ca="true">+IF(OFFSET('Hygiene Data'!$H$12,0,10*ROW('Hygiene Data'!H176))="","",OFFSET('Hygiene Data'!$H$12,0,10*ROW('Hygiene Data'!H176)))</f>
        <v/>
      </c>
      <c r="EC182" s="293" t="str">
        <f ca="true">+IF(OFFSET('Hygiene Data'!$H$13,0,10*ROW('Hygiene Data'!H176))="","",OFFSET('Hygiene Data'!$H$13,0,10*ROW('Hygiene Data'!H176)))</f>
        <v/>
      </c>
      <c r="ED182" s="293" t="str">
        <f ca="true">+IF(OFFSET('Hygiene Data'!$I$11,0,10*ROW('Hygiene Data'!I176))="","",OFFSET('Hygiene Data'!$I$11,0,10*ROW('Hygiene Data'!I176)))</f>
        <v/>
      </c>
      <c r="EE182" s="293" t="str">
        <f ca="true">+IF(OFFSET('Hygiene Data'!$I$12,0,10*ROW('Hygiene Data'!I176))="","",OFFSET('Hygiene Data'!$I$12,0,10*ROW('Hygiene Data'!I176)))</f>
        <v/>
      </c>
      <c r="EF182" s="293"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49" t="str">
        <f t="shared" ca="true" si="2"/>
        <v/>
      </c>
      <c r="D183" s="89"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9"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9"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9"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9"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9"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9"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9"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9"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9"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9"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9"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9"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9"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9"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9"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9"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9"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0"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0"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0"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0"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0"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0"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0"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0"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0"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0"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0"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0"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0"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0"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0"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0"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0"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0"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0"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0"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0"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0"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0"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0"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0"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0"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0"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0"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0"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0"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1"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1"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1"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1"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1"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1"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1"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1"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1"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1"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1"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1"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1"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1"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1"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1"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1"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1"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3"/>
      <c r="BS183" s="293" t="str">
        <f ca="true">+IF(OFFSET('Water Data'!$D$27,0,10*ROW('Water Data'!D177))="","",OFFSET('Water Data'!$D$27,0,10*ROW('Water Data'!D177)))</f>
        <v/>
      </c>
      <c r="BT183" s="293" t="str">
        <f ca="true">+IF(OFFSET('Water Data'!$D$28,0,10*ROW('Water Data'!D177))="","",OFFSET('Water Data'!$D$28,0,10*ROW('Water Data'!D177)))</f>
        <v/>
      </c>
      <c r="BU183" s="293" t="str">
        <f ca="true">+IF(OFFSET('Water Data'!$D$29,0,10*ROW('Water Data'!D177))="","",OFFSET('Water Data'!$D$29,0,10*ROW('Water Data'!D177)))</f>
        <v/>
      </c>
      <c r="BV183" s="293" t="str">
        <f ca="true">+IF(OFFSET('Water Data'!$E$27,0,10*ROW('Water Data'!E177))="","",OFFSET('Water Data'!$E$27,0,10*ROW('Water Data'!E177)))</f>
        <v/>
      </c>
      <c r="BW183" s="293" t="str">
        <f ca="true">+IF(OFFSET('Water Data'!$E$28,0,10*ROW('Water Data'!E177))="","",OFFSET('Water Data'!$E$28,0,10*ROW('Water Data'!E177)))</f>
        <v/>
      </c>
      <c r="BX183" s="293" t="str">
        <f ca="true">+IF(OFFSET('Water Data'!$E$29,0,10*ROW('Water Data'!E177))="","",OFFSET('Water Data'!$E$29,0,10*ROW('Water Data'!E177)))</f>
        <v/>
      </c>
      <c r="BY183" s="293" t="str">
        <f ca="true">+IF(OFFSET('Water Data'!$F$27,0,10*ROW('Water Data'!F177))="","",OFFSET('Water Data'!$F$27,0,10*ROW('Water Data'!F177)))</f>
        <v/>
      </c>
      <c r="BZ183" s="293" t="str">
        <f ca="true">+IF(OFFSET('Water Data'!$F$28,0,10*ROW('Water Data'!F177))="","",OFFSET('Water Data'!$F$28,0,10*ROW('Water Data'!F177)))</f>
        <v/>
      </c>
      <c r="CA183" s="293" t="str">
        <f ca="true">+IF(OFFSET('Water Data'!$F$29,0,10*ROW('Water Data'!F177))="","",OFFSET('Water Data'!$F$29,0,10*ROW('Water Data'!F177)))</f>
        <v/>
      </c>
      <c r="CB183" s="293" t="str">
        <f ca="true">+IF(OFFSET('Water Data'!$G$27,0,10*ROW('Water Data'!G177))="","",OFFSET('Water Data'!$G$27,0,10*ROW('Water Data'!G177)))</f>
        <v/>
      </c>
      <c r="CC183" s="293" t="str">
        <f ca="true">+IF(OFFSET('Water Data'!$G$28,0,10*ROW('Water Data'!G177))="","",OFFSET('Water Data'!$G$28,0,10*ROW('Water Data'!G177)))</f>
        <v/>
      </c>
      <c r="CD183" s="293" t="str">
        <f ca="true">+IF(OFFSET('Water Data'!$G$29,0,10*ROW('Water Data'!G177))="","",OFFSET('Water Data'!$G$29,0,10*ROW('Water Data'!G177)))</f>
        <v/>
      </c>
      <c r="CE183" s="293" t="str">
        <f ca="true">+IF(OFFSET('Water Data'!$H$27,0,10*ROW('Water Data'!H177))="","",OFFSET('Water Data'!$H$27,0,10*ROW('Water Data'!H177)))</f>
        <v/>
      </c>
      <c r="CF183" s="293" t="str">
        <f ca="true">+IF(OFFSET('Water Data'!$H$28,0,10*ROW('Water Data'!H177))="","",OFFSET('Water Data'!$H$28,0,10*ROW('Water Data'!H177)))</f>
        <v/>
      </c>
      <c r="CG183" s="293" t="str">
        <f ca="true">+IF(OFFSET('Water Data'!$H$29,0,10*ROW('Water Data'!H177))="","",OFFSET('Water Data'!$H$29,0,10*ROW('Water Data'!H177)))</f>
        <v/>
      </c>
      <c r="CH183" s="293" t="str">
        <f ca="true">+IF(OFFSET('Water Data'!$I$27,0,10*ROW('Water Data'!I177))="","",OFFSET('Water Data'!$I$27,0,10*ROW('Water Data'!I177)))</f>
        <v/>
      </c>
      <c r="CI183" s="293" t="str">
        <f ca="true">+IF(OFFSET('Water Data'!$I$28,0,10*ROW('Water Data'!I177))="","",OFFSET('Water Data'!$I$28,0,10*ROW('Water Data'!I177)))</f>
        <v/>
      </c>
      <c r="CJ183" s="293" t="str">
        <f ca="true">+IF(OFFSET('Water Data'!$I$29,0,10*ROW('Water Data'!I177))="","",OFFSET('Water Data'!$I$29,0,10*ROW('Water Data'!I177)))</f>
        <v/>
      </c>
      <c r="CK183" s="293" t="str">
        <f ca="true">+IF(OFFSET('Sanitation Data'!$D$28,0,10*ROW('Sanitation Data'!D177))="","",OFFSET('Sanitation Data'!$D$28,0,10*ROW('Sanitation Data'!D177)))</f>
        <v/>
      </c>
      <c r="CL183" s="293" t="str">
        <f ca="true">+IF(OFFSET('Sanitation Data'!$D$29,0,10*ROW('Sanitation Data'!D177))="","",OFFSET('Sanitation Data'!$D$29,0,10*ROW('Sanitation Data'!D177)))</f>
        <v/>
      </c>
      <c r="CM183" s="293" t="str">
        <f ca="true">+IF(OFFSET('Sanitation Data'!$D$30,0,10*ROW('Sanitation Data'!D177))="","",OFFSET('Sanitation Data'!$D$30,0,10*ROW('Sanitation Data'!D177)))</f>
        <v/>
      </c>
      <c r="CN183" s="293" t="str">
        <f ca="true">+IF(OFFSET('Sanitation Data'!$D$31,0,10*ROW('Sanitation Data'!D177))="","",OFFSET('Sanitation Data'!$D$31,0,10*ROW('Sanitation Data'!D177)))</f>
        <v/>
      </c>
      <c r="CO183" s="293" t="str">
        <f ca="true">+IF(OFFSET('Sanitation Data'!$D$32,0,10*ROW('Sanitation Data'!D177))="","",OFFSET('Sanitation Data'!$D$32,0,10*ROW('Sanitation Data'!D177)))</f>
        <v/>
      </c>
      <c r="CP183" s="293" t="str">
        <f ca="true">+IF(OFFSET('Sanitation Data'!$E$28,0,10*ROW('Sanitation Data'!E177))="","",OFFSET('Sanitation Data'!$E$28,0,10*ROW('Sanitation Data'!E177)))</f>
        <v/>
      </c>
      <c r="CQ183" s="293" t="str">
        <f ca="true">+IF(OFFSET('Sanitation Data'!$E$29,0,10*ROW('Sanitation Data'!E177))="","",OFFSET('Sanitation Data'!$E$29,0,10*ROW('Sanitation Data'!E177)))</f>
        <v/>
      </c>
      <c r="CR183" s="293" t="str">
        <f ca="true">+IF(OFFSET('Sanitation Data'!$E$30,0,10*ROW('Sanitation Data'!E177))="","",OFFSET('Sanitation Data'!$E$30,0,10*ROW('Sanitation Data'!E177)))</f>
        <v/>
      </c>
      <c r="CS183" s="293" t="str">
        <f ca="true">+IF(OFFSET('Sanitation Data'!$E$31,0,10*ROW('Sanitation Data'!E177))="","",OFFSET('Sanitation Data'!$E$31,0,10*ROW('Sanitation Data'!E177)))</f>
        <v/>
      </c>
      <c r="CT183" s="293" t="str">
        <f ca="true">+IF(OFFSET('Sanitation Data'!$E$32,0,10*ROW('Sanitation Data'!E177))="","",OFFSET('Sanitation Data'!$E$32,0,10*ROW('Sanitation Data'!E177)))</f>
        <v/>
      </c>
      <c r="CU183" s="293" t="str">
        <f ca="true">+IF(OFFSET('Sanitation Data'!$F$28,0,10*ROW('Sanitation Data'!F177))="","",OFFSET('Sanitation Data'!$F$28,0,10*ROW('Sanitation Data'!F177)))</f>
        <v/>
      </c>
      <c r="CV183" s="293" t="str">
        <f ca="true">+IF(OFFSET('Sanitation Data'!$F$29,0,10*ROW('Sanitation Data'!F177))="","",OFFSET('Sanitation Data'!$F$29,0,10*ROW('Sanitation Data'!F177)))</f>
        <v/>
      </c>
      <c r="CW183" s="293" t="str">
        <f ca="true">+IF(OFFSET('Sanitation Data'!$F$30,0,10*ROW('Sanitation Data'!F177))="","",OFFSET('Sanitation Data'!$F$30,0,10*ROW('Sanitation Data'!F177)))</f>
        <v/>
      </c>
      <c r="CX183" s="293" t="str">
        <f ca="true">+IF(OFFSET('Sanitation Data'!$F$31,0,10*ROW('Sanitation Data'!F177))="","",OFFSET('Sanitation Data'!$F$31,0,10*ROW('Sanitation Data'!F177)))</f>
        <v/>
      </c>
      <c r="CY183" s="293" t="str">
        <f ca="true">+IF(OFFSET('Sanitation Data'!$F$32,0,10*ROW('Sanitation Data'!F177))="","",OFFSET('Sanitation Data'!$F$32,0,10*ROW('Sanitation Data'!F177)))</f>
        <v/>
      </c>
      <c r="CZ183" s="293" t="str">
        <f ca="true">+IF(OFFSET('Sanitation Data'!$G$28,0,10*ROW('Sanitation Data'!G177))="","",OFFSET('Sanitation Data'!$G$28,0,10*ROW('Sanitation Data'!G177)))</f>
        <v/>
      </c>
      <c r="DA183" s="293" t="str">
        <f ca="true">+IF(OFFSET('Sanitation Data'!$G$29,0,10*ROW('Sanitation Data'!G177))="","",OFFSET('Sanitation Data'!$G$29,0,10*ROW('Sanitation Data'!G177)))</f>
        <v/>
      </c>
      <c r="DB183" s="293" t="str">
        <f ca="true">+IF(OFFSET('Sanitation Data'!$G$30,0,10*ROW('Sanitation Data'!G177))="","",OFFSET('Sanitation Data'!$G$30,0,10*ROW('Sanitation Data'!G177)))</f>
        <v/>
      </c>
      <c r="DC183" s="293" t="str">
        <f ca="true">+IF(OFFSET('Sanitation Data'!$G$31,0,10*ROW('Sanitation Data'!G177))="","",OFFSET('Sanitation Data'!$G$31,0,10*ROW('Sanitation Data'!G177)))</f>
        <v/>
      </c>
      <c r="DD183" s="293" t="str">
        <f ca="true">+IF(OFFSET('Sanitation Data'!$G$32,0,10*ROW('Sanitation Data'!G177))="","",OFFSET('Sanitation Data'!$G$32,0,10*ROW('Sanitation Data'!G177)))</f>
        <v/>
      </c>
      <c r="DE183" s="293" t="str">
        <f ca="true">+IF(OFFSET('Sanitation Data'!$H$28,0,10*ROW('Sanitation Data'!H177))="","",OFFSET('Sanitation Data'!$H$28,0,10*ROW('Sanitation Data'!H177)))</f>
        <v/>
      </c>
      <c r="DF183" s="293" t="str">
        <f ca="true">+IF(OFFSET('Sanitation Data'!$H$29,0,10*ROW('Sanitation Data'!H177))="","",OFFSET('Sanitation Data'!$H$29,0,10*ROW('Sanitation Data'!H177)))</f>
        <v/>
      </c>
      <c r="DG183" s="293" t="str">
        <f ca="true">+IF(OFFSET('Sanitation Data'!$H$30,0,10*ROW('Sanitation Data'!H177))="","",OFFSET('Sanitation Data'!$H$30,0,10*ROW('Sanitation Data'!H177)))</f>
        <v/>
      </c>
      <c r="DH183" s="293" t="str">
        <f ca="true">+IF(OFFSET('Sanitation Data'!$H$31,0,10*ROW('Sanitation Data'!H177))="","",OFFSET('Sanitation Data'!$H$31,0,10*ROW('Sanitation Data'!H177)))</f>
        <v/>
      </c>
      <c r="DI183" s="293" t="str">
        <f ca="true">+IF(OFFSET('Sanitation Data'!$H$32,0,10*ROW('Sanitation Data'!H177))="","",OFFSET('Sanitation Data'!$H$32,0,10*ROW('Sanitation Data'!H177)))</f>
        <v/>
      </c>
      <c r="DJ183" s="293" t="str">
        <f ca="true">+IF(OFFSET('Sanitation Data'!$I$28,0,10*ROW('Sanitation Data'!I177))="","",OFFSET('Sanitation Data'!$I$28,0,10*ROW('Sanitation Data'!I177)))</f>
        <v/>
      </c>
      <c r="DK183" s="293" t="str">
        <f ca="true">+IF(OFFSET('Sanitation Data'!$I$29,0,10*ROW('Sanitation Data'!I177))="","",OFFSET('Sanitation Data'!$I$29,0,10*ROW('Sanitation Data'!I177)))</f>
        <v/>
      </c>
      <c r="DL183" s="293" t="str">
        <f ca="true">+IF(OFFSET('Sanitation Data'!$I$30,0,10*ROW('Sanitation Data'!I177))="","",OFFSET('Sanitation Data'!$I$30,0,10*ROW('Sanitation Data'!I177)))</f>
        <v/>
      </c>
      <c r="DM183" s="293" t="str">
        <f ca="true">+IF(OFFSET('Sanitation Data'!$I$31,0,10*ROW('Sanitation Data'!I177))="","",OFFSET('Sanitation Data'!$I$31,0,10*ROW('Sanitation Data'!I177)))</f>
        <v/>
      </c>
      <c r="DN183" s="293" t="str">
        <f ca="true">+IF(OFFSET('Sanitation Data'!$I$32,0,10*ROW('Sanitation Data'!I177))="","",OFFSET('Sanitation Data'!$I$32,0,10*ROW('Sanitation Data'!I177)))</f>
        <v/>
      </c>
      <c r="DO183" s="293" t="str">
        <f ca="true">+IF(OFFSET('Hygiene Data'!$D$11,0,10*ROW('Hygiene Data'!D177))="","",OFFSET('Hygiene Data'!$D$11,0,10*ROW('Hygiene Data'!D177)))</f>
        <v/>
      </c>
      <c r="DP183" s="293" t="str">
        <f ca="true">+IF(OFFSET('Hygiene Data'!$D$12,0,10*ROW('Hygiene Data'!D177))="","",OFFSET('Hygiene Data'!$D$12,0,10*ROW('Hygiene Data'!D177)))</f>
        <v/>
      </c>
      <c r="DQ183" s="293" t="str">
        <f ca="true">+IF(OFFSET('Hygiene Data'!$D$13,0,10*ROW('Hygiene Data'!D177))="","",OFFSET('Hygiene Data'!$D$13,0,10*ROW('Hygiene Data'!D177)))</f>
        <v/>
      </c>
      <c r="DR183" s="293" t="str">
        <f ca="true">+IF(OFFSET('Hygiene Data'!$E$11,0,10*ROW('Hygiene Data'!E177))="","",OFFSET('Hygiene Data'!$E$11,0,10*ROW('Hygiene Data'!E177)))</f>
        <v/>
      </c>
      <c r="DS183" s="293" t="str">
        <f ca="true">+IF(OFFSET('Hygiene Data'!$E$12,0,10*ROW('Hygiene Data'!E177))="","",OFFSET('Hygiene Data'!$E$12,0,10*ROW('Hygiene Data'!E177)))</f>
        <v/>
      </c>
      <c r="DT183" s="293" t="str">
        <f ca="true">+IF(OFFSET('Hygiene Data'!$E$13,0,10*ROW('Hygiene Data'!E177))="","",OFFSET('Hygiene Data'!$E$13,0,10*ROW('Hygiene Data'!E177)))</f>
        <v/>
      </c>
      <c r="DU183" s="293" t="str">
        <f ca="true">+IF(OFFSET('Hygiene Data'!$F$11,0,10*ROW('Hygiene Data'!F177))="","",OFFSET('Hygiene Data'!$F$11,0,10*ROW('Hygiene Data'!F177)))</f>
        <v/>
      </c>
      <c r="DV183" s="293" t="str">
        <f ca="true">+IF(OFFSET('Hygiene Data'!$F$12,0,10*ROW('Hygiene Data'!F177))="","",OFFSET('Hygiene Data'!$F$12,0,10*ROW('Hygiene Data'!F177)))</f>
        <v/>
      </c>
      <c r="DW183" s="293" t="str">
        <f ca="true">+IF(OFFSET('Hygiene Data'!$F$13,0,10*ROW('Hygiene Data'!F177))="","",OFFSET('Hygiene Data'!$F$13,0,10*ROW('Hygiene Data'!F177)))</f>
        <v/>
      </c>
      <c r="DX183" s="293" t="str">
        <f ca="true">+IF(OFFSET('Hygiene Data'!$G$11,0,10*ROW('Hygiene Data'!G177))="","",OFFSET('Hygiene Data'!$G$11,0,10*ROW('Hygiene Data'!G177)))</f>
        <v/>
      </c>
      <c r="DY183" s="293" t="str">
        <f ca="true">+IF(OFFSET('Hygiene Data'!$G$12,0,10*ROW('Hygiene Data'!G177))="","",OFFSET('Hygiene Data'!$G$12,0,10*ROW('Hygiene Data'!G177)))</f>
        <v/>
      </c>
      <c r="DZ183" s="293" t="str">
        <f ca="true">+IF(OFFSET('Hygiene Data'!$G$13,0,10*ROW('Hygiene Data'!G177))="","",OFFSET('Hygiene Data'!$G$13,0,10*ROW('Hygiene Data'!G177)))</f>
        <v/>
      </c>
      <c r="EA183" s="293" t="str">
        <f ca="true">+IF(OFFSET('Hygiene Data'!$H$11,0,10*ROW('Hygiene Data'!H177))="","",OFFSET('Hygiene Data'!$H$11,0,10*ROW('Hygiene Data'!H177)))</f>
        <v/>
      </c>
      <c r="EB183" s="293" t="str">
        <f ca="true">+IF(OFFSET('Hygiene Data'!$H$12,0,10*ROW('Hygiene Data'!H177))="","",OFFSET('Hygiene Data'!$H$12,0,10*ROW('Hygiene Data'!H177)))</f>
        <v/>
      </c>
      <c r="EC183" s="293" t="str">
        <f ca="true">+IF(OFFSET('Hygiene Data'!$H$13,0,10*ROW('Hygiene Data'!H177))="","",OFFSET('Hygiene Data'!$H$13,0,10*ROW('Hygiene Data'!H177)))</f>
        <v/>
      </c>
      <c r="ED183" s="293" t="str">
        <f ca="true">+IF(OFFSET('Hygiene Data'!$I$11,0,10*ROW('Hygiene Data'!I177))="","",OFFSET('Hygiene Data'!$I$11,0,10*ROW('Hygiene Data'!I177)))</f>
        <v/>
      </c>
      <c r="EE183" s="293" t="str">
        <f ca="true">+IF(OFFSET('Hygiene Data'!$I$12,0,10*ROW('Hygiene Data'!I177))="","",OFFSET('Hygiene Data'!$I$12,0,10*ROW('Hygiene Data'!I177)))</f>
        <v/>
      </c>
      <c r="EF183" s="293"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49" t="str">
        <f t="shared" ca="true" si="2"/>
        <v/>
      </c>
      <c r="D184" s="89"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9"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9"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9"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9"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9"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9"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9"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9"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9"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9"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9"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9"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9"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9"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9"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9"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9"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0"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0"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0"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0"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0"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0"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0"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0"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0"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0"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0"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0"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0"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0"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0"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0"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0"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0"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0"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0"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0"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0"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0"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0"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0"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0"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0"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0"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0"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0"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1"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1"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1"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1"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1"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1"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1"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1"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1"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1"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1"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1"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1"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1"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1"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1"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1"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1"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3"/>
      <c r="BS184" s="293" t="str">
        <f ca="true">+IF(OFFSET('Water Data'!$D$27,0,10*ROW('Water Data'!D178))="","",OFFSET('Water Data'!$D$27,0,10*ROW('Water Data'!D178)))</f>
        <v/>
      </c>
      <c r="BT184" s="293" t="str">
        <f ca="true">+IF(OFFSET('Water Data'!$D$28,0,10*ROW('Water Data'!D178))="","",OFFSET('Water Data'!$D$28,0,10*ROW('Water Data'!D178)))</f>
        <v/>
      </c>
      <c r="BU184" s="293" t="str">
        <f ca="true">+IF(OFFSET('Water Data'!$D$29,0,10*ROW('Water Data'!D178))="","",OFFSET('Water Data'!$D$29,0,10*ROW('Water Data'!D178)))</f>
        <v/>
      </c>
      <c r="BV184" s="293" t="str">
        <f ca="true">+IF(OFFSET('Water Data'!$E$27,0,10*ROW('Water Data'!E178))="","",OFFSET('Water Data'!$E$27,0,10*ROW('Water Data'!E178)))</f>
        <v/>
      </c>
      <c r="BW184" s="293" t="str">
        <f ca="true">+IF(OFFSET('Water Data'!$E$28,0,10*ROW('Water Data'!E178))="","",OFFSET('Water Data'!$E$28,0,10*ROW('Water Data'!E178)))</f>
        <v/>
      </c>
      <c r="BX184" s="293" t="str">
        <f ca="true">+IF(OFFSET('Water Data'!$E$29,0,10*ROW('Water Data'!E178))="","",OFFSET('Water Data'!$E$29,0,10*ROW('Water Data'!E178)))</f>
        <v/>
      </c>
      <c r="BY184" s="293" t="str">
        <f ca="true">+IF(OFFSET('Water Data'!$F$27,0,10*ROW('Water Data'!F178))="","",OFFSET('Water Data'!$F$27,0,10*ROW('Water Data'!F178)))</f>
        <v/>
      </c>
      <c r="BZ184" s="293" t="str">
        <f ca="true">+IF(OFFSET('Water Data'!$F$28,0,10*ROW('Water Data'!F178))="","",OFFSET('Water Data'!$F$28,0,10*ROW('Water Data'!F178)))</f>
        <v/>
      </c>
      <c r="CA184" s="293" t="str">
        <f ca="true">+IF(OFFSET('Water Data'!$F$29,0,10*ROW('Water Data'!F178))="","",OFFSET('Water Data'!$F$29,0,10*ROW('Water Data'!F178)))</f>
        <v/>
      </c>
      <c r="CB184" s="293" t="str">
        <f ca="true">+IF(OFFSET('Water Data'!$G$27,0,10*ROW('Water Data'!G178))="","",OFFSET('Water Data'!$G$27,0,10*ROW('Water Data'!G178)))</f>
        <v/>
      </c>
      <c r="CC184" s="293" t="str">
        <f ca="true">+IF(OFFSET('Water Data'!$G$28,0,10*ROW('Water Data'!G178))="","",OFFSET('Water Data'!$G$28,0,10*ROW('Water Data'!G178)))</f>
        <v/>
      </c>
      <c r="CD184" s="293" t="str">
        <f ca="true">+IF(OFFSET('Water Data'!$G$29,0,10*ROW('Water Data'!G178))="","",OFFSET('Water Data'!$G$29,0,10*ROW('Water Data'!G178)))</f>
        <v/>
      </c>
      <c r="CE184" s="293" t="str">
        <f ca="true">+IF(OFFSET('Water Data'!$H$27,0,10*ROW('Water Data'!H178))="","",OFFSET('Water Data'!$H$27,0,10*ROW('Water Data'!H178)))</f>
        <v/>
      </c>
      <c r="CF184" s="293" t="str">
        <f ca="true">+IF(OFFSET('Water Data'!$H$28,0,10*ROW('Water Data'!H178))="","",OFFSET('Water Data'!$H$28,0,10*ROW('Water Data'!H178)))</f>
        <v/>
      </c>
      <c r="CG184" s="293" t="str">
        <f ca="true">+IF(OFFSET('Water Data'!$H$29,0,10*ROW('Water Data'!H178))="","",OFFSET('Water Data'!$H$29,0,10*ROW('Water Data'!H178)))</f>
        <v/>
      </c>
      <c r="CH184" s="293" t="str">
        <f ca="true">+IF(OFFSET('Water Data'!$I$27,0,10*ROW('Water Data'!I178))="","",OFFSET('Water Data'!$I$27,0,10*ROW('Water Data'!I178)))</f>
        <v/>
      </c>
      <c r="CI184" s="293" t="str">
        <f ca="true">+IF(OFFSET('Water Data'!$I$28,0,10*ROW('Water Data'!I178))="","",OFFSET('Water Data'!$I$28,0,10*ROW('Water Data'!I178)))</f>
        <v/>
      </c>
      <c r="CJ184" s="293" t="str">
        <f ca="true">+IF(OFFSET('Water Data'!$I$29,0,10*ROW('Water Data'!I178))="","",OFFSET('Water Data'!$I$29,0,10*ROW('Water Data'!I178)))</f>
        <v/>
      </c>
      <c r="CK184" s="293" t="str">
        <f ca="true">+IF(OFFSET('Sanitation Data'!$D$28,0,10*ROW('Sanitation Data'!D178))="","",OFFSET('Sanitation Data'!$D$28,0,10*ROW('Sanitation Data'!D178)))</f>
        <v/>
      </c>
      <c r="CL184" s="293" t="str">
        <f ca="true">+IF(OFFSET('Sanitation Data'!$D$29,0,10*ROW('Sanitation Data'!D178))="","",OFFSET('Sanitation Data'!$D$29,0,10*ROW('Sanitation Data'!D178)))</f>
        <v/>
      </c>
      <c r="CM184" s="293" t="str">
        <f ca="true">+IF(OFFSET('Sanitation Data'!$D$30,0,10*ROW('Sanitation Data'!D178))="","",OFFSET('Sanitation Data'!$D$30,0,10*ROW('Sanitation Data'!D178)))</f>
        <v/>
      </c>
      <c r="CN184" s="293" t="str">
        <f ca="true">+IF(OFFSET('Sanitation Data'!$D$31,0,10*ROW('Sanitation Data'!D178))="","",OFFSET('Sanitation Data'!$D$31,0,10*ROW('Sanitation Data'!D178)))</f>
        <v/>
      </c>
      <c r="CO184" s="293" t="str">
        <f ca="true">+IF(OFFSET('Sanitation Data'!$D$32,0,10*ROW('Sanitation Data'!D178))="","",OFFSET('Sanitation Data'!$D$32,0,10*ROW('Sanitation Data'!D178)))</f>
        <v/>
      </c>
      <c r="CP184" s="293" t="str">
        <f ca="true">+IF(OFFSET('Sanitation Data'!$E$28,0,10*ROW('Sanitation Data'!E178))="","",OFFSET('Sanitation Data'!$E$28,0,10*ROW('Sanitation Data'!E178)))</f>
        <v/>
      </c>
      <c r="CQ184" s="293" t="str">
        <f ca="true">+IF(OFFSET('Sanitation Data'!$E$29,0,10*ROW('Sanitation Data'!E178))="","",OFFSET('Sanitation Data'!$E$29,0,10*ROW('Sanitation Data'!E178)))</f>
        <v/>
      </c>
      <c r="CR184" s="293" t="str">
        <f ca="true">+IF(OFFSET('Sanitation Data'!$E$30,0,10*ROW('Sanitation Data'!E178))="","",OFFSET('Sanitation Data'!$E$30,0,10*ROW('Sanitation Data'!E178)))</f>
        <v/>
      </c>
      <c r="CS184" s="293" t="str">
        <f ca="true">+IF(OFFSET('Sanitation Data'!$E$31,0,10*ROW('Sanitation Data'!E178))="","",OFFSET('Sanitation Data'!$E$31,0,10*ROW('Sanitation Data'!E178)))</f>
        <v/>
      </c>
      <c r="CT184" s="293" t="str">
        <f ca="true">+IF(OFFSET('Sanitation Data'!$E$32,0,10*ROW('Sanitation Data'!E178))="","",OFFSET('Sanitation Data'!$E$32,0,10*ROW('Sanitation Data'!E178)))</f>
        <v/>
      </c>
      <c r="CU184" s="293" t="str">
        <f ca="true">+IF(OFFSET('Sanitation Data'!$F$28,0,10*ROW('Sanitation Data'!F178))="","",OFFSET('Sanitation Data'!$F$28,0,10*ROW('Sanitation Data'!F178)))</f>
        <v/>
      </c>
      <c r="CV184" s="293" t="str">
        <f ca="true">+IF(OFFSET('Sanitation Data'!$F$29,0,10*ROW('Sanitation Data'!F178))="","",OFFSET('Sanitation Data'!$F$29,0,10*ROW('Sanitation Data'!F178)))</f>
        <v/>
      </c>
      <c r="CW184" s="293" t="str">
        <f ca="true">+IF(OFFSET('Sanitation Data'!$F$30,0,10*ROW('Sanitation Data'!F178))="","",OFFSET('Sanitation Data'!$F$30,0,10*ROW('Sanitation Data'!F178)))</f>
        <v/>
      </c>
      <c r="CX184" s="293" t="str">
        <f ca="true">+IF(OFFSET('Sanitation Data'!$F$31,0,10*ROW('Sanitation Data'!F178))="","",OFFSET('Sanitation Data'!$F$31,0,10*ROW('Sanitation Data'!F178)))</f>
        <v/>
      </c>
      <c r="CY184" s="293" t="str">
        <f ca="true">+IF(OFFSET('Sanitation Data'!$F$32,0,10*ROW('Sanitation Data'!F178))="","",OFFSET('Sanitation Data'!$F$32,0,10*ROW('Sanitation Data'!F178)))</f>
        <v/>
      </c>
      <c r="CZ184" s="293" t="str">
        <f ca="true">+IF(OFFSET('Sanitation Data'!$G$28,0,10*ROW('Sanitation Data'!G178))="","",OFFSET('Sanitation Data'!$G$28,0,10*ROW('Sanitation Data'!G178)))</f>
        <v/>
      </c>
      <c r="DA184" s="293" t="str">
        <f ca="true">+IF(OFFSET('Sanitation Data'!$G$29,0,10*ROW('Sanitation Data'!G178))="","",OFFSET('Sanitation Data'!$G$29,0,10*ROW('Sanitation Data'!G178)))</f>
        <v/>
      </c>
      <c r="DB184" s="293" t="str">
        <f ca="true">+IF(OFFSET('Sanitation Data'!$G$30,0,10*ROW('Sanitation Data'!G178))="","",OFFSET('Sanitation Data'!$G$30,0,10*ROW('Sanitation Data'!G178)))</f>
        <v/>
      </c>
      <c r="DC184" s="293" t="str">
        <f ca="true">+IF(OFFSET('Sanitation Data'!$G$31,0,10*ROW('Sanitation Data'!G178))="","",OFFSET('Sanitation Data'!$G$31,0,10*ROW('Sanitation Data'!G178)))</f>
        <v/>
      </c>
      <c r="DD184" s="293" t="str">
        <f ca="true">+IF(OFFSET('Sanitation Data'!$G$32,0,10*ROW('Sanitation Data'!G178))="","",OFFSET('Sanitation Data'!$G$32,0,10*ROW('Sanitation Data'!G178)))</f>
        <v/>
      </c>
      <c r="DE184" s="293" t="str">
        <f ca="true">+IF(OFFSET('Sanitation Data'!$H$28,0,10*ROW('Sanitation Data'!H178))="","",OFFSET('Sanitation Data'!$H$28,0,10*ROW('Sanitation Data'!H178)))</f>
        <v/>
      </c>
      <c r="DF184" s="293" t="str">
        <f ca="true">+IF(OFFSET('Sanitation Data'!$H$29,0,10*ROW('Sanitation Data'!H178))="","",OFFSET('Sanitation Data'!$H$29,0,10*ROW('Sanitation Data'!H178)))</f>
        <v/>
      </c>
      <c r="DG184" s="293" t="str">
        <f ca="true">+IF(OFFSET('Sanitation Data'!$H$30,0,10*ROW('Sanitation Data'!H178))="","",OFFSET('Sanitation Data'!$H$30,0,10*ROW('Sanitation Data'!H178)))</f>
        <v/>
      </c>
      <c r="DH184" s="293" t="str">
        <f ca="true">+IF(OFFSET('Sanitation Data'!$H$31,0,10*ROW('Sanitation Data'!H178))="","",OFFSET('Sanitation Data'!$H$31,0,10*ROW('Sanitation Data'!H178)))</f>
        <v/>
      </c>
      <c r="DI184" s="293" t="str">
        <f ca="true">+IF(OFFSET('Sanitation Data'!$H$32,0,10*ROW('Sanitation Data'!H178))="","",OFFSET('Sanitation Data'!$H$32,0,10*ROW('Sanitation Data'!H178)))</f>
        <v/>
      </c>
      <c r="DJ184" s="293" t="str">
        <f ca="true">+IF(OFFSET('Sanitation Data'!$I$28,0,10*ROW('Sanitation Data'!I178))="","",OFFSET('Sanitation Data'!$I$28,0,10*ROW('Sanitation Data'!I178)))</f>
        <v/>
      </c>
      <c r="DK184" s="293" t="str">
        <f ca="true">+IF(OFFSET('Sanitation Data'!$I$29,0,10*ROW('Sanitation Data'!I178))="","",OFFSET('Sanitation Data'!$I$29,0,10*ROW('Sanitation Data'!I178)))</f>
        <v/>
      </c>
      <c r="DL184" s="293" t="str">
        <f ca="true">+IF(OFFSET('Sanitation Data'!$I$30,0,10*ROW('Sanitation Data'!I178))="","",OFFSET('Sanitation Data'!$I$30,0,10*ROW('Sanitation Data'!I178)))</f>
        <v/>
      </c>
      <c r="DM184" s="293" t="str">
        <f ca="true">+IF(OFFSET('Sanitation Data'!$I$31,0,10*ROW('Sanitation Data'!I178))="","",OFFSET('Sanitation Data'!$I$31,0,10*ROW('Sanitation Data'!I178)))</f>
        <v/>
      </c>
      <c r="DN184" s="293" t="str">
        <f ca="true">+IF(OFFSET('Sanitation Data'!$I$32,0,10*ROW('Sanitation Data'!I178))="","",OFFSET('Sanitation Data'!$I$32,0,10*ROW('Sanitation Data'!I178)))</f>
        <v/>
      </c>
      <c r="DO184" s="293" t="str">
        <f ca="true">+IF(OFFSET('Hygiene Data'!$D$11,0,10*ROW('Hygiene Data'!D178))="","",OFFSET('Hygiene Data'!$D$11,0,10*ROW('Hygiene Data'!D178)))</f>
        <v/>
      </c>
      <c r="DP184" s="293" t="str">
        <f ca="true">+IF(OFFSET('Hygiene Data'!$D$12,0,10*ROW('Hygiene Data'!D178))="","",OFFSET('Hygiene Data'!$D$12,0,10*ROW('Hygiene Data'!D178)))</f>
        <v/>
      </c>
      <c r="DQ184" s="293" t="str">
        <f ca="true">+IF(OFFSET('Hygiene Data'!$D$13,0,10*ROW('Hygiene Data'!D178))="","",OFFSET('Hygiene Data'!$D$13,0,10*ROW('Hygiene Data'!D178)))</f>
        <v/>
      </c>
      <c r="DR184" s="293" t="str">
        <f ca="true">+IF(OFFSET('Hygiene Data'!$E$11,0,10*ROW('Hygiene Data'!E178))="","",OFFSET('Hygiene Data'!$E$11,0,10*ROW('Hygiene Data'!E178)))</f>
        <v/>
      </c>
      <c r="DS184" s="293" t="str">
        <f ca="true">+IF(OFFSET('Hygiene Data'!$E$12,0,10*ROW('Hygiene Data'!E178))="","",OFFSET('Hygiene Data'!$E$12,0,10*ROW('Hygiene Data'!E178)))</f>
        <v/>
      </c>
      <c r="DT184" s="293" t="str">
        <f ca="true">+IF(OFFSET('Hygiene Data'!$E$13,0,10*ROW('Hygiene Data'!E178))="","",OFFSET('Hygiene Data'!$E$13,0,10*ROW('Hygiene Data'!E178)))</f>
        <v/>
      </c>
      <c r="DU184" s="293" t="str">
        <f ca="true">+IF(OFFSET('Hygiene Data'!$F$11,0,10*ROW('Hygiene Data'!F178))="","",OFFSET('Hygiene Data'!$F$11,0,10*ROW('Hygiene Data'!F178)))</f>
        <v/>
      </c>
      <c r="DV184" s="293" t="str">
        <f ca="true">+IF(OFFSET('Hygiene Data'!$F$12,0,10*ROW('Hygiene Data'!F178))="","",OFFSET('Hygiene Data'!$F$12,0,10*ROW('Hygiene Data'!F178)))</f>
        <v/>
      </c>
      <c r="DW184" s="293" t="str">
        <f ca="true">+IF(OFFSET('Hygiene Data'!$F$13,0,10*ROW('Hygiene Data'!F178))="","",OFFSET('Hygiene Data'!$F$13,0,10*ROW('Hygiene Data'!F178)))</f>
        <v/>
      </c>
      <c r="DX184" s="293" t="str">
        <f ca="true">+IF(OFFSET('Hygiene Data'!$G$11,0,10*ROW('Hygiene Data'!G178))="","",OFFSET('Hygiene Data'!$G$11,0,10*ROW('Hygiene Data'!G178)))</f>
        <v/>
      </c>
      <c r="DY184" s="293" t="str">
        <f ca="true">+IF(OFFSET('Hygiene Data'!$G$12,0,10*ROW('Hygiene Data'!G178))="","",OFFSET('Hygiene Data'!$G$12,0,10*ROW('Hygiene Data'!G178)))</f>
        <v/>
      </c>
      <c r="DZ184" s="293" t="str">
        <f ca="true">+IF(OFFSET('Hygiene Data'!$G$13,0,10*ROW('Hygiene Data'!G178))="","",OFFSET('Hygiene Data'!$G$13,0,10*ROW('Hygiene Data'!G178)))</f>
        <v/>
      </c>
      <c r="EA184" s="293" t="str">
        <f ca="true">+IF(OFFSET('Hygiene Data'!$H$11,0,10*ROW('Hygiene Data'!H178))="","",OFFSET('Hygiene Data'!$H$11,0,10*ROW('Hygiene Data'!H178)))</f>
        <v/>
      </c>
      <c r="EB184" s="293" t="str">
        <f ca="true">+IF(OFFSET('Hygiene Data'!$H$12,0,10*ROW('Hygiene Data'!H178))="","",OFFSET('Hygiene Data'!$H$12,0,10*ROW('Hygiene Data'!H178)))</f>
        <v/>
      </c>
      <c r="EC184" s="293" t="str">
        <f ca="true">+IF(OFFSET('Hygiene Data'!$H$13,0,10*ROW('Hygiene Data'!H178))="","",OFFSET('Hygiene Data'!$H$13,0,10*ROW('Hygiene Data'!H178)))</f>
        <v/>
      </c>
      <c r="ED184" s="293" t="str">
        <f ca="true">+IF(OFFSET('Hygiene Data'!$I$11,0,10*ROW('Hygiene Data'!I178))="","",OFFSET('Hygiene Data'!$I$11,0,10*ROW('Hygiene Data'!I178)))</f>
        <v/>
      </c>
      <c r="EE184" s="293" t="str">
        <f ca="true">+IF(OFFSET('Hygiene Data'!$I$12,0,10*ROW('Hygiene Data'!I178))="","",OFFSET('Hygiene Data'!$I$12,0,10*ROW('Hygiene Data'!I178)))</f>
        <v/>
      </c>
      <c r="EF184" s="293"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49" t="str">
        <f t="shared" ca="true" si="2"/>
        <v/>
      </c>
      <c r="D185" s="89"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9"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9"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9"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9"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9"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9"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9"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9"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9"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9"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9"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9"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9"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9"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9"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9"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9"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0"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0"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0"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0"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0"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0"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0"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0"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0"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0"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0"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0"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0"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0"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0"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0"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0"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0"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0"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0"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0"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0"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0"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0"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0"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0"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0"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0"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0"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0"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1"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1"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1"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1"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1"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1"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1"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1"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1"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1"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1"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1"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1"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1"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1"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1"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1"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1"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3"/>
      <c r="BS185" s="293" t="str">
        <f ca="true">+IF(OFFSET('Water Data'!$D$27,0,10*ROW('Water Data'!D179))="","",OFFSET('Water Data'!$D$27,0,10*ROW('Water Data'!D179)))</f>
        <v/>
      </c>
      <c r="BT185" s="293" t="str">
        <f ca="true">+IF(OFFSET('Water Data'!$D$28,0,10*ROW('Water Data'!D179))="","",OFFSET('Water Data'!$D$28,0,10*ROW('Water Data'!D179)))</f>
        <v/>
      </c>
      <c r="BU185" s="293" t="str">
        <f ca="true">+IF(OFFSET('Water Data'!$D$29,0,10*ROW('Water Data'!D179))="","",OFFSET('Water Data'!$D$29,0,10*ROW('Water Data'!D179)))</f>
        <v/>
      </c>
      <c r="BV185" s="293" t="str">
        <f ca="true">+IF(OFFSET('Water Data'!$E$27,0,10*ROW('Water Data'!E179))="","",OFFSET('Water Data'!$E$27,0,10*ROW('Water Data'!E179)))</f>
        <v/>
      </c>
      <c r="BW185" s="293" t="str">
        <f ca="true">+IF(OFFSET('Water Data'!$E$28,0,10*ROW('Water Data'!E179))="","",OFFSET('Water Data'!$E$28,0,10*ROW('Water Data'!E179)))</f>
        <v/>
      </c>
      <c r="BX185" s="293" t="str">
        <f ca="true">+IF(OFFSET('Water Data'!$E$29,0,10*ROW('Water Data'!E179))="","",OFFSET('Water Data'!$E$29,0,10*ROW('Water Data'!E179)))</f>
        <v/>
      </c>
      <c r="BY185" s="293" t="str">
        <f ca="true">+IF(OFFSET('Water Data'!$F$27,0,10*ROW('Water Data'!F179))="","",OFFSET('Water Data'!$F$27,0,10*ROW('Water Data'!F179)))</f>
        <v/>
      </c>
      <c r="BZ185" s="293" t="str">
        <f ca="true">+IF(OFFSET('Water Data'!$F$28,0,10*ROW('Water Data'!F179))="","",OFFSET('Water Data'!$F$28,0,10*ROW('Water Data'!F179)))</f>
        <v/>
      </c>
      <c r="CA185" s="293" t="str">
        <f ca="true">+IF(OFFSET('Water Data'!$F$29,0,10*ROW('Water Data'!F179))="","",OFFSET('Water Data'!$F$29,0,10*ROW('Water Data'!F179)))</f>
        <v/>
      </c>
      <c r="CB185" s="293" t="str">
        <f ca="true">+IF(OFFSET('Water Data'!$G$27,0,10*ROW('Water Data'!G179))="","",OFFSET('Water Data'!$G$27,0,10*ROW('Water Data'!G179)))</f>
        <v/>
      </c>
      <c r="CC185" s="293" t="str">
        <f ca="true">+IF(OFFSET('Water Data'!$G$28,0,10*ROW('Water Data'!G179))="","",OFFSET('Water Data'!$G$28,0,10*ROW('Water Data'!G179)))</f>
        <v/>
      </c>
      <c r="CD185" s="293" t="str">
        <f ca="true">+IF(OFFSET('Water Data'!$G$29,0,10*ROW('Water Data'!G179))="","",OFFSET('Water Data'!$G$29,0,10*ROW('Water Data'!G179)))</f>
        <v/>
      </c>
      <c r="CE185" s="293" t="str">
        <f ca="true">+IF(OFFSET('Water Data'!$H$27,0,10*ROW('Water Data'!H179))="","",OFFSET('Water Data'!$H$27,0,10*ROW('Water Data'!H179)))</f>
        <v/>
      </c>
      <c r="CF185" s="293" t="str">
        <f ca="true">+IF(OFFSET('Water Data'!$H$28,0,10*ROW('Water Data'!H179))="","",OFFSET('Water Data'!$H$28,0,10*ROW('Water Data'!H179)))</f>
        <v/>
      </c>
      <c r="CG185" s="293" t="str">
        <f ca="true">+IF(OFFSET('Water Data'!$H$29,0,10*ROW('Water Data'!H179))="","",OFFSET('Water Data'!$H$29,0,10*ROW('Water Data'!H179)))</f>
        <v/>
      </c>
      <c r="CH185" s="293" t="str">
        <f ca="true">+IF(OFFSET('Water Data'!$I$27,0,10*ROW('Water Data'!I179))="","",OFFSET('Water Data'!$I$27,0,10*ROW('Water Data'!I179)))</f>
        <v/>
      </c>
      <c r="CI185" s="293" t="str">
        <f ca="true">+IF(OFFSET('Water Data'!$I$28,0,10*ROW('Water Data'!I179))="","",OFFSET('Water Data'!$I$28,0,10*ROW('Water Data'!I179)))</f>
        <v/>
      </c>
      <c r="CJ185" s="293" t="str">
        <f ca="true">+IF(OFFSET('Water Data'!$I$29,0,10*ROW('Water Data'!I179))="","",OFFSET('Water Data'!$I$29,0,10*ROW('Water Data'!I179)))</f>
        <v/>
      </c>
      <c r="CK185" s="293" t="str">
        <f ca="true">+IF(OFFSET('Sanitation Data'!$D$28,0,10*ROW('Sanitation Data'!D179))="","",OFFSET('Sanitation Data'!$D$28,0,10*ROW('Sanitation Data'!D179)))</f>
        <v/>
      </c>
      <c r="CL185" s="293" t="str">
        <f ca="true">+IF(OFFSET('Sanitation Data'!$D$29,0,10*ROW('Sanitation Data'!D179))="","",OFFSET('Sanitation Data'!$D$29,0,10*ROW('Sanitation Data'!D179)))</f>
        <v/>
      </c>
      <c r="CM185" s="293" t="str">
        <f ca="true">+IF(OFFSET('Sanitation Data'!$D$30,0,10*ROW('Sanitation Data'!D179))="","",OFFSET('Sanitation Data'!$D$30,0,10*ROW('Sanitation Data'!D179)))</f>
        <v/>
      </c>
      <c r="CN185" s="293" t="str">
        <f ca="true">+IF(OFFSET('Sanitation Data'!$D$31,0,10*ROW('Sanitation Data'!D179))="","",OFFSET('Sanitation Data'!$D$31,0,10*ROW('Sanitation Data'!D179)))</f>
        <v/>
      </c>
      <c r="CO185" s="293" t="str">
        <f ca="true">+IF(OFFSET('Sanitation Data'!$D$32,0,10*ROW('Sanitation Data'!D179))="","",OFFSET('Sanitation Data'!$D$32,0,10*ROW('Sanitation Data'!D179)))</f>
        <v/>
      </c>
      <c r="CP185" s="293" t="str">
        <f ca="true">+IF(OFFSET('Sanitation Data'!$E$28,0,10*ROW('Sanitation Data'!E179))="","",OFFSET('Sanitation Data'!$E$28,0,10*ROW('Sanitation Data'!E179)))</f>
        <v/>
      </c>
      <c r="CQ185" s="293" t="str">
        <f ca="true">+IF(OFFSET('Sanitation Data'!$E$29,0,10*ROW('Sanitation Data'!E179))="","",OFFSET('Sanitation Data'!$E$29,0,10*ROW('Sanitation Data'!E179)))</f>
        <v/>
      </c>
      <c r="CR185" s="293" t="str">
        <f ca="true">+IF(OFFSET('Sanitation Data'!$E$30,0,10*ROW('Sanitation Data'!E179))="","",OFFSET('Sanitation Data'!$E$30,0,10*ROW('Sanitation Data'!E179)))</f>
        <v/>
      </c>
      <c r="CS185" s="293" t="str">
        <f ca="true">+IF(OFFSET('Sanitation Data'!$E$31,0,10*ROW('Sanitation Data'!E179))="","",OFFSET('Sanitation Data'!$E$31,0,10*ROW('Sanitation Data'!E179)))</f>
        <v/>
      </c>
      <c r="CT185" s="293" t="str">
        <f ca="true">+IF(OFFSET('Sanitation Data'!$E$32,0,10*ROW('Sanitation Data'!E179))="","",OFFSET('Sanitation Data'!$E$32,0,10*ROW('Sanitation Data'!E179)))</f>
        <v/>
      </c>
      <c r="CU185" s="293" t="str">
        <f ca="true">+IF(OFFSET('Sanitation Data'!$F$28,0,10*ROW('Sanitation Data'!F179))="","",OFFSET('Sanitation Data'!$F$28,0,10*ROW('Sanitation Data'!F179)))</f>
        <v/>
      </c>
      <c r="CV185" s="293" t="str">
        <f ca="true">+IF(OFFSET('Sanitation Data'!$F$29,0,10*ROW('Sanitation Data'!F179))="","",OFFSET('Sanitation Data'!$F$29,0,10*ROW('Sanitation Data'!F179)))</f>
        <v/>
      </c>
      <c r="CW185" s="293" t="str">
        <f ca="true">+IF(OFFSET('Sanitation Data'!$F$30,0,10*ROW('Sanitation Data'!F179))="","",OFFSET('Sanitation Data'!$F$30,0,10*ROW('Sanitation Data'!F179)))</f>
        <v/>
      </c>
      <c r="CX185" s="293" t="str">
        <f ca="true">+IF(OFFSET('Sanitation Data'!$F$31,0,10*ROW('Sanitation Data'!F179))="","",OFFSET('Sanitation Data'!$F$31,0,10*ROW('Sanitation Data'!F179)))</f>
        <v/>
      </c>
      <c r="CY185" s="293" t="str">
        <f ca="true">+IF(OFFSET('Sanitation Data'!$F$32,0,10*ROW('Sanitation Data'!F179))="","",OFFSET('Sanitation Data'!$F$32,0,10*ROW('Sanitation Data'!F179)))</f>
        <v/>
      </c>
      <c r="CZ185" s="293" t="str">
        <f ca="true">+IF(OFFSET('Sanitation Data'!$G$28,0,10*ROW('Sanitation Data'!G179))="","",OFFSET('Sanitation Data'!$G$28,0,10*ROW('Sanitation Data'!G179)))</f>
        <v/>
      </c>
      <c r="DA185" s="293" t="str">
        <f ca="true">+IF(OFFSET('Sanitation Data'!$G$29,0,10*ROW('Sanitation Data'!G179))="","",OFFSET('Sanitation Data'!$G$29,0,10*ROW('Sanitation Data'!G179)))</f>
        <v/>
      </c>
      <c r="DB185" s="293" t="str">
        <f ca="true">+IF(OFFSET('Sanitation Data'!$G$30,0,10*ROW('Sanitation Data'!G179))="","",OFFSET('Sanitation Data'!$G$30,0,10*ROW('Sanitation Data'!G179)))</f>
        <v/>
      </c>
      <c r="DC185" s="293" t="str">
        <f ca="true">+IF(OFFSET('Sanitation Data'!$G$31,0,10*ROW('Sanitation Data'!G179))="","",OFFSET('Sanitation Data'!$G$31,0,10*ROW('Sanitation Data'!G179)))</f>
        <v/>
      </c>
      <c r="DD185" s="293" t="str">
        <f ca="true">+IF(OFFSET('Sanitation Data'!$G$32,0,10*ROW('Sanitation Data'!G179))="","",OFFSET('Sanitation Data'!$G$32,0,10*ROW('Sanitation Data'!G179)))</f>
        <v/>
      </c>
      <c r="DE185" s="293" t="str">
        <f ca="true">+IF(OFFSET('Sanitation Data'!$H$28,0,10*ROW('Sanitation Data'!H179))="","",OFFSET('Sanitation Data'!$H$28,0,10*ROW('Sanitation Data'!H179)))</f>
        <v/>
      </c>
      <c r="DF185" s="293" t="str">
        <f ca="true">+IF(OFFSET('Sanitation Data'!$H$29,0,10*ROW('Sanitation Data'!H179))="","",OFFSET('Sanitation Data'!$H$29,0,10*ROW('Sanitation Data'!H179)))</f>
        <v/>
      </c>
      <c r="DG185" s="293" t="str">
        <f ca="true">+IF(OFFSET('Sanitation Data'!$H$30,0,10*ROW('Sanitation Data'!H179))="","",OFFSET('Sanitation Data'!$H$30,0,10*ROW('Sanitation Data'!H179)))</f>
        <v/>
      </c>
      <c r="DH185" s="293" t="str">
        <f ca="true">+IF(OFFSET('Sanitation Data'!$H$31,0,10*ROW('Sanitation Data'!H179))="","",OFFSET('Sanitation Data'!$H$31,0,10*ROW('Sanitation Data'!H179)))</f>
        <v/>
      </c>
      <c r="DI185" s="293" t="str">
        <f ca="true">+IF(OFFSET('Sanitation Data'!$H$32,0,10*ROW('Sanitation Data'!H179))="","",OFFSET('Sanitation Data'!$H$32,0,10*ROW('Sanitation Data'!H179)))</f>
        <v/>
      </c>
      <c r="DJ185" s="293" t="str">
        <f ca="true">+IF(OFFSET('Sanitation Data'!$I$28,0,10*ROW('Sanitation Data'!I179))="","",OFFSET('Sanitation Data'!$I$28,0,10*ROW('Sanitation Data'!I179)))</f>
        <v/>
      </c>
      <c r="DK185" s="293" t="str">
        <f ca="true">+IF(OFFSET('Sanitation Data'!$I$29,0,10*ROW('Sanitation Data'!I179))="","",OFFSET('Sanitation Data'!$I$29,0,10*ROW('Sanitation Data'!I179)))</f>
        <v/>
      </c>
      <c r="DL185" s="293" t="str">
        <f ca="true">+IF(OFFSET('Sanitation Data'!$I$30,0,10*ROW('Sanitation Data'!I179))="","",OFFSET('Sanitation Data'!$I$30,0,10*ROW('Sanitation Data'!I179)))</f>
        <v/>
      </c>
      <c r="DM185" s="293" t="str">
        <f ca="true">+IF(OFFSET('Sanitation Data'!$I$31,0,10*ROW('Sanitation Data'!I179))="","",OFFSET('Sanitation Data'!$I$31,0,10*ROW('Sanitation Data'!I179)))</f>
        <v/>
      </c>
      <c r="DN185" s="293" t="str">
        <f ca="true">+IF(OFFSET('Sanitation Data'!$I$32,0,10*ROW('Sanitation Data'!I179))="","",OFFSET('Sanitation Data'!$I$32,0,10*ROW('Sanitation Data'!I179)))</f>
        <v/>
      </c>
      <c r="DO185" s="293" t="str">
        <f ca="true">+IF(OFFSET('Hygiene Data'!$D$11,0,10*ROW('Hygiene Data'!D179))="","",OFFSET('Hygiene Data'!$D$11,0,10*ROW('Hygiene Data'!D179)))</f>
        <v/>
      </c>
      <c r="DP185" s="293" t="str">
        <f ca="true">+IF(OFFSET('Hygiene Data'!$D$12,0,10*ROW('Hygiene Data'!D179))="","",OFFSET('Hygiene Data'!$D$12,0,10*ROW('Hygiene Data'!D179)))</f>
        <v/>
      </c>
      <c r="DQ185" s="293" t="str">
        <f ca="true">+IF(OFFSET('Hygiene Data'!$D$13,0,10*ROW('Hygiene Data'!D179))="","",OFFSET('Hygiene Data'!$D$13,0,10*ROW('Hygiene Data'!D179)))</f>
        <v/>
      </c>
      <c r="DR185" s="293" t="str">
        <f ca="true">+IF(OFFSET('Hygiene Data'!$E$11,0,10*ROW('Hygiene Data'!E179))="","",OFFSET('Hygiene Data'!$E$11,0,10*ROW('Hygiene Data'!E179)))</f>
        <v/>
      </c>
      <c r="DS185" s="293" t="str">
        <f ca="true">+IF(OFFSET('Hygiene Data'!$E$12,0,10*ROW('Hygiene Data'!E179))="","",OFFSET('Hygiene Data'!$E$12,0,10*ROW('Hygiene Data'!E179)))</f>
        <v/>
      </c>
      <c r="DT185" s="293" t="str">
        <f ca="true">+IF(OFFSET('Hygiene Data'!$E$13,0,10*ROW('Hygiene Data'!E179))="","",OFFSET('Hygiene Data'!$E$13,0,10*ROW('Hygiene Data'!E179)))</f>
        <v/>
      </c>
      <c r="DU185" s="293" t="str">
        <f ca="true">+IF(OFFSET('Hygiene Data'!$F$11,0,10*ROW('Hygiene Data'!F179))="","",OFFSET('Hygiene Data'!$F$11,0,10*ROW('Hygiene Data'!F179)))</f>
        <v/>
      </c>
      <c r="DV185" s="293" t="str">
        <f ca="true">+IF(OFFSET('Hygiene Data'!$F$12,0,10*ROW('Hygiene Data'!F179))="","",OFFSET('Hygiene Data'!$F$12,0,10*ROW('Hygiene Data'!F179)))</f>
        <v/>
      </c>
      <c r="DW185" s="293" t="str">
        <f ca="true">+IF(OFFSET('Hygiene Data'!$F$13,0,10*ROW('Hygiene Data'!F179))="","",OFFSET('Hygiene Data'!$F$13,0,10*ROW('Hygiene Data'!F179)))</f>
        <v/>
      </c>
      <c r="DX185" s="293" t="str">
        <f ca="true">+IF(OFFSET('Hygiene Data'!$G$11,0,10*ROW('Hygiene Data'!G179))="","",OFFSET('Hygiene Data'!$G$11,0,10*ROW('Hygiene Data'!G179)))</f>
        <v/>
      </c>
      <c r="DY185" s="293" t="str">
        <f ca="true">+IF(OFFSET('Hygiene Data'!$G$12,0,10*ROW('Hygiene Data'!G179))="","",OFFSET('Hygiene Data'!$G$12,0,10*ROW('Hygiene Data'!G179)))</f>
        <v/>
      </c>
      <c r="DZ185" s="293" t="str">
        <f ca="true">+IF(OFFSET('Hygiene Data'!$G$13,0,10*ROW('Hygiene Data'!G179))="","",OFFSET('Hygiene Data'!$G$13,0,10*ROW('Hygiene Data'!G179)))</f>
        <v/>
      </c>
      <c r="EA185" s="293" t="str">
        <f ca="true">+IF(OFFSET('Hygiene Data'!$H$11,0,10*ROW('Hygiene Data'!H179))="","",OFFSET('Hygiene Data'!$H$11,0,10*ROW('Hygiene Data'!H179)))</f>
        <v/>
      </c>
      <c r="EB185" s="293" t="str">
        <f ca="true">+IF(OFFSET('Hygiene Data'!$H$12,0,10*ROW('Hygiene Data'!H179))="","",OFFSET('Hygiene Data'!$H$12,0,10*ROW('Hygiene Data'!H179)))</f>
        <v/>
      </c>
      <c r="EC185" s="293" t="str">
        <f ca="true">+IF(OFFSET('Hygiene Data'!$H$13,0,10*ROW('Hygiene Data'!H179))="","",OFFSET('Hygiene Data'!$H$13,0,10*ROW('Hygiene Data'!H179)))</f>
        <v/>
      </c>
      <c r="ED185" s="293" t="str">
        <f ca="true">+IF(OFFSET('Hygiene Data'!$I$11,0,10*ROW('Hygiene Data'!I179))="","",OFFSET('Hygiene Data'!$I$11,0,10*ROW('Hygiene Data'!I179)))</f>
        <v/>
      </c>
      <c r="EE185" s="293" t="str">
        <f ca="true">+IF(OFFSET('Hygiene Data'!$I$12,0,10*ROW('Hygiene Data'!I179))="","",OFFSET('Hygiene Data'!$I$12,0,10*ROW('Hygiene Data'!I179)))</f>
        <v/>
      </c>
      <c r="EF185" s="293"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49" t="str">
        <f t="shared" ca="true" si="2"/>
        <v/>
      </c>
      <c r="D186" s="89"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9"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9"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9"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9"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9"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9"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9"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9"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9"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9"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9"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9"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9"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9"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9"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9"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9"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0"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0"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0"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0"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0"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0"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0"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0"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0"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0"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0"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0"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0"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0"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0"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0"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0"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0"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0"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0"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0"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0"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0"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0"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0"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0"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0"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0"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0"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0"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1"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1"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1"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1"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1"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1"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1"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1"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1"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1"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1"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1"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1"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1"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1"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1"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1"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1"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3"/>
      <c r="BS186" s="293" t="str">
        <f ca="true">+IF(OFFSET('Water Data'!$D$27,0,10*ROW('Water Data'!D180))="","",OFFSET('Water Data'!$D$27,0,10*ROW('Water Data'!D180)))</f>
        <v/>
      </c>
      <c r="BT186" s="293" t="str">
        <f ca="true">+IF(OFFSET('Water Data'!$D$28,0,10*ROW('Water Data'!D180))="","",OFFSET('Water Data'!$D$28,0,10*ROW('Water Data'!D180)))</f>
        <v/>
      </c>
      <c r="BU186" s="293" t="str">
        <f ca="true">+IF(OFFSET('Water Data'!$D$29,0,10*ROW('Water Data'!D180))="","",OFFSET('Water Data'!$D$29,0,10*ROW('Water Data'!D180)))</f>
        <v/>
      </c>
      <c r="BV186" s="293" t="str">
        <f ca="true">+IF(OFFSET('Water Data'!$E$27,0,10*ROW('Water Data'!E180))="","",OFFSET('Water Data'!$E$27,0,10*ROW('Water Data'!E180)))</f>
        <v/>
      </c>
      <c r="BW186" s="293" t="str">
        <f ca="true">+IF(OFFSET('Water Data'!$E$28,0,10*ROW('Water Data'!E180))="","",OFFSET('Water Data'!$E$28,0,10*ROW('Water Data'!E180)))</f>
        <v/>
      </c>
      <c r="BX186" s="293" t="str">
        <f ca="true">+IF(OFFSET('Water Data'!$E$29,0,10*ROW('Water Data'!E180))="","",OFFSET('Water Data'!$E$29,0,10*ROW('Water Data'!E180)))</f>
        <v/>
      </c>
      <c r="BY186" s="293" t="str">
        <f ca="true">+IF(OFFSET('Water Data'!$F$27,0,10*ROW('Water Data'!F180))="","",OFFSET('Water Data'!$F$27,0,10*ROW('Water Data'!F180)))</f>
        <v/>
      </c>
      <c r="BZ186" s="293" t="str">
        <f ca="true">+IF(OFFSET('Water Data'!$F$28,0,10*ROW('Water Data'!F180))="","",OFFSET('Water Data'!$F$28,0,10*ROW('Water Data'!F180)))</f>
        <v/>
      </c>
      <c r="CA186" s="293" t="str">
        <f ca="true">+IF(OFFSET('Water Data'!$F$29,0,10*ROW('Water Data'!F180))="","",OFFSET('Water Data'!$F$29,0,10*ROW('Water Data'!F180)))</f>
        <v/>
      </c>
      <c r="CB186" s="293" t="str">
        <f ca="true">+IF(OFFSET('Water Data'!$G$27,0,10*ROW('Water Data'!G180))="","",OFFSET('Water Data'!$G$27,0,10*ROW('Water Data'!G180)))</f>
        <v/>
      </c>
      <c r="CC186" s="293" t="str">
        <f ca="true">+IF(OFFSET('Water Data'!$G$28,0,10*ROW('Water Data'!G180))="","",OFFSET('Water Data'!$G$28,0,10*ROW('Water Data'!G180)))</f>
        <v/>
      </c>
      <c r="CD186" s="293" t="str">
        <f ca="true">+IF(OFFSET('Water Data'!$G$29,0,10*ROW('Water Data'!G180))="","",OFFSET('Water Data'!$G$29,0,10*ROW('Water Data'!G180)))</f>
        <v/>
      </c>
      <c r="CE186" s="293" t="str">
        <f ca="true">+IF(OFFSET('Water Data'!$H$27,0,10*ROW('Water Data'!H180))="","",OFFSET('Water Data'!$H$27,0,10*ROW('Water Data'!H180)))</f>
        <v/>
      </c>
      <c r="CF186" s="293" t="str">
        <f ca="true">+IF(OFFSET('Water Data'!$H$28,0,10*ROW('Water Data'!H180))="","",OFFSET('Water Data'!$H$28,0,10*ROW('Water Data'!H180)))</f>
        <v/>
      </c>
      <c r="CG186" s="293" t="str">
        <f ca="true">+IF(OFFSET('Water Data'!$H$29,0,10*ROW('Water Data'!H180))="","",OFFSET('Water Data'!$H$29,0,10*ROW('Water Data'!H180)))</f>
        <v/>
      </c>
      <c r="CH186" s="293" t="str">
        <f ca="true">+IF(OFFSET('Water Data'!$I$27,0,10*ROW('Water Data'!I180))="","",OFFSET('Water Data'!$I$27,0,10*ROW('Water Data'!I180)))</f>
        <v/>
      </c>
      <c r="CI186" s="293" t="str">
        <f ca="true">+IF(OFFSET('Water Data'!$I$28,0,10*ROW('Water Data'!I180))="","",OFFSET('Water Data'!$I$28,0,10*ROW('Water Data'!I180)))</f>
        <v/>
      </c>
      <c r="CJ186" s="293" t="str">
        <f ca="true">+IF(OFFSET('Water Data'!$I$29,0,10*ROW('Water Data'!I180))="","",OFFSET('Water Data'!$I$29,0,10*ROW('Water Data'!I180)))</f>
        <v/>
      </c>
      <c r="CK186" s="293" t="str">
        <f ca="true">+IF(OFFSET('Sanitation Data'!$D$28,0,10*ROW('Sanitation Data'!D180))="","",OFFSET('Sanitation Data'!$D$28,0,10*ROW('Sanitation Data'!D180)))</f>
        <v/>
      </c>
      <c r="CL186" s="293" t="str">
        <f ca="true">+IF(OFFSET('Sanitation Data'!$D$29,0,10*ROW('Sanitation Data'!D180))="","",OFFSET('Sanitation Data'!$D$29,0,10*ROW('Sanitation Data'!D180)))</f>
        <v/>
      </c>
      <c r="CM186" s="293" t="str">
        <f ca="true">+IF(OFFSET('Sanitation Data'!$D$30,0,10*ROW('Sanitation Data'!D180))="","",OFFSET('Sanitation Data'!$D$30,0,10*ROW('Sanitation Data'!D180)))</f>
        <v/>
      </c>
      <c r="CN186" s="293" t="str">
        <f ca="true">+IF(OFFSET('Sanitation Data'!$D$31,0,10*ROW('Sanitation Data'!D180))="","",OFFSET('Sanitation Data'!$D$31,0,10*ROW('Sanitation Data'!D180)))</f>
        <v/>
      </c>
      <c r="CO186" s="293" t="str">
        <f ca="true">+IF(OFFSET('Sanitation Data'!$D$32,0,10*ROW('Sanitation Data'!D180))="","",OFFSET('Sanitation Data'!$D$32,0,10*ROW('Sanitation Data'!D180)))</f>
        <v/>
      </c>
      <c r="CP186" s="293" t="str">
        <f ca="true">+IF(OFFSET('Sanitation Data'!$E$28,0,10*ROW('Sanitation Data'!E180))="","",OFFSET('Sanitation Data'!$E$28,0,10*ROW('Sanitation Data'!E180)))</f>
        <v/>
      </c>
      <c r="CQ186" s="293" t="str">
        <f ca="true">+IF(OFFSET('Sanitation Data'!$E$29,0,10*ROW('Sanitation Data'!E180))="","",OFFSET('Sanitation Data'!$E$29,0,10*ROW('Sanitation Data'!E180)))</f>
        <v/>
      </c>
      <c r="CR186" s="293" t="str">
        <f ca="true">+IF(OFFSET('Sanitation Data'!$E$30,0,10*ROW('Sanitation Data'!E180))="","",OFFSET('Sanitation Data'!$E$30,0,10*ROW('Sanitation Data'!E180)))</f>
        <v/>
      </c>
      <c r="CS186" s="293" t="str">
        <f ca="true">+IF(OFFSET('Sanitation Data'!$E$31,0,10*ROW('Sanitation Data'!E180))="","",OFFSET('Sanitation Data'!$E$31,0,10*ROW('Sanitation Data'!E180)))</f>
        <v/>
      </c>
      <c r="CT186" s="293" t="str">
        <f ca="true">+IF(OFFSET('Sanitation Data'!$E$32,0,10*ROW('Sanitation Data'!E180))="","",OFFSET('Sanitation Data'!$E$32,0,10*ROW('Sanitation Data'!E180)))</f>
        <v/>
      </c>
      <c r="CU186" s="293" t="str">
        <f ca="true">+IF(OFFSET('Sanitation Data'!$F$28,0,10*ROW('Sanitation Data'!F180))="","",OFFSET('Sanitation Data'!$F$28,0,10*ROW('Sanitation Data'!F180)))</f>
        <v/>
      </c>
      <c r="CV186" s="293" t="str">
        <f ca="true">+IF(OFFSET('Sanitation Data'!$F$29,0,10*ROW('Sanitation Data'!F180))="","",OFFSET('Sanitation Data'!$F$29,0,10*ROW('Sanitation Data'!F180)))</f>
        <v/>
      </c>
      <c r="CW186" s="293" t="str">
        <f ca="true">+IF(OFFSET('Sanitation Data'!$F$30,0,10*ROW('Sanitation Data'!F180))="","",OFFSET('Sanitation Data'!$F$30,0,10*ROW('Sanitation Data'!F180)))</f>
        <v/>
      </c>
      <c r="CX186" s="293" t="str">
        <f ca="true">+IF(OFFSET('Sanitation Data'!$F$31,0,10*ROW('Sanitation Data'!F180))="","",OFFSET('Sanitation Data'!$F$31,0,10*ROW('Sanitation Data'!F180)))</f>
        <v/>
      </c>
      <c r="CY186" s="293" t="str">
        <f ca="true">+IF(OFFSET('Sanitation Data'!$F$32,0,10*ROW('Sanitation Data'!F180))="","",OFFSET('Sanitation Data'!$F$32,0,10*ROW('Sanitation Data'!F180)))</f>
        <v/>
      </c>
      <c r="CZ186" s="293" t="str">
        <f ca="true">+IF(OFFSET('Sanitation Data'!$G$28,0,10*ROW('Sanitation Data'!G180))="","",OFFSET('Sanitation Data'!$G$28,0,10*ROW('Sanitation Data'!G180)))</f>
        <v/>
      </c>
      <c r="DA186" s="293" t="str">
        <f ca="true">+IF(OFFSET('Sanitation Data'!$G$29,0,10*ROW('Sanitation Data'!G180))="","",OFFSET('Sanitation Data'!$G$29,0,10*ROW('Sanitation Data'!G180)))</f>
        <v/>
      </c>
      <c r="DB186" s="293" t="str">
        <f ca="true">+IF(OFFSET('Sanitation Data'!$G$30,0,10*ROW('Sanitation Data'!G180))="","",OFFSET('Sanitation Data'!$G$30,0,10*ROW('Sanitation Data'!G180)))</f>
        <v/>
      </c>
      <c r="DC186" s="293" t="str">
        <f ca="true">+IF(OFFSET('Sanitation Data'!$G$31,0,10*ROW('Sanitation Data'!G180))="","",OFFSET('Sanitation Data'!$G$31,0,10*ROW('Sanitation Data'!G180)))</f>
        <v/>
      </c>
      <c r="DD186" s="293" t="str">
        <f ca="true">+IF(OFFSET('Sanitation Data'!$G$32,0,10*ROW('Sanitation Data'!G180))="","",OFFSET('Sanitation Data'!$G$32,0,10*ROW('Sanitation Data'!G180)))</f>
        <v/>
      </c>
      <c r="DE186" s="293" t="str">
        <f ca="true">+IF(OFFSET('Sanitation Data'!$H$28,0,10*ROW('Sanitation Data'!H180))="","",OFFSET('Sanitation Data'!$H$28,0,10*ROW('Sanitation Data'!H180)))</f>
        <v/>
      </c>
      <c r="DF186" s="293" t="str">
        <f ca="true">+IF(OFFSET('Sanitation Data'!$H$29,0,10*ROW('Sanitation Data'!H180))="","",OFFSET('Sanitation Data'!$H$29,0,10*ROW('Sanitation Data'!H180)))</f>
        <v/>
      </c>
      <c r="DG186" s="293" t="str">
        <f ca="true">+IF(OFFSET('Sanitation Data'!$H$30,0,10*ROW('Sanitation Data'!H180))="","",OFFSET('Sanitation Data'!$H$30,0,10*ROW('Sanitation Data'!H180)))</f>
        <v/>
      </c>
      <c r="DH186" s="293" t="str">
        <f ca="true">+IF(OFFSET('Sanitation Data'!$H$31,0,10*ROW('Sanitation Data'!H180))="","",OFFSET('Sanitation Data'!$H$31,0,10*ROW('Sanitation Data'!H180)))</f>
        <v/>
      </c>
      <c r="DI186" s="293" t="str">
        <f ca="true">+IF(OFFSET('Sanitation Data'!$H$32,0,10*ROW('Sanitation Data'!H180))="","",OFFSET('Sanitation Data'!$H$32,0,10*ROW('Sanitation Data'!H180)))</f>
        <v/>
      </c>
      <c r="DJ186" s="293" t="str">
        <f ca="true">+IF(OFFSET('Sanitation Data'!$I$28,0,10*ROW('Sanitation Data'!I180))="","",OFFSET('Sanitation Data'!$I$28,0,10*ROW('Sanitation Data'!I180)))</f>
        <v/>
      </c>
      <c r="DK186" s="293" t="str">
        <f ca="true">+IF(OFFSET('Sanitation Data'!$I$29,0,10*ROW('Sanitation Data'!I180))="","",OFFSET('Sanitation Data'!$I$29,0,10*ROW('Sanitation Data'!I180)))</f>
        <v/>
      </c>
      <c r="DL186" s="293" t="str">
        <f ca="true">+IF(OFFSET('Sanitation Data'!$I$30,0,10*ROW('Sanitation Data'!I180))="","",OFFSET('Sanitation Data'!$I$30,0,10*ROW('Sanitation Data'!I180)))</f>
        <v/>
      </c>
      <c r="DM186" s="293" t="str">
        <f ca="true">+IF(OFFSET('Sanitation Data'!$I$31,0,10*ROW('Sanitation Data'!I180))="","",OFFSET('Sanitation Data'!$I$31,0,10*ROW('Sanitation Data'!I180)))</f>
        <v/>
      </c>
      <c r="DN186" s="293" t="str">
        <f ca="true">+IF(OFFSET('Sanitation Data'!$I$32,0,10*ROW('Sanitation Data'!I180))="","",OFFSET('Sanitation Data'!$I$32,0,10*ROW('Sanitation Data'!I180)))</f>
        <v/>
      </c>
      <c r="DO186" s="293" t="str">
        <f ca="true">+IF(OFFSET('Hygiene Data'!$D$11,0,10*ROW('Hygiene Data'!D180))="","",OFFSET('Hygiene Data'!$D$11,0,10*ROW('Hygiene Data'!D180)))</f>
        <v/>
      </c>
      <c r="DP186" s="293" t="str">
        <f ca="true">+IF(OFFSET('Hygiene Data'!$D$12,0,10*ROW('Hygiene Data'!D180))="","",OFFSET('Hygiene Data'!$D$12,0,10*ROW('Hygiene Data'!D180)))</f>
        <v/>
      </c>
      <c r="DQ186" s="293" t="str">
        <f ca="true">+IF(OFFSET('Hygiene Data'!$D$13,0,10*ROW('Hygiene Data'!D180))="","",OFFSET('Hygiene Data'!$D$13,0,10*ROW('Hygiene Data'!D180)))</f>
        <v/>
      </c>
      <c r="DR186" s="293" t="str">
        <f ca="true">+IF(OFFSET('Hygiene Data'!$E$11,0,10*ROW('Hygiene Data'!E180))="","",OFFSET('Hygiene Data'!$E$11,0,10*ROW('Hygiene Data'!E180)))</f>
        <v/>
      </c>
      <c r="DS186" s="293" t="str">
        <f ca="true">+IF(OFFSET('Hygiene Data'!$E$12,0,10*ROW('Hygiene Data'!E180))="","",OFFSET('Hygiene Data'!$E$12,0,10*ROW('Hygiene Data'!E180)))</f>
        <v/>
      </c>
      <c r="DT186" s="293" t="str">
        <f ca="true">+IF(OFFSET('Hygiene Data'!$E$13,0,10*ROW('Hygiene Data'!E180))="","",OFFSET('Hygiene Data'!$E$13,0,10*ROW('Hygiene Data'!E180)))</f>
        <v/>
      </c>
      <c r="DU186" s="293" t="str">
        <f ca="true">+IF(OFFSET('Hygiene Data'!$F$11,0,10*ROW('Hygiene Data'!F180))="","",OFFSET('Hygiene Data'!$F$11,0,10*ROW('Hygiene Data'!F180)))</f>
        <v/>
      </c>
      <c r="DV186" s="293" t="str">
        <f ca="true">+IF(OFFSET('Hygiene Data'!$F$12,0,10*ROW('Hygiene Data'!F180))="","",OFFSET('Hygiene Data'!$F$12,0,10*ROW('Hygiene Data'!F180)))</f>
        <v/>
      </c>
      <c r="DW186" s="293" t="str">
        <f ca="true">+IF(OFFSET('Hygiene Data'!$F$13,0,10*ROW('Hygiene Data'!F180))="","",OFFSET('Hygiene Data'!$F$13,0,10*ROW('Hygiene Data'!F180)))</f>
        <v/>
      </c>
      <c r="DX186" s="293" t="str">
        <f ca="true">+IF(OFFSET('Hygiene Data'!$G$11,0,10*ROW('Hygiene Data'!G180))="","",OFFSET('Hygiene Data'!$G$11,0,10*ROW('Hygiene Data'!G180)))</f>
        <v/>
      </c>
      <c r="DY186" s="293" t="str">
        <f ca="true">+IF(OFFSET('Hygiene Data'!$G$12,0,10*ROW('Hygiene Data'!G180))="","",OFFSET('Hygiene Data'!$G$12,0,10*ROW('Hygiene Data'!G180)))</f>
        <v/>
      </c>
      <c r="DZ186" s="293" t="str">
        <f ca="true">+IF(OFFSET('Hygiene Data'!$G$13,0,10*ROW('Hygiene Data'!G180))="","",OFFSET('Hygiene Data'!$G$13,0,10*ROW('Hygiene Data'!G180)))</f>
        <v/>
      </c>
      <c r="EA186" s="293" t="str">
        <f ca="true">+IF(OFFSET('Hygiene Data'!$H$11,0,10*ROW('Hygiene Data'!H180))="","",OFFSET('Hygiene Data'!$H$11,0,10*ROW('Hygiene Data'!H180)))</f>
        <v/>
      </c>
      <c r="EB186" s="293" t="str">
        <f ca="true">+IF(OFFSET('Hygiene Data'!$H$12,0,10*ROW('Hygiene Data'!H180))="","",OFFSET('Hygiene Data'!$H$12,0,10*ROW('Hygiene Data'!H180)))</f>
        <v/>
      </c>
      <c r="EC186" s="293" t="str">
        <f ca="true">+IF(OFFSET('Hygiene Data'!$H$13,0,10*ROW('Hygiene Data'!H180))="","",OFFSET('Hygiene Data'!$H$13,0,10*ROW('Hygiene Data'!H180)))</f>
        <v/>
      </c>
      <c r="ED186" s="293" t="str">
        <f ca="true">+IF(OFFSET('Hygiene Data'!$I$11,0,10*ROW('Hygiene Data'!I180))="","",OFFSET('Hygiene Data'!$I$11,0,10*ROW('Hygiene Data'!I180)))</f>
        <v/>
      </c>
      <c r="EE186" s="293" t="str">
        <f ca="true">+IF(OFFSET('Hygiene Data'!$I$12,0,10*ROW('Hygiene Data'!I180))="","",OFFSET('Hygiene Data'!$I$12,0,10*ROW('Hygiene Data'!I180)))</f>
        <v/>
      </c>
      <c r="EF186" s="293"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49" t="str">
        <f t="shared" ca="true" si="2"/>
        <v/>
      </c>
      <c r="D187" s="89"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9"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9"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9"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9"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9"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9"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9"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9"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9"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9"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9"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9"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9"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9"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9"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9"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9"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0"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0"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0"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0"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0"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0"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0"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0"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0"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0"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0"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0"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0"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0"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0"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0"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0"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0"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0"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0"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0"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0"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0"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0"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0"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0"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0"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0"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0"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0"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1"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1"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1"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1"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1"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1"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1"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1"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1"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1"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1"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1"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1"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1"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1"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1"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1"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1"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3"/>
      <c r="BS187" s="293" t="str">
        <f ca="true">+IF(OFFSET('Water Data'!$D$27,0,10*ROW('Water Data'!D181))="","",OFFSET('Water Data'!$D$27,0,10*ROW('Water Data'!D181)))</f>
        <v/>
      </c>
      <c r="BT187" s="293" t="str">
        <f ca="true">+IF(OFFSET('Water Data'!$D$28,0,10*ROW('Water Data'!D181))="","",OFFSET('Water Data'!$D$28,0,10*ROW('Water Data'!D181)))</f>
        <v/>
      </c>
      <c r="BU187" s="293" t="str">
        <f ca="true">+IF(OFFSET('Water Data'!$D$29,0,10*ROW('Water Data'!D181))="","",OFFSET('Water Data'!$D$29,0,10*ROW('Water Data'!D181)))</f>
        <v/>
      </c>
      <c r="BV187" s="293" t="str">
        <f ca="true">+IF(OFFSET('Water Data'!$E$27,0,10*ROW('Water Data'!E181))="","",OFFSET('Water Data'!$E$27,0,10*ROW('Water Data'!E181)))</f>
        <v/>
      </c>
      <c r="BW187" s="293" t="str">
        <f ca="true">+IF(OFFSET('Water Data'!$E$28,0,10*ROW('Water Data'!E181))="","",OFFSET('Water Data'!$E$28,0,10*ROW('Water Data'!E181)))</f>
        <v/>
      </c>
      <c r="BX187" s="293" t="str">
        <f ca="true">+IF(OFFSET('Water Data'!$E$29,0,10*ROW('Water Data'!E181))="","",OFFSET('Water Data'!$E$29,0,10*ROW('Water Data'!E181)))</f>
        <v/>
      </c>
      <c r="BY187" s="293" t="str">
        <f ca="true">+IF(OFFSET('Water Data'!$F$27,0,10*ROW('Water Data'!F181))="","",OFFSET('Water Data'!$F$27,0,10*ROW('Water Data'!F181)))</f>
        <v/>
      </c>
      <c r="BZ187" s="293" t="str">
        <f ca="true">+IF(OFFSET('Water Data'!$F$28,0,10*ROW('Water Data'!F181))="","",OFFSET('Water Data'!$F$28,0,10*ROW('Water Data'!F181)))</f>
        <v/>
      </c>
      <c r="CA187" s="293" t="str">
        <f ca="true">+IF(OFFSET('Water Data'!$F$29,0,10*ROW('Water Data'!F181))="","",OFFSET('Water Data'!$F$29,0,10*ROW('Water Data'!F181)))</f>
        <v/>
      </c>
      <c r="CB187" s="293" t="str">
        <f ca="true">+IF(OFFSET('Water Data'!$G$27,0,10*ROW('Water Data'!G181))="","",OFFSET('Water Data'!$G$27,0,10*ROW('Water Data'!G181)))</f>
        <v/>
      </c>
      <c r="CC187" s="293" t="str">
        <f ca="true">+IF(OFFSET('Water Data'!$G$28,0,10*ROW('Water Data'!G181))="","",OFFSET('Water Data'!$G$28,0,10*ROW('Water Data'!G181)))</f>
        <v/>
      </c>
      <c r="CD187" s="293" t="str">
        <f ca="true">+IF(OFFSET('Water Data'!$G$29,0,10*ROW('Water Data'!G181))="","",OFFSET('Water Data'!$G$29,0,10*ROW('Water Data'!G181)))</f>
        <v/>
      </c>
      <c r="CE187" s="293" t="str">
        <f ca="true">+IF(OFFSET('Water Data'!$H$27,0,10*ROW('Water Data'!H181))="","",OFFSET('Water Data'!$H$27,0,10*ROW('Water Data'!H181)))</f>
        <v/>
      </c>
      <c r="CF187" s="293" t="str">
        <f ca="true">+IF(OFFSET('Water Data'!$H$28,0,10*ROW('Water Data'!H181))="","",OFFSET('Water Data'!$H$28,0,10*ROW('Water Data'!H181)))</f>
        <v/>
      </c>
      <c r="CG187" s="293" t="str">
        <f ca="true">+IF(OFFSET('Water Data'!$H$29,0,10*ROW('Water Data'!H181))="","",OFFSET('Water Data'!$H$29,0,10*ROW('Water Data'!H181)))</f>
        <v/>
      </c>
      <c r="CH187" s="293" t="str">
        <f ca="true">+IF(OFFSET('Water Data'!$I$27,0,10*ROW('Water Data'!I181))="","",OFFSET('Water Data'!$I$27,0,10*ROW('Water Data'!I181)))</f>
        <v/>
      </c>
      <c r="CI187" s="293" t="str">
        <f ca="true">+IF(OFFSET('Water Data'!$I$28,0,10*ROW('Water Data'!I181))="","",OFFSET('Water Data'!$I$28,0,10*ROW('Water Data'!I181)))</f>
        <v/>
      </c>
      <c r="CJ187" s="293" t="str">
        <f ca="true">+IF(OFFSET('Water Data'!$I$29,0,10*ROW('Water Data'!I181))="","",OFFSET('Water Data'!$I$29,0,10*ROW('Water Data'!I181)))</f>
        <v/>
      </c>
      <c r="CK187" s="293" t="str">
        <f ca="true">+IF(OFFSET('Sanitation Data'!$D$28,0,10*ROW('Sanitation Data'!D181))="","",OFFSET('Sanitation Data'!$D$28,0,10*ROW('Sanitation Data'!D181)))</f>
        <v/>
      </c>
      <c r="CL187" s="293" t="str">
        <f ca="true">+IF(OFFSET('Sanitation Data'!$D$29,0,10*ROW('Sanitation Data'!D181))="","",OFFSET('Sanitation Data'!$D$29,0,10*ROW('Sanitation Data'!D181)))</f>
        <v/>
      </c>
      <c r="CM187" s="293" t="str">
        <f ca="true">+IF(OFFSET('Sanitation Data'!$D$30,0,10*ROW('Sanitation Data'!D181))="","",OFFSET('Sanitation Data'!$D$30,0,10*ROW('Sanitation Data'!D181)))</f>
        <v/>
      </c>
      <c r="CN187" s="293" t="str">
        <f ca="true">+IF(OFFSET('Sanitation Data'!$D$31,0,10*ROW('Sanitation Data'!D181))="","",OFFSET('Sanitation Data'!$D$31,0,10*ROW('Sanitation Data'!D181)))</f>
        <v/>
      </c>
      <c r="CO187" s="293" t="str">
        <f ca="true">+IF(OFFSET('Sanitation Data'!$D$32,0,10*ROW('Sanitation Data'!D181))="","",OFFSET('Sanitation Data'!$D$32,0,10*ROW('Sanitation Data'!D181)))</f>
        <v/>
      </c>
      <c r="CP187" s="293" t="str">
        <f ca="true">+IF(OFFSET('Sanitation Data'!$E$28,0,10*ROW('Sanitation Data'!E181))="","",OFFSET('Sanitation Data'!$E$28,0,10*ROW('Sanitation Data'!E181)))</f>
        <v/>
      </c>
      <c r="CQ187" s="293" t="str">
        <f ca="true">+IF(OFFSET('Sanitation Data'!$E$29,0,10*ROW('Sanitation Data'!E181))="","",OFFSET('Sanitation Data'!$E$29,0,10*ROW('Sanitation Data'!E181)))</f>
        <v/>
      </c>
      <c r="CR187" s="293" t="str">
        <f ca="true">+IF(OFFSET('Sanitation Data'!$E$30,0,10*ROW('Sanitation Data'!E181))="","",OFFSET('Sanitation Data'!$E$30,0,10*ROW('Sanitation Data'!E181)))</f>
        <v/>
      </c>
      <c r="CS187" s="293" t="str">
        <f ca="true">+IF(OFFSET('Sanitation Data'!$E$31,0,10*ROW('Sanitation Data'!E181))="","",OFFSET('Sanitation Data'!$E$31,0,10*ROW('Sanitation Data'!E181)))</f>
        <v/>
      </c>
      <c r="CT187" s="293" t="str">
        <f ca="true">+IF(OFFSET('Sanitation Data'!$E$32,0,10*ROW('Sanitation Data'!E181))="","",OFFSET('Sanitation Data'!$E$32,0,10*ROW('Sanitation Data'!E181)))</f>
        <v/>
      </c>
      <c r="CU187" s="293" t="str">
        <f ca="true">+IF(OFFSET('Sanitation Data'!$F$28,0,10*ROW('Sanitation Data'!F181))="","",OFFSET('Sanitation Data'!$F$28,0,10*ROW('Sanitation Data'!F181)))</f>
        <v/>
      </c>
      <c r="CV187" s="293" t="str">
        <f ca="true">+IF(OFFSET('Sanitation Data'!$F$29,0,10*ROW('Sanitation Data'!F181))="","",OFFSET('Sanitation Data'!$F$29,0,10*ROW('Sanitation Data'!F181)))</f>
        <v/>
      </c>
      <c r="CW187" s="293" t="str">
        <f ca="true">+IF(OFFSET('Sanitation Data'!$F$30,0,10*ROW('Sanitation Data'!F181))="","",OFFSET('Sanitation Data'!$F$30,0,10*ROW('Sanitation Data'!F181)))</f>
        <v/>
      </c>
      <c r="CX187" s="293" t="str">
        <f ca="true">+IF(OFFSET('Sanitation Data'!$F$31,0,10*ROW('Sanitation Data'!F181))="","",OFFSET('Sanitation Data'!$F$31,0,10*ROW('Sanitation Data'!F181)))</f>
        <v/>
      </c>
      <c r="CY187" s="293" t="str">
        <f ca="true">+IF(OFFSET('Sanitation Data'!$F$32,0,10*ROW('Sanitation Data'!F181))="","",OFFSET('Sanitation Data'!$F$32,0,10*ROW('Sanitation Data'!F181)))</f>
        <v/>
      </c>
      <c r="CZ187" s="293" t="str">
        <f ca="true">+IF(OFFSET('Sanitation Data'!$G$28,0,10*ROW('Sanitation Data'!G181))="","",OFFSET('Sanitation Data'!$G$28,0,10*ROW('Sanitation Data'!G181)))</f>
        <v/>
      </c>
      <c r="DA187" s="293" t="str">
        <f ca="true">+IF(OFFSET('Sanitation Data'!$G$29,0,10*ROW('Sanitation Data'!G181))="","",OFFSET('Sanitation Data'!$G$29,0,10*ROW('Sanitation Data'!G181)))</f>
        <v/>
      </c>
      <c r="DB187" s="293" t="str">
        <f ca="true">+IF(OFFSET('Sanitation Data'!$G$30,0,10*ROW('Sanitation Data'!G181))="","",OFFSET('Sanitation Data'!$G$30,0,10*ROW('Sanitation Data'!G181)))</f>
        <v/>
      </c>
      <c r="DC187" s="293" t="str">
        <f ca="true">+IF(OFFSET('Sanitation Data'!$G$31,0,10*ROW('Sanitation Data'!G181))="","",OFFSET('Sanitation Data'!$G$31,0,10*ROW('Sanitation Data'!G181)))</f>
        <v/>
      </c>
      <c r="DD187" s="293" t="str">
        <f ca="true">+IF(OFFSET('Sanitation Data'!$G$32,0,10*ROW('Sanitation Data'!G181))="","",OFFSET('Sanitation Data'!$G$32,0,10*ROW('Sanitation Data'!G181)))</f>
        <v/>
      </c>
      <c r="DE187" s="293" t="str">
        <f ca="true">+IF(OFFSET('Sanitation Data'!$H$28,0,10*ROW('Sanitation Data'!H181))="","",OFFSET('Sanitation Data'!$H$28,0,10*ROW('Sanitation Data'!H181)))</f>
        <v/>
      </c>
      <c r="DF187" s="293" t="str">
        <f ca="true">+IF(OFFSET('Sanitation Data'!$H$29,0,10*ROW('Sanitation Data'!H181))="","",OFFSET('Sanitation Data'!$H$29,0,10*ROW('Sanitation Data'!H181)))</f>
        <v/>
      </c>
      <c r="DG187" s="293" t="str">
        <f ca="true">+IF(OFFSET('Sanitation Data'!$H$30,0,10*ROW('Sanitation Data'!H181))="","",OFFSET('Sanitation Data'!$H$30,0,10*ROW('Sanitation Data'!H181)))</f>
        <v/>
      </c>
      <c r="DH187" s="293" t="str">
        <f ca="true">+IF(OFFSET('Sanitation Data'!$H$31,0,10*ROW('Sanitation Data'!H181))="","",OFFSET('Sanitation Data'!$H$31,0,10*ROW('Sanitation Data'!H181)))</f>
        <v/>
      </c>
      <c r="DI187" s="293" t="str">
        <f ca="true">+IF(OFFSET('Sanitation Data'!$H$32,0,10*ROW('Sanitation Data'!H181))="","",OFFSET('Sanitation Data'!$H$32,0,10*ROW('Sanitation Data'!H181)))</f>
        <v/>
      </c>
      <c r="DJ187" s="293" t="str">
        <f ca="true">+IF(OFFSET('Sanitation Data'!$I$28,0,10*ROW('Sanitation Data'!I181))="","",OFFSET('Sanitation Data'!$I$28,0,10*ROW('Sanitation Data'!I181)))</f>
        <v/>
      </c>
      <c r="DK187" s="293" t="str">
        <f ca="true">+IF(OFFSET('Sanitation Data'!$I$29,0,10*ROW('Sanitation Data'!I181))="","",OFFSET('Sanitation Data'!$I$29,0,10*ROW('Sanitation Data'!I181)))</f>
        <v/>
      </c>
      <c r="DL187" s="293" t="str">
        <f ca="true">+IF(OFFSET('Sanitation Data'!$I$30,0,10*ROW('Sanitation Data'!I181))="","",OFFSET('Sanitation Data'!$I$30,0,10*ROW('Sanitation Data'!I181)))</f>
        <v/>
      </c>
      <c r="DM187" s="293" t="str">
        <f ca="true">+IF(OFFSET('Sanitation Data'!$I$31,0,10*ROW('Sanitation Data'!I181))="","",OFFSET('Sanitation Data'!$I$31,0,10*ROW('Sanitation Data'!I181)))</f>
        <v/>
      </c>
      <c r="DN187" s="293" t="str">
        <f ca="true">+IF(OFFSET('Sanitation Data'!$I$32,0,10*ROW('Sanitation Data'!I181))="","",OFFSET('Sanitation Data'!$I$32,0,10*ROW('Sanitation Data'!I181)))</f>
        <v/>
      </c>
      <c r="DO187" s="293" t="str">
        <f ca="true">+IF(OFFSET('Hygiene Data'!$D$11,0,10*ROW('Hygiene Data'!D181))="","",OFFSET('Hygiene Data'!$D$11,0,10*ROW('Hygiene Data'!D181)))</f>
        <v/>
      </c>
      <c r="DP187" s="293" t="str">
        <f ca="true">+IF(OFFSET('Hygiene Data'!$D$12,0,10*ROW('Hygiene Data'!D181))="","",OFFSET('Hygiene Data'!$D$12,0,10*ROW('Hygiene Data'!D181)))</f>
        <v/>
      </c>
      <c r="DQ187" s="293" t="str">
        <f ca="true">+IF(OFFSET('Hygiene Data'!$D$13,0,10*ROW('Hygiene Data'!D181))="","",OFFSET('Hygiene Data'!$D$13,0,10*ROW('Hygiene Data'!D181)))</f>
        <v/>
      </c>
      <c r="DR187" s="293" t="str">
        <f ca="true">+IF(OFFSET('Hygiene Data'!$E$11,0,10*ROW('Hygiene Data'!E181))="","",OFFSET('Hygiene Data'!$E$11,0,10*ROW('Hygiene Data'!E181)))</f>
        <v/>
      </c>
      <c r="DS187" s="293" t="str">
        <f ca="true">+IF(OFFSET('Hygiene Data'!$E$12,0,10*ROW('Hygiene Data'!E181))="","",OFFSET('Hygiene Data'!$E$12,0,10*ROW('Hygiene Data'!E181)))</f>
        <v/>
      </c>
      <c r="DT187" s="293" t="str">
        <f ca="true">+IF(OFFSET('Hygiene Data'!$E$13,0,10*ROW('Hygiene Data'!E181))="","",OFFSET('Hygiene Data'!$E$13,0,10*ROW('Hygiene Data'!E181)))</f>
        <v/>
      </c>
      <c r="DU187" s="293" t="str">
        <f ca="true">+IF(OFFSET('Hygiene Data'!$F$11,0,10*ROW('Hygiene Data'!F181))="","",OFFSET('Hygiene Data'!$F$11,0,10*ROW('Hygiene Data'!F181)))</f>
        <v/>
      </c>
      <c r="DV187" s="293" t="str">
        <f ca="true">+IF(OFFSET('Hygiene Data'!$F$12,0,10*ROW('Hygiene Data'!F181))="","",OFFSET('Hygiene Data'!$F$12,0,10*ROW('Hygiene Data'!F181)))</f>
        <v/>
      </c>
      <c r="DW187" s="293" t="str">
        <f ca="true">+IF(OFFSET('Hygiene Data'!$F$13,0,10*ROW('Hygiene Data'!F181))="","",OFFSET('Hygiene Data'!$F$13,0,10*ROW('Hygiene Data'!F181)))</f>
        <v/>
      </c>
      <c r="DX187" s="293" t="str">
        <f ca="true">+IF(OFFSET('Hygiene Data'!$G$11,0,10*ROW('Hygiene Data'!G181))="","",OFFSET('Hygiene Data'!$G$11,0,10*ROW('Hygiene Data'!G181)))</f>
        <v/>
      </c>
      <c r="DY187" s="293" t="str">
        <f ca="true">+IF(OFFSET('Hygiene Data'!$G$12,0,10*ROW('Hygiene Data'!G181))="","",OFFSET('Hygiene Data'!$G$12,0,10*ROW('Hygiene Data'!G181)))</f>
        <v/>
      </c>
      <c r="DZ187" s="293" t="str">
        <f ca="true">+IF(OFFSET('Hygiene Data'!$G$13,0,10*ROW('Hygiene Data'!G181))="","",OFFSET('Hygiene Data'!$G$13,0,10*ROW('Hygiene Data'!G181)))</f>
        <v/>
      </c>
      <c r="EA187" s="293" t="str">
        <f ca="true">+IF(OFFSET('Hygiene Data'!$H$11,0,10*ROW('Hygiene Data'!H181))="","",OFFSET('Hygiene Data'!$H$11,0,10*ROW('Hygiene Data'!H181)))</f>
        <v/>
      </c>
      <c r="EB187" s="293" t="str">
        <f ca="true">+IF(OFFSET('Hygiene Data'!$H$12,0,10*ROW('Hygiene Data'!H181))="","",OFFSET('Hygiene Data'!$H$12,0,10*ROW('Hygiene Data'!H181)))</f>
        <v/>
      </c>
      <c r="EC187" s="293" t="str">
        <f ca="true">+IF(OFFSET('Hygiene Data'!$H$13,0,10*ROW('Hygiene Data'!H181))="","",OFFSET('Hygiene Data'!$H$13,0,10*ROW('Hygiene Data'!H181)))</f>
        <v/>
      </c>
      <c r="ED187" s="293" t="str">
        <f ca="true">+IF(OFFSET('Hygiene Data'!$I$11,0,10*ROW('Hygiene Data'!I181))="","",OFFSET('Hygiene Data'!$I$11,0,10*ROW('Hygiene Data'!I181)))</f>
        <v/>
      </c>
      <c r="EE187" s="293" t="str">
        <f ca="true">+IF(OFFSET('Hygiene Data'!$I$12,0,10*ROW('Hygiene Data'!I181))="","",OFFSET('Hygiene Data'!$I$12,0,10*ROW('Hygiene Data'!I181)))</f>
        <v/>
      </c>
      <c r="EF187" s="293"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49" t="str">
        <f t="shared" ca="true" si="2"/>
        <v/>
      </c>
      <c r="D188" s="89"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9"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9"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9"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9"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9"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9"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9"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9"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9"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9"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9"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9"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9"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9"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9"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9"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9"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0"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0"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0"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0"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0"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0"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0"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0"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0"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0"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0"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0"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0"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0"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0"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0"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0"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0"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0"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0"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0"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0"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0"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0"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0"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0"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0"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0"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0"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0"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1"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1"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1"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1"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1"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1"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1"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1"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1"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1"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1"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1"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1"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1"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1"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1"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1"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1"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3"/>
      <c r="BS188" s="293" t="str">
        <f ca="true">+IF(OFFSET('Water Data'!$D$27,0,10*ROW('Water Data'!D182))="","",OFFSET('Water Data'!$D$27,0,10*ROW('Water Data'!D182)))</f>
        <v/>
      </c>
      <c r="BT188" s="293" t="str">
        <f ca="true">+IF(OFFSET('Water Data'!$D$28,0,10*ROW('Water Data'!D182))="","",OFFSET('Water Data'!$D$28,0,10*ROW('Water Data'!D182)))</f>
        <v/>
      </c>
      <c r="BU188" s="293" t="str">
        <f ca="true">+IF(OFFSET('Water Data'!$D$29,0,10*ROW('Water Data'!D182))="","",OFFSET('Water Data'!$D$29,0,10*ROW('Water Data'!D182)))</f>
        <v/>
      </c>
      <c r="BV188" s="293" t="str">
        <f ca="true">+IF(OFFSET('Water Data'!$E$27,0,10*ROW('Water Data'!E182))="","",OFFSET('Water Data'!$E$27,0,10*ROW('Water Data'!E182)))</f>
        <v/>
      </c>
      <c r="BW188" s="293" t="str">
        <f ca="true">+IF(OFFSET('Water Data'!$E$28,0,10*ROW('Water Data'!E182))="","",OFFSET('Water Data'!$E$28,0,10*ROW('Water Data'!E182)))</f>
        <v/>
      </c>
      <c r="BX188" s="293" t="str">
        <f ca="true">+IF(OFFSET('Water Data'!$E$29,0,10*ROW('Water Data'!E182))="","",OFFSET('Water Data'!$E$29,0,10*ROW('Water Data'!E182)))</f>
        <v/>
      </c>
      <c r="BY188" s="293" t="str">
        <f ca="true">+IF(OFFSET('Water Data'!$F$27,0,10*ROW('Water Data'!F182))="","",OFFSET('Water Data'!$F$27,0,10*ROW('Water Data'!F182)))</f>
        <v/>
      </c>
      <c r="BZ188" s="293" t="str">
        <f ca="true">+IF(OFFSET('Water Data'!$F$28,0,10*ROW('Water Data'!F182))="","",OFFSET('Water Data'!$F$28,0,10*ROW('Water Data'!F182)))</f>
        <v/>
      </c>
      <c r="CA188" s="293" t="str">
        <f ca="true">+IF(OFFSET('Water Data'!$F$29,0,10*ROW('Water Data'!F182))="","",OFFSET('Water Data'!$F$29,0,10*ROW('Water Data'!F182)))</f>
        <v/>
      </c>
      <c r="CB188" s="293" t="str">
        <f ca="true">+IF(OFFSET('Water Data'!$G$27,0,10*ROW('Water Data'!G182))="","",OFFSET('Water Data'!$G$27,0,10*ROW('Water Data'!G182)))</f>
        <v/>
      </c>
      <c r="CC188" s="293" t="str">
        <f ca="true">+IF(OFFSET('Water Data'!$G$28,0,10*ROW('Water Data'!G182))="","",OFFSET('Water Data'!$G$28,0,10*ROW('Water Data'!G182)))</f>
        <v/>
      </c>
      <c r="CD188" s="293" t="str">
        <f ca="true">+IF(OFFSET('Water Data'!$G$29,0,10*ROW('Water Data'!G182))="","",OFFSET('Water Data'!$G$29,0,10*ROW('Water Data'!G182)))</f>
        <v/>
      </c>
      <c r="CE188" s="293" t="str">
        <f ca="true">+IF(OFFSET('Water Data'!$H$27,0,10*ROW('Water Data'!H182))="","",OFFSET('Water Data'!$H$27,0,10*ROW('Water Data'!H182)))</f>
        <v/>
      </c>
      <c r="CF188" s="293" t="str">
        <f ca="true">+IF(OFFSET('Water Data'!$H$28,0,10*ROW('Water Data'!H182))="","",OFFSET('Water Data'!$H$28,0,10*ROW('Water Data'!H182)))</f>
        <v/>
      </c>
      <c r="CG188" s="293" t="str">
        <f ca="true">+IF(OFFSET('Water Data'!$H$29,0,10*ROW('Water Data'!H182))="","",OFFSET('Water Data'!$H$29,0,10*ROW('Water Data'!H182)))</f>
        <v/>
      </c>
      <c r="CH188" s="293" t="str">
        <f ca="true">+IF(OFFSET('Water Data'!$I$27,0,10*ROW('Water Data'!I182))="","",OFFSET('Water Data'!$I$27,0,10*ROW('Water Data'!I182)))</f>
        <v/>
      </c>
      <c r="CI188" s="293" t="str">
        <f ca="true">+IF(OFFSET('Water Data'!$I$28,0,10*ROW('Water Data'!I182))="","",OFFSET('Water Data'!$I$28,0,10*ROW('Water Data'!I182)))</f>
        <v/>
      </c>
      <c r="CJ188" s="293" t="str">
        <f ca="true">+IF(OFFSET('Water Data'!$I$29,0,10*ROW('Water Data'!I182))="","",OFFSET('Water Data'!$I$29,0,10*ROW('Water Data'!I182)))</f>
        <v/>
      </c>
      <c r="CK188" s="293" t="str">
        <f ca="true">+IF(OFFSET('Sanitation Data'!$D$28,0,10*ROW('Sanitation Data'!D182))="","",OFFSET('Sanitation Data'!$D$28,0,10*ROW('Sanitation Data'!D182)))</f>
        <v/>
      </c>
      <c r="CL188" s="293" t="str">
        <f ca="true">+IF(OFFSET('Sanitation Data'!$D$29,0,10*ROW('Sanitation Data'!D182))="","",OFFSET('Sanitation Data'!$D$29,0,10*ROW('Sanitation Data'!D182)))</f>
        <v/>
      </c>
      <c r="CM188" s="293" t="str">
        <f ca="true">+IF(OFFSET('Sanitation Data'!$D$30,0,10*ROW('Sanitation Data'!D182))="","",OFFSET('Sanitation Data'!$D$30,0,10*ROW('Sanitation Data'!D182)))</f>
        <v/>
      </c>
      <c r="CN188" s="293" t="str">
        <f ca="true">+IF(OFFSET('Sanitation Data'!$D$31,0,10*ROW('Sanitation Data'!D182))="","",OFFSET('Sanitation Data'!$D$31,0,10*ROW('Sanitation Data'!D182)))</f>
        <v/>
      </c>
      <c r="CO188" s="293" t="str">
        <f ca="true">+IF(OFFSET('Sanitation Data'!$D$32,0,10*ROW('Sanitation Data'!D182))="","",OFFSET('Sanitation Data'!$D$32,0,10*ROW('Sanitation Data'!D182)))</f>
        <v/>
      </c>
      <c r="CP188" s="293" t="str">
        <f ca="true">+IF(OFFSET('Sanitation Data'!$E$28,0,10*ROW('Sanitation Data'!E182))="","",OFFSET('Sanitation Data'!$E$28,0,10*ROW('Sanitation Data'!E182)))</f>
        <v/>
      </c>
      <c r="CQ188" s="293" t="str">
        <f ca="true">+IF(OFFSET('Sanitation Data'!$E$29,0,10*ROW('Sanitation Data'!E182))="","",OFFSET('Sanitation Data'!$E$29,0,10*ROW('Sanitation Data'!E182)))</f>
        <v/>
      </c>
      <c r="CR188" s="293" t="str">
        <f ca="true">+IF(OFFSET('Sanitation Data'!$E$30,0,10*ROW('Sanitation Data'!E182))="","",OFFSET('Sanitation Data'!$E$30,0,10*ROW('Sanitation Data'!E182)))</f>
        <v/>
      </c>
      <c r="CS188" s="293" t="str">
        <f ca="true">+IF(OFFSET('Sanitation Data'!$E$31,0,10*ROW('Sanitation Data'!E182))="","",OFFSET('Sanitation Data'!$E$31,0,10*ROW('Sanitation Data'!E182)))</f>
        <v/>
      </c>
      <c r="CT188" s="293" t="str">
        <f ca="true">+IF(OFFSET('Sanitation Data'!$E$32,0,10*ROW('Sanitation Data'!E182))="","",OFFSET('Sanitation Data'!$E$32,0,10*ROW('Sanitation Data'!E182)))</f>
        <v/>
      </c>
      <c r="CU188" s="293" t="str">
        <f ca="true">+IF(OFFSET('Sanitation Data'!$F$28,0,10*ROW('Sanitation Data'!F182))="","",OFFSET('Sanitation Data'!$F$28,0,10*ROW('Sanitation Data'!F182)))</f>
        <v/>
      </c>
      <c r="CV188" s="293" t="str">
        <f ca="true">+IF(OFFSET('Sanitation Data'!$F$29,0,10*ROW('Sanitation Data'!F182))="","",OFFSET('Sanitation Data'!$F$29,0,10*ROW('Sanitation Data'!F182)))</f>
        <v/>
      </c>
      <c r="CW188" s="293" t="str">
        <f ca="true">+IF(OFFSET('Sanitation Data'!$F$30,0,10*ROW('Sanitation Data'!F182))="","",OFFSET('Sanitation Data'!$F$30,0,10*ROW('Sanitation Data'!F182)))</f>
        <v/>
      </c>
      <c r="CX188" s="293" t="str">
        <f ca="true">+IF(OFFSET('Sanitation Data'!$F$31,0,10*ROW('Sanitation Data'!F182))="","",OFFSET('Sanitation Data'!$F$31,0,10*ROW('Sanitation Data'!F182)))</f>
        <v/>
      </c>
      <c r="CY188" s="293" t="str">
        <f ca="true">+IF(OFFSET('Sanitation Data'!$F$32,0,10*ROW('Sanitation Data'!F182))="","",OFFSET('Sanitation Data'!$F$32,0,10*ROW('Sanitation Data'!F182)))</f>
        <v/>
      </c>
      <c r="CZ188" s="293" t="str">
        <f ca="true">+IF(OFFSET('Sanitation Data'!$G$28,0,10*ROW('Sanitation Data'!G182))="","",OFFSET('Sanitation Data'!$G$28,0,10*ROW('Sanitation Data'!G182)))</f>
        <v/>
      </c>
      <c r="DA188" s="293" t="str">
        <f ca="true">+IF(OFFSET('Sanitation Data'!$G$29,0,10*ROW('Sanitation Data'!G182))="","",OFFSET('Sanitation Data'!$G$29,0,10*ROW('Sanitation Data'!G182)))</f>
        <v/>
      </c>
      <c r="DB188" s="293" t="str">
        <f ca="true">+IF(OFFSET('Sanitation Data'!$G$30,0,10*ROW('Sanitation Data'!G182))="","",OFFSET('Sanitation Data'!$G$30,0,10*ROW('Sanitation Data'!G182)))</f>
        <v/>
      </c>
      <c r="DC188" s="293" t="str">
        <f ca="true">+IF(OFFSET('Sanitation Data'!$G$31,0,10*ROW('Sanitation Data'!G182))="","",OFFSET('Sanitation Data'!$G$31,0,10*ROW('Sanitation Data'!G182)))</f>
        <v/>
      </c>
      <c r="DD188" s="293" t="str">
        <f ca="true">+IF(OFFSET('Sanitation Data'!$G$32,0,10*ROW('Sanitation Data'!G182))="","",OFFSET('Sanitation Data'!$G$32,0,10*ROW('Sanitation Data'!G182)))</f>
        <v/>
      </c>
      <c r="DE188" s="293" t="str">
        <f ca="true">+IF(OFFSET('Sanitation Data'!$H$28,0,10*ROW('Sanitation Data'!H182))="","",OFFSET('Sanitation Data'!$H$28,0,10*ROW('Sanitation Data'!H182)))</f>
        <v/>
      </c>
      <c r="DF188" s="293" t="str">
        <f ca="true">+IF(OFFSET('Sanitation Data'!$H$29,0,10*ROW('Sanitation Data'!H182))="","",OFFSET('Sanitation Data'!$H$29,0,10*ROW('Sanitation Data'!H182)))</f>
        <v/>
      </c>
      <c r="DG188" s="293" t="str">
        <f ca="true">+IF(OFFSET('Sanitation Data'!$H$30,0,10*ROW('Sanitation Data'!H182))="","",OFFSET('Sanitation Data'!$H$30,0,10*ROW('Sanitation Data'!H182)))</f>
        <v/>
      </c>
      <c r="DH188" s="293" t="str">
        <f ca="true">+IF(OFFSET('Sanitation Data'!$H$31,0,10*ROW('Sanitation Data'!H182))="","",OFFSET('Sanitation Data'!$H$31,0,10*ROW('Sanitation Data'!H182)))</f>
        <v/>
      </c>
      <c r="DI188" s="293" t="str">
        <f ca="true">+IF(OFFSET('Sanitation Data'!$H$32,0,10*ROW('Sanitation Data'!H182))="","",OFFSET('Sanitation Data'!$H$32,0,10*ROW('Sanitation Data'!H182)))</f>
        <v/>
      </c>
      <c r="DJ188" s="293" t="str">
        <f ca="true">+IF(OFFSET('Sanitation Data'!$I$28,0,10*ROW('Sanitation Data'!I182))="","",OFFSET('Sanitation Data'!$I$28,0,10*ROW('Sanitation Data'!I182)))</f>
        <v/>
      </c>
      <c r="DK188" s="293" t="str">
        <f ca="true">+IF(OFFSET('Sanitation Data'!$I$29,0,10*ROW('Sanitation Data'!I182))="","",OFFSET('Sanitation Data'!$I$29,0,10*ROW('Sanitation Data'!I182)))</f>
        <v/>
      </c>
      <c r="DL188" s="293" t="str">
        <f ca="true">+IF(OFFSET('Sanitation Data'!$I$30,0,10*ROW('Sanitation Data'!I182))="","",OFFSET('Sanitation Data'!$I$30,0,10*ROW('Sanitation Data'!I182)))</f>
        <v/>
      </c>
      <c r="DM188" s="293" t="str">
        <f ca="true">+IF(OFFSET('Sanitation Data'!$I$31,0,10*ROW('Sanitation Data'!I182))="","",OFFSET('Sanitation Data'!$I$31,0,10*ROW('Sanitation Data'!I182)))</f>
        <v/>
      </c>
      <c r="DN188" s="293" t="str">
        <f ca="true">+IF(OFFSET('Sanitation Data'!$I$32,0,10*ROW('Sanitation Data'!I182))="","",OFFSET('Sanitation Data'!$I$32,0,10*ROW('Sanitation Data'!I182)))</f>
        <v/>
      </c>
      <c r="DO188" s="293" t="str">
        <f ca="true">+IF(OFFSET('Hygiene Data'!$D$11,0,10*ROW('Hygiene Data'!D182))="","",OFFSET('Hygiene Data'!$D$11,0,10*ROW('Hygiene Data'!D182)))</f>
        <v/>
      </c>
      <c r="DP188" s="293" t="str">
        <f ca="true">+IF(OFFSET('Hygiene Data'!$D$12,0,10*ROW('Hygiene Data'!D182))="","",OFFSET('Hygiene Data'!$D$12,0,10*ROW('Hygiene Data'!D182)))</f>
        <v/>
      </c>
      <c r="DQ188" s="293" t="str">
        <f ca="true">+IF(OFFSET('Hygiene Data'!$D$13,0,10*ROW('Hygiene Data'!D182))="","",OFFSET('Hygiene Data'!$D$13,0,10*ROW('Hygiene Data'!D182)))</f>
        <v/>
      </c>
      <c r="DR188" s="293" t="str">
        <f ca="true">+IF(OFFSET('Hygiene Data'!$E$11,0,10*ROW('Hygiene Data'!E182))="","",OFFSET('Hygiene Data'!$E$11,0,10*ROW('Hygiene Data'!E182)))</f>
        <v/>
      </c>
      <c r="DS188" s="293" t="str">
        <f ca="true">+IF(OFFSET('Hygiene Data'!$E$12,0,10*ROW('Hygiene Data'!E182))="","",OFFSET('Hygiene Data'!$E$12,0,10*ROW('Hygiene Data'!E182)))</f>
        <v/>
      </c>
      <c r="DT188" s="293" t="str">
        <f ca="true">+IF(OFFSET('Hygiene Data'!$E$13,0,10*ROW('Hygiene Data'!E182))="","",OFFSET('Hygiene Data'!$E$13,0,10*ROW('Hygiene Data'!E182)))</f>
        <v/>
      </c>
      <c r="DU188" s="293" t="str">
        <f ca="true">+IF(OFFSET('Hygiene Data'!$F$11,0,10*ROW('Hygiene Data'!F182))="","",OFFSET('Hygiene Data'!$F$11,0,10*ROW('Hygiene Data'!F182)))</f>
        <v/>
      </c>
      <c r="DV188" s="293" t="str">
        <f ca="true">+IF(OFFSET('Hygiene Data'!$F$12,0,10*ROW('Hygiene Data'!F182))="","",OFFSET('Hygiene Data'!$F$12,0,10*ROW('Hygiene Data'!F182)))</f>
        <v/>
      </c>
      <c r="DW188" s="293" t="str">
        <f ca="true">+IF(OFFSET('Hygiene Data'!$F$13,0,10*ROW('Hygiene Data'!F182))="","",OFFSET('Hygiene Data'!$F$13,0,10*ROW('Hygiene Data'!F182)))</f>
        <v/>
      </c>
      <c r="DX188" s="293" t="str">
        <f ca="true">+IF(OFFSET('Hygiene Data'!$G$11,0,10*ROW('Hygiene Data'!G182))="","",OFFSET('Hygiene Data'!$G$11,0,10*ROW('Hygiene Data'!G182)))</f>
        <v/>
      </c>
      <c r="DY188" s="293" t="str">
        <f ca="true">+IF(OFFSET('Hygiene Data'!$G$12,0,10*ROW('Hygiene Data'!G182))="","",OFFSET('Hygiene Data'!$G$12,0,10*ROW('Hygiene Data'!G182)))</f>
        <v/>
      </c>
      <c r="DZ188" s="293" t="str">
        <f ca="true">+IF(OFFSET('Hygiene Data'!$G$13,0,10*ROW('Hygiene Data'!G182))="","",OFFSET('Hygiene Data'!$G$13,0,10*ROW('Hygiene Data'!G182)))</f>
        <v/>
      </c>
      <c r="EA188" s="293" t="str">
        <f ca="true">+IF(OFFSET('Hygiene Data'!$H$11,0,10*ROW('Hygiene Data'!H182))="","",OFFSET('Hygiene Data'!$H$11,0,10*ROW('Hygiene Data'!H182)))</f>
        <v/>
      </c>
      <c r="EB188" s="293" t="str">
        <f ca="true">+IF(OFFSET('Hygiene Data'!$H$12,0,10*ROW('Hygiene Data'!H182))="","",OFFSET('Hygiene Data'!$H$12,0,10*ROW('Hygiene Data'!H182)))</f>
        <v/>
      </c>
      <c r="EC188" s="293" t="str">
        <f ca="true">+IF(OFFSET('Hygiene Data'!$H$13,0,10*ROW('Hygiene Data'!H182))="","",OFFSET('Hygiene Data'!$H$13,0,10*ROW('Hygiene Data'!H182)))</f>
        <v/>
      </c>
      <c r="ED188" s="293" t="str">
        <f ca="true">+IF(OFFSET('Hygiene Data'!$I$11,0,10*ROW('Hygiene Data'!I182))="","",OFFSET('Hygiene Data'!$I$11,0,10*ROW('Hygiene Data'!I182)))</f>
        <v/>
      </c>
      <c r="EE188" s="293" t="str">
        <f ca="true">+IF(OFFSET('Hygiene Data'!$I$12,0,10*ROW('Hygiene Data'!I182))="","",OFFSET('Hygiene Data'!$I$12,0,10*ROW('Hygiene Data'!I182)))</f>
        <v/>
      </c>
      <c r="EF188" s="293"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49" t="str">
        <f t="shared" ca="true" si="2"/>
        <v/>
      </c>
      <c r="D189" s="89"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9"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9"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9"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9"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9"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9"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9"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9"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9"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9"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9"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9"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9"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9"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9"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9"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9"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0"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0"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0"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0"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0"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0"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0"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0"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0"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0"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0"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0"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0"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0"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0"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0"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0"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0"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0"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0"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0"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0"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0"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0"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0"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0"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0"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0"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0"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0"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1"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1"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1"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1"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1"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1"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1"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1"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1"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1"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1"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1"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1"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1"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1"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1"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1"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1"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3"/>
      <c r="BS189" s="293" t="str">
        <f ca="true">+IF(OFFSET('Water Data'!$D$27,0,10*ROW('Water Data'!D183))="","",OFFSET('Water Data'!$D$27,0,10*ROW('Water Data'!D183)))</f>
        <v/>
      </c>
      <c r="BT189" s="293" t="str">
        <f ca="true">+IF(OFFSET('Water Data'!$D$28,0,10*ROW('Water Data'!D183))="","",OFFSET('Water Data'!$D$28,0,10*ROW('Water Data'!D183)))</f>
        <v/>
      </c>
      <c r="BU189" s="293" t="str">
        <f ca="true">+IF(OFFSET('Water Data'!$D$29,0,10*ROW('Water Data'!D183))="","",OFFSET('Water Data'!$D$29,0,10*ROW('Water Data'!D183)))</f>
        <v/>
      </c>
      <c r="BV189" s="293" t="str">
        <f ca="true">+IF(OFFSET('Water Data'!$E$27,0,10*ROW('Water Data'!E183))="","",OFFSET('Water Data'!$E$27,0,10*ROW('Water Data'!E183)))</f>
        <v/>
      </c>
      <c r="BW189" s="293" t="str">
        <f ca="true">+IF(OFFSET('Water Data'!$E$28,0,10*ROW('Water Data'!E183))="","",OFFSET('Water Data'!$E$28,0,10*ROW('Water Data'!E183)))</f>
        <v/>
      </c>
      <c r="BX189" s="293" t="str">
        <f ca="true">+IF(OFFSET('Water Data'!$E$29,0,10*ROW('Water Data'!E183))="","",OFFSET('Water Data'!$E$29,0,10*ROW('Water Data'!E183)))</f>
        <v/>
      </c>
      <c r="BY189" s="293" t="str">
        <f ca="true">+IF(OFFSET('Water Data'!$F$27,0,10*ROW('Water Data'!F183))="","",OFFSET('Water Data'!$F$27,0,10*ROW('Water Data'!F183)))</f>
        <v/>
      </c>
      <c r="BZ189" s="293" t="str">
        <f ca="true">+IF(OFFSET('Water Data'!$F$28,0,10*ROW('Water Data'!F183))="","",OFFSET('Water Data'!$F$28,0,10*ROW('Water Data'!F183)))</f>
        <v/>
      </c>
      <c r="CA189" s="293" t="str">
        <f ca="true">+IF(OFFSET('Water Data'!$F$29,0,10*ROW('Water Data'!F183))="","",OFFSET('Water Data'!$F$29,0,10*ROW('Water Data'!F183)))</f>
        <v/>
      </c>
      <c r="CB189" s="293" t="str">
        <f ca="true">+IF(OFFSET('Water Data'!$G$27,0,10*ROW('Water Data'!G183))="","",OFFSET('Water Data'!$G$27,0,10*ROW('Water Data'!G183)))</f>
        <v/>
      </c>
      <c r="CC189" s="293" t="str">
        <f ca="true">+IF(OFFSET('Water Data'!$G$28,0,10*ROW('Water Data'!G183))="","",OFFSET('Water Data'!$G$28,0,10*ROW('Water Data'!G183)))</f>
        <v/>
      </c>
      <c r="CD189" s="293" t="str">
        <f ca="true">+IF(OFFSET('Water Data'!$G$29,0,10*ROW('Water Data'!G183))="","",OFFSET('Water Data'!$G$29,0,10*ROW('Water Data'!G183)))</f>
        <v/>
      </c>
      <c r="CE189" s="293" t="str">
        <f ca="true">+IF(OFFSET('Water Data'!$H$27,0,10*ROW('Water Data'!H183))="","",OFFSET('Water Data'!$H$27,0,10*ROW('Water Data'!H183)))</f>
        <v/>
      </c>
      <c r="CF189" s="293" t="str">
        <f ca="true">+IF(OFFSET('Water Data'!$H$28,0,10*ROW('Water Data'!H183))="","",OFFSET('Water Data'!$H$28,0,10*ROW('Water Data'!H183)))</f>
        <v/>
      </c>
      <c r="CG189" s="293" t="str">
        <f ca="true">+IF(OFFSET('Water Data'!$H$29,0,10*ROW('Water Data'!H183))="","",OFFSET('Water Data'!$H$29,0,10*ROW('Water Data'!H183)))</f>
        <v/>
      </c>
      <c r="CH189" s="293" t="str">
        <f ca="true">+IF(OFFSET('Water Data'!$I$27,0,10*ROW('Water Data'!I183))="","",OFFSET('Water Data'!$I$27,0,10*ROW('Water Data'!I183)))</f>
        <v/>
      </c>
      <c r="CI189" s="293" t="str">
        <f ca="true">+IF(OFFSET('Water Data'!$I$28,0,10*ROW('Water Data'!I183))="","",OFFSET('Water Data'!$I$28,0,10*ROW('Water Data'!I183)))</f>
        <v/>
      </c>
      <c r="CJ189" s="293" t="str">
        <f ca="true">+IF(OFFSET('Water Data'!$I$29,0,10*ROW('Water Data'!I183))="","",OFFSET('Water Data'!$I$29,0,10*ROW('Water Data'!I183)))</f>
        <v/>
      </c>
      <c r="CK189" s="293" t="str">
        <f ca="true">+IF(OFFSET('Sanitation Data'!$D$28,0,10*ROW('Sanitation Data'!D183))="","",OFFSET('Sanitation Data'!$D$28,0,10*ROW('Sanitation Data'!D183)))</f>
        <v/>
      </c>
      <c r="CL189" s="293" t="str">
        <f ca="true">+IF(OFFSET('Sanitation Data'!$D$29,0,10*ROW('Sanitation Data'!D183))="","",OFFSET('Sanitation Data'!$D$29,0,10*ROW('Sanitation Data'!D183)))</f>
        <v/>
      </c>
      <c r="CM189" s="293" t="str">
        <f ca="true">+IF(OFFSET('Sanitation Data'!$D$30,0,10*ROW('Sanitation Data'!D183))="","",OFFSET('Sanitation Data'!$D$30,0,10*ROW('Sanitation Data'!D183)))</f>
        <v/>
      </c>
      <c r="CN189" s="293" t="str">
        <f ca="true">+IF(OFFSET('Sanitation Data'!$D$31,0,10*ROW('Sanitation Data'!D183))="","",OFFSET('Sanitation Data'!$D$31,0,10*ROW('Sanitation Data'!D183)))</f>
        <v/>
      </c>
      <c r="CO189" s="293" t="str">
        <f ca="true">+IF(OFFSET('Sanitation Data'!$D$32,0,10*ROW('Sanitation Data'!D183))="","",OFFSET('Sanitation Data'!$D$32,0,10*ROW('Sanitation Data'!D183)))</f>
        <v/>
      </c>
      <c r="CP189" s="293" t="str">
        <f ca="true">+IF(OFFSET('Sanitation Data'!$E$28,0,10*ROW('Sanitation Data'!E183))="","",OFFSET('Sanitation Data'!$E$28,0,10*ROW('Sanitation Data'!E183)))</f>
        <v/>
      </c>
      <c r="CQ189" s="293" t="str">
        <f ca="true">+IF(OFFSET('Sanitation Data'!$E$29,0,10*ROW('Sanitation Data'!E183))="","",OFFSET('Sanitation Data'!$E$29,0,10*ROW('Sanitation Data'!E183)))</f>
        <v/>
      </c>
      <c r="CR189" s="293" t="str">
        <f ca="true">+IF(OFFSET('Sanitation Data'!$E$30,0,10*ROW('Sanitation Data'!E183))="","",OFFSET('Sanitation Data'!$E$30,0,10*ROW('Sanitation Data'!E183)))</f>
        <v/>
      </c>
      <c r="CS189" s="293" t="str">
        <f ca="true">+IF(OFFSET('Sanitation Data'!$E$31,0,10*ROW('Sanitation Data'!E183))="","",OFFSET('Sanitation Data'!$E$31,0,10*ROW('Sanitation Data'!E183)))</f>
        <v/>
      </c>
      <c r="CT189" s="293" t="str">
        <f ca="true">+IF(OFFSET('Sanitation Data'!$E$32,0,10*ROW('Sanitation Data'!E183))="","",OFFSET('Sanitation Data'!$E$32,0,10*ROW('Sanitation Data'!E183)))</f>
        <v/>
      </c>
      <c r="CU189" s="293" t="str">
        <f ca="true">+IF(OFFSET('Sanitation Data'!$F$28,0,10*ROW('Sanitation Data'!F183))="","",OFFSET('Sanitation Data'!$F$28,0,10*ROW('Sanitation Data'!F183)))</f>
        <v/>
      </c>
      <c r="CV189" s="293" t="str">
        <f ca="true">+IF(OFFSET('Sanitation Data'!$F$29,0,10*ROW('Sanitation Data'!F183))="","",OFFSET('Sanitation Data'!$F$29,0,10*ROW('Sanitation Data'!F183)))</f>
        <v/>
      </c>
      <c r="CW189" s="293" t="str">
        <f ca="true">+IF(OFFSET('Sanitation Data'!$F$30,0,10*ROW('Sanitation Data'!F183))="","",OFFSET('Sanitation Data'!$F$30,0,10*ROW('Sanitation Data'!F183)))</f>
        <v/>
      </c>
      <c r="CX189" s="293" t="str">
        <f ca="true">+IF(OFFSET('Sanitation Data'!$F$31,0,10*ROW('Sanitation Data'!F183))="","",OFFSET('Sanitation Data'!$F$31,0,10*ROW('Sanitation Data'!F183)))</f>
        <v/>
      </c>
      <c r="CY189" s="293" t="str">
        <f ca="true">+IF(OFFSET('Sanitation Data'!$F$32,0,10*ROW('Sanitation Data'!F183))="","",OFFSET('Sanitation Data'!$F$32,0,10*ROW('Sanitation Data'!F183)))</f>
        <v/>
      </c>
      <c r="CZ189" s="293" t="str">
        <f ca="true">+IF(OFFSET('Sanitation Data'!$G$28,0,10*ROW('Sanitation Data'!G183))="","",OFFSET('Sanitation Data'!$G$28,0,10*ROW('Sanitation Data'!G183)))</f>
        <v/>
      </c>
      <c r="DA189" s="293" t="str">
        <f ca="true">+IF(OFFSET('Sanitation Data'!$G$29,0,10*ROW('Sanitation Data'!G183))="","",OFFSET('Sanitation Data'!$G$29,0,10*ROW('Sanitation Data'!G183)))</f>
        <v/>
      </c>
      <c r="DB189" s="293" t="str">
        <f ca="true">+IF(OFFSET('Sanitation Data'!$G$30,0,10*ROW('Sanitation Data'!G183))="","",OFFSET('Sanitation Data'!$G$30,0,10*ROW('Sanitation Data'!G183)))</f>
        <v/>
      </c>
      <c r="DC189" s="293" t="str">
        <f ca="true">+IF(OFFSET('Sanitation Data'!$G$31,0,10*ROW('Sanitation Data'!G183))="","",OFFSET('Sanitation Data'!$G$31,0,10*ROW('Sanitation Data'!G183)))</f>
        <v/>
      </c>
      <c r="DD189" s="293" t="str">
        <f ca="true">+IF(OFFSET('Sanitation Data'!$G$32,0,10*ROW('Sanitation Data'!G183))="","",OFFSET('Sanitation Data'!$G$32,0,10*ROW('Sanitation Data'!G183)))</f>
        <v/>
      </c>
      <c r="DE189" s="293" t="str">
        <f ca="true">+IF(OFFSET('Sanitation Data'!$H$28,0,10*ROW('Sanitation Data'!H183))="","",OFFSET('Sanitation Data'!$H$28,0,10*ROW('Sanitation Data'!H183)))</f>
        <v/>
      </c>
      <c r="DF189" s="293" t="str">
        <f ca="true">+IF(OFFSET('Sanitation Data'!$H$29,0,10*ROW('Sanitation Data'!H183))="","",OFFSET('Sanitation Data'!$H$29,0,10*ROW('Sanitation Data'!H183)))</f>
        <v/>
      </c>
      <c r="DG189" s="293" t="str">
        <f ca="true">+IF(OFFSET('Sanitation Data'!$H$30,0,10*ROW('Sanitation Data'!H183))="","",OFFSET('Sanitation Data'!$H$30,0,10*ROW('Sanitation Data'!H183)))</f>
        <v/>
      </c>
      <c r="DH189" s="293" t="str">
        <f ca="true">+IF(OFFSET('Sanitation Data'!$H$31,0,10*ROW('Sanitation Data'!H183))="","",OFFSET('Sanitation Data'!$H$31,0,10*ROW('Sanitation Data'!H183)))</f>
        <v/>
      </c>
      <c r="DI189" s="293" t="str">
        <f ca="true">+IF(OFFSET('Sanitation Data'!$H$32,0,10*ROW('Sanitation Data'!H183))="","",OFFSET('Sanitation Data'!$H$32,0,10*ROW('Sanitation Data'!H183)))</f>
        <v/>
      </c>
      <c r="DJ189" s="293" t="str">
        <f ca="true">+IF(OFFSET('Sanitation Data'!$I$28,0,10*ROW('Sanitation Data'!I183))="","",OFFSET('Sanitation Data'!$I$28,0,10*ROW('Sanitation Data'!I183)))</f>
        <v/>
      </c>
      <c r="DK189" s="293" t="str">
        <f ca="true">+IF(OFFSET('Sanitation Data'!$I$29,0,10*ROW('Sanitation Data'!I183))="","",OFFSET('Sanitation Data'!$I$29,0,10*ROW('Sanitation Data'!I183)))</f>
        <v/>
      </c>
      <c r="DL189" s="293" t="str">
        <f ca="true">+IF(OFFSET('Sanitation Data'!$I$30,0,10*ROW('Sanitation Data'!I183))="","",OFFSET('Sanitation Data'!$I$30,0,10*ROW('Sanitation Data'!I183)))</f>
        <v/>
      </c>
      <c r="DM189" s="293" t="str">
        <f ca="true">+IF(OFFSET('Sanitation Data'!$I$31,0,10*ROW('Sanitation Data'!I183))="","",OFFSET('Sanitation Data'!$I$31,0,10*ROW('Sanitation Data'!I183)))</f>
        <v/>
      </c>
      <c r="DN189" s="293" t="str">
        <f ca="true">+IF(OFFSET('Sanitation Data'!$I$32,0,10*ROW('Sanitation Data'!I183))="","",OFFSET('Sanitation Data'!$I$32,0,10*ROW('Sanitation Data'!I183)))</f>
        <v/>
      </c>
      <c r="DO189" s="293" t="str">
        <f ca="true">+IF(OFFSET('Hygiene Data'!$D$11,0,10*ROW('Hygiene Data'!D183))="","",OFFSET('Hygiene Data'!$D$11,0,10*ROW('Hygiene Data'!D183)))</f>
        <v/>
      </c>
      <c r="DP189" s="293" t="str">
        <f ca="true">+IF(OFFSET('Hygiene Data'!$D$12,0,10*ROW('Hygiene Data'!D183))="","",OFFSET('Hygiene Data'!$D$12,0,10*ROW('Hygiene Data'!D183)))</f>
        <v/>
      </c>
      <c r="DQ189" s="293" t="str">
        <f ca="true">+IF(OFFSET('Hygiene Data'!$D$13,0,10*ROW('Hygiene Data'!D183))="","",OFFSET('Hygiene Data'!$D$13,0,10*ROW('Hygiene Data'!D183)))</f>
        <v/>
      </c>
      <c r="DR189" s="293" t="str">
        <f ca="true">+IF(OFFSET('Hygiene Data'!$E$11,0,10*ROW('Hygiene Data'!E183))="","",OFFSET('Hygiene Data'!$E$11,0,10*ROW('Hygiene Data'!E183)))</f>
        <v/>
      </c>
      <c r="DS189" s="293" t="str">
        <f ca="true">+IF(OFFSET('Hygiene Data'!$E$12,0,10*ROW('Hygiene Data'!E183))="","",OFFSET('Hygiene Data'!$E$12,0,10*ROW('Hygiene Data'!E183)))</f>
        <v/>
      </c>
      <c r="DT189" s="293" t="str">
        <f ca="true">+IF(OFFSET('Hygiene Data'!$E$13,0,10*ROW('Hygiene Data'!E183))="","",OFFSET('Hygiene Data'!$E$13,0,10*ROW('Hygiene Data'!E183)))</f>
        <v/>
      </c>
      <c r="DU189" s="293" t="str">
        <f ca="true">+IF(OFFSET('Hygiene Data'!$F$11,0,10*ROW('Hygiene Data'!F183))="","",OFFSET('Hygiene Data'!$F$11,0,10*ROW('Hygiene Data'!F183)))</f>
        <v/>
      </c>
      <c r="DV189" s="293" t="str">
        <f ca="true">+IF(OFFSET('Hygiene Data'!$F$12,0,10*ROW('Hygiene Data'!F183))="","",OFFSET('Hygiene Data'!$F$12,0,10*ROW('Hygiene Data'!F183)))</f>
        <v/>
      </c>
      <c r="DW189" s="293" t="str">
        <f ca="true">+IF(OFFSET('Hygiene Data'!$F$13,0,10*ROW('Hygiene Data'!F183))="","",OFFSET('Hygiene Data'!$F$13,0,10*ROW('Hygiene Data'!F183)))</f>
        <v/>
      </c>
      <c r="DX189" s="293" t="str">
        <f ca="true">+IF(OFFSET('Hygiene Data'!$G$11,0,10*ROW('Hygiene Data'!G183))="","",OFFSET('Hygiene Data'!$G$11,0,10*ROW('Hygiene Data'!G183)))</f>
        <v/>
      </c>
      <c r="DY189" s="293" t="str">
        <f ca="true">+IF(OFFSET('Hygiene Data'!$G$12,0,10*ROW('Hygiene Data'!G183))="","",OFFSET('Hygiene Data'!$G$12,0,10*ROW('Hygiene Data'!G183)))</f>
        <v/>
      </c>
      <c r="DZ189" s="293" t="str">
        <f ca="true">+IF(OFFSET('Hygiene Data'!$G$13,0,10*ROW('Hygiene Data'!G183))="","",OFFSET('Hygiene Data'!$G$13,0,10*ROW('Hygiene Data'!G183)))</f>
        <v/>
      </c>
      <c r="EA189" s="293" t="str">
        <f ca="true">+IF(OFFSET('Hygiene Data'!$H$11,0,10*ROW('Hygiene Data'!H183))="","",OFFSET('Hygiene Data'!$H$11,0,10*ROW('Hygiene Data'!H183)))</f>
        <v/>
      </c>
      <c r="EB189" s="293" t="str">
        <f ca="true">+IF(OFFSET('Hygiene Data'!$H$12,0,10*ROW('Hygiene Data'!H183))="","",OFFSET('Hygiene Data'!$H$12,0,10*ROW('Hygiene Data'!H183)))</f>
        <v/>
      </c>
      <c r="EC189" s="293" t="str">
        <f ca="true">+IF(OFFSET('Hygiene Data'!$H$13,0,10*ROW('Hygiene Data'!H183))="","",OFFSET('Hygiene Data'!$H$13,0,10*ROW('Hygiene Data'!H183)))</f>
        <v/>
      </c>
      <c r="ED189" s="293" t="str">
        <f ca="true">+IF(OFFSET('Hygiene Data'!$I$11,0,10*ROW('Hygiene Data'!I183))="","",OFFSET('Hygiene Data'!$I$11,0,10*ROW('Hygiene Data'!I183)))</f>
        <v/>
      </c>
      <c r="EE189" s="293" t="str">
        <f ca="true">+IF(OFFSET('Hygiene Data'!$I$12,0,10*ROW('Hygiene Data'!I183))="","",OFFSET('Hygiene Data'!$I$12,0,10*ROW('Hygiene Data'!I183)))</f>
        <v/>
      </c>
      <c r="EF189" s="293"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49" t="str">
        <f t="shared" ca="true" si="2"/>
        <v/>
      </c>
      <c r="D190" s="89"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9"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9"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9"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9"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9"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9"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9"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9"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9"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9"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9"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9"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9"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9"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9"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9"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9"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0"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0"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0"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0"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0"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0"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0"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0"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0"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0"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0"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0"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0"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0"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0"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0"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0"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0"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0"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0"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0"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0"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0"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0"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0"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0"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0"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0"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0"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0"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1"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1"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1"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1"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1"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1"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1"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1"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1"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1"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1"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1"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1"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1"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1"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1"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1"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1"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3"/>
      <c r="BS190" s="293" t="str">
        <f ca="true">+IF(OFFSET('Water Data'!$D$27,0,10*ROW('Water Data'!D184))="","",OFFSET('Water Data'!$D$27,0,10*ROW('Water Data'!D184)))</f>
        <v/>
      </c>
      <c r="BT190" s="293" t="str">
        <f ca="true">+IF(OFFSET('Water Data'!$D$28,0,10*ROW('Water Data'!D184))="","",OFFSET('Water Data'!$D$28,0,10*ROW('Water Data'!D184)))</f>
        <v/>
      </c>
      <c r="BU190" s="293" t="str">
        <f ca="true">+IF(OFFSET('Water Data'!$D$29,0,10*ROW('Water Data'!D184))="","",OFFSET('Water Data'!$D$29,0,10*ROW('Water Data'!D184)))</f>
        <v/>
      </c>
      <c r="BV190" s="293" t="str">
        <f ca="true">+IF(OFFSET('Water Data'!$E$27,0,10*ROW('Water Data'!E184))="","",OFFSET('Water Data'!$E$27,0,10*ROW('Water Data'!E184)))</f>
        <v/>
      </c>
      <c r="BW190" s="293" t="str">
        <f ca="true">+IF(OFFSET('Water Data'!$E$28,0,10*ROW('Water Data'!E184))="","",OFFSET('Water Data'!$E$28,0,10*ROW('Water Data'!E184)))</f>
        <v/>
      </c>
      <c r="BX190" s="293" t="str">
        <f ca="true">+IF(OFFSET('Water Data'!$E$29,0,10*ROW('Water Data'!E184))="","",OFFSET('Water Data'!$E$29,0,10*ROW('Water Data'!E184)))</f>
        <v/>
      </c>
      <c r="BY190" s="293" t="str">
        <f ca="true">+IF(OFFSET('Water Data'!$F$27,0,10*ROW('Water Data'!F184))="","",OFFSET('Water Data'!$F$27,0,10*ROW('Water Data'!F184)))</f>
        <v/>
      </c>
      <c r="BZ190" s="293" t="str">
        <f ca="true">+IF(OFFSET('Water Data'!$F$28,0,10*ROW('Water Data'!F184))="","",OFFSET('Water Data'!$F$28,0,10*ROW('Water Data'!F184)))</f>
        <v/>
      </c>
      <c r="CA190" s="293" t="str">
        <f ca="true">+IF(OFFSET('Water Data'!$F$29,0,10*ROW('Water Data'!F184))="","",OFFSET('Water Data'!$F$29,0,10*ROW('Water Data'!F184)))</f>
        <v/>
      </c>
      <c r="CB190" s="293" t="str">
        <f ca="true">+IF(OFFSET('Water Data'!$G$27,0,10*ROW('Water Data'!G184))="","",OFFSET('Water Data'!$G$27,0,10*ROW('Water Data'!G184)))</f>
        <v/>
      </c>
      <c r="CC190" s="293" t="str">
        <f ca="true">+IF(OFFSET('Water Data'!$G$28,0,10*ROW('Water Data'!G184))="","",OFFSET('Water Data'!$G$28,0,10*ROW('Water Data'!G184)))</f>
        <v/>
      </c>
      <c r="CD190" s="293" t="str">
        <f ca="true">+IF(OFFSET('Water Data'!$G$29,0,10*ROW('Water Data'!G184))="","",OFFSET('Water Data'!$G$29,0,10*ROW('Water Data'!G184)))</f>
        <v/>
      </c>
      <c r="CE190" s="293" t="str">
        <f ca="true">+IF(OFFSET('Water Data'!$H$27,0,10*ROW('Water Data'!H184))="","",OFFSET('Water Data'!$H$27,0,10*ROW('Water Data'!H184)))</f>
        <v/>
      </c>
      <c r="CF190" s="293" t="str">
        <f ca="true">+IF(OFFSET('Water Data'!$H$28,0,10*ROW('Water Data'!H184))="","",OFFSET('Water Data'!$H$28,0,10*ROW('Water Data'!H184)))</f>
        <v/>
      </c>
      <c r="CG190" s="293" t="str">
        <f ca="true">+IF(OFFSET('Water Data'!$H$29,0,10*ROW('Water Data'!H184))="","",OFFSET('Water Data'!$H$29,0,10*ROW('Water Data'!H184)))</f>
        <v/>
      </c>
      <c r="CH190" s="293" t="str">
        <f ca="true">+IF(OFFSET('Water Data'!$I$27,0,10*ROW('Water Data'!I184))="","",OFFSET('Water Data'!$I$27,0,10*ROW('Water Data'!I184)))</f>
        <v/>
      </c>
      <c r="CI190" s="293" t="str">
        <f ca="true">+IF(OFFSET('Water Data'!$I$28,0,10*ROW('Water Data'!I184))="","",OFFSET('Water Data'!$I$28,0,10*ROW('Water Data'!I184)))</f>
        <v/>
      </c>
      <c r="CJ190" s="293" t="str">
        <f ca="true">+IF(OFFSET('Water Data'!$I$29,0,10*ROW('Water Data'!I184))="","",OFFSET('Water Data'!$I$29,0,10*ROW('Water Data'!I184)))</f>
        <v/>
      </c>
      <c r="CK190" s="293" t="str">
        <f ca="true">+IF(OFFSET('Sanitation Data'!$D$28,0,10*ROW('Sanitation Data'!D184))="","",OFFSET('Sanitation Data'!$D$28,0,10*ROW('Sanitation Data'!D184)))</f>
        <v/>
      </c>
      <c r="CL190" s="293" t="str">
        <f ca="true">+IF(OFFSET('Sanitation Data'!$D$29,0,10*ROW('Sanitation Data'!D184))="","",OFFSET('Sanitation Data'!$D$29,0,10*ROW('Sanitation Data'!D184)))</f>
        <v/>
      </c>
      <c r="CM190" s="293" t="str">
        <f ca="true">+IF(OFFSET('Sanitation Data'!$D$30,0,10*ROW('Sanitation Data'!D184))="","",OFFSET('Sanitation Data'!$D$30,0,10*ROW('Sanitation Data'!D184)))</f>
        <v/>
      </c>
      <c r="CN190" s="293" t="str">
        <f ca="true">+IF(OFFSET('Sanitation Data'!$D$31,0,10*ROW('Sanitation Data'!D184))="","",OFFSET('Sanitation Data'!$D$31,0,10*ROW('Sanitation Data'!D184)))</f>
        <v/>
      </c>
      <c r="CO190" s="293" t="str">
        <f ca="true">+IF(OFFSET('Sanitation Data'!$D$32,0,10*ROW('Sanitation Data'!D184))="","",OFFSET('Sanitation Data'!$D$32,0,10*ROW('Sanitation Data'!D184)))</f>
        <v/>
      </c>
      <c r="CP190" s="293" t="str">
        <f ca="true">+IF(OFFSET('Sanitation Data'!$E$28,0,10*ROW('Sanitation Data'!E184))="","",OFFSET('Sanitation Data'!$E$28,0,10*ROW('Sanitation Data'!E184)))</f>
        <v/>
      </c>
      <c r="CQ190" s="293" t="str">
        <f ca="true">+IF(OFFSET('Sanitation Data'!$E$29,0,10*ROW('Sanitation Data'!E184))="","",OFFSET('Sanitation Data'!$E$29,0,10*ROW('Sanitation Data'!E184)))</f>
        <v/>
      </c>
      <c r="CR190" s="293" t="str">
        <f ca="true">+IF(OFFSET('Sanitation Data'!$E$30,0,10*ROW('Sanitation Data'!E184))="","",OFFSET('Sanitation Data'!$E$30,0,10*ROW('Sanitation Data'!E184)))</f>
        <v/>
      </c>
      <c r="CS190" s="293" t="str">
        <f ca="true">+IF(OFFSET('Sanitation Data'!$E$31,0,10*ROW('Sanitation Data'!E184))="","",OFFSET('Sanitation Data'!$E$31,0,10*ROW('Sanitation Data'!E184)))</f>
        <v/>
      </c>
      <c r="CT190" s="293" t="str">
        <f ca="true">+IF(OFFSET('Sanitation Data'!$E$32,0,10*ROW('Sanitation Data'!E184))="","",OFFSET('Sanitation Data'!$E$32,0,10*ROW('Sanitation Data'!E184)))</f>
        <v/>
      </c>
      <c r="CU190" s="293" t="str">
        <f ca="true">+IF(OFFSET('Sanitation Data'!$F$28,0,10*ROW('Sanitation Data'!F184))="","",OFFSET('Sanitation Data'!$F$28,0,10*ROW('Sanitation Data'!F184)))</f>
        <v/>
      </c>
      <c r="CV190" s="293" t="str">
        <f ca="true">+IF(OFFSET('Sanitation Data'!$F$29,0,10*ROW('Sanitation Data'!F184))="","",OFFSET('Sanitation Data'!$F$29,0,10*ROW('Sanitation Data'!F184)))</f>
        <v/>
      </c>
      <c r="CW190" s="293" t="str">
        <f ca="true">+IF(OFFSET('Sanitation Data'!$F$30,0,10*ROW('Sanitation Data'!F184))="","",OFFSET('Sanitation Data'!$F$30,0,10*ROW('Sanitation Data'!F184)))</f>
        <v/>
      </c>
      <c r="CX190" s="293" t="str">
        <f ca="true">+IF(OFFSET('Sanitation Data'!$F$31,0,10*ROW('Sanitation Data'!F184))="","",OFFSET('Sanitation Data'!$F$31,0,10*ROW('Sanitation Data'!F184)))</f>
        <v/>
      </c>
      <c r="CY190" s="293" t="str">
        <f ca="true">+IF(OFFSET('Sanitation Data'!$F$32,0,10*ROW('Sanitation Data'!F184))="","",OFFSET('Sanitation Data'!$F$32,0,10*ROW('Sanitation Data'!F184)))</f>
        <v/>
      </c>
      <c r="CZ190" s="293" t="str">
        <f ca="true">+IF(OFFSET('Sanitation Data'!$G$28,0,10*ROW('Sanitation Data'!G184))="","",OFFSET('Sanitation Data'!$G$28,0,10*ROW('Sanitation Data'!G184)))</f>
        <v/>
      </c>
      <c r="DA190" s="293" t="str">
        <f ca="true">+IF(OFFSET('Sanitation Data'!$G$29,0,10*ROW('Sanitation Data'!G184))="","",OFFSET('Sanitation Data'!$G$29,0,10*ROW('Sanitation Data'!G184)))</f>
        <v/>
      </c>
      <c r="DB190" s="293" t="str">
        <f ca="true">+IF(OFFSET('Sanitation Data'!$G$30,0,10*ROW('Sanitation Data'!G184))="","",OFFSET('Sanitation Data'!$G$30,0,10*ROW('Sanitation Data'!G184)))</f>
        <v/>
      </c>
      <c r="DC190" s="293" t="str">
        <f ca="true">+IF(OFFSET('Sanitation Data'!$G$31,0,10*ROW('Sanitation Data'!G184))="","",OFFSET('Sanitation Data'!$G$31,0,10*ROW('Sanitation Data'!G184)))</f>
        <v/>
      </c>
      <c r="DD190" s="293" t="str">
        <f ca="true">+IF(OFFSET('Sanitation Data'!$G$32,0,10*ROW('Sanitation Data'!G184))="","",OFFSET('Sanitation Data'!$G$32,0,10*ROW('Sanitation Data'!G184)))</f>
        <v/>
      </c>
      <c r="DE190" s="293" t="str">
        <f ca="true">+IF(OFFSET('Sanitation Data'!$H$28,0,10*ROW('Sanitation Data'!H184))="","",OFFSET('Sanitation Data'!$H$28,0,10*ROW('Sanitation Data'!H184)))</f>
        <v/>
      </c>
      <c r="DF190" s="293" t="str">
        <f ca="true">+IF(OFFSET('Sanitation Data'!$H$29,0,10*ROW('Sanitation Data'!H184))="","",OFFSET('Sanitation Data'!$H$29,0,10*ROW('Sanitation Data'!H184)))</f>
        <v/>
      </c>
      <c r="DG190" s="293" t="str">
        <f ca="true">+IF(OFFSET('Sanitation Data'!$H$30,0,10*ROW('Sanitation Data'!H184))="","",OFFSET('Sanitation Data'!$H$30,0,10*ROW('Sanitation Data'!H184)))</f>
        <v/>
      </c>
      <c r="DH190" s="293" t="str">
        <f ca="true">+IF(OFFSET('Sanitation Data'!$H$31,0,10*ROW('Sanitation Data'!H184))="","",OFFSET('Sanitation Data'!$H$31,0,10*ROW('Sanitation Data'!H184)))</f>
        <v/>
      </c>
      <c r="DI190" s="293" t="str">
        <f ca="true">+IF(OFFSET('Sanitation Data'!$H$32,0,10*ROW('Sanitation Data'!H184))="","",OFFSET('Sanitation Data'!$H$32,0,10*ROW('Sanitation Data'!H184)))</f>
        <v/>
      </c>
      <c r="DJ190" s="293" t="str">
        <f ca="true">+IF(OFFSET('Sanitation Data'!$I$28,0,10*ROW('Sanitation Data'!I184))="","",OFFSET('Sanitation Data'!$I$28,0,10*ROW('Sanitation Data'!I184)))</f>
        <v/>
      </c>
      <c r="DK190" s="293" t="str">
        <f ca="true">+IF(OFFSET('Sanitation Data'!$I$29,0,10*ROW('Sanitation Data'!I184))="","",OFFSET('Sanitation Data'!$I$29,0,10*ROW('Sanitation Data'!I184)))</f>
        <v/>
      </c>
      <c r="DL190" s="293" t="str">
        <f ca="true">+IF(OFFSET('Sanitation Data'!$I$30,0,10*ROW('Sanitation Data'!I184))="","",OFFSET('Sanitation Data'!$I$30,0,10*ROW('Sanitation Data'!I184)))</f>
        <v/>
      </c>
      <c r="DM190" s="293" t="str">
        <f ca="true">+IF(OFFSET('Sanitation Data'!$I$31,0,10*ROW('Sanitation Data'!I184))="","",OFFSET('Sanitation Data'!$I$31,0,10*ROW('Sanitation Data'!I184)))</f>
        <v/>
      </c>
      <c r="DN190" s="293" t="str">
        <f ca="true">+IF(OFFSET('Sanitation Data'!$I$32,0,10*ROW('Sanitation Data'!I184))="","",OFFSET('Sanitation Data'!$I$32,0,10*ROW('Sanitation Data'!I184)))</f>
        <v/>
      </c>
      <c r="DO190" s="293" t="str">
        <f ca="true">+IF(OFFSET('Hygiene Data'!$D$11,0,10*ROW('Hygiene Data'!D184))="","",OFFSET('Hygiene Data'!$D$11,0,10*ROW('Hygiene Data'!D184)))</f>
        <v/>
      </c>
      <c r="DP190" s="293" t="str">
        <f ca="true">+IF(OFFSET('Hygiene Data'!$D$12,0,10*ROW('Hygiene Data'!D184))="","",OFFSET('Hygiene Data'!$D$12,0,10*ROW('Hygiene Data'!D184)))</f>
        <v/>
      </c>
      <c r="DQ190" s="293" t="str">
        <f ca="true">+IF(OFFSET('Hygiene Data'!$D$13,0,10*ROW('Hygiene Data'!D184))="","",OFFSET('Hygiene Data'!$D$13,0,10*ROW('Hygiene Data'!D184)))</f>
        <v/>
      </c>
      <c r="DR190" s="293" t="str">
        <f ca="true">+IF(OFFSET('Hygiene Data'!$E$11,0,10*ROW('Hygiene Data'!E184))="","",OFFSET('Hygiene Data'!$E$11,0,10*ROW('Hygiene Data'!E184)))</f>
        <v/>
      </c>
      <c r="DS190" s="293" t="str">
        <f ca="true">+IF(OFFSET('Hygiene Data'!$E$12,0,10*ROW('Hygiene Data'!E184))="","",OFFSET('Hygiene Data'!$E$12,0,10*ROW('Hygiene Data'!E184)))</f>
        <v/>
      </c>
      <c r="DT190" s="293" t="str">
        <f ca="true">+IF(OFFSET('Hygiene Data'!$E$13,0,10*ROW('Hygiene Data'!E184))="","",OFFSET('Hygiene Data'!$E$13,0,10*ROW('Hygiene Data'!E184)))</f>
        <v/>
      </c>
      <c r="DU190" s="293" t="str">
        <f ca="true">+IF(OFFSET('Hygiene Data'!$F$11,0,10*ROW('Hygiene Data'!F184))="","",OFFSET('Hygiene Data'!$F$11,0,10*ROW('Hygiene Data'!F184)))</f>
        <v/>
      </c>
      <c r="DV190" s="293" t="str">
        <f ca="true">+IF(OFFSET('Hygiene Data'!$F$12,0,10*ROW('Hygiene Data'!F184))="","",OFFSET('Hygiene Data'!$F$12,0,10*ROW('Hygiene Data'!F184)))</f>
        <v/>
      </c>
      <c r="DW190" s="293" t="str">
        <f ca="true">+IF(OFFSET('Hygiene Data'!$F$13,0,10*ROW('Hygiene Data'!F184))="","",OFFSET('Hygiene Data'!$F$13,0,10*ROW('Hygiene Data'!F184)))</f>
        <v/>
      </c>
      <c r="DX190" s="293" t="str">
        <f ca="true">+IF(OFFSET('Hygiene Data'!$G$11,0,10*ROW('Hygiene Data'!G184))="","",OFFSET('Hygiene Data'!$G$11,0,10*ROW('Hygiene Data'!G184)))</f>
        <v/>
      </c>
      <c r="DY190" s="293" t="str">
        <f ca="true">+IF(OFFSET('Hygiene Data'!$G$12,0,10*ROW('Hygiene Data'!G184))="","",OFFSET('Hygiene Data'!$G$12,0,10*ROW('Hygiene Data'!G184)))</f>
        <v/>
      </c>
      <c r="DZ190" s="293" t="str">
        <f ca="true">+IF(OFFSET('Hygiene Data'!$G$13,0,10*ROW('Hygiene Data'!G184))="","",OFFSET('Hygiene Data'!$G$13,0,10*ROW('Hygiene Data'!G184)))</f>
        <v/>
      </c>
      <c r="EA190" s="293" t="str">
        <f ca="true">+IF(OFFSET('Hygiene Data'!$H$11,0,10*ROW('Hygiene Data'!H184))="","",OFFSET('Hygiene Data'!$H$11,0,10*ROW('Hygiene Data'!H184)))</f>
        <v/>
      </c>
      <c r="EB190" s="293" t="str">
        <f ca="true">+IF(OFFSET('Hygiene Data'!$H$12,0,10*ROW('Hygiene Data'!H184))="","",OFFSET('Hygiene Data'!$H$12,0,10*ROW('Hygiene Data'!H184)))</f>
        <v/>
      </c>
      <c r="EC190" s="293" t="str">
        <f ca="true">+IF(OFFSET('Hygiene Data'!$H$13,0,10*ROW('Hygiene Data'!H184))="","",OFFSET('Hygiene Data'!$H$13,0,10*ROW('Hygiene Data'!H184)))</f>
        <v/>
      </c>
      <c r="ED190" s="293" t="str">
        <f ca="true">+IF(OFFSET('Hygiene Data'!$I$11,0,10*ROW('Hygiene Data'!I184))="","",OFFSET('Hygiene Data'!$I$11,0,10*ROW('Hygiene Data'!I184)))</f>
        <v/>
      </c>
      <c r="EE190" s="293" t="str">
        <f ca="true">+IF(OFFSET('Hygiene Data'!$I$12,0,10*ROW('Hygiene Data'!I184))="","",OFFSET('Hygiene Data'!$I$12,0,10*ROW('Hygiene Data'!I184)))</f>
        <v/>
      </c>
      <c r="EF190" s="293"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49" t="str">
        <f t="shared" ca="true" si="2"/>
        <v/>
      </c>
      <c r="D191" s="89"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9"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9"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9"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9"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9"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9"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9"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9"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9"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9"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9"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9"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9"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9"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9"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9"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9"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0"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0"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0"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0"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0"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0"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0"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0"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0"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0"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0"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0"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0"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0"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0"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0"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0"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0"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0"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0"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0"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0"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0"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0"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0"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0"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0"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0"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0"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0"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1"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1"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1"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1"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1"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1"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1"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1"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1"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1"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1"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1"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1"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1"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1"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1"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1"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1"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3"/>
      <c r="BS191" s="293" t="str">
        <f ca="true">+IF(OFFSET('Water Data'!$D$27,0,10*ROW('Water Data'!D185))="","",OFFSET('Water Data'!$D$27,0,10*ROW('Water Data'!D185)))</f>
        <v/>
      </c>
      <c r="BT191" s="293" t="str">
        <f ca="true">+IF(OFFSET('Water Data'!$D$28,0,10*ROW('Water Data'!D185))="","",OFFSET('Water Data'!$D$28,0,10*ROW('Water Data'!D185)))</f>
        <v/>
      </c>
      <c r="BU191" s="293" t="str">
        <f ca="true">+IF(OFFSET('Water Data'!$D$29,0,10*ROW('Water Data'!D185))="","",OFFSET('Water Data'!$D$29,0,10*ROW('Water Data'!D185)))</f>
        <v/>
      </c>
      <c r="BV191" s="293" t="str">
        <f ca="true">+IF(OFFSET('Water Data'!$E$27,0,10*ROW('Water Data'!E185))="","",OFFSET('Water Data'!$E$27,0,10*ROW('Water Data'!E185)))</f>
        <v/>
      </c>
      <c r="BW191" s="293" t="str">
        <f ca="true">+IF(OFFSET('Water Data'!$E$28,0,10*ROW('Water Data'!E185))="","",OFFSET('Water Data'!$E$28,0,10*ROW('Water Data'!E185)))</f>
        <v/>
      </c>
      <c r="BX191" s="293" t="str">
        <f ca="true">+IF(OFFSET('Water Data'!$E$29,0,10*ROW('Water Data'!E185))="","",OFFSET('Water Data'!$E$29,0,10*ROW('Water Data'!E185)))</f>
        <v/>
      </c>
      <c r="BY191" s="293" t="str">
        <f ca="true">+IF(OFFSET('Water Data'!$F$27,0,10*ROW('Water Data'!F185))="","",OFFSET('Water Data'!$F$27,0,10*ROW('Water Data'!F185)))</f>
        <v/>
      </c>
      <c r="BZ191" s="293" t="str">
        <f ca="true">+IF(OFFSET('Water Data'!$F$28,0,10*ROW('Water Data'!F185))="","",OFFSET('Water Data'!$F$28,0,10*ROW('Water Data'!F185)))</f>
        <v/>
      </c>
      <c r="CA191" s="293" t="str">
        <f ca="true">+IF(OFFSET('Water Data'!$F$29,0,10*ROW('Water Data'!F185))="","",OFFSET('Water Data'!$F$29,0,10*ROW('Water Data'!F185)))</f>
        <v/>
      </c>
      <c r="CB191" s="293" t="str">
        <f ca="true">+IF(OFFSET('Water Data'!$G$27,0,10*ROW('Water Data'!G185))="","",OFFSET('Water Data'!$G$27,0,10*ROW('Water Data'!G185)))</f>
        <v/>
      </c>
      <c r="CC191" s="293" t="str">
        <f ca="true">+IF(OFFSET('Water Data'!$G$28,0,10*ROW('Water Data'!G185))="","",OFFSET('Water Data'!$G$28,0,10*ROW('Water Data'!G185)))</f>
        <v/>
      </c>
      <c r="CD191" s="293" t="str">
        <f ca="true">+IF(OFFSET('Water Data'!$G$29,0,10*ROW('Water Data'!G185))="","",OFFSET('Water Data'!$G$29,0,10*ROW('Water Data'!G185)))</f>
        <v/>
      </c>
      <c r="CE191" s="293" t="str">
        <f ca="true">+IF(OFFSET('Water Data'!$H$27,0,10*ROW('Water Data'!H185))="","",OFFSET('Water Data'!$H$27,0,10*ROW('Water Data'!H185)))</f>
        <v/>
      </c>
      <c r="CF191" s="293" t="str">
        <f ca="true">+IF(OFFSET('Water Data'!$H$28,0,10*ROW('Water Data'!H185))="","",OFFSET('Water Data'!$H$28,0,10*ROW('Water Data'!H185)))</f>
        <v/>
      </c>
      <c r="CG191" s="293" t="str">
        <f ca="true">+IF(OFFSET('Water Data'!$H$29,0,10*ROW('Water Data'!H185))="","",OFFSET('Water Data'!$H$29,0,10*ROW('Water Data'!H185)))</f>
        <v/>
      </c>
      <c r="CH191" s="293" t="str">
        <f ca="true">+IF(OFFSET('Water Data'!$I$27,0,10*ROW('Water Data'!I185))="","",OFFSET('Water Data'!$I$27,0,10*ROW('Water Data'!I185)))</f>
        <v/>
      </c>
      <c r="CI191" s="293" t="str">
        <f ca="true">+IF(OFFSET('Water Data'!$I$28,0,10*ROW('Water Data'!I185))="","",OFFSET('Water Data'!$I$28,0,10*ROW('Water Data'!I185)))</f>
        <v/>
      </c>
      <c r="CJ191" s="293" t="str">
        <f ca="true">+IF(OFFSET('Water Data'!$I$29,0,10*ROW('Water Data'!I185))="","",OFFSET('Water Data'!$I$29,0,10*ROW('Water Data'!I185)))</f>
        <v/>
      </c>
      <c r="CK191" s="293" t="str">
        <f ca="true">+IF(OFFSET('Sanitation Data'!$D$28,0,10*ROW('Sanitation Data'!D185))="","",OFFSET('Sanitation Data'!$D$28,0,10*ROW('Sanitation Data'!D185)))</f>
        <v/>
      </c>
      <c r="CL191" s="293" t="str">
        <f ca="true">+IF(OFFSET('Sanitation Data'!$D$29,0,10*ROW('Sanitation Data'!D185))="","",OFFSET('Sanitation Data'!$D$29,0,10*ROW('Sanitation Data'!D185)))</f>
        <v/>
      </c>
      <c r="CM191" s="293" t="str">
        <f ca="true">+IF(OFFSET('Sanitation Data'!$D$30,0,10*ROW('Sanitation Data'!D185))="","",OFFSET('Sanitation Data'!$D$30,0,10*ROW('Sanitation Data'!D185)))</f>
        <v/>
      </c>
      <c r="CN191" s="293" t="str">
        <f ca="true">+IF(OFFSET('Sanitation Data'!$D$31,0,10*ROW('Sanitation Data'!D185))="","",OFFSET('Sanitation Data'!$D$31,0,10*ROW('Sanitation Data'!D185)))</f>
        <v/>
      </c>
      <c r="CO191" s="293" t="str">
        <f ca="true">+IF(OFFSET('Sanitation Data'!$D$32,0,10*ROW('Sanitation Data'!D185))="","",OFFSET('Sanitation Data'!$D$32,0,10*ROW('Sanitation Data'!D185)))</f>
        <v/>
      </c>
      <c r="CP191" s="293" t="str">
        <f ca="true">+IF(OFFSET('Sanitation Data'!$E$28,0,10*ROW('Sanitation Data'!E185))="","",OFFSET('Sanitation Data'!$E$28,0,10*ROW('Sanitation Data'!E185)))</f>
        <v/>
      </c>
      <c r="CQ191" s="293" t="str">
        <f ca="true">+IF(OFFSET('Sanitation Data'!$E$29,0,10*ROW('Sanitation Data'!E185))="","",OFFSET('Sanitation Data'!$E$29,0,10*ROW('Sanitation Data'!E185)))</f>
        <v/>
      </c>
      <c r="CR191" s="293" t="str">
        <f ca="true">+IF(OFFSET('Sanitation Data'!$E$30,0,10*ROW('Sanitation Data'!E185))="","",OFFSET('Sanitation Data'!$E$30,0,10*ROW('Sanitation Data'!E185)))</f>
        <v/>
      </c>
      <c r="CS191" s="293" t="str">
        <f ca="true">+IF(OFFSET('Sanitation Data'!$E$31,0,10*ROW('Sanitation Data'!E185))="","",OFFSET('Sanitation Data'!$E$31,0,10*ROW('Sanitation Data'!E185)))</f>
        <v/>
      </c>
      <c r="CT191" s="293" t="str">
        <f ca="true">+IF(OFFSET('Sanitation Data'!$E$32,0,10*ROW('Sanitation Data'!E185))="","",OFFSET('Sanitation Data'!$E$32,0,10*ROW('Sanitation Data'!E185)))</f>
        <v/>
      </c>
      <c r="CU191" s="293" t="str">
        <f ca="true">+IF(OFFSET('Sanitation Data'!$F$28,0,10*ROW('Sanitation Data'!F185))="","",OFFSET('Sanitation Data'!$F$28,0,10*ROW('Sanitation Data'!F185)))</f>
        <v/>
      </c>
      <c r="CV191" s="293" t="str">
        <f ca="true">+IF(OFFSET('Sanitation Data'!$F$29,0,10*ROW('Sanitation Data'!F185))="","",OFFSET('Sanitation Data'!$F$29,0,10*ROW('Sanitation Data'!F185)))</f>
        <v/>
      </c>
      <c r="CW191" s="293" t="str">
        <f ca="true">+IF(OFFSET('Sanitation Data'!$F$30,0,10*ROW('Sanitation Data'!F185))="","",OFFSET('Sanitation Data'!$F$30,0,10*ROW('Sanitation Data'!F185)))</f>
        <v/>
      </c>
      <c r="CX191" s="293" t="str">
        <f ca="true">+IF(OFFSET('Sanitation Data'!$F$31,0,10*ROW('Sanitation Data'!F185))="","",OFFSET('Sanitation Data'!$F$31,0,10*ROW('Sanitation Data'!F185)))</f>
        <v/>
      </c>
      <c r="CY191" s="293" t="str">
        <f ca="true">+IF(OFFSET('Sanitation Data'!$F$32,0,10*ROW('Sanitation Data'!F185))="","",OFFSET('Sanitation Data'!$F$32,0,10*ROW('Sanitation Data'!F185)))</f>
        <v/>
      </c>
      <c r="CZ191" s="293" t="str">
        <f ca="true">+IF(OFFSET('Sanitation Data'!$G$28,0,10*ROW('Sanitation Data'!G185))="","",OFFSET('Sanitation Data'!$G$28,0,10*ROW('Sanitation Data'!G185)))</f>
        <v/>
      </c>
      <c r="DA191" s="293" t="str">
        <f ca="true">+IF(OFFSET('Sanitation Data'!$G$29,0,10*ROW('Sanitation Data'!G185))="","",OFFSET('Sanitation Data'!$G$29,0,10*ROW('Sanitation Data'!G185)))</f>
        <v/>
      </c>
      <c r="DB191" s="293" t="str">
        <f ca="true">+IF(OFFSET('Sanitation Data'!$G$30,0,10*ROW('Sanitation Data'!G185))="","",OFFSET('Sanitation Data'!$G$30,0,10*ROW('Sanitation Data'!G185)))</f>
        <v/>
      </c>
      <c r="DC191" s="293" t="str">
        <f ca="true">+IF(OFFSET('Sanitation Data'!$G$31,0,10*ROW('Sanitation Data'!G185))="","",OFFSET('Sanitation Data'!$G$31,0,10*ROW('Sanitation Data'!G185)))</f>
        <v/>
      </c>
      <c r="DD191" s="293" t="str">
        <f ca="true">+IF(OFFSET('Sanitation Data'!$G$32,0,10*ROW('Sanitation Data'!G185))="","",OFFSET('Sanitation Data'!$G$32,0,10*ROW('Sanitation Data'!G185)))</f>
        <v/>
      </c>
      <c r="DE191" s="293" t="str">
        <f ca="true">+IF(OFFSET('Sanitation Data'!$H$28,0,10*ROW('Sanitation Data'!H185))="","",OFFSET('Sanitation Data'!$H$28,0,10*ROW('Sanitation Data'!H185)))</f>
        <v/>
      </c>
      <c r="DF191" s="293" t="str">
        <f ca="true">+IF(OFFSET('Sanitation Data'!$H$29,0,10*ROW('Sanitation Data'!H185))="","",OFFSET('Sanitation Data'!$H$29,0,10*ROW('Sanitation Data'!H185)))</f>
        <v/>
      </c>
      <c r="DG191" s="293" t="str">
        <f ca="true">+IF(OFFSET('Sanitation Data'!$H$30,0,10*ROW('Sanitation Data'!H185))="","",OFFSET('Sanitation Data'!$H$30,0,10*ROW('Sanitation Data'!H185)))</f>
        <v/>
      </c>
      <c r="DH191" s="293" t="str">
        <f ca="true">+IF(OFFSET('Sanitation Data'!$H$31,0,10*ROW('Sanitation Data'!H185))="","",OFFSET('Sanitation Data'!$H$31,0,10*ROW('Sanitation Data'!H185)))</f>
        <v/>
      </c>
      <c r="DI191" s="293" t="str">
        <f ca="true">+IF(OFFSET('Sanitation Data'!$H$32,0,10*ROW('Sanitation Data'!H185))="","",OFFSET('Sanitation Data'!$H$32,0,10*ROW('Sanitation Data'!H185)))</f>
        <v/>
      </c>
      <c r="DJ191" s="293" t="str">
        <f ca="true">+IF(OFFSET('Sanitation Data'!$I$28,0,10*ROW('Sanitation Data'!I185))="","",OFFSET('Sanitation Data'!$I$28,0,10*ROW('Sanitation Data'!I185)))</f>
        <v/>
      </c>
      <c r="DK191" s="293" t="str">
        <f ca="true">+IF(OFFSET('Sanitation Data'!$I$29,0,10*ROW('Sanitation Data'!I185))="","",OFFSET('Sanitation Data'!$I$29,0,10*ROW('Sanitation Data'!I185)))</f>
        <v/>
      </c>
      <c r="DL191" s="293" t="str">
        <f ca="true">+IF(OFFSET('Sanitation Data'!$I$30,0,10*ROW('Sanitation Data'!I185))="","",OFFSET('Sanitation Data'!$I$30,0,10*ROW('Sanitation Data'!I185)))</f>
        <v/>
      </c>
      <c r="DM191" s="293" t="str">
        <f ca="true">+IF(OFFSET('Sanitation Data'!$I$31,0,10*ROW('Sanitation Data'!I185))="","",OFFSET('Sanitation Data'!$I$31,0,10*ROW('Sanitation Data'!I185)))</f>
        <v/>
      </c>
      <c r="DN191" s="293" t="str">
        <f ca="true">+IF(OFFSET('Sanitation Data'!$I$32,0,10*ROW('Sanitation Data'!I185))="","",OFFSET('Sanitation Data'!$I$32,0,10*ROW('Sanitation Data'!I185)))</f>
        <v/>
      </c>
      <c r="DO191" s="293" t="str">
        <f ca="true">+IF(OFFSET('Hygiene Data'!$D$11,0,10*ROW('Hygiene Data'!D185))="","",OFFSET('Hygiene Data'!$D$11,0,10*ROW('Hygiene Data'!D185)))</f>
        <v/>
      </c>
      <c r="DP191" s="293" t="str">
        <f ca="true">+IF(OFFSET('Hygiene Data'!$D$12,0,10*ROW('Hygiene Data'!D185))="","",OFFSET('Hygiene Data'!$D$12,0,10*ROW('Hygiene Data'!D185)))</f>
        <v/>
      </c>
      <c r="DQ191" s="293" t="str">
        <f ca="true">+IF(OFFSET('Hygiene Data'!$D$13,0,10*ROW('Hygiene Data'!D185))="","",OFFSET('Hygiene Data'!$D$13,0,10*ROW('Hygiene Data'!D185)))</f>
        <v/>
      </c>
      <c r="DR191" s="293" t="str">
        <f ca="true">+IF(OFFSET('Hygiene Data'!$E$11,0,10*ROW('Hygiene Data'!E185))="","",OFFSET('Hygiene Data'!$E$11,0,10*ROW('Hygiene Data'!E185)))</f>
        <v/>
      </c>
      <c r="DS191" s="293" t="str">
        <f ca="true">+IF(OFFSET('Hygiene Data'!$E$12,0,10*ROW('Hygiene Data'!E185))="","",OFFSET('Hygiene Data'!$E$12,0,10*ROW('Hygiene Data'!E185)))</f>
        <v/>
      </c>
      <c r="DT191" s="293" t="str">
        <f ca="true">+IF(OFFSET('Hygiene Data'!$E$13,0,10*ROW('Hygiene Data'!E185))="","",OFFSET('Hygiene Data'!$E$13,0,10*ROW('Hygiene Data'!E185)))</f>
        <v/>
      </c>
      <c r="DU191" s="293" t="str">
        <f ca="true">+IF(OFFSET('Hygiene Data'!$F$11,0,10*ROW('Hygiene Data'!F185))="","",OFFSET('Hygiene Data'!$F$11,0,10*ROW('Hygiene Data'!F185)))</f>
        <v/>
      </c>
      <c r="DV191" s="293" t="str">
        <f ca="true">+IF(OFFSET('Hygiene Data'!$F$12,0,10*ROW('Hygiene Data'!F185))="","",OFFSET('Hygiene Data'!$F$12,0,10*ROW('Hygiene Data'!F185)))</f>
        <v/>
      </c>
      <c r="DW191" s="293" t="str">
        <f ca="true">+IF(OFFSET('Hygiene Data'!$F$13,0,10*ROW('Hygiene Data'!F185))="","",OFFSET('Hygiene Data'!$F$13,0,10*ROW('Hygiene Data'!F185)))</f>
        <v/>
      </c>
      <c r="DX191" s="293" t="str">
        <f ca="true">+IF(OFFSET('Hygiene Data'!$G$11,0,10*ROW('Hygiene Data'!G185))="","",OFFSET('Hygiene Data'!$G$11,0,10*ROW('Hygiene Data'!G185)))</f>
        <v/>
      </c>
      <c r="DY191" s="293" t="str">
        <f ca="true">+IF(OFFSET('Hygiene Data'!$G$12,0,10*ROW('Hygiene Data'!G185))="","",OFFSET('Hygiene Data'!$G$12,0,10*ROW('Hygiene Data'!G185)))</f>
        <v/>
      </c>
      <c r="DZ191" s="293" t="str">
        <f ca="true">+IF(OFFSET('Hygiene Data'!$G$13,0,10*ROW('Hygiene Data'!G185))="","",OFFSET('Hygiene Data'!$G$13,0,10*ROW('Hygiene Data'!G185)))</f>
        <v/>
      </c>
      <c r="EA191" s="293" t="str">
        <f ca="true">+IF(OFFSET('Hygiene Data'!$H$11,0,10*ROW('Hygiene Data'!H185))="","",OFFSET('Hygiene Data'!$H$11,0,10*ROW('Hygiene Data'!H185)))</f>
        <v/>
      </c>
      <c r="EB191" s="293" t="str">
        <f ca="true">+IF(OFFSET('Hygiene Data'!$H$12,0,10*ROW('Hygiene Data'!H185))="","",OFFSET('Hygiene Data'!$H$12,0,10*ROW('Hygiene Data'!H185)))</f>
        <v/>
      </c>
      <c r="EC191" s="293" t="str">
        <f ca="true">+IF(OFFSET('Hygiene Data'!$H$13,0,10*ROW('Hygiene Data'!H185))="","",OFFSET('Hygiene Data'!$H$13,0,10*ROW('Hygiene Data'!H185)))</f>
        <v/>
      </c>
      <c r="ED191" s="293" t="str">
        <f ca="true">+IF(OFFSET('Hygiene Data'!$I$11,0,10*ROW('Hygiene Data'!I185))="","",OFFSET('Hygiene Data'!$I$11,0,10*ROW('Hygiene Data'!I185)))</f>
        <v/>
      </c>
      <c r="EE191" s="293" t="str">
        <f ca="true">+IF(OFFSET('Hygiene Data'!$I$12,0,10*ROW('Hygiene Data'!I185))="","",OFFSET('Hygiene Data'!$I$12,0,10*ROW('Hygiene Data'!I185)))</f>
        <v/>
      </c>
      <c r="EF191" s="293"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49" t="str">
        <f t="shared" ca="true" si="2"/>
        <v/>
      </c>
      <c r="D192" s="89"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9"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9"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9"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9"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9"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9"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9"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9"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9"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9"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9"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9"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9"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9"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9"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9"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9"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0"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0"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0"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0"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0"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0"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0"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0"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0"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0"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0"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0"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0"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0"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0"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0"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0"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0"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0"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0"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0"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0"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0"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0"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0"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0"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0"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0"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0"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0"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1"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1"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1"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1"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1"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1"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1"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1"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1"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1"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1"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1"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1"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1"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1"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1"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1"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1"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3"/>
      <c r="BS192" s="293" t="str">
        <f ca="true">+IF(OFFSET('Water Data'!$D$27,0,10*ROW('Water Data'!D186))="","",OFFSET('Water Data'!$D$27,0,10*ROW('Water Data'!D186)))</f>
        <v/>
      </c>
      <c r="BT192" s="293" t="str">
        <f ca="true">+IF(OFFSET('Water Data'!$D$28,0,10*ROW('Water Data'!D186))="","",OFFSET('Water Data'!$D$28,0,10*ROW('Water Data'!D186)))</f>
        <v/>
      </c>
      <c r="BU192" s="293" t="str">
        <f ca="true">+IF(OFFSET('Water Data'!$D$29,0,10*ROW('Water Data'!D186))="","",OFFSET('Water Data'!$D$29,0,10*ROW('Water Data'!D186)))</f>
        <v/>
      </c>
      <c r="BV192" s="293" t="str">
        <f ca="true">+IF(OFFSET('Water Data'!$E$27,0,10*ROW('Water Data'!E186))="","",OFFSET('Water Data'!$E$27,0,10*ROW('Water Data'!E186)))</f>
        <v/>
      </c>
      <c r="BW192" s="293" t="str">
        <f ca="true">+IF(OFFSET('Water Data'!$E$28,0,10*ROW('Water Data'!E186))="","",OFFSET('Water Data'!$E$28,0,10*ROW('Water Data'!E186)))</f>
        <v/>
      </c>
      <c r="BX192" s="293" t="str">
        <f ca="true">+IF(OFFSET('Water Data'!$E$29,0,10*ROW('Water Data'!E186))="","",OFFSET('Water Data'!$E$29,0,10*ROW('Water Data'!E186)))</f>
        <v/>
      </c>
      <c r="BY192" s="293" t="str">
        <f ca="true">+IF(OFFSET('Water Data'!$F$27,0,10*ROW('Water Data'!F186))="","",OFFSET('Water Data'!$F$27,0,10*ROW('Water Data'!F186)))</f>
        <v/>
      </c>
      <c r="BZ192" s="293" t="str">
        <f ca="true">+IF(OFFSET('Water Data'!$F$28,0,10*ROW('Water Data'!F186))="","",OFFSET('Water Data'!$F$28,0,10*ROW('Water Data'!F186)))</f>
        <v/>
      </c>
      <c r="CA192" s="293" t="str">
        <f ca="true">+IF(OFFSET('Water Data'!$F$29,0,10*ROW('Water Data'!F186))="","",OFFSET('Water Data'!$F$29,0,10*ROW('Water Data'!F186)))</f>
        <v/>
      </c>
      <c r="CB192" s="293" t="str">
        <f ca="true">+IF(OFFSET('Water Data'!$G$27,0,10*ROW('Water Data'!G186))="","",OFFSET('Water Data'!$G$27,0,10*ROW('Water Data'!G186)))</f>
        <v/>
      </c>
      <c r="CC192" s="293" t="str">
        <f ca="true">+IF(OFFSET('Water Data'!$G$28,0,10*ROW('Water Data'!G186))="","",OFFSET('Water Data'!$G$28,0,10*ROW('Water Data'!G186)))</f>
        <v/>
      </c>
      <c r="CD192" s="293" t="str">
        <f ca="true">+IF(OFFSET('Water Data'!$G$29,0,10*ROW('Water Data'!G186))="","",OFFSET('Water Data'!$G$29,0,10*ROW('Water Data'!G186)))</f>
        <v/>
      </c>
      <c r="CE192" s="293" t="str">
        <f ca="true">+IF(OFFSET('Water Data'!$H$27,0,10*ROW('Water Data'!H186))="","",OFFSET('Water Data'!$H$27,0,10*ROW('Water Data'!H186)))</f>
        <v/>
      </c>
      <c r="CF192" s="293" t="str">
        <f ca="true">+IF(OFFSET('Water Data'!$H$28,0,10*ROW('Water Data'!H186))="","",OFFSET('Water Data'!$H$28,0,10*ROW('Water Data'!H186)))</f>
        <v/>
      </c>
      <c r="CG192" s="293" t="str">
        <f ca="true">+IF(OFFSET('Water Data'!$H$29,0,10*ROW('Water Data'!H186))="","",OFFSET('Water Data'!$H$29,0,10*ROW('Water Data'!H186)))</f>
        <v/>
      </c>
      <c r="CH192" s="293" t="str">
        <f ca="true">+IF(OFFSET('Water Data'!$I$27,0,10*ROW('Water Data'!I186))="","",OFFSET('Water Data'!$I$27,0,10*ROW('Water Data'!I186)))</f>
        <v/>
      </c>
      <c r="CI192" s="293" t="str">
        <f ca="true">+IF(OFFSET('Water Data'!$I$28,0,10*ROW('Water Data'!I186))="","",OFFSET('Water Data'!$I$28,0,10*ROW('Water Data'!I186)))</f>
        <v/>
      </c>
      <c r="CJ192" s="293" t="str">
        <f ca="true">+IF(OFFSET('Water Data'!$I$29,0,10*ROW('Water Data'!I186))="","",OFFSET('Water Data'!$I$29,0,10*ROW('Water Data'!I186)))</f>
        <v/>
      </c>
      <c r="CK192" s="293" t="str">
        <f ca="true">+IF(OFFSET('Sanitation Data'!$D$28,0,10*ROW('Sanitation Data'!D186))="","",OFFSET('Sanitation Data'!$D$28,0,10*ROW('Sanitation Data'!D186)))</f>
        <v/>
      </c>
      <c r="CL192" s="293" t="str">
        <f ca="true">+IF(OFFSET('Sanitation Data'!$D$29,0,10*ROW('Sanitation Data'!D186))="","",OFFSET('Sanitation Data'!$D$29,0,10*ROW('Sanitation Data'!D186)))</f>
        <v/>
      </c>
      <c r="CM192" s="293" t="str">
        <f ca="true">+IF(OFFSET('Sanitation Data'!$D$30,0,10*ROW('Sanitation Data'!D186))="","",OFFSET('Sanitation Data'!$D$30,0,10*ROW('Sanitation Data'!D186)))</f>
        <v/>
      </c>
      <c r="CN192" s="293" t="str">
        <f ca="true">+IF(OFFSET('Sanitation Data'!$D$31,0,10*ROW('Sanitation Data'!D186))="","",OFFSET('Sanitation Data'!$D$31,0,10*ROW('Sanitation Data'!D186)))</f>
        <v/>
      </c>
      <c r="CO192" s="293" t="str">
        <f ca="true">+IF(OFFSET('Sanitation Data'!$D$32,0,10*ROW('Sanitation Data'!D186))="","",OFFSET('Sanitation Data'!$D$32,0,10*ROW('Sanitation Data'!D186)))</f>
        <v/>
      </c>
      <c r="CP192" s="293" t="str">
        <f ca="true">+IF(OFFSET('Sanitation Data'!$E$28,0,10*ROW('Sanitation Data'!E186))="","",OFFSET('Sanitation Data'!$E$28,0,10*ROW('Sanitation Data'!E186)))</f>
        <v/>
      </c>
      <c r="CQ192" s="293" t="str">
        <f ca="true">+IF(OFFSET('Sanitation Data'!$E$29,0,10*ROW('Sanitation Data'!E186))="","",OFFSET('Sanitation Data'!$E$29,0,10*ROW('Sanitation Data'!E186)))</f>
        <v/>
      </c>
      <c r="CR192" s="293" t="str">
        <f ca="true">+IF(OFFSET('Sanitation Data'!$E$30,0,10*ROW('Sanitation Data'!E186))="","",OFFSET('Sanitation Data'!$E$30,0,10*ROW('Sanitation Data'!E186)))</f>
        <v/>
      </c>
      <c r="CS192" s="293" t="str">
        <f ca="true">+IF(OFFSET('Sanitation Data'!$E$31,0,10*ROW('Sanitation Data'!E186))="","",OFFSET('Sanitation Data'!$E$31,0,10*ROW('Sanitation Data'!E186)))</f>
        <v/>
      </c>
      <c r="CT192" s="293" t="str">
        <f ca="true">+IF(OFFSET('Sanitation Data'!$E$32,0,10*ROW('Sanitation Data'!E186))="","",OFFSET('Sanitation Data'!$E$32,0,10*ROW('Sanitation Data'!E186)))</f>
        <v/>
      </c>
      <c r="CU192" s="293" t="str">
        <f ca="true">+IF(OFFSET('Sanitation Data'!$F$28,0,10*ROW('Sanitation Data'!F186))="","",OFFSET('Sanitation Data'!$F$28,0,10*ROW('Sanitation Data'!F186)))</f>
        <v/>
      </c>
      <c r="CV192" s="293" t="str">
        <f ca="true">+IF(OFFSET('Sanitation Data'!$F$29,0,10*ROW('Sanitation Data'!F186))="","",OFFSET('Sanitation Data'!$F$29,0,10*ROW('Sanitation Data'!F186)))</f>
        <v/>
      </c>
      <c r="CW192" s="293" t="str">
        <f ca="true">+IF(OFFSET('Sanitation Data'!$F$30,0,10*ROW('Sanitation Data'!F186))="","",OFFSET('Sanitation Data'!$F$30,0,10*ROW('Sanitation Data'!F186)))</f>
        <v/>
      </c>
      <c r="CX192" s="293" t="str">
        <f ca="true">+IF(OFFSET('Sanitation Data'!$F$31,0,10*ROW('Sanitation Data'!F186))="","",OFFSET('Sanitation Data'!$F$31,0,10*ROW('Sanitation Data'!F186)))</f>
        <v/>
      </c>
      <c r="CY192" s="293" t="str">
        <f ca="true">+IF(OFFSET('Sanitation Data'!$F$32,0,10*ROW('Sanitation Data'!F186))="","",OFFSET('Sanitation Data'!$F$32,0,10*ROW('Sanitation Data'!F186)))</f>
        <v/>
      </c>
      <c r="CZ192" s="293" t="str">
        <f ca="true">+IF(OFFSET('Sanitation Data'!$G$28,0,10*ROW('Sanitation Data'!G186))="","",OFFSET('Sanitation Data'!$G$28,0,10*ROW('Sanitation Data'!G186)))</f>
        <v/>
      </c>
      <c r="DA192" s="293" t="str">
        <f ca="true">+IF(OFFSET('Sanitation Data'!$G$29,0,10*ROW('Sanitation Data'!G186))="","",OFFSET('Sanitation Data'!$G$29,0,10*ROW('Sanitation Data'!G186)))</f>
        <v/>
      </c>
      <c r="DB192" s="293" t="str">
        <f ca="true">+IF(OFFSET('Sanitation Data'!$G$30,0,10*ROW('Sanitation Data'!G186))="","",OFFSET('Sanitation Data'!$G$30,0,10*ROW('Sanitation Data'!G186)))</f>
        <v/>
      </c>
      <c r="DC192" s="293" t="str">
        <f ca="true">+IF(OFFSET('Sanitation Data'!$G$31,0,10*ROW('Sanitation Data'!G186))="","",OFFSET('Sanitation Data'!$G$31,0,10*ROW('Sanitation Data'!G186)))</f>
        <v/>
      </c>
      <c r="DD192" s="293" t="str">
        <f ca="true">+IF(OFFSET('Sanitation Data'!$G$32,0,10*ROW('Sanitation Data'!G186))="","",OFFSET('Sanitation Data'!$G$32,0,10*ROW('Sanitation Data'!G186)))</f>
        <v/>
      </c>
      <c r="DE192" s="293" t="str">
        <f ca="true">+IF(OFFSET('Sanitation Data'!$H$28,0,10*ROW('Sanitation Data'!H186))="","",OFFSET('Sanitation Data'!$H$28,0,10*ROW('Sanitation Data'!H186)))</f>
        <v/>
      </c>
      <c r="DF192" s="293" t="str">
        <f ca="true">+IF(OFFSET('Sanitation Data'!$H$29,0,10*ROW('Sanitation Data'!H186))="","",OFFSET('Sanitation Data'!$H$29,0,10*ROW('Sanitation Data'!H186)))</f>
        <v/>
      </c>
      <c r="DG192" s="293" t="str">
        <f ca="true">+IF(OFFSET('Sanitation Data'!$H$30,0,10*ROW('Sanitation Data'!H186))="","",OFFSET('Sanitation Data'!$H$30,0,10*ROW('Sanitation Data'!H186)))</f>
        <v/>
      </c>
      <c r="DH192" s="293" t="str">
        <f ca="true">+IF(OFFSET('Sanitation Data'!$H$31,0,10*ROW('Sanitation Data'!H186))="","",OFFSET('Sanitation Data'!$H$31,0,10*ROW('Sanitation Data'!H186)))</f>
        <v/>
      </c>
      <c r="DI192" s="293" t="str">
        <f ca="true">+IF(OFFSET('Sanitation Data'!$H$32,0,10*ROW('Sanitation Data'!H186))="","",OFFSET('Sanitation Data'!$H$32,0,10*ROW('Sanitation Data'!H186)))</f>
        <v/>
      </c>
      <c r="DJ192" s="293" t="str">
        <f ca="true">+IF(OFFSET('Sanitation Data'!$I$28,0,10*ROW('Sanitation Data'!I186))="","",OFFSET('Sanitation Data'!$I$28,0,10*ROW('Sanitation Data'!I186)))</f>
        <v/>
      </c>
      <c r="DK192" s="293" t="str">
        <f ca="true">+IF(OFFSET('Sanitation Data'!$I$29,0,10*ROW('Sanitation Data'!I186))="","",OFFSET('Sanitation Data'!$I$29,0,10*ROW('Sanitation Data'!I186)))</f>
        <v/>
      </c>
      <c r="DL192" s="293" t="str">
        <f ca="true">+IF(OFFSET('Sanitation Data'!$I$30,0,10*ROW('Sanitation Data'!I186))="","",OFFSET('Sanitation Data'!$I$30,0,10*ROW('Sanitation Data'!I186)))</f>
        <v/>
      </c>
      <c r="DM192" s="293" t="str">
        <f ca="true">+IF(OFFSET('Sanitation Data'!$I$31,0,10*ROW('Sanitation Data'!I186))="","",OFFSET('Sanitation Data'!$I$31,0,10*ROW('Sanitation Data'!I186)))</f>
        <v/>
      </c>
      <c r="DN192" s="293" t="str">
        <f ca="true">+IF(OFFSET('Sanitation Data'!$I$32,0,10*ROW('Sanitation Data'!I186))="","",OFFSET('Sanitation Data'!$I$32,0,10*ROW('Sanitation Data'!I186)))</f>
        <v/>
      </c>
      <c r="DO192" s="293" t="str">
        <f ca="true">+IF(OFFSET('Hygiene Data'!$D$11,0,10*ROW('Hygiene Data'!D186))="","",OFFSET('Hygiene Data'!$D$11,0,10*ROW('Hygiene Data'!D186)))</f>
        <v/>
      </c>
      <c r="DP192" s="293" t="str">
        <f ca="true">+IF(OFFSET('Hygiene Data'!$D$12,0,10*ROW('Hygiene Data'!D186))="","",OFFSET('Hygiene Data'!$D$12,0,10*ROW('Hygiene Data'!D186)))</f>
        <v/>
      </c>
      <c r="DQ192" s="293" t="str">
        <f ca="true">+IF(OFFSET('Hygiene Data'!$D$13,0,10*ROW('Hygiene Data'!D186))="","",OFFSET('Hygiene Data'!$D$13,0,10*ROW('Hygiene Data'!D186)))</f>
        <v/>
      </c>
      <c r="DR192" s="293" t="str">
        <f ca="true">+IF(OFFSET('Hygiene Data'!$E$11,0,10*ROW('Hygiene Data'!E186))="","",OFFSET('Hygiene Data'!$E$11,0,10*ROW('Hygiene Data'!E186)))</f>
        <v/>
      </c>
      <c r="DS192" s="293" t="str">
        <f ca="true">+IF(OFFSET('Hygiene Data'!$E$12,0,10*ROW('Hygiene Data'!E186))="","",OFFSET('Hygiene Data'!$E$12,0,10*ROW('Hygiene Data'!E186)))</f>
        <v/>
      </c>
      <c r="DT192" s="293" t="str">
        <f ca="true">+IF(OFFSET('Hygiene Data'!$E$13,0,10*ROW('Hygiene Data'!E186))="","",OFFSET('Hygiene Data'!$E$13,0,10*ROW('Hygiene Data'!E186)))</f>
        <v/>
      </c>
      <c r="DU192" s="293" t="str">
        <f ca="true">+IF(OFFSET('Hygiene Data'!$F$11,0,10*ROW('Hygiene Data'!F186))="","",OFFSET('Hygiene Data'!$F$11,0,10*ROW('Hygiene Data'!F186)))</f>
        <v/>
      </c>
      <c r="DV192" s="293" t="str">
        <f ca="true">+IF(OFFSET('Hygiene Data'!$F$12,0,10*ROW('Hygiene Data'!F186))="","",OFFSET('Hygiene Data'!$F$12,0,10*ROW('Hygiene Data'!F186)))</f>
        <v/>
      </c>
      <c r="DW192" s="293" t="str">
        <f ca="true">+IF(OFFSET('Hygiene Data'!$F$13,0,10*ROW('Hygiene Data'!F186))="","",OFFSET('Hygiene Data'!$F$13,0,10*ROW('Hygiene Data'!F186)))</f>
        <v/>
      </c>
      <c r="DX192" s="293" t="str">
        <f ca="true">+IF(OFFSET('Hygiene Data'!$G$11,0,10*ROW('Hygiene Data'!G186))="","",OFFSET('Hygiene Data'!$G$11,0,10*ROW('Hygiene Data'!G186)))</f>
        <v/>
      </c>
      <c r="DY192" s="293" t="str">
        <f ca="true">+IF(OFFSET('Hygiene Data'!$G$12,0,10*ROW('Hygiene Data'!G186))="","",OFFSET('Hygiene Data'!$G$12,0,10*ROW('Hygiene Data'!G186)))</f>
        <v/>
      </c>
      <c r="DZ192" s="293" t="str">
        <f ca="true">+IF(OFFSET('Hygiene Data'!$G$13,0,10*ROW('Hygiene Data'!G186))="","",OFFSET('Hygiene Data'!$G$13,0,10*ROW('Hygiene Data'!G186)))</f>
        <v/>
      </c>
      <c r="EA192" s="293" t="str">
        <f ca="true">+IF(OFFSET('Hygiene Data'!$H$11,0,10*ROW('Hygiene Data'!H186))="","",OFFSET('Hygiene Data'!$H$11,0,10*ROW('Hygiene Data'!H186)))</f>
        <v/>
      </c>
      <c r="EB192" s="293" t="str">
        <f ca="true">+IF(OFFSET('Hygiene Data'!$H$12,0,10*ROW('Hygiene Data'!H186))="","",OFFSET('Hygiene Data'!$H$12,0,10*ROW('Hygiene Data'!H186)))</f>
        <v/>
      </c>
      <c r="EC192" s="293" t="str">
        <f ca="true">+IF(OFFSET('Hygiene Data'!$H$13,0,10*ROW('Hygiene Data'!H186))="","",OFFSET('Hygiene Data'!$H$13,0,10*ROW('Hygiene Data'!H186)))</f>
        <v/>
      </c>
      <c r="ED192" s="293" t="str">
        <f ca="true">+IF(OFFSET('Hygiene Data'!$I$11,0,10*ROW('Hygiene Data'!I186))="","",OFFSET('Hygiene Data'!$I$11,0,10*ROW('Hygiene Data'!I186)))</f>
        <v/>
      </c>
      <c r="EE192" s="293" t="str">
        <f ca="true">+IF(OFFSET('Hygiene Data'!$I$12,0,10*ROW('Hygiene Data'!I186))="","",OFFSET('Hygiene Data'!$I$12,0,10*ROW('Hygiene Data'!I186)))</f>
        <v/>
      </c>
      <c r="EF192" s="293"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49" t="str">
        <f t="shared" ca="true" si="2"/>
        <v/>
      </c>
      <c r="D193" s="89"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9"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9"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9"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9"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9"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9"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9"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9"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9"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9"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9"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9"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9"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9"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9"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9"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9"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0"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0"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0"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0"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0"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0"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0"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0"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0"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0"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0"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0"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0"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0"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0"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0"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0"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0"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0"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0"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0"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0"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0"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0"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0"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0"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0"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0"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0"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0"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1"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1"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1"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1"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1"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1"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1"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1"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1"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1"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1"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1"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1"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1"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1"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1"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1"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1"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3"/>
      <c r="BS193" s="293" t="str">
        <f ca="true">+IF(OFFSET('Water Data'!$D$27,0,10*ROW('Water Data'!D187))="","",OFFSET('Water Data'!$D$27,0,10*ROW('Water Data'!D187)))</f>
        <v/>
      </c>
      <c r="BT193" s="293" t="str">
        <f ca="true">+IF(OFFSET('Water Data'!$D$28,0,10*ROW('Water Data'!D187))="","",OFFSET('Water Data'!$D$28,0,10*ROW('Water Data'!D187)))</f>
        <v/>
      </c>
      <c r="BU193" s="293" t="str">
        <f ca="true">+IF(OFFSET('Water Data'!$D$29,0,10*ROW('Water Data'!D187))="","",OFFSET('Water Data'!$D$29,0,10*ROW('Water Data'!D187)))</f>
        <v/>
      </c>
      <c r="BV193" s="293" t="str">
        <f ca="true">+IF(OFFSET('Water Data'!$E$27,0,10*ROW('Water Data'!E187))="","",OFFSET('Water Data'!$E$27,0,10*ROW('Water Data'!E187)))</f>
        <v/>
      </c>
      <c r="BW193" s="293" t="str">
        <f ca="true">+IF(OFFSET('Water Data'!$E$28,0,10*ROW('Water Data'!E187))="","",OFFSET('Water Data'!$E$28,0,10*ROW('Water Data'!E187)))</f>
        <v/>
      </c>
      <c r="BX193" s="293" t="str">
        <f ca="true">+IF(OFFSET('Water Data'!$E$29,0,10*ROW('Water Data'!E187))="","",OFFSET('Water Data'!$E$29,0,10*ROW('Water Data'!E187)))</f>
        <v/>
      </c>
      <c r="BY193" s="293" t="str">
        <f ca="true">+IF(OFFSET('Water Data'!$F$27,0,10*ROW('Water Data'!F187))="","",OFFSET('Water Data'!$F$27,0,10*ROW('Water Data'!F187)))</f>
        <v/>
      </c>
      <c r="BZ193" s="293" t="str">
        <f ca="true">+IF(OFFSET('Water Data'!$F$28,0,10*ROW('Water Data'!F187))="","",OFFSET('Water Data'!$F$28,0,10*ROW('Water Data'!F187)))</f>
        <v/>
      </c>
      <c r="CA193" s="293" t="str">
        <f ca="true">+IF(OFFSET('Water Data'!$F$29,0,10*ROW('Water Data'!F187))="","",OFFSET('Water Data'!$F$29,0,10*ROW('Water Data'!F187)))</f>
        <v/>
      </c>
      <c r="CB193" s="293" t="str">
        <f ca="true">+IF(OFFSET('Water Data'!$G$27,0,10*ROW('Water Data'!G187))="","",OFFSET('Water Data'!$G$27,0,10*ROW('Water Data'!G187)))</f>
        <v/>
      </c>
      <c r="CC193" s="293" t="str">
        <f ca="true">+IF(OFFSET('Water Data'!$G$28,0,10*ROW('Water Data'!G187))="","",OFFSET('Water Data'!$G$28,0,10*ROW('Water Data'!G187)))</f>
        <v/>
      </c>
      <c r="CD193" s="293" t="str">
        <f ca="true">+IF(OFFSET('Water Data'!$G$29,0,10*ROW('Water Data'!G187))="","",OFFSET('Water Data'!$G$29,0,10*ROW('Water Data'!G187)))</f>
        <v/>
      </c>
      <c r="CE193" s="293" t="str">
        <f ca="true">+IF(OFFSET('Water Data'!$H$27,0,10*ROW('Water Data'!H187))="","",OFFSET('Water Data'!$H$27,0,10*ROW('Water Data'!H187)))</f>
        <v/>
      </c>
      <c r="CF193" s="293" t="str">
        <f ca="true">+IF(OFFSET('Water Data'!$H$28,0,10*ROW('Water Data'!H187))="","",OFFSET('Water Data'!$H$28,0,10*ROW('Water Data'!H187)))</f>
        <v/>
      </c>
      <c r="CG193" s="293" t="str">
        <f ca="true">+IF(OFFSET('Water Data'!$H$29,0,10*ROW('Water Data'!H187))="","",OFFSET('Water Data'!$H$29,0,10*ROW('Water Data'!H187)))</f>
        <v/>
      </c>
      <c r="CH193" s="293" t="str">
        <f ca="true">+IF(OFFSET('Water Data'!$I$27,0,10*ROW('Water Data'!I187))="","",OFFSET('Water Data'!$I$27,0,10*ROW('Water Data'!I187)))</f>
        <v/>
      </c>
      <c r="CI193" s="293" t="str">
        <f ca="true">+IF(OFFSET('Water Data'!$I$28,0,10*ROW('Water Data'!I187))="","",OFFSET('Water Data'!$I$28,0,10*ROW('Water Data'!I187)))</f>
        <v/>
      </c>
      <c r="CJ193" s="293" t="str">
        <f ca="true">+IF(OFFSET('Water Data'!$I$29,0,10*ROW('Water Data'!I187))="","",OFFSET('Water Data'!$I$29,0,10*ROW('Water Data'!I187)))</f>
        <v/>
      </c>
      <c r="CK193" s="293" t="str">
        <f ca="true">+IF(OFFSET('Sanitation Data'!$D$28,0,10*ROW('Sanitation Data'!D187))="","",OFFSET('Sanitation Data'!$D$28,0,10*ROW('Sanitation Data'!D187)))</f>
        <v/>
      </c>
      <c r="CL193" s="293" t="str">
        <f ca="true">+IF(OFFSET('Sanitation Data'!$D$29,0,10*ROW('Sanitation Data'!D187))="","",OFFSET('Sanitation Data'!$D$29,0,10*ROW('Sanitation Data'!D187)))</f>
        <v/>
      </c>
      <c r="CM193" s="293" t="str">
        <f ca="true">+IF(OFFSET('Sanitation Data'!$D$30,0,10*ROW('Sanitation Data'!D187))="","",OFFSET('Sanitation Data'!$D$30,0,10*ROW('Sanitation Data'!D187)))</f>
        <v/>
      </c>
      <c r="CN193" s="293" t="str">
        <f ca="true">+IF(OFFSET('Sanitation Data'!$D$31,0,10*ROW('Sanitation Data'!D187))="","",OFFSET('Sanitation Data'!$D$31,0,10*ROW('Sanitation Data'!D187)))</f>
        <v/>
      </c>
      <c r="CO193" s="293" t="str">
        <f ca="true">+IF(OFFSET('Sanitation Data'!$D$32,0,10*ROW('Sanitation Data'!D187))="","",OFFSET('Sanitation Data'!$D$32,0,10*ROW('Sanitation Data'!D187)))</f>
        <v/>
      </c>
      <c r="CP193" s="293" t="str">
        <f ca="true">+IF(OFFSET('Sanitation Data'!$E$28,0,10*ROW('Sanitation Data'!E187))="","",OFFSET('Sanitation Data'!$E$28,0,10*ROW('Sanitation Data'!E187)))</f>
        <v/>
      </c>
      <c r="CQ193" s="293" t="str">
        <f ca="true">+IF(OFFSET('Sanitation Data'!$E$29,0,10*ROW('Sanitation Data'!E187))="","",OFFSET('Sanitation Data'!$E$29,0,10*ROW('Sanitation Data'!E187)))</f>
        <v/>
      </c>
      <c r="CR193" s="293" t="str">
        <f ca="true">+IF(OFFSET('Sanitation Data'!$E$30,0,10*ROW('Sanitation Data'!E187))="","",OFFSET('Sanitation Data'!$E$30,0,10*ROW('Sanitation Data'!E187)))</f>
        <v/>
      </c>
      <c r="CS193" s="293" t="str">
        <f ca="true">+IF(OFFSET('Sanitation Data'!$E$31,0,10*ROW('Sanitation Data'!E187))="","",OFFSET('Sanitation Data'!$E$31,0,10*ROW('Sanitation Data'!E187)))</f>
        <v/>
      </c>
      <c r="CT193" s="293" t="str">
        <f ca="true">+IF(OFFSET('Sanitation Data'!$E$32,0,10*ROW('Sanitation Data'!E187))="","",OFFSET('Sanitation Data'!$E$32,0,10*ROW('Sanitation Data'!E187)))</f>
        <v/>
      </c>
      <c r="CU193" s="293" t="str">
        <f ca="true">+IF(OFFSET('Sanitation Data'!$F$28,0,10*ROW('Sanitation Data'!F187))="","",OFFSET('Sanitation Data'!$F$28,0,10*ROW('Sanitation Data'!F187)))</f>
        <v/>
      </c>
      <c r="CV193" s="293" t="str">
        <f ca="true">+IF(OFFSET('Sanitation Data'!$F$29,0,10*ROW('Sanitation Data'!F187))="","",OFFSET('Sanitation Data'!$F$29,0,10*ROW('Sanitation Data'!F187)))</f>
        <v/>
      </c>
      <c r="CW193" s="293" t="str">
        <f ca="true">+IF(OFFSET('Sanitation Data'!$F$30,0,10*ROW('Sanitation Data'!F187))="","",OFFSET('Sanitation Data'!$F$30,0,10*ROW('Sanitation Data'!F187)))</f>
        <v/>
      </c>
      <c r="CX193" s="293" t="str">
        <f ca="true">+IF(OFFSET('Sanitation Data'!$F$31,0,10*ROW('Sanitation Data'!F187))="","",OFFSET('Sanitation Data'!$F$31,0,10*ROW('Sanitation Data'!F187)))</f>
        <v/>
      </c>
      <c r="CY193" s="293" t="str">
        <f ca="true">+IF(OFFSET('Sanitation Data'!$F$32,0,10*ROW('Sanitation Data'!F187))="","",OFFSET('Sanitation Data'!$F$32,0,10*ROW('Sanitation Data'!F187)))</f>
        <v/>
      </c>
      <c r="CZ193" s="293" t="str">
        <f ca="true">+IF(OFFSET('Sanitation Data'!$G$28,0,10*ROW('Sanitation Data'!G187))="","",OFFSET('Sanitation Data'!$G$28,0,10*ROW('Sanitation Data'!G187)))</f>
        <v/>
      </c>
      <c r="DA193" s="293" t="str">
        <f ca="true">+IF(OFFSET('Sanitation Data'!$G$29,0,10*ROW('Sanitation Data'!G187))="","",OFFSET('Sanitation Data'!$G$29,0,10*ROW('Sanitation Data'!G187)))</f>
        <v/>
      </c>
      <c r="DB193" s="293" t="str">
        <f ca="true">+IF(OFFSET('Sanitation Data'!$G$30,0,10*ROW('Sanitation Data'!G187))="","",OFFSET('Sanitation Data'!$G$30,0,10*ROW('Sanitation Data'!G187)))</f>
        <v/>
      </c>
      <c r="DC193" s="293" t="str">
        <f ca="true">+IF(OFFSET('Sanitation Data'!$G$31,0,10*ROW('Sanitation Data'!G187))="","",OFFSET('Sanitation Data'!$G$31,0,10*ROW('Sanitation Data'!G187)))</f>
        <v/>
      </c>
      <c r="DD193" s="293" t="str">
        <f ca="true">+IF(OFFSET('Sanitation Data'!$G$32,0,10*ROW('Sanitation Data'!G187))="","",OFFSET('Sanitation Data'!$G$32,0,10*ROW('Sanitation Data'!G187)))</f>
        <v/>
      </c>
      <c r="DE193" s="293" t="str">
        <f ca="true">+IF(OFFSET('Sanitation Data'!$H$28,0,10*ROW('Sanitation Data'!H187))="","",OFFSET('Sanitation Data'!$H$28,0,10*ROW('Sanitation Data'!H187)))</f>
        <v/>
      </c>
      <c r="DF193" s="293" t="str">
        <f ca="true">+IF(OFFSET('Sanitation Data'!$H$29,0,10*ROW('Sanitation Data'!H187))="","",OFFSET('Sanitation Data'!$H$29,0,10*ROW('Sanitation Data'!H187)))</f>
        <v/>
      </c>
      <c r="DG193" s="293" t="str">
        <f ca="true">+IF(OFFSET('Sanitation Data'!$H$30,0,10*ROW('Sanitation Data'!H187))="","",OFFSET('Sanitation Data'!$H$30,0,10*ROW('Sanitation Data'!H187)))</f>
        <v/>
      </c>
      <c r="DH193" s="293" t="str">
        <f ca="true">+IF(OFFSET('Sanitation Data'!$H$31,0,10*ROW('Sanitation Data'!H187))="","",OFFSET('Sanitation Data'!$H$31,0,10*ROW('Sanitation Data'!H187)))</f>
        <v/>
      </c>
      <c r="DI193" s="293" t="str">
        <f ca="true">+IF(OFFSET('Sanitation Data'!$H$32,0,10*ROW('Sanitation Data'!H187))="","",OFFSET('Sanitation Data'!$H$32,0,10*ROW('Sanitation Data'!H187)))</f>
        <v/>
      </c>
      <c r="DJ193" s="293" t="str">
        <f ca="true">+IF(OFFSET('Sanitation Data'!$I$28,0,10*ROW('Sanitation Data'!I187))="","",OFFSET('Sanitation Data'!$I$28,0,10*ROW('Sanitation Data'!I187)))</f>
        <v/>
      </c>
      <c r="DK193" s="293" t="str">
        <f ca="true">+IF(OFFSET('Sanitation Data'!$I$29,0,10*ROW('Sanitation Data'!I187))="","",OFFSET('Sanitation Data'!$I$29,0,10*ROW('Sanitation Data'!I187)))</f>
        <v/>
      </c>
      <c r="DL193" s="293" t="str">
        <f ca="true">+IF(OFFSET('Sanitation Data'!$I$30,0,10*ROW('Sanitation Data'!I187))="","",OFFSET('Sanitation Data'!$I$30,0,10*ROW('Sanitation Data'!I187)))</f>
        <v/>
      </c>
      <c r="DM193" s="293" t="str">
        <f ca="true">+IF(OFFSET('Sanitation Data'!$I$31,0,10*ROW('Sanitation Data'!I187))="","",OFFSET('Sanitation Data'!$I$31,0,10*ROW('Sanitation Data'!I187)))</f>
        <v/>
      </c>
      <c r="DN193" s="293" t="str">
        <f ca="true">+IF(OFFSET('Sanitation Data'!$I$32,0,10*ROW('Sanitation Data'!I187))="","",OFFSET('Sanitation Data'!$I$32,0,10*ROW('Sanitation Data'!I187)))</f>
        <v/>
      </c>
      <c r="DO193" s="293" t="str">
        <f ca="true">+IF(OFFSET('Hygiene Data'!$D$11,0,10*ROW('Hygiene Data'!D187))="","",OFFSET('Hygiene Data'!$D$11,0,10*ROW('Hygiene Data'!D187)))</f>
        <v/>
      </c>
      <c r="DP193" s="293" t="str">
        <f ca="true">+IF(OFFSET('Hygiene Data'!$D$12,0,10*ROW('Hygiene Data'!D187))="","",OFFSET('Hygiene Data'!$D$12,0,10*ROW('Hygiene Data'!D187)))</f>
        <v/>
      </c>
      <c r="DQ193" s="293" t="str">
        <f ca="true">+IF(OFFSET('Hygiene Data'!$D$13,0,10*ROW('Hygiene Data'!D187))="","",OFFSET('Hygiene Data'!$D$13,0,10*ROW('Hygiene Data'!D187)))</f>
        <v/>
      </c>
      <c r="DR193" s="293" t="str">
        <f ca="true">+IF(OFFSET('Hygiene Data'!$E$11,0,10*ROW('Hygiene Data'!E187))="","",OFFSET('Hygiene Data'!$E$11,0,10*ROW('Hygiene Data'!E187)))</f>
        <v/>
      </c>
      <c r="DS193" s="293" t="str">
        <f ca="true">+IF(OFFSET('Hygiene Data'!$E$12,0,10*ROW('Hygiene Data'!E187))="","",OFFSET('Hygiene Data'!$E$12,0,10*ROW('Hygiene Data'!E187)))</f>
        <v/>
      </c>
      <c r="DT193" s="293" t="str">
        <f ca="true">+IF(OFFSET('Hygiene Data'!$E$13,0,10*ROW('Hygiene Data'!E187))="","",OFFSET('Hygiene Data'!$E$13,0,10*ROW('Hygiene Data'!E187)))</f>
        <v/>
      </c>
      <c r="DU193" s="293" t="str">
        <f ca="true">+IF(OFFSET('Hygiene Data'!$F$11,0,10*ROW('Hygiene Data'!F187))="","",OFFSET('Hygiene Data'!$F$11,0,10*ROW('Hygiene Data'!F187)))</f>
        <v/>
      </c>
      <c r="DV193" s="293" t="str">
        <f ca="true">+IF(OFFSET('Hygiene Data'!$F$12,0,10*ROW('Hygiene Data'!F187))="","",OFFSET('Hygiene Data'!$F$12,0,10*ROW('Hygiene Data'!F187)))</f>
        <v/>
      </c>
      <c r="DW193" s="293" t="str">
        <f ca="true">+IF(OFFSET('Hygiene Data'!$F$13,0,10*ROW('Hygiene Data'!F187))="","",OFFSET('Hygiene Data'!$F$13,0,10*ROW('Hygiene Data'!F187)))</f>
        <v/>
      </c>
      <c r="DX193" s="293" t="str">
        <f ca="true">+IF(OFFSET('Hygiene Data'!$G$11,0,10*ROW('Hygiene Data'!G187))="","",OFFSET('Hygiene Data'!$G$11,0,10*ROW('Hygiene Data'!G187)))</f>
        <v/>
      </c>
      <c r="DY193" s="293" t="str">
        <f ca="true">+IF(OFFSET('Hygiene Data'!$G$12,0,10*ROW('Hygiene Data'!G187))="","",OFFSET('Hygiene Data'!$G$12,0,10*ROW('Hygiene Data'!G187)))</f>
        <v/>
      </c>
      <c r="DZ193" s="293" t="str">
        <f ca="true">+IF(OFFSET('Hygiene Data'!$G$13,0,10*ROW('Hygiene Data'!G187))="","",OFFSET('Hygiene Data'!$G$13,0,10*ROW('Hygiene Data'!G187)))</f>
        <v/>
      </c>
      <c r="EA193" s="293" t="str">
        <f ca="true">+IF(OFFSET('Hygiene Data'!$H$11,0,10*ROW('Hygiene Data'!H187))="","",OFFSET('Hygiene Data'!$H$11,0,10*ROW('Hygiene Data'!H187)))</f>
        <v/>
      </c>
      <c r="EB193" s="293" t="str">
        <f ca="true">+IF(OFFSET('Hygiene Data'!$H$12,0,10*ROW('Hygiene Data'!H187))="","",OFFSET('Hygiene Data'!$H$12,0,10*ROW('Hygiene Data'!H187)))</f>
        <v/>
      </c>
      <c r="EC193" s="293" t="str">
        <f ca="true">+IF(OFFSET('Hygiene Data'!$H$13,0,10*ROW('Hygiene Data'!H187))="","",OFFSET('Hygiene Data'!$H$13,0,10*ROW('Hygiene Data'!H187)))</f>
        <v/>
      </c>
      <c r="ED193" s="293" t="str">
        <f ca="true">+IF(OFFSET('Hygiene Data'!$I$11,0,10*ROW('Hygiene Data'!I187))="","",OFFSET('Hygiene Data'!$I$11,0,10*ROW('Hygiene Data'!I187)))</f>
        <v/>
      </c>
      <c r="EE193" s="293" t="str">
        <f ca="true">+IF(OFFSET('Hygiene Data'!$I$12,0,10*ROW('Hygiene Data'!I187))="","",OFFSET('Hygiene Data'!$I$12,0,10*ROW('Hygiene Data'!I187)))</f>
        <v/>
      </c>
      <c r="EF193" s="293"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49" t="str">
        <f t="shared" ca="true" si="2"/>
        <v/>
      </c>
      <c r="D194" s="89"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9"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9"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9"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9"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9"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9"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9"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9"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9"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9"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9"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9"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9"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9"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9"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9"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9"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0"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0"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0"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0"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0"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0"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0"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0"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0"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0"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0"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0"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0"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0"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0"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0"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0"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0"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0"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0"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0"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0"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0"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0"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0"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0"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0"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0"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0"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0"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1"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1"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1"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1"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1"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1"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1"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1"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1"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1"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1"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1"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1"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1"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1"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1"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1"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1"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3"/>
      <c r="BS194" s="293" t="str">
        <f ca="true">+IF(OFFSET('Water Data'!$D$27,0,10*ROW('Water Data'!D188))="","",OFFSET('Water Data'!$D$27,0,10*ROW('Water Data'!D188)))</f>
        <v/>
      </c>
      <c r="BT194" s="293" t="str">
        <f ca="true">+IF(OFFSET('Water Data'!$D$28,0,10*ROW('Water Data'!D188))="","",OFFSET('Water Data'!$D$28,0,10*ROW('Water Data'!D188)))</f>
        <v/>
      </c>
      <c r="BU194" s="293" t="str">
        <f ca="true">+IF(OFFSET('Water Data'!$D$29,0,10*ROW('Water Data'!D188))="","",OFFSET('Water Data'!$D$29,0,10*ROW('Water Data'!D188)))</f>
        <v/>
      </c>
      <c r="BV194" s="293" t="str">
        <f ca="true">+IF(OFFSET('Water Data'!$E$27,0,10*ROW('Water Data'!E188))="","",OFFSET('Water Data'!$E$27,0,10*ROW('Water Data'!E188)))</f>
        <v/>
      </c>
      <c r="BW194" s="293" t="str">
        <f ca="true">+IF(OFFSET('Water Data'!$E$28,0,10*ROW('Water Data'!E188))="","",OFFSET('Water Data'!$E$28,0,10*ROW('Water Data'!E188)))</f>
        <v/>
      </c>
      <c r="BX194" s="293" t="str">
        <f ca="true">+IF(OFFSET('Water Data'!$E$29,0,10*ROW('Water Data'!E188))="","",OFFSET('Water Data'!$E$29,0,10*ROW('Water Data'!E188)))</f>
        <v/>
      </c>
      <c r="BY194" s="293" t="str">
        <f ca="true">+IF(OFFSET('Water Data'!$F$27,0,10*ROW('Water Data'!F188))="","",OFFSET('Water Data'!$F$27,0,10*ROW('Water Data'!F188)))</f>
        <v/>
      </c>
      <c r="BZ194" s="293" t="str">
        <f ca="true">+IF(OFFSET('Water Data'!$F$28,0,10*ROW('Water Data'!F188))="","",OFFSET('Water Data'!$F$28,0,10*ROW('Water Data'!F188)))</f>
        <v/>
      </c>
      <c r="CA194" s="293" t="str">
        <f ca="true">+IF(OFFSET('Water Data'!$F$29,0,10*ROW('Water Data'!F188))="","",OFFSET('Water Data'!$F$29,0,10*ROW('Water Data'!F188)))</f>
        <v/>
      </c>
      <c r="CB194" s="293" t="str">
        <f ca="true">+IF(OFFSET('Water Data'!$G$27,0,10*ROW('Water Data'!G188))="","",OFFSET('Water Data'!$G$27,0,10*ROW('Water Data'!G188)))</f>
        <v/>
      </c>
      <c r="CC194" s="293" t="str">
        <f ca="true">+IF(OFFSET('Water Data'!$G$28,0,10*ROW('Water Data'!G188))="","",OFFSET('Water Data'!$G$28,0,10*ROW('Water Data'!G188)))</f>
        <v/>
      </c>
      <c r="CD194" s="293" t="str">
        <f ca="true">+IF(OFFSET('Water Data'!$G$29,0,10*ROW('Water Data'!G188))="","",OFFSET('Water Data'!$G$29,0,10*ROW('Water Data'!G188)))</f>
        <v/>
      </c>
      <c r="CE194" s="293" t="str">
        <f ca="true">+IF(OFFSET('Water Data'!$H$27,0,10*ROW('Water Data'!H188))="","",OFFSET('Water Data'!$H$27,0,10*ROW('Water Data'!H188)))</f>
        <v/>
      </c>
      <c r="CF194" s="293" t="str">
        <f ca="true">+IF(OFFSET('Water Data'!$H$28,0,10*ROW('Water Data'!H188))="","",OFFSET('Water Data'!$H$28,0,10*ROW('Water Data'!H188)))</f>
        <v/>
      </c>
      <c r="CG194" s="293" t="str">
        <f ca="true">+IF(OFFSET('Water Data'!$H$29,0,10*ROW('Water Data'!H188))="","",OFFSET('Water Data'!$H$29,0,10*ROW('Water Data'!H188)))</f>
        <v/>
      </c>
      <c r="CH194" s="293" t="str">
        <f ca="true">+IF(OFFSET('Water Data'!$I$27,0,10*ROW('Water Data'!I188))="","",OFFSET('Water Data'!$I$27,0,10*ROW('Water Data'!I188)))</f>
        <v/>
      </c>
      <c r="CI194" s="293" t="str">
        <f ca="true">+IF(OFFSET('Water Data'!$I$28,0,10*ROW('Water Data'!I188))="","",OFFSET('Water Data'!$I$28,0,10*ROW('Water Data'!I188)))</f>
        <v/>
      </c>
      <c r="CJ194" s="293" t="str">
        <f ca="true">+IF(OFFSET('Water Data'!$I$29,0,10*ROW('Water Data'!I188))="","",OFFSET('Water Data'!$I$29,0,10*ROW('Water Data'!I188)))</f>
        <v/>
      </c>
      <c r="CK194" s="293" t="str">
        <f ca="true">+IF(OFFSET('Sanitation Data'!$D$28,0,10*ROW('Sanitation Data'!D188))="","",OFFSET('Sanitation Data'!$D$28,0,10*ROW('Sanitation Data'!D188)))</f>
        <v/>
      </c>
      <c r="CL194" s="293" t="str">
        <f ca="true">+IF(OFFSET('Sanitation Data'!$D$29,0,10*ROW('Sanitation Data'!D188))="","",OFFSET('Sanitation Data'!$D$29,0,10*ROW('Sanitation Data'!D188)))</f>
        <v/>
      </c>
      <c r="CM194" s="293" t="str">
        <f ca="true">+IF(OFFSET('Sanitation Data'!$D$30,0,10*ROW('Sanitation Data'!D188))="","",OFFSET('Sanitation Data'!$D$30,0,10*ROW('Sanitation Data'!D188)))</f>
        <v/>
      </c>
      <c r="CN194" s="293" t="str">
        <f ca="true">+IF(OFFSET('Sanitation Data'!$D$31,0,10*ROW('Sanitation Data'!D188))="","",OFFSET('Sanitation Data'!$D$31,0,10*ROW('Sanitation Data'!D188)))</f>
        <v/>
      </c>
      <c r="CO194" s="293" t="str">
        <f ca="true">+IF(OFFSET('Sanitation Data'!$D$32,0,10*ROW('Sanitation Data'!D188))="","",OFFSET('Sanitation Data'!$D$32,0,10*ROW('Sanitation Data'!D188)))</f>
        <v/>
      </c>
      <c r="CP194" s="293" t="str">
        <f ca="true">+IF(OFFSET('Sanitation Data'!$E$28,0,10*ROW('Sanitation Data'!E188))="","",OFFSET('Sanitation Data'!$E$28,0,10*ROW('Sanitation Data'!E188)))</f>
        <v/>
      </c>
      <c r="CQ194" s="293" t="str">
        <f ca="true">+IF(OFFSET('Sanitation Data'!$E$29,0,10*ROW('Sanitation Data'!E188))="","",OFFSET('Sanitation Data'!$E$29,0,10*ROW('Sanitation Data'!E188)))</f>
        <v/>
      </c>
      <c r="CR194" s="293" t="str">
        <f ca="true">+IF(OFFSET('Sanitation Data'!$E$30,0,10*ROW('Sanitation Data'!E188))="","",OFFSET('Sanitation Data'!$E$30,0,10*ROW('Sanitation Data'!E188)))</f>
        <v/>
      </c>
      <c r="CS194" s="293" t="str">
        <f ca="true">+IF(OFFSET('Sanitation Data'!$E$31,0,10*ROW('Sanitation Data'!E188))="","",OFFSET('Sanitation Data'!$E$31,0,10*ROW('Sanitation Data'!E188)))</f>
        <v/>
      </c>
      <c r="CT194" s="293" t="str">
        <f ca="true">+IF(OFFSET('Sanitation Data'!$E$32,0,10*ROW('Sanitation Data'!E188))="","",OFFSET('Sanitation Data'!$E$32,0,10*ROW('Sanitation Data'!E188)))</f>
        <v/>
      </c>
      <c r="CU194" s="293" t="str">
        <f ca="true">+IF(OFFSET('Sanitation Data'!$F$28,0,10*ROW('Sanitation Data'!F188))="","",OFFSET('Sanitation Data'!$F$28,0,10*ROW('Sanitation Data'!F188)))</f>
        <v/>
      </c>
      <c r="CV194" s="293" t="str">
        <f ca="true">+IF(OFFSET('Sanitation Data'!$F$29,0,10*ROW('Sanitation Data'!F188))="","",OFFSET('Sanitation Data'!$F$29,0,10*ROW('Sanitation Data'!F188)))</f>
        <v/>
      </c>
      <c r="CW194" s="293" t="str">
        <f ca="true">+IF(OFFSET('Sanitation Data'!$F$30,0,10*ROW('Sanitation Data'!F188))="","",OFFSET('Sanitation Data'!$F$30,0,10*ROW('Sanitation Data'!F188)))</f>
        <v/>
      </c>
      <c r="CX194" s="293" t="str">
        <f ca="true">+IF(OFFSET('Sanitation Data'!$F$31,0,10*ROW('Sanitation Data'!F188))="","",OFFSET('Sanitation Data'!$F$31,0,10*ROW('Sanitation Data'!F188)))</f>
        <v/>
      </c>
      <c r="CY194" s="293" t="str">
        <f ca="true">+IF(OFFSET('Sanitation Data'!$F$32,0,10*ROW('Sanitation Data'!F188))="","",OFFSET('Sanitation Data'!$F$32,0,10*ROW('Sanitation Data'!F188)))</f>
        <v/>
      </c>
      <c r="CZ194" s="293" t="str">
        <f ca="true">+IF(OFFSET('Sanitation Data'!$G$28,0,10*ROW('Sanitation Data'!G188))="","",OFFSET('Sanitation Data'!$G$28,0,10*ROW('Sanitation Data'!G188)))</f>
        <v/>
      </c>
      <c r="DA194" s="293" t="str">
        <f ca="true">+IF(OFFSET('Sanitation Data'!$G$29,0,10*ROW('Sanitation Data'!G188))="","",OFFSET('Sanitation Data'!$G$29,0,10*ROW('Sanitation Data'!G188)))</f>
        <v/>
      </c>
      <c r="DB194" s="293" t="str">
        <f ca="true">+IF(OFFSET('Sanitation Data'!$G$30,0,10*ROW('Sanitation Data'!G188))="","",OFFSET('Sanitation Data'!$G$30,0,10*ROW('Sanitation Data'!G188)))</f>
        <v/>
      </c>
      <c r="DC194" s="293" t="str">
        <f ca="true">+IF(OFFSET('Sanitation Data'!$G$31,0,10*ROW('Sanitation Data'!G188))="","",OFFSET('Sanitation Data'!$G$31,0,10*ROW('Sanitation Data'!G188)))</f>
        <v/>
      </c>
      <c r="DD194" s="293" t="str">
        <f ca="true">+IF(OFFSET('Sanitation Data'!$G$32,0,10*ROW('Sanitation Data'!G188))="","",OFFSET('Sanitation Data'!$G$32,0,10*ROW('Sanitation Data'!G188)))</f>
        <v/>
      </c>
      <c r="DE194" s="293" t="str">
        <f ca="true">+IF(OFFSET('Sanitation Data'!$H$28,0,10*ROW('Sanitation Data'!H188))="","",OFFSET('Sanitation Data'!$H$28,0,10*ROW('Sanitation Data'!H188)))</f>
        <v/>
      </c>
      <c r="DF194" s="293" t="str">
        <f ca="true">+IF(OFFSET('Sanitation Data'!$H$29,0,10*ROW('Sanitation Data'!H188))="","",OFFSET('Sanitation Data'!$H$29,0,10*ROW('Sanitation Data'!H188)))</f>
        <v/>
      </c>
      <c r="DG194" s="293" t="str">
        <f ca="true">+IF(OFFSET('Sanitation Data'!$H$30,0,10*ROW('Sanitation Data'!H188))="","",OFFSET('Sanitation Data'!$H$30,0,10*ROW('Sanitation Data'!H188)))</f>
        <v/>
      </c>
      <c r="DH194" s="293" t="str">
        <f ca="true">+IF(OFFSET('Sanitation Data'!$H$31,0,10*ROW('Sanitation Data'!H188))="","",OFFSET('Sanitation Data'!$H$31,0,10*ROW('Sanitation Data'!H188)))</f>
        <v/>
      </c>
      <c r="DI194" s="293" t="str">
        <f ca="true">+IF(OFFSET('Sanitation Data'!$H$32,0,10*ROW('Sanitation Data'!H188))="","",OFFSET('Sanitation Data'!$H$32,0,10*ROW('Sanitation Data'!H188)))</f>
        <v/>
      </c>
      <c r="DJ194" s="293" t="str">
        <f ca="true">+IF(OFFSET('Sanitation Data'!$I$28,0,10*ROW('Sanitation Data'!I188))="","",OFFSET('Sanitation Data'!$I$28,0,10*ROW('Sanitation Data'!I188)))</f>
        <v/>
      </c>
      <c r="DK194" s="293" t="str">
        <f ca="true">+IF(OFFSET('Sanitation Data'!$I$29,0,10*ROW('Sanitation Data'!I188))="","",OFFSET('Sanitation Data'!$I$29,0,10*ROW('Sanitation Data'!I188)))</f>
        <v/>
      </c>
      <c r="DL194" s="293" t="str">
        <f ca="true">+IF(OFFSET('Sanitation Data'!$I$30,0,10*ROW('Sanitation Data'!I188))="","",OFFSET('Sanitation Data'!$I$30,0,10*ROW('Sanitation Data'!I188)))</f>
        <v/>
      </c>
      <c r="DM194" s="293" t="str">
        <f ca="true">+IF(OFFSET('Sanitation Data'!$I$31,0,10*ROW('Sanitation Data'!I188))="","",OFFSET('Sanitation Data'!$I$31,0,10*ROW('Sanitation Data'!I188)))</f>
        <v/>
      </c>
      <c r="DN194" s="293" t="str">
        <f ca="true">+IF(OFFSET('Sanitation Data'!$I$32,0,10*ROW('Sanitation Data'!I188))="","",OFFSET('Sanitation Data'!$I$32,0,10*ROW('Sanitation Data'!I188)))</f>
        <v/>
      </c>
      <c r="DO194" s="293" t="str">
        <f ca="true">+IF(OFFSET('Hygiene Data'!$D$11,0,10*ROW('Hygiene Data'!D188))="","",OFFSET('Hygiene Data'!$D$11,0,10*ROW('Hygiene Data'!D188)))</f>
        <v/>
      </c>
      <c r="DP194" s="293" t="str">
        <f ca="true">+IF(OFFSET('Hygiene Data'!$D$12,0,10*ROW('Hygiene Data'!D188))="","",OFFSET('Hygiene Data'!$D$12,0,10*ROW('Hygiene Data'!D188)))</f>
        <v/>
      </c>
      <c r="DQ194" s="293" t="str">
        <f ca="true">+IF(OFFSET('Hygiene Data'!$D$13,0,10*ROW('Hygiene Data'!D188))="","",OFFSET('Hygiene Data'!$D$13,0,10*ROW('Hygiene Data'!D188)))</f>
        <v/>
      </c>
      <c r="DR194" s="293" t="str">
        <f ca="true">+IF(OFFSET('Hygiene Data'!$E$11,0,10*ROW('Hygiene Data'!E188))="","",OFFSET('Hygiene Data'!$E$11,0,10*ROW('Hygiene Data'!E188)))</f>
        <v/>
      </c>
      <c r="DS194" s="293" t="str">
        <f ca="true">+IF(OFFSET('Hygiene Data'!$E$12,0,10*ROW('Hygiene Data'!E188))="","",OFFSET('Hygiene Data'!$E$12,0,10*ROW('Hygiene Data'!E188)))</f>
        <v/>
      </c>
      <c r="DT194" s="293" t="str">
        <f ca="true">+IF(OFFSET('Hygiene Data'!$E$13,0,10*ROW('Hygiene Data'!E188))="","",OFFSET('Hygiene Data'!$E$13,0,10*ROW('Hygiene Data'!E188)))</f>
        <v/>
      </c>
      <c r="DU194" s="293" t="str">
        <f ca="true">+IF(OFFSET('Hygiene Data'!$F$11,0,10*ROW('Hygiene Data'!F188))="","",OFFSET('Hygiene Data'!$F$11,0,10*ROW('Hygiene Data'!F188)))</f>
        <v/>
      </c>
      <c r="DV194" s="293" t="str">
        <f ca="true">+IF(OFFSET('Hygiene Data'!$F$12,0,10*ROW('Hygiene Data'!F188))="","",OFFSET('Hygiene Data'!$F$12,0,10*ROW('Hygiene Data'!F188)))</f>
        <v/>
      </c>
      <c r="DW194" s="293" t="str">
        <f ca="true">+IF(OFFSET('Hygiene Data'!$F$13,0,10*ROW('Hygiene Data'!F188))="","",OFFSET('Hygiene Data'!$F$13,0,10*ROW('Hygiene Data'!F188)))</f>
        <v/>
      </c>
      <c r="DX194" s="293" t="str">
        <f ca="true">+IF(OFFSET('Hygiene Data'!$G$11,0,10*ROW('Hygiene Data'!G188))="","",OFFSET('Hygiene Data'!$G$11,0,10*ROW('Hygiene Data'!G188)))</f>
        <v/>
      </c>
      <c r="DY194" s="293" t="str">
        <f ca="true">+IF(OFFSET('Hygiene Data'!$G$12,0,10*ROW('Hygiene Data'!G188))="","",OFFSET('Hygiene Data'!$G$12,0,10*ROW('Hygiene Data'!G188)))</f>
        <v/>
      </c>
      <c r="DZ194" s="293" t="str">
        <f ca="true">+IF(OFFSET('Hygiene Data'!$G$13,0,10*ROW('Hygiene Data'!G188))="","",OFFSET('Hygiene Data'!$G$13,0,10*ROW('Hygiene Data'!G188)))</f>
        <v/>
      </c>
      <c r="EA194" s="293" t="str">
        <f ca="true">+IF(OFFSET('Hygiene Data'!$H$11,0,10*ROW('Hygiene Data'!H188))="","",OFFSET('Hygiene Data'!$H$11,0,10*ROW('Hygiene Data'!H188)))</f>
        <v/>
      </c>
      <c r="EB194" s="293" t="str">
        <f ca="true">+IF(OFFSET('Hygiene Data'!$H$12,0,10*ROW('Hygiene Data'!H188))="","",OFFSET('Hygiene Data'!$H$12,0,10*ROW('Hygiene Data'!H188)))</f>
        <v/>
      </c>
      <c r="EC194" s="293" t="str">
        <f ca="true">+IF(OFFSET('Hygiene Data'!$H$13,0,10*ROW('Hygiene Data'!H188))="","",OFFSET('Hygiene Data'!$H$13,0,10*ROW('Hygiene Data'!H188)))</f>
        <v/>
      </c>
      <c r="ED194" s="293" t="str">
        <f ca="true">+IF(OFFSET('Hygiene Data'!$I$11,0,10*ROW('Hygiene Data'!I188))="","",OFFSET('Hygiene Data'!$I$11,0,10*ROW('Hygiene Data'!I188)))</f>
        <v/>
      </c>
      <c r="EE194" s="293" t="str">
        <f ca="true">+IF(OFFSET('Hygiene Data'!$I$12,0,10*ROW('Hygiene Data'!I188))="","",OFFSET('Hygiene Data'!$I$12,0,10*ROW('Hygiene Data'!I188)))</f>
        <v/>
      </c>
      <c r="EF194" s="293"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49" t="str">
        <f t="shared" ca="true" si="2"/>
        <v/>
      </c>
      <c r="D195" s="89"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9"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9"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9"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9"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9"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9"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9"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9"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9"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9"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9"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9"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9"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9"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9"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9"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9"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0"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0"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0"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0"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0"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0"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0"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0"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0"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0"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0"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0"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0"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0"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0"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0"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0"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0"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0"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0"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0"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0"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0"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0"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0"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0"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0"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0"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0"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0"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1"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1"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1"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1"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1"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1"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1"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1"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1"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1"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1"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1"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1"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1"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1"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1"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1"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1"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3"/>
      <c r="BS195" s="293" t="str">
        <f ca="true">+IF(OFFSET('Water Data'!$D$27,0,10*ROW('Water Data'!D189))="","",OFFSET('Water Data'!$D$27,0,10*ROW('Water Data'!D189)))</f>
        <v/>
      </c>
      <c r="BT195" s="293" t="str">
        <f ca="true">+IF(OFFSET('Water Data'!$D$28,0,10*ROW('Water Data'!D189))="","",OFFSET('Water Data'!$D$28,0,10*ROW('Water Data'!D189)))</f>
        <v/>
      </c>
      <c r="BU195" s="293" t="str">
        <f ca="true">+IF(OFFSET('Water Data'!$D$29,0,10*ROW('Water Data'!D189))="","",OFFSET('Water Data'!$D$29,0,10*ROW('Water Data'!D189)))</f>
        <v/>
      </c>
      <c r="BV195" s="293" t="str">
        <f ca="true">+IF(OFFSET('Water Data'!$E$27,0,10*ROW('Water Data'!E189))="","",OFFSET('Water Data'!$E$27,0,10*ROW('Water Data'!E189)))</f>
        <v/>
      </c>
      <c r="BW195" s="293" t="str">
        <f ca="true">+IF(OFFSET('Water Data'!$E$28,0,10*ROW('Water Data'!E189))="","",OFFSET('Water Data'!$E$28,0,10*ROW('Water Data'!E189)))</f>
        <v/>
      </c>
      <c r="BX195" s="293" t="str">
        <f ca="true">+IF(OFFSET('Water Data'!$E$29,0,10*ROW('Water Data'!E189))="","",OFFSET('Water Data'!$E$29,0,10*ROW('Water Data'!E189)))</f>
        <v/>
      </c>
      <c r="BY195" s="293" t="str">
        <f ca="true">+IF(OFFSET('Water Data'!$F$27,0,10*ROW('Water Data'!F189))="","",OFFSET('Water Data'!$F$27,0,10*ROW('Water Data'!F189)))</f>
        <v/>
      </c>
      <c r="BZ195" s="293" t="str">
        <f ca="true">+IF(OFFSET('Water Data'!$F$28,0,10*ROW('Water Data'!F189))="","",OFFSET('Water Data'!$F$28,0,10*ROW('Water Data'!F189)))</f>
        <v/>
      </c>
      <c r="CA195" s="293" t="str">
        <f ca="true">+IF(OFFSET('Water Data'!$F$29,0,10*ROW('Water Data'!F189))="","",OFFSET('Water Data'!$F$29,0,10*ROW('Water Data'!F189)))</f>
        <v/>
      </c>
      <c r="CB195" s="293" t="str">
        <f ca="true">+IF(OFFSET('Water Data'!$G$27,0,10*ROW('Water Data'!G189))="","",OFFSET('Water Data'!$G$27,0,10*ROW('Water Data'!G189)))</f>
        <v/>
      </c>
      <c r="CC195" s="293" t="str">
        <f ca="true">+IF(OFFSET('Water Data'!$G$28,0,10*ROW('Water Data'!G189))="","",OFFSET('Water Data'!$G$28,0,10*ROW('Water Data'!G189)))</f>
        <v/>
      </c>
      <c r="CD195" s="293" t="str">
        <f ca="true">+IF(OFFSET('Water Data'!$G$29,0,10*ROW('Water Data'!G189))="","",OFFSET('Water Data'!$G$29,0,10*ROW('Water Data'!G189)))</f>
        <v/>
      </c>
      <c r="CE195" s="293" t="str">
        <f ca="true">+IF(OFFSET('Water Data'!$H$27,0,10*ROW('Water Data'!H189))="","",OFFSET('Water Data'!$H$27,0,10*ROW('Water Data'!H189)))</f>
        <v/>
      </c>
      <c r="CF195" s="293" t="str">
        <f ca="true">+IF(OFFSET('Water Data'!$H$28,0,10*ROW('Water Data'!H189))="","",OFFSET('Water Data'!$H$28,0,10*ROW('Water Data'!H189)))</f>
        <v/>
      </c>
      <c r="CG195" s="293" t="str">
        <f ca="true">+IF(OFFSET('Water Data'!$H$29,0,10*ROW('Water Data'!H189))="","",OFFSET('Water Data'!$H$29,0,10*ROW('Water Data'!H189)))</f>
        <v/>
      </c>
      <c r="CH195" s="293" t="str">
        <f ca="true">+IF(OFFSET('Water Data'!$I$27,0,10*ROW('Water Data'!I189))="","",OFFSET('Water Data'!$I$27,0,10*ROW('Water Data'!I189)))</f>
        <v/>
      </c>
      <c r="CI195" s="293" t="str">
        <f ca="true">+IF(OFFSET('Water Data'!$I$28,0,10*ROW('Water Data'!I189))="","",OFFSET('Water Data'!$I$28,0,10*ROW('Water Data'!I189)))</f>
        <v/>
      </c>
      <c r="CJ195" s="293" t="str">
        <f ca="true">+IF(OFFSET('Water Data'!$I$29,0,10*ROW('Water Data'!I189))="","",OFFSET('Water Data'!$I$29,0,10*ROW('Water Data'!I189)))</f>
        <v/>
      </c>
      <c r="CK195" s="293" t="str">
        <f ca="true">+IF(OFFSET('Sanitation Data'!$D$28,0,10*ROW('Sanitation Data'!D189))="","",OFFSET('Sanitation Data'!$D$28,0,10*ROW('Sanitation Data'!D189)))</f>
        <v/>
      </c>
      <c r="CL195" s="293" t="str">
        <f ca="true">+IF(OFFSET('Sanitation Data'!$D$29,0,10*ROW('Sanitation Data'!D189))="","",OFFSET('Sanitation Data'!$D$29,0,10*ROW('Sanitation Data'!D189)))</f>
        <v/>
      </c>
      <c r="CM195" s="293" t="str">
        <f ca="true">+IF(OFFSET('Sanitation Data'!$D$30,0,10*ROW('Sanitation Data'!D189))="","",OFFSET('Sanitation Data'!$D$30,0,10*ROW('Sanitation Data'!D189)))</f>
        <v/>
      </c>
      <c r="CN195" s="293" t="str">
        <f ca="true">+IF(OFFSET('Sanitation Data'!$D$31,0,10*ROW('Sanitation Data'!D189))="","",OFFSET('Sanitation Data'!$D$31,0,10*ROW('Sanitation Data'!D189)))</f>
        <v/>
      </c>
      <c r="CO195" s="293" t="str">
        <f ca="true">+IF(OFFSET('Sanitation Data'!$D$32,0,10*ROW('Sanitation Data'!D189))="","",OFFSET('Sanitation Data'!$D$32,0,10*ROW('Sanitation Data'!D189)))</f>
        <v/>
      </c>
      <c r="CP195" s="293" t="str">
        <f ca="true">+IF(OFFSET('Sanitation Data'!$E$28,0,10*ROW('Sanitation Data'!E189))="","",OFFSET('Sanitation Data'!$E$28,0,10*ROW('Sanitation Data'!E189)))</f>
        <v/>
      </c>
      <c r="CQ195" s="293" t="str">
        <f ca="true">+IF(OFFSET('Sanitation Data'!$E$29,0,10*ROW('Sanitation Data'!E189))="","",OFFSET('Sanitation Data'!$E$29,0,10*ROW('Sanitation Data'!E189)))</f>
        <v/>
      </c>
      <c r="CR195" s="293" t="str">
        <f ca="true">+IF(OFFSET('Sanitation Data'!$E$30,0,10*ROW('Sanitation Data'!E189))="","",OFFSET('Sanitation Data'!$E$30,0,10*ROW('Sanitation Data'!E189)))</f>
        <v/>
      </c>
      <c r="CS195" s="293" t="str">
        <f ca="true">+IF(OFFSET('Sanitation Data'!$E$31,0,10*ROW('Sanitation Data'!E189))="","",OFFSET('Sanitation Data'!$E$31,0,10*ROW('Sanitation Data'!E189)))</f>
        <v/>
      </c>
      <c r="CT195" s="293" t="str">
        <f ca="true">+IF(OFFSET('Sanitation Data'!$E$32,0,10*ROW('Sanitation Data'!E189))="","",OFFSET('Sanitation Data'!$E$32,0,10*ROW('Sanitation Data'!E189)))</f>
        <v/>
      </c>
      <c r="CU195" s="293" t="str">
        <f ca="true">+IF(OFFSET('Sanitation Data'!$F$28,0,10*ROW('Sanitation Data'!F189))="","",OFFSET('Sanitation Data'!$F$28,0,10*ROW('Sanitation Data'!F189)))</f>
        <v/>
      </c>
      <c r="CV195" s="293" t="str">
        <f ca="true">+IF(OFFSET('Sanitation Data'!$F$29,0,10*ROW('Sanitation Data'!F189))="","",OFFSET('Sanitation Data'!$F$29,0,10*ROW('Sanitation Data'!F189)))</f>
        <v/>
      </c>
      <c r="CW195" s="293" t="str">
        <f ca="true">+IF(OFFSET('Sanitation Data'!$F$30,0,10*ROW('Sanitation Data'!F189))="","",OFFSET('Sanitation Data'!$F$30,0,10*ROW('Sanitation Data'!F189)))</f>
        <v/>
      </c>
      <c r="CX195" s="293" t="str">
        <f ca="true">+IF(OFFSET('Sanitation Data'!$F$31,0,10*ROW('Sanitation Data'!F189))="","",OFFSET('Sanitation Data'!$F$31,0,10*ROW('Sanitation Data'!F189)))</f>
        <v/>
      </c>
      <c r="CY195" s="293" t="str">
        <f ca="true">+IF(OFFSET('Sanitation Data'!$F$32,0,10*ROW('Sanitation Data'!F189))="","",OFFSET('Sanitation Data'!$F$32,0,10*ROW('Sanitation Data'!F189)))</f>
        <v/>
      </c>
      <c r="CZ195" s="293" t="str">
        <f ca="true">+IF(OFFSET('Sanitation Data'!$G$28,0,10*ROW('Sanitation Data'!G189))="","",OFFSET('Sanitation Data'!$G$28,0,10*ROW('Sanitation Data'!G189)))</f>
        <v/>
      </c>
      <c r="DA195" s="293" t="str">
        <f ca="true">+IF(OFFSET('Sanitation Data'!$G$29,0,10*ROW('Sanitation Data'!G189))="","",OFFSET('Sanitation Data'!$G$29,0,10*ROW('Sanitation Data'!G189)))</f>
        <v/>
      </c>
      <c r="DB195" s="293" t="str">
        <f ca="true">+IF(OFFSET('Sanitation Data'!$G$30,0,10*ROW('Sanitation Data'!G189))="","",OFFSET('Sanitation Data'!$G$30,0,10*ROW('Sanitation Data'!G189)))</f>
        <v/>
      </c>
      <c r="DC195" s="293" t="str">
        <f ca="true">+IF(OFFSET('Sanitation Data'!$G$31,0,10*ROW('Sanitation Data'!G189))="","",OFFSET('Sanitation Data'!$G$31,0,10*ROW('Sanitation Data'!G189)))</f>
        <v/>
      </c>
      <c r="DD195" s="293" t="str">
        <f ca="true">+IF(OFFSET('Sanitation Data'!$G$32,0,10*ROW('Sanitation Data'!G189))="","",OFFSET('Sanitation Data'!$G$32,0,10*ROW('Sanitation Data'!G189)))</f>
        <v/>
      </c>
      <c r="DE195" s="293" t="str">
        <f ca="true">+IF(OFFSET('Sanitation Data'!$H$28,0,10*ROW('Sanitation Data'!H189))="","",OFFSET('Sanitation Data'!$H$28,0,10*ROW('Sanitation Data'!H189)))</f>
        <v/>
      </c>
      <c r="DF195" s="293" t="str">
        <f ca="true">+IF(OFFSET('Sanitation Data'!$H$29,0,10*ROW('Sanitation Data'!H189))="","",OFFSET('Sanitation Data'!$H$29,0,10*ROW('Sanitation Data'!H189)))</f>
        <v/>
      </c>
      <c r="DG195" s="293" t="str">
        <f ca="true">+IF(OFFSET('Sanitation Data'!$H$30,0,10*ROW('Sanitation Data'!H189))="","",OFFSET('Sanitation Data'!$H$30,0,10*ROW('Sanitation Data'!H189)))</f>
        <v/>
      </c>
      <c r="DH195" s="293" t="str">
        <f ca="true">+IF(OFFSET('Sanitation Data'!$H$31,0,10*ROW('Sanitation Data'!H189))="","",OFFSET('Sanitation Data'!$H$31,0,10*ROW('Sanitation Data'!H189)))</f>
        <v/>
      </c>
      <c r="DI195" s="293" t="str">
        <f ca="true">+IF(OFFSET('Sanitation Data'!$H$32,0,10*ROW('Sanitation Data'!H189))="","",OFFSET('Sanitation Data'!$H$32,0,10*ROW('Sanitation Data'!H189)))</f>
        <v/>
      </c>
      <c r="DJ195" s="293" t="str">
        <f ca="true">+IF(OFFSET('Sanitation Data'!$I$28,0,10*ROW('Sanitation Data'!I189))="","",OFFSET('Sanitation Data'!$I$28,0,10*ROW('Sanitation Data'!I189)))</f>
        <v/>
      </c>
      <c r="DK195" s="293" t="str">
        <f ca="true">+IF(OFFSET('Sanitation Data'!$I$29,0,10*ROW('Sanitation Data'!I189))="","",OFFSET('Sanitation Data'!$I$29,0,10*ROW('Sanitation Data'!I189)))</f>
        <v/>
      </c>
      <c r="DL195" s="293" t="str">
        <f ca="true">+IF(OFFSET('Sanitation Data'!$I$30,0,10*ROW('Sanitation Data'!I189))="","",OFFSET('Sanitation Data'!$I$30,0,10*ROW('Sanitation Data'!I189)))</f>
        <v/>
      </c>
      <c r="DM195" s="293" t="str">
        <f ca="true">+IF(OFFSET('Sanitation Data'!$I$31,0,10*ROW('Sanitation Data'!I189))="","",OFFSET('Sanitation Data'!$I$31,0,10*ROW('Sanitation Data'!I189)))</f>
        <v/>
      </c>
      <c r="DN195" s="293" t="str">
        <f ca="true">+IF(OFFSET('Sanitation Data'!$I$32,0,10*ROW('Sanitation Data'!I189))="","",OFFSET('Sanitation Data'!$I$32,0,10*ROW('Sanitation Data'!I189)))</f>
        <v/>
      </c>
      <c r="DO195" s="293" t="str">
        <f ca="true">+IF(OFFSET('Hygiene Data'!$D$11,0,10*ROW('Hygiene Data'!D189))="","",OFFSET('Hygiene Data'!$D$11,0,10*ROW('Hygiene Data'!D189)))</f>
        <v/>
      </c>
      <c r="DP195" s="293" t="str">
        <f ca="true">+IF(OFFSET('Hygiene Data'!$D$12,0,10*ROW('Hygiene Data'!D189))="","",OFFSET('Hygiene Data'!$D$12,0,10*ROW('Hygiene Data'!D189)))</f>
        <v/>
      </c>
      <c r="DQ195" s="293" t="str">
        <f ca="true">+IF(OFFSET('Hygiene Data'!$D$13,0,10*ROW('Hygiene Data'!D189))="","",OFFSET('Hygiene Data'!$D$13,0,10*ROW('Hygiene Data'!D189)))</f>
        <v/>
      </c>
      <c r="DR195" s="293" t="str">
        <f ca="true">+IF(OFFSET('Hygiene Data'!$E$11,0,10*ROW('Hygiene Data'!E189))="","",OFFSET('Hygiene Data'!$E$11,0,10*ROW('Hygiene Data'!E189)))</f>
        <v/>
      </c>
      <c r="DS195" s="293" t="str">
        <f ca="true">+IF(OFFSET('Hygiene Data'!$E$12,0,10*ROW('Hygiene Data'!E189))="","",OFFSET('Hygiene Data'!$E$12,0,10*ROW('Hygiene Data'!E189)))</f>
        <v/>
      </c>
      <c r="DT195" s="293" t="str">
        <f ca="true">+IF(OFFSET('Hygiene Data'!$E$13,0,10*ROW('Hygiene Data'!E189))="","",OFFSET('Hygiene Data'!$E$13,0,10*ROW('Hygiene Data'!E189)))</f>
        <v/>
      </c>
      <c r="DU195" s="293" t="str">
        <f ca="true">+IF(OFFSET('Hygiene Data'!$F$11,0,10*ROW('Hygiene Data'!F189))="","",OFFSET('Hygiene Data'!$F$11,0,10*ROW('Hygiene Data'!F189)))</f>
        <v/>
      </c>
      <c r="DV195" s="293" t="str">
        <f ca="true">+IF(OFFSET('Hygiene Data'!$F$12,0,10*ROW('Hygiene Data'!F189))="","",OFFSET('Hygiene Data'!$F$12,0,10*ROW('Hygiene Data'!F189)))</f>
        <v/>
      </c>
      <c r="DW195" s="293" t="str">
        <f ca="true">+IF(OFFSET('Hygiene Data'!$F$13,0,10*ROW('Hygiene Data'!F189))="","",OFFSET('Hygiene Data'!$F$13,0,10*ROW('Hygiene Data'!F189)))</f>
        <v/>
      </c>
      <c r="DX195" s="293" t="str">
        <f ca="true">+IF(OFFSET('Hygiene Data'!$G$11,0,10*ROW('Hygiene Data'!G189))="","",OFFSET('Hygiene Data'!$G$11,0,10*ROW('Hygiene Data'!G189)))</f>
        <v/>
      </c>
      <c r="DY195" s="293" t="str">
        <f ca="true">+IF(OFFSET('Hygiene Data'!$G$12,0,10*ROW('Hygiene Data'!G189))="","",OFFSET('Hygiene Data'!$G$12,0,10*ROW('Hygiene Data'!G189)))</f>
        <v/>
      </c>
      <c r="DZ195" s="293" t="str">
        <f ca="true">+IF(OFFSET('Hygiene Data'!$G$13,0,10*ROW('Hygiene Data'!G189))="","",OFFSET('Hygiene Data'!$G$13,0,10*ROW('Hygiene Data'!G189)))</f>
        <v/>
      </c>
      <c r="EA195" s="293" t="str">
        <f ca="true">+IF(OFFSET('Hygiene Data'!$H$11,0,10*ROW('Hygiene Data'!H189))="","",OFFSET('Hygiene Data'!$H$11,0,10*ROW('Hygiene Data'!H189)))</f>
        <v/>
      </c>
      <c r="EB195" s="293" t="str">
        <f ca="true">+IF(OFFSET('Hygiene Data'!$H$12,0,10*ROW('Hygiene Data'!H189))="","",OFFSET('Hygiene Data'!$H$12,0,10*ROW('Hygiene Data'!H189)))</f>
        <v/>
      </c>
      <c r="EC195" s="293" t="str">
        <f ca="true">+IF(OFFSET('Hygiene Data'!$H$13,0,10*ROW('Hygiene Data'!H189))="","",OFFSET('Hygiene Data'!$H$13,0,10*ROW('Hygiene Data'!H189)))</f>
        <v/>
      </c>
      <c r="ED195" s="293" t="str">
        <f ca="true">+IF(OFFSET('Hygiene Data'!$I$11,0,10*ROW('Hygiene Data'!I189))="","",OFFSET('Hygiene Data'!$I$11,0,10*ROW('Hygiene Data'!I189)))</f>
        <v/>
      </c>
      <c r="EE195" s="293" t="str">
        <f ca="true">+IF(OFFSET('Hygiene Data'!$I$12,0,10*ROW('Hygiene Data'!I189))="","",OFFSET('Hygiene Data'!$I$12,0,10*ROW('Hygiene Data'!I189)))</f>
        <v/>
      </c>
      <c r="EF195" s="293"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49" t="str">
        <f t="shared" ca="true" si="2"/>
        <v/>
      </c>
      <c r="D196" s="89"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9"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9"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9"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9"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9"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9"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9"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9"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9"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9"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9"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9"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9"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9"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9"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9"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9"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0"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0"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0"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0"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0"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0"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0"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0"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0"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0"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0"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0"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0"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0"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0"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0"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0"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0"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0"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0"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0"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0"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0"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0"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0"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0"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0"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0"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0"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0"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1"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1"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1"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1"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1"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1"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1"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1"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1"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1"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1"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1"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1"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1"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1"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1"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1"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1"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3"/>
      <c r="BS196" s="293" t="str">
        <f ca="true">+IF(OFFSET('Water Data'!$D$27,0,10*ROW('Water Data'!D190))="","",OFFSET('Water Data'!$D$27,0,10*ROW('Water Data'!D190)))</f>
        <v/>
      </c>
      <c r="BT196" s="293" t="str">
        <f ca="true">+IF(OFFSET('Water Data'!$D$28,0,10*ROW('Water Data'!D190))="","",OFFSET('Water Data'!$D$28,0,10*ROW('Water Data'!D190)))</f>
        <v/>
      </c>
      <c r="BU196" s="293" t="str">
        <f ca="true">+IF(OFFSET('Water Data'!$D$29,0,10*ROW('Water Data'!D190))="","",OFFSET('Water Data'!$D$29,0,10*ROW('Water Data'!D190)))</f>
        <v/>
      </c>
      <c r="BV196" s="293" t="str">
        <f ca="true">+IF(OFFSET('Water Data'!$E$27,0,10*ROW('Water Data'!E190))="","",OFFSET('Water Data'!$E$27,0,10*ROW('Water Data'!E190)))</f>
        <v/>
      </c>
      <c r="BW196" s="293" t="str">
        <f ca="true">+IF(OFFSET('Water Data'!$E$28,0,10*ROW('Water Data'!E190))="","",OFFSET('Water Data'!$E$28,0,10*ROW('Water Data'!E190)))</f>
        <v/>
      </c>
      <c r="BX196" s="293" t="str">
        <f ca="true">+IF(OFFSET('Water Data'!$E$29,0,10*ROW('Water Data'!E190))="","",OFFSET('Water Data'!$E$29,0,10*ROW('Water Data'!E190)))</f>
        <v/>
      </c>
      <c r="BY196" s="293" t="str">
        <f ca="true">+IF(OFFSET('Water Data'!$F$27,0,10*ROW('Water Data'!F190))="","",OFFSET('Water Data'!$F$27,0,10*ROW('Water Data'!F190)))</f>
        <v/>
      </c>
      <c r="BZ196" s="293" t="str">
        <f ca="true">+IF(OFFSET('Water Data'!$F$28,0,10*ROW('Water Data'!F190))="","",OFFSET('Water Data'!$F$28,0,10*ROW('Water Data'!F190)))</f>
        <v/>
      </c>
      <c r="CA196" s="293" t="str">
        <f ca="true">+IF(OFFSET('Water Data'!$F$29,0,10*ROW('Water Data'!F190))="","",OFFSET('Water Data'!$F$29,0,10*ROW('Water Data'!F190)))</f>
        <v/>
      </c>
      <c r="CB196" s="293" t="str">
        <f ca="true">+IF(OFFSET('Water Data'!$G$27,0,10*ROW('Water Data'!G190))="","",OFFSET('Water Data'!$G$27,0,10*ROW('Water Data'!G190)))</f>
        <v/>
      </c>
      <c r="CC196" s="293" t="str">
        <f ca="true">+IF(OFFSET('Water Data'!$G$28,0,10*ROW('Water Data'!G190))="","",OFFSET('Water Data'!$G$28,0,10*ROW('Water Data'!G190)))</f>
        <v/>
      </c>
      <c r="CD196" s="293" t="str">
        <f ca="true">+IF(OFFSET('Water Data'!$G$29,0,10*ROW('Water Data'!G190))="","",OFFSET('Water Data'!$G$29,0,10*ROW('Water Data'!G190)))</f>
        <v/>
      </c>
      <c r="CE196" s="293" t="str">
        <f ca="true">+IF(OFFSET('Water Data'!$H$27,0,10*ROW('Water Data'!H190))="","",OFFSET('Water Data'!$H$27,0,10*ROW('Water Data'!H190)))</f>
        <v/>
      </c>
      <c r="CF196" s="293" t="str">
        <f ca="true">+IF(OFFSET('Water Data'!$H$28,0,10*ROW('Water Data'!H190))="","",OFFSET('Water Data'!$H$28,0,10*ROW('Water Data'!H190)))</f>
        <v/>
      </c>
      <c r="CG196" s="293" t="str">
        <f ca="true">+IF(OFFSET('Water Data'!$H$29,0,10*ROW('Water Data'!H190))="","",OFFSET('Water Data'!$H$29,0,10*ROW('Water Data'!H190)))</f>
        <v/>
      </c>
      <c r="CH196" s="293" t="str">
        <f ca="true">+IF(OFFSET('Water Data'!$I$27,0,10*ROW('Water Data'!I190))="","",OFFSET('Water Data'!$I$27,0,10*ROW('Water Data'!I190)))</f>
        <v/>
      </c>
      <c r="CI196" s="293" t="str">
        <f ca="true">+IF(OFFSET('Water Data'!$I$28,0,10*ROW('Water Data'!I190))="","",OFFSET('Water Data'!$I$28,0,10*ROW('Water Data'!I190)))</f>
        <v/>
      </c>
      <c r="CJ196" s="293" t="str">
        <f ca="true">+IF(OFFSET('Water Data'!$I$29,0,10*ROW('Water Data'!I190))="","",OFFSET('Water Data'!$I$29,0,10*ROW('Water Data'!I190)))</f>
        <v/>
      </c>
      <c r="CK196" s="293" t="str">
        <f ca="true">+IF(OFFSET('Sanitation Data'!$D$28,0,10*ROW('Sanitation Data'!D190))="","",OFFSET('Sanitation Data'!$D$28,0,10*ROW('Sanitation Data'!D190)))</f>
        <v/>
      </c>
      <c r="CL196" s="293" t="str">
        <f ca="true">+IF(OFFSET('Sanitation Data'!$D$29,0,10*ROW('Sanitation Data'!D190))="","",OFFSET('Sanitation Data'!$D$29,0,10*ROW('Sanitation Data'!D190)))</f>
        <v/>
      </c>
      <c r="CM196" s="293" t="str">
        <f ca="true">+IF(OFFSET('Sanitation Data'!$D$30,0,10*ROW('Sanitation Data'!D190))="","",OFFSET('Sanitation Data'!$D$30,0,10*ROW('Sanitation Data'!D190)))</f>
        <v/>
      </c>
      <c r="CN196" s="293" t="str">
        <f ca="true">+IF(OFFSET('Sanitation Data'!$D$31,0,10*ROW('Sanitation Data'!D190))="","",OFFSET('Sanitation Data'!$D$31,0,10*ROW('Sanitation Data'!D190)))</f>
        <v/>
      </c>
      <c r="CO196" s="293" t="str">
        <f ca="true">+IF(OFFSET('Sanitation Data'!$D$32,0,10*ROW('Sanitation Data'!D190))="","",OFFSET('Sanitation Data'!$D$32,0,10*ROW('Sanitation Data'!D190)))</f>
        <v/>
      </c>
      <c r="CP196" s="293" t="str">
        <f ca="true">+IF(OFFSET('Sanitation Data'!$E$28,0,10*ROW('Sanitation Data'!E190))="","",OFFSET('Sanitation Data'!$E$28,0,10*ROW('Sanitation Data'!E190)))</f>
        <v/>
      </c>
      <c r="CQ196" s="293" t="str">
        <f ca="true">+IF(OFFSET('Sanitation Data'!$E$29,0,10*ROW('Sanitation Data'!E190))="","",OFFSET('Sanitation Data'!$E$29,0,10*ROW('Sanitation Data'!E190)))</f>
        <v/>
      </c>
      <c r="CR196" s="293" t="str">
        <f ca="true">+IF(OFFSET('Sanitation Data'!$E$30,0,10*ROW('Sanitation Data'!E190))="","",OFFSET('Sanitation Data'!$E$30,0,10*ROW('Sanitation Data'!E190)))</f>
        <v/>
      </c>
      <c r="CS196" s="293" t="str">
        <f ca="true">+IF(OFFSET('Sanitation Data'!$E$31,0,10*ROW('Sanitation Data'!E190))="","",OFFSET('Sanitation Data'!$E$31,0,10*ROW('Sanitation Data'!E190)))</f>
        <v/>
      </c>
      <c r="CT196" s="293" t="str">
        <f ca="true">+IF(OFFSET('Sanitation Data'!$E$32,0,10*ROW('Sanitation Data'!E190))="","",OFFSET('Sanitation Data'!$E$32,0,10*ROW('Sanitation Data'!E190)))</f>
        <v/>
      </c>
      <c r="CU196" s="293" t="str">
        <f ca="true">+IF(OFFSET('Sanitation Data'!$F$28,0,10*ROW('Sanitation Data'!F190))="","",OFFSET('Sanitation Data'!$F$28,0,10*ROW('Sanitation Data'!F190)))</f>
        <v/>
      </c>
      <c r="CV196" s="293" t="str">
        <f ca="true">+IF(OFFSET('Sanitation Data'!$F$29,0,10*ROW('Sanitation Data'!F190))="","",OFFSET('Sanitation Data'!$F$29,0,10*ROW('Sanitation Data'!F190)))</f>
        <v/>
      </c>
      <c r="CW196" s="293" t="str">
        <f ca="true">+IF(OFFSET('Sanitation Data'!$F$30,0,10*ROW('Sanitation Data'!F190))="","",OFFSET('Sanitation Data'!$F$30,0,10*ROW('Sanitation Data'!F190)))</f>
        <v/>
      </c>
      <c r="CX196" s="293" t="str">
        <f ca="true">+IF(OFFSET('Sanitation Data'!$F$31,0,10*ROW('Sanitation Data'!F190))="","",OFFSET('Sanitation Data'!$F$31,0,10*ROW('Sanitation Data'!F190)))</f>
        <v/>
      </c>
      <c r="CY196" s="293" t="str">
        <f ca="true">+IF(OFFSET('Sanitation Data'!$F$32,0,10*ROW('Sanitation Data'!F190))="","",OFFSET('Sanitation Data'!$F$32,0,10*ROW('Sanitation Data'!F190)))</f>
        <v/>
      </c>
      <c r="CZ196" s="293" t="str">
        <f ca="true">+IF(OFFSET('Sanitation Data'!$G$28,0,10*ROW('Sanitation Data'!G190))="","",OFFSET('Sanitation Data'!$G$28,0,10*ROW('Sanitation Data'!G190)))</f>
        <v/>
      </c>
      <c r="DA196" s="293" t="str">
        <f ca="true">+IF(OFFSET('Sanitation Data'!$G$29,0,10*ROW('Sanitation Data'!G190))="","",OFFSET('Sanitation Data'!$G$29,0,10*ROW('Sanitation Data'!G190)))</f>
        <v/>
      </c>
      <c r="DB196" s="293" t="str">
        <f ca="true">+IF(OFFSET('Sanitation Data'!$G$30,0,10*ROW('Sanitation Data'!G190))="","",OFFSET('Sanitation Data'!$G$30,0,10*ROW('Sanitation Data'!G190)))</f>
        <v/>
      </c>
      <c r="DC196" s="293" t="str">
        <f ca="true">+IF(OFFSET('Sanitation Data'!$G$31,0,10*ROW('Sanitation Data'!G190))="","",OFFSET('Sanitation Data'!$G$31,0,10*ROW('Sanitation Data'!G190)))</f>
        <v/>
      </c>
      <c r="DD196" s="293" t="str">
        <f ca="true">+IF(OFFSET('Sanitation Data'!$G$32,0,10*ROW('Sanitation Data'!G190))="","",OFFSET('Sanitation Data'!$G$32,0,10*ROW('Sanitation Data'!G190)))</f>
        <v/>
      </c>
      <c r="DE196" s="293" t="str">
        <f ca="true">+IF(OFFSET('Sanitation Data'!$H$28,0,10*ROW('Sanitation Data'!H190))="","",OFFSET('Sanitation Data'!$H$28,0,10*ROW('Sanitation Data'!H190)))</f>
        <v/>
      </c>
      <c r="DF196" s="293" t="str">
        <f ca="true">+IF(OFFSET('Sanitation Data'!$H$29,0,10*ROW('Sanitation Data'!H190))="","",OFFSET('Sanitation Data'!$H$29,0,10*ROW('Sanitation Data'!H190)))</f>
        <v/>
      </c>
      <c r="DG196" s="293" t="str">
        <f ca="true">+IF(OFFSET('Sanitation Data'!$H$30,0,10*ROW('Sanitation Data'!H190))="","",OFFSET('Sanitation Data'!$H$30,0,10*ROW('Sanitation Data'!H190)))</f>
        <v/>
      </c>
      <c r="DH196" s="293" t="str">
        <f ca="true">+IF(OFFSET('Sanitation Data'!$H$31,0,10*ROW('Sanitation Data'!H190))="","",OFFSET('Sanitation Data'!$H$31,0,10*ROW('Sanitation Data'!H190)))</f>
        <v/>
      </c>
      <c r="DI196" s="293" t="str">
        <f ca="true">+IF(OFFSET('Sanitation Data'!$H$32,0,10*ROW('Sanitation Data'!H190))="","",OFFSET('Sanitation Data'!$H$32,0,10*ROW('Sanitation Data'!H190)))</f>
        <v/>
      </c>
      <c r="DJ196" s="293" t="str">
        <f ca="true">+IF(OFFSET('Sanitation Data'!$I$28,0,10*ROW('Sanitation Data'!I190))="","",OFFSET('Sanitation Data'!$I$28,0,10*ROW('Sanitation Data'!I190)))</f>
        <v/>
      </c>
      <c r="DK196" s="293" t="str">
        <f ca="true">+IF(OFFSET('Sanitation Data'!$I$29,0,10*ROW('Sanitation Data'!I190))="","",OFFSET('Sanitation Data'!$I$29,0,10*ROW('Sanitation Data'!I190)))</f>
        <v/>
      </c>
      <c r="DL196" s="293" t="str">
        <f ca="true">+IF(OFFSET('Sanitation Data'!$I$30,0,10*ROW('Sanitation Data'!I190))="","",OFFSET('Sanitation Data'!$I$30,0,10*ROW('Sanitation Data'!I190)))</f>
        <v/>
      </c>
      <c r="DM196" s="293" t="str">
        <f ca="true">+IF(OFFSET('Sanitation Data'!$I$31,0,10*ROW('Sanitation Data'!I190))="","",OFFSET('Sanitation Data'!$I$31,0,10*ROW('Sanitation Data'!I190)))</f>
        <v/>
      </c>
      <c r="DN196" s="293" t="str">
        <f ca="true">+IF(OFFSET('Sanitation Data'!$I$32,0,10*ROW('Sanitation Data'!I190))="","",OFFSET('Sanitation Data'!$I$32,0,10*ROW('Sanitation Data'!I190)))</f>
        <v/>
      </c>
      <c r="DO196" s="293" t="str">
        <f ca="true">+IF(OFFSET('Hygiene Data'!$D$11,0,10*ROW('Hygiene Data'!D190))="","",OFFSET('Hygiene Data'!$D$11,0,10*ROW('Hygiene Data'!D190)))</f>
        <v/>
      </c>
      <c r="DP196" s="293" t="str">
        <f ca="true">+IF(OFFSET('Hygiene Data'!$D$12,0,10*ROW('Hygiene Data'!D190))="","",OFFSET('Hygiene Data'!$D$12,0,10*ROW('Hygiene Data'!D190)))</f>
        <v/>
      </c>
      <c r="DQ196" s="293" t="str">
        <f ca="true">+IF(OFFSET('Hygiene Data'!$D$13,0,10*ROW('Hygiene Data'!D190))="","",OFFSET('Hygiene Data'!$D$13,0,10*ROW('Hygiene Data'!D190)))</f>
        <v/>
      </c>
      <c r="DR196" s="293" t="str">
        <f ca="true">+IF(OFFSET('Hygiene Data'!$E$11,0,10*ROW('Hygiene Data'!E190))="","",OFFSET('Hygiene Data'!$E$11,0,10*ROW('Hygiene Data'!E190)))</f>
        <v/>
      </c>
      <c r="DS196" s="293" t="str">
        <f ca="true">+IF(OFFSET('Hygiene Data'!$E$12,0,10*ROW('Hygiene Data'!E190))="","",OFFSET('Hygiene Data'!$E$12,0,10*ROW('Hygiene Data'!E190)))</f>
        <v/>
      </c>
      <c r="DT196" s="293" t="str">
        <f ca="true">+IF(OFFSET('Hygiene Data'!$E$13,0,10*ROW('Hygiene Data'!E190))="","",OFFSET('Hygiene Data'!$E$13,0,10*ROW('Hygiene Data'!E190)))</f>
        <v/>
      </c>
      <c r="DU196" s="293" t="str">
        <f ca="true">+IF(OFFSET('Hygiene Data'!$F$11,0,10*ROW('Hygiene Data'!F190))="","",OFFSET('Hygiene Data'!$F$11,0,10*ROW('Hygiene Data'!F190)))</f>
        <v/>
      </c>
      <c r="DV196" s="293" t="str">
        <f ca="true">+IF(OFFSET('Hygiene Data'!$F$12,0,10*ROW('Hygiene Data'!F190))="","",OFFSET('Hygiene Data'!$F$12,0,10*ROW('Hygiene Data'!F190)))</f>
        <v/>
      </c>
      <c r="DW196" s="293" t="str">
        <f ca="true">+IF(OFFSET('Hygiene Data'!$F$13,0,10*ROW('Hygiene Data'!F190))="","",OFFSET('Hygiene Data'!$F$13,0,10*ROW('Hygiene Data'!F190)))</f>
        <v/>
      </c>
      <c r="DX196" s="293" t="str">
        <f ca="true">+IF(OFFSET('Hygiene Data'!$G$11,0,10*ROW('Hygiene Data'!G190))="","",OFFSET('Hygiene Data'!$G$11,0,10*ROW('Hygiene Data'!G190)))</f>
        <v/>
      </c>
      <c r="DY196" s="293" t="str">
        <f ca="true">+IF(OFFSET('Hygiene Data'!$G$12,0,10*ROW('Hygiene Data'!G190))="","",OFFSET('Hygiene Data'!$G$12,0,10*ROW('Hygiene Data'!G190)))</f>
        <v/>
      </c>
      <c r="DZ196" s="293" t="str">
        <f ca="true">+IF(OFFSET('Hygiene Data'!$G$13,0,10*ROW('Hygiene Data'!G190))="","",OFFSET('Hygiene Data'!$G$13,0,10*ROW('Hygiene Data'!G190)))</f>
        <v/>
      </c>
      <c r="EA196" s="293" t="str">
        <f ca="true">+IF(OFFSET('Hygiene Data'!$H$11,0,10*ROW('Hygiene Data'!H190))="","",OFFSET('Hygiene Data'!$H$11,0,10*ROW('Hygiene Data'!H190)))</f>
        <v/>
      </c>
      <c r="EB196" s="293" t="str">
        <f ca="true">+IF(OFFSET('Hygiene Data'!$H$12,0,10*ROW('Hygiene Data'!H190))="","",OFFSET('Hygiene Data'!$H$12,0,10*ROW('Hygiene Data'!H190)))</f>
        <v/>
      </c>
      <c r="EC196" s="293" t="str">
        <f ca="true">+IF(OFFSET('Hygiene Data'!$H$13,0,10*ROW('Hygiene Data'!H190))="","",OFFSET('Hygiene Data'!$H$13,0,10*ROW('Hygiene Data'!H190)))</f>
        <v/>
      </c>
      <c r="ED196" s="293" t="str">
        <f ca="true">+IF(OFFSET('Hygiene Data'!$I$11,0,10*ROW('Hygiene Data'!I190))="","",OFFSET('Hygiene Data'!$I$11,0,10*ROW('Hygiene Data'!I190)))</f>
        <v/>
      </c>
      <c r="EE196" s="293" t="str">
        <f ca="true">+IF(OFFSET('Hygiene Data'!$I$12,0,10*ROW('Hygiene Data'!I190))="","",OFFSET('Hygiene Data'!$I$12,0,10*ROW('Hygiene Data'!I190)))</f>
        <v/>
      </c>
      <c r="EF196" s="293"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49" t="str">
        <f t="shared" ca="true" si="2"/>
        <v/>
      </c>
      <c r="D197" s="89"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9"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9"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9"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9"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9"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9"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9"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9"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9"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9"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9"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9"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9"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9"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9"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9"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9"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0"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0"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0"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0"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0"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0"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0"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0"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0"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0"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0"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0"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0"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0"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0"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0"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0"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0"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0"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0"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0"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0"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0"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0"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0"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0"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0"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0"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0"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0"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1"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1"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1"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1"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1"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1"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1"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1"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1"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1"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1"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1"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1"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1"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1"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1"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1"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1"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3"/>
      <c r="BS197" s="293" t="str">
        <f ca="true">+IF(OFFSET('Water Data'!$D$27,0,10*ROW('Water Data'!D191))="","",OFFSET('Water Data'!$D$27,0,10*ROW('Water Data'!D191)))</f>
        <v/>
      </c>
      <c r="BT197" s="293" t="str">
        <f ca="true">+IF(OFFSET('Water Data'!$D$28,0,10*ROW('Water Data'!D191))="","",OFFSET('Water Data'!$D$28,0,10*ROW('Water Data'!D191)))</f>
        <v/>
      </c>
      <c r="BU197" s="293" t="str">
        <f ca="true">+IF(OFFSET('Water Data'!$D$29,0,10*ROW('Water Data'!D191))="","",OFFSET('Water Data'!$D$29,0,10*ROW('Water Data'!D191)))</f>
        <v/>
      </c>
      <c r="BV197" s="293" t="str">
        <f ca="true">+IF(OFFSET('Water Data'!$E$27,0,10*ROW('Water Data'!E191))="","",OFFSET('Water Data'!$E$27,0,10*ROW('Water Data'!E191)))</f>
        <v/>
      </c>
      <c r="BW197" s="293" t="str">
        <f ca="true">+IF(OFFSET('Water Data'!$E$28,0,10*ROW('Water Data'!E191))="","",OFFSET('Water Data'!$E$28,0,10*ROW('Water Data'!E191)))</f>
        <v/>
      </c>
      <c r="BX197" s="293" t="str">
        <f ca="true">+IF(OFFSET('Water Data'!$E$29,0,10*ROW('Water Data'!E191))="","",OFFSET('Water Data'!$E$29,0,10*ROW('Water Data'!E191)))</f>
        <v/>
      </c>
      <c r="BY197" s="293" t="str">
        <f ca="true">+IF(OFFSET('Water Data'!$F$27,0,10*ROW('Water Data'!F191))="","",OFFSET('Water Data'!$F$27,0,10*ROW('Water Data'!F191)))</f>
        <v/>
      </c>
      <c r="BZ197" s="293" t="str">
        <f ca="true">+IF(OFFSET('Water Data'!$F$28,0,10*ROW('Water Data'!F191))="","",OFFSET('Water Data'!$F$28,0,10*ROW('Water Data'!F191)))</f>
        <v/>
      </c>
      <c r="CA197" s="293" t="str">
        <f ca="true">+IF(OFFSET('Water Data'!$F$29,0,10*ROW('Water Data'!F191))="","",OFFSET('Water Data'!$F$29,0,10*ROW('Water Data'!F191)))</f>
        <v/>
      </c>
      <c r="CB197" s="293" t="str">
        <f ca="true">+IF(OFFSET('Water Data'!$G$27,0,10*ROW('Water Data'!G191))="","",OFFSET('Water Data'!$G$27,0,10*ROW('Water Data'!G191)))</f>
        <v/>
      </c>
      <c r="CC197" s="293" t="str">
        <f ca="true">+IF(OFFSET('Water Data'!$G$28,0,10*ROW('Water Data'!G191))="","",OFFSET('Water Data'!$G$28,0,10*ROW('Water Data'!G191)))</f>
        <v/>
      </c>
      <c r="CD197" s="293" t="str">
        <f ca="true">+IF(OFFSET('Water Data'!$G$29,0,10*ROW('Water Data'!G191))="","",OFFSET('Water Data'!$G$29,0,10*ROW('Water Data'!G191)))</f>
        <v/>
      </c>
      <c r="CE197" s="293" t="str">
        <f ca="true">+IF(OFFSET('Water Data'!$H$27,0,10*ROW('Water Data'!H191))="","",OFFSET('Water Data'!$H$27,0,10*ROW('Water Data'!H191)))</f>
        <v/>
      </c>
      <c r="CF197" s="293" t="str">
        <f ca="true">+IF(OFFSET('Water Data'!$H$28,0,10*ROW('Water Data'!H191))="","",OFFSET('Water Data'!$H$28,0,10*ROW('Water Data'!H191)))</f>
        <v/>
      </c>
      <c r="CG197" s="293" t="str">
        <f ca="true">+IF(OFFSET('Water Data'!$H$29,0,10*ROW('Water Data'!H191))="","",OFFSET('Water Data'!$H$29,0,10*ROW('Water Data'!H191)))</f>
        <v/>
      </c>
      <c r="CH197" s="293" t="str">
        <f ca="true">+IF(OFFSET('Water Data'!$I$27,0,10*ROW('Water Data'!I191))="","",OFFSET('Water Data'!$I$27,0,10*ROW('Water Data'!I191)))</f>
        <v/>
      </c>
      <c r="CI197" s="293" t="str">
        <f ca="true">+IF(OFFSET('Water Data'!$I$28,0,10*ROW('Water Data'!I191))="","",OFFSET('Water Data'!$I$28,0,10*ROW('Water Data'!I191)))</f>
        <v/>
      </c>
      <c r="CJ197" s="293" t="str">
        <f ca="true">+IF(OFFSET('Water Data'!$I$29,0,10*ROW('Water Data'!I191))="","",OFFSET('Water Data'!$I$29,0,10*ROW('Water Data'!I191)))</f>
        <v/>
      </c>
      <c r="CK197" s="293" t="str">
        <f ca="true">+IF(OFFSET('Sanitation Data'!$D$28,0,10*ROW('Sanitation Data'!D191))="","",OFFSET('Sanitation Data'!$D$28,0,10*ROW('Sanitation Data'!D191)))</f>
        <v/>
      </c>
      <c r="CL197" s="293" t="str">
        <f ca="true">+IF(OFFSET('Sanitation Data'!$D$29,0,10*ROW('Sanitation Data'!D191))="","",OFFSET('Sanitation Data'!$D$29,0,10*ROW('Sanitation Data'!D191)))</f>
        <v/>
      </c>
      <c r="CM197" s="293" t="str">
        <f ca="true">+IF(OFFSET('Sanitation Data'!$D$30,0,10*ROW('Sanitation Data'!D191))="","",OFFSET('Sanitation Data'!$D$30,0,10*ROW('Sanitation Data'!D191)))</f>
        <v/>
      </c>
      <c r="CN197" s="293" t="str">
        <f ca="true">+IF(OFFSET('Sanitation Data'!$D$31,0,10*ROW('Sanitation Data'!D191))="","",OFFSET('Sanitation Data'!$D$31,0,10*ROW('Sanitation Data'!D191)))</f>
        <v/>
      </c>
      <c r="CO197" s="293" t="str">
        <f ca="true">+IF(OFFSET('Sanitation Data'!$D$32,0,10*ROW('Sanitation Data'!D191))="","",OFFSET('Sanitation Data'!$D$32,0,10*ROW('Sanitation Data'!D191)))</f>
        <v/>
      </c>
      <c r="CP197" s="293" t="str">
        <f ca="true">+IF(OFFSET('Sanitation Data'!$E$28,0,10*ROW('Sanitation Data'!E191))="","",OFFSET('Sanitation Data'!$E$28,0,10*ROW('Sanitation Data'!E191)))</f>
        <v/>
      </c>
      <c r="CQ197" s="293" t="str">
        <f ca="true">+IF(OFFSET('Sanitation Data'!$E$29,0,10*ROW('Sanitation Data'!E191))="","",OFFSET('Sanitation Data'!$E$29,0,10*ROW('Sanitation Data'!E191)))</f>
        <v/>
      </c>
      <c r="CR197" s="293" t="str">
        <f ca="true">+IF(OFFSET('Sanitation Data'!$E$30,0,10*ROW('Sanitation Data'!E191))="","",OFFSET('Sanitation Data'!$E$30,0,10*ROW('Sanitation Data'!E191)))</f>
        <v/>
      </c>
      <c r="CS197" s="293" t="str">
        <f ca="true">+IF(OFFSET('Sanitation Data'!$E$31,0,10*ROW('Sanitation Data'!E191))="","",OFFSET('Sanitation Data'!$E$31,0,10*ROW('Sanitation Data'!E191)))</f>
        <v/>
      </c>
      <c r="CT197" s="293" t="str">
        <f ca="true">+IF(OFFSET('Sanitation Data'!$E$32,0,10*ROW('Sanitation Data'!E191))="","",OFFSET('Sanitation Data'!$E$32,0,10*ROW('Sanitation Data'!E191)))</f>
        <v/>
      </c>
      <c r="CU197" s="293" t="str">
        <f ca="true">+IF(OFFSET('Sanitation Data'!$F$28,0,10*ROW('Sanitation Data'!F191))="","",OFFSET('Sanitation Data'!$F$28,0,10*ROW('Sanitation Data'!F191)))</f>
        <v/>
      </c>
      <c r="CV197" s="293" t="str">
        <f ca="true">+IF(OFFSET('Sanitation Data'!$F$29,0,10*ROW('Sanitation Data'!F191))="","",OFFSET('Sanitation Data'!$F$29,0,10*ROW('Sanitation Data'!F191)))</f>
        <v/>
      </c>
      <c r="CW197" s="293" t="str">
        <f ca="true">+IF(OFFSET('Sanitation Data'!$F$30,0,10*ROW('Sanitation Data'!F191))="","",OFFSET('Sanitation Data'!$F$30,0,10*ROW('Sanitation Data'!F191)))</f>
        <v/>
      </c>
      <c r="CX197" s="293" t="str">
        <f ca="true">+IF(OFFSET('Sanitation Data'!$F$31,0,10*ROW('Sanitation Data'!F191))="","",OFFSET('Sanitation Data'!$F$31,0,10*ROW('Sanitation Data'!F191)))</f>
        <v/>
      </c>
      <c r="CY197" s="293" t="str">
        <f ca="true">+IF(OFFSET('Sanitation Data'!$F$32,0,10*ROW('Sanitation Data'!F191))="","",OFFSET('Sanitation Data'!$F$32,0,10*ROW('Sanitation Data'!F191)))</f>
        <v/>
      </c>
      <c r="CZ197" s="293" t="str">
        <f ca="true">+IF(OFFSET('Sanitation Data'!$G$28,0,10*ROW('Sanitation Data'!G191))="","",OFFSET('Sanitation Data'!$G$28,0,10*ROW('Sanitation Data'!G191)))</f>
        <v/>
      </c>
      <c r="DA197" s="293" t="str">
        <f ca="true">+IF(OFFSET('Sanitation Data'!$G$29,0,10*ROW('Sanitation Data'!G191))="","",OFFSET('Sanitation Data'!$G$29,0,10*ROW('Sanitation Data'!G191)))</f>
        <v/>
      </c>
      <c r="DB197" s="293" t="str">
        <f ca="true">+IF(OFFSET('Sanitation Data'!$G$30,0,10*ROW('Sanitation Data'!G191))="","",OFFSET('Sanitation Data'!$G$30,0,10*ROW('Sanitation Data'!G191)))</f>
        <v/>
      </c>
      <c r="DC197" s="293" t="str">
        <f ca="true">+IF(OFFSET('Sanitation Data'!$G$31,0,10*ROW('Sanitation Data'!G191))="","",OFFSET('Sanitation Data'!$G$31,0,10*ROW('Sanitation Data'!G191)))</f>
        <v/>
      </c>
      <c r="DD197" s="293" t="str">
        <f ca="true">+IF(OFFSET('Sanitation Data'!$G$32,0,10*ROW('Sanitation Data'!G191))="","",OFFSET('Sanitation Data'!$G$32,0,10*ROW('Sanitation Data'!G191)))</f>
        <v/>
      </c>
      <c r="DE197" s="293" t="str">
        <f ca="true">+IF(OFFSET('Sanitation Data'!$H$28,0,10*ROW('Sanitation Data'!H191))="","",OFFSET('Sanitation Data'!$H$28,0,10*ROW('Sanitation Data'!H191)))</f>
        <v/>
      </c>
      <c r="DF197" s="293" t="str">
        <f ca="true">+IF(OFFSET('Sanitation Data'!$H$29,0,10*ROW('Sanitation Data'!H191))="","",OFFSET('Sanitation Data'!$H$29,0,10*ROW('Sanitation Data'!H191)))</f>
        <v/>
      </c>
      <c r="DG197" s="293" t="str">
        <f ca="true">+IF(OFFSET('Sanitation Data'!$H$30,0,10*ROW('Sanitation Data'!H191))="","",OFFSET('Sanitation Data'!$H$30,0,10*ROW('Sanitation Data'!H191)))</f>
        <v/>
      </c>
      <c r="DH197" s="293" t="str">
        <f ca="true">+IF(OFFSET('Sanitation Data'!$H$31,0,10*ROW('Sanitation Data'!H191))="","",OFFSET('Sanitation Data'!$H$31,0,10*ROW('Sanitation Data'!H191)))</f>
        <v/>
      </c>
      <c r="DI197" s="293" t="str">
        <f ca="true">+IF(OFFSET('Sanitation Data'!$H$32,0,10*ROW('Sanitation Data'!H191))="","",OFFSET('Sanitation Data'!$H$32,0,10*ROW('Sanitation Data'!H191)))</f>
        <v/>
      </c>
      <c r="DJ197" s="293" t="str">
        <f ca="true">+IF(OFFSET('Sanitation Data'!$I$28,0,10*ROW('Sanitation Data'!I191))="","",OFFSET('Sanitation Data'!$I$28,0,10*ROW('Sanitation Data'!I191)))</f>
        <v/>
      </c>
      <c r="DK197" s="293" t="str">
        <f ca="true">+IF(OFFSET('Sanitation Data'!$I$29,0,10*ROW('Sanitation Data'!I191))="","",OFFSET('Sanitation Data'!$I$29,0,10*ROW('Sanitation Data'!I191)))</f>
        <v/>
      </c>
      <c r="DL197" s="293" t="str">
        <f ca="true">+IF(OFFSET('Sanitation Data'!$I$30,0,10*ROW('Sanitation Data'!I191))="","",OFFSET('Sanitation Data'!$I$30,0,10*ROW('Sanitation Data'!I191)))</f>
        <v/>
      </c>
      <c r="DM197" s="293" t="str">
        <f ca="true">+IF(OFFSET('Sanitation Data'!$I$31,0,10*ROW('Sanitation Data'!I191))="","",OFFSET('Sanitation Data'!$I$31,0,10*ROW('Sanitation Data'!I191)))</f>
        <v/>
      </c>
      <c r="DN197" s="293" t="str">
        <f ca="true">+IF(OFFSET('Sanitation Data'!$I$32,0,10*ROW('Sanitation Data'!I191))="","",OFFSET('Sanitation Data'!$I$32,0,10*ROW('Sanitation Data'!I191)))</f>
        <v/>
      </c>
      <c r="DO197" s="293" t="str">
        <f ca="true">+IF(OFFSET('Hygiene Data'!$D$11,0,10*ROW('Hygiene Data'!D191))="","",OFFSET('Hygiene Data'!$D$11,0,10*ROW('Hygiene Data'!D191)))</f>
        <v/>
      </c>
      <c r="DP197" s="293" t="str">
        <f ca="true">+IF(OFFSET('Hygiene Data'!$D$12,0,10*ROW('Hygiene Data'!D191))="","",OFFSET('Hygiene Data'!$D$12,0,10*ROW('Hygiene Data'!D191)))</f>
        <v/>
      </c>
      <c r="DQ197" s="293" t="str">
        <f ca="true">+IF(OFFSET('Hygiene Data'!$D$13,0,10*ROW('Hygiene Data'!D191))="","",OFFSET('Hygiene Data'!$D$13,0,10*ROW('Hygiene Data'!D191)))</f>
        <v/>
      </c>
      <c r="DR197" s="293" t="str">
        <f ca="true">+IF(OFFSET('Hygiene Data'!$E$11,0,10*ROW('Hygiene Data'!E191))="","",OFFSET('Hygiene Data'!$E$11,0,10*ROW('Hygiene Data'!E191)))</f>
        <v/>
      </c>
      <c r="DS197" s="293" t="str">
        <f ca="true">+IF(OFFSET('Hygiene Data'!$E$12,0,10*ROW('Hygiene Data'!E191))="","",OFFSET('Hygiene Data'!$E$12,0,10*ROW('Hygiene Data'!E191)))</f>
        <v/>
      </c>
      <c r="DT197" s="293" t="str">
        <f ca="true">+IF(OFFSET('Hygiene Data'!$E$13,0,10*ROW('Hygiene Data'!E191))="","",OFFSET('Hygiene Data'!$E$13,0,10*ROW('Hygiene Data'!E191)))</f>
        <v/>
      </c>
      <c r="DU197" s="293" t="str">
        <f ca="true">+IF(OFFSET('Hygiene Data'!$F$11,0,10*ROW('Hygiene Data'!F191))="","",OFFSET('Hygiene Data'!$F$11,0,10*ROW('Hygiene Data'!F191)))</f>
        <v/>
      </c>
      <c r="DV197" s="293" t="str">
        <f ca="true">+IF(OFFSET('Hygiene Data'!$F$12,0,10*ROW('Hygiene Data'!F191))="","",OFFSET('Hygiene Data'!$F$12,0,10*ROW('Hygiene Data'!F191)))</f>
        <v/>
      </c>
      <c r="DW197" s="293" t="str">
        <f ca="true">+IF(OFFSET('Hygiene Data'!$F$13,0,10*ROW('Hygiene Data'!F191))="","",OFFSET('Hygiene Data'!$F$13,0,10*ROW('Hygiene Data'!F191)))</f>
        <v/>
      </c>
      <c r="DX197" s="293" t="str">
        <f ca="true">+IF(OFFSET('Hygiene Data'!$G$11,0,10*ROW('Hygiene Data'!G191))="","",OFFSET('Hygiene Data'!$G$11,0,10*ROW('Hygiene Data'!G191)))</f>
        <v/>
      </c>
      <c r="DY197" s="293" t="str">
        <f ca="true">+IF(OFFSET('Hygiene Data'!$G$12,0,10*ROW('Hygiene Data'!G191))="","",OFFSET('Hygiene Data'!$G$12,0,10*ROW('Hygiene Data'!G191)))</f>
        <v/>
      </c>
      <c r="DZ197" s="293" t="str">
        <f ca="true">+IF(OFFSET('Hygiene Data'!$G$13,0,10*ROW('Hygiene Data'!G191))="","",OFFSET('Hygiene Data'!$G$13,0,10*ROW('Hygiene Data'!G191)))</f>
        <v/>
      </c>
      <c r="EA197" s="293" t="str">
        <f ca="true">+IF(OFFSET('Hygiene Data'!$H$11,0,10*ROW('Hygiene Data'!H191))="","",OFFSET('Hygiene Data'!$H$11,0,10*ROW('Hygiene Data'!H191)))</f>
        <v/>
      </c>
      <c r="EB197" s="293" t="str">
        <f ca="true">+IF(OFFSET('Hygiene Data'!$H$12,0,10*ROW('Hygiene Data'!H191))="","",OFFSET('Hygiene Data'!$H$12,0,10*ROW('Hygiene Data'!H191)))</f>
        <v/>
      </c>
      <c r="EC197" s="293" t="str">
        <f ca="true">+IF(OFFSET('Hygiene Data'!$H$13,0,10*ROW('Hygiene Data'!H191))="","",OFFSET('Hygiene Data'!$H$13,0,10*ROW('Hygiene Data'!H191)))</f>
        <v/>
      </c>
      <c r="ED197" s="293" t="str">
        <f ca="true">+IF(OFFSET('Hygiene Data'!$I$11,0,10*ROW('Hygiene Data'!I191))="","",OFFSET('Hygiene Data'!$I$11,0,10*ROW('Hygiene Data'!I191)))</f>
        <v/>
      </c>
      <c r="EE197" s="293" t="str">
        <f ca="true">+IF(OFFSET('Hygiene Data'!$I$12,0,10*ROW('Hygiene Data'!I191))="","",OFFSET('Hygiene Data'!$I$12,0,10*ROW('Hygiene Data'!I191)))</f>
        <v/>
      </c>
      <c r="EF197" s="293"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49" t="str">
        <f t="shared" ca="true" si="2"/>
        <v/>
      </c>
      <c r="D198" s="89"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9"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9"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9"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9"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9"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9"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9"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9"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9"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9"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9"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9"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9"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9"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9"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9"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9"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0"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0"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0"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0"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0"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0"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0"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0"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0"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0"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0"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0"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0"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0"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0"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0"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0"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0"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0"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0"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0"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0"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0"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0"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0"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0"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0"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0"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0"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0"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1"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1"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1"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1"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1"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1"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1"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1"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1"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1"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1"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1"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1"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1"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1"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1"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1"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1"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3"/>
      <c r="BS198" s="293" t="str">
        <f ca="true">+IF(OFFSET('Water Data'!$D$27,0,10*ROW('Water Data'!D192))="","",OFFSET('Water Data'!$D$27,0,10*ROW('Water Data'!D192)))</f>
        <v/>
      </c>
      <c r="BT198" s="293" t="str">
        <f ca="true">+IF(OFFSET('Water Data'!$D$28,0,10*ROW('Water Data'!D192))="","",OFFSET('Water Data'!$D$28,0,10*ROW('Water Data'!D192)))</f>
        <v/>
      </c>
      <c r="BU198" s="293" t="str">
        <f ca="true">+IF(OFFSET('Water Data'!$D$29,0,10*ROW('Water Data'!D192))="","",OFFSET('Water Data'!$D$29,0,10*ROW('Water Data'!D192)))</f>
        <v/>
      </c>
      <c r="BV198" s="293" t="str">
        <f ca="true">+IF(OFFSET('Water Data'!$E$27,0,10*ROW('Water Data'!E192))="","",OFFSET('Water Data'!$E$27,0,10*ROW('Water Data'!E192)))</f>
        <v/>
      </c>
      <c r="BW198" s="293" t="str">
        <f ca="true">+IF(OFFSET('Water Data'!$E$28,0,10*ROW('Water Data'!E192))="","",OFFSET('Water Data'!$E$28,0,10*ROW('Water Data'!E192)))</f>
        <v/>
      </c>
      <c r="BX198" s="293" t="str">
        <f ca="true">+IF(OFFSET('Water Data'!$E$29,0,10*ROW('Water Data'!E192))="","",OFFSET('Water Data'!$E$29,0,10*ROW('Water Data'!E192)))</f>
        <v/>
      </c>
      <c r="BY198" s="293" t="str">
        <f ca="true">+IF(OFFSET('Water Data'!$F$27,0,10*ROW('Water Data'!F192))="","",OFFSET('Water Data'!$F$27,0,10*ROW('Water Data'!F192)))</f>
        <v/>
      </c>
      <c r="BZ198" s="293" t="str">
        <f ca="true">+IF(OFFSET('Water Data'!$F$28,0,10*ROW('Water Data'!F192))="","",OFFSET('Water Data'!$F$28,0,10*ROW('Water Data'!F192)))</f>
        <v/>
      </c>
      <c r="CA198" s="293" t="str">
        <f ca="true">+IF(OFFSET('Water Data'!$F$29,0,10*ROW('Water Data'!F192))="","",OFFSET('Water Data'!$F$29,0,10*ROW('Water Data'!F192)))</f>
        <v/>
      </c>
      <c r="CB198" s="293" t="str">
        <f ca="true">+IF(OFFSET('Water Data'!$G$27,0,10*ROW('Water Data'!G192))="","",OFFSET('Water Data'!$G$27,0,10*ROW('Water Data'!G192)))</f>
        <v/>
      </c>
      <c r="CC198" s="293" t="str">
        <f ca="true">+IF(OFFSET('Water Data'!$G$28,0,10*ROW('Water Data'!G192))="","",OFFSET('Water Data'!$G$28,0,10*ROW('Water Data'!G192)))</f>
        <v/>
      </c>
      <c r="CD198" s="293" t="str">
        <f ca="true">+IF(OFFSET('Water Data'!$G$29,0,10*ROW('Water Data'!G192))="","",OFFSET('Water Data'!$G$29,0,10*ROW('Water Data'!G192)))</f>
        <v/>
      </c>
      <c r="CE198" s="293" t="str">
        <f ca="true">+IF(OFFSET('Water Data'!$H$27,0,10*ROW('Water Data'!H192))="","",OFFSET('Water Data'!$H$27,0,10*ROW('Water Data'!H192)))</f>
        <v/>
      </c>
      <c r="CF198" s="293" t="str">
        <f ca="true">+IF(OFFSET('Water Data'!$H$28,0,10*ROW('Water Data'!H192))="","",OFFSET('Water Data'!$H$28,0,10*ROW('Water Data'!H192)))</f>
        <v/>
      </c>
      <c r="CG198" s="293" t="str">
        <f ca="true">+IF(OFFSET('Water Data'!$H$29,0,10*ROW('Water Data'!H192))="","",OFFSET('Water Data'!$H$29,0,10*ROW('Water Data'!H192)))</f>
        <v/>
      </c>
      <c r="CH198" s="293" t="str">
        <f ca="true">+IF(OFFSET('Water Data'!$I$27,0,10*ROW('Water Data'!I192))="","",OFFSET('Water Data'!$I$27,0,10*ROW('Water Data'!I192)))</f>
        <v/>
      </c>
      <c r="CI198" s="293" t="str">
        <f ca="true">+IF(OFFSET('Water Data'!$I$28,0,10*ROW('Water Data'!I192))="","",OFFSET('Water Data'!$I$28,0,10*ROW('Water Data'!I192)))</f>
        <v/>
      </c>
      <c r="CJ198" s="293" t="str">
        <f ca="true">+IF(OFFSET('Water Data'!$I$29,0,10*ROW('Water Data'!I192))="","",OFFSET('Water Data'!$I$29,0,10*ROW('Water Data'!I192)))</f>
        <v/>
      </c>
      <c r="CK198" s="293" t="str">
        <f ca="true">+IF(OFFSET('Sanitation Data'!$D$28,0,10*ROW('Sanitation Data'!D192))="","",OFFSET('Sanitation Data'!$D$28,0,10*ROW('Sanitation Data'!D192)))</f>
        <v/>
      </c>
      <c r="CL198" s="293" t="str">
        <f ca="true">+IF(OFFSET('Sanitation Data'!$D$29,0,10*ROW('Sanitation Data'!D192))="","",OFFSET('Sanitation Data'!$D$29,0,10*ROW('Sanitation Data'!D192)))</f>
        <v/>
      </c>
      <c r="CM198" s="293" t="str">
        <f ca="true">+IF(OFFSET('Sanitation Data'!$D$30,0,10*ROW('Sanitation Data'!D192))="","",OFFSET('Sanitation Data'!$D$30,0,10*ROW('Sanitation Data'!D192)))</f>
        <v/>
      </c>
      <c r="CN198" s="293" t="str">
        <f ca="true">+IF(OFFSET('Sanitation Data'!$D$31,0,10*ROW('Sanitation Data'!D192))="","",OFFSET('Sanitation Data'!$D$31,0,10*ROW('Sanitation Data'!D192)))</f>
        <v/>
      </c>
      <c r="CO198" s="293" t="str">
        <f ca="true">+IF(OFFSET('Sanitation Data'!$D$32,0,10*ROW('Sanitation Data'!D192))="","",OFFSET('Sanitation Data'!$D$32,0,10*ROW('Sanitation Data'!D192)))</f>
        <v/>
      </c>
      <c r="CP198" s="293" t="str">
        <f ca="true">+IF(OFFSET('Sanitation Data'!$E$28,0,10*ROW('Sanitation Data'!E192))="","",OFFSET('Sanitation Data'!$E$28,0,10*ROW('Sanitation Data'!E192)))</f>
        <v/>
      </c>
      <c r="CQ198" s="293" t="str">
        <f ca="true">+IF(OFFSET('Sanitation Data'!$E$29,0,10*ROW('Sanitation Data'!E192))="","",OFFSET('Sanitation Data'!$E$29,0,10*ROW('Sanitation Data'!E192)))</f>
        <v/>
      </c>
      <c r="CR198" s="293" t="str">
        <f ca="true">+IF(OFFSET('Sanitation Data'!$E$30,0,10*ROW('Sanitation Data'!E192))="","",OFFSET('Sanitation Data'!$E$30,0,10*ROW('Sanitation Data'!E192)))</f>
        <v/>
      </c>
      <c r="CS198" s="293" t="str">
        <f ca="true">+IF(OFFSET('Sanitation Data'!$E$31,0,10*ROW('Sanitation Data'!E192))="","",OFFSET('Sanitation Data'!$E$31,0,10*ROW('Sanitation Data'!E192)))</f>
        <v/>
      </c>
      <c r="CT198" s="293" t="str">
        <f ca="true">+IF(OFFSET('Sanitation Data'!$E$32,0,10*ROW('Sanitation Data'!E192))="","",OFFSET('Sanitation Data'!$E$32,0,10*ROW('Sanitation Data'!E192)))</f>
        <v/>
      </c>
      <c r="CU198" s="293" t="str">
        <f ca="true">+IF(OFFSET('Sanitation Data'!$F$28,0,10*ROW('Sanitation Data'!F192))="","",OFFSET('Sanitation Data'!$F$28,0,10*ROW('Sanitation Data'!F192)))</f>
        <v/>
      </c>
      <c r="CV198" s="293" t="str">
        <f ca="true">+IF(OFFSET('Sanitation Data'!$F$29,0,10*ROW('Sanitation Data'!F192))="","",OFFSET('Sanitation Data'!$F$29,0,10*ROW('Sanitation Data'!F192)))</f>
        <v/>
      </c>
      <c r="CW198" s="293" t="str">
        <f ca="true">+IF(OFFSET('Sanitation Data'!$F$30,0,10*ROW('Sanitation Data'!F192))="","",OFFSET('Sanitation Data'!$F$30,0,10*ROW('Sanitation Data'!F192)))</f>
        <v/>
      </c>
      <c r="CX198" s="293" t="str">
        <f ca="true">+IF(OFFSET('Sanitation Data'!$F$31,0,10*ROW('Sanitation Data'!F192))="","",OFFSET('Sanitation Data'!$F$31,0,10*ROW('Sanitation Data'!F192)))</f>
        <v/>
      </c>
      <c r="CY198" s="293" t="str">
        <f ca="true">+IF(OFFSET('Sanitation Data'!$F$32,0,10*ROW('Sanitation Data'!F192))="","",OFFSET('Sanitation Data'!$F$32,0,10*ROW('Sanitation Data'!F192)))</f>
        <v/>
      </c>
      <c r="CZ198" s="293" t="str">
        <f ca="true">+IF(OFFSET('Sanitation Data'!$G$28,0,10*ROW('Sanitation Data'!G192))="","",OFFSET('Sanitation Data'!$G$28,0,10*ROW('Sanitation Data'!G192)))</f>
        <v/>
      </c>
      <c r="DA198" s="293" t="str">
        <f ca="true">+IF(OFFSET('Sanitation Data'!$G$29,0,10*ROW('Sanitation Data'!G192))="","",OFFSET('Sanitation Data'!$G$29,0,10*ROW('Sanitation Data'!G192)))</f>
        <v/>
      </c>
      <c r="DB198" s="293" t="str">
        <f ca="true">+IF(OFFSET('Sanitation Data'!$G$30,0,10*ROW('Sanitation Data'!G192))="","",OFFSET('Sanitation Data'!$G$30,0,10*ROW('Sanitation Data'!G192)))</f>
        <v/>
      </c>
      <c r="DC198" s="293" t="str">
        <f ca="true">+IF(OFFSET('Sanitation Data'!$G$31,0,10*ROW('Sanitation Data'!G192))="","",OFFSET('Sanitation Data'!$G$31,0,10*ROW('Sanitation Data'!G192)))</f>
        <v/>
      </c>
      <c r="DD198" s="293" t="str">
        <f ca="true">+IF(OFFSET('Sanitation Data'!$G$32,0,10*ROW('Sanitation Data'!G192))="","",OFFSET('Sanitation Data'!$G$32,0,10*ROW('Sanitation Data'!G192)))</f>
        <v/>
      </c>
      <c r="DE198" s="293" t="str">
        <f ca="true">+IF(OFFSET('Sanitation Data'!$H$28,0,10*ROW('Sanitation Data'!H192))="","",OFFSET('Sanitation Data'!$H$28,0,10*ROW('Sanitation Data'!H192)))</f>
        <v/>
      </c>
      <c r="DF198" s="293" t="str">
        <f ca="true">+IF(OFFSET('Sanitation Data'!$H$29,0,10*ROW('Sanitation Data'!H192))="","",OFFSET('Sanitation Data'!$H$29,0,10*ROW('Sanitation Data'!H192)))</f>
        <v/>
      </c>
      <c r="DG198" s="293" t="str">
        <f ca="true">+IF(OFFSET('Sanitation Data'!$H$30,0,10*ROW('Sanitation Data'!H192))="","",OFFSET('Sanitation Data'!$H$30,0,10*ROW('Sanitation Data'!H192)))</f>
        <v/>
      </c>
      <c r="DH198" s="293" t="str">
        <f ca="true">+IF(OFFSET('Sanitation Data'!$H$31,0,10*ROW('Sanitation Data'!H192))="","",OFFSET('Sanitation Data'!$H$31,0,10*ROW('Sanitation Data'!H192)))</f>
        <v/>
      </c>
      <c r="DI198" s="293" t="str">
        <f ca="true">+IF(OFFSET('Sanitation Data'!$H$32,0,10*ROW('Sanitation Data'!H192))="","",OFFSET('Sanitation Data'!$H$32,0,10*ROW('Sanitation Data'!H192)))</f>
        <v/>
      </c>
      <c r="DJ198" s="293" t="str">
        <f ca="true">+IF(OFFSET('Sanitation Data'!$I$28,0,10*ROW('Sanitation Data'!I192))="","",OFFSET('Sanitation Data'!$I$28,0,10*ROW('Sanitation Data'!I192)))</f>
        <v/>
      </c>
      <c r="DK198" s="293" t="str">
        <f ca="true">+IF(OFFSET('Sanitation Data'!$I$29,0,10*ROW('Sanitation Data'!I192))="","",OFFSET('Sanitation Data'!$I$29,0,10*ROW('Sanitation Data'!I192)))</f>
        <v/>
      </c>
      <c r="DL198" s="293" t="str">
        <f ca="true">+IF(OFFSET('Sanitation Data'!$I$30,0,10*ROW('Sanitation Data'!I192))="","",OFFSET('Sanitation Data'!$I$30,0,10*ROW('Sanitation Data'!I192)))</f>
        <v/>
      </c>
      <c r="DM198" s="293" t="str">
        <f ca="true">+IF(OFFSET('Sanitation Data'!$I$31,0,10*ROW('Sanitation Data'!I192))="","",OFFSET('Sanitation Data'!$I$31,0,10*ROW('Sanitation Data'!I192)))</f>
        <v/>
      </c>
      <c r="DN198" s="293" t="str">
        <f ca="true">+IF(OFFSET('Sanitation Data'!$I$32,0,10*ROW('Sanitation Data'!I192))="","",OFFSET('Sanitation Data'!$I$32,0,10*ROW('Sanitation Data'!I192)))</f>
        <v/>
      </c>
      <c r="DO198" s="293" t="str">
        <f ca="true">+IF(OFFSET('Hygiene Data'!$D$11,0,10*ROW('Hygiene Data'!D192))="","",OFFSET('Hygiene Data'!$D$11,0,10*ROW('Hygiene Data'!D192)))</f>
        <v/>
      </c>
      <c r="DP198" s="293" t="str">
        <f ca="true">+IF(OFFSET('Hygiene Data'!$D$12,0,10*ROW('Hygiene Data'!D192))="","",OFFSET('Hygiene Data'!$D$12,0,10*ROW('Hygiene Data'!D192)))</f>
        <v/>
      </c>
      <c r="DQ198" s="293" t="str">
        <f ca="true">+IF(OFFSET('Hygiene Data'!$D$13,0,10*ROW('Hygiene Data'!D192))="","",OFFSET('Hygiene Data'!$D$13,0,10*ROW('Hygiene Data'!D192)))</f>
        <v/>
      </c>
      <c r="DR198" s="293" t="str">
        <f ca="true">+IF(OFFSET('Hygiene Data'!$E$11,0,10*ROW('Hygiene Data'!E192))="","",OFFSET('Hygiene Data'!$E$11,0,10*ROW('Hygiene Data'!E192)))</f>
        <v/>
      </c>
      <c r="DS198" s="293" t="str">
        <f ca="true">+IF(OFFSET('Hygiene Data'!$E$12,0,10*ROW('Hygiene Data'!E192))="","",OFFSET('Hygiene Data'!$E$12,0,10*ROW('Hygiene Data'!E192)))</f>
        <v/>
      </c>
      <c r="DT198" s="293" t="str">
        <f ca="true">+IF(OFFSET('Hygiene Data'!$E$13,0,10*ROW('Hygiene Data'!E192))="","",OFFSET('Hygiene Data'!$E$13,0,10*ROW('Hygiene Data'!E192)))</f>
        <v/>
      </c>
      <c r="DU198" s="293" t="str">
        <f ca="true">+IF(OFFSET('Hygiene Data'!$F$11,0,10*ROW('Hygiene Data'!F192))="","",OFFSET('Hygiene Data'!$F$11,0,10*ROW('Hygiene Data'!F192)))</f>
        <v/>
      </c>
      <c r="DV198" s="293" t="str">
        <f ca="true">+IF(OFFSET('Hygiene Data'!$F$12,0,10*ROW('Hygiene Data'!F192))="","",OFFSET('Hygiene Data'!$F$12,0,10*ROW('Hygiene Data'!F192)))</f>
        <v/>
      </c>
      <c r="DW198" s="293" t="str">
        <f ca="true">+IF(OFFSET('Hygiene Data'!$F$13,0,10*ROW('Hygiene Data'!F192))="","",OFFSET('Hygiene Data'!$F$13,0,10*ROW('Hygiene Data'!F192)))</f>
        <v/>
      </c>
      <c r="DX198" s="293" t="str">
        <f ca="true">+IF(OFFSET('Hygiene Data'!$G$11,0,10*ROW('Hygiene Data'!G192))="","",OFFSET('Hygiene Data'!$G$11,0,10*ROW('Hygiene Data'!G192)))</f>
        <v/>
      </c>
      <c r="DY198" s="293" t="str">
        <f ca="true">+IF(OFFSET('Hygiene Data'!$G$12,0,10*ROW('Hygiene Data'!G192))="","",OFFSET('Hygiene Data'!$G$12,0,10*ROW('Hygiene Data'!G192)))</f>
        <v/>
      </c>
      <c r="DZ198" s="293" t="str">
        <f ca="true">+IF(OFFSET('Hygiene Data'!$G$13,0,10*ROW('Hygiene Data'!G192))="","",OFFSET('Hygiene Data'!$G$13,0,10*ROW('Hygiene Data'!G192)))</f>
        <v/>
      </c>
      <c r="EA198" s="293" t="str">
        <f ca="true">+IF(OFFSET('Hygiene Data'!$H$11,0,10*ROW('Hygiene Data'!H192))="","",OFFSET('Hygiene Data'!$H$11,0,10*ROW('Hygiene Data'!H192)))</f>
        <v/>
      </c>
      <c r="EB198" s="293" t="str">
        <f ca="true">+IF(OFFSET('Hygiene Data'!$H$12,0,10*ROW('Hygiene Data'!H192))="","",OFFSET('Hygiene Data'!$H$12,0,10*ROW('Hygiene Data'!H192)))</f>
        <v/>
      </c>
      <c r="EC198" s="293" t="str">
        <f ca="true">+IF(OFFSET('Hygiene Data'!$H$13,0,10*ROW('Hygiene Data'!H192))="","",OFFSET('Hygiene Data'!$H$13,0,10*ROW('Hygiene Data'!H192)))</f>
        <v/>
      </c>
      <c r="ED198" s="293" t="str">
        <f ca="true">+IF(OFFSET('Hygiene Data'!$I$11,0,10*ROW('Hygiene Data'!I192))="","",OFFSET('Hygiene Data'!$I$11,0,10*ROW('Hygiene Data'!I192)))</f>
        <v/>
      </c>
      <c r="EE198" s="293" t="str">
        <f ca="true">+IF(OFFSET('Hygiene Data'!$I$12,0,10*ROW('Hygiene Data'!I192))="","",OFFSET('Hygiene Data'!$I$12,0,10*ROW('Hygiene Data'!I192)))</f>
        <v/>
      </c>
      <c r="EF198" s="293"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49" t="str">
        <f t="shared" ref="C199:C207" ca="true" si="3">+IF(ISNUMBER(VALUE(MID(A199,5,4))), VALUE(MID(A199, 5,4)),"")</f>
        <v/>
      </c>
      <c r="D199" s="89"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9"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9"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9"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9"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9"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9"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9"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9"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9"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9"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9"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9"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9"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9"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9"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9"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9"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0"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0"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0"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0"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0"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0"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0"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0"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0"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0"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0"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0"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0"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0"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0"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0"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0"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0"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0"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0"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0"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0"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0"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0"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0"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0"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0"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0"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0"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0"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1"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1"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1"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1"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1"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1"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1"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1"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1"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1"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1"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1"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1"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1"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1"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1"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1"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1"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3"/>
      <c r="BS199" s="293" t="str">
        <f ca="true">+IF(OFFSET('Water Data'!$D$27,0,10*ROW('Water Data'!D193))="","",OFFSET('Water Data'!$D$27,0,10*ROW('Water Data'!D193)))</f>
        <v/>
      </c>
      <c r="BT199" s="293" t="str">
        <f ca="true">+IF(OFFSET('Water Data'!$D$28,0,10*ROW('Water Data'!D193))="","",OFFSET('Water Data'!$D$28,0,10*ROW('Water Data'!D193)))</f>
        <v/>
      </c>
      <c r="BU199" s="293" t="str">
        <f ca="true">+IF(OFFSET('Water Data'!$D$29,0,10*ROW('Water Data'!D193))="","",OFFSET('Water Data'!$D$29,0,10*ROW('Water Data'!D193)))</f>
        <v/>
      </c>
      <c r="BV199" s="293" t="str">
        <f ca="true">+IF(OFFSET('Water Data'!$E$27,0,10*ROW('Water Data'!E193))="","",OFFSET('Water Data'!$E$27,0,10*ROW('Water Data'!E193)))</f>
        <v/>
      </c>
      <c r="BW199" s="293" t="str">
        <f ca="true">+IF(OFFSET('Water Data'!$E$28,0,10*ROW('Water Data'!E193))="","",OFFSET('Water Data'!$E$28,0,10*ROW('Water Data'!E193)))</f>
        <v/>
      </c>
      <c r="BX199" s="293" t="str">
        <f ca="true">+IF(OFFSET('Water Data'!$E$29,0,10*ROW('Water Data'!E193))="","",OFFSET('Water Data'!$E$29,0,10*ROW('Water Data'!E193)))</f>
        <v/>
      </c>
      <c r="BY199" s="293" t="str">
        <f ca="true">+IF(OFFSET('Water Data'!$F$27,0,10*ROW('Water Data'!F193))="","",OFFSET('Water Data'!$F$27,0,10*ROW('Water Data'!F193)))</f>
        <v/>
      </c>
      <c r="BZ199" s="293" t="str">
        <f ca="true">+IF(OFFSET('Water Data'!$F$28,0,10*ROW('Water Data'!F193))="","",OFFSET('Water Data'!$F$28,0,10*ROW('Water Data'!F193)))</f>
        <v/>
      </c>
      <c r="CA199" s="293" t="str">
        <f ca="true">+IF(OFFSET('Water Data'!$F$29,0,10*ROW('Water Data'!F193))="","",OFFSET('Water Data'!$F$29,0,10*ROW('Water Data'!F193)))</f>
        <v/>
      </c>
      <c r="CB199" s="293" t="str">
        <f ca="true">+IF(OFFSET('Water Data'!$G$27,0,10*ROW('Water Data'!G193))="","",OFFSET('Water Data'!$G$27,0,10*ROW('Water Data'!G193)))</f>
        <v/>
      </c>
      <c r="CC199" s="293" t="str">
        <f ca="true">+IF(OFFSET('Water Data'!$G$28,0,10*ROW('Water Data'!G193))="","",OFFSET('Water Data'!$G$28,0,10*ROW('Water Data'!G193)))</f>
        <v/>
      </c>
      <c r="CD199" s="293" t="str">
        <f ca="true">+IF(OFFSET('Water Data'!$G$29,0,10*ROW('Water Data'!G193))="","",OFFSET('Water Data'!$G$29,0,10*ROW('Water Data'!G193)))</f>
        <v/>
      </c>
      <c r="CE199" s="293" t="str">
        <f ca="true">+IF(OFFSET('Water Data'!$H$27,0,10*ROW('Water Data'!H193))="","",OFFSET('Water Data'!$H$27,0,10*ROW('Water Data'!H193)))</f>
        <v/>
      </c>
      <c r="CF199" s="293" t="str">
        <f ca="true">+IF(OFFSET('Water Data'!$H$28,0,10*ROW('Water Data'!H193))="","",OFFSET('Water Data'!$H$28,0,10*ROW('Water Data'!H193)))</f>
        <v/>
      </c>
      <c r="CG199" s="293" t="str">
        <f ca="true">+IF(OFFSET('Water Data'!$H$29,0,10*ROW('Water Data'!H193))="","",OFFSET('Water Data'!$H$29,0,10*ROW('Water Data'!H193)))</f>
        <v/>
      </c>
      <c r="CH199" s="293" t="str">
        <f ca="true">+IF(OFFSET('Water Data'!$I$27,0,10*ROW('Water Data'!I193))="","",OFFSET('Water Data'!$I$27,0,10*ROW('Water Data'!I193)))</f>
        <v/>
      </c>
      <c r="CI199" s="293" t="str">
        <f ca="true">+IF(OFFSET('Water Data'!$I$28,0,10*ROW('Water Data'!I193))="","",OFFSET('Water Data'!$I$28,0,10*ROW('Water Data'!I193)))</f>
        <v/>
      </c>
      <c r="CJ199" s="293" t="str">
        <f ca="true">+IF(OFFSET('Water Data'!$I$29,0,10*ROW('Water Data'!I193))="","",OFFSET('Water Data'!$I$29,0,10*ROW('Water Data'!I193)))</f>
        <v/>
      </c>
      <c r="CK199" s="293" t="str">
        <f ca="true">+IF(OFFSET('Sanitation Data'!$D$28,0,10*ROW('Sanitation Data'!D193))="","",OFFSET('Sanitation Data'!$D$28,0,10*ROW('Sanitation Data'!D193)))</f>
        <v/>
      </c>
      <c r="CL199" s="293" t="str">
        <f ca="true">+IF(OFFSET('Sanitation Data'!$D$29,0,10*ROW('Sanitation Data'!D193))="","",OFFSET('Sanitation Data'!$D$29,0,10*ROW('Sanitation Data'!D193)))</f>
        <v/>
      </c>
      <c r="CM199" s="293" t="str">
        <f ca="true">+IF(OFFSET('Sanitation Data'!$D$30,0,10*ROW('Sanitation Data'!D193))="","",OFFSET('Sanitation Data'!$D$30,0,10*ROW('Sanitation Data'!D193)))</f>
        <v/>
      </c>
      <c r="CN199" s="293" t="str">
        <f ca="true">+IF(OFFSET('Sanitation Data'!$D$31,0,10*ROW('Sanitation Data'!D193))="","",OFFSET('Sanitation Data'!$D$31,0,10*ROW('Sanitation Data'!D193)))</f>
        <v/>
      </c>
      <c r="CO199" s="293" t="str">
        <f ca="true">+IF(OFFSET('Sanitation Data'!$D$32,0,10*ROW('Sanitation Data'!D193))="","",OFFSET('Sanitation Data'!$D$32,0,10*ROW('Sanitation Data'!D193)))</f>
        <v/>
      </c>
      <c r="CP199" s="293" t="str">
        <f ca="true">+IF(OFFSET('Sanitation Data'!$E$28,0,10*ROW('Sanitation Data'!E193))="","",OFFSET('Sanitation Data'!$E$28,0,10*ROW('Sanitation Data'!E193)))</f>
        <v/>
      </c>
      <c r="CQ199" s="293" t="str">
        <f ca="true">+IF(OFFSET('Sanitation Data'!$E$29,0,10*ROW('Sanitation Data'!E193))="","",OFFSET('Sanitation Data'!$E$29,0,10*ROW('Sanitation Data'!E193)))</f>
        <v/>
      </c>
      <c r="CR199" s="293" t="str">
        <f ca="true">+IF(OFFSET('Sanitation Data'!$E$30,0,10*ROW('Sanitation Data'!E193))="","",OFFSET('Sanitation Data'!$E$30,0,10*ROW('Sanitation Data'!E193)))</f>
        <v/>
      </c>
      <c r="CS199" s="293" t="str">
        <f ca="true">+IF(OFFSET('Sanitation Data'!$E$31,0,10*ROW('Sanitation Data'!E193))="","",OFFSET('Sanitation Data'!$E$31,0,10*ROW('Sanitation Data'!E193)))</f>
        <v/>
      </c>
      <c r="CT199" s="293" t="str">
        <f ca="true">+IF(OFFSET('Sanitation Data'!$E$32,0,10*ROW('Sanitation Data'!E193))="","",OFFSET('Sanitation Data'!$E$32,0,10*ROW('Sanitation Data'!E193)))</f>
        <v/>
      </c>
      <c r="CU199" s="293" t="str">
        <f ca="true">+IF(OFFSET('Sanitation Data'!$F$28,0,10*ROW('Sanitation Data'!F193))="","",OFFSET('Sanitation Data'!$F$28,0,10*ROW('Sanitation Data'!F193)))</f>
        <v/>
      </c>
      <c r="CV199" s="293" t="str">
        <f ca="true">+IF(OFFSET('Sanitation Data'!$F$29,0,10*ROW('Sanitation Data'!F193))="","",OFFSET('Sanitation Data'!$F$29,0,10*ROW('Sanitation Data'!F193)))</f>
        <v/>
      </c>
      <c r="CW199" s="293" t="str">
        <f ca="true">+IF(OFFSET('Sanitation Data'!$F$30,0,10*ROW('Sanitation Data'!F193))="","",OFFSET('Sanitation Data'!$F$30,0,10*ROW('Sanitation Data'!F193)))</f>
        <v/>
      </c>
      <c r="CX199" s="293" t="str">
        <f ca="true">+IF(OFFSET('Sanitation Data'!$F$31,0,10*ROW('Sanitation Data'!F193))="","",OFFSET('Sanitation Data'!$F$31,0,10*ROW('Sanitation Data'!F193)))</f>
        <v/>
      </c>
      <c r="CY199" s="293" t="str">
        <f ca="true">+IF(OFFSET('Sanitation Data'!$F$32,0,10*ROW('Sanitation Data'!F193))="","",OFFSET('Sanitation Data'!$F$32,0,10*ROW('Sanitation Data'!F193)))</f>
        <v/>
      </c>
      <c r="CZ199" s="293" t="str">
        <f ca="true">+IF(OFFSET('Sanitation Data'!$G$28,0,10*ROW('Sanitation Data'!G193))="","",OFFSET('Sanitation Data'!$G$28,0,10*ROW('Sanitation Data'!G193)))</f>
        <v/>
      </c>
      <c r="DA199" s="293" t="str">
        <f ca="true">+IF(OFFSET('Sanitation Data'!$G$29,0,10*ROW('Sanitation Data'!G193))="","",OFFSET('Sanitation Data'!$G$29,0,10*ROW('Sanitation Data'!G193)))</f>
        <v/>
      </c>
      <c r="DB199" s="293" t="str">
        <f ca="true">+IF(OFFSET('Sanitation Data'!$G$30,0,10*ROW('Sanitation Data'!G193))="","",OFFSET('Sanitation Data'!$G$30,0,10*ROW('Sanitation Data'!G193)))</f>
        <v/>
      </c>
      <c r="DC199" s="293" t="str">
        <f ca="true">+IF(OFFSET('Sanitation Data'!$G$31,0,10*ROW('Sanitation Data'!G193))="","",OFFSET('Sanitation Data'!$G$31,0,10*ROW('Sanitation Data'!G193)))</f>
        <v/>
      </c>
      <c r="DD199" s="293" t="str">
        <f ca="true">+IF(OFFSET('Sanitation Data'!$G$32,0,10*ROW('Sanitation Data'!G193))="","",OFFSET('Sanitation Data'!$G$32,0,10*ROW('Sanitation Data'!G193)))</f>
        <v/>
      </c>
      <c r="DE199" s="293" t="str">
        <f ca="true">+IF(OFFSET('Sanitation Data'!$H$28,0,10*ROW('Sanitation Data'!H193))="","",OFFSET('Sanitation Data'!$H$28,0,10*ROW('Sanitation Data'!H193)))</f>
        <v/>
      </c>
      <c r="DF199" s="293" t="str">
        <f ca="true">+IF(OFFSET('Sanitation Data'!$H$29,0,10*ROW('Sanitation Data'!H193))="","",OFFSET('Sanitation Data'!$H$29,0,10*ROW('Sanitation Data'!H193)))</f>
        <v/>
      </c>
      <c r="DG199" s="293" t="str">
        <f ca="true">+IF(OFFSET('Sanitation Data'!$H$30,0,10*ROW('Sanitation Data'!H193))="","",OFFSET('Sanitation Data'!$H$30,0,10*ROW('Sanitation Data'!H193)))</f>
        <v/>
      </c>
      <c r="DH199" s="293" t="str">
        <f ca="true">+IF(OFFSET('Sanitation Data'!$H$31,0,10*ROW('Sanitation Data'!H193))="","",OFFSET('Sanitation Data'!$H$31,0,10*ROW('Sanitation Data'!H193)))</f>
        <v/>
      </c>
      <c r="DI199" s="293" t="str">
        <f ca="true">+IF(OFFSET('Sanitation Data'!$H$32,0,10*ROW('Sanitation Data'!H193))="","",OFFSET('Sanitation Data'!$H$32,0,10*ROW('Sanitation Data'!H193)))</f>
        <v/>
      </c>
      <c r="DJ199" s="293" t="str">
        <f ca="true">+IF(OFFSET('Sanitation Data'!$I$28,0,10*ROW('Sanitation Data'!I193))="","",OFFSET('Sanitation Data'!$I$28,0,10*ROW('Sanitation Data'!I193)))</f>
        <v/>
      </c>
      <c r="DK199" s="293" t="str">
        <f ca="true">+IF(OFFSET('Sanitation Data'!$I$29,0,10*ROW('Sanitation Data'!I193))="","",OFFSET('Sanitation Data'!$I$29,0,10*ROW('Sanitation Data'!I193)))</f>
        <v/>
      </c>
      <c r="DL199" s="293" t="str">
        <f ca="true">+IF(OFFSET('Sanitation Data'!$I$30,0,10*ROW('Sanitation Data'!I193))="","",OFFSET('Sanitation Data'!$I$30,0,10*ROW('Sanitation Data'!I193)))</f>
        <v/>
      </c>
      <c r="DM199" s="293" t="str">
        <f ca="true">+IF(OFFSET('Sanitation Data'!$I$31,0,10*ROW('Sanitation Data'!I193))="","",OFFSET('Sanitation Data'!$I$31,0,10*ROW('Sanitation Data'!I193)))</f>
        <v/>
      </c>
      <c r="DN199" s="293" t="str">
        <f ca="true">+IF(OFFSET('Sanitation Data'!$I$32,0,10*ROW('Sanitation Data'!I193))="","",OFFSET('Sanitation Data'!$I$32,0,10*ROW('Sanitation Data'!I193)))</f>
        <v/>
      </c>
      <c r="DO199" s="293" t="str">
        <f ca="true">+IF(OFFSET('Hygiene Data'!$D$11,0,10*ROW('Hygiene Data'!D193))="","",OFFSET('Hygiene Data'!$D$11,0,10*ROW('Hygiene Data'!D193)))</f>
        <v/>
      </c>
      <c r="DP199" s="293" t="str">
        <f ca="true">+IF(OFFSET('Hygiene Data'!$D$12,0,10*ROW('Hygiene Data'!D193))="","",OFFSET('Hygiene Data'!$D$12,0,10*ROW('Hygiene Data'!D193)))</f>
        <v/>
      </c>
      <c r="DQ199" s="293" t="str">
        <f ca="true">+IF(OFFSET('Hygiene Data'!$D$13,0,10*ROW('Hygiene Data'!D193))="","",OFFSET('Hygiene Data'!$D$13,0,10*ROW('Hygiene Data'!D193)))</f>
        <v/>
      </c>
      <c r="DR199" s="293" t="str">
        <f ca="true">+IF(OFFSET('Hygiene Data'!$E$11,0,10*ROW('Hygiene Data'!E193))="","",OFFSET('Hygiene Data'!$E$11,0,10*ROW('Hygiene Data'!E193)))</f>
        <v/>
      </c>
      <c r="DS199" s="293" t="str">
        <f ca="true">+IF(OFFSET('Hygiene Data'!$E$12,0,10*ROW('Hygiene Data'!E193))="","",OFFSET('Hygiene Data'!$E$12,0,10*ROW('Hygiene Data'!E193)))</f>
        <v/>
      </c>
      <c r="DT199" s="293" t="str">
        <f ca="true">+IF(OFFSET('Hygiene Data'!$E$13,0,10*ROW('Hygiene Data'!E193))="","",OFFSET('Hygiene Data'!$E$13,0,10*ROW('Hygiene Data'!E193)))</f>
        <v/>
      </c>
      <c r="DU199" s="293" t="str">
        <f ca="true">+IF(OFFSET('Hygiene Data'!$F$11,0,10*ROW('Hygiene Data'!F193))="","",OFFSET('Hygiene Data'!$F$11,0,10*ROW('Hygiene Data'!F193)))</f>
        <v/>
      </c>
      <c r="DV199" s="293" t="str">
        <f ca="true">+IF(OFFSET('Hygiene Data'!$F$12,0,10*ROW('Hygiene Data'!F193))="","",OFFSET('Hygiene Data'!$F$12,0,10*ROW('Hygiene Data'!F193)))</f>
        <v/>
      </c>
      <c r="DW199" s="293" t="str">
        <f ca="true">+IF(OFFSET('Hygiene Data'!$F$13,0,10*ROW('Hygiene Data'!F193))="","",OFFSET('Hygiene Data'!$F$13,0,10*ROW('Hygiene Data'!F193)))</f>
        <v/>
      </c>
      <c r="DX199" s="293" t="str">
        <f ca="true">+IF(OFFSET('Hygiene Data'!$G$11,0,10*ROW('Hygiene Data'!G193))="","",OFFSET('Hygiene Data'!$G$11,0,10*ROW('Hygiene Data'!G193)))</f>
        <v/>
      </c>
      <c r="DY199" s="293" t="str">
        <f ca="true">+IF(OFFSET('Hygiene Data'!$G$12,0,10*ROW('Hygiene Data'!G193))="","",OFFSET('Hygiene Data'!$G$12,0,10*ROW('Hygiene Data'!G193)))</f>
        <v/>
      </c>
      <c r="DZ199" s="293" t="str">
        <f ca="true">+IF(OFFSET('Hygiene Data'!$G$13,0,10*ROW('Hygiene Data'!G193))="","",OFFSET('Hygiene Data'!$G$13,0,10*ROW('Hygiene Data'!G193)))</f>
        <v/>
      </c>
      <c r="EA199" s="293" t="str">
        <f ca="true">+IF(OFFSET('Hygiene Data'!$H$11,0,10*ROW('Hygiene Data'!H193))="","",OFFSET('Hygiene Data'!$H$11,0,10*ROW('Hygiene Data'!H193)))</f>
        <v/>
      </c>
      <c r="EB199" s="293" t="str">
        <f ca="true">+IF(OFFSET('Hygiene Data'!$H$12,0,10*ROW('Hygiene Data'!H193))="","",OFFSET('Hygiene Data'!$H$12,0,10*ROW('Hygiene Data'!H193)))</f>
        <v/>
      </c>
      <c r="EC199" s="293" t="str">
        <f ca="true">+IF(OFFSET('Hygiene Data'!$H$13,0,10*ROW('Hygiene Data'!H193))="","",OFFSET('Hygiene Data'!$H$13,0,10*ROW('Hygiene Data'!H193)))</f>
        <v/>
      </c>
      <c r="ED199" s="293" t="str">
        <f ca="true">+IF(OFFSET('Hygiene Data'!$I$11,0,10*ROW('Hygiene Data'!I193))="","",OFFSET('Hygiene Data'!$I$11,0,10*ROW('Hygiene Data'!I193)))</f>
        <v/>
      </c>
      <c r="EE199" s="293" t="str">
        <f ca="true">+IF(OFFSET('Hygiene Data'!$I$12,0,10*ROW('Hygiene Data'!I193))="","",OFFSET('Hygiene Data'!$I$12,0,10*ROW('Hygiene Data'!I193)))</f>
        <v/>
      </c>
      <c r="EF199" s="293"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49" t="str">
        <f t="shared" ca="true" si="3"/>
        <v/>
      </c>
      <c r="D200" s="89"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9"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9"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9"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9"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9"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9"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9"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9"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9"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9"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9"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9"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9"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9"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9"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9"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9"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0"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0"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0"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0"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0"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0"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0"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0"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0"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0"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0"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0"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0"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0"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0"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0"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0"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0"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0"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0"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0"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0"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0"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0"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0"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0"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0"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0"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0"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0"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1"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1"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1"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1"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1"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1"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1"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1"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1"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1"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1"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1"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1"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1"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1"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1"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1"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1"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3"/>
      <c r="BS200" s="293" t="str">
        <f ca="true">+IF(OFFSET('Water Data'!$D$27,0,10*ROW('Water Data'!D194))="","",OFFSET('Water Data'!$D$27,0,10*ROW('Water Data'!D194)))</f>
        <v/>
      </c>
      <c r="BT200" s="293" t="str">
        <f ca="true">+IF(OFFSET('Water Data'!$D$28,0,10*ROW('Water Data'!D194))="","",OFFSET('Water Data'!$D$28,0,10*ROW('Water Data'!D194)))</f>
        <v/>
      </c>
      <c r="BU200" s="293" t="str">
        <f ca="true">+IF(OFFSET('Water Data'!$D$29,0,10*ROW('Water Data'!D194))="","",OFFSET('Water Data'!$D$29,0,10*ROW('Water Data'!D194)))</f>
        <v/>
      </c>
      <c r="BV200" s="293" t="str">
        <f ca="true">+IF(OFFSET('Water Data'!$E$27,0,10*ROW('Water Data'!E194))="","",OFFSET('Water Data'!$E$27,0,10*ROW('Water Data'!E194)))</f>
        <v/>
      </c>
      <c r="BW200" s="293" t="str">
        <f ca="true">+IF(OFFSET('Water Data'!$E$28,0,10*ROW('Water Data'!E194))="","",OFFSET('Water Data'!$E$28,0,10*ROW('Water Data'!E194)))</f>
        <v/>
      </c>
      <c r="BX200" s="293" t="str">
        <f ca="true">+IF(OFFSET('Water Data'!$E$29,0,10*ROW('Water Data'!E194))="","",OFFSET('Water Data'!$E$29,0,10*ROW('Water Data'!E194)))</f>
        <v/>
      </c>
      <c r="BY200" s="293" t="str">
        <f ca="true">+IF(OFFSET('Water Data'!$F$27,0,10*ROW('Water Data'!F194))="","",OFFSET('Water Data'!$F$27,0,10*ROW('Water Data'!F194)))</f>
        <v/>
      </c>
      <c r="BZ200" s="293" t="str">
        <f ca="true">+IF(OFFSET('Water Data'!$F$28,0,10*ROW('Water Data'!F194))="","",OFFSET('Water Data'!$F$28,0,10*ROW('Water Data'!F194)))</f>
        <v/>
      </c>
      <c r="CA200" s="293" t="str">
        <f ca="true">+IF(OFFSET('Water Data'!$F$29,0,10*ROW('Water Data'!F194))="","",OFFSET('Water Data'!$F$29,0,10*ROW('Water Data'!F194)))</f>
        <v/>
      </c>
      <c r="CB200" s="293" t="str">
        <f ca="true">+IF(OFFSET('Water Data'!$G$27,0,10*ROW('Water Data'!G194))="","",OFFSET('Water Data'!$G$27,0,10*ROW('Water Data'!G194)))</f>
        <v/>
      </c>
      <c r="CC200" s="293" t="str">
        <f ca="true">+IF(OFFSET('Water Data'!$G$28,0,10*ROW('Water Data'!G194))="","",OFFSET('Water Data'!$G$28,0,10*ROW('Water Data'!G194)))</f>
        <v/>
      </c>
      <c r="CD200" s="293" t="str">
        <f ca="true">+IF(OFFSET('Water Data'!$G$29,0,10*ROW('Water Data'!G194))="","",OFFSET('Water Data'!$G$29,0,10*ROW('Water Data'!G194)))</f>
        <v/>
      </c>
      <c r="CE200" s="293" t="str">
        <f ca="true">+IF(OFFSET('Water Data'!$H$27,0,10*ROW('Water Data'!H194))="","",OFFSET('Water Data'!$H$27,0,10*ROW('Water Data'!H194)))</f>
        <v/>
      </c>
      <c r="CF200" s="293" t="str">
        <f ca="true">+IF(OFFSET('Water Data'!$H$28,0,10*ROW('Water Data'!H194))="","",OFFSET('Water Data'!$H$28,0,10*ROW('Water Data'!H194)))</f>
        <v/>
      </c>
      <c r="CG200" s="293" t="str">
        <f ca="true">+IF(OFFSET('Water Data'!$H$29,0,10*ROW('Water Data'!H194))="","",OFFSET('Water Data'!$H$29,0,10*ROW('Water Data'!H194)))</f>
        <v/>
      </c>
      <c r="CH200" s="293" t="str">
        <f ca="true">+IF(OFFSET('Water Data'!$I$27,0,10*ROW('Water Data'!I194))="","",OFFSET('Water Data'!$I$27,0,10*ROW('Water Data'!I194)))</f>
        <v/>
      </c>
      <c r="CI200" s="293" t="str">
        <f ca="true">+IF(OFFSET('Water Data'!$I$28,0,10*ROW('Water Data'!I194))="","",OFFSET('Water Data'!$I$28,0,10*ROW('Water Data'!I194)))</f>
        <v/>
      </c>
      <c r="CJ200" s="293" t="str">
        <f ca="true">+IF(OFFSET('Water Data'!$I$29,0,10*ROW('Water Data'!I194))="","",OFFSET('Water Data'!$I$29,0,10*ROW('Water Data'!I194)))</f>
        <v/>
      </c>
      <c r="CK200" s="293" t="str">
        <f ca="true">+IF(OFFSET('Sanitation Data'!$D$28,0,10*ROW('Sanitation Data'!D194))="","",OFFSET('Sanitation Data'!$D$28,0,10*ROW('Sanitation Data'!D194)))</f>
        <v/>
      </c>
      <c r="CL200" s="293" t="str">
        <f ca="true">+IF(OFFSET('Sanitation Data'!$D$29,0,10*ROW('Sanitation Data'!D194))="","",OFFSET('Sanitation Data'!$D$29,0,10*ROW('Sanitation Data'!D194)))</f>
        <v/>
      </c>
      <c r="CM200" s="293" t="str">
        <f ca="true">+IF(OFFSET('Sanitation Data'!$D$30,0,10*ROW('Sanitation Data'!D194))="","",OFFSET('Sanitation Data'!$D$30,0,10*ROW('Sanitation Data'!D194)))</f>
        <v/>
      </c>
      <c r="CN200" s="293" t="str">
        <f ca="true">+IF(OFFSET('Sanitation Data'!$D$31,0,10*ROW('Sanitation Data'!D194))="","",OFFSET('Sanitation Data'!$D$31,0,10*ROW('Sanitation Data'!D194)))</f>
        <v/>
      </c>
      <c r="CO200" s="293" t="str">
        <f ca="true">+IF(OFFSET('Sanitation Data'!$D$32,0,10*ROW('Sanitation Data'!D194))="","",OFFSET('Sanitation Data'!$D$32,0,10*ROW('Sanitation Data'!D194)))</f>
        <v/>
      </c>
      <c r="CP200" s="293" t="str">
        <f ca="true">+IF(OFFSET('Sanitation Data'!$E$28,0,10*ROW('Sanitation Data'!E194))="","",OFFSET('Sanitation Data'!$E$28,0,10*ROW('Sanitation Data'!E194)))</f>
        <v/>
      </c>
      <c r="CQ200" s="293" t="str">
        <f ca="true">+IF(OFFSET('Sanitation Data'!$E$29,0,10*ROW('Sanitation Data'!E194))="","",OFFSET('Sanitation Data'!$E$29,0,10*ROW('Sanitation Data'!E194)))</f>
        <v/>
      </c>
      <c r="CR200" s="293" t="str">
        <f ca="true">+IF(OFFSET('Sanitation Data'!$E$30,0,10*ROW('Sanitation Data'!E194))="","",OFFSET('Sanitation Data'!$E$30,0,10*ROW('Sanitation Data'!E194)))</f>
        <v/>
      </c>
      <c r="CS200" s="293" t="str">
        <f ca="true">+IF(OFFSET('Sanitation Data'!$E$31,0,10*ROW('Sanitation Data'!E194))="","",OFFSET('Sanitation Data'!$E$31,0,10*ROW('Sanitation Data'!E194)))</f>
        <v/>
      </c>
      <c r="CT200" s="293" t="str">
        <f ca="true">+IF(OFFSET('Sanitation Data'!$E$32,0,10*ROW('Sanitation Data'!E194))="","",OFFSET('Sanitation Data'!$E$32,0,10*ROW('Sanitation Data'!E194)))</f>
        <v/>
      </c>
      <c r="CU200" s="293" t="str">
        <f ca="true">+IF(OFFSET('Sanitation Data'!$F$28,0,10*ROW('Sanitation Data'!F194))="","",OFFSET('Sanitation Data'!$F$28,0,10*ROW('Sanitation Data'!F194)))</f>
        <v/>
      </c>
      <c r="CV200" s="293" t="str">
        <f ca="true">+IF(OFFSET('Sanitation Data'!$F$29,0,10*ROW('Sanitation Data'!F194))="","",OFFSET('Sanitation Data'!$F$29,0,10*ROW('Sanitation Data'!F194)))</f>
        <v/>
      </c>
      <c r="CW200" s="293" t="str">
        <f ca="true">+IF(OFFSET('Sanitation Data'!$F$30,0,10*ROW('Sanitation Data'!F194))="","",OFFSET('Sanitation Data'!$F$30,0,10*ROW('Sanitation Data'!F194)))</f>
        <v/>
      </c>
      <c r="CX200" s="293" t="str">
        <f ca="true">+IF(OFFSET('Sanitation Data'!$F$31,0,10*ROW('Sanitation Data'!F194))="","",OFFSET('Sanitation Data'!$F$31,0,10*ROW('Sanitation Data'!F194)))</f>
        <v/>
      </c>
      <c r="CY200" s="293" t="str">
        <f ca="true">+IF(OFFSET('Sanitation Data'!$F$32,0,10*ROW('Sanitation Data'!F194))="","",OFFSET('Sanitation Data'!$F$32,0,10*ROW('Sanitation Data'!F194)))</f>
        <v/>
      </c>
      <c r="CZ200" s="293" t="str">
        <f ca="true">+IF(OFFSET('Sanitation Data'!$G$28,0,10*ROW('Sanitation Data'!G194))="","",OFFSET('Sanitation Data'!$G$28,0,10*ROW('Sanitation Data'!G194)))</f>
        <v/>
      </c>
      <c r="DA200" s="293" t="str">
        <f ca="true">+IF(OFFSET('Sanitation Data'!$G$29,0,10*ROW('Sanitation Data'!G194))="","",OFFSET('Sanitation Data'!$G$29,0,10*ROW('Sanitation Data'!G194)))</f>
        <v/>
      </c>
      <c r="DB200" s="293" t="str">
        <f ca="true">+IF(OFFSET('Sanitation Data'!$G$30,0,10*ROW('Sanitation Data'!G194))="","",OFFSET('Sanitation Data'!$G$30,0,10*ROW('Sanitation Data'!G194)))</f>
        <v/>
      </c>
      <c r="DC200" s="293" t="str">
        <f ca="true">+IF(OFFSET('Sanitation Data'!$G$31,0,10*ROW('Sanitation Data'!G194))="","",OFFSET('Sanitation Data'!$G$31,0,10*ROW('Sanitation Data'!G194)))</f>
        <v/>
      </c>
      <c r="DD200" s="293" t="str">
        <f ca="true">+IF(OFFSET('Sanitation Data'!$G$32,0,10*ROW('Sanitation Data'!G194))="","",OFFSET('Sanitation Data'!$G$32,0,10*ROW('Sanitation Data'!G194)))</f>
        <v/>
      </c>
      <c r="DE200" s="293" t="str">
        <f ca="true">+IF(OFFSET('Sanitation Data'!$H$28,0,10*ROW('Sanitation Data'!H194))="","",OFFSET('Sanitation Data'!$H$28,0,10*ROW('Sanitation Data'!H194)))</f>
        <v/>
      </c>
      <c r="DF200" s="293" t="str">
        <f ca="true">+IF(OFFSET('Sanitation Data'!$H$29,0,10*ROW('Sanitation Data'!H194))="","",OFFSET('Sanitation Data'!$H$29,0,10*ROW('Sanitation Data'!H194)))</f>
        <v/>
      </c>
      <c r="DG200" s="293" t="str">
        <f ca="true">+IF(OFFSET('Sanitation Data'!$H$30,0,10*ROW('Sanitation Data'!H194))="","",OFFSET('Sanitation Data'!$H$30,0,10*ROW('Sanitation Data'!H194)))</f>
        <v/>
      </c>
      <c r="DH200" s="293" t="str">
        <f ca="true">+IF(OFFSET('Sanitation Data'!$H$31,0,10*ROW('Sanitation Data'!H194))="","",OFFSET('Sanitation Data'!$H$31,0,10*ROW('Sanitation Data'!H194)))</f>
        <v/>
      </c>
      <c r="DI200" s="293" t="str">
        <f ca="true">+IF(OFFSET('Sanitation Data'!$H$32,0,10*ROW('Sanitation Data'!H194))="","",OFFSET('Sanitation Data'!$H$32,0,10*ROW('Sanitation Data'!H194)))</f>
        <v/>
      </c>
      <c r="DJ200" s="293" t="str">
        <f ca="true">+IF(OFFSET('Sanitation Data'!$I$28,0,10*ROW('Sanitation Data'!I194))="","",OFFSET('Sanitation Data'!$I$28,0,10*ROW('Sanitation Data'!I194)))</f>
        <v/>
      </c>
      <c r="DK200" s="293" t="str">
        <f ca="true">+IF(OFFSET('Sanitation Data'!$I$29,0,10*ROW('Sanitation Data'!I194))="","",OFFSET('Sanitation Data'!$I$29,0,10*ROW('Sanitation Data'!I194)))</f>
        <v/>
      </c>
      <c r="DL200" s="293" t="str">
        <f ca="true">+IF(OFFSET('Sanitation Data'!$I$30,0,10*ROW('Sanitation Data'!I194))="","",OFFSET('Sanitation Data'!$I$30,0,10*ROW('Sanitation Data'!I194)))</f>
        <v/>
      </c>
      <c r="DM200" s="293" t="str">
        <f ca="true">+IF(OFFSET('Sanitation Data'!$I$31,0,10*ROW('Sanitation Data'!I194))="","",OFFSET('Sanitation Data'!$I$31,0,10*ROW('Sanitation Data'!I194)))</f>
        <v/>
      </c>
      <c r="DN200" s="293" t="str">
        <f ca="true">+IF(OFFSET('Sanitation Data'!$I$32,0,10*ROW('Sanitation Data'!I194))="","",OFFSET('Sanitation Data'!$I$32,0,10*ROW('Sanitation Data'!I194)))</f>
        <v/>
      </c>
      <c r="DO200" s="293" t="str">
        <f ca="true">+IF(OFFSET('Hygiene Data'!$D$11,0,10*ROW('Hygiene Data'!D194))="","",OFFSET('Hygiene Data'!$D$11,0,10*ROW('Hygiene Data'!D194)))</f>
        <v/>
      </c>
      <c r="DP200" s="293" t="str">
        <f ca="true">+IF(OFFSET('Hygiene Data'!$D$12,0,10*ROW('Hygiene Data'!D194))="","",OFFSET('Hygiene Data'!$D$12,0,10*ROW('Hygiene Data'!D194)))</f>
        <v/>
      </c>
      <c r="DQ200" s="293" t="str">
        <f ca="true">+IF(OFFSET('Hygiene Data'!$D$13,0,10*ROW('Hygiene Data'!D194))="","",OFFSET('Hygiene Data'!$D$13,0,10*ROW('Hygiene Data'!D194)))</f>
        <v/>
      </c>
      <c r="DR200" s="293" t="str">
        <f ca="true">+IF(OFFSET('Hygiene Data'!$E$11,0,10*ROW('Hygiene Data'!E194))="","",OFFSET('Hygiene Data'!$E$11,0,10*ROW('Hygiene Data'!E194)))</f>
        <v/>
      </c>
      <c r="DS200" s="293" t="str">
        <f ca="true">+IF(OFFSET('Hygiene Data'!$E$12,0,10*ROW('Hygiene Data'!E194))="","",OFFSET('Hygiene Data'!$E$12,0,10*ROW('Hygiene Data'!E194)))</f>
        <v/>
      </c>
      <c r="DT200" s="293" t="str">
        <f ca="true">+IF(OFFSET('Hygiene Data'!$E$13,0,10*ROW('Hygiene Data'!E194))="","",OFFSET('Hygiene Data'!$E$13,0,10*ROW('Hygiene Data'!E194)))</f>
        <v/>
      </c>
      <c r="DU200" s="293" t="str">
        <f ca="true">+IF(OFFSET('Hygiene Data'!$F$11,0,10*ROW('Hygiene Data'!F194))="","",OFFSET('Hygiene Data'!$F$11,0,10*ROW('Hygiene Data'!F194)))</f>
        <v/>
      </c>
      <c r="DV200" s="293" t="str">
        <f ca="true">+IF(OFFSET('Hygiene Data'!$F$12,0,10*ROW('Hygiene Data'!F194))="","",OFFSET('Hygiene Data'!$F$12,0,10*ROW('Hygiene Data'!F194)))</f>
        <v/>
      </c>
      <c r="DW200" s="293" t="str">
        <f ca="true">+IF(OFFSET('Hygiene Data'!$F$13,0,10*ROW('Hygiene Data'!F194))="","",OFFSET('Hygiene Data'!$F$13,0,10*ROW('Hygiene Data'!F194)))</f>
        <v/>
      </c>
      <c r="DX200" s="293" t="str">
        <f ca="true">+IF(OFFSET('Hygiene Data'!$G$11,0,10*ROW('Hygiene Data'!G194))="","",OFFSET('Hygiene Data'!$G$11,0,10*ROW('Hygiene Data'!G194)))</f>
        <v/>
      </c>
      <c r="DY200" s="293" t="str">
        <f ca="true">+IF(OFFSET('Hygiene Data'!$G$12,0,10*ROW('Hygiene Data'!G194))="","",OFFSET('Hygiene Data'!$G$12,0,10*ROW('Hygiene Data'!G194)))</f>
        <v/>
      </c>
      <c r="DZ200" s="293" t="str">
        <f ca="true">+IF(OFFSET('Hygiene Data'!$G$13,0,10*ROW('Hygiene Data'!G194))="","",OFFSET('Hygiene Data'!$G$13,0,10*ROW('Hygiene Data'!G194)))</f>
        <v/>
      </c>
      <c r="EA200" s="293" t="str">
        <f ca="true">+IF(OFFSET('Hygiene Data'!$H$11,0,10*ROW('Hygiene Data'!H194))="","",OFFSET('Hygiene Data'!$H$11,0,10*ROW('Hygiene Data'!H194)))</f>
        <v/>
      </c>
      <c r="EB200" s="293" t="str">
        <f ca="true">+IF(OFFSET('Hygiene Data'!$H$12,0,10*ROW('Hygiene Data'!H194))="","",OFFSET('Hygiene Data'!$H$12,0,10*ROW('Hygiene Data'!H194)))</f>
        <v/>
      </c>
      <c r="EC200" s="293" t="str">
        <f ca="true">+IF(OFFSET('Hygiene Data'!$H$13,0,10*ROW('Hygiene Data'!H194))="","",OFFSET('Hygiene Data'!$H$13,0,10*ROW('Hygiene Data'!H194)))</f>
        <v/>
      </c>
      <c r="ED200" s="293" t="str">
        <f ca="true">+IF(OFFSET('Hygiene Data'!$I$11,0,10*ROW('Hygiene Data'!I194))="","",OFFSET('Hygiene Data'!$I$11,0,10*ROW('Hygiene Data'!I194)))</f>
        <v/>
      </c>
      <c r="EE200" s="293" t="str">
        <f ca="true">+IF(OFFSET('Hygiene Data'!$I$12,0,10*ROW('Hygiene Data'!I194))="","",OFFSET('Hygiene Data'!$I$12,0,10*ROW('Hygiene Data'!I194)))</f>
        <v/>
      </c>
      <c r="EF200" s="293"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49" t="str">
        <f t="shared" ca="true" si="3"/>
        <v/>
      </c>
      <c r="D201" s="89"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9"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9"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9"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9"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9"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9"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9"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9"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9"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9"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9"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9"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9"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9"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9"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9"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9"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0"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0"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0"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0"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0"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0"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0"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0"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0"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0"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0"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0"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0"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0"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0"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0"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0"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0"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0"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0"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0"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0"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0"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0"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0"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0"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0"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0"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0"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0"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1"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1"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1"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1"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1"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1"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1"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1"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1"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1"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1"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1"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1"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1"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1"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1"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1"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1"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3"/>
      <c r="BS201" s="293" t="str">
        <f ca="true">+IF(OFFSET('Water Data'!$D$27,0,10*ROW('Water Data'!D195))="","",OFFSET('Water Data'!$D$27,0,10*ROW('Water Data'!D195)))</f>
        <v/>
      </c>
      <c r="BT201" s="293" t="str">
        <f ca="true">+IF(OFFSET('Water Data'!$D$28,0,10*ROW('Water Data'!D195))="","",OFFSET('Water Data'!$D$28,0,10*ROW('Water Data'!D195)))</f>
        <v/>
      </c>
      <c r="BU201" s="293" t="str">
        <f ca="true">+IF(OFFSET('Water Data'!$D$29,0,10*ROW('Water Data'!D195))="","",OFFSET('Water Data'!$D$29,0,10*ROW('Water Data'!D195)))</f>
        <v/>
      </c>
      <c r="BV201" s="293" t="str">
        <f ca="true">+IF(OFFSET('Water Data'!$E$27,0,10*ROW('Water Data'!E195))="","",OFFSET('Water Data'!$E$27,0,10*ROW('Water Data'!E195)))</f>
        <v/>
      </c>
      <c r="BW201" s="293" t="str">
        <f ca="true">+IF(OFFSET('Water Data'!$E$28,0,10*ROW('Water Data'!E195))="","",OFFSET('Water Data'!$E$28,0,10*ROW('Water Data'!E195)))</f>
        <v/>
      </c>
      <c r="BX201" s="293" t="str">
        <f ca="true">+IF(OFFSET('Water Data'!$E$29,0,10*ROW('Water Data'!E195))="","",OFFSET('Water Data'!$E$29,0,10*ROW('Water Data'!E195)))</f>
        <v/>
      </c>
      <c r="BY201" s="293" t="str">
        <f ca="true">+IF(OFFSET('Water Data'!$F$27,0,10*ROW('Water Data'!F195))="","",OFFSET('Water Data'!$F$27,0,10*ROW('Water Data'!F195)))</f>
        <v/>
      </c>
      <c r="BZ201" s="293" t="str">
        <f ca="true">+IF(OFFSET('Water Data'!$F$28,0,10*ROW('Water Data'!F195))="","",OFFSET('Water Data'!$F$28,0,10*ROW('Water Data'!F195)))</f>
        <v/>
      </c>
      <c r="CA201" s="293" t="str">
        <f ca="true">+IF(OFFSET('Water Data'!$F$29,0,10*ROW('Water Data'!F195))="","",OFFSET('Water Data'!$F$29,0,10*ROW('Water Data'!F195)))</f>
        <v/>
      </c>
      <c r="CB201" s="293" t="str">
        <f ca="true">+IF(OFFSET('Water Data'!$G$27,0,10*ROW('Water Data'!G195))="","",OFFSET('Water Data'!$G$27,0,10*ROW('Water Data'!G195)))</f>
        <v/>
      </c>
      <c r="CC201" s="293" t="str">
        <f ca="true">+IF(OFFSET('Water Data'!$G$28,0,10*ROW('Water Data'!G195))="","",OFFSET('Water Data'!$G$28,0,10*ROW('Water Data'!G195)))</f>
        <v/>
      </c>
      <c r="CD201" s="293" t="str">
        <f ca="true">+IF(OFFSET('Water Data'!$G$29,0,10*ROW('Water Data'!G195))="","",OFFSET('Water Data'!$G$29,0,10*ROW('Water Data'!G195)))</f>
        <v/>
      </c>
      <c r="CE201" s="293" t="str">
        <f ca="true">+IF(OFFSET('Water Data'!$H$27,0,10*ROW('Water Data'!H195))="","",OFFSET('Water Data'!$H$27,0,10*ROW('Water Data'!H195)))</f>
        <v/>
      </c>
      <c r="CF201" s="293" t="str">
        <f ca="true">+IF(OFFSET('Water Data'!$H$28,0,10*ROW('Water Data'!H195))="","",OFFSET('Water Data'!$H$28,0,10*ROW('Water Data'!H195)))</f>
        <v/>
      </c>
      <c r="CG201" s="293" t="str">
        <f ca="true">+IF(OFFSET('Water Data'!$H$29,0,10*ROW('Water Data'!H195))="","",OFFSET('Water Data'!$H$29,0,10*ROW('Water Data'!H195)))</f>
        <v/>
      </c>
      <c r="CH201" s="293" t="str">
        <f ca="true">+IF(OFFSET('Water Data'!$I$27,0,10*ROW('Water Data'!I195))="","",OFFSET('Water Data'!$I$27,0,10*ROW('Water Data'!I195)))</f>
        <v/>
      </c>
      <c r="CI201" s="293" t="str">
        <f ca="true">+IF(OFFSET('Water Data'!$I$28,0,10*ROW('Water Data'!I195))="","",OFFSET('Water Data'!$I$28,0,10*ROW('Water Data'!I195)))</f>
        <v/>
      </c>
      <c r="CJ201" s="293" t="str">
        <f ca="true">+IF(OFFSET('Water Data'!$I$29,0,10*ROW('Water Data'!I195))="","",OFFSET('Water Data'!$I$29,0,10*ROW('Water Data'!I195)))</f>
        <v/>
      </c>
      <c r="CK201" s="293" t="str">
        <f ca="true">+IF(OFFSET('Sanitation Data'!$D$28,0,10*ROW('Sanitation Data'!D195))="","",OFFSET('Sanitation Data'!$D$28,0,10*ROW('Sanitation Data'!D195)))</f>
        <v/>
      </c>
      <c r="CL201" s="293" t="str">
        <f ca="true">+IF(OFFSET('Sanitation Data'!$D$29,0,10*ROW('Sanitation Data'!D195))="","",OFFSET('Sanitation Data'!$D$29,0,10*ROW('Sanitation Data'!D195)))</f>
        <v/>
      </c>
      <c r="CM201" s="293" t="str">
        <f ca="true">+IF(OFFSET('Sanitation Data'!$D$30,0,10*ROW('Sanitation Data'!D195))="","",OFFSET('Sanitation Data'!$D$30,0,10*ROW('Sanitation Data'!D195)))</f>
        <v/>
      </c>
      <c r="CN201" s="293" t="str">
        <f ca="true">+IF(OFFSET('Sanitation Data'!$D$31,0,10*ROW('Sanitation Data'!D195))="","",OFFSET('Sanitation Data'!$D$31,0,10*ROW('Sanitation Data'!D195)))</f>
        <v/>
      </c>
      <c r="CO201" s="293" t="str">
        <f ca="true">+IF(OFFSET('Sanitation Data'!$D$32,0,10*ROW('Sanitation Data'!D195))="","",OFFSET('Sanitation Data'!$D$32,0,10*ROW('Sanitation Data'!D195)))</f>
        <v/>
      </c>
      <c r="CP201" s="293" t="str">
        <f ca="true">+IF(OFFSET('Sanitation Data'!$E$28,0,10*ROW('Sanitation Data'!E195))="","",OFFSET('Sanitation Data'!$E$28,0,10*ROW('Sanitation Data'!E195)))</f>
        <v/>
      </c>
      <c r="CQ201" s="293" t="str">
        <f ca="true">+IF(OFFSET('Sanitation Data'!$E$29,0,10*ROW('Sanitation Data'!E195))="","",OFFSET('Sanitation Data'!$E$29,0,10*ROW('Sanitation Data'!E195)))</f>
        <v/>
      </c>
      <c r="CR201" s="293" t="str">
        <f ca="true">+IF(OFFSET('Sanitation Data'!$E$30,0,10*ROW('Sanitation Data'!E195))="","",OFFSET('Sanitation Data'!$E$30,0,10*ROW('Sanitation Data'!E195)))</f>
        <v/>
      </c>
      <c r="CS201" s="293" t="str">
        <f ca="true">+IF(OFFSET('Sanitation Data'!$E$31,0,10*ROW('Sanitation Data'!E195))="","",OFFSET('Sanitation Data'!$E$31,0,10*ROW('Sanitation Data'!E195)))</f>
        <v/>
      </c>
      <c r="CT201" s="293" t="str">
        <f ca="true">+IF(OFFSET('Sanitation Data'!$E$32,0,10*ROW('Sanitation Data'!E195))="","",OFFSET('Sanitation Data'!$E$32,0,10*ROW('Sanitation Data'!E195)))</f>
        <v/>
      </c>
      <c r="CU201" s="293" t="str">
        <f ca="true">+IF(OFFSET('Sanitation Data'!$F$28,0,10*ROW('Sanitation Data'!F195))="","",OFFSET('Sanitation Data'!$F$28,0,10*ROW('Sanitation Data'!F195)))</f>
        <v/>
      </c>
      <c r="CV201" s="293" t="str">
        <f ca="true">+IF(OFFSET('Sanitation Data'!$F$29,0,10*ROW('Sanitation Data'!F195))="","",OFFSET('Sanitation Data'!$F$29,0,10*ROW('Sanitation Data'!F195)))</f>
        <v/>
      </c>
      <c r="CW201" s="293" t="str">
        <f ca="true">+IF(OFFSET('Sanitation Data'!$F$30,0,10*ROW('Sanitation Data'!F195))="","",OFFSET('Sanitation Data'!$F$30,0,10*ROW('Sanitation Data'!F195)))</f>
        <v/>
      </c>
      <c r="CX201" s="293" t="str">
        <f ca="true">+IF(OFFSET('Sanitation Data'!$F$31,0,10*ROW('Sanitation Data'!F195))="","",OFFSET('Sanitation Data'!$F$31,0,10*ROW('Sanitation Data'!F195)))</f>
        <v/>
      </c>
      <c r="CY201" s="293" t="str">
        <f ca="true">+IF(OFFSET('Sanitation Data'!$F$32,0,10*ROW('Sanitation Data'!F195))="","",OFFSET('Sanitation Data'!$F$32,0,10*ROW('Sanitation Data'!F195)))</f>
        <v/>
      </c>
      <c r="CZ201" s="293" t="str">
        <f ca="true">+IF(OFFSET('Sanitation Data'!$G$28,0,10*ROW('Sanitation Data'!G195))="","",OFFSET('Sanitation Data'!$G$28,0,10*ROW('Sanitation Data'!G195)))</f>
        <v/>
      </c>
      <c r="DA201" s="293" t="str">
        <f ca="true">+IF(OFFSET('Sanitation Data'!$G$29,0,10*ROW('Sanitation Data'!G195))="","",OFFSET('Sanitation Data'!$G$29,0,10*ROW('Sanitation Data'!G195)))</f>
        <v/>
      </c>
      <c r="DB201" s="293" t="str">
        <f ca="true">+IF(OFFSET('Sanitation Data'!$G$30,0,10*ROW('Sanitation Data'!G195))="","",OFFSET('Sanitation Data'!$G$30,0,10*ROW('Sanitation Data'!G195)))</f>
        <v/>
      </c>
      <c r="DC201" s="293" t="str">
        <f ca="true">+IF(OFFSET('Sanitation Data'!$G$31,0,10*ROW('Sanitation Data'!G195))="","",OFFSET('Sanitation Data'!$G$31,0,10*ROW('Sanitation Data'!G195)))</f>
        <v/>
      </c>
      <c r="DD201" s="293" t="str">
        <f ca="true">+IF(OFFSET('Sanitation Data'!$G$32,0,10*ROW('Sanitation Data'!G195))="","",OFFSET('Sanitation Data'!$G$32,0,10*ROW('Sanitation Data'!G195)))</f>
        <v/>
      </c>
      <c r="DE201" s="293" t="str">
        <f ca="true">+IF(OFFSET('Sanitation Data'!$H$28,0,10*ROW('Sanitation Data'!H195))="","",OFFSET('Sanitation Data'!$H$28,0,10*ROW('Sanitation Data'!H195)))</f>
        <v/>
      </c>
      <c r="DF201" s="293" t="str">
        <f ca="true">+IF(OFFSET('Sanitation Data'!$H$29,0,10*ROW('Sanitation Data'!H195))="","",OFFSET('Sanitation Data'!$H$29,0,10*ROW('Sanitation Data'!H195)))</f>
        <v/>
      </c>
      <c r="DG201" s="293" t="str">
        <f ca="true">+IF(OFFSET('Sanitation Data'!$H$30,0,10*ROW('Sanitation Data'!H195))="","",OFFSET('Sanitation Data'!$H$30,0,10*ROW('Sanitation Data'!H195)))</f>
        <v/>
      </c>
      <c r="DH201" s="293" t="str">
        <f ca="true">+IF(OFFSET('Sanitation Data'!$H$31,0,10*ROW('Sanitation Data'!H195))="","",OFFSET('Sanitation Data'!$H$31,0,10*ROW('Sanitation Data'!H195)))</f>
        <v/>
      </c>
      <c r="DI201" s="293" t="str">
        <f ca="true">+IF(OFFSET('Sanitation Data'!$H$32,0,10*ROW('Sanitation Data'!H195))="","",OFFSET('Sanitation Data'!$H$32,0,10*ROW('Sanitation Data'!H195)))</f>
        <v/>
      </c>
      <c r="DJ201" s="293" t="str">
        <f ca="true">+IF(OFFSET('Sanitation Data'!$I$28,0,10*ROW('Sanitation Data'!I195))="","",OFFSET('Sanitation Data'!$I$28,0,10*ROW('Sanitation Data'!I195)))</f>
        <v/>
      </c>
      <c r="DK201" s="293" t="str">
        <f ca="true">+IF(OFFSET('Sanitation Data'!$I$29,0,10*ROW('Sanitation Data'!I195))="","",OFFSET('Sanitation Data'!$I$29,0,10*ROW('Sanitation Data'!I195)))</f>
        <v/>
      </c>
      <c r="DL201" s="293" t="str">
        <f ca="true">+IF(OFFSET('Sanitation Data'!$I$30,0,10*ROW('Sanitation Data'!I195))="","",OFFSET('Sanitation Data'!$I$30,0,10*ROW('Sanitation Data'!I195)))</f>
        <v/>
      </c>
      <c r="DM201" s="293" t="str">
        <f ca="true">+IF(OFFSET('Sanitation Data'!$I$31,0,10*ROW('Sanitation Data'!I195))="","",OFFSET('Sanitation Data'!$I$31,0,10*ROW('Sanitation Data'!I195)))</f>
        <v/>
      </c>
      <c r="DN201" s="293" t="str">
        <f ca="true">+IF(OFFSET('Sanitation Data'!$I$32,0,10*ROW('Sanitation Data'!I195))="","",OFFSET('Sanitation Data'!$I$32,0,10*ROW('Sanitation Data'!I195)))</f>
        <v/>
      </c>
      <c r="DO201" s="293" t="str">
        <f ca="true">+IF(OFFSET('Hygiene Data'!$D$11,0,10*ROW('Hygiene Data'!D195))="","",OFFSET('Hygiene Data'!$D$11,0,10*ROW('Hygiene Data'!D195)))</f>
        <v/>
      </c>
      <c r="DP201" s="293" t="str">
        <f ca="true">+IF(OFFSET('Hygiene Data'!$D$12,0,10*ROW('Hygiene Data'!D195))="","",OFFSET('Hygiene Data'!$D$12,0,10*ROW('Hygiene Data'!D195)))</f>
        <v/>
      </c>
      <c r="DQ201" s="293" t="str">
        <f ca="true">+IF(OFFSET('Hygiene Data'!$D$13,0,10*ROW('Hygiene Data'!D195))="","",OFFSET('Hygiene Data'!$D$13,0,10*ROW('Hygiene Data'!D195)))</f>
        <v/>
      </c>
      <c r="DR201" s="293" t="str">
        <f ca="true">+IF(OFFSET('Hygiene Data'!$E$11,0,10*ROW('Hygiene Data'!E195))="","",OFFSET('Hygiene Data'!$E$11,0,10*ROW('Hygiene Data'!E195)))</f>
        <v/>
      </c>
      <c r="DS201" s="293" t="str">
        <f ca="true">+IF(OFFSET('Hygiene Data'!$E$12,0,10*ROW('Hygiene Data'!E195))="","",OFFSET('Hygiene Data'!$E$12,0,10*ROW('Hygiene Data'!E195)))</f>
        <v/>
      </c>
      <c r="DT201" s="293" t="str">
        <f ca="true">+IF(OFFSET('Hygiene Data'!$E$13,0,10*ROW('Hygiene Data'!E195))="","",OFFSET('Hygiene Data'!$E$13,0,10*ROW('Hygiene Data'!E195)))</f>
        <v/>
      </c>
      <c r="DU201" s="293" t="str">
        <f ca="true">+IF(OFFSET('Hygiene Data'!$F$11,0,10*ROW('Hygiene Data'!F195))="","",OFFSET('Hygiene Data'!$F$11,0,10*ROW('Hygiene Data'!F195)))</f>
        <v/>
      </c>
      <c r="DV201" s="293" t="str">
        <f ca="true">+IF(OFFSET('Hygiene Data'!$F$12,0,10*ROW('Hygiene Data'!F195))="","",OFFSET('Hygiene Data'!$F$12,0,10*ROW('Hygiene Data'!F195)))</f>
        <v/>
      </c>
      <c r="DW201" s="293" t="str">
        <f ca="true">+IF(OFFSET('Hygiene Data'!$F$13,0,10*ROW('Hygiene Data'!F195))="","",OFFSET('Hygiene Data'!$F$13,0,10*ROW('Hygiene Data'!F195)))</f>
        <v/>
      </c>
      <c r="DX201" s="293" t="str">
        <f ca="true">+IF(OFFSET('Hygiene Data'!$G$11,0,10*ROW('Hygiene Data'!G195))="","",OFFSET('Hygiene Data'!$G$11,0,10*ROW('Hygiene Data'!G195)))</f>
        <v/>
      </c>
      <c r="DY201" s="293" t="str">
        <f ca="true">+IF(OFFSET('Hygiene Data'!$G$12,0,10*ROW('Hygiene Data'!G195))="","",OFFSET('Hygiene Data'!$G$12,0,10*ROW('Hygiene Data'!G195)))</f>
        <v/>
      </c>
      <c r="DZ201" s="293" t="str">
        <f ca="true">+IF(OFFSET('Hygiene Data'!$G$13,0,10*ROW('Hygiene Data'!G195))="","",OFFSET('Hygiene Data'!$G$13,0,10*ROW('Hygiene Data'!G195)))</f>
        <v/>
      </c>
      <c r="EA201" s="293" t="str">
        <f ca="true">+IF(OFFSET('Hygiene Data'!$H$11,0,10*ROW('Hygiene Data'!H195))="","",OFFSET('Hygiene Data'!$H$11,0,10*ROW('Hygiene Data'!H195)))</f>
        <v/>
      </c>
      <c r="EB201" s="293" t="str">
        <f ca="true">+IF(OFFSET('Hygiene Data'!$H$12,0,10*ROW('Hygiene Data'!H195))="","",OFFSET('Hygiene Data'!$H$12,0,10*ROW('Hygiene Data'!H195)))</f>
        <v/>
      </c>
      <c r="EC201" s="293" t="str">
        <f ca="true">+IF(OFFSET('Hygiene Data'!$H$13,0,10*ROW('Hygiene Data'!H195))="","",OFFSET('Hygiene Data'!$H$13,0,10*ROW('Hygiene Data'!H195)))</f>
        <v/>
      </c>
      <c r="ED201" s="293" t="str">
        <f ca="true">+IF(OFFSET('Hygiene Data'!$I$11,0,10*ROW('Hygiene Data'!I195))="","",OFFSET('Hygiene Data'!$I$11,0,10*ROW('Hygiene Data'!I195)))</f>
        <v/>
      </c>
      <c r="EE201" s="293" t="str">
        <f ca="true">+IF(OFFSET('Hygiene Data'!$I$12,0,10*ROW('Hygiene Data'!I195))="","",OFFSET('Hygiene Data'!$I$12,0,10*ROW('Hygiene Data'!I195)))</f>
        <v/>
      </c>
      <c r="EF201" s="293"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49" t="str">
        <f t="shared" ca="true" si="3"/>
        <v/>
      </c>
      <c r="D202" s="89"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9"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9"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9"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9"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9"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9"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9"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9"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9"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9"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9"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9"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9"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9"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9"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9"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9"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0"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0"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0"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0"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0"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0"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0"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0"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0"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0"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0"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0"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0"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0"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0"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0"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0"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0"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0"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0"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0"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0"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0"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0"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0"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0"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0"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0"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0"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0"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1"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1"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1"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1"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1"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1"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1"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1"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1"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1"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1"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1"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1"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1"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1"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1"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1"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1"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3"/>
      <c r="BS202" s="293" t="str">
        <f ca="true">+IF(OFFSET('Water Data'!$D$27,0,10*ROW('Water Data'!D196))="","",OFFSET('Water Data'!$D$27,0,10*ROW('Water Data'!D196)))</f>
        <v/>
      </c>
      <c r="BT202" s="293" t="str">
        <f ca="true">+IF(OFFSET('Water Data'!$D$28,0,10*ROW('Water Data'!D196))="","",OFFSET('Water Data'!$D$28,0,10*ROW('Water Data'!D196)))</f>
        <v/>
      </c>
      <c r="BU202" s="293" t="str">
        <f ca="true">+IF(OFFSET('Water Data'!$D$29,0,10*ROW('Water Data'!D196))="","",OFFSET('Water Data'!$D$29,0,10*ROW('Water Data'!D196)))</f>
        <v/>
      </c>
      <c r="BV202" s="293" t="str">
        <f ca="true">+IF(OFFSET('Water Data'!$E$27,0,10*ROW('Water Data'!E196))="","",OFFSET('Water Data'!$E$27,0,10*ROW('Water Data'!E196)))</f>
        <v/>
      </c>
      <c r="BW202" s="293" t="str">
        <f ca="true">+IF(OFFSET('Water Data'!$E$28,0,10*ROW('Water Data'!E196))="","",OFFSET('Water Data'!$E$28,0,10*ROW('Water Data'!E196)))</f>
        <v/>
      </c>
      <c r="BX202" s="293" t="str">
        <f ca="true">+IF(OFFSET('Water Data'!$E$29,0,10*ROW('Water Data'!E196))="","",OFFSET('Water Data'!$E$29,0,10*ROW('Water Data'!E196)))</f>
        <v/>
      </c>
      <c r="BY202" s="293" t="str">
        <f ca="true">+IF(OFFSET('Water Data'!$F$27,0,10*ROW('Water Data'!F196))="","",OFFSET('Water Data'!$F$27,0,10*ROW('Water Data'!F196)))</f>
        <v/>
      </c>
      <c r="BZ202" s="293" t="str">
        <f ca="true">+IF(OFFSET('Water Data'!$F$28,0,10*ROW('Water Data'!F196))="","",OFFSET('Water Data'!$F$28,0,10*ROW('Water Data'!F196)))</f>
        <v/>
      </c>
      <c r="CA202" s="293" t="str">
        <f ca="true">+IF(OFFSET('Water Data'!$F$29,0,10*ROW('Water Data'!F196))="","",OFFSET('Water Data'!$F$29,0,10*ROW('Water Data'!F196)))</f>
        <v/>
      </c>
      <c r="CB202" s="293" t="str">
        <f ca="true">+IF(OFFSET('Water Data'!$G$27,0,10*ROW('Water Data'!G196))="","",OFFSET('Water Data'!$G$27,0,10*ROW('Water Data'!G196)))</f>
        <v/>
      </c>
      <c r="CC202" s="293" t="str">
        <f ca="true">+IF(OFFSET('Water Data'!$G$28,0,10*ROW('Water Data'!G196))="","",OFFSET('Water Data'!$G$28,0,10*ROW('Water Data'!G196)))</f>
        <v/>
      </c>
      <c r="CD202" s="293" t="str">
        <f ca="true">+IF(OFFSET('Water Data'!$G$29,0,10*ROW('Water Data'!G196))="","",OFFSET('Water Data'!$G$29,0,10*ROW('Water Data'!G196)))</f>
        <v/>
      </c>
      <c r="CE202" s="293" t="str">
        <f ca="true">+IF(OFFSET('Water Data'!$H$27,0,10*ROW('Water Data'!H196))="","",OFFSET('Water Data'!$H$27,0,10*ROW('Water Data'!H196)))</f>
        <v/>
      </c>
      <c r="CF202" s="293" t="str">
        <f ca="true">+IF(OFFSET('Water Data'!$H$28,0,10*ROW('Water Data'!H196))="","",OFFSET('Water Data'!$H$28,0,10*ROW('Water Data'!H196)))</f>
        <v/>
      </c>
      <c r="CG202" s="293" t="str">
        <f ca="true">+IF(OFFSET('Water Data'!$H$29,0,10*ROW('Water Data'!H196))="","",OFFSET('Water Data'!$H$29,0,10*ROW('Water Data'!H196)))</f>
        <v/>
      </c>
      <c r="CH202" s="293" t="str">
        <f ca="true">+IF(OFFSET('Water Data'!$I$27,0,10*ROW('Water Data'!I196))="","",OFFSET('Water Data'!$I$27,0,10*ROW('Water Data'!I196)))</f>
        <v/>
      </c>
      <c r="CI202" s="293" t="str">
        <f ca="true">+IF(OFFSET('Water Data'!$I$28,0,10*ROW('Water Data'!I196))="","",OFFSET('Water Data'!$I$28,0,10*ROW('Water Data'!I196)))</f>
        <v/>
      </c>
      <c r="CJ202" s="293" t="str">
        <f ca="true">+IF(OFFSET('Water Data'!$I$29,0,10*ROW('Water Data'!I196))="","",OFFSET('Water Data'!$I$29,0,10*ROW('Water Data'!I196)))</f>
        <v/>
      </c>
      <c r="CK202" s="293" t="str">
        <f ca="true">+IF(OFFSET('Sanitation Data'!$D$28,0,10*ROW('Sanitation Data'!D196))="","",OFFSET('Sanitation Data'!$D$28,0,10*ROW('Sanitation Data'!D196)))</f>
        <v/>
      </c>
      <c r="CL202" s="293" t="str">
        <f ca="true">+IF(OFFSET('Sanitation Data'!$D$29,0,10*ROW('Sanitation Data'!D196))="","",OFFSET('Sanitation Data'!$D$29,0,10*ROW('Sanitation Data'!D196)))</f>
        <v/>
      </c>
      <c r="CM202" s="293" t="str">
        <f ca="true">+IF(OFFSET('Sanitation Data'!$D$30,0,10*ROW('Sanitation Data'!D196))="","",OFFSET('Sanitation Data'!$D$30,0,10*ROW('Sanitation Data'!D196)))</f>
        <v/>
      </c>
      <c r="CN202" s="293" t="str">
        <f ca="true">+IF(OFFSET('Sanitation Data'!$D$31,0,10*ROW('Sanitation Data'!D196))="","",OFFSET('Sanitation Data'!$D$31,0,10*ROW('Sanitation Data'!D196)))</f>
        <v/>
      </c>
      <c r="CO202" s="293" t="str">
        <f ca="true">+IF(OFFSET('Sanitation Data'!$D$32,0,10*ROW('Sanitation Data'!D196))="","",OFFSET('Sanitation Data'!$D$32,0,10*ROW('Sanitation Data'!D196)))</f>
        <v/>
      </c>
      <c r="CP202" s="293" t="str">
        <f ca="true">+IF(OFFSET('Sanitation Data'!$E$28,0,10*ROW('Sanitation Data'!E196))="","",OFFSET('Sanitation Data'!$E$28,0,10*ROW('Sanitation Data'!E196)))</f>
        <v/>
      </c>
      <c r="CQ202" s="293" t="str">
        <f ca="true">+IF(OFFSET('Sanitation Data'!$E$29,0,10*ROW('Sanitation Data'!E196))="","",OFFSET('Sanitation Data'!$E$29,0,10*ROW('Sanitation Data'!E196)))</f>
        <v/>
      </c>
      <c r="CR202" s="293" t="str">
        <f ca="true">+IF(OFFSET('Sanitation Data'!$E$30,0,10*ROW('Sanitation Data'!E196))="","",OFFSET('Sanitation Data'!$E$30,0,10*ROW('Sanitation Data'!E196)))</f>
        <v/>
      </c>
      <c r="CS202" s="293" t="str">
        <f ca="true">+IF(OFFSET('Sanitation Data'!$E$31,0,10*ROW('Sanitation Data'!E196))="","",OFFSET('Sanitation Data'!$E$31,0,10*ROW('Sanitation Data'!E196)))</f>
        <v/>
      </c>
      <c r="CT202" s="293" t="str">
        <f ca="true">+IF(OFFSET('Sanitation Data'!$E$32,0,10*ROW('Sanitation Data'!E196))="","",OFFSET('Sanitation Data'!$E$32,0,10*ROW('Sanitation Data'!E196)))</f>
        <v/>
      </c>
      <c r="CU202" s="293" t="str">
        <f ca="true">+IF(OFFSET('Sanitation Data'!$F$28,0,10*ROW('Sanitation Data'!F196))="","",OFFSET('Sanitation Data'!$F$28,0,10*ROW('Sanitation Data'!F196)))</f>
        <v/>
      </c>
      <c r="CV202" s="293" t="str">
        <f ca="true">+IF(OFFSET('Sanitation Data'!$F$29,0,10*ROW('Sanitation Data'!F196))="","",OFFSET('Sanitation Data'!$F$29,0,10*ROW('Sanitation Data'!F196)))</f>
        <v/>
      </c>
      <c r="CW202" s="293" t="str">
        <f ca="true">+IF(OFFSET('Sanitation Data'!$F$30,0,10*ROW('Sanitation Data'!F196))="","",OFFSET('Sanitation Data'!$F$30,0,10*ROW('Sanitation Data'!F196)))</f>
        <v/>
      </c>
      <c r="CX202" s="293" t="str">
        <f ca="true">+IF(OFFSET('Sanitation Data'!$F$31,0,10*ROW('Sanitation Data'!F196))="","",OFFSET('Sanitation Data'!$F$31,0,10*ROW('Sanitation Data'!F196)))</f>
        <v/>
      </c>
      <c r="CY202" s="293" t="str">
        <f ca="true">+IF(OFFSET('Sanitation Data'!$F$32,0,10*ROW('Sanitation Data'!F196))="","",OFFSET('Sanitation Data'!$F$32,0,10*ROW('Sanitation Data'!F196)))</f>
        <v/>
      </c>
      <c r="CZ202" s="293" t="str">
        <f ca="true">+IF(OFFSET('Sanitation Data'!$G$28,0,10*ROW('Sanitation Data'!G196))="","",OFFSET('Sanitation Data'!$G$28,0,10*ROW('Sanitation Data'!G196)))</f>
        <v/>
      </c>
      <c r="DA202" s="293" t="str">
        <f ca="true">+IF(OFFSET('Sanitation Data'!$G$29,0,10*ROW('Sanitation Data'!G196))="","",OFFSET('Sanitation Data'!$G$29,0,10*ROW('Sanitation Data'!G196)))</f>
        <v/>
      </c>
      <c r="DB202" s="293" t="str">
        <f ca="true">+IF(OFFSET('Sanitation Data'!$G$30,0,10*ROW('Sanitation Data'!G196))="","",OFFSET('Sanitation Data'!$G$30,0,10*ROW('Sanitation Data'!G196)))</f>
        <v/>
      </c>
      <c r="DC202" s="293" t="str">
        <f ca="true">+IF(OFFSET('Sanitation Data'!$G$31,0,10*ROW('Sanitation Data'!G196))="","",OFFSET('Sanitation Data'!$G$31,0,10*ROW('Sanitation Data'!G196)))</f>
        <v/>
      </c>
      <c r="DD202" s="293" t="str">
        <f ca="true">+IF(OFFSET('Sanitation Data'!$G$32,0,10*ROW('Sanitation Data'!G196))="","",OFFSET('Sanitation Data'!$G$32,0,10*ROW('Sanitation Data'!G196)))</f>
        <v/>
      </c>
      <c r="DE202" s="293" t="str">
        <f ca="true">+IF(OFFSET('Sanitation Data'!$H$28,0,10*ROW('Sanitation Data'!H196))="","",OFFSET('Sanitation Data'!$H$28,0,10*ROW('Sanitation Data'!H196)))</f>
        <v/>
      </c>
      <c r="DF202" s="293" t="str">
        <f ca="true">+IF(OFFSET('Sanitation Data'!$H$29,0,10*ROW('Sanitation Data'!H196))="","",OFFSET('Sanitation Data'!$H$29,0,10*ROW('Sanitation Data'!H196)))</f>
        <v/>
      </c>
      <c r="DG202" s="293" t="str">
        <f ca="true">+IF(OFFSET('Sanitation Data'!$H$30,0,10*ROW('Sanitation Data'!H196))="","",OFFSET('Sanitation Data'!$H$30,0,10*ROW('Sanitation Data'!H196)))</f>
        <v/>
      </c>
      <c r="DH202" s="293" t="str">
        <f ca="true">+IF(OFFSET('Sanitation Data'!$H$31,0,10*ROW('Sanitation Data'!H196))="","",OFFSET('Sanitation Data'!$H$31,0,10*ROW('Sanitation Data'!H196)))</f>
        <v/>
      </c>
      <c r="DI202" s="293" t="str">
        <f ca="true">+IF(OFFSET('Sanitation Data'!$H$32,0,10*ROW('Sanitation Data'!H196))="","",OFFSET('Sanitation Data'!$H$32,0,10*ROW('Sanitation Data'!H196)))</f>
        <v/>
      </c>
      <c r="DJ202" s="293" t="str">
        <f ca="true">+IF(OFFSET('Sanitation Data'!$I$28,0,10*ROW('Sanitation Data'!I196))="","",OFFSET('Sanitation Data'!$I$28,0,10*ROW('Sanitation Data'!I196)))</f>
        <v/>
      </c>
      <c r="DK202" s="293" t="str">
        <f ca="true">+IF(OFFSET('Sanitation Data'!$I$29,0,10*ROW('Sanitation Data'!I196))="","",OFFSET('Sanitation Data'!$I$29,0,10*ROW('Sanitation Data'!I196)))</f>
        <v/>
      </c>
      <c r="DL202" s="293" t="str">
        <f ca="true">+IF(OFFSET('Sanitation Data'!$I$30,0,10*ROW('Sanitation Data'!I196))="","",OFFSET('Sanitation Data'!$I$30,0,10*ROW('Sanitation Data'!I196)))</f>
        <v/>
      </c>
      <c r="DM202" s="293" t="str">
        <f ca="true">+IF(OFFSET('Sanitation Data'!$I$31,0,10*ROW('Sanitation Data'!I196))="","",OFFSET('Sanitation Data'!$I$31,0,10*ROW('Sanitation Data'!I196)))</f>
        <v/>
      </c>
      <c r="DN202" s="293" t="str">
        <f ca="true">+IF(OFFSET('Sanitation Data'!$I$32,0,10*ROW('Sanitation Data'!I196))="","",OFFSET('Sanitation Data'!$I$32,0,10*ROW('Sanitation Data'!I196)))</f>
        <v/>
      </c>
      <c r="DO202" s="293" t="str">
        <f ca="true">+IF(OFFSET('Hygiene Data'!$D$11,0,10*ROW('Hygiene Data'!D196))="","",OFFSET('Hygiene Data'!$D$11,0,10*ROW('Hygiene Data'!D196)))</f>
        <v/>
      </c>
      <c r="DP202" s="293" t="str">
        <f ca="true">+IF(OFFSET('Hygiene Data'!$D$12,0,10*ROW('Hygiene Data'!D196))="","",OFFSET('Hygiene Data'!$D$12,0,10*ROW('Hygiene Data'!D196)))</f>
        <v/>
      </c>
      <c r="DQ202" s="293" t="str">
        <f ca="true">+IF(OFFSET('Hygiene Data'!$D$13,0,10*ROW('Hygiene Data'!D196))="","",OFFSET('Hygiene Data'!$D$13,0,10*ROW('Hygiene Data'!D196)))</f>
        <v/>
      </c>
      <c r="DR202" s="293" t="str">
        <f ca="true">+IF(OFFSET('Hygiene Data'!$E$11,0,10*ROW('Hygiene Data'!E196))="","",OFFSET('Hygiene Data'!$E$11,0,10*ROW('Hygiene Data'!E196)))</f>
        <v/>
      </c>
      <c r="DS202" s="293" t="str">
        <f ca="true">+IF(OFFSET('Hygiene Data'!$E$12,0,10*ROW('Hygiene Data'!E196))="","",OFFSET('Hygiene Data'!$E$12,0,10*ROW('Hygiene Data'!E196)))</f>
        <v/>
      </c>
      <c r="DT202" s="293" t="str">
        <f ca="true">+IF(OFFSET('Hygiene Data'!$E$13,0,10*ROW('Hygiene Data'!E196))="","",OFFSET('Hygiene Data'!$E$13,0,10*ROW('Hygiene Data'!E196)))</f>
        <v/>
      </c>
      <c r="DU202" s="293" t="str">
        <f ca="true">+IF(OFFSET('Hygiene Data'!$F$11,0,10*ROW('Hygiene Data'!F196))="","",OFFSET('Hygiene Data'!$F$11,0,10*ROW('Hygiene Data'!F196)))</f>
        <v/>
      </c>
      <c r="DV202" s="293" t="str">
        <f ca="true">+IF(OFFSET('Hygiene Data'!$F$12,0,10*ROW('Hygiene Data'!F196))="","",OFFSET('Hygiene Data'!$F$12,0,10*ROW('Hygiene Data'!F196)))</f>
        <v/>
      </c>
      <c r="DW202" s="293" t="str">
        <f ca="true">+IF(OFFSET('Hygiene Data'!$F$13,0,10*ROW('Hygiene Data'!F196))="","",OFFSET('Hygiene Data'!$F$13,0,10*ROW('Hygiene Data'!F196)))</f>
        <v/>
      </c>
      <c r="DX202" s="293" t="str">
        <f ca="true">+IF(OFFSET('Hygiene Data'!$G$11,0,10*ROW('Hygiene Data'!G196))="","",OFFSET('Hygiene Data'!$G$11,0,10*ROW('Hygiene Data'!G196)))</f>
        <v/>
      </c>
      <c r="DY202" s="293" t="str">
        <f ca="true">+IF(OFFSET('Hygiene Data'!$G$12,0,10*ROW('Hygiene Data'!G196))="","",OFFSET('Hygiene Data'!$G$12,0,10*ROW('Hygiene Data'!G196)))</f>
        <v/>
      </c>
      <c r="DZ202" s="293" t="str">
        <f ca="true">+IF(OFFSET('Hygiene Data'!$G$13,0,10*ROW('Hygiene Data'!G196))="","",OFFSET('Hygiene Data'!$G$13,0,10*ROW('Hygiene Data'!G196)))</f>
        <v/>
      </c>
      <c r="EA202" s="293" t="str">
        <f ca="true">+IF(OFFSET('Hygiene Data'!$H$11,0,10*ROW('Hygiene Data'!H196))="","",OFFSET('Hygiene Data'!$H$11,0,10*ROW('Hygiene Data'!H196)))</f>
        <v/>
      </c>
      <c r="EB202" s="293" t="str">
        <f ca="true">+IF(OFFSET('Hygiene Data'!$H$12,0,10*ROW('Hygiene Data'!H196))="","",OFFSET('Hygiene Data'!$H$12,0,10*ROW('Hygiene Data'!H196)))</f>
        <v/>
      </c>
      <c r="EC202" s="293" t="str">
        <f ca="true">+IF(OFFSET('Hygiene Data'!$H$13,0,10*ROW('Hygiene Data'!H196))="","",OFFSET('Hygiene Data'!$H$13,0,10*ROW('Hygiene Data'!H196)))</f>
        <v/>
      </c>
      <c r="ED202" s="293" t="str">
        <f ca="true">+IF(OFFSET('Hygiene Data'!$I$11,0,10*ROW('Hygiene Data'!I196))="","",OFFSET('Hygiene Data'!$I$11,0,10*ROW('Hygiene Data'!I196)))</f>
        <v/>
      </c>
      <c r="EE202" s="293" t="str">
        <f ca="true">+IF(OFFSET('Hygiene Data'!$I$12,0,10*ROW('Hygiene Data'!I196))="","",OFFSET('Hygiene Data'!$I$12,0,10*ROW('Hygiene Data'!I196)))</f>
        <v/>
      </c>
      <c r="EF202" s="293"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49" t="str">
        <f t="shared" ca="true" si="3"/>
        <v/>
      </c>
      <c r="D203" s="89"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9"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9"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9"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9"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9"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9"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9"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9"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9"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9"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9"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9"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9"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9"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9"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9"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9"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0"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0"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0"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0"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0"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0"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0"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0"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0"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0"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0"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0"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0"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0"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0"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0"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0"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0"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0"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0"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0"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0"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0"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0"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0"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0"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0"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0"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0"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0"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1"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1"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1"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1"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1"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1"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1"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1"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1"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1"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1"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1"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1"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1"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1"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1"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1"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1"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3"/>
      <c r="BS203" s="293" t="str">
        <f ca="true">+IF(OFFSET('Water Data'!$D$27,0,10*ROW('Water Data'!D197))="","",OFFSET('Water Data'!$D$27,0,10*ROW('Water Data'!D197)))</f>
        <v/>
      </c>
      <c r="BT203" s="293" t="str">
        <f ca="true">+IF(OFFSET('Water Data'!$D$28,0,10*ROW('Water Data'!D197))="","",OFFSET('Water Data'!$D$28,0,10*ROW('Water Data'!D197)))</f>
        <v/>
      </c>
      <c r="BU203" s="293" t="str">
        <f ca="true">+IF(OFFSET('Water Data'!$D$29,0,10*ROW('Water Data'!D197))="","",OFFSET('Water Data'!$D$29,0,10*ROW('Water Data'!D197)))</f>
        <v/>
      </c>
      <c r="BV203" s="293" t="str">
        <f ca="true">+IF(OFFSET('Water Data'!$E$27,0,10*ROW('Water Data'!E197))="","",OFFSET('Water Data'!$E$27,0,10*ROW('Water Data'!E197)))</f>
        <v/>
      </c>
      <c r="BW203" s="293" t="str">
        <f ca="true">+IF(OFFSET('Water Data'!$E$28,0,10*ROW('Water Data'!E197))="","",OFFSET('Water Data'!$E$28,0,10*ROW('Water Data'!E197)))</f>
        <v/>
      </c>
      <c r="BX203" s="293" t="str">
        <f ca="true">+IF(OFFSET('Water Data'!$E$29,0,10*ROW('Water Data'!E197))="","",OFFSET('Water Data'!$E$29,0,10*ROW('Water Data'!E197)))</f>
        <v/>
      </c>
      <c r="BY203" s="293" t="str">
        <f ca="true">+IF(OFFSET('Water Data'!$F$27,0,10*ROW('Water Data'!F197))="","",OFFSET('Water Data'!$F$27,0,10*ROW('Water Data'!F197)))</f>
        <v/>
      </c>
      <c r="BZ203" s="293" t="str">
        <f ca="true">+IF(OFFSET('Water Data'!$F$28,0,10*ROW('Water Data'!F197))="","",OFFSET('Water Data'!$F$28,0,10*ROW('Water Data'!F197)))</f>
        <v/>
      </c>
      <c r="CA203" s="293" t="str">
        <f ca="true">+IF(OFFSET('Water Data'!$F$29,0,10*ROW('Water Data'!F197))="","",OFFSET('Water Data'!$F$29,0,10*ROW('Water Data'!F197)))</f>
        <v/>
      </c>
      <c r="CB203" s="293" t="str">
        <f ca="true">+IF(OFFSET('Water Data'!$G$27,0,10*ROW('Water Data'!G197))="","",OFFSET('Water Data'!$G$27,0,10*ROW('Water Data'!G197)))</f>
        <v/>
      </c>
      <c r="CC203" s="293" t="str">
        <f ca="true">+IF(OFFSET('Water Data'!$G$28,0,10*ROW('Water Data'!G197))="","",OFFSET('Water Data'!$G$28,0,10*ROW('Water Data'!G197)))</f>
        <v/>
      </c>
      <c r="CD203" s="293" t="str">
        <f ca="true">+IF(OFFSET('Water Data'!$G$29,0,10*ROW('Water Data'!G197))="","",OFFSET('Water Data'!$G$29,0,10*ROW('Water Data'!G197)))</f>
        <v/>
      </c>
      <c r="CE203" s="293" t="str">
        <f ca="true">+IF(OFFSET('Water Data'!$H$27,0,10*ROW('Water Data'!H197))="","",OFFSET('Water Data'!$H$27,0,10*ROW('Water Data'!H197)))</f>
        <v/>
      </c>
      <c r="CF203" s="293" t="str">
        <f ca="true">+IF(OFFSET('Water Data'!$H$28,0,10*ROW('Water Data'!H197))="","",OFFSET('Water Data'!$H$28,0,10*ROW('Water Data'!H197)))</f>
        <v/>
      </c>
      <c r="CG203" s="293" t="str">
        <f ca="true">+IF(OFFSET('Water Data'!$H$29,0,10*ROW('Water Data'!H197))="","",OFFSET('Water Data'!$H$29,0,10*ROW('Water Data'!H197)))</f>
        <v/>
      </c>
      <c r="CH203" s="293" t="str">
        <f ca="true">+IF(OFFSET('Water Data'!$I$27,0,10*ROW('Water Data'!I197))="","",OFFSET('Water Data'!$I$27,0,10*ROW('Water Data'!I197)))</f>
        <v/>
      </c>
      <c r="CI203" s="293" t="str">
        <f ca="true">+IF(OFFSET('Water Data'!$I$28,0,10*ROW('Water Data'!I197))="","",OFFSET('Water Data'!$I$28,0,10*ROW('Water Data'!I197)))</f>
        <v/>
      </c>
      <c r="CJ203" s="293" t="str">
        <f ca="true">+IF(OFFSET('Water Data'!$I$29,0,10*ROW('Water Data'!I197))="","",OFFSET('Water Data'!$I$29,0,10*ROW('Water Data'!I197)))</f>
        <v/>
      </c>
      <c r="CK203" s="293" t="str">
        <f ca="true">+IF(OFFSET('Sanitation Data'!$D$28,0,10*ROW('Sanitation Data'!D197))="","",OFFSET('Sanitation Data'!$D$28,0,10*ROW('Sanitation Data'!D197)))</f>
        <v/>
      </c>
      <c r="CL203" s="293" t="str">
        <f ca="true">+IF(OFFSET('Sanitation Data'!$D$29,0,10*ROW('Sanitation Data'!D197))="","",OFFSET('Sanitation Data'!$D$29,0,10*ROW('Sanitation Data'!D197)))</f>
        <v/>
      </c>
      <c r="CM203" s="293" t="str">
        <f ca="true">+IF(OFFSET('Sanitation Data'!$D$30,0,10*ROW('Sanitation Data'!D197))="","",OFFSET('Sanitation Data'!$D$30,0,10*ROW('Sanitation Data'!D197)))</f>
        <v/>
      </c>
      <c r="CN203" s="293" t="str">
        <f ca="true">+IF(OFFSET('Sanitation Data'!$D$31,0,10*ROW('Sanitation Data'!D197))="","",OFFSET('Sanitation Data'!$D$31,0,10*ROW('Sanitation Data'!D197)))</f>
        <v/>
      </c>
      <c r="CO203" s="293" t="str">
        <f ca="true">+IF(OFFSET('Sanitation Data'!$D$32,0,10*ROW('Sanitation Data'!D197))="","",OFFSET('Sanitation Data'!$D$32,0,10*ROW('Sanitation Data'!D197)))</f>
        <v/>
      </c>
      <c r="CP203" s="293" t="str">
        <f ca="true">+IF(OFFSET('Sanitation Data'!$E$28,0,10*ROW('Sanitation Data'!E197))="","",OFFSET('Sanitation Data'!$E$28,0,10*ROW('Sanitation Data'!E197)))</f>
        <v/>
      </c>
      <c r="CQ203" s="293" t="str">
        <f ca="true">+IF(OFFSET('Sanitation Data'!$E$29,0,10*ROW('Sanitation Data'!E197))="","",OFFSET('Sanitation Data'!$E$29,0,10*ROW('Sanitation Data'!E197)))</f>
        <v/>
      </c>
      <c r="CR203" s="293" t="str">
        <f ca="true">+IF(OFFSET('Sanitation Data'!$E$30,0,10*ROW('Sanitation Data'!E197))="","",OFFSET('Sanitation Data'!$E$30,0,10*ROW('Sanitation Data'!E197)))</f>
        <v/>
      </c>
      <c r="CS203" s="293" t="str">
        <f ca="true">+IF(OFFSET('Sanitation Data'!$E$31,0,10*ROW('Sanitation Data'!E197))="","",OFFSET('Sanitation Data'!$E$31,0,10*ROW('Sanitation Data'!E197)))</f>
        <v/>
      </c>
      <c r="CT203" s="293" t="str">
        <f ca="true">+IF(OFFSET('Sanitation Data'!$E$32,0,10*ROW('Sanitation Data'!E197))="","",OFFSET('Sanitation Data'!$E$32,0,10*ROW('Sanitation Data'!E197)))</f>
        <v/>
      </c>
      <c r="CU203" s="293" t="str">
        <f ca="true">+IF(OFFSET('Sanitation Data'!$F$28,0,10*ROW('Sanitation Data'!F197))="","",OFFSET('Sanitation Data'!$F$28,0,10*ROW('Sanitation Data'!F197)))</f>
        <v/>
      </c>
      <c r="CV203" s="293" t="str">
        <f ca="true">+IF(OFFSET('Sanitation Data'!$F$29,0,10*ROW('Sanitation Data'!F197))="","",OFFSET('Sanitation Data'!$F$29,0,10*ROW('Sanitation Data'!F197)))</f>
        <v/>
      </c>
      <c r="CW203" s="293" t="str">
        <f ca="true">+IF(OFFSET('Sanitation Data'!$F$30,0,10*ROW('Sanitation Data'!F197))="","",OFFSET('Sanitation Data'!$F$30,0,10*ROW('Sanitation Data'!F197)))</f>
        <v/>
      </c>
      <c r="CX203" s="293" t="str">
        <f ca="true">+IF(OFFSET('Sanitation Data'!$F$31,0,10*ROW('Sanitation Data'!F197))="","",OFFSET('Sanitation Data'!$F$31,0,10*ROW('Sanitation Data'!F197)))</f>
        <v/>
      </c>
      <c r="CY203" s="293" t="str">
        <f ca="true">+IF(OFFSET('Sanitation Data'!$F$32,0,10*ROW('Sanitation Data'!F197))="","",OFFSET('Sanitation Data'!$F$32,0,10*ROW('Sanitation Data'!F197)))</f>
        <v/>
      </c>
      <c r="CZ203" s="293" t="str">
        <f ca="true">+IF(OFFSET('Sanitation Data'!$G$28,0,10*ROW('Sanitation Data'!G197))="","",OFFSET('Sanitation Data'!$G$28,0,10*ROW('Sanitation Data'!G197)))</f>
        <v/>
      </c>
      <c r="DA203" s="293" t="str">
        <f ca="true">+IF(OFFSET('Sanitation Data'!$G$29,0,10*ROW('Sanitation Data'!G197))="","",OFFSET('Sanitation Data'!$G$29,0,10*ROW('Sanitation Data'!G197)))</f>
        <v/>
      </c>
      <c r="DB203" s="293" t="str">
        <f ca="true">+IF(OFFSET('Sanitation Data'!$G$30,0,10*ROW('Sanitation Data'!G197))="","",OFFSET('Sanitation Data'!$G$30,0,10*ROW('Sanitation Data'!G197)))</f>
        <v/>
      </c>
      <c r="DC203" s="293" t="str">
        <f ca="true">+IF(OFFSET('Sanitation Data'!$G$31,0,10*ROW('Sanitation Data'!G197))="","",OFFSET('Sanitation Data'!$G$31,0,10*ROW('Sanitation Data'!G197)))</f>
        <v/>
      </c>
      <c r="DD203" s="293" t="str">
        <f ca="true">+IF(OFFSET('Sanitation Data'!$G$32,0,10*ROW('Sanitation Data'!G197))="","",OFFSET('Sanitation Data'!$G$32,0,10*ROW('Sanitation Data'!G197)))</f>
        <v/>
      </c>
      <c r="DE203" s="293" t="str">
        <f ca="true">+IF(OFFSET('Sanitation Data'!$H$28,0,10*ROW('Sanitation Data'!H197))="","",OFFSET('Sanitation Data'!$H$28,0,10*ROW('Sanitation Data'!H197)))</f>
        <v/>
      </c>
      <c r="DF203" s="293" t="str">
        <f ca="true">+IF(OFFSET('Sanitation Data'!$H$29,0,10*ROW('Sanitation Data'!H197))="","",OFFSET('Sanitation Data'!$H$29,0,10*ROW('Sanitation Data'!H197)))</f>
        <v/>
      </c>
      <c r="DG203" s="293" t="str">
        <f ca="true">+IF(OFFSET('Sanitation Data'!$H$30,0,10*ROW('Sanitation Data'!H197))="","",OFFSET('Sanitation Data'!$H$30,0,10*ROW('Sanitation Data'!H197)))</f>
        <v/>
      </c>
      <c r="DH203" s="293" t="str">
        <f ca="true">+IF(OFFSET('Sanitation Data'!$H$31,0,10*ROW('Sanitation Data'!H197))="","",OFFSET('Sanitation Data'!$H$31,0,10*ROW('Sanitation Data'!H197)))</f>
        <v/>
      </c>
      <c r="DI203" s="293" t="str">
        <f ca="true">+IF(OFFSET('Sanitation Data'!$H$32,0,10*ROW('Sanitation Data'!H197))="","",OFFSET('Sanitation Data'!$H$32,0,10*ROW('Sanitation Data'!H197)))</f>
        <v/>
      </c>
      <c r="DJ203" s="293" t="str">
        <f ca="true">+IF(OFFSET('Sanitation Data'!$I$28,0,10*ROW('Sanitation Data'!I197))="","",OFFSET('Sanitation Data'!$I$28,0,10*ROW('Sanitation Data'!I197)))</f>
        <v/>
      </c>
      <c r="DK203" s="293" t="str">
        <f ca="true">+IF(OFFSET('Sanitation Data'!$I$29,0,10*ROW('Sanitation Data'!I197))="","",OFFSET('Sanitation Data'!$I$29,0,10*ROW('Sanitation Data'!I197)))</f>
        <v/>
      </c>
      <c r="DL203" s="293" t="str">
        <f ca="true">+IF(OFFSET('Sanitation Data'!$I$30,0,10*ROW('Sanitation Data'!I197))="","",OFFSET('Sanitation Data'!$I$30,0,10*ROW('Sanitation Data'!I197)))</f>
        <v/>
      </c>
      <c r="DM203" s="293" t="str">
        <f ca="true">+IF(OFFSET('Sanitation Data'!$I$31,0,10*ROW('Sanitation Data'!I197))="","",OFFSET('Sanitation Data'!$I$31,0,10*ROW('Sanitation Data'!I197)))</f>
        <v/>
      </c>
      <c r="DN203" s="293" t="str">
        <f ca="true">+IF(OFFSET('Sanitation Data'!$I$32,0,10*ROW('Sanitation Data'!I197))="","",OFFSET('Sanitation Data'!$I$32,0,10*ROW('Sanitation Data'!I197)))</f>
        <v/>
      </c>
      <c r="DO203" s="293" t="str">
        <f ca="true">+IF(OFFSET('Hygiene Data'!$D$11,0,10*ROW('Hygiene Data'!D197))="","",OFFSET('Hygiene Data'!$D$11,0,10*ROW('Hygiene Data'!D197)))</f>
        <v/>
      </c>
      <c r="DP203" s="293" t="str">
        <f ca="true">+IF(OFFSET('Hygiene Data'!$D$12,0,10*ROW('Hygiene Data'!D197))="","",OFFSET('Hygiene Data'!$D$12,0,10*ROW('Hygiene Data'!D197)))</f>
        <v/>
      </c>
      <c r="DQ203" s="293" t="str">
        <f ca="true">+IF(OFFSET('Hygiene Data'!$D$13,0,10*ROW('Hygiene Data'!D197))="","",OFFSET('Hygiene Data'!$D$13,0,10*ROW('Hygiene Data'!D197)))</f>
        <v/>
      </c>
      <c r="DR203" s="293" t="str">
        <f ca="true">+IF(OFFSET('Hygiene Data'!$E$11,0,10*ROW('Hygiene Data'!E197))="","",OFFSET('Hygiene Data'!$E$11,0,10*ROW('Hygiene Data'!E197)))</f>
        <v/>
      </c>
      <c r="DS203" s="293" t="str">
        <f ca="true">+IF(OFFSET('Hygiene Data'!$E$12,0,10*ROW('Hygiene Data'!E197))="","",OFFSET('Hygiene Data'!$E$12,0,10*ROW('Hygiene Data'!E197)))</f>
        <v/>
      </c>
      <c r="DT203" s="293" t="str">
        <f ca="true">+IF(OFFSET('Hygiene Data'!$E$13,0,10*ROW('Hygiene Data'!E197))="","",OFFSET('Hygiene Data'!$E$13,0,10*ROW('Hygiene Data'!E197)))</f>
        <v/>
      </c>
      <c r="DU203" s="293" t="str">
        <f ca="true">+IF(OFFSET('Hygiene Data'!$F$11,0,10*ROW('Hygiene Data'!F197))="","",OFFSET('Hygiene Data'!$F$11,0,10*ROW('Hygiene Data'!F197)))</f>
        <v/>
      </c>
      <c r="DV203" s="293" t="str">
        <f ca="true">+IF(OFFSET('Hygiene Data'!$F$12,0,10*ROW('Hygiene Data'!F197))="","",OFFSET('Hygiene Data'!$F$12,0,10*ROW('Hygiene Data'!F197)))</f>
        <v/>
      </c>
      <c r="DW203" s="293" t="str">
        <f ca="true">+IF(OFFSET('Hygiene Data'!$F$13,0,10*ROW('Hygiene Data'!F197))="","",OFFSET('Hygiene Data'!$F$13,0,10*ROW('Hygiene Data'!F197)))</f>
        <v/>
      </c>
      <c r="DX203" s="293" t="str">
        <f ca="true">+IF(OFFSET('Hygiene Data'!$G$11,0,10*ROW('Hygiene Data'!G197))="","",OFFSET('Hygiene Data'!$G$11,0,10*ROW('Hygiene Data'!G197)))</f>
        <v/>
      </c>
      <c r="DY203" s="293" t="str">
        <f ca="true">+IF(OFFSET('Hygiene Data'!$G$12,0,10*ROW('Hygiene Data'!G197))="","",OFFSET('Hygiene Data'!$G$12,0,10*ROW('Hygiene Data'!G197)))</f>
        <v/>
      </c>
      <c r="DZ203" s="293" t="str">
        <f ca="true">+IF(OFFSET('Hygiene Data'!$G$13,0,10*ROW('Hygiene Data'!G197))="","",OFFSET('Hygiene Data'!$G$13,0,10*ROW('Hygiene Data'!G197)))</f>
        <v/>
      </c>
      <c r="EA203" s="293" t="str">
        <f ca="true">+IF(OFFSET('Hygiene Data'!$H$11,0,10*ROW('Hygiene Data'!H197))="","",OFFSET('Hygiene Data'!$H$11,0,10*ROW('Hygiene Data'!H197)))</f>
        <v/>
      </c>
      <c r="EB203" s="293" t="str">
        <f ca="true">+IF(OFFSET('Hygiene Data'!$H$12,0,10*ROW('Hygiene Data'!H197))="","",OFFSET('Hygiene Data'!$H$12,0,10*ROW('Hygiene Data'!H197)))</f>
        <v/>
      </c>
      <c r="EC203" s="293" t="str">
        <f ca="true">+IF(OFFSET('Hygiene Data'!$H$13,0,10*ROW('Hygiene Data'!H197))="","",OFFSET('Hygiene Data'!$H$13,0,10*ROW('Hygiene Data'!H197)))</f>
        <v/>
      </c>
      <c r="ED203" s="293" t="str">
        <f ca="true">+IF(OFFSET('Hygiene Data'!$I$11,0,10*ROW('Hygiene Data'!I197))="","",OFFSET('Hygiene Data'!$I$11,0,10*ROW('Hygiene Data'!I197)))</f>
        <v/>
      </c>
      <c r="EE203" s="293" t="str">
        <f ca="true">+IF(OFFSET('Hygiene Data'!$I$12,0,10*ROW('Hygiene Data'!I197))="","",OFFSET('Hygiene Data'!$I$12,0,10*ROW('Hygiene Data'!I197)))</f>
        <v/>
      </c>
      <c r="EF203" s="293"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49" t="str">
        <f t="shared" ca="true" si="3"/>
        <v/>
      </c>
      <c r="D204" s="89"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9"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9"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9"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9"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9"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9"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9"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9"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9"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9"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9"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9"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9"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9"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9"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9"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9"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0"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0"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0"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0"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0"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0"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0"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0"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0"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0"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0"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0"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0"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0"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0"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0"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0"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0"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0"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0"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0"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0"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0"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0"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0"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0"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0"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0"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0"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0"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1"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1"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1"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1"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1"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1"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1"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1"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1"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1"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1"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1"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1"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1"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1"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1"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1"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1"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3"/>
      <c r="BS204" s="293" t="str">
        <f ca="true">+IF(OFFSET('Water Data'!$D$27,0,10*ROW('Water Data'!D198))="","",OFFSET('Water Data'!$D$27,0,10*ROW('Water Data'!D198)))</f>
        <v/>
      </c>
      <c r="BT204" s="293" t="str">
        <f ca="true">+IF(OFFSET('Water Data'!$D$28,0,10*ROW('Water Data'!D198))="","",OFFSET('Water Data'!$D$28,0,10*ROW('Water Data'!D198)))</f>
        <v/>
      </c>
      <c r="BU204" s="293" t="str">
        <f ca="true">+IF(OFFSET('Water Data'!$D$29,0,10*ROW('Water Data'!D198))="","",OFFSET('Water Data'!$D$29,0,10*ROW('Water Data'!D198)))</f>
        <v/>
      </c>
      <c r="BV204" s="293" t="str">
        <f ca="true">+IF(OFFSET('Water Data'!$E$27,0,10*ROW('Water Data'!E198))="","",OFFSET('Water Data'!$E$27,0,10*ROW('Water Data'!E198)))</f>
        <v/>
      </c>
      <c r="BW204" s="293" t="str">
        <f ca="true">+IF(OFFSET('Water Data'!$E$28,0,10*ROW('Water Data'!E198))="","",OFFSET('Water Data'!$E$28,0,10*ROW('Water Data'!E198)))</f>
        <v/>
      </c>
      <c r="BX204" s="293" t="str">
        <f ca="true">+IF(OFFSET('Water Data'!$E$29,0,10*ROW('Water Data'!E198))="","",OFFSET('Water Data'!$E$29,0,10*ROW('Water Data'!E198)))</f>
        <v/>
      </c>
      <c r="BY204" s="293" t="str">
        <f ca="true">+IF(OFFSET('Water Data'!$F$27,0,10*ROW('Water Data'!F198))="","",OFFSET('Water Data'!$F$27,0,10*ROW('Water Data'!F198)))</f>
        <v/>
      </c>
      <c r="BZ204" s="293" t="str">
        <f ca="true">+IF(OFFSET('Water Data'!$F$28,0,10*ROW('Water Data'!F198))="","",OFFSET('Water Data'!$F$28,0,10*ROW('Water Data'!F198)))</f>
        <v/>
      </c>
      <c r="CA204" s="293" t="str">
        <f ca="true">+IF(OFFSET('Water Data'!$F$29,0,10*ROW('Water Data'!F198))="","",OFFSET('Water Data'!$F$29,0,10*ROW('Water Data'!F198)))</f>
        <v/>
      </c>
      <c r="CB204" s="293" t="str">
        <f ca="true">+IF(OFFSET('Water Data'!$G$27,0,10*ROW('Water Data'!G198))="","",OFFSET('Water Data'!$G$27,0,10*ROW('Water Data'!G198)))</f>
        <v/>
      </c>
      <c r="CC204" s="293" t="str">
        <f ca="true">+IF(OFFSET('Water Data'!$G$28,0,10*ROW('Water Data'!G198))="","",OFFSET('Water Data'!$G$28,0,10*ROW('Water Data'!G198)))</f>
        <v/>
      </c>
      <c r="CD204" s="293" t="str">
        <f ca="true">+IF(OFFSET('Water Data'!$G$29,0,10*ROW('Water Data'!G198))="","",OFFSET('Water Data'!$G$29,0,10*ROW('Water Data'!G198)))</f>
        <v/>
      </c>
      <c r="CE204" s="293" t="str">
        <f ca="true">+IF(OFFSET('Water Data'!$H$27,0,10*ROW('Water Data'!H198))="","",OFFSET('Water Data'!$H$27,0,10*ROW('Water Data'!H198)))</f>
        <v/>
      </c>
      <c r="CF204" s="293" t="str">
        <f ca="true">+IF(OFFSET('Water Data'!$H$28,0,10*ROW('Water Data'!H198))="","",OFFSET('Water Data'!$H$28,0,10*ROW('Water Data'!H198)))</f>
        <v/>
      </c>
      <c r="CG204" s="293" t="str">
        <f ca="true">+IF(OFFSET('Water Data'!$H$29,0,10*ROW('Water Data'!H198))="","",OFFSET('Water Data'!$H$29,0,10*ROW('Water Data'!H198)))</f>
        <v/>
      </c>
      <c r="CH204" s="293" t="str">
        <f ca="true">+IF(OFFSET('Water Data'!$I$27,0,10*ROW('Water Data'!I198))="","",OFFSET('Water Data'!$I$27,0,10*ROW('Water Data'!I198)))</f>
        <v/>
      </c>
      <c r="CI204" s="293" t="str">
        <f ca="true">+IF(OFFSET('Water Data'!$I$28,0,10*ROW('Water Data'!I198))="","",OFFSET('Water Data'!$I$28,0,10*ROW('Water Data'!I198)))</f>
        <v/>
      </c>
      <c r="CJ204" s="293" t="str">
        <f ca="true">+IF(OFFSET('Water Data'!$I$29,0,10*ROW('Water Data'!I198))="","",OFFSET('Water Data'!$I$29,0,10*ROW('Water Data'!I198)))</f>
        <v/>
      </c>
      <c r="CK204" s="293" t="str">
        <f ca="true">+IF(OFFSET('Sanitation Data'!$D$28,0,10*ROW('Sanitation Data'!D198))="","",OFFSET('Sanitation Data'!$D$28,0,10*ROW('Sanitation Data'!D198)))</f>
        <v/>
      </c>
      <c r="CL204" s="293" t="str">
        <f ca="true">+IF(OFFSET('Sanitation Data'!$D$29,0,10*ROW('Sanitation Data'!D198))="","",OFFSET('Sanitation Data'!$D$29,0,10*ROW('Sanitation Data'!D198)))</f>
        <v/>
      </c>
      <c r="CM204" s="293" t="str">
        <f ca="true">+IF(OFFSET('Sanitation Data'!$D$30,0,10*ROW('Sanitation Data'!D198))="","",OFFSET('Sanitation Data'!$D$30,0,10*ROW('Sanitation Data'!D198)))</f>
        <v/>
      </c>
      <c r="CN204" s="293" t="str">
        <f ca="true">+IF(OFFSET('Sanitation Data'!$D$31,0,10*ROW('Sanitation Data'!D198))="","",OFFSET('Sanitation Data'!$D$31,0,10*ROW('Sanitation Data'!D198)))</f>
        <v/>
      </c>
      <c r="CO204" s="293" t="str">
        <f ca="true">+IF(OFFSET('Sanitation Data'!$D$32,0,10*ROW('Sanitation Data'!D198))="","",OFFSET('Sanitation Data'!$D$32,0,10*ROW('Sanitation Data'!D198)))</f>
        <v/>
      </c>
      <c r="CP204" s="293" t="str">
        <f ca="true">+IF(OFFSET('Sanitation Data'!$E$28,0,10*ROW('Sanitation Data'!E198))="","",OFFSET('Sanitation Data'!$E$28,0,10*ROW('Sanitation Data'!E198)))</f>
        <v/>
      </c>
      <c r="CQ204" s="293" t="str">
        <f ca="true">+IF(OFFSET('Sanitation Data'!$E$29,0,10*ROW('Sanitation Data'!E198))="","",OFFSET('Sanitation Data'!$E$29,0,10*ROW('Sanitation Data'!E198)))</f>
        <v/>
      </c>
      <c r="CR204" s="293" t="str">
        <f ca="true">+IF(OFFSET('Sanitation Data'!$E$30,0,10*ROW('Sanitation Data'!E198))="","",OFFSET('Sanitation Data'!$E$30,0,10*ROW('Sanitation Data'!E198)))</f>
        <v/>
      </c>
      <c r="CS204" s="293" t="str">
        <f ca="true">+IF(OFFSET('Sanitation Data'!$E$31,0,10*ROW('Sanitation Data'!E198))="","",OFFSET('Sanitation Data'!$E$31,0,10*ROW('Sanitation Data'!E198)))</f>
        <v/>
      </c>
      <c r="CT204" s="293" t="str">
        <f ca="true">+IF(OFFSET('Sanitation Data'!$E$32,0,10*ROW('Sanitation Data'!E198))="","",OFFSET('Sanitation Data'!$E$32,0,10*ROW('Sanitation Data'!E198)))</f>
        <v/>
      </c>
      <c r="CU204" s="293" t="str">
        <f ca="true">+IF(OFFSET('Sanitation Data'!$F$28,0,10*ROW('Sanitation Data'!F198))="","",OFFSET('Sanitation Data'!$F$28,0,10*ROW('Sanitation Data'!F198)))</f>
        <v/>
      </c>
      <c r="CV204" s="293" t="str">
        <f ca="true">+IF(OFFSET('Sanitation Data'!$F$29,0,10*ROW('Sanitation Data'!F198))="","",OFFSET('Sanitation Data'!$F$29,0,10*ROW('Sanitation Data'!F198)))</f>
        <v/>
      </c>
      <c r="CW204" s="293" t="str">
        <f ca="true">+IF(OFFSET('Sanitation Data'!$F$30,0,10*ROW('Sanitation Data'!F198))="","",OFFSET('Sanitation Data'!$F$30,0,10*ROW('Sanitation Data'!F198)))</f>
        <v/>
      </c>
      <c r="CX204" s="293" t="str">
        <f ca="true">+IF(OFFSET('Sanitation Data'!$F$31,0,10*ROW('Sanitation Data'!F198))="","",OFFSET('Sanitation Data'!$F$31,0,10*ROW('Sanitation Data'!F198)))</f>
        <v/>
      </c>
      <c r="CY204" s="293" t="str">
        <f ca="true">+IF(OFFSET('Sanitation Data'!$F$32,0,10*ROW('Sanitation Data'!F198))="","",OFFSET('Sanitation Data'!$F$32,0,10*ROW('Sanitation Data'!F198)))</f>
        <v/>
      </c>
      <c r="CZ204" s="293" t="str">
        <f ca="true">+IF(OFFSET('Sanitation Data'!$G$28,0,10*ROW('Sanitation Data'!G198))="","",OFFSET('Sanitation Data'!$G$28,0,10*ROW('Sanitation Data'!G198)))</f>
        <v/>
      </c>
      <c r="DA204" s="293" t="str">
        <f ca="true">+IF(OFFSET('Sanitation Data'!$G$29,0,10*ROW('Sanitation Data'!G198))="","",OFFSET('Sanitation Data'!$G$29,0,10*ROW('Sanitation Data'!G198)))</f>
        <v/>
      </c>
      <c r="DB204" s="293" t="str">
        <f ca="true">+IF(OFFSET('Sanitation Data'!$G$30,0,10*ROW('Sanitation Data'!G198))="","",OFFSET('Sanitation Data'!$G$30,0,10*ROW('Sanitation Data'!G198)))</f>
        <v/>
      </c>
      <c r="DC204" s="293" t="str">
        <f ca="true">+IF(OFFSET('Sanitation Data'!$G$31,0,10*ROW('Sanitation Data'!G198))="","",OFFSET('Sanitation Data'!$G$31,0,10*ROW('Sanitation Data'!G198)))</f>
        <v/>
      </c>
      <c r="DD204" s="293" t="str">
        <f ca="true">+IF(OFFSET('Sanitation Data'!$G$32,0,10*ROW('Sanitation Data'!G198))="","",OFFSET('Sanitation Data'!$G$32,0,10*ROW('Sanitation Data'!G198)))</f>
        <v/>
      </c>
      <c r="DE204" s="293" t="str">
        <f ca="true">+IF(OFFSET('Sanitation Data'!$H$28,0,10*ROW('Sanitation Data'!H198))="","",OFFSET('Sanitation Data'!$H$28,0,10*ROW('Sanitation Data'!H198)))</f>
        <v/>
      </c>
      <c r="DF204" s="293" t="str">
        <f ca="true">+IF(OFFSET('Sanitation Data'!$H$29,0,10*ROW('Sanitation Data'!H198))="","",OFFSET('Sanitation Data'!$H$29,0,10*ROW('Sanitation Data'!H198)))</f>
        <v/>
      </c>
      <c r="DG204" s="293" t="str">
        <f ca="true">+IF(OFFSET('Sanitation Data'!$H$30,0,10*ROW('Sanitation Data'!H198))="","",OFFSET('Sanitation Data'!$H$30,0,10*ROW('Sanitation Data'!H198)))</f>
        <v/>
      </c>
      <c r="DH204" s="293" t="str">
        <f ca="true">+IF(OFFSET('Sanitation Data'!$H$31,0,10*ROW('Sanitation Data'!H198))="","",OFFSET('Sanitation Data'!$H$31,0,10*ROW('Sanitation Data'!H198)))</f>
        <v/>
      </c>
      <c r="DI204" s="293" t="str">
        <f ca="true">+IF(OFFSET('Sanitation Data'!$H$32,0,10*ROW('Sanitation Data'!H198))="","",OFFSET('Sanitation Data'!$H$32,0,10*ROW('Sanitation Data'!H198)))</f>
        <v/>
      </c>
      <c r="DJ204" s="293" t="str">
        <f ca="true">+IF(OFFSET('Sanitation Data'!$I$28,0,10*ROW('Sanitation Data'!I198))="","",OFFSET('Sanitation Data'!$I$28,0,10*ROW('Sanitation Data'!I198)))</f>
        <v/>
      </c>
      <c r="DK204" s="293" t="str">
        <f ca="true">+IF(OFFSET('Sanitation Data'!$I$29,0,10*ROW('Sanitation Data'!I198))="","",OFFSET('Sanitation Data'!$I$29,0,10*ROW('Sanitation Data'!I198)))</f>
        <v/>
      </c>
      <c r="DL204" s="293" t="str">
        <f ca="true">+IF(OFFSET('Sanitation Data'!$I$30,0,10*ROW('Sanitation Data'!I198))="","",OFFSET('Sanitation Data'!$I$30,0,10*ROW('Sanitation Data'!I198)))</f>
        <v/>
      </c>
      <c r="DM204" s="293" t="str">
        <f ca="true">+IF(OFFSET('Sanitation Data'!$I$31,0,10*ROW('Sanitation Data'!I198))="","",OFFSET('Sanitation Data'!$I$31,0,10*ROW('Sanitation Data'!I198)))</f>
        <v/>
      </c>
      <c r="DN204" s="293" t="str">
        <f ca="true">+IF(OFFSET('Sanitation Data'!$I$32,0,10*ROW('Sanitation Data'!I198))="","",OFFSET('Sanitation Data'!$I$32,0,10*ROW('Sanitation Data'!I198)))</f>
        <v/>
      </c>
      <c r="DO204" s="293" t="str">
        <f ca="true">+IF(OFFSET('Hygiene Data'!$D$11,0,10*ROW('Hygiene Data'!D198))="","",OFFSET('Hygiene Data'!$D$11,0,10*ROW('Hygiene Data'!D198)))</f>
        <v/>
      </c>
      <c r="DP204" s="293" t="str">
        <f ca="true">+IF(OFFSET('Hygiene Data'!$D$12,0,10*ROW('Hygiene Data'!D198))="","",OFFSET('Hygiene Data'!$D$12,0,10*ROW('Hygiene Data'!D198)))</f>
        <v/>
      </c>
      <c r="DQ204" s="293" t="str">
        <f ca="true">+IF(OFFSET('Hygiene Data'!$D$13,0,10*ROW('Hygiene Data'!D198))="","",OFFSET('Hygiene Data'!$D$13,0,10*ROW('Hygiene Data'!D198)))</f>
        <v/>
      </c>
      <c r="DR204" s="293" t="str">
        <f ca="true">+IF(OFFSET('Hygiene Data'!$E$11,0,10*ROW('Hygiene Data'!E198))="","",OFFSET('Hygiene Data'!$E$11,0,10*ROW('Hygiene Data'!E198)))</f>
        <v/>
      </c>
      <c r="DS204" s="293" t="str">
        <f ca="true">+IF(OFFSET('Hygiene Data'!$E$12,0,10*ROW('Hygiene Data'!E198))="","",OFFSET('Hygiene Data'!$E$12,0,10*ROW('Hygiene Data'!E198)))</f>
        <v/>
      </c>
      <c r="DT204" s="293" t="str">
        <f ca="true">+IF(OFFSET('Hygiene Data'!$E$13,0,10*ROW('Hygiene Data'!E198))="","",OFFSET('Hygiene Data'!$E$13,0,10*ROW('Hygiene Data'!E198)))</f>
        <v/>
      </c>
      <c r="DU204" s="293" t="str">
        <f ca="true">+IF(OFFSET('Hygiene Data'!$F$11,0,10*ROW('Hygiene Data'!F198))="","",OFFSET('Hygiene Data'!$F$11,0,10*ROW('Hygiene Data'!F198)))</f>
        <v/>
      </c>
      <c r="DV204" s="293" t="str">
        <f ca="true">+IF(OFFSET('Hygiene Data'!$F$12,0,10*ROW('Hygiene Data'!F198))="","",OFFSET('Hygiene Data'!$F$12,0,10*ROW('Hygiene Data'!F198)))</f>
        <v/>
      </c>
      <c r="DW204" s="293" t="str">
        <f ca="true">+IF(OFFSET('Hygiene Data'!$F$13,0,10*ROW('Hygiene Data'!F198))="","",OFFSET('Hygiene Data'!$F$13,0,10*ROW('Hygiene Data'!F198)))</f>
        <v/>
      </c>
      <c r="DX204" s="293" t="str">
        <f ca="true">+IF(OFFSET('Hygiene Data'!$G$11,0,10*ROW('Hygiene Data'!G198))="","",OFFSET('Hygiene Data'!$G$11,0,10*ROW('Hygiene Data'!G198)))</f>
        <v/>
      </c>
      <c r="DY204" s="293" t="str">
        <f ca="true">+IF(OFFSET('Hygiene Data'!$G$12,0,10*ROW('Hygiene Data'!G198))="","",OFFSET('Hygiene Data'!$G$12,0,10*ROW('Hygiene Data'!G198)))</f>
        <v/>
      </c>
      <c r="DZ204" s="293" t="str">
        <f ca="true">+IF(OFFSET('Hygiene Data'!$G$13,0,10*ROW('Hygiene Data'!G198))="","",OFFSET('Hygiene Data'!$G$13,0,10*ROW('Hygiene Data'!G198)))</f>
        <v/>
      </c>
      <c r="EA204" s="293" t="str">
        <f ca="true">+IF(OFFSET('Hygiene Data'!$H$11,0,10*ROW('Hygiene Data'!H198))="","",OFFSET('Hygiene Data'!$H$11,0,10*ROW('Hygiene Data'!H198)))</f>
        <v/>
      </c>
      <c r="EB204" s="293" t="str">
        <f ca="true">+IF(OFFSET('Hygiene Data'!$H$12,0,10*ROW('Hygiene Data'!H198))="","",OFFSET('Hygiene Data'!$H$12,0,10*ROW('Hygiene Data'!H198)))</f>
        <v/>
      </c>
      <c r="EC204" s="293" t="str">
        <f ca="true">+IF(OFFSET('Hygiene Data'!$H$13,0,10*ROW('Hygiene Data'!H198))="","",OFFSET('Hygiene Data'!$H$13,0,10*ROW('Hygiene Data'!H198)))</f>
        <v/>
      </c>
      <c r="ED204" s="293" t="str">
        <f ca="true">+IF(OFFSET('Hygiene Data'!$I$11,0,10*ROW('Hygiene Data'!I198))="","",OFFSET('Hygiene Data'!$I$11,0,10*ROW('Hygiene Data'!I198)))</f>
        <v/>
      </c>
      <c r="EE204" s="293" t="str">
        <f ca="true">+IF(OFFSET('Hygiene Data'!$I$12,0,10*ROW('Hygiene Data'!I198))="","",OFFSET('Hygiene Data'!$I$12,0,10*ROW('Hygiene Data'!I198)))</f>
        <v/>
      </c>
      <c r="EF204" s="293"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49" t="str">
        <f t="shared" ca="true" si="3"/>
        <v/>
      </c>
      <c r="D205" s="89"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9"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9"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9"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9"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9"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9"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9"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9"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9"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9"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9"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9"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9"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9"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9"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9"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9"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0"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0"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0"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0"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0"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0"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0"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0"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0"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0"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0"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0"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0"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0"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0"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0"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0"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0"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0"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0"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0"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0"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0"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0"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0"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0"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0"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0"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0"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0"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1"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1"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1"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1"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1"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1"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1"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1"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1"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1"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1"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1"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1"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1"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1"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1"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1"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1"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3"/>
      <c r="BS205" s="293" t="str">
        <f ca="true">+IF(OFFSET('Water Data'!$D$27,0,10*ROW('Water Data'!D199))="","",OFFSET('Water Data'!$D$27,0,10*ROW('Water Data'!D199)))</f>
        <v/>
      </c>
      <c r="BT205" s="293" t="str">
        <f ca="true">+IF(OFFSET('Water Data'!$D$28,0,10*ROW('Water Data'!D199))="","",OFFSET('Water Data'!$D$28,0,10*ROW('Water Data'!D199)))</f>
        <v/>
      </c>
      <c r="BU205" s="293" t="str">
        <f ca="true">+IF(OFFSET('Water Data'!$D$29,0,10*ROW('Water Data'!D199))="","",OFFSET('Water Data'!$D$29,0,10*ROW('Water Data'!D199)))</f>
        <v/>
      </c>
      <c r="BV205" s="293" t="str">
        <f ca="true">+IF(OFFSET('Water Data'!$E$27,0,10*ROW('Water Data'!E199))="","",OFFSET('Water Data'!$E$27,0,10*ROW('Water Data'!E199)))</f>
        <v/>
      </c>
      <c r="BW205" s="293" t="str">
        <f ca="true">+IF(OFFSET('Water Data'!$E$28,0,10*ROW('Water Data'!E199))="","",OFFSET('Water Data'!$E$28,0,10*ROW('Water Data'!E199)))</f>
        <v/>
      </c>
      <c r="BX205" s="293" t="str">
        <f ca="true">+IF(OFFSET('Water Data'!$E$29,0,10*ROW('Water Data'!E199))="","",OFFSET('Water Data'!$E$29,0,10*ROW('Water Data'!E199)))</f>
        <v/>
      </c>
      <c r="BY205" s="293" t="str">
        <f ca="true">+IF(OFFSET('Water Data'!$F$27,0,10*ROW('Water Data'!F199))="","",OFFSET('Water Data'!$F$27,0,10*ROW('Water Data'!F199)))</f>
        <v/>
      </c>
      <c r="BZ205" s="293" t="str">
        <f ca="true">+IF(OFFSET('Water Data'!$F$28,0,10*ROW('Water Data'!F199))="","",OFFSET('Water Data'!$F$28,0,10*ROW('Water Data'!F199)))</f>
        <v/>
      </c>
      <c r="CA205" s="293" t="str">
        <f ca="true">+IF(OFFSET('Water Data'!$F$29,0,10*ROW('Water Data'!F199))="","",OFFSET('Water Data'!$F$29,0,10*ROW('Water Data'!F199)))</f>
        <v/>
      </c>
      <c r="CB205" s="293" t="str">
        <f ca="true">+IF(OFFSET('Water Data'!$G$27,0,10*ROW('Water Data'!G199))="","",OFFSET('Water Data'!$G$27,0,10*ROW('Water Data'!G199)))</f>
        <v/>
      </c>
      <c r="CC205" s="293" t="str">
        <f ca="true">+IF(OFFSET('Water Data'!$G$28,0,10*ROW('Water Data'!G199))="","",OFFSET('Water Data'!$G$28,0,10*ROW('Water Data'!G199)))</f>
        <v/>
      </c>
      <c r="CD205" s="293" t="str">
        <f ca="true">+IF(OFFSET('Water Data'!$G$29,0,10*ROW('Water Data'!G199))="","",OFFSET('Water Data'!$G$29,0,10*ROW('Water Data'!G199)))</f>
        <v/>
      </c>
      <c r="CE205" s="293" t="str">
        <f ca="true">+IF(OFFSET('Water Data'!$H$27,0,10*ROW('Water Data'!H199))="","",OFFSET('Water Data'!$H$27,0,10*ROW('Water Data'!H199)))</f>
        <v/>
      </c>
      <c r="CF205" s="293" t="str">
        <f ca="true">+IF(OFFSET('Water Data'!$H$28,0,10*ROW('Water Data'!H199))="","",OFFSET('Water Data'!$H$28,0,10*ROW('Water Data'!H199)))</f>
        <v/>
      </c>
      <c r="CG205" s="293" t="str">
        <f ca="true">+IF(OFFSET('Water Data'!$H$29,0,10*ROW('Water Data'!H199))="","",OFFSET('Water Data'!$H$29,0,10*ROW('Water Data'!H199)))</f>
        <v/>
      </c>
      <c r="CH205" s="293" t="str">
        <f ca="true">+IF(OFFSET('Water Data'!$I$27,0,10*ROW('Water Data'!I199))="","",OFFSET('Water Data'!$I$27,0,10*ROW('Water Data'!I199)))</f>
        <v/>
      </c>
      <c r="CI205" s="293" t="str">
        <f ca="true">+IF(OFFSET('Water Data'!$I$28,0,10*ROW('Water Data'!I199))="","",OFFSET('Water Data'!$I$28,0,10*ROW('Water Data'!I199)))</f>
        <v/>
      </c>
      <c r="CJ205" s="293" t="str">
        <f ca="true">+IF(OFFSET('Water Data'!$I$29,0,10*ROW('Water Data'!I199))="","",OFFSET('Water Data'!$I$29,0,10*ROW('Water Data'!I199)))</f>
        <v/>
      </c>
      <c r="CK205" s="293" t="str">
        <f ca="true">+IF(OFFSET('Sanitation Data'!$D$28,0,10*ROW('Sanitation Data'!D199))="","",OFFSET('Sanitation Data'!$D$28,0,10*ROW('Sanitation Data'!D199)))</f>
        <v/>
      </c>
      <c r="CL205" s="293" t="str">
        <f ca="true">+IF(OFFSET('Sanitation Data'!$D$29,0,10*ROW('Sanitation Data'!D199))="","",OFFSET('Sanitation Data'!$D$29,0,10*ROW('Sanitation Data'!D199)))</f>
        <v/>
      </c>
      <c r="CM205" s="293" t="str">
        <f ca="true">+IF(OFFSET('Sanitation Data'!$D$30,0,10*ROW('Sanitation Data'!D199))="","",OFFSET('Sanitation Data'!$D$30,0,10*ROW('Sanitation Data'!D199)))</f>
        <v/>
      </c>
      <c r="CN205" s="293" t="str">
        <f ca="true">+IF(OFFSET('Sanitation Data'!$D$31,0,10*ROW('Sanitation Data'!D199))="","",OFFSET('Sanitation Data'!$D$31,0,10*ROW('Sanitation Data'!D199)))</f>
        <v/>
      </c>
      <c r="CO205" s="293" t="str">
        <f ca="true">+IF(OFFSET('Sanitation Data'!$D$32,0,10*ROW('Sanitation Data'!D199))="","",OFFSET('Sanitation Data'!$D$32,0,10*ROW('Sanitation Data'!D199)))</f>
        <v/>
      </c>
      <c r="CP205" s="293" t="str">
        <f ca="true">+IF(OFFSET('Sanitation Data'!$E$28,0,10*ROW('Sanitation Data'!E199))="","",OFFSET('Sanitation Data'!$E$28,0,10*ROW('Sanitation Data'!E199)))</f>
        <v/>
      </c>
      <c r="CQ205" s="293" t="str">
        <f ca="true">+IF(OFFSET('Sanitation Data'!$E$29,0,10*ROW('Sanitation Data'!E199))="","",OFFSET('Sanitation Data'!$E$29,0,10*ROW('Sanitation Data'!E199)))</f>
        <v/>
      </c>
      <c r="CR205" s="293" t="str">
        <f ca="true">+IF(OFFSET('Sanitation Data'!$E$30,0,10*ROW('Sanitation Data'!E199))="","",OFFSET('Sanitation Data'!$E$30,0,10*ROW('Sanitation Data'!E199)))</f>
        <v/>
      </c>
      <c r="CS205" s="293" t="str">
        <f ca="true">+IF(OFFSET('Sanitation Data'!$E$31,0,10*ROW('Sanitation Data'!E199))="","",OFFSET('Sanitation Data'!$E$31,0,10*ROW('Sanitation Data'!E199)))</f>
        <v/>
      </c>
      <c r="CT205" s="293" t="str">
        <f ca="true">+IF(OFFSET('Sanitation Data'!$E$32,0,10*ROW('Sanitation Data'!E199))="","",OFFSET('Sanitation Data'!$E$32,0,10*ROW('Sanitation Data'!E199)))</f>
        <v/>
      </c>
      <c r="CU205" s="293" t="str">
        <f ca="true">+IF(OFFSET('Sanitation Data'!$F$28,0,10*ROW('Sanitation Data'!F199))="","",OFFSET('Sanitation Data'!$F$28,0,10*ROW('Sanitation Data'!F199)))</f>
        <v/>
      </c>
      <c r="CV205" s="293" t="str">
        <f ca="true">+IF(OFFSET('Sanitation Data'!$F$29,0,10*ROW('Sanitation Data'!F199))="","",OFFSET('Sanitation Data'!$F$29,0,10*ROW('Sanitation Data'!F199)))</f>
        <v/>
      </c>
      <c r="CW205" s="293" t="str">
        <f ca="true">+IF(OFFSET('Sanitation Data'!$F$30,0,10*ROW('Sanitation Data'!F199))="","",OFFSET('Sanitation Data'!$F$30,0,10*ROW('Sanitation Data'!F199)))</f>
        <v/>
      </c>
      <c r="CX205" s="293" t="str">
        <f ca="true">+IF(OFFSET('Sanitation Data'!$F$31,0,10*ROW('Sanitation Data'!F199))="","",OFFSET('Sanitation Data'!$F$31,0,10*ROW('Sanitation Data'!F199)))</f>
        <v/>
      </c>
      <c r="CY205" s="293" t="str">
        <f ca="true">+IF(OFFSET('Sanitation Data'!$F$32,0,10*ROW('Sanitation Data'!F199))="","",OFFSET('Sanitation Data'!$F$32,0,10*ROW('Sanitation Data'!F199)))</f>
        <v/>
      </c>
      <c r="CZ205" s="293" t="str">
        <f ca="true">+IF(OFFSET('Sanitation Data'!$G$28,0,10*ROW('Sanitation Data'!G199))="","",OFFSET('Sanitation Data'!$G$28,0,10*ROW('Sanitation Data'!G199)))</f>
        <v/>
      </c>
      <c r="DA205" s="293" t="str">
        <f ca="true">+IF(OFFSET('Sanitation Data'!$G$29,0,10*ROW('Sanitation Data'!G199))="","",OFFSET('Sanitation Data'!$G$29,0,10*ROW('Sanitation Data'!G199)))</f>
        <v/>
      </c>
      <c r="DB205" s="293" t="str">
        <f ca="true">+IF(OFFSET('Sanitation Data'!$G$30,0,10*ROW('Sanitation Data'!G199))="","",OFFSET('Sanitation Data'!$G$30,0,10*ROW('Sanitation Data'!G199)))</f>
        <v/>
      </c>
      <c r="DC205" s="293" t="str">
        <f ca="true">+IF(OFFSET('Sanitation Data'!$G$31,0,10*ROW('Sanitation Data'!G199))="","",OFFSET('Sanitation Data'!$G$31,0,10*ROW('Sanitation Data'!G199)))</f>
        <v/>
      </c>
      <c r="DD205" s="293" t="str">
        <f ca="true">+IF(OFFSET('Sanitation Data'!$G$32,0,10*ROW('Sanitation Data'!G199))="","",OFFSET('Sanitation Data'!$G$32,0,10*ROW('Sanitation Data'!G199)))</f>
        <v/>
      </c>
      <c r="DE205" s="293" t="str">
        <f ca="true">+IF(OFFSET('Sanitation Data'!$H$28,0,10*ROW('Sanitation Data'!H199))="","",OFFSET('Sanitation Data'!$H$28,0,10*ROW('Sanitation Data'!H199)))</f>
        <v/>
      </c>
      <c r="DF205" s="293" t="str">
        <f ca="true">+IF(OFFSET('Sanitation Data'!$H$29,0,10*ROW('Sanitation Data'!H199))="","",OFFSET('Sanitation Data'!$H$29,0,10*ROW('Sanitation Data'!H199)))</f>
        <v/>
      </c>
      <c r="DG205" s="293" t="str">
        <f ca="true">+IF(OFFSET('Sanitation Data'!$H$30,0,10*ROW('Sanitation Data'!H199))="","",OFFSET('Sanitation Data'!$H$30,0,10*ROW('Sanitation Data'!H199)))</f>
        <v/>
      </c>
      <c r="DH205" s="293" t="str">
        <f ca="true">+IF(OFFSET('Sanitation Data'!$H$31,0,10*ROW('Sanitation Data'!H199))="","",OFFSET('Sanitation Data'!$H$31,0,10*ROW('Sanitation Data'!H199)))</f>
        <v/>
      </c>
      <c r="DI205" s="293" t="str">
        <f ca="true">+IF(OFFSET('Sanitation Data'!$H$32,0,10*ROW('Sanitation Data'!H199))="","",OFFSET('Sanitation Data'!$H$32,0,10*ROW('Sanitation Data'!H199)))</f>
        <v/>
      </c>
      <c r="DJ205" s="293" t="str">
        <f ca="true">+IF(OFFSET('Sanitation Data'!$I$28,0,10*ROW('Sanitation Data'!I199))="","",OFFSET('Sanitation Data'!$I$28,0,10*ROW('Sanitation Data'!I199)))</f>
        <v/>
      </c>
      <c r="DK205" s="293" t="str">
        <f ca="true">+IF(OFFSET('Sanitation Data'!$I$29,0,10*ROW('Sanitation Data'!I199))="","",OFFSET('Sanitation Data'!$I$29,0,10*ROW('Sanitation Data'!I199)))</f>
        <v/>
      </c>
      <c r="DL205" s="293" t="str">
        <f ca="true">+IF(OFFSET('Sanitation Data'!$I$30,0,10*ROW('Sanitation Data'!I199))="","",OFFSET('Sanitation Data'!$I$30,0,10*ROW('Sanitation Data'!I199)))</f>
        <v/>
      </c>
      <c r="DM205" s="293" t="str">
        <f ca="true">+IF(OFFSET('Sanitation Data'!$I$31,0,10*ROW('Sanitation Data'!I199))="","",OFFSET('Sanitation Data'!$I$31,0,10*ROW('Sanitation Data'!I199)))</f>
        <v/>
      </c>
      <c r="DN205" s="293" t="str">
        <f ca="true">+IF(OFFSET('Sanitation Data'!$I$32,0,10*ROW('Sanitation Data'!I199))="","",OFFSET('Sanitation Data'!$I$32,0,10*ROW('Sanitation Data'!I199)))</f>
        <v/>
      </c>
      <c r="DO205" s="293" t="str">
        <f ca="true">+IF(OFFSET('Hygiene Data'!$D$11,0,10*ROW('Hygiene Data'!D199))="","",OFFSET('Hygiene Data'!$D$11,0,10*ROW('Hygiene Data'!D199)))</f>
        <v/>
      </c>
      <c r="DP205" s="293" t="str">
        <f ca="true">+IF(OFFSET('Hygiene Data'!$D$12,0,10*ROW('Hygiene Data'!D199))="","",OFFSET('Hygiene Data'!$D$12,0,10*ROW('Hygiene Data'!D199)))</f>
        <v/>
      </c>
      <c r="DQ205" s="293" t="str">
        <f ca="true">+IF(OFFSET('Hygiene Data'!$D$13,0,10*ROW('Hygiene Data'!D199))="","",OFFSET('Hygiene Data'!$D$13,0,10*ROW('Hygiene Data'!D199)))</f>
        <v/>
      </c>
      <c r="DR205" s="293" t="str">
        <f ca="true">+IF(OFFSET('Hygiene Data'!$E$11,0,10*ROW('Hygiene Data'!E199))="","",OFFSET('Hygiene Data'!$E$11,0,10*ROW('Hygiene Data'!E199)))</f>
        <v/>
      </c>
      <c r="DS205" s="293" t="str">
        <f ca="true">+IF(OFFSET('Hygiene Data'!$E$12,0,10*ROW('Hygiene Data'!E199))="","",OFFSET('Hygiene Data'!$E$12,0,10*ROW('Hygiene Data'!E199)))</f>
        <v/>
      </c>
      <c r="DT205" s="293" t="str">
        <f ca="true">+IF(OFFSET('Hygiene Data'!$E$13,0,10*ROW('Hygiene Data'!E199))="","",OFFSET('Hygiene Data'!$E$13,0,10*ROW('Hygiene Data'!E199)))</f>
        <v/>
      </c>
      <c r="DU205" s="293" t="str">
        <f ca="true">+IF(OFFSET('Hygiene Data'!$F$11,0,10*ROW('Hygiene Data'!F199))="","",OFFSET('Hygiene Data'!$F$11,0,10*ROW('Hygiene Data'!F199)))</f>
        <v/>
      </c>
      <c r="DV205" s="293" t="str">
        <f ca="true">+IF(OFFSET('Hygiene Data'!$F$12,0,10*ROW('Hygiene Data'!F199))="","",OFFSET('Hygiene Data'!$F$12,0,10*ROW('Hygiene Data'!F199)))</f>
        <v/>
      </c>
      <c r="DW205" s="293" t="str">
        <f ca="true">+IF(OFFSET('Hygiene Data'!$F$13,0,10*ROW('Hygiene Data'!F199))="","",OFFSET('Hygiene Data'!$F$13,0,10*ROW('Hygiene Data'!F199)))</f>
        <v/>
      </c>
      <c r="DX205" s="293" t="str">
        <f ca="true">+IF(OFFSET('Hygiene Data'!$G$11,0,10*ROW('Hygiene Data'!G199))="","",OFFSET('Hygiene Data'!$G$11,0,10*ROW('Hygiene Data'!G199)))</f>
        <v/>
      </c>
      <c r="DY205" s="293" t="str">
        <f ca="true">+IF(OFFSET('Hygiene Data'!$G$12,0,10*ROW('Hygiene Data'!G199))="","",OFFSET('Hygiene Data'!$G$12,0,10*ROW('Hygiene Data'!G199)))</f>
        <v/>
      </c>
      <c r="DZ205" s="293" t="str">
        <f ca="true">+IF(OFFSET('Hygiene Data'!$G$13,0,10*ROW('Hygiene Data'!G199))="","",OFFSET('Hygiene Data'!$G$13,0,10*ROW('Hygiene Data'!G199)))</f>
        <v/>
      </c>
      <c r="EA205" s="293" t="str">
        <f ca="true">+IF(OFFSET('Hygiene Data'!$H$11,0,10*ROW('Hygiene Data'!H199))="","",OFFSET('Hygiene Data'!$H$11,0,10*ROW('Hygiene Data'!H199)))</f>
        <v/>
      </c>
      <c r="EB205" s="293" t="str">
        <f ca="true">+IF(OFFSET('Hygiene Data'!$H$12,0,10*ROW('Hygiene Data'!H199))="","",OFFSET('Hygiene Data'!$H$12,0,10*ROW('Hygiene Data'!H199)))</f>
        <v/>
      </c>
      <c r="EC205" s="293" t="str">
        <f ca="true">+IF(OFFSET('Hygiene Data'!$H$13,0,10*ROW('Hygiene Data'!H199))="","",OFFSET('Hygiene Data'!$H$13,0,10*ROW('Hygiene Data'!H199)))</f>
        <v/>
      </c>
      <c r="ED205" s="293" t="str">
        <f ca="true">+IF(OFFSET('Hygiene Data'!$I$11,0,10*ROW('Hygiene Data'!I199))="","",OFFSET('Hygiene Data'!$I$11,0,10*ROW('Hygiene Data'!I199)))</f>
        <v/>
      </c>
      <c r="EE205" s="293" t="str">
        <f ca="true">+IF(OFFSET('Hygiene Data'!$I$12,0,10*ROW('Hygiene Data'!I199))="","",OFFSET('Hygiene Data'!$I$12,0,10*ROW('Hygiene Data'!I199)))</f>
        <v/>
      </c>
      <c r="EF205" s="293"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49" t="str">
        <f t="shared" ca="true" si="3"/>
        <v/>
      </c>
      <c r="D206" s="89"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9"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9"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9"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9"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9"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9"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9"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9"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9"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9"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9"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9"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9"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9"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9"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9"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9"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0"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0"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0"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0"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0"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0"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0"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0"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0"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0"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0"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0"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0"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0"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0"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0"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0"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0"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0"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0"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0"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0"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0"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0"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0"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0"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0"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0"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0"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0"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1"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1"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1"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1"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1"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1"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1"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1"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1"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1"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1"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1"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1"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1"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1"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1"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1"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1"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3"/>
      <c r="BS206" s="293" t="str">
        <f ca="true">+IF(OFFSET('Water Data'!$D$27,0,10*ROW('Water Data'!D200))="","",OFFSET('Water Data'!$D$27,0,10*ROW('Water Data'!D200)))</f>
        <v/>
      </c>
      <c r="BT206" s="293" t="str">
        <f ca="true">+IF(OFFSET('Water Data'!$D$28,0,10*ROW('Water Data'!D200))="","",OFFSET('Water Data'!$D$28,0,10*ROW('Water Data'!D200)))</f>
        <v/>
      </c>
      <c r="BU206" s="293" t="str">
        <f ca="true">+IF(OFFSET('Water Data'!$D$29,0,10*ROW('Water Data'!D200))="","",OFFSET('Water Data'!$D$29,0,10*ROW('Water Data'!D200)))</f>
        <v/>
      </c>
      <c r="BV206" s="293" t="str">
        <f ca="true">+IF(OFFSET('Water Data'!$E$27,0,10*ROW('Water Data'!E200))="","",OFFSET('Water Data'!$E$27,0,10*ROW('Water Data'!E200)))</f>
        <v/>
      </c>
      <c r="BW206" s="293" t="str">
        <f ca="true">+IF(OFFSET('Water Data'!$E$28,0,10*ROW('Water Data'!E200))="","",OFFSET('Water Data'!$E$28,0,10*ROW('Water Data'!E200)))</f>
        <v/>
      </c>
      <c r="BX206" s="293" t="str">
        <f ca="true">+IF(OFFSET('Water Data'!$E$29,0,10*ROW('Water Data'!E200))="","",OFFSET('Water Data'!$E$29,0,10*ROW('Water Data'!E200)))</f>
        <v/>
      </c>
      <c r="BY206" s="293" t="str">
        <f ca="true">+IF(OFFSET('Water Data'!$F$27,0,10*ROW('Water Data'!F200))="","",OFFSET('Water Data'!$F$27,0,10*ROW('Water Data'!F200)))</f>
        <v/>
      </c>
      <c r="BZ206" s="293" t="str">
        <f ca="true">+IF(OFFSET('Water Data'!$F$28,0,10*ROW('Water Data'!F200))="","",OFFSET('Water Data'!$F$28,0,10*ROW('Water Data'!F200)))</f>
        <v/>
      </c>
      <c r="CA206" s="293" t="str">
        <f ca="true">+IF(OFFSET('Water Data'!$F$29,0,10*ROW('Water Data'!F200))="","",OFFSET('Water Data'!$F$29,0,10*ROW('Water Data'!F200)))</f>
        <v/>
      </c>
      <c r="CB206" s="293" t="str">
        <f ca="true">+IF(OFFSET('Water Data'!$G$27,0,10*ROW('Water Data'!G200))="","",OFFSET('Water Data'!$G$27,0,10*ROW('Water Data'!G200)))</f>
        <v/>
      </c>
      <c r="CC206" s="293" t="str">
        <f ca="true">+IF(OFFSET('Water Data'!$G$28,0,10*ROW('Water Data'!G200))="","",OFFSET('Water Data'!$G$28,0,10*ROW('Water Data'!G200)))</f>
        <v/>
      </c>
      <c r="CD206" s="293" t="str">
        <f ca="true">+IF(OFFSET('Water Data'!$G$29,0,10*ROW('Water Data'!G200))="","",OFFSET('Water Data'!$G$29,0,10*ROW('Water Data'!G200)))</f>
        <v/>
      </c>
      <c r="CE206" s="293" t="str">
        <f ca="true">+IF(OFFSET('Water Data'!$H$27,0,10*ROW('Water Data'!H200))="","",OFFSET('Water Data'!$H$27,0,10*ROW('Water Data'!H200)))</f>
        <v/>
      </c>
      <c r="CF206" s="293" t="str">
        <f ca="true">+IF(OFFSET('Water Data'!$H$28,0,10*ROW('Water Data'!H200))="","",OFFSET('Water Data'!$H$28,0,10*ROW('Water Data'!H200)))</f>
        <v/>
      </c>
      <c r="CG206" s="293" t="str">
        <f ca="true">+IF(OFFSET('Water Data'!$H$29,0,10*ROW('Water Data'!H200))="","",OFFSET('Water Data'!$H$29,0,10*ROW('Water Data'!H200)))</f>
        <v/>
      </c>
      <c r="CH206" s="293" t="str">
        <f ca="true">+IF(OFFSET('Water Data'!$I$27,0,10*ROW('Water Data'!I200))="","",OFFSET('Water Data'!$I$27,0,10*ROW('Water Data'!I200)))</f>
        <v/>
      </c>
      <c r="CI206" s="293" t="str">
        <f ca="true">+IF(OFFSET('Water Data'!$I$28,0,10*ROW('Water Data'!I200))="","",OFFSET('Water Data'!$I$28,0,10*ROW('Water Data'!I200)))</f>
        <v/>
      </c>
      <c r="CJ206" s="293" t="str">
        <f ca="true">+IF(OFFSET('Water Data'!$I$29,0,10*ROW('Water Data'!I200))="","",OFFSET('Water Data'!$I$29,0,10*ROW('Water Data'!I200)))</f>
        <v/>
      </c>
      <c r="CK206" s="293" t="str">
        <f ca="true">+IF(OFFSET('Sanitation Data'!$D$28,0,10*ROW('Sanitation Data'!D200))="","",OFFSET('Sanitation Data'!$D$28,0,10*ROW('Sanitation Data'!D200)))</f>
        <v/>
      </c>
      <c r="CL206" s="293" t="str">
        <f ca="true">+IF(OFFSET('Sanitation Data'!$D$29,0,10*ROW('Sanitation Data'!D200))="","",OFFSET('Sanitation Data'!$D$29,0,10*ROW('Sanitation Data'!D200)))</f>
        <v/>
      </c>
      <c r="CM206" s="293" t="str">
        <f ca="true">+IF(OFFSET('Sanitation Data'!$D$30,0,10*ROW('Sanitation Data'!D200))="","",OFFSET('Sanitation Data'!$D$30,0,10*ROW('Sanitation Data'!D200)))</f>
        <v/>
      </c>
      <c r="CN206" s="293" t="str">
        <f ca="true">+IF(OFFSET('Sanitation Data'!$D$31,0,10*ROW('Sanitation Data'!D200))="","",OFFSET('Sanitation Data'!$D$31,0,10*ROW('Sanitation Data'!D200)))</f>
        <v/>
      </c>
      <c r="CO206" s="293" t="str">
        <f ca="true">+IF(OFFSET('Sanitation Data'!$D$32,0,10*ROW('Sanitation Data'!D200))="","",OFFSET('Sanitation Data'!$D$32,0,10*ROW('Sanitation Data'!D200)))</f>
        <v/>
      </c>
      <c r="CP206" s="293" t="str">
        <f ca="true">+IF(OFFSET('Sanitation Data'!$E$28,0,10*ROW('Sanitation Data'!E200))="","",OFFSET('Sanitation Data'!$E$28,0,10*ROW('Sanitation Data'!E200)))</f>
        <v/>
      </c>
      <c r="CQ206" s="293" t="str">
        <f ca="true">+IF(OFFSET('Sanitation Data'!$E$29,0,10*ROW('Sanitation Data'!E200))="","",OFFSET('Sanitation Data'!$E$29,0,10*ROW('Sanitation Data'!E200)))</f>
        <v/>
      </c>
      <c r="CR206" s="293" t="str">
        <f ca="true">+IF(OFFSET('Sanitation Data'!$E$30,0,10*ROW('Sanitation Data'!E200))="","",OFFSET('Sanitation Data'!$E$30,0,10*ROW('Sanitation Data'!E200)))</f>
        <v/>
      </c>
      <c r="CS206" s="293" t="str">
        <f ca="true">+IF(OFFSET('Sanitation Data'!$E$31,0,10*ROW('Sanitation Data'!E200))="","",OFFSET('Sanitation Data'!$E$31,0,10*ROW('Sanitation Data'!E200)))</f>
        <v/>
      </c>
      <c r="CT206" s="293" t="str">
        <f ca="true">+IF(OFFSET('Sanitation Data'!$E$32,0,10*ROW('Sanitation Data'!E200))="","",OFFSET('Sanitation Data'!$E$32,0,10*ROW('Sanitation Data'!E200)))</f>
        <v/>
      </c>
      <c r="CU206" s="293" t="str">
        <f ca="true">+IF(OFFSET('Sanitation Data'!$F$28,0,10*ROW('Sanitation Data'!F200))="","",OFFSET('Sanitation Data'!$F$28,0,10*ROW('Sanitation Data'!F200)))</f>
        <v/>
      </c>
      <c r="CV206" s="293" t="str">
        <f ca="true">+IF(OFFSET('Sanitation Data'!$F$29,0,10*ROW('Sanitation Data'!F200))="","",OFFSET('Sanitation Data'!$F$29,0,10*ROW('Sanitation Data'!F200)))</f>
        <v/>
      </c>
      <c r="CW206" s="293" t="str">
        <f ca="true">+IF(OFFSET('Sanitation Data'!$F$30,0,10*ROW('Sanitation Data'!F200))="","",OFFSET('Sanitation Data'!$F$30,0,10*ROW('Sanitation Data'!F200)))</f>
        <v/>
      </c>
      <c r="CX206" s="293" t="str">
        <f ca="true">+IF(OFFSET('Sanitation Data'!$F$31,0,10*ROW('Sanitation Data'!F200))="","",OFFSET('Sanitation Data'!$F$31,0,10*ROW('Sanitation Data'!F200)))</f>
        <v/>
      </c>
      <c r="CY206" s="293" t="str">
        <f ca="true">+IF(OFFSET('Sanitation Data'!$F$32,0,10*ROW('Sanitation Data'!F200))="","",OFFSET('Sanitation Data'!$F$32,0,10*ROW('Sanitation Data'!F200)))</f>
        <v/>
      </c>
      <c r="CZ206" s="293" t="str">
        <f ca="true">+IF(OFFSET('Sanitation Data'!$G$28,0,10*ROW('Sanitation Data'!G200))="","",OFFSET('Sanitation Data'!$G$28,0,10*ROW('Sanitation Data'!G200)))</f>
        <v/>
      </c>
      <c r="DA206" s="293" t="str">
        <f ca="true">+IF(OFFSET('Sanitation Data'!$G$29,0,10*ROW('Sanitation Data'!G200))="","",OFFSET('Sanitation Data'!$G$29,0,10*ROW('Sanitation Data'!G200)))</f>
        <v/>
      </c>
      <c r="DB206" s="293" t="str">
        <f ca="true">+IF(OFFSET('Sanitation Data'!$G$30,0,10*ROW('Sanitation Data'!G200))="","",OFFSET('Sanitation Data'!$G$30,0,10*ROW('Sanitation Data'!G200)))</f>
        <v/>
      </c>
      <c r="DC206" s="293" t="str">
        <f ca="true">+IF(OFFSET('Sanitation Data'!$G$31,0,10*ROW('Sanitation Data'!G200))="","",OFFSET('Sanitation Data'!$G$31,0,10*ROW('Sanitation Data'!G200)))</f>
        <v/>
      </c>
      <c r="DD206" s="293" t="str">
        <f ca="true">+IF(OFFSET('Sanitation Data'!$G$32,0,10*ROW('Sanitation Data'!G200))="","",OFFSET('Sanitation Data'!$G$32,0,10*ROW('Sanitation Data'!G200)))</f>
        <v/>
      </c>
      <c r="DE206" s="293" t="str">
        <f ca="true">+IF(OFFSET('Sanitation Data'!$H$28,0,10*ROW('Sanitation Data'!H200))="","",OFFSET('Sanitation Data'!$H$28,0,10*ROW('Sanitation Data'!H200)))</f>
        <v/>
      </c>
      <c r="DF206" s="293" t="str">
        <f ca="true">+IF(OFFSET('Sanitation Data'!$H$29,0,10*ROW('Sanitation Data'!H200))="","",OFFSET('Sanitation Data'!$H$29,0,10*ROW('Sanitation Data'!H200)))</f>
        <v/>
      </c>
      <c r="DG206" s="293" t="str">
        <f ca="true">+IF(OFFSET('Sanitation Data'!$H$30,0,10*ROW('Sanitation Data'!H200))="","",OFFSET('Sanitation Data'!$H$30,0,10*ROW('Sanitation Data'!H200)))</f>
        <v/>
      </c>
      <c r="DH206" s="293" t="str">
        <f ca="true">+IF(OFFSET('Sanitation Data'!$H$31,0,10*ROW('Sanitation Data'!H200))="","",OFFSET('Sanitation Data'!$H$31,0,10*ROW('Sanitation Data'!H200)))</f>
        <v/>
      </c>
      <c r="DI206" s="293" t="str">
        <f ca="true">+IF(OFFSET('Sanitation Data'!$H$32,0,10*ROW('Sanitation Data'!H200))="","",OFFSET('Sanitation Data'!$H$32,0,10*ROW('Sanitation Data'!H200)))</f>
        <v/>
      </c>
      <c r="DJ206" s="293" t="str">
        <f ca="true">+IF(OFFSET('Sanitation Data'!$I$28,0,10*ROW('Sanitation Data'!I200))="","",OFFSET('Sanitation Data'!$I$28,0,10*ROW('Sanitation Data'!I200)))</f>
        <v/>
      </c>
      <c r="DK206" s="293" t="str">
        <f ca="true">+IF(OFFSET('Sanitation Data'!$I$29,0,10*ROW('Sanitation Data'!I200))="","",OFFSET('Sanitation Data'!$I$29,0,10*ROW('Sanitation Data'!I200)))</f>
        <v/>
      </c>
      <c r="DL206" s="293" t="str">
        <f ca="true">+IF(OFFSET('Sanitation Data'!$I$30,0,10*ROW('Sanitation Data'!I200))="","",OFFSET('Sanitation Data'!$I$30,0,10*ROW('Sanitation Data'!I200)))</f>
        <v/>
      </c>
      <c r="DM206" s="293" t="str">
        <f ca="true">+IF(OFFSET('Sanitation Data'!$I$31,0,10*ROW('Sanitation Data'!I200))="","",OFFSET('Sanitation Data'!$I$31,0,10*ROW('Sanitation Data'!I200)))</f>
        <v/>
      </c>
      <c r="DN206" s="293" t="str">
        <f ca="true">+IF(OFFSET('Sanitation Data'!$I$32,0,10*ROW('Sanitation Data'!I200))="","",OFFSET('Sanitation Data'!$I$32,0,10*ROW('Sanitation Data'!I200)))</f>
        <v/>
      </c>
      <c r="DO206" s="293" t="str">
        <f ca="true">+IF(OFFSET('Hygiene Data'!$D$11,0,10*ROW('Hygiene Data'!D200))="","",OFFSET('Hygiene Data'!$D$11,0,10*ROW('Hygiene Data'!D200)))</f>
        <v/>
      </c>
      <c r="DP206" s="293" t="str">
        <f ca="true">+IF(OFFSET('Hygiene Data'!$D$12,0,10*ROW('Hygiene Data'!D200))="","",OFFSET('Hygiene Data'!$D$12,0,10*ROW('Hygiene Data'!D200)))</f>
        <v/>
      </c>
      <c r="DQ206" s="293" t="str">
        <f ca="true">+IF(OFFSET('Hygiene Data'!$D$13,0,10*ROW('Hygiene Data'!D200))="","",OFFSET('Hygiene Data'!$D$13,0,10*ROW('Hygiene Data'!D200)))</f>
        <v/>
      </c>
      <c r="DR206" s="293" t="str">
        <f ca="true">+IF(OFFSET('Hygiene Data'!$E$11,0,10*ROW('Hygiene Data'!E200))="","",OFFSET('Hygiene Data'!$E$11,0,10*ROW('Hygiene Data'!E200)))</f>
        <v/>
      </c>
      <c r="DS206" s="293" t="str">
        <f ca="true">+IF(OFFSET('Hygiene Data'!$E$12,0,10*ROW('Hygiene Data'!E200))="","",OFFSET('Hygiene Data'!$E$12,0,10*ROW('Hygiene Data'!E200)))</f>
        <v/>
      </c>
      <c r="DT206" s="293" t="str">
        <f ca="true">+IF(OFFSET('Hygiene Data'!$E$13,0,10*ROW('Hygiene Data'!E200))="","",OFFSET('Hygiene Data'!$E$13,0,10*ROW('Hygiene Data'!E200)))</f>
        <v/>
      </c>
      <c r="DU206" s="293" t="str">
        <f ca="true">+IF(OFFSET('Hygiene Data'!$F$11,0,10*ROW('Hygiene Data'!F200))="","",OFFSET('Hygiene Data'!$F$11,0,10*ROW('Hygiene Data'!F200)))</f>
        <v/>
      </c>
      <c r="DV206" s="293" t="str">
        <f ca="true">+IF(OFFSET('Hygiene Data'!$F$12,0,10*ROW('Hygiene Data'!F200))="","",OFFSET('Hygiene Data'!$F$12,0,10*ROW('Hygiene Data'!F200)))</f>
        <v/>
      </c>
      <c r="DW206" s="293" t="str">
        <f ca="true">+IF(OFFSET('Hygiene Data'!$F$13,0,10*ROW('Hygiene Data'!F200))="","",OFFSET('Hygiene Data'!$F$13,0,10*ROW('Hygiene Data'!F200)))</f>
        <v/>
      </c>
      <c r="DX206" s="293" t="str">
        <f ca="true">+IF(OFFSET('Hygiene Data'!$G$11,0,10*ROW('Hygiene Data'!G200))="","",OFFSET('Hygiene Data'!$G$11,0,10*ROW('Hygiene Data'!G200)))</f>
        <v/>
      </c>
      <c r="DY206" s="293" t="str">
        <f ca="true">+IF(OFFSET('Hygiene Data'!$G$12,0,10*ROW('Hygiene Data'!G200))="","",OFFSET('Hygiene Data'!$G$12,0,10*ROW('Hygiene Data'!G200)))</f>
        <v/>
      </c>
      <c r="DZ206" s="293" t="str">
        <f ca="true">+IF(OFFSET('Hygiene Data'!$G$13,0,10*ROW('Hygiene Data'!G200))="","",OFFSET('Hygiene Data'!$G$13,0,10*ROW('Hygiene Data'!G200)))</f>
        <v/>
      </c>
      <c r="EA206" s="293" t="str">
        <f ca="true">+IF(OFFSET('Hygiene Data'!$H$11,0,10*ROW('Hygiene Data'!H200))="","",OFFSET('Hygiene Data'!$H$11,0,10*ROW('Hygiene Data'!H200)))</f>
        <v/>
      </c>
      <c r="EB206" s="293" t="str">
        <f ca="true">+IF(OFFSET('Hygiene Data'!$H$12,0,10*ROW('Hygiene Data'!H200))="","",OFFSET('Hygiene Data'!$H$12,0,10*ROW('Hygiene Data'!H200)))</f>
        <v/>
      </c>
      <c r="EC206" s="293" t="str">
        <f ca="true">+IF(OFFSET('Hygiene Data'!$H$13,0,10*ROW('Hygiene Data'!H200))="","",OFFSET('Hygiene Data'!$H$13,0,10*ROW('Hygiene Data'!H200)))</f>
        <v/>
      </c>
      <c r="ED206" s="293" t="str">
        <f ca="true">+IF(OFFSET('Hygiene Data'!$I$11,0,10*ROW('Hygiene Data'!I200))="","",OFFSET('Hygiene Data'!$I$11,0,10*ROW('Hygiene Data'!I200)))</f>
        <v/>
      </c>
      <c r="EE206" s="293" t="str">
        <f ca="true">+IF(OFFSET('Hygiene Data'!$I$12,0,10*ROW('Hygiene Data'!I200))="","",OFFSET('Hygiene Data'!$I$12,0,10*ROW('Hygiene Data'!I200)))</f>
        <v/>
      </c>
      <c r="EF206" s="293"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49" t="str">
        <f t="shared" ca="true" si="3"/>
        <v/>
      </c>
      <c r="D207" s="89"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9"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9"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9"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9"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9"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9"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9"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9"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9"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9"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9"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9"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9"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9"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9"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9"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9"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0"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0"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0"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0"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0"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0"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0"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0"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0"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0"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0"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0"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0"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0"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0"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0"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0"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0"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0"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0"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0"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0"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0"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0"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0"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0"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0"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0"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0"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0"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1"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1"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1"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1"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1"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1"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1"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1"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1"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1"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1"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1"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1"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1"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1"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1"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1"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1"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3"/>
      <c r="BS207" s="293" t="str">
        <f ca="true">+IF(OFFSET('Water Data'!$D$27,0,10*ROW('Water Data'!D201))="","",OFFSET('Water Data'!$D$27,0,10*ROW('Water Data'!D201)))</f>
        <v/>
      </c>
      <c r="BT207" s="293" t="str">
        <f ca="true">+IF(OFFSET('Water Data'!$D$28,0,10*ROW('Water Data'!D201))="","",OFFSET('Water Data'!$D$28,0,10*ROW('Water Data'!D201)))</f>
        <v/>
      </c>
      <c r="BU207" s="293" t="str">
        <f ca="true">+IF(OFFSET('Water Data'!$D$29,0,10*ROW('Water Data'!D201))="","",OFFSET('Water Data'!$D$29,0,10*ROW('Water Data'!D201)))</f>
        <v/>
      </c>
      <c r="BV207" s="293" t="str">
        <f ca="true">+IF(OFFSET('Water Data'!$E$27,0,10*ROW('Water Data'!E201))="","",OFFSET('Water Data'!$E$27,0,10*ROW('Water Data'!E201)))</f>
        <v/>
      </c>
      <c r="BW207" s="293" t="str">
        <f ca="true">+IF(OFFSET('Water Data'!$E$28,0,10*ROW('Water Data'!E201))="","",OFFSET('Water Data'!$E$28,0,10*ROW('Water Data'!E201)))</f>
        <v/>
      </c>
      <c r="BX207" s="293" t="str">
        <f ca="true">+IF(OFFSET('Water Data'!$E$29,0,10*ROW('Water Data'!E201))="","",OFFSET('Water Data'!$E$29,0,10*ROW('Water Data'!E201)))</f>
        <v/>
      </c>
      <c r="BY207" s="293" t="str">
        <f ca="true">+IF(OFFSET('Water Data'!$F$27,0,10*ROW('Water Data'!F201))="","",OFFSET('Water Data'!$F$27,0,10*ROW('Water Data'!F201)))</f>
        <v/>
      </c>
      <c r="BZ207" s="293" t="str">
        <f ca="true">+IF(OFFSET('Water Data'!$F$28,0,10*ROW('Water Data'!F201))="","",OFFSET('Water Data'!$F$28,0,10*ROW('Water Data'!F201)))</f>
        <v/>
      </c>
      <c r="CA207" s="293" t="str">
        <f ca="true">+IF(OFFSET('Water Data'!$F$29,0,10*ROW('Water Data'!F201))="","",OFFSET('Water Data'!$F$29,0,10*ROW('Water Data'!F201)))</f>
        <v/>
      </c>
      <c r="CB207" s="293" t="str">
        <f ca="true">+IF(OFFSET('Water Data'!$G$27,0,10*ROW('Water Data'!G201))="","",OFFSET('Water Data'!$G$27,0,10*ROW('Water Data'!G201)))</f>
        <v/>
      </c>
      <c r="CC207" s="293" t="str">
        <f ca="true">+IF(OFFSET('Water Data'!$G$28,0,10*ROW('Water Data'!G201))="","",OFFSET('Water Data'!$G$28,0,10*ROW('Water Data'!G201)))</f>
        <v/>
      </c>
      <c r="CD207" s="293" t="str">
        <f ca="true">+IF(OFFSET('Water Data'!$G$29,0,10*ROW('Water Data'!G201))="","",OFFSET('Water Data'!$G$29,0,10*ROW('Water Data'!G201)))</f>
        <v/>
      </c>
      <c r="CE207" s="293" t="str">
        <f ca="true">+IF(OFFSET('Water Data'!$H$27,0,10*ROW('Water Data'!H201))="","",OFFSET('Water Data'!$H$27,0,10*ROW('Water Data'!H201)))</f>
        <v/>
      </c>
      <c r="CF207" s="293" t="str">
        <f ca="true">+IF(OFFSET('Water Data'!$H$28,0,10*ROW('Water Data'!H201))="","",OFFSET('Water Data'!$H$28,0,10*ROW('Water Data'!H201)))</f>
        <v/>
      </c>
      <c r="CG207" s="293" t="str">
        <f ca="true">+IF(OFFSET('Water Data'!$H$29,0,10*ROW('Water Data'!H201))="","",OFFSET('Water Data'!$H$29,0,10*ROW('Water Data'!H201)))</f>
        <v/>
      </c>
      <c r="CH207" s="293" t="str">
        <f ca="true">+IF(OFFSET('Water Data'!$I$27,0,10*ROW('Water Data'!I201))="","",OFFSET('Water Data'!$I$27,0,10*ROW('Water Data'!I201)))</f>
        <v/>
      </c>
      <c r="CI207" s="293" t="str">
        <f ca="true">+IF(OFFSET('Water Data'!$I$28,0,10*ROW('Water Data'!I201))="","",OFFSET('Water Data'!$I$28,0,10*ROW('Water Data'!I201)))</f>
        <v/>
      </c>
      <c r="CJ207" s="293" t="str">
        <f ca="true">+IF(OFFSET('Water Data'!$I$29,0,10*ROW('Water Data'!I201))="","",OFFSET('Water Data'!$I$29,0,10*ROW('Water Data'!I201)))</f>
        <v/>
      </c>
      <c r="CK207" s="293" t="str">
        <f ca="true">+IF(OFFSET('Sanitation Data'!$D$28,0,10*ROW('Sanitation Data'!D201))="","",OFFSET('Sanitation Data'!$D$28,0,10*ROW('Sanitation Data'!D201)))</f>
        <v/>
      </c>
      <c r="CL207" s="293" t="str">
        <f ca="true">+IF(OFFSET('Sanitation Data'!$D$29,0,10*ROW('Sanitation Data'!D201))="","",OFFSET('Sanitation Data'!$D$29,0,10*ROW('Sanitation Data'!D201)))</f>
        <v/>
      </c>
      <c r="CM207" s="293" t="str">
        <f ca="true">+IF(OFFSET('Sanitation Data'!$D$30,0,10*ROW('Sanitation Data'!D201))="","",OFFSET('Sanitation Data'!$D$30,0,10*ROW('Sanitation Data'!D201)))</f>
        <v/>
      </c>
      <c r="CN207" s="293" t="str">
        <f ca="true">+IF(OFFSET('Sanitation Data'!$D$31,0,10*ROW('Sanitation Data'!D201))="","",OFFSET('Sanitation Data'!$D$31,0,10*ROW('Sanitation Data'!D201)))</f>
        <v/>
      </c>
      <c r="CO207" s="293" t="str">
        <f ca="true">+IF(OFFSET('Sanitation Data'!$D$32,0,10*ROW('Sanitation Data'!D201))="","",OFFSET('Sanitation Data'!$D$32,0,10*ROW('Sanitation Data'!D201)))</f>
        <v/>
      </c>
      <c r="CP207" s="293" t="str">
        <f ca="true">+IF(OFFSET('Sanitation Data'!$E$28,0,10*ROW('Sanitation Data'!E201))="","",OFFSET('Sanitation Data'!$E$28,0,10*ROW('Sanitation Data'!E201)))</f>
        <v/>
      </c>
      <c r="CQ207" s="293" t="str">
        <f ca="true">+IF(OFFSET('Sanitation Data'!$E$29,0,10*ROW('Sanitation Data'!E201))="","",OFFSET('Sanitation Data'!$E$29,0,10*ROW('Sanitation Data'!E201)))</f>
        <v/>
      </c>
      <c r="CR207" s="293" t="str">
        <f ca="true">+IF(OFFSET('Sanitation Data'!$E$30,0,10*ROW('Sanitation Data'!E201))="","",OFFSET('Sanitation Data'!$E$30,0,10*ROW('Sanitation Data'!E201)))</f>
        <v/>
      </c>
      <c r="CS207" s="293" t="str">
        <f ca="true">+IF(OFFSET('Sanitation Data'!$E$31,0,10*ROW('Sanitation Data'!E201))="","",OFFSET('Sanitation Data'!$E$31,0,10*ROW('Sanitation Data'!E201)))</f>
        <v/>
      </c>
      <c r="CT207" s="293" t="str">
        <f ca="true">+IF(OFFSET('Sanitation Data'!$E$32,0,10*ROW('Sanitation Data'!E201))="","",OFFSET('Sanitation Data'!$E$32,0,10*ROW('Sanitation Data'!E201)))</f>
        <v/>
      </c>
      <c r="CU207" s="293" t="str">
        <f ca="true">+IF(OFFSET('Sanitation Data'!$F$28,0,10*ROW('Sanitation Data'!F201))="","",OFFSET('Sanitation Data'!$F$28,0,10*ROW('Sanitation Data'!F201)))</f>
        <v/>
      </c>
      <c r="CV207" s="293" t="str">
        <f ca="true">+IF(OFFSET('Sanitation Data'!$F$29,0,10*ROW('Sanitation Data'!F201))="","",OFFSET('Sanitation Data'!$F$29,0,10*ROW('Sanitation Data'!F201)))</f>
        <v/>
      </c>
      <c r="CW207" s="293" t="str">
        <f ca="true">+IF(OFFSET('Sanitation Data'!$F$30,0,10*ROW('Sanitation Data'!F201))="","",OFFSET('Sanitation Data'!$F$30,0,10*ROW('Sanitation Data'!F201)))</f>
        <v/>
      </c>
      <c r="CX207" s="293" t="str">
        <f ca="true">+IF(OFFSET('Sanitation Data'!$F$31,0,10*ROW('Sanitation Data'!F201))="","",OFFSET('Sanitation Data'!$F$31,0,10*ROW('Sanitation Data'!F201)))</f>
        <v/>
      </c>
      <c r="CY207" s="293" t="str">
        <f ca="true">+IF(OFFSET('Sanitation Data'!$F$32,0,10*ROW('Sanitation Data'!F201))="","",OFFSET('Sanitation Data'!$F$32,0,10*ROW('Sanitation Data'!F201)))</f>
        <v/>
      </c>
      <c r="CZ207" s="293" t="str">
        <f ca="true">+IF(OFFSET('Sanitation Data'!$G$28,0,10*ROW('Sanitation Data'!G201))="","",OFFSET('Sanitation Data'!$G$28,0,10*ROW('Sanitation Data'!G201)))</f>
        <v/>
      </c>
      <c r="DA207" s="293" t="str">
        <f ca="true">+IF(OFFSET('Sanitation Data'!$G$29,0,10*ROW('Sanitation Data'!G201))="","",OFFSET('Sanitation Data'!$G$29,0,10*ROW('Sanitation Data'!G201)))</f>
        <v/>
      </c>
      <c r="DB207" s="293" t="str">
        <f ca="true">+IF(OFFSET('Sanitation Data'!$G$30,0,10*ROW('Sanitation Data'!G201))="","",OFFSET('Sanitation Data'!$G$30,0,10*ROW('Sanitation Data'!G201)))</f>
        <v/>
      </c>
      <c r="DC207" s="293" t="str">
        <f ca="true">+IF(OFFSET('Sanitation Data'!$G$31,0,10*ROW('Sanitation Data'!G201))="","",OFFSET('Sanitation Data'!$G$31,0,10*ROW('Sanitation Data'!G201)))</f>
        <v/>
      </c>
      <c r="DD207" s="293" t="str">
        <f ca="true">+IF(OFFSET('Sanitation Data'!$G$32,0,10*ROW('Sanitation Data'!G201))="","",OFFSET('Sanitation Data'!$G$32,0,10*ROW('Sanitation Data'!G201)))</f>
        <v/>
      </c>
      <c r="DE207" s="293" t="str">
        <f ca="true">+IF(OFFSET('Sanitation Data'!$H$28,0,10*ROW('Sanitation Data'!H201))="","",OFFSET('Sanitation Data'!$H$28,0,10*ROW('Sanitation Data'!H201)))</f>
        <v/>
      </c>
      <c r="DF207" s="293" t="str">
        <f ca="true">+IF(OFFSET('Sanitation Data'!$H$29,0,10*ROW('Sanitation Data'!H201))="","",OFFSET('Sanitation Data'!$H$29,0,10*ROW('Sanitation Data'!H201)))</f>
        <v/>
      </c>
      <c r="DG207" s="293" t="str">
        <f ca="true">+IF(OFFSET('Sanitation Data'!$H$30,0,10*ROW('Sanitation Data'!H201))="","",OFFSET('Sanitation Data'!$H$30,0,10*ROW('Sanitation Data'!H201)))</f>
        <v/>
      </c>
      <c r="DH207" s="293" t="str">
        <f ca="true">+IF(OFFSET('Sanitation Data'!$H$31,0,10*ROW('Sanitation Data'!H201))="","",OFFSET('Sanitation Data'!$H$31,0,10*ROW('Sanitation Data'!H201)))</f>
        <v/>
      </c>
      <c r="DI207" s="293" t="str">
        <f ca="true">+IF(OFFSET('Sanitation Data'!$H$32,0,10*ROW('Sanitation Data'!H201))="","",OFFSET('Sanitation Data'!$H$32,0,10*ROW('Sanitation Data'!H201)))</f>
        <v/>
      </c>
      <c r="DJ207" s="293" t="str">
        <f ca="true">+IF(OFFSET('Sanitation Data'!$I$28,0,10*ROW('Sanitation Data'!I201))="","",OFFSET('Sanitation Data'!$I$28,0,10*ROW('Sanitation Data'!I201)))</f>
        <v/>
      </c>
      <c r="DK207" s="293" t="str">
        <f ca="true">+IF(OFFSET('Sanitation Data'!$I$29,0,10*ROW('Sanitation Data'!I201))="","",OFFSET('Sanitation Data'!$I$29,0,10*ROW('Sanitation Data'!I201)))</f>
        <v/>
      </c>
      <c r="DL207" s="293" t="str">
        <f ca="true">+IF(OFFSET('Sanitation Data'!$I$30,0,10*ROW('Sanitation Data'!I201))="","",OFFSET('Sanitation Data'!$I$30,0,10*ROW('Sanitation Data'!I201)))</f>
        <v/>
      </c>
      <c r="DM207" s="293" t="str">
        <f ca="true">+IF(OFFSET('Sanitation Data'!$I$31,0,10*ROW('Sanitation Data'!I201))="","",OFFSET('Sanitation Data'!$I$31,0,10*ROW('Sanitation Data'!I201)))</f>
        <v/>
      </c>
      <c r="DN207" s="293" t="str">
        <f ca="true">+IF(OFFSET('Sanitation Data'!$I$32,0,10*ROW('Sanitation Data'!I201))="","",OFFSET('Sanitation Data'!$I$32,0,10*ROW('Sanitation Data'!I201)))</f>
        <v/>
      </c>
      <c r="DO207" s="293" t="str">
        <f ca="true">+IF(OFFSET('Hygiene Data'!$D$11,0,10*ROW('Hygiene Data'!D201))="","",OFFSET('Hygiene Data'!$D$11,0,10*ROW('Hygiene Data'!D201)))</f>
        <v/>
      </c>
      <c r="DP207" s="293" t="str">
        <f ca="true">+IF(OFFSET('Hygiene Data'!$D$12,0,10*ROW('Hygiene Data'!D201))="","",OFFSET('Hygiene Data'!$D$12,0,10*ROW('Hygiene Data'!D201)))</f>
        <v/>
      </c>
      <c r="DQ207" s="293" t="str">
        <f ca="true">+IF(OFFSET('Hygiene Data'!$D$13,0,10*ROW('Hygiene Data'!D201))="","",OFFSET('Hygiene Data'!$D$13,0,10*ROW('Hygiene Data'!D201)))</f>
        <v/>
      </c>
      <c r="DR207" s="293" t="str">
        <f ca="true">+IF(OFFSET('Hygiene Data'!$E$11,0,10*ROW('Hygiene Data'!E201))="","",OFFSET('Hygiene Data'!$E$11,0,10*ROW('Hygiene Data'!E201)))</f>
        <v/>
      </c>
      <c r="DS207" s="293" t="str">
        <f ca="true">+IF(OFFSET('Hygiene Data'!$E$12,0,10*ROW('Hygiene Data'!E201))="","",OFFSET('Hygiene Data'!$E$12,0,10*ROW('Hygiene Data'!E201)))</f>
        <v/>
      </c>
      <c r="DT207" s="293" t="str">
        <f ca="true">+IF(OFFSET('Hygiene Data'!$E$13,0,10*ROW('Hygiene Data'!E201))="","",OFFSET('Hygiene Data'!$E$13,0,10*ROW('Hygiene Data'!E201)))</f>
        <v/>
      </c>
      <c r="DU207" s="293" t="str">
        <f ca="true">+IF(OFFSET('Hygiene Data'!$F$11,0,10*ROW('Hygiene Data'!F201))="","",OFFSET('Hygiene Data'!$F$11,0,10*ROW('Hygiene Data'!F201)))</f>
        <v/>
      </c>
      <c r="DV207" s="293" t="str">
        <f ca="true">+IF(OFFSET('Hygiene Data'!$F$12,0,10*ROW('Hygiene Data'!F201))="","",OFFSET('Hygiene Data'!$F$12,0,10*ROW('Hygiene Data'!F201)))</f>
        <v/>
      </c>
      <c r="DW207" s="293" t="str">
        <f ca="true">+IF(OFFSET('Hygiene Data'!$F$13,0,10*ROW('Hygiene Data'!F201))="","",OFFSET('Hygiene Data'!$F$13,0,10*ROW('Hygiene Data'!F201)))</f>
        <v/>
      </c>
      <c r="DX207" s="293" t="str">
        <f ca="true">+IF(OFFSET('Hygiene Data'!$G$11,0,10*ROW('Hygiene Data'!G201))="","",OFFSET('Hygiene Data'!$G$11,0,10*ROW('Hygiene Data'!G201)))</f>
        <v/>
      </c>
      <c r="DY207" s="293" t="str">
        <f ca="true">+IF(OFFSET('Hygiene Data'!$G$12,0,10*ROW('Hygiene Data'!G201))="","",OFFSET('Hygiene Data'!$G$12,0,10*ROW('Hygiene Data'!G201)))</f>
        <v/>
      </c>
      <c r="DZ207" s="293" t="str">
        <f ca="true">+IF(OFFSET('Hygiene Data'!$G$13,0,10*ROW('Hygiene Data'!G201))="","",OFFSET('Hygiene Data'!$G$13,0,10*ROW('Hygiene Data'!G201)))</f>
        <v/>
      </c>
      <c r="EA207" s="293" t="str">
        <f ca="true">+IF(OFFSET('Hygiene Data'!$H$11,0,10*ROW('Hygiene Data'!H201))="","",OFFSET('Hygiene Data'!$H$11,0,10*ROW('Hygiene Data'!H201)))</f>
        <v/>
      </c>
      <c r="EB207" s="293" t="str">
        <f ca="true">+IF(OFFSET('Hygiene Data'!$H$12,0,10*ROW('Hygiene Data'!H201))="","",OFFSET('Hygiene Data'!$H$12,0,10*ROW('Hygiene Data'!H201)))</f>
        <v/>
      </c>
      <c r="EC207" s="293" t="str">
        <f ca="true">+IF(OFFSET('Hygiene Data'!$H$13,0,10*ROW('Hygiene Data'!H201))="","",OFFSET('Hygiene Data'!$H$13,0,10*ROW('Hygiene Data'!H201)))</f>
        <v/>
      </c>
      <c r="ED207" s="293" t="str">
        <f ca="true">+IF(OFFSET('Hygiene Data'!$I$11,0,10*ROW('Hygiene Data'!I201))="","",OFFSET('Hygiene Data'!$I$11,0,10*ROW('Hygiene Data'!I201)))</f>
        <v/>
      </c>
      <c r="EE207" s="293" t="str">
        <f ca="true">+IF(OFFSET('Hygiene Data'!$I$12,0,10*ROW('Hygiene Data'!I201))="","",OFFSET('Hygiene Data'!$I$12,0,10*ROW('Hygiene Data'!I201)))</f>
        <v/>
      </c>
      <c r="EF207" s="293"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style="125" customWidth="true"/>
    <col min="54" max="59" width="7.875" customWidth="true"/>
    <col min="60" max="61" width="1.125" customWidth="true"/>
    <col min="62" max="62" width="24.625" style="125" customWidth="true"/>
    <col min="63" max="63" width="29.75" style="12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s>
  <sheetData>
    <row xmlns:x14ac="http://schemas.microsoft.com/office/spreadsheetml/2009/9/ac" r="1" s="329" customFormat="true" ht="30" customHeight="true" x14ac:dyDescent="0.25">
      <c r="B1" s="343" t="s">
        <v>28</v>
      </c>
      <c r="C1" s="566" t="s">
        <v>276</v>
      </c>
      <c r="D1" s="338" t="s">
        <v>161</v>
      </c>
      <c r="E1" s="338"/>
      <c r="F1" s="338"/>
      <c r="G1" s="338"/>
      <c r="H1" s="338"/>
      <c r="I1" s="342"/>
      <c r="J1" s="330"/>
      <c r="K1" s="330"/>
      <c r="L1" s="343" t="s">
        <v>28</v>
      </c>
      <c r="M1" s="566" t="s">
        <v>277</v>
      </c>
      <c r="N1" s="338" t="s">
        <v>161</v>
      </c>
      <c r="O1" s="338"/>
      <c r="P1" s="338"/>
      <c r="Q1" s="338"/>
      <c r="R1" s="338"/>
      <c r="S1" s="342"/>
      <c r="T1" s="330"/>
      <c r="U1" s="330"/>
      <c r="V1" s="343" t="s">
        <v>28</v>
      </c>
      <c r="W1" s="566" t="s">
        <v>278</v>
      </c>
      <c r="X1" s="338" t="s">
        <v>161</v>
      </c>
      <c r="Y1" s="338"/>
      <c r="Z1" s="338"/>
      <c r="AA1" s="338"/>
      <c r="AB1" s="338"/>
      <c r="AC1" s="342"/>
      <c r="AD1" s="330"/>
      <c r="AE1" s="330"/>
      <c r="AF1" s="343" t="s">
        <v>28</v>
      </c>
      <c r="AG1" s="566" t="s">
        <v>279</v>
      </c>
      <c r="AH1" s="338" t="s">
        <v>161</v>
      </c>
      <c r="AI1" s="338"/>
      <c r="AJ1" s="338"/>
      <c r="AK1" s="338"/>
      <c r="AL1" s="338"/>
      <c r="AM1" s="342"/>
      <c r="AN1" s="330"/>
      <c r="AO1" s="330"/>
      <c r="AP1" s="343" t="s">
        <v>28</v>
      </c>
      <c r="AQ1" s="566" t="s">
        <v>279</v>
      </c>
      <c r="AR1" s="338" t="s">
        <v>161</v>
      </c>
      <c r="AS1" s="338"/>
      <c r="AT1" s="338"/>
      <c r="AU1" s="338"/>
      <c r="AV1" s="338"/>
      <c r="AW1" s="342"/>
      <c r="AX1" s="330"/>
      <c r="AY1" s="330"/>
      <c r="AZ1" s="343" t="s">
        <v>28</v>
      </c>
      <c r="BA1" s="566" t="s">
        <v>280</v>
      </c>
      <c r="BB1" s="338" t="s">
        <v>161</v>
      </c>
      <c r="BC1" s="338"/>
      <c r="BD1" s="338"/>
      <c r="BE1" s="338"/>
      <c r="BF1" s="338"/>
      <c r="BG1" s="342"/>
      <c r="BH1" s="330"/>
      <c r="BI1" s="330"/>
      <c r="BJ1" s="343" t="s">
        <v>28</v>
      </c>
      <c r="BK1" s="566">
        <v>2020</v>
      </c>
      <c r="BL1" s="338" t="s">
        <v>161</v>
      </c>
      <c r="BM1" s="338"/>
      <c r="BN1" s="338"/>
      <c r="BO1" s="338"/>
      <c r="BP1" s="338"/>
      <c r="BQ1" s="342"/>
      <c r="BR1" s="330"/>
      <c r="BS1" s="330"/>
    </row>
    <row xmlns:x14ac="http://schemas.microsoft.com/office/spreadsheetml/2009/9/ac" r="2" s="329" customFormat="true" ht="30" customHeight="true" x14ac:dyDescent="0.25">
      <c r="A2" s="582" t="s">
        <v>298</v>
      </c>
      <c r="B2" s="339" t="s">
        <v>270</v>
      </c>
      <c r="C2" s="259" t="s">
        <v>223</v>
      </c>
      <c r="D2" s="259" t="s">
        <v>222</v>
      </c>
      <c r="E2" s="340"/>
      <c r="F2" s="340"/>
      <c r="G2" s="340"/>
      <c r="H2" s="340"/>
      <c r="I2" s="341"/>
      <c r="J2" s="330" t="s">
        <v>281</v>
      </c>
      <c r="K2" s="330"/>
      <c r="L2" s="339" t="s">
        <v>271</v>
      </c>
      <c r="M2" s="259" t="s">
        <v>223</v>
      </c>
      <c r="N2" s="259" t="s">
        <v>227</v>
      </c>
      <c r="O2" s="340"/>
      <c r="P2" s="340"/>
      <c r="Q2" s="340"/>
      <c r="R2" s="340"/>
      <c r="S2" s="341"/>
      <c r="T2" s="330" t="s">
        <v>281</v>
      </c>
      <c r="U2" s="330"/>
      <c r="V2" s="339" t="s">
        <v>272</v>
      </c>
      <c r="W2" s="259" t="s">
        <v>223</v>
      </c>
      <c r="X2" s="259" t="s">
        <v>229</v>
      </c>
      <c r="Y2" s="340"/>
      <c r="Z2" s="340"/>
      <c r="AA2" s="340"/>
      <c r="AB2" s="340"/>
      <c r="AC2" s="341"/>
      <c r="AD2" s="330" t="s">
        <v>281</v>
      </c>
      <c r="AE2" s="330"/>
      <c r="AF2" s="339" t="s">
        <v>273</v>
      </c>
      <c r="AG2" s="259" t="s">
        <v>163</v>
      </c>
      <c r="AH2" s="259" t="s">
        <v>162</v>
      </c>
      <c r="AI2" s="340"/>
      <c r="AJ2" s="340"/>
      <c r="AK2" s="340"/>
      <c r="AL2" s="340"/>
      <c r="AM2" s="341"/>
      <c r="AN2" s="330" t="s">
        <v>281</v>
      </c>
      <c r="AO2" s="330"/>
      <c r="AP2" s="339" t="s">
        <v>274</v>
      </c>
      <c r="AQ2" s="259" t="s">
        <v>170</v>
      </c>
      <c r="AR2" s="259" t="s">
        <v>244</v>
      </c>
      <c r="AS2" s="340"/>
      <c r="AT2" s="340"/>
      <c r="AU2" s="340"/>
      <c r="AV2" s="340"/>
      <c r="AW2" s="341"/>
      <c r="AX2" s="330" t="s">
        <v>281</v>
      </c>
      <c r="AY2" s="330"/>
      <c r="AZ2" s="339" t="s">
        <v>275</v>
      </c>
      <c r="BA2" s="259" t="s">
        <v>170</v>
      </c>
      <c r="BB2" s="259" t="s">
        <v>244</v>
      </c>
      <c r="BC2" s="340"/>
      <c r="BD2" s="340"/>
      <c r="BE2" s="340"/>
      <c r="BF2" s="340"/>
      <c r="BG2" s="341"/>
      <c r="BH2" s="330" t="s">
        <v>281</v>
      </c>
      <c r="BI2" s="330"/>
      <c r="BJ2" s="339" t="s">
        <v>303</v>
      </c>
      <c r="BK2" s="259" t="s">
        <v>304</v>
      </c>
      <c r="BL2" s="259" t="s">
        <v>305</v>
      </c>
      <c r="BM2" s="340"/>
      <c r="BN2" s="340"/>
      <c r="BO2" s="340"/>
      <c r="BP2" s="340"/>
      <c r="BQ2" s="341"/>
      <c r="BR2" s="330" t="s">
        <v>281</v>
      </c>
      <c r="BS2" s="330"/>
    </row>
    <row xmlns:x14ac="http://schemas.microsoft.com/office/spreadsheetml/2009/9/ac" r="3" s="267" customFormat="true" ht="18" customHeight="true" x14ac:dyDescent="0.25">
      <c r="A3" s="582"/>
      <c r="B3" s="260" t="s">
        <v>186</v>
      </c>
      <c r="C3" s="261" t="s">
        <v>56</v>
      </c>
      <c r="D3" s="262" t="s">
        <v>7</v>
      </c>
      <c r="E3" s="263" t="s">
        <v>1</v>
      </c>
      <c r="F3" s="263" t="s">
        <v>2</v>
      </c>
      <c r="G3" s="263" t="s">
        <v>16</v>
      </c>
      <c r="H3" s="263" t="s">
        <v>17</v>
      </c>
      <c r="I3" s="264" t="s">
        <v>18</v>
      </c>
      <c r="J3" s="265"/>
      <c r="K3" s="265"/>
      <c r="L3" s="260" t="s">
        <v>186</v>
      </c>
      <c r="M3" s="261" t="s">
        <v>56</v>
      </c>
      <c r="N3" s="262" t="s">
        <v>7</v>
      </c>
      <c r="O3" s="263" t="s">
        <v>1</v>
      </c>
      <c r="P3" s="263" t="s">
        <v>2</v>
      </c>
      <c r="Q3" s="263" t="s">
        <v>16</v>
      </c>
      <c r="R3" s="263" t="s">
        <v>17</v>
      </c>
      <c r="S3" s="264" t="s">
        <v>18</v>
      </c>
      <c r="T3" s="265"/>
      <c r="U3" s="265"/>
      <c r="V3" s="260" t="s">
        <v>186</v>
      </c>
      <c r="W3" s="261" t="s">
        <v>56</v>
      </c>
      <c r="X3" s="262" t="s">
        <v>7</v>
      </c>
      <c r="Y3" s="263" t="s">
        <v>1</v>
      </c>
      <c r="Z3" s="263" t="s">
        <v>2</v>
      </c>
      <c r="AA3" s="263" t="s">
        <v>16</v>
      </c>
      <c r="AB3" s="263" t="s">
        <v>17</v>
      </c>
      <c r="AC3" s="264" t="s">
        <v>18</v>
      </c>
      <c r="AD3" s="265"/>
      <c r="AE3" s="265"/>
      <c r="AF3" s="260" t="s">
        <v>186</v>
      </c>
      <c r="AG3" s="261" t="s">
        <v>56</v>
      </c>
      <c r="AH3" s="262" t="s">
        <v>7</v>
      </c>
      <c r="AI3" s="263" t="s">
        <v>1</v>
      </c>
      <c r="AJ3" s="263" t="s">
        <v>2</v>
      </c>
      <c r="AK3" s="263" t="s">
        <v>16</v>
      </c>
      <c r="AL3" s="263" t="s">
        <v>17</v>
      </c>
      <c r="AM3" s="264" t="s">
        <v>18</v>
      </c>
      <c r="AN3" s="265"/>
      <c r="AO3" s="265"/>
      <c r="AP3" s="260" t="s">
        <v>186</v>
      </c>
      <c r="AQ3" s="261" t="s">
        <v>56</v>
      </c>
      <c r="AR3" s="262" t="s">
        <v>7</v>
      </c>
      <c r="AS3" s="263" t="s">
        <v>1</v>
      </c>
      <c r="AT3" s="263" t="s">
        <v>2</v>
      </c>
      <c r="AU3" s="263" t="s">
        <v>16</v>
      </c>
      <c r="AV3" s="263" t="s">
        <v>17</v>
      </c>
      <c r="AW3" s="264" t="s">
        <v>18</v>
      </c>
      <c r="AX3" s="265"/>
      <c r="AY3" s="265"/>
      <c r="AZ3" s="260" t="s">
        <v>186</v>
      </c>
      <c r="BA3" s="261" t="s">
        <v>56</v>
      </c>
      <c r="BB3" s="262" t="s">
        <v>7</v>
      </c>
      <c r="BC3" s="263" t="s">
        <v>1</v>
      </c>
      <c r="BD3" s="263" t="s">
        <v>2</v>
      </c>
      <c r="BE3" s="263" t="s">
        <v>16</v>
      </c>
      <c r="BF3" s="263" t="s">
        <v>17</v>
      </c>
      <c r="BG3" s="264" t="s">
        <v>18</v>
      </c>
      <c r="BH3" s="265"/>
      <c r="BI3" s="265"/>
      <c r="BJ3" s="260" t="s">
        <v>186</v>
      </c>
      <c r="BK3" s="261" t="s">
        <v>56</v>
      </c>
      <c r="BL3" s="262" t="s">
        <v>7</v>
      </c>
      <c r="BM3" s="263" t="s">
        <v>1</v>
      </c>
      <c r="BN3" s="263" t="s">
        <v>2</v>
      </c>
      <c r="BO3" s="263" t="s">
        <v>16</v>
      </c>
      <c r="BP3" s="263" t="s">
        <v>17</v>
      </c>
      <c r="BQ3" s="264" t="s">
        <v>18</v>
      </c>
      <c r="BR3" s="265"/>
      <c r="BS3" s="265"/>
      <c r="BT3" s="266"/>
      <c r="CD3" s="266"/>
      <c r="CN3" s="266"/>
      <c r="CX3" s="266"/>
      <c r="DH3" s="266"/>
      <c r="DR3" s="266"/>
      <c r="EB3" s="266"/>
      <c r="EL3" s="266"/>
      <c r="EV3" s="266"/>
      <c r="FF3" s="266"/>
      <c r="FP3" s="266"/>
      <c r="FZ3" s="266"/>
      <c r="GJ3" s="266"/>
      <c r="GT3" s="266"/>
      <c r="HD3" s="266"/>
      <c r="HN3" s="266"/>
      <c r="HX3" s="266"/>
    </row>
    <row xmlns:x14ac="http://schemas.microsoft.com/office/spreadsheetml/2009/9/ac" r="4" s="4" customFormat="true" x14ac:dyDescent="0.25">
      <c r="A4" s="396" t="str">
        <f>IF(ISBLANK('Data Summary'!A6),"",'Data Summary'!A6)</f>
        <v>LBR_2012_EMIS</v>
      </c>
      <c r="B4" s="118"/>
      <c r="C4" s="64" t="s">
        <v>24</v>
      </c>
      <c r="D4" s="9" t="str">
        <f>IF(COUNTA(D13)=0,"",D13)</f>
        <v/>
      </c>
      <c r="E4" s="9" t="str">
        <f t="shared" ref="E4:I4" si="0">IF(COUNTA(E13)=0,"",E13)</f>
        <v/>
      </c>
      <c r="F4" s="9" t="str">
        <f t="shared" si="0"/>
        <v/>
      </c>
      <c r="G4" s="9" t="str">
        <f t="shared" si="0"/>
        <v/>
      </c>
      <c r="H4" s="9" t="str">
        <f t="shared" si="0"/>
        <v/>
      </c>
      <c r="I4" s="28" t="str">
        <f t="shared" si="0"/>
        <v/>
      </c>
      <c r="J4" s="23"/>
      <c r="K4" s="23"/>
      <c r="L4" s="118"/>
      <c r="M4" s="64" t="s">
        <v>24</v>
      </c>
      <c r="N4" s="9">
        <f>IF(COUNTA(N13)=0,"",N13)</f>
        <v>51.380221327967796</v>
      </c>
      <c r="O4" s="9" t="str">
        <f t="shared" ref="O4:S4" si="1">IF(COUNTA(O13)=0,"",O13)</f>
        <v/>
      </c>
      <c r="P4" s="9" t="str">
        <f t="shared" si="1"/>
        <v/>
      </c>
      <c r="Q4" s="9" t="str">
        <f t="shared" si="1"/>
        <v/>
      </c>
      <c r="R4" s="9">
        <f t="shared" si="1"/>
        <v>55.199999999999996</v>
      </c>
      <c r="S4" s="28">
        <f t="shared" si="1"/>
        <v>33.1</v>
      </c>
      <c r="T4" s="23"/>
      <c r="U4" s="23"/>
      <c r="V4" s="118"/>
      <c r="W4" s="191" t="s">
        <v>24</v>
      </c>
      <c r="X4" s="9">
        <f>IF(COUNTA(X13)=0,"",X13)</f>
        <v>20.871706964994587</v>
      </c>
      <c r="Y4" s="9" t="str">
        <f t="shared" ref="Y4:AC4" si="2">IF(COUNTA(Y13)=0,"",Y13)</f>
        <v/>
      </c>
      <c r="Z4" s="9" t="str">
        <f t="shared" si="2"/>
        <v/>
      </c>
      <c r="AA4" s="9" t="str">
        <f t="shared" si="2"/>
        <v/>
      </c>
      <c r="AB4" s="9">
        <f t="shared" si="2"/>
        <v>23</v>
      </c>
      <c r="AC4" s="28">
        <f t="shared" si="2"/>
        <v>16</v>
      </c>
      <c r="AD4" s="23"/>
      <c r="AE4" s="23"/>
      <c r="AF4" s="118"/>
      <c r="AG4" s="64" t="s">
        <v>24</v>
      </c>
      <c r="AH4" s="9">
        <f>IF(COUNTA(AH13)=0,"",AH13)</f>
        <v>41.883839999999999</v>
      </c>
      <c r="AI4" s="9">
        <f t="shared" ref="AI4:AM4" si="3">IF(COUNTA(AI13)=0,"",AI13)</f>
        <v>31.04467</v>
      </c>
      <c r="AJ4" s="9">
        <f t="shared" si="3"/>
        <v>52.910249999999998</v>
      </c>
      <c r="AK4" s="9" t="str">
        <f t="shared" si="3"/>
        <v/>
      </c>
      <c r="AL4" s="9">
        <f t="shared" si="3"/>
        <v>48.4895</v>
      </c>
      <c r="AM4" s="28">
        <f t="shared" si="3"/>
        <v>24.283770000000001</v>
      </c>
      <c r="AN4" s="23"/>
      <c r="AO4" s="23"/>
      <c r="AP4" s="118"/>
      <c r="AQ4" s="64" t="s">
        <v>24</v>
      </c>
      <c r="AR4" s="9" t="str">
        <f>IF(COUNTA(AR13)=0,"",AR13)</f>
        <v/>
      </c>
      <c r="AS4" s="9" t="str">
        <f t="shared" ref="AS4:AW4" si="4">IF(COUNTA(AS13)=0,"",AS13)</f>
        <v/>
      </c>
      <c r="AT4" s="9" t="str">
        <f t="shared" si="4"/>
        <v/>
      </c>
      <c r="AU4" s="9" t="str">
        <f t="shared" si="4"/>
        <v/>
      </c>
      <c r="AV4" s="9" t="str">
        <f t="shared" si="4"/>
        <v/>
      </c>
      <c r="AW4" s="28" t="str">
        <f t="shared" si="4"/>
        <v/>
      </c>
      <c r="AX4" s="23"/>
      <c r="AY4" s="23"/>
      <c r="AZ4" s="118"/>
      <c r="BA4" s="64" t="s">
        <v>24</v>
      </c>
      <c r="BB4" s="9" t="str">
        <f>IF(COUNTA(BB13)=0,"",BB13)</f>
        <v/>
      </c>
      <c r="BC4" s="9" t="str">
        <f t="shared" ref="BC4:BG4" si="5">IF(COUNTA(BC13)=0,"",BC13)</f>
        <v/>
      </c>
      <c r="BD4" s="9" t="str">
        <f t="shared" si="5"/>
        <v/>
      </c>
      <c r="BE4" s="9" t="str">
        <f t="shared" si="5"/>
        <v/>
      </c>
      <c r="BF4" s="9" t="str">
        <f t="shared" si="5"/>
        <v/>
      </c>
      <c r="BG4" s="28" t="str">
        <f t="shared" si="5"/>
        <v/>
      </c>
      <c r="BH4" s="23"/>
      <c r="BI4" s="23"/>
      <c r="BJ4" s="118"/>
      <c r="BK4" s="64" t="s">
        <v>24</v>
      </c>
      <c r="BL4" s="9">
        <f>IF(COUNTA(BL13)=0,"",BL13)</f>
        <v>30.274063700905362</v>
      </c>
      <c r="BM4" s="9" t="str">
        <f t="shared" ref="BM4:BQ4" si="6">IF(COUNTA(BM13)=0,"",BM13)</f>
        <v/>
      </c>
      <c r="BN4" s="9" t="str">
        <f t="shared" si="6"/>
        <v/>
      </c>
      <c r="BO4" s="9">
        <f t="shared" si="6"/>
        <v>33.1</v>
      </c>
      <c r="BP4" s="9">
        <f t="shared" si="6"/>
        <v>33.299999999999997</v>
      </c>
      <c r="BQ4" s="28">
        <f t="shared" si="6"/>
        <v>19.937061079964593</v>
      </c>
      <c r="BR4" s="23"/>
      <c r="BS4" s="23"/>
      <c r="BT4" s="126"/>
      <c r="CD4" s="126"/>
      <c r="CN4" s="126"/>
      <c r="CX4" s="126"/>
      <c r="DH4" s="126"/>
      <c r="DR4" s="126"/>
      <c r="EB4" s="126"/>
      <c r="EL4" s="126"/>
      <c r="EV4" s="126"/>
      <c r="FF4" s="126"/>
      <c r="FP4" s="126"/>
      <c r="FZ4" s="126"/>
      <c r="GJ4" s="126"/>
      <c r="GT4" s="126"/>
      <c r="HD4" s="126"/>
      <c r="HN4" s="126"/>
      <c r="HX4" s="126"/>
    </row>
    <row xmlns:x14ac="http://schemas.microsoft.com/office/spreadsheetml/2009/9/ac" r="5" s="4" customFormat="true" x14ac:dyDescent="0.25">
      <c r="A5" s="396" t="str">
        <f ca="true">IF(ISBLANK('Data Summary'!A7),"",'Data Summary'!A7)</f>
        <v>LBR_2013_EMIS</v>
      </c>
      <c r="B5" s="118"/>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8"/>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8"/>
      <c r="W5" s="191" t="s">
        <v>0</v>
      </c>
      <c r="X5" s="9">
        <f>IF((COUNTA(X14:X25)=0)+(COUNTA(X13)=0),"",100-X13-SUMPRODUCT(W14:W25,X14:X25))</f>
        <v>15.001602309635501</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18.5</v>
      </c>
      <c r="AC5" s="28">
        <f>IF((COUNTA(AC14:AC25)=0)+(COUNTA(AC13)=0),"",100-AC13-SUMPRODUCT(W14:W25,AC14:AC25))</f>
        <v>7</v>
      </c>
      <c r="AD5" s="23"/>
      <c r="AE5" s="23"/>
      <c r="AF5" s="118"/>
      <c r="AG5" s="64" t="s">
        <v>0</v>
      </c>
      <c r="AH5" s="9">
        <f>IF((COUNTA(AH14:AH25)=0)+(COUNTA(AH13)=0),"",100-AH13-SUMPRODUCT(AG14:AG25,AH14:AH25))</f>
        <v>6.5338699999999932</v>
      </c>
      <c r="AI5" s="9">
        <f>IF((COUNTA(AI14:AI25)=0)+(COUNTA(AI13)=0),"",100-AI13-SUMPRODUCT(AG14:AG25,AI14:AI25))</f>
        <v>6.3861200000000053</v>
      </c>
      <c r="AJ5" s="9">
        <f>IF((COUNTA(AJ14:AJ25)=0)+(COUNTA(AJ13)=0),"",100-AJ13-SUMPRODUCT(AG14:AG25,AJ14:AJ25))</f>
        <v>6.684199999999997</v>
      </c>
      <c r="AK5" s="9" t="str">
        <f>IF((COUNTA(AK14:AK25)=0)+(COUNTA(AK13)=0),"",100-AK13-SUMPRODUCT(AG14:AG25,AK14:AK25))</f>
        <v/>
      </c>
      <c r="AL5" s="9">
        <f>IF((COUNTA(AL14:AL25)=0)+(COUNTA(AL13)=0),"",100-AL13-SUMPRODUCT(AG14:AG25,AL14:AL25))</f>
        <v>6.9380400000000009</v>
      </c>
      <c r="AM5" s="9">
        <f>IF((COUNTA(AM14:AM25)=0)+(COUNTA(AM13)=0),"",100-AM13-SUMPRODUCT(AG14:AG25,AM14:AM25))</f>
        <v>5.45702</v>
      </c>
      <c r="AN5" s="23"/>
      <c r="AO5" s="23"/>
      <c r="AP5" s="118"/>
      <c r="AQ5" s="64"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8"/>
      <c r="AX5" s="23"/>
      <c r="AY5" s="23"/>
      <c r="AZ5" s="118"/>
      <c r="BA5" s="64"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8"/>
      <c r="BH5" s="23"/>
      <c r="BI5" s="23"/>
      <c r="BJ5" s="118"/>
      <c r="BK5" s="64"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8"/>
      <c r="BR5" s="23"/>
      <c r="BS5" s="23"/>
      <c r="BT5" s="126"/>
      <c r="CD5" s="126"/>
      <c r="CN5" s="126"/>
      <c r="CX5" s="126"/>
      <c r="DH5" s="126"/>
      <c r="DR5" s="126"/>
      <c r="EB5" s="126"/>
      <c r="EL5" s="126"/>
      <c r="EV5" s="126"/>
      <c r="FF5" s="126"/>
      <c r="FP5" s="126"/>
      <c r="FZ5" s="126"/>
      <c r="GJ5" s="126"/>
      <c r="GT5" s="126"/>
      <c r="HD5" s="126"/>
      <c r="HN5" s="126"/>
      <c r="HX5" s="126"/>
    </row>
    <row xmlns:x14ac="http://schemas.microsoft.com/office/spreadsheetml/2009/9/ac" r="6" s="4" customFormat="true" x14ac:dyDescent="0.25">
      <c r="A6" s="396" t="str">
        <f ca="true">IF(ISBLANK('Data Summary'!A8),"",'Data Summary'!A8)</f>
        <v>LBR_2014_EMIS</v>
      </c>
      <c r="B6" s="118"/>
      <c r="C6" s="64" t="s">
        <v>19</v>
      </c>
      <c r="D6" s="9">
        <f>IF(COUNTA(D14:D25)=0,"",SUMPRODUCT(D14:D25,C14:C25))</f>
        <v>57.222086368366284</v>
      </c>
      <c r="E6" s="9" t="str">
        <f>IF(COUNTA(E14:E25)=0,"",SUMPRODUCT(E14:E25,C14:C25))</f>
        <v/>
      </c>
      <c r="F6" s="9" t="str">
        <f>IF(COUNTA(F14:F25)=0,"",SUMPRODUCT(F14:F25,C14:C25))</f>
        <v/>
      </c>
      <c r="G6" s="9" t="str">
        <f>IF(COUNTA(G14:G25)=0,"",SUMPRODUCT(G14:G25,C14:C25))</f>
        <v/>
      </c>
      <c r="H6" s="28">
        <f>IF(COUNTA(H14:H25)=0,"",SUMPRODUCT(H14:H25,C14:C25))</f>
        <v>56.699999999999996</v>
      </c>
      <c r="I6" s="28">
        <f>IF(COUNTA(I14:I25)=0,"",SUMPRODUCT(I14:I25,C14:C25))</f>
        <v>59.75</v>
      </c>
      <c r="J6" s="23"/>
      <c r="K6" s="23"/>
      <c r="L6" s="118"/>
      <c r="M6" s="64" t="s">
        <v>19</v>
      </c>
      <c r="N6" s="9" t="str">
        <f>IF(COUNTA(N14:N25)=0,"",SUMPRODUCT(N14:N25,M14:M25))</f>
        <v/>
      </c>
      <c r="O6" s="9" t="str">
        <f>IF(COUNTA(O14:O25)=0,"",SUMPRODUCT(O14:O25,M14:M25))</f>
        <v/>
      </c>
      <c r="P6" s="9" t="str">
        <f>IF(COUNTA(P14:P25)=0,"",SUMPRODUCT(P14:P25,M14:M25))</f>
        <v/>
      </c>
      <c r="Q6" s="9" t="str">
        <f>IF(COUNTA(Q14:Q25)=0,"",SUMPRODUCT(Q14:Q25,M14:M25))</f>
        <v/>
      </c>
      <c r="R6" s="9"/>
      <c r="S6" s="28" t="str">
        <f>IF(COUNTA(S14:S25)=0,"",SUMPRODUCT(S14:S25,M14:M25))</f>
        <v/>
      </c>
      <c r="T6" s="23"/>
      <c r="U6" s="23"/>
      <c r="V6" s="118"/>
      <c r="W6" s="191" t="s">
        <v>19</v>
      </c>
      <c r="X6" s="9">
        <f>IF(COUNTA(X14:X25)=0,"",SUMPRODUCT(X14:X25,W14:W25))</f>
        <v>64.126690725369912</v>
      </c>
      <c r="Y6" s="9" t="str">
        <f>IF(COUNTA(Y14:Y25)=0,"",SUMPRODUCT(Y14:Y25,W14:W25))</f>
        <v/>
      </c>
      <c r="Z6" s="9" t="str">
        <f>IF(COUNTA(Z14:Z25)=0,"",SUMPRODUCT(Z14:Z25,W14:W25))</f>
        <v/>
      </c>
      <c r="AA6" s="9" t="str">
        <f>IF(COUNTA(AA14:AA25)=0,"",SUMPRODUCT(AA14:AA25,W14:W25))</f>
        <v/>
      </c>
      <c r="AB6" s="9">
        <f>IF(COUNTA(AB14:AB25)=0,"",SUMPRODUCT(AB14:AB25,W14:W25))</f>
        <v>58.5</v>
      </c>
      <c r="AC6" s="28">
        <f>IF(COUNTA(AC14:AC25)=0,"",SUMPRODUCT(AC14:AC25,W14:W25))</f>
        <v>77</v>
      </c>
      <c r="AD6" s="23"/>
      <c r="AE6" s="23"/>
      <c r="AF6" s="118"/>
      <c r="AG6" s="64" t="s">
        <v>19</v>
      </c>
      <c r="AH6" s="9">
        <f>IF(COUNTA(AH14:AH25)=0,"",SUMPRODUCT(AH14:AH25,AG14:AG25))</f>
        <v>51.582290000000008</v>
      </c>
      <c r="AI6" s="9">
        <f>IF(COUNTA(AI14:AI25)=0,"",SUMPRODUCT(AI14:AI25,AG14:AG25))</f>
        <v>62.569209999999998</v>
      </c>
      <c r="AJ6" s="9">
        <f>IF(COUNTA(AJ14:AJ25)=0,"",SUMPRODUCT(AJ14:AJ25,AG14:AG25))</f>
        <v>40.405550000000005</v>
      </c>
      <c r="AK6" s="9" t="str">
        <f>IF(COUNTA(AK14:AK25)=0,"",SUMPRODUCT(AK14:AK25,AG14:AG25))</f>
        <v/>
      </c>
      <c r="AL6" s="28">
        <f>IF(COUNTA(AL14:AL25)=0,"",SUMPRODUCT(AL14:AL25,AG14:AG25))</f>
        <v>44.57246</v>
      </c>
      <c r="AM6" s="28">
        <f>IF(COUNTA(AM14:AM25)=0,"",SUMPRODUCT(AM14:AM25,AG14:AG25))</f>
        <v>70.259209999999996</v>
      </c>
      <c r="AN6" s="23"/>
      <c r="AO6" s="23"/>
      <c r="AP6" s="118"/>
      <c r="AQ6" s="64"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c r="AW6" s="28" t="str">
        <f>IF(COUNTA(AW14:AW25)=0,"",SUMPRODUCT(AW14:AW25,AQ14:AQ25))</f>
        <v/>
      </c>
      <c r="AX6" s="23"/>
      <c r="AY6" s="23"/>
      <c r="AZ6" s="118"/>
      <c r="BA6" s="64"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c r="BG6" s="28" t="str">
        <f>IF(COUNTA(BG14:BG25)=0,"",SUMPRODUCT(BG14:BG25,BA14:BA25))</f>
        <v/>
      </c>
      <c r="BH6" s="23"/>
      <c r="BI6" s="23"/>
      <c r="BJ6" s="118"/>
      <c r="BK6" s="64"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c r="BQ6" s="28" t="str">
        <f>IF(COUNTA(BQ14:BQ25)=0,"",SUMPRODUCT(BQ14:BQ25,BK14:BK25))</f>
        <v/>
      </c>
      <c r="BR6" s="23"/>
      <c r="BS6" s="23"/>
      <c r="BT6" s="126"/>
      <c r="CD6" s="126"/>
      <c r="CN6" s="126"/>
      <c r="CX6" s="126"/>
      <c r="DH6" s="126"/>
      <c r="DR6" s="126"/>
      <c r="EB6" s="126"/>
      <c r="EL6" s="126"/>
      <c r="EV6" s="126"/>
      <c r="FF6" s="126"/>
      <c r="FP6" s="126"/>
      <c r="FZ6" s="126"/>
      <c r="GJ6" s="126"/>
      <c r="GT6" s="126"/>
      <c r="HD6" s="126"/>
      <c r="HN6" s="126"/>
      <c r="HX6" s="126"/>
    </row>
    <row xmlns:x14ac="http://schemas.microsoft.com/office/spreadsheetml/2009/9/ac" r="7" s="4" customFormat="true" x14ac:dyDescent="0.25">
      <c r="A7" s="396" t="str">
        <f ca="true">IF(ISBLANK('Data Summary'!A9),"",'Data Summary'!A9)</f>
        <v>LBR_2016_SUR</v>
      </c>
      <c r="B7" s="118"/>
      <c r="C7" s="96" t="s">
        <v>38</v>
      </c>
      <c r="D7" s="8"/>
      <c r="E7" s="8"/>
      <c r="F7" s="8"/>
      <c r="G7" s="8"/>
      <c r="H7" s="8"/>
      <c r="I7" s="113"/>
      <c r="J7" s="23"/>
      <c r="K7" s="23"/>
      <c r="L7" s="118"/>
      <c r="M7" s="96" t="s">
        <v>38</v>
      </c>
      <c r="N7" s="8"/>
      <c r="O7" s="8"/>
      <c r="P7" s="8"/>
      <c r="Q7" s="8"/>
      <c r="R7" s="8"/>
      <c r="S7" s="113"/>
      <c r="T7" s="23"/>
      <c r="U7" s="23"/>
      <c r="V7" s="118" t="s">
        <v>236</v>
      </c>
      <c r="W7" s="200" t="s">
        <v>38</v>
      </c>
      <c r="X7" s="8">
        <f>100-X19</f>
        <v>88.39</v>
      </c>
      <c r="Y7" s="8"/>
      <c r="Z7" s="8"/>
      <c r="AA7" s="8"/>
      <c r="AB7" s="8">
        <f>100-AB19</f>
        <v>89</v>
      </c>
      <c r="AC7" s="113">
        <f>100-AC19</f>
        <v>87</v>
      </c>
      <c r="AD7" s="23"/>
      <c r="AE7" s="23"/>
      <c r="AF7" s="118" t="s">
        <v>255</v>
      </c>
      <c r="AG7" s="96" t="s">
        <v>38</v>
      </c>
      <c r="AH7" s="8">
        <v>91.909180000000006</v>
      </c>
      <c r="AI7" s="8">
        <v>94.548370000000006</v>
      </c>
      <c r="AJ7" s="8">
        <v>87.977710000000002</v>
      </c>
      <c r="AK7" s="8"/>
      <c r="AL7" s="8">
        <v>91.364760000000004</v>
      </c>
      <c r="AM7" s="113">
        <v>92.895679999999999</v>
      </c>
      <c r="AN7" s="23"/>
      <c r="AO7" s="23"/>
      <c r="AP7" s="118"/>
      <c r="AQ7" s="96" t="s">
        <v>38</v>
      </c>
      <c r="AR7" s="8"/>
      <c r="AS7" s="8"/>
      <c r="AT7" s="8"/>
      <c r="AU7" s="8"/>
      <c r="AV7" s="8"/>
      <c r="AW7" s="113"/>
      <c r="AX7" s="23"/>
      <c r="AY7" s="23"/>
      <c r="AZ7" s="118"/>
      <c r="BA7" s="96" t="s">
        <v>38</v>
      </c>
      <c r="BB7" s="8"/>
      <c r="BC7" s="8"/>
      <c r="BD7" s="8"/>
      <c r="BE7" s="8"/>
      <c r="BF7" s="8"/>
      <c r="BG7" s="113"/>
      <c r="BH7" s="23"/>
      <c r="BI7" s="23"/>
      <c r="BJ7" s="118"/>
      <c r="BK7" s="96" t="s">
        <v>38</v>
      </c>
      <c r="BL7" s="8"/>
      <c r="BM7" s="8"/>
      <c r="BN7" s="8"/>
      <c r="BO7" s="8"/>
      <c r="BP7" s="8"/>
      <c r="BQ7" s="113"/>
      <c r="BR7" s="23"/>
      <c r="BS7" s="23"/>
      <c r="BT7" s="126"/>
      <c r="CD7" s="126"/>
      <c r="CN7" s="126"/>
      <c r="CX7" s="126"/>
      <c r="DH7" s="126"/>
      <c r="DR7" s="126"/>
      <c r="EB7" s="126"/>
      <c r="EL7" s="126"/>
      <c r="EV7" s="126"/>
      <c r="FF7" s="126"/>
      <c r="FP7" s="126"/>
      <c r="FZ7" s="126"/>
      <c r="GJ7" s="126"/>
      <c r="GT7" s="126"/>
      <c r="HD7" s="126"/>
      <c r="HN7" s="126"/>
      <c r="HX7" s="126"/>
    </row>
    <row xmlns:x14ac="http://schemas.microsoft.com/office/spreadsheetml/2009/9/ac" r="8" s="4" customFormat="true" ht="15.6" customHeight="true" x14ac:dyDescent="0.25">
      <c r="A8" s="396" t="str">
        <f ca="true">IF(ISBLANK('Data Summary'!A10),"",'Data Summary'!A10)</f>
        <v>LBR_2016_UIS</v>
      </c>
      <c r="B8" s="118"/>
      <c r="C8" s="96" t="s">
        <v>106</v>
      </c>
      <c r="D8" s="97"/>
      <c r="E8" s="8"/>
      <c r="F8" s="8"/>
      <c r="G8" s="109"/>
      <c r="H8" s="109"/>
      <c r="I8" s="110"/>
      <c r="J8" s="23"/>
      <c r="K8" s="23"/>
      <c r="L8" s="118"/>
      <c r="M8" s="96" t="s">
        <v>106</v>
      </c>
      <c r="N8" s="97"/>
      <c r="O8" s="8"/>
      <c r="P8" s="8"/>
      <c r="Q8" s="109"/>
      <c r="R8" s="109"/>
      <c r="S8" s="110"/>
      <c r="T8" s="23"/>
      <c r="U8" s="23"/>
      <c r="V8" s="118"/>
      <c r="W8" s="200" t="s">
        <v>106</v>
      </c>
      <c r="X8" s="97"/>
      <c r="Y8" s="8"/>
      <c r="Z8" s="8"/>
      <c r="AA8" s="109"/>
      <c r="AB8" s="109"/>
      <c r="AC8" s="110"/>
      <c r="AD8" s="23"/>
      <c r="AE8" s="23"/>
      <c r="AF8" s="118"/>
      <c r="AG8" s="96" t="s">
        <v>106</v>
      </c>
      <c r="AH8" s="97"/>
      <c r="AI8" s="8">
        <f t="shared" ref="AI8" si="7">(100-AI5)*(0.721*301+0.827*1455)/(301+1455)</f>
        <v>75.717742282050111</v>
      </c>
      <c r="AJ8" s="8">
        <f t="shared" ref="AJ8" si="8">(100-AJ5)*(0.712*998+0.805*215)/(998+215)</f>
        <v>67.979060169661992</v>
      </c>
      <c r="AK8" s="109"/>
      <c r="AL8" s="109"/>
      <c r="AM8" s="110"/>
      <c r="AN8" s="23"/>
      <c r="AO8" s="23"/>
      <c r="AP8" s="118"/>
      <c r="AQ8" s="96" t="s">
        <v>106</v>
      </c>
      <c r="AR8" s="8"/>
      <c r="AS8" s="8"/>
      <c r="AT8" s="8"/>
      <c r="AU8" s="8"/>
      <c r="AV8" s="8"/>
      <c r="AW8" s="113"/>
      <c r="AX8" s="23"/>
      <c r="AY8" s="23"/>
      <c r="AZ8" s="118"/>
      <c r="BA8" s="96" t="s">
        <v>106</v>
      </c>
      <c r="BB8" s="8"/>
      <c r="BC8" s="8"/>
      <c r="BD8" s="8"/>
      <c r="BE8" s="8"/>
      <c r="BF8" s="8"/>
      <c r="BG8" s="113"/>
      <c r="BH8" s="23"/>
      <c r="BI8" s="23"/>
      <c r="BJ8" s="118"/>
      <c r="BK8" s="96" t="s">
        <v>106</v>
      </c>
      <c r="BL8" s="8"/>
      <c r="BM8" s="8"/>
      <c r="BN8" s="8"/>
      <c r="BO8" s="8"/>
      <c r="BP8" s="8"/>
      <c r="BQ8" s="113"/>
      <c r="BR8" s="23"/>
      <c r="BS8" s="23"/>
      <c r="BT8" s="126"/>
      <c r="CD8" s="126"/>
      <c r="CN8" s="126"/>
      <c r="CX8" s="126"/>
      <c r="DH8" s="126"/>
      <c r="DR8" s="126"/>
      <c r="EB8" s="126"/>
      <c r="EL8" s="126"/>
      <c r="EV8" s="126"/>
      <c r="FF8" s="126"/>
      <c r="FP8" s="126"/>
      <c r="FZ8" s="126"/>
      <c r="GJ8" s="126"/>
      <c r="GT8" s="126"/>
      <c r="HD8" s="126"/>
      <c r="HN8" s="126"/>
      <c r="HX8" s="126"/>
    </row>
    <row xmlns:x14ac="http://schemas.microsoft.com/office/spreadsheetml/2009/9/ac" r="9" s="4" customFormat="true" x14ac:dyDescent="0.25">
      <c r="A9" s="396" t="str">
        <f ca="true">IF(ISBLANK('Data Summary'!A11),"",'Data Summary'!A11)</f>
        <v>LBR_2017_UIS</v>
      </c>
      <c r="B9" s="118"/>
      <c r="C9" s="64" t="s">
        <v>187</v>
      </c>
      <c r="D9" s="8"/>
      <c r="E9" s="8"/>
      <c r="F9" s="8"/>
      <c r="G9" s="19"/>
      <c r="H9" s="19"/>
      <c r="I9" s="74"/>
      <c r="J9" s="23"/>
      <c r="K9" s="23"/>
      <c r="L9" s="118"/>
      <c r="M9" s="64" t="s">
        <v>187</v>
      </c>
      <c r="N9" s="8"/>
      <c r="O9" s="8"/>
      <c r="P9" s="8"/>
      <c r="Q9" s="19"/>
      <c r="R9" s="19"/>
      <c r="S9" s="74"/>
      <c r="T9" s="23"/>
      <c r="U9" s="23"/>
      <c r="V9" s="118" t="s">
        <v>243</v>
      </c>
      <c r="W9" s="191" t="s">
        <v>187</v>
      </c>
      <c r="X9" s="8">
        <f>X15+X16+(X18*0.5)</f>
        <v>52.516690725369905</v>
      </c>
      <c r="Y9" s="8"/>
      <c r="Z9" s="8"/>
      <c r="AA9" s="8"/>
      <c r="AB9" s="8">
        <f t="shared" ref="AB9:AC9" si="9">AB15+AB16+(AB18*0.5)</f>
        <v>47.5</v>
      </c>
      <c r="AC9" s="113">
        <f t="shared" si="9"/>
        <v>64</v>
      </c>
      <c r="AD9" s="23"/>
      <c r="AE9" s="23"/>
      <c r="AF9" s="118" t="s">
        <v>256</v>
      </c>
      <c r="AG9" s="64" t="s">
        <v>187</v>
      </c>
      <c r="AH9" s="8">
        <v>47.617269999999998</v>
      </c>
      <c r="AI9" s="8">
        <v>59.357700000000001</v>
      </c>
      <c r="AJ9" s="8">
        <v>35.674050000000001</v>
      </c>
      <c r="AK9" s="19"/>
      <c r="AL9" s="19">
        <v>40.860219999999998</v>
      </c>
      <c r="AM9" s="74">
        <v>65.620739999999998</v>
      </c>
      <c r="AN9" s="23"/>
      <c r="AO9" s="23"/>
      <c r="AP9" s="118" t="s">
        <v>245</v>
      </c>
      <c r="AQ9" s="64" t="s">
        <v>187</v>
      </c>
      <c r="AR9" s="8">
        <f>(AV9*AL31+AW9*AM31)/SUM(AL31:AM31)</f>
        <v>54.275874906924798</v>
      </c>
      <c r="AS9" s="8"/>
      <c r="AT9" s="8"/>
      <c r="AU9" s="19"/>
      <c r="AV9" s="19">
        <v>49.2</v>
      </c>
      <c r="AW9" s="74">
        <v>67.8</v>
      </c>
      <c r="AX9" s="23"/>
      <c r="AY9" s="23"/>
      <c r="AZ9" s="118" t="s">
        <v>245</v>
      </c>
      <c r="BA9" s="64" t="s">
        <v>187</v>
      </c>
      <c r="BB9" s="8">
        <f>(BF9*AL31+BG9*AM31)/SUM(AL31:AM31)</f>
        <v>64.994378257632164</v>
      </c>
      <c r="BC9" s="8"/>
      <c r="BD9" s="8"/>
      <c r="BE9" s="19"/>
      <c r="BF9" s="19">
        <v>59.4</v>
      </c>
      <c r="BG9" s="74">
        <v>79.900000000000006</v>
      </c>
      <c r="BH9" s="23"/>
      <c r="BI9" s="23"/>
      <c r="BJ9" s="118"/>
      <c r="BK9" s="64" t="s">
        <v>187</v>
      </c>
      <c r="BL9" s="8"/>
      <c r="BM9" s="8"/>
      <c r="BN9" s="8"/>
      <c r="BO9" s="19"/>
      <c r="BP9" s="19"/>
      <c r="BQ9" s="74"/>
      <c r="BR9" s="23"/>
      <c r="BS9" s="23"/>
      <c r="BT9" s="126"/>
      <c r="CD9" s="126"/>
      <c r="CN9" s="126"/>
      <c r="CX9" s="126"/>
      <c r="DH9" s="126"/>
      <c r="DR9" s="126"/>
      <c r="EB9" s="126"/>
      <c r="EL9" s="126"/>
      <c r="EV9" s="126"/>
      <c r="FF9" s="126"/>
      <c r="FP9" s="126"/>
      <c r="FZ9" s="126"/>
      <c r="GJ9" s="126"/>
      <c r="GT9" s="126"/>
      <c r="HD9" s="126"/>
      <c r="HN9" s="126"/>
      <c r="HX9" s="126"/>
    </row>
    <row xmlns:x14ac="http://schemas.microsoft.com/office/spreadsheetml/2009/9/ac" r="10" s="4" customFormat="true" ht="15.6" customHeight="true" x14ac:dyDescent="0.25">
      <c r="A10" s="396" t="str">
        <f ca="true">IF(ISBLANK('Data Summary'!A12),"",'Data Summary'!A12)</f>
        <v>LBR_2020_CEN</v>
      </c>
      <c r="B10" s="118"/>
      <c r="C10" s="64" t="s">
        <v>107</v>
      </c>
      <c r="D10" s="98"/>
      <c r="E10" s="7"/>
      <c r="F10" s="7"/>
      <c r="G10" s="7"/>
      <c r="H10" s="7"/>
      <c r="I10" s="25"/>
      <c r="J10" s="23"/>
      <c r="K10" s="23"/>
      <c r="L10" s="118"/>
      <c r="M10" s="64" t="s">
        <v>107</v>
      </c>
      <c r="N10" s="98"/>
      <c r="O10" s="7"/>
      <c r="P10" s="7"/>
      <c r="Q10" s="7"/>
      <c r="R10" s="7"/>
      <c r="S10" s="25"/>
      <c r="T10" s="23"/>
      <c r="U10" s="23"/>
      <c r="V10" s="118"/>
      <c r="W10" s="191" t="s">
        <v>107</v>
      </c>
      <c r="X10" s="201"/>
      <c r="Y10" s="193"/>
      <c r="Z10" s="193"/>
      <c r="AA10" s="193"/>
      <c r="AB10" s="193"/>
      <c r="AC10" s="25"/>
      <c r="AD10" s="23"/>
      <c r="AE10" s="23"/>
      <c r="AF10" s="118"/>
      <c r="AG10" s="64" t="s">
        <v>107</v>
      </c>
      <c r="AH10" s="98"/>
      <c r="AI10" s="7"/>
      <c r="AJ10" s="7"/>
      <c r="AK10" s="7"/>
      <c r="AL10" s="7"/>
      <c r="AM10" s="25"/>
      <c r="AN10" s="23"/>
      <c r="AO10" s="23"/>
      <c r="AP10" s="118"/>
      <c r="AQ10" s="64" t="s">
        <v>107</v>
      </c>
      <c r="AR10" s="98"/>
      <c r="AS10" s="7"/>
      <c r="AT10" s="7"/>
      <c r="AU10" s="7"/>
      <c r="AV10" s="7"/>
      <c r="AW10" s="25"/>
      <c r="AX10" s="23"/>
      <c r="AY10" s="23"/>
      <c r="AZ10" s="118"/>
      <c r="BA10" s="64" t="s">
        <v>107</v>
      </c>
      <c r="BB10" s="98"/>
      <c r="BC10" s="7"/>
      <c r="BD10" s="7"/>
      <c r="BE10" s="7"/>
      <c r="BF10" s="7"/>
      <c r="BG10" s="25"/>
      <c r="BH10" s="23"/>
      <c r="BI10" s="23"/>
      <c r="BJ10" s="118"/>
      <c r="BK10" s="64" t="s">
        <v>107</v>
      </c>
      <c r="BL10" s="98"/>
      <c r="BM10" s="7"/>
      <c r="BN10" s="7"/>
      <c r="BO10" s="7"/>
      <c r="BP10" s="7"/>
      <c r="BQ10" s="25"/>
      <c r="BR10" s="23"/>
      <c r="BS10" s="23"/>
      <c r="BT10" s="126"/>
      <c r="CD10" s="126"/>
      <c r="CN10" s="126"/>
      <c r="CX10" s="126"/>
      <c r="DH10" s="126"/>
      <c r="DR10" s="126"/>
      <c r="EB10" s="126"/>
      <c r="EL10" s="126"/>
      <c r="EV10" s="126"/>
      <c r="FF10" s="126"/>
      <c r="FP10" s="126"/>
      <c r="FZ10" s="126"/>
      <c r="GJ10" s="126"/>
      <c r="GT10" s="126"/>
      <c r="HD10" s="126"/>
      <c r="HN10" s="126"/>
      <c r="HX10" s="126"/>
    </row>
    <row xmlns:x14ac="http://schemas.microsoft.com/office/spreadsheetml/2009/9/ac" r="11" s="4" customFormat="true" ht="15.6" customHeight="true" x14ac:dyDescent="0.25">
      <c r="A11" s="397" t="str">
        <f ca="true">IF(ISBLANK('Data Summary'!A13),"",'Data Summary'!A13)</f>
        <v/>
      </c>
      <c r="B11" s="118"/>
      <c r="C11" s="64" t="s">
        <v>108</v>
      </c>
      <c r="D11" s="98"/>
      <c r="E11" s="7"/>
      <c r="F11" s="7"/>
      <c r="G11" s="7"/>
      <c r="H11" s="7"/>
      <c r="I11" s="25"/>
      <c r="J11" s="23"/>
      <c r="K11" s="23"/>
      <c r="L11" s="118"/>
      <c r="M11" s="64" t="s">
        <v>108</v>
      </c>
      <c r="N11" s="98"/>
      <c r="O11" s="7"/>
      <c r="P11" s="7"/>
      <c r="Q11" s="7"/>
      <c r="R11" s="7"/>
      <c r="S11" s="25"/>
      <c r="T11" s="23"/>
      <c r="U11" s="23"/>
      <c r="V11" s="118"/>
      <c r="W11" s="191" t="s">
        <v>108</v>
      </c>
      <c r="X11" s="201"/>
      <c r="Y11" s="193"/>
      <c r="Z11" s="193"/>
      <c r="AA11" s="193"/>
      <c r="AB11" s="193"/>
      <c r="AC11" s="25"/>
      <c r="AD11" s="23"/>
      <c r="AE11" s="23"/>
      <c r="AF11" s="118"/>
      <c r="AG11" s="64" t="s">
        <v>108</v>
      </c>
      <c r="AH11" s="98"/>
      <c r="AI11" s="7"/>
      <c r="AJ11" s="7"/>
      <c r="AK11" s="7"/>
      <c r="AL11" s="7"/>
      <c r="AM11" s="25"/>
      <c r="AN11" s="23"/>
      <c r="AO11" s="23"/>
      <c r="AP11" s="118"/>
      <c r="AQ11" s="64" t="s">
        <v>108</v>
      </c>
      <c r="AR11" s="98"/>
      <c r="AS11" s="7"/>
      <c r="AT11" s="7"/>
      <c r="AU11" s="7"/>
      <c r="AV11" s="7"/>
      <c r="AW11" s="25"/>
      <c r="AX11" s="23"/>
      <c r="AY11" s="23"/>
      <c r="AZ11" s="118"/>
      <c r="BA11" s="64" t="s">
        <v>108</v>
      </c>
      <c r="BB11" s="98"/>
      <c r="BC11" s="7"/>
      <c r="BD11" s="7"/>
      <c r="BE11" s="7"/>
      <c r="BF11" s="7"/>
      <c r="BG11" s="25"/>
      <c r="BH11" s="23"/>
      <c r="BI11" s="23"/>
      <c r="BJ11" s="118"/>
      <c r="BK11" s="64" t="s">
        <v>108</v>
      </c>
      <c r="BL11" s="98"/>
      <c r="BM11" s="7"/>
      <c r="BN11" s="7"/>
      <c r="BO11" s="7"/>
      <c r="BP11" s="7"/>
      <c r="BQ11" s="25"/>
      <c r="BR11" s="23"/>
      <c r="BS11" s="23"/>
      <c r="BT11" s="126"/>
      <c r="CD11" s="126"/>
      <c r="CN11" s="126"/>
      <c r="CX11" s="126"/>
      <c r="DH11" s="126"/>
      <c r="DR11" s="126"/>
      <c r="EB11" s="126"/>
      <c r="EL11" s="126"/>
      <c r="EV11" s="126"/>
      <c r="FF11" s="126"/>
      <c r="FP11" s="126"/>
      <c r="FZ11" s="126"/>
      <c r="GJ11" s="126"/>
      <c r="GT11" s="126"/>
      <c r="HD11" s="126"/>
      <c r="HN11" s="126"/>
      <c r="HX11" s="126"/>
    </row>
    <row xmlns:x14ac="http://schemas.microsoft.com/office/spreadsheetml/2009/9/ac" r="12" s="274" customFormat="true" ht="18" customHeight="true" x14ac:dyDescent="0.2">
      <c r="A12" s="397" t="str">
        <f ca="true">IF(ISBLANK('Data Summary'!A14),"",'Data Summary'!A14)</f>
        <v/>
      </c>
      <c r="B12" s="268" t="s">
        <v>57</v>
      </c>
      <c r="C12" s="269" t="s">
        <v>27</v>
      </c>
      <c r="D12" s="270"/>
      <c r="E12" s="270"/>
      <c r="F12" s="270"/>
      <c r="G12" s="270"/>
      <c r="H12" s="270"/>
      <c r="I12" s="271"/>
      <c r="J12" s="265"/>
      <c r="K12" s="265"/>
      <c r="L12" s="268" t="s">
        <v>57</v>
      </c>
      <c r="M12" s="269" t="s">
        <v>27</v>
      </c>
      <c r="N12" s="270"/>
      <c r="O12" s="270"/>
      <c r="P12" s="270"/>
      <c r="Q12" s="270"/>
      <c r="R12" s="270"/>
      <c r="S12" s="271"/>
      <c r="T12" s="265"/>
      <c r="U12" s="265"/>
      <c r="V12" s="268" t="s">
        <v>57</v>
      </c>
      <c r="W12" s="269" t="s">
        <v>27</v>
      </c>
      <c r="X12" s="272"/>
      <c r="Y12" s="272"/>
      <c r="Z12" s="272"/>
      <c r="AA12" s="272"/>
      <c r="AB12" s="272"/>
      <c r="AC12" s="271"/>
      <c r="AD12" s="265"/>
      <c r="AE12" s="265"/>
      <c r="AF12" s="268" t="s">
        <v>57</v>
      </c>
      <c r="AG12" s="269" t="s">
        <v>27</v>
      </c>
      <c r="AH12" s="270"/>
      <c r="AI12" s="270"/>
      <c r="AJ12" s="270"/>
      <c r="AK12" s="270"/>
      <c r="AL12" s="270"/>
      <c r="AM12" s="271"/>
      <c r="AN12" s="265"/>
      <c r="AO12" s="265"/>
      <c r="AP12" s="268" t="s">
        <v>57</v>
      </c>
      <c r="AQ12" s="269" t="s">
        <v>27</v>
      </c>
      <c r="AR12" s="270"/>
      <c r="AS12" s="270"/>
      <c r="AT12" s="270"/>
      <c r="AU12" s="270"/>
      <c r="AV12" s="270"/>
      <c r="AW12" s="271"/>
      <c r="AX12" s="265"/>
      <c r="AY12" s="265"/>
      <c r="AZ12" s="268" t="s">
        <v>57</v>
      </c>
      <c r="BA12" s="269" t="s">
        <v>27</v>
      </c>
      <c r="BB12" s="270"/>
      <c r="BC12" s="270"/>
      <c r="BD12" s="270"/>
      <c r="BE12" s="270"/>
      <c r="BF12" s="270"/>
      <c r="BG12" s="271"/>
      <c r="BH12" s="265"/>
      <c r="BI12" s="265"/>
      <c r="BJ12" s="268" t="s">
        <v>57</v>
      </c>
      <c r="BK12" s="269" t="s">
        <v>27</v>
      </c>
      <c r="BL12" s="270"/>
      <c r="BM12" s="270"/>
      <c r="BN12" s="270"/>
      <c r="BO12" s="270"/>
      <c r="BP12" s="270"/>
      <c r="BQ12" s="271"/>
      <c r="BR12" s="265"/>
      <c r="BS12" s="265"/>
      <c r="BT12" s="273"/>
      <c r="CD12" s="273"/>
      <c r="CN12" s="273"/>
      <c r="CX12" s="273"/>
      <c r="DH12" s="273"/>
      <c r="DR12" s="273"/>
      <c r="EB12" s="273"/>
      <c r="EL12" s="273"/>
      <c r="EV12" s="273"/>
      <c r="FF12" s="273"/>
      <c r="FP12" s="273"/>
      <c r="FZ12" s="273"/>
      <c r="GJ12" s="273"/>
      <c r="GT12" s="273"/>
      <c r="HD12" s="273"/>
      <c r="HN12" s="273"/>
      <c r="HX12" s="273"/>
    </row>
    <row xmlns:x14ac="http://schemas.microsoft.com/office/spreadsheetml/2009/9/ac" r="13" s="14" customFormat="true" ht="14.25" customHeight="true" x14ac:dyDescent="0.2">
      <c r="A13" s="397" t="str">
        <f ca="true">IF(ISBLANK('Data Summary'!A15),"",'Data Summary'!A15)</f>
        <v/>
      </c>
      <c r="B13" s="119" t="s">
        <v>55</v>
      </c>
      <c r="C13" s="5">
        <v>0</v>
      </c>
      <c r="D13" s="44"/>
      <c r="E13" s="44"/>
      <c r="F13" s="44"/>
      <c r="G13" s="111"/>
      <c r="H13" s="111"/>
      <c r="I13" s="114"/>
      <c r="J13" s="11"/>
      <c r="K13" s="11"/>
      <c r="L13" s="119" t="s">
        <v>55</v>
      </c>
      <c r="M13" s="5">
        <v>0</v>
      </c>
      <c r="N13" s="44">
        <f>50.5502213279678+0.83</f>
        <v>51.380221327967796</v>
      </c>
      <c r="O13" s="44"/>
      <c r="P13" s="44"/>
      <c r="Q13" s="111"/>
      <c r="R13" s="111">
        <f>54.4+0.8</f>
        <v>55.199999999999996</v>
      </c>
      <c r="S13" s="114">
        <f>32.1+1</f>
        <v>33.1</v>
      </c>
      <c r="T13" s="11"/>
      <c r="U13" s="11"/>
      <c r="V13" s="119" t="s">
        <v>55</v>
      </c>
      <c r="W13" s="5">
        <v>0</v>
      </c>
      <c r="X13" s="44">
        <v>20.871706964994587</v>
      </c>
      <c r="Y13" s="44"/>
      <c r="Z13" s="44"/>
      <c r="AA13" s="111"/>
      <c r="AB13" s="111">
        <v>23</v>
      </c>
      <c r="AC13" s="114">
        <v>16</v>
      </c>
      <c r="AD13" s="11"/>
      <c r="AE13" s="11"/>
      <c r="AF13" s="119" t="s">
        <v>55</v>
      </c>
      <c r="AG13" s="5">
        <v>0</v>
      </c>
      <c r="AH13" s="44">
        <v>41.883839999999999</v>
      </c>
      <c r="AI13" s="44">
        <v>31.04467</v>
      </c>
      <c r="AJ13" s="44">
        <v>52.910249999999998</v>
      </c>
      <c r="AK13" s="111"/>
      <c r="AL13" s="111">
        <v>48.4895</v>
      </c>
      <c r="AM13" s="114">
        <v>24.283770000000001</v>
      </c>
      <c r="AN13" s="11"/>
      <c r="AO13" s="11"/>
      <c r="AP13" s="119" t="s">
        <v>55</v>
      </c>
      <c r="AQ13" s="5">
        <v>0</v>
      </c>
      <c r="AR13" s="44"/>
      <c r="AS13" s="44"/>
      <c r="AT13" s="44"/>
      <c r="AU13" s="111"/>
      <c r="AV13" s="111"/>
      <c r="AW13" s="114"/>
      <c r="AX13" s="11"/>
      <c r="AY13" s="11"/>
      <c r="AZ13" s="119" t="s">
        <v>55</v>
      </c>
      <c r="BA13" s="5">
        <v>0</v>
      </c>
      <c r="BB13" s="44"/>
      <c r="BC13" s="44"/>
      <c r="BD13" s="44"/>
      <c r="BE13" s="111"/>
      <c r="BF13" s="111"/>
      <c r="BG13" s="114"/>
      <c r="BH13" s="11"/>
      <c r="BI13" s="11"/>
      <c r="BJ13" s="119" t="s">
        <v>55</v>
      </c>
      <c r="BK13" s="5">
        <v>0</v>
      </c>
      <c r="BL13" s="44">
        <v>30.274063700905362</v>
      </c>
      <c r="BM13" s="44"/>
      <c r="BN13" s="44"/>
      <c r="BO13" s="111">
        <v>33.1</v>
      </c>
      <c r="BP13" s="111">
        <v>33.299999999999997</v>
      </c>
      <c r="BQ13" s="114">
        <v>19.937061079964593</v>
      </c>
      <c r="BR13" s="11"/>
      <c r="BS13" s="11"/>
      <c r="BT13" s="128"/>
      <c r="CD13" s="128"/>
      <c r="CN13" s="128"/>
      <c r="CX13" s="128"/>
      <c r="DH13" s="128"/>
      <c r="DR13" s="128"/>
      <c r="EB13" s="128"/>
      <c r="EL13" s="128"/>
      <c r="EV13" s="128"/>
      <c r="FF13" s="128"/>
      <c r="FP13" s="128"/>
      <c r="FZ13" s="128"/>
      <c r="GJ13" s="128"/>
      <c r="GT13" s="128"/>
      <c r="HD13" s="128"/>
      <c r="HN13" s="128"/>
      <c r="HX13" s="128"/>
    </row>
    <row xmlns:x14ac="http://schemas.microsoft.com/office/spreadsheetml/2009/9/ac" r="14" x14ac:dyDescent="0.25">
      <c r="A14" s="397" t="str">
        <f ca="true">IF(ISBLANK('Data Summary'!A16),"",'Data Summary'!A16)</f>
        <v/>
      </c>
      <c r="B14" s="120" t="s">
        <v>105</v>
      </c>
      <c r="C14" s="22">
        <v>0</v>
      </c>
      <c r="D14" s="7"/>
      <c r="E14" s="44"/>
      <c r="F14" s="7"/>
      <c r="G14" s="19"/>
      <c r="H14" s="111"/>
      <c r="I14" s="114"/>
      <c r="J14" s="11"/>
      <c r="K14" s="11"/>
      <c r="L14" s="120" t="s">
        <v>105</v>
      </c>
      <c r="M14" s="22">
        <v>0</v>
      </c>
      <c r="N14" s="7"/>
      <c r="O14" s="44"/>
      <c r="P14" s="7"/>
      <c r="Q14" s="19"/>
      <c r="R14" s="111"/>
      <c r="S14" s="114"/>
      <c r="T14" s="11"/>
      <c r="U14" s="11"/>
      <c r="V14" s="120" t="s">
        <v>105</v>
      </c>
      <c r="W14" s="194">
        <v>0</v>
      </c>
      <c r="X14" s="193"/>
      <c r="Y14" s="44"/>
      <c r="Z14" s="193"/>
      <c r="AA14" s="190"/>
      <c r="AB14" s="111"/>
      <c r="AC14" s="114"/>
      <c r="AD14" s="11"/>
      <c r="AE14" s="11"/>
      <c r="AF14" s="120" t="s">
        <v>105</v>
      </c>
      <c r="AG14" s="22">
        <v>0</v>
      </c>
      <c r="AH14" s="7"/>
      <c r="AI14" s="44"/>
      <c r="AJ14" s="7"/>
      <c r="AK14" s="19"/>
      <c r="AL14" s="111"/>
      <c r="AM14" s="114"/>
      <c r="AN14" s="11"/>
      <c r="AO14" s="11"/>
      <c r="AP14" s="120" t="s">
        <v>105</v>
      </c>
      <c r="AQ14" s="22">
        <v>0</v>
      </c>
      <c r="AR14" s="7"/>
      <c r="AS14" s="44"/>
      <c r="AT14" s="7"/>
      <c r="AU14" s="19"/>
      <c r="AV14" s="111"/>
      <c r="AW14" s="114"/>
      <c r="AX14" s="11"/>
      <c r="AY14" s="11"/>
      <c r="AZ14" s="120" t="s">
        <v>105</v>
      </c>
      <c r="BA14" s="22">
        <v>0</v>
      </c>
      <c r="BB14" s="7"/>
      <c r="BC14" s="44"/>
      <c r="BD14" s="7"/>
      <c r="BE14" s="19"/>
      <c r="BF14" s="111"/>
      <c r="BG14" s="114"/>
      <c r="BH14" s="11"/>
      <c r="BI14" s="11"/>
      <c r="BJ14" s="120" t="s">
        <v>105</v>
      </c>
      <c r="BK14" s="22">
        <v>0</v>
      </c>
      <c r="BL14" s="7"/>
      <c r="BM14" s="44"/>
      <c r="BN14" s="7"/>
      <c r="BO14" s="19"/>
      <c r="BP14" s="111"/>
      <c r="BQ14" s="114"/>
      <c r="BR14" s="11"/>
      <c r="BS14" s="11"/>
    </row>
    <row xmlns:x14ac="http://schemas.microsoft.com/office/spreadsheetml/2009/9/ac" r="15" s="2" customFormat="true" x14ac:dyDescent="0.25">
      <c r="A15" s="397" t="str">
        <f ca="true">IF(ISBLANK('Data Summary'!A17),"",'Data Summary'!A17)</f>
        <v/>
      </c>
      <c r="B15" s="120" t="s">
        <v>252</v>
      </c>
      <c r="C15" s="6">
        <v>1</v>
      </c>
      <c r="D15" s="7">
        <v>14.44417273673257</v>
      </c>
      <c r="E15" s="7"/>
      <c r="F15" s="7"/>
      <c r="G15" s="19"/>
      <c r="H15" s="111">
        <v>13.4</v>
      </c>
      <c r="I15" s="114">
        <v>19.5</v>
      </c>
      <c r="J15" s="11"/>
      <c r="K15" s="11"/>
      <c r="L15" s="120"/>
      <c r="M15" s="6"/>
      <c r="N15" s="7"/>
      <c r="O15" s="7"/>
      <c r="P15" s="7"/>
      <c r="Q15" s="19"/>
      <c r="R15" s="111"/>
      <c r="S15" s="114"/>
      <c r="T15" s="11"/>
      <c r="U15" s="11"/>
      <c r="V15" s="120" t="s">
        <v>231</v>
      </c>
      <c r="W15" s="6">
        <v>1</v>
      </c>
      <c r="X15" s="193">
        <v>6.216167448574522</v>
      </c>
      <c r="Y15" s="193"/>
      <c r="Z15" s="193"/>
      <c r="AA15" s="190"/>
      <c r="AB15" s="111">
        <v>5</v>
      </c>
      <c r="AC15" s="114">
        <v>9</v>
      </c>
      <c r="AD15" s="11"/>
      <c r="AE15" s="11"/>
      <c r="AF15" s="120" t="s">
        <v>167</v>
      </c>
      <c r="AG15" s="6">
        <v>0</v>
      </c>
      <c r="AH15" s="7">
        <v>0.42814999999999998</v>
      </c>
      <c r="AI15" s="7">
        <v>3.6909999999999998E-2</v>
      </c>
      <c r="AJ15" s="7">
        <v>0.82613999999999999</v>
      </c>
      <c r="AK15" s="19"/>
      <c r="AL15" s="111">
        <v>0.51202999999999999</v>
      </c>
      <c r="AM15" s="114">
        <v>0.20463999999999999</v>
      </c>
      <c r="AN15" s="11"/>
      <c r="AO15" s="11"/>
      <c r="AP15" s="120"/>
      <c r="AQ15" s="6"/>
      <c r="AR15" s="7"/>
      <c r="AS15" s="7"/>
      <c r="AT15" s="7"/>
      <c r="AU15" s="19"/>
      <c r="AV15" s="111"/>
      <c r="AW15" s="114"/>
      <c r="AX15" s="11"/>
      <c r="AY15" s="11"/>
      <c r="AZ15" s="120"/>
      <c r="BA15" s="6"/>
      <c r="BB15" s="7"/>
      <c r="BC15" s="7"/>
      <c r="BD15" s="7"/>
      <c r="BE15" s="19"/>
      <c r="BF15" s="111"/>
      <c r="BG15" s="114"/>
      <c r="BH15" s="11"/>
      <c r="BI15" s="11"/>
      <c r="BJ15" s="120"/>
      <c r="BK15" s="6"/>
      <c r="BL15" s="7"/>
      <c r="BM15" s="7"/>
      <c r="BN15" s="7"/>
      <c r="BO15" s="19"/>
      <c r="BP15" s="111"/>
      <c r="BQ15" s="114"/>
      <c r="BR15" s="11"/>
      <c r="BS15" s="11"/>
      <c r="BT15" s="129"/>
      <c r="CD15" s="129"/>
      <c r="CN15" s="129"/>
      <c r="CX15" s="129"/>
      <c r="DH15" s="129"/>
      <c r="DR15" s="129"/>
      <c r="EB15" s="129"/>
      <c r="EL15" s="129"/>
      <c r="EV15" s="129"/>
      <c r="FF15" s="129"/>
      <c r="FP15" s="129"/>
      <c r="FZ15" s="129"/>
      <c r="GJ15" s="129"/>
      <c r="GT15" s="129"/>
      <c r="HD15" s="129"/>
      <c r="HN15" s="129"/>
      <c r="HX15" s="129"/>
    </row>
    <row xmlns:x14ac="http://schemas.microsoft.com/office/spreadsheetml/2009/9/ac" r="16" s="2" customFormat="true" x14ac:dyDescent="0.25">
      <c r="A16" s="397" t="str">
        <f ca="true">IF(ISBLANK('Data Summary'!A18),"",'Data Summary'!A18)</f>
        <v/>
      </c>
      <c r="B16" s="120" t="s">
        <v>170</v>
      </c>
      <c r="C16" s="13">
        <v>0.5</v>
      </c>
      <c r="D16" s="7">
        <f>100-D15</f>
        <v>85.555827263267432</v>
      </c>
      <c r="E16" s="7"/>
      <c r="F16" s="7"/>
      <c r="G16" s="19"/>
      <c r="H16" s="111">
        <f>100-H15</f>
        <v>86.6</v>
      </c>
      <c r="I16" s="114">
        <f>100-I15</f>
        <v>80.5</v>
      </c>
      <c r="J16" s="11"/>
      <c r="K16" s="11"/>
      <c r="L16" s="120"/>
      <c r="M16" s="13"/>
      <c r="N16" s="7"/>
      <c r="O16" s="7"/>
      <c r="P16" s="7"/>
      <c r="Q16" s="19"/>
      <c r="R16" s="111"/>
      <c r="S16" s="114"/>
      <c r="T16" s="11"/>
      <c r="U16" s="11"/>
      <c r="V16" s="120" t="s">
        <v>232</v>
      </c>
      <c r="W16" s="202">
        <v>1</v>
      </c>
      <c r="X16" s="193">
        <v>41.952544207867199</v>
      </c>
      <c r="Y16" s="193"/>
      <c r="Z16" s="193"/>
      <c r="AA16" s="190"/>
      <c r="AB16" s="111">
        <v>38</v>
      </c>
      <c r="AC16" s="114">
        <v>51</v>
      </c>
      <c r="AD16" s="11"/>
      <c r="AE16" s="11"/>
      <c r="AF16" s="120" t="s">
        <v>165</v>
      </c>
      <c r="AG16" s="13">
        <v>1</v>
      </c>
      <c r="AH16" s="7">
        <v>41.865229999999997</v>
      </c>
      <c r="AI16" s="7">
        <v>47.24991</v>
      </c>
      <c r="AJ16" s="7">
        <v>36.387529999999998</v>
      </c>
      <c r="AK16" s="19"/>
      <c r="AL16" s="111">
        <v>36.584739999999996</v>
      </c>
      <c r="AM16" s="114">
        <v>55.934519999999999</v>
      </c>
      <c r="AN16" s="11"/>
      <c r="AO16" s="11"/>
      <c r="AP16" s="120"/>
      <c r="AQ16" s="13"/>
      <c r="AR16" s="7"/>
      <c r="AS16" s="7"/>
      <c r="AT16" s="7"/>
      <c r="AU16" s="19"/>
      <c r="AV16" s="111"/>
      <c r="AW16" s="114"/>
      <c r="AX16" s="11"/>
      <c r="AY16" s="11"/>
      <c r="AZ16" s="120"/>
      <c r="BA16" s="13"/>
      <c r="BB16" s="7"/>
      <c r="BC16" s="7"/>
      <c r="BD16" s="7"/>
      <c r="BE16" s="19"/>
      <c r="BF16" s="111"/>
      <c r="BG16" s="114"/>
      <c r="BH16" s="11"/>
      <c r="BI16" s="11"/>
      <c r="BJ16" s="120"/>
      <c r="BK16" s="13"/>
      <c r="BL16" s="7"/>
      <c r="BM16" s="7"/>
      <c r="BN16" s="7"/>
      <c r="BO16" s="19"/>
      <c r="BP16" s="111"/>
      <c r="BQ16" s="114"/>
      <c r="BR16" s="11"/>
      <c r="BS16" s="11"/>
      <c r="BT16" s="129"/>
      <c r="CD16" s="129"/>
      <c r="CN16" s="129"/>
      <c r="CX16" s="129"/>
      <c r="DH16" s="129"/>
      <c r="DR16" s="129"/>
      <c r="EB16" s="129"/>
      <c r="EL16" s="129"/>
      <c r="EV16" s="129"/>
      <c r="FF16" s="129"/>
      <c r="FP16" s="129"/>
      <c r="FZ16" s="129"/>
      <c r="GJ16" s="129"/>
      <c r="GT16" s="129"/>
      <c r="HD16" s="129"/>
      <c r="HN16" s="129"/>
      <c r="HX16" s="129"/>
    </row>
    <row xmlns:x14ac="http://schemas.microsoft.com/office/spreadsheetml/2009/9/ac" r="17" s="2" customFormat="true" x14ac:dyDescent="0.25">
      <c r="A17" s="397" t="str">
        <f ca="true">IF(ISBLANK('Data Summary'!A19),"",'Data Summary'!A19)</f>
        <v/>
      </c>
      <c r="B17" s="120"/>
      <c r="C17" s="13"/>
      <c r="D17" s="7"/>
      <c r="E17" s="7"/>
      <c r="F17" s="7"/>
      <c r="G17" s="19"/>
      <c r="H17" s="111"/>
      <c r="I17" s="74"/>
      <c r="J17" s="11"/>
      <c r="K17" s="11"/>
      <c r="L17" s="120"/>
      <c r="M17" s="13"/>
      <c r="N17" s="7"/>
      <c r="O17" s="7"/>
      <c r="P17" s="7"/>
      <c r="Q17" s="19"/>
      <c r="R17" s="111"/>
      <c r="S17" s="74"/>
      <c r="T17" s="11"/>
      <c r="U17" s="11"/>
      <c r="V17" s="120" t="s">
        <v>233</v>
      </c>
      <c r="W17" s="202">
        <v>0</v>
      </c>
      <c r="X17" s="193">
        <v>10.655539516420065</v>
      </c>
      <c r="Y17" s="193"/>
      <c r="Z17" s="193"/>
      <c r="AA17" s="190"/>
      <c r="AB17" s="111">
        <v>14</v>
      </c>
      <c r="AC17" s="74">
        <v>3</v>
      </c>
      <c r="AD17" s="11"/>
      <c r="AE17" s="11"/>
      <c r="AF17" s="120" t="s">
        <v>170</v>
      </c>
      <c r="AG17" s="13">
        <v>0</v>
      </c>
      <c r="AH17" s="7">
        <v>2.5688800000000001</v>
      </c>
      <c r="AI17" s="7">
        <v>4.4296800000000003</v>
      </c>
      <c r="AJ17" s="7">
        <v>0.67593000000000003</v>
      </c>
      <c r="AK17" s="19"/>
      <c r="AL17" s="111">
        <v>2.04813</v>
      </c>
      <c r="AM17" s="74">
        <v>3.95634</v>
      </c>
      <c r="AN17" s="11"/>
      <c r="AO17" s="11"/>
      <c r="AP17" s="120"/>
      <c r="AQ17" s="13"/>
      <c r="AR17" s="7"/>
      <c r="AS17" s="7"/>
      <c r="AT17" s="7"/>
      <c r="AU17" s="19"/>
      <c r="AV17" s="111"/>
      <c r="AW17" s="74"/>
      <c r="AX17" s="11"/>
      <c r="AY17" s="11"/>
      <c r="AZ17" s="120"/>
      <c r="BA17" s="13"/>
      <c r="BB17" s="7"/>
      <c r="BC17" s="7"/>
      <c r="BD17" s="7"/>
      <c r="BE17" s="19"/>
      <c r="BF17" s="111"/>
      <c r="BG17" s="74"/>
      <c r="BH17" s="11"/>
      <c r="BI17" s="11"/>
      <c r="BJ17" s="120"/>
      <c r="BK17" s="13"/>
      <c r="BL17" s="7"/>
      <c r="BM17" s="7"/>
      <c r="BN17" s="7"/>
      <c r="BO17" s="19"/>
      <c r="BP17" s="111"/>
      <c r="BQ17" s="74"/>
      <c r="BR17" s="11"/>
      <c r="BS17" s="11"/>
      <c r="BT17" s="129"/>
      <c r="CD17" s="129"/>
      <c r="CN17" s="129"/>
      <c r="CX17" s="129"/>
      <c r="DH17" s="129"/>
      <c r="DR17" s="129"/>
      <c r="EB17" s="129"/>
      <c r="EL17" s="129"/>
      <c r="EV17" s="129"/>
      <c r="FF17" s="129"/>
      <c r="FP17" s="129"/>
      <c r="FZ17" s="129"/>
      <c r="GJ17" s="129"/>
      <c r="GT17" s="129"/>
      <c r="HD17" s="129"/>
      <c r="HN17" s="129"/>
      <c r="HX17" s="129"/>
    </row>
    <row xmlns:x14ac="http://schemas.microsoft.com/office/spreadsheetml/2009/9/ac" r="18" s="2" customFormat="true" x14ac:dyDescent="0.25">
      <c r="A18" s="397" t="str">
        <f ca="true">IF(ISBLANK('Data Summary'!A20),"",'Data Summary'!A20)</f>
        <v/>
      </c>
      <c r="B18" s="120"/>
      <c r="C18" s="13"/>
      <c r="D18" s="7"/>
      <c r="E18" s="7"/>
      <c r="F18" s="7"/>
      <c r="G18" s="19"/>
      <c r="H18" s="111"/>
      <c r="I18" s="74"/>
      <c r="J18" s="11"/>
      <c r="K18" s="11"/>
      <c r="L18" s="120"/>
      <c r="M18" s="13"/>
      <c r="N18" s="7"/>
      <c r="O18" s="7"/>
      <c r="P18" s="7"/>
      <c r="Q18" s="19"/>
      <c r="R18" s="111"/>
      <c r="S18" s="74"/>
      <c r="T18" s="11"/>
      <c r="U18" s="11"/>
      <c r="V18" s="120" t="s">
        <v>234</v>
      </c>
      <c r="W18" s="202">
        <v>0.5</v>
      </c>
      <c r="X18" s="193">
        <v>8.6959581378563691</v>
      </c>
      <c r="Y18" s="193"/>
      <c r="Z18" s="193"/>
      <c r="AA18" s="190"/>
      <c r="AB18" s="111">
        <v>9</v>
      </c>
      <c r="AC18" s="74">
        <v>8</v>
      </c>
      <c r="AD18" s="11"/>
      <c r="AE18" s="11"/>
      <c r="AF18" s="120" t="s">
        <v>164</v>
      </c>
      <c r="AG18" s="13">
        <v>1</v>
      </c>
      <c r="AH18" s="7">
        <v>4.6351500000000003</v>
      </c>
      <c r="AI18" s="7">
        <v>7.0505699999999996</v>
      </c>
      <c r="AJ18" s="7">
        <v>2.1779899999999999</v>
      </c>
      <c r="AK18" s="19"/>
      <c r="AL18" s="111">
        <v>3.71224</v>
      </c>
      <c r="AM18" s="74">
        <v>7.0941299999999998</v>
      </c>
      <c r="AN18" s="11"/>
      <c r="AO18" s="11"/>
      <c r="AP18" s="120"/>
      <c r="AQ18" s="13"/>
      <c r="AR18" s="7"/>
      <c r="AS18" s="7"/>
      <c r="AT18" s="7"/>
      <c r="AU18" s="19"/>
      <c r="AV18" s="111"/>
      <c r="AW18" s="74"/>
      <c r="AX18" s="11"/>
      <c r="AY18" s="11"/>
      <c r="AZ18" s="120"/>
      <c r="BA18" s="13"/>
      <c r="BB18" s="7"/>
      <c r="BC18" s="7"/>
      <c r="BD18" s="7"/>
      <c r="BE18" s="19"/>
      <c r="BF18" s="111"/>
      <c r="BG18" s="74"/>
      <c r="BH18" s="11"/>
      <c r="BI18" s="11"/>
      <c r="BJ18" s="120"/>
      <c r="BK18" s="13"/>
      <c r="BL18" s="7"/>
      <c r="BM18" s="7"/>
      <c r="BN18" s="7"/>
      <c r="BO18" s="19"/>
      <c r="BP18" s="111"/>
      <c r="BQ18" s="74"/>
      <c r="BR18" s="11"/>
      <c r="BS18" s="11"/>
      <c r="BT18" s="129"/>
      <c r="CD18" s="129"/>
      <c r="CN18" s="129"/>
      <c r="CX18" s="129"/>
      <c r="DH18" s="129"/>
      <c r="DR18" s="129"/>
      <c r="EB18" s="129"/>
      <c r="EL18" s="129"/>
      <c r="EV18" s="129"/>
      <c r="FF18" s="129"/>
      <c r="FP18" s="129"/>
      <c r="FZ18" s="129"/>
      <c r="GJ18" s="129"/>
      <c r="GT18" s="129"/>
      <c r="HD18" s="129"/>
      <c r="HN18" s="129"/>
      <c r="HX18" s="129"/>
    </row>
    <row xmlns:x14ac="http://schemas.microsoft.com/office/spreadsheetml/2009/9/ac" r="19" s="2" customFormat="true" x14ac:dyDescent="0.25">
      <c r="A19" s="397" t="str">
        <f ca="true">IF(ISBLANK('Data Summary'!A21),"",'Data Summary'!A21)</f>
        <v/>
      </c>
      <c r="B19" s="120"/>
      <c r="C19" s="6"/>
      <c r="D19" s="7"/>
      <c r="E19" s="7"/>
      <c r="F19" s="7"/>
      <c r="G19" s="19"/>
      <c r="H19" s="111"/>
      <c r="I19" s="115"/>
      <c r="J19" s="11"/>
      <c r="K19" s="11"/>
      <c r="L19" s="120"/>
      <c r="M19" s="6"/>
      <c r="N19" s="7"/>
      <c r="O19" s="7"/>
      <c r="P19" s="7"/>
      <c r="Q19" s="19"/>
      <c r="R19" s="111"/>
      <c r="S19" s="115"/>
      <c r="T19" s="11"/>
      <c r="U19" s="11"/>
      <c r="V19" s="120" t="s">
        <v>235</v>
      </c>
      <c r="W19" s="6">
        <v>1</v>
      </c>
      <c r="X19" s="193">
        <v>11.61</v>
      </c>
      <c r="Y19" s="193"/>
      <c r="Z19" s="193"/>
      <c r="AA19" s="190"/>
      <c r="AB19" s="111">
        <v>11</v>
      </c>
      <c r="AC19" s="115">
        <v>13</v>
      </c>
      <c r="AD19" s="11"/>
      <c r="AE19" s="11"/>
      <c r="AF19" s="120" t="s">
        <v>168</v>
      </c>
      <c r="AG19" s="6">
        <v>1</v>
      </c>
      <c r="AH19" s="7">
        <v>1.19136</v>
      </c>
      <c r="AI19" s="7">
        <v>1.5503899999999999</v>
      </c>
      <c r="AJ19" s="7">
        <v>0.82613999999999999</v>
      </c>
      <c r="AK19" s="19"/>
      <c r="AL19" s="111">
        <v>1.10087</v>
      </c>
      <c r="AM19" s="115">
        <v>1.4324699999999999</v>
      </c>
      <c r="AN19" s="11"/>
      <c r="AO19" s="11"/>
      <c r="AP19" s="120"/>
      <c r="AQ19" s="6"/>
      <c r="AR19" s="7"/>
      <c r="AS19" s="7"/>
      <c r="AT19" s="7"/>
      <c r="AU19" s="19"/>
      <c r="AV19" s="111"/>
      <c r="AW19" s="115"/>
      <c r="AX19" s="11"/>
      <c r="AY19" s="11"/>
      <c r="AZ19" s="120"/>
      <c r="BA19" s="6"/>
      <c r="BB19" s="7"/>
      <c r="BC19" s="7"/>
      <c r="BD19" s="7"/>
      <c r="BE19" s="19"/>
      <c r="BF19" s="111"/>
      <c r="BG19" s="115"/>
      <c r="BH19" s="11"/>
      <c r="BI19" s="11"/>
      <c r="BJ19" s="120"/>
      <c r="BK19" s="6"/>
      <c r="BL19" s="7"/>
      <c r="BM19" s="7"/>
      <c r="BN19" s="7"/>
      <c r="BO19" s="19"/>
      <c r="BP19" s="111"/>
      <c r="BQ19" s="115"/>
      <c r="BR19" s="11"/>
      <c r="BS19" s="11"/>
      <c r="BT19" s="129"/>
      <c r="CD19" s="129"/>
      <c r="CN19" s="129"/>
      <c r="CX19" s="129"/>
      <c r="DH19" s="129"/>
      <c r="DR19" s="129"/>
      <c r="EB19" s="129"/>
      <c r="EL19" s="129"/>
      <c r="EV19" s="129"/>
      <c r="FF19" s="129"/>
      <c r="FP19" s="129"/>
      <c r="FZ19" s="129"/>
      <c r="GJ19" s="129"/>
      <c r="GT19" s="129"/>
      <c r="HD19" s="129"/>
      <c r="HN19" s="129"/>
      <c r="HX19" s="129"/>
    </row>
    <row xmlns:x14ac="http://schemas.microsoft.com/office/spreadsheetml/2009/9/ac" r="20" s="2" customFormat="true" x14ac:dyDescent="0.25">
      <c r="A20" s="397" t="str">
        <f ca="true">IF(ISBLANK('Data Summary'!A22),"",'Data Summary'!A22)</f>
        <v/>
      </c>
      <c r="B20" s="120"/>
      <c r="C20" s="6"/>
      <c r="D20" s="7"/>
      <c r="E20" s="7"/>
      <c r="F20" s="7"/>
      <c r="G20" s="19"/>
      <c r="H20" s="112"/>
      <c r="I20" s="116"/>
      <c r="J20" s="11"/>
      <c r="K20" s="11"/>
      <c r="L20" s="120"/>
      <c r="M20" s="6"/>
      <c r="N20" s="7"/>
      <c r="O20" s="7"/>
      <c r="P20" s="7"/>
      <c r="Q20" s="19"/>
      <c r="R20" s="112"/>
      <c r="S20" s="116"/>
      <c r="T20" s="11"/>
      <c r="U20" s="11"/>
      <c r="V20" s="120"/>
      <c r="W20" s="6"/>
      <c r="X20" s="193"/>
      <c r="Y20" s="193"/>
      <c r="Z20" s="193"/>
      <c r="AA20" s="190"/>
      <c r="AB20" s="112"/>
      <c r="AC20" s="116"/>
      <c r="AD20" s="11"/>
      <c r="AE20" s="11"/>
      <c r="AF20" s="120" t="s">
        <v>173</v>
      </c>
      <c r="AG20" s="6">
        <v>1</v>
      </c>
      <c r="AH20" s="7">
        <v>3.7229999999999999E-2</v>
      </c>
      <c r="AI20" s="7">
        <v>7.3830000000000007E-2</v>
      </c>
      <c r="AJ20" s="7">
        <v>0</v>
      </c>
      <c r="AK20" s="19"/>
      <c r="AL20" s="112">
        <v>2.5600000000000001E-2</v>
      </c>
      <c r="AM20" s="116">
        <v>6.8210000000000007E-2</v>
      </c>
      <c r="AN20" s="11"/>
      <c r="AO20" s="11"/>
      <c r="AP20" s="120"/>
      <c r="AQ20" s="6"/>
      <c r="AR20" s="7"/>
      <c r="AS20" s="7"/>
      <c r="AT20" s="7"/>
      <c r="AU20" s="19"/>
      <c r="AV20" s="112"/>
      <c r="AW20" s="116"/>
      <c r="AX20" s="11"/>
      <c r="AY20" s="11"/>
      <c r="AZ20" s="120"/>
      <c r="BA20" s="6"/>
      <c r="BB20" s="7"/>
      <c r="BC20" s="7"/>
      <c r="BD20" s="7"/>
      <c r="BE20" s="19"/>
      <c r="BF20" s="112"/>
      <c r="BG20" s="116"/>
      <c r="BH20" s="11"/>
      <c r="BI20" s="11"/>
      <c r="BJ20" s="120"/>
      <c r="BK20" s="6"/>
      <c r="BL20" s="7"/>
      <c r="BM20" s="7"/>
      <c r="BN20" s="7"/>
      <c r="BO20" s="19"/>
      <c r="BP20" s="112"/>
      <c r="BQ20" s="116"/>
      <c r="BR20" s="11"/>
      <c r="BS20" s="11"/>
      <c r="BT20" s="129"/>
      <c r="CD20" s="129"/>
      <c r="CN20" s="129"/>
      <c r="CX20" s="129"/>
      <c r="DH20" s="129"/>
      <c r="DR20" s="129"/>
      <c r="EB20" s="129"/>
      <c r="EL20" s="129"/>
      <c r="EV20" s="129"/>
      <c r="FF20" s="129"/>
      <c r="FP20" s="129"/>
      <c r="FZ20" s="129"/>
      <c r="GJ20" s="129"/>
      <c r="GT20" s="129"/>
      <c r="HD20" s="129"/>
      <c r="HN20" s="129"/>
      <c r="HX20" s="129"/>
    </row>
    <row xmlns:x14ac="http://schemas.microsoft.com/office/spreadsheetml/2009/9/ac" r="21" s="2" customFormat="true" x14ac:dyDescent="0.25">
      <c r="A21" s="397" t="str">
        <f ca="true">IF(ISBLANK('Data Summary'!A23),"",'Data Summary'!A23)</f>
        <v/>
      </c>
      <c r="B21" s="120"/>
      <c r="C21" s="13"/>
      <c r="D21" s="7"/>
      <c r="E21" s="7"/>
      <c r="F21" s="7"/>
      <c r="G21" s="19"/>
      <c r="H21" s="19"/>
      <c r="I21" s="116"/>
      <c r="J21" s="11"/>
      <c r="K21" s="11"/>
      <c r="L21" s="120"/>
      <c r="M21" s="13"/>
      <c r="N21" s="7"/>
      <c r="O21" s="7"/>
      <c r="P21" s="7"/>
      <c r="Q21" s="19"/>
      <c r="R21" s="19"/>
      <c r="S21" s="116"/>
      <c r="T21" s="11"/>
      <c r="U21" s="11"/>
      <c r="V21" s="120"/>
      <c r="W21" s="202"/>
      <c r="X21" s="193"/>
      <c r="Y21" s="193"/>
      <c r="Z21" s="193"/>
      <c r="AA21" s="190"/>
      <c r="AB21" s="190"/>
      <c r="AC21" s="116"/>
      <c r="AD21" s="11"/>
      <c r="AE21" s="11"/>
      <c r="AF21" s="120" t="s">
        <v>169</v>
      </c>
      <c r="AG21" s="13">
        <v>1</v>
      </c>
      <c r="AH21" s="7">
        <v>2.6061100000000001</v>
      </c>
      <c r="AI21" s="7">
        <v>4.9464699999999997</v>
      </c>
      <c r="AJ21" s="7">
        <v>0.22531000000000001</v>
      </c>
      <c r="AK21" s="19"/>
      <c r="AL21" s="19">
        <v>2.1249400000000001</v>
      </c>
      <c r="AM21" s="116">
        <v>3.8881299999999999</v>
      </c>
      <c r="AN21" s="11"/>
      <c r="AO21" s="11"/>
      <c r="AP21" s="120"/>
      <c r="AQ21" s="13"/>
      <c r="AR21" s="7"/>
      <c r="AS21" s="7"/>
      <c r="AT21" s="7"/>
      <c r="AU21" s="19"/>
      <c r="AV21" s="19"/>
      <c r="AW21" s="116"/>
      <c r="AX21" s="11"/>
      <c r="AY21" s="11"/>
      <c r="AZ21" s="120"/>
      <c r="BA21" s="13"/>
      <c r="BB21" s="7"/>
      <c r="BC21" s="7"/>
      <c r="BD21" s="7"/>
      <c r="BE21" s="19"/>
      <c r="BF21" s="19"/>
      <c r="BG21" s="116"/>
      <c r="BH21" s="11"/>
      <c r="BI21" s="11"/>
      <c r="BJ21" s="120"/>
      <c r="BK21" s="13"/>
      <c r="BL21" s="7"/>
      <c r="BM21" s="7"/>
      <c r="BN21" s="7"/>
      <c r="BO21" s="19"/>
      <c r="BP21" s="19"/>
      <c r="BQ21" s="116"/>
      <c r="BR21" s="11"/>
      <c r="BS21" s="11"/>
      <c r="BT21" s="129"/>
      <c r="CD21" s="129"/>
      <c r="CN21" s="129"/>
      <c r="CX21" s="129"/>
      <c r="DH21" s="129"/>
      <c r="DR21" s="129"/>
      <c r="EB21" s="129"/>
      <c r="EL21" s="129"/>
      <c r="EV21" s="129"/>
      <c r="FF21" s="129"/>
      <c r="FP21" s="129"/>
      <c r="FZ21" s="129"/>
      <c r="GJ21" s="129"/>
      <c r="GT21" s="129"/>
      <c r="HD21" s="129"/>
      <c r="HN21" s="129"/>
      <c r="HX21" s="129"/>
    </row>
    <row xmlns:x14ac="http://schemas.microsoft.com/office/spreadsheetml/2009/9/ac" r="22" s="2" customFormat="true" x14ac:dyDescent="0.25">
      <c r="A22" s="397" t="str">
        <f ca="true">IF(ISBLANK('Data Summary'!A24),"",'Data Summary'!A24)</f>
        <v/>
      </c>
      <c r="B22" s="120"/>
      <c r="C22" s="13"/>
      <c r="D22" s="7"/>
      <c r="E22" s="7"/>
      <c r="F22" s="7"/>
      <c r="G22" s="19"/>
      <c r="H22" s="19"/>
      <c r="I22" s="74"/>
      <c r="J22" s="11"/>
      <c r="K22" s="11"/>
      <c r="L22" s="120"/>
      <c r="M22" s="13"/>
      <c r="N22" s="7"/>
      <c r="O22" s="7"/>
      <c r="P22" s="7"/>
      <c r="Q22" s="19"/>
      <c r="R22" s="19"/>
      <c r="S22" s="74"/>
      <c r="T22" s="11"/>
      <c r="U22" s="11"/>
      <c r="V22" s="120"/>
      <c r="W22" s="202"/>
      <c r="X22" s="193"/>
      <c r="Y22" s="193"/>
      <c r="Z22" s="193"/>
      <c r="AA22" s="190"/>
      <c r="AB22" s="190"/>
      <c r="AC22" s="74"/>
      <c r="AD22" s="11"/>
      <c r="AE22" s="11"/>
      <c r="AF22" s="120" t="s">
        <v>171</v>
      </c>
      <c r="AG22" s="13">
        <v>0</v>
      </c>
      <c r="AH22" s="7">
        <v>1.63812</v>
      </c>
      <c r="AI22" s="7">
        <v>0</v>
      </c>
      <c r="AJ22" s="7">
        <v>3.3045399999999998</v>
      </c>
      <c r="AK22" s="19"/>
      <c r="AL22" s="19">
        <v>2.1249400000000001</v>
      </c>
      <c r="AM22" s="74">
        <v>0.34105999999999997</v>
      </c>
      <c r="AN22" s="11"/>
      <c r="AO22" s="11"/>
      <c r="AP22" s="120"/>
      <c r="AQ22" s="13"/>
      <c r="AR22" s="7"/>
      <c r="AS22" s="7"/>
      <c r="AT22" s="7"/>
      <c r="AU22" s="19"/>
      <c r="AV22" s="19"/>
      <c r="AW22" s="74"/>
      <c r="AX22" s="11"/>
      <c r="AY22" s="11"/>
      <c r="AZ22" s="120"/>
      <c r="BA22" s="13"/>
      <c r="BB22" s="7"/>
      <c r="BC22" s="7"/>
      <c r="BD22" s="7"/>
      <c r="BE22" s="19"/>
      <c r="BF22" s="19"/>
      <c r="BG22" s="74"/>
      <c r="BH22" s="11"/>
      <c r="BI22" s="11"/>
      <c r="BJ22" s="120"/>
      <c r="BK22" s="13"/>
      <c r="BL22" s="7"/>
      <c r="BM22" s="7"/>
      <c r="BN22" s="7"/>
      <c r="BO22" s="19"/>
      <c r="BP22" s="19"/>
      <c r="BQ22" s="74"/>
      <c r="BR22" s="11"/>
      <c r="BS22" s="11"/>
      <c r="BT22" s="129"/>
      <c r="CD22" s="129"/>
      <c r="CN22" s="129"/>
      <c r="CX22" s="129"/>
      <c r="DH22" s="129"/>
      <c r="DR22" s="129"/>
      <c r="EB22" s="129"/>
      <c r="EL22" s="129"/>
      <c r="EV22" s="129"/>
      <c r="FF22" s="129"/>
      <c r="FP22" s="129"/>
      <c r="FZ22" s="129"/>
      <c r="GJ22" s="129"/>
      <c r="GT22" s="129"/>
      <c r="HD22" s="129"/>
      <c r="HN22" s="129"/>
      <c r="HX22" s="129"/>
    </row>
    <row xmlns:x14ac="http://schemas.microsoft.com/office/spreadsheetml/2009/9/ac" r="23" s="2" customFormat="true" x14ac:dyDescent="0.25">
      <c r="A23" s="397" t="str">
        <f ca="true">IF(ISBLANK('Data Summary'!A25),"",'Data Summary'!A25)</f>
        <v/>
      </c>
      <c r="B23" s="120"/>
      <c r="C23" s="13"/>
      <c r="D23" s="7"/>
      <c r="E23" s="7"/>
      <c r="F23" s="7"/>
      <c r="G23" s="19"/>
      <c r="H23" s="19"/>
      <c r="I23" s="74"/>
      <c r="J23" s="11"/>
      <c r="K23" s="11"/>
      <c r="L23" s="120"/>
      <c r="M23" s="13"/>
      <c r="N23" s="7"/>
      <c r="O23" s="7"/>
      <c r="P23" s="7"/>
      <c r="Q23" s="19"/>
      <c r="R23" s="19"/>
      <c r="S23" s="74"/>
      <c r="T23" s="11"/>
      <c r="U23" s="11"/>
      <c r="V23" s="120"/>
      <c r="W23" s="202"/>
      <c r="X23" s="193"/>
      <c r="Y23" s="193"/>
      <c r="Z23" s="193"/>
      <c r="AA23" s="190"/>
      <c r="AB23" s="190"/>
      <c r="AC23" s="74"/>
      <c r="AD23" s="11"/>
      <c r="AE23" s="11"/>
      <c r="AF23" s="120" t="s">
        <v>254</v>
      </c>
      <c r="AG23" s="13">
        <v>0</v>
      </c>
      <c r="AH23" s="7">
        <v>0.61429999999999996</v>
      </c>
      <c r="AI23" s="7">
        <v>0.11074000000000001</v>
      </c>
      <c r="AJ23" s="7">
        <v>1.1265499999999999</v>
      </c>
      <c r="AK23" s="19"/>
      <c r="AL23" s="19">
        <v>0.79364999999999997</v>
      </c>
      <c r="AM23" s="74">
        <v>0.13643</v>
      </c>
      <c r="AN23" s="11"/>
      <c r="AO23" s="11"/>
      <c r="AP23" s="120"/>
      <c r="AQ23" s="13"/>
      <c r="AR23" s="7"/>
      <c r="AS23" s="7"/>
      <c r="AT23" s="7"/>
      <c r="AU23" s="19"/>
      <c r="AV23" s="19"/>
      <c r="AW23" s="74"/>
      <c r="AX23" s="11"/>
      <c r="AY23" s="11"/>
      <c r="AZ23" s="120"/>
      <c r="BA23" s="13"/>
      <c r="BB23" s="7"/>
      <c r="BC23" s="7"/>
      <c r="BD23" s="7"/>
      <c r="BE23" s="19"/>
      <c r="BF23" s="19"/>
      <c r="BG23" s="74"/>
      <c r="BH23" s="11"/>
      <c r="BI23" s="11"/>
      <c r="BJ23" s="120"/>
      <c r="BK23" s="13"/>
      <c r="BL23" s="7"/>
      <c r="BM23" s="7"/>
      <c r="BN23" s="7"/>
      <c r="BO23" s="19"/>
      <c r="BP23" s="19"/>
      <c r="BQ23" s="74"/>
      <c r="BR23" s="11"/>
      <c r="BS23" s="11"/>
      <c r="BT23" s="129"/>
      <c r="CD23" s="129"/>
      <c r="CN23" s="129"/>
      <c r="CX23" s="129"/>
      <c r="DH23" s="129"/>
      <c r="DR23" s="129"/>
      <c r="EB23" s="129"/>
      <c r="EL23" s="129"/>
      <c r="EV23" s="129"/>
      <c r="FF23" s="129"/>
      <c r="FP23" s="129"/>
      <c r="FZ23" s="129"/>
      <c r="GJ23" s="129"/>
      <c r="GT23" s="129"/>
      <c r="HD23" s="129"/>
      <c r="HN23" s="129"/>
      <c r="HX23" s="129"/>
    </row>
    <row xmlns:x14ac="http://schemas.microsoft.com/office/spreadsheetml/2009/9/ac" r="24" s="2" customFormat="true" x14ac:dyDescent="0.25">
      <c r="A24" s="397" t="str">
        <f ca="true">IF(ISBLANK('Data Summary'!A26),"",'Data Summary'!A26)</f>
        <v/>
      </c>
      <c r="B24" s="120"/>
      <c r="C24" s="13"/>
      <c r="D24" s="7"/>
      <c r="E24" s="7"/>
      <c r="F24" s="7"/>
      <c r="G24" s="19"/>
      <c r="H24" s="19"/>
      <c r="I24" s="74"/>
      <c r="J24" s="11"/>
      <c r="K24" s="11"/>
      <c r="L24" s="120"/>
      <c r="M24" s="13"/>
      <c r="N24" s="7"/>
      <c r="O24" s="7"/>
      <c r="P24" s="7"/>
      <c r="Q24" s="19"/>
      <c r="R24" s="19"/>
      <c r="S24" s="74"/>
      <c r="T24" s="11"/>
      <c r="U24" s="11"/>
      <c r="V24" s="120"/>
      <c r="W24" s="202"/>
      <c r="X24" s="193"/>
      <c r="Y24" s="193"/>
      <c r="Z24" s="193"/>
      <c r="AA24" s="190"/>
      <c r="AB24" s="190"/>
      <c r="AC24" s="74"/>
      <c r="AD24" s="11"/>
      <c r="AE24" s="11"/>
      <c r="AF24" s="120" t="s">
        <v>172</v>
      </c>
      <c r="AG24" s="13">
        <v>0</v>
      </c>
      <c r="AH24" s="7">
        <v>1.28444</v>
      </c>
      <c r="AI24" s="7">
        <v>1.8087899999999999</v>
      </c>
      <c r="AJ24" s="7">
        <v>0.75102999999999998</v>
      </c>
      <c r="AK24" s="19"/>
      <c r="AL24" s="19">
        <v>1.45929</v>
      </c>
      <c r="AM24" s="74">
        <v>0.81855</v>
      </c>
      <c r="AN24" s="11"/>
      <c r="AO24" s="11"/>
      <c r="AP24" s="120"/>
      <c r="AQ24" s="13"/>
      <c r="AR24" s="7"/>
      <c r="AS24" s="7"/>
      <c r="AT24" s="7"/>
      <c r="AU24" s="19"/>
      <c r="AV24" s="19"/>
      <c r="AW24" s="74"/>
      <c r="AX24" s="11"/>
      <c r="AY24" s="11"/>
      <c r="AZ24" s="120"/>
      <c r="BA24" s="13"/>
      <c r="BB24" s="7"/>
      <c r="BC24" s="7"/>
      <c r="BD24" s="7"/>
      <c r="BE24" s="19"/>
      <c r="BF24" s="19"/>
      <c r="BG24" s="74"/>
      <c r="BH24" s="11"/>
      <c r="BI24" s="11"/>
      <c r="BJ24" s="120"/>
      <c r="BK24" s="13"/>
      <c r="BL24" s="7"/>
      <c r="BM24" s="7"/>
      <c r="BN24" s="7"/>
      <c r="BO24" s="19"/>
      <c r="BP24" s="19"/>
      <c r="BQ24" s="74"/>
      <c r="BR24" s="11"/>
      <c r="BS24" s="11"/>
      <c r="BT24" s="129"/>
      <c r="CD24" s="129"/>
      <c r="CN24" s="129"/>
      <c r="CX24" s="129"/>
      <c r="DH24" s="129"/>
      <c r="DR24" s="129"/>
      <c r="EB24" s="129"/>
      <c r="EL24" s="129"/>
      <c r="EV24" s="129"/>
      <c r="FF24" s="129"/>
      <c r="FP24" s="129"/>
      <c r="FZ24" s="129"/>
      <c r="GJ24" s="129"/>
      <c r="GT24" s="129"/>
      <c r="HD24" s="129"/>
      <c r="HN24" s="129"/>
      <c r="HX24" s="129"/>
    </row>
    <row xmlns:x14ac="http://schemas.microsoft.com/office/spreadsheetml/2009/9/ac" r="25" s="2" customFormat="true" x14ac:dyDescent="0.25">
      <c r="A25" s="397" t="str">
        <f ca="true">IF(ISBLANK('Data Summary'!A27),"",'Data Summary'!A27)</f>
        <v/>
      </c>
      <c r="B25" s="120"/>
      <c r="C25" s="13"/>
      <c r="D25" s="7"/>
      <c r="E25" s="7"/>
      <c r="F25" s="7"/>
      <c r="G25" s="7"/>
      <c r="H25" s="19"/>
      <c r="I25" s="74"/>
      <c r="J25" s="11"/>
      <c r="K25" s="11"/>
      <c r="L25" s="120"/>
      <c r="M25" s="13"/>
      <c r="N25" s="7"/>
      <c r="O25" s="7"/>
      <c r="P25" s="7"/>
      <c r="Q25" s="7"/>
      <c r="R25" s="19"/>
      <c r="S25" s="74"/>
      <c r="T25" s="11"/>
      <c r="U25" s="11"/>
      <c r="V25" s="120"/>
      <c r="W25" s="202"/>
      <c r="X25" s="193"/>
      <c r="Y25" s="193"/>
      <c r="Z25" s="193"/>
      <c r="AA25" s="193"/>
      <c r="AB25" s="190"/>
      <c r="AC25" s="74"/>
      <c r="AD25" s="11"/>
      <c r="AE25" s="11"/>
      <c r="AF25" s="120" t="s">
        <v>166</v>
      </c>
      <c r="AG25" s="13">
        <v>1</v>
      </c>
      <c r="AH25" s="7">
        <v>1.2472099999999999</v>
      </c>
      <c r="AI25" s="7">
        <v>1.69804</v>
      </c>
      <c r="AJ25" s="7">
        <v>0.78857999999999995</v>
      </c>
      <c r="AK25" s="7"/>
      <c r="AL25" s="19">
        <v>1.02407</v>
      </c>
      <c r="AM25" s="74">
        <v>1.84175</v>
      </c>
      <c r="AN25" s="11"/>
      <c r="AO25" s="11"/>
      <c r="AP25" s="120"/>
      <c r="AQ25" s="13"/>
      <c r="AR25" s="7"/>
      <c r="AS25" s="7"/>
      <c r="AT25" s="7"/>
      <c r="AU25" s="7"/>
      <c r="AV25" s="19"/>
      <c r="AW25" s="74"/>
      <c r="AX25" s="11"/>
      <c r="AY25" s="11"/>
      <c r="AZ25" s="120"/>
      <c r="BA25" s="13"/>
      <c r="BB25" s="7"/>
      <c r="BC25" s="7"/>
      <c r="BD25" s="7"/>
      <c r="BE25" s="7"/>
      <c r="BF25" s="19"/>
      <c r="BG25" s="74"/>
      <c r="BH25" s="11"/>
      <c r="BI25" s="11"/>
      <c r="BJ25" s="120"/>
      <c r="BK25" s="13"/>
      <c r="BL25" s="7"/>
      <c r="BM25" s="7"/>
      <c r="BN25" s="7"/>
      <c r="BO25" s="7"/>
      <c r="BP25" s="19"/>
      <c r="BQ25" s="74"/>
      <c r="BR25" s="11"/>
      <c r="BS25" s="11"/>
      <c r="BT25" s="129"/>
      <c r="CD25" s="129"/>
      <c r="CN25" s="129"/>
      <c r="CX25" s="129"/>
      <c r="DH25" s="129"/>
      <c r="DR25" s="129"/>
      <c r="EB25" s="129"/>
      <c r="EL25" s="129"/>
      <c r="EV25" s="129"/>
      <c r="FF25" s="129"/>
      <c r="FP25" s="129"/>
      <c r="FZ25" s="129"/>
      <c r="GJ25" s="129"/>
      <c r="GT25" s="129"/>
      <c r="HD25" s="129"/>
      <c r="HN25" s="129"/>
      <c r="HX25" s="129"/>
    </row>
    <row xmlns:x14ac="http://schemas.microsoft.com/office/spreadsheetml/2009/9/ac" r="26" s="2" customFormat="true" ht="83.25" customHeight="true" x14ac:dyDescent="0.25">
      <c r="A26" s="397" t="str">
        <f ca="true">IF(ISBLANK('Data Summary'!A28),"",'Data Summary'!A28)</f>
        <v/>
      </c>
      <c r="B26" s="121" t="s">
        <v>12</v>
      </c>
      <c r="C26" s="585" t="s">
        <v>251</v>
      </c>
      <c r="D26" s="585"/>
      <c r="E26" s="585"/>
      <c r="F26" s="585"/>
      <c r="G26" s="585"/>
      <c r="H26" s="585"/>
      <c r="I26" s="586"/>
      <c r="J26" s="11"/>
      <c r="K26" s="11"/>
      <c r="L26" s="121" t="s">
        <v>12</v>
      </c>
      <c r="M26" s="585" t="s">
        <v>253</v>
      </c>
      <c r="N26" s="585"/>
      <c r="O26" s="585"/>
      <c r="P26" s="585"/>
      <c r="Q26" s="585"/>
      <c r="R26" s="585"/>
      <c r="S26" s="586"/>
      <c r="T26" s="11"/>
      <c r="U26" s="11"/>
      <c r="V26" s="121" t="s">
        <v>12</v>
      </c>
      <c r="W26" s="587" t="s">
        <v>230</v>
      </c>
      <c r="X26" s="587"/>
      <c r="Y26" s="587"/>
      <c r="Z26" s="587"/>
      <c r="AA26" s="587"/>
      <c r="AB26" s="587"/>
      <c r="AC26" s="586"/>
      <c r="AD26" s="11"/>
      <c r="AE26" s="11"/>
      <c r="AF26" s="121" t="s">
        <v>12</v>
      </c>
      <c r="AG26" s="585" t="s">
        <v>264</v>
      </c>
      <c r="AH26" s="585"/>
      <c r="AI26" s="585"/>
      <c r="AJ26" s="585"/>
      <c r="AK26" s="585"/>
      <c r="AL26" s="585"/>
      <c r="AM26" s="586"/>
      <c r="AN26" s="11"/>
      <c r="AO26" s="11"/>
      <c r="AP26" s="121" t="s">
        <v>12</v>
      </c>
      <c r="AQ26" s="583" t="s">
        <v>268</v>
      </c>
      <c r="AR26" s="583"/>
      <c r="AS26" s="583"/>
      <c r="AT26" s="583"/>
      <c r="AU26" s="583"/>
      <c r="AV26" s="583"/>
      <c r="AW26" s="584"/>
      <c r="AX26" s="11"/>
      <c r="AY26" s="11"/>
      <c r="AZ26" s="121" t="s">
        <v>12</v>
      </c>
      <c r="BA26" s="583" t="s">
        <v>312</v>
      </c>
      <c r="BB26" s="583"/>
      <c r="BC26" s="583"/>
      <c r="BD26" s="583"/>
      <c r="BE26" s="583"/>
      <c r="BF26" s="583"/>
      <c r="BG26" s="584"/>
      <c r="BH26" s="11"/>
      <c r="BI26" s="11"/>
      <c r="BJ26" s="121" t="s">
        <v>12</v>
      </c>
      <c r="BK26" s="579" t="s">
        <v>306</v>
      </c>
      <c r="BL26" s="580"/>
      <c r="BM26" s="580"/>
      <c r="BN26" s="580"/>
      <c r="BO26" s="580"/>
      <c r="BP26" s="580"/>
      <c r="BQ26" s="581"/>
      <c r="BR26" s="11"/>
      <c r="BS26" s="11"/>
      <c r="BT26" s="129"/>
      <c r="CD26" s="129"/>
      <c r="CN26" s="129"/>
      <c r="CX26" s="129"/>
      <c r="DH26" s="129"/>
      <c r="DR26" s="129"/>
      <c r="EB26" s="129"/>
      <c r="EL26" s="129"/>
      <c r="EV26" s="129"/>
      <c r="FF26" s="129"/>
      <c r="FP26" s="129"/>
      <c r="FZ26" s="129"/>
      <c r="GJ26" s="129"/>
      <c r="GT26" s="129"/>
      <c r="HD26" s="129"/>
      <c r="HN26" s="129"/>
      <c r="HX26" s="129"/>
    </row>
    <row xmlns:x14ac="http://schemas.microsoft.com/office/spreadsheetml/2009/9/ac" r="27" s="2" customFormat="true" ht="15.75" customHeight="true" x14ac:dyDescent="0.25">
      <c r="A27" s="397" t="str">
        <f ca="true">IF(ISBLANK('Data Summary'!A29),"",'Data Summary'!A29)</f>
        <v/>
      </c>
      <c r="B27" s="121"/>
      <c r="C27" s="63" t="s">
        <v>120</v>
      </c>
      <c r="D27" s="51"/>
      <c r="E27" s="51"/>
      <c r="F27" s="51"/>
      <c r="G27" s="51"/>
      <c r="H27" s="51"/>
      <c r="I27" s="93"/>
      <c r="J27" s="11"/>
      <c r="K27" s="11"/>
      <c r="L27" s="121"/>
      <c r="M27" s="63" t="s">
        <v>120</v>
      </c>
      <c r="N27" s="51" t="s">
        <v>159</v>
      </c>
      <c r="O27" s="51"/>
      <c r="P27" s="51"/>
      <c r="Q27" s="51"/>
      <c r="R27" s="51" t="s">
        <v>159</v>
      </c>
      <c r="S27" s="93" t="s">
        <v>159</v>
      </c>
      <c r="T27" s="11"/>
      <c r="U27" s="11"/>
      <c r="V27" s="121"/>
      <c r="W27" s="63" t="s">
        <v>120</v>
      </c>
      <c r="X27" s="51" t="s">
        <v>159</v>
      </c>
      <c r="Y27" s="51"/>
      <c r="Z27" s="51"/>
      <c r="AA27" s="51"/>
      <c r="AB27" s="51" t="s">
        <v>159</v>
      </c>
      <c r="AC27" s="93" t="s">
        <v>159</v>
      </c>
      <c r="AD27" s="11"/>
      <c r="AE27" s="11"/>
      <c r="AF27" s="121"/>
      <c r="AG27" s="63" t="s">
        <v>120</v>
      </c>
      <c r="AH27" s="51" t="s">
        <v>159</v>
      </c>
      <c r="AI27" s="51" t="s">
        <v>159</v>
      </c>
      <c r="AJ27" s="51" t="s">
        <v>159</v>
      </c>
      <c r="AK27" s="51"/>
      <c r="AL27" s="51" t="s">
        <v>159</v>
      </c>
      <c r="AM27" s="93" t="s">
        <v>159</v>
      </c>
      <c r="AN27" s="11"/>
      <c r="AO27" s="11"/>
      <c r="AP27" s="121"/>
      <c r="AQ27" s="63" t="s">
        <v>120</v>
      </c>
      <c r="AR27" s="51"/>
      <c r="AS27" s="51"/>
      <c r="AT27" s="51"/>
      <c r="AU27" s="51"/>
      <c r="AV27" s="51"/>
      <c r="AW27" s="93"/>
      <c r="AX27" s="11"/>
      <c r="AY27" s="11"/>
      <c r="AZ27" s="121"/>
      <c r="BA27" s="63" t="s">
        <v>120</v>
      </c>
      <c r="BB27" s="51"/>
      <c r="BC27" s="51"/>
      <c r="BD27" s="51"/>
      <c r="BE27" s="51"/>
      <c r="BF27" s="51"/>
      <c r="BG27" s="93"/>
      <c r="BH27" s="11"/>
      <c r="BI27" s="11"/>
      <c r="BJ27" s="121"/>
      <c r="BK27" s="63" t="s">
        <v>120</v>
      </c>
      <c r="BL27" s="51" t="s">
        <v>159</v>
      </c>
      <c r="BM27" s="51"/>
      <c r="BN27" s="51"/>
      <c r="BO27" s="51" t="s">
        <v>159</v>
      </c>
      <c r="BP27" s="51" t="s">
        <v>159</v>
      </c>
      <c r="BQ27" s="93" t="s">
        <v>159</v>
      </c>
      <c r="BR27" s="11"/>
      <c r="BS27" s="11"/>
      <c r="BT27" s="129"/>
      <c r="CD27" s="129"/>
      <c r="CN27" s="129"/>
      <c r="CX27" s="129"/>
      <c r="DH27" s="129"/>
      <c r="DR27" s="129"/>
      <c r="EB27" s="129"/>
      <c r="EL27" s="129"/>
      <c r="EV27" s="129"/>
      <c r="FF27" s="129"/>
      <c r="FP27" s="129"/>
      <c r="FZ27" s="129"/>
      <c r="GJ27" s="129"/>
      <c r="GT27" s="129"/>
      <c r="HD27" s="129"/>
      <c r="HN27" s="129"/>
      <c r="HX27" s="129"/>
    </row>
    <row xmlns:x14ac="http://schemas.microsoft.com/office/spreadsheetml/2009/9/ac" r="28" s="2" customFormat="true" ht="15.75" customHeight="true" x14ac:dyDescent="0.25">
      <c r="A28" s="397" t="str">
        <f ca="true">IF(ISBLANK('Data Summary'!A30),"",'Data Summary'!A30)</f>
        <v/>
      </c>
      <c r="B28" s="121"/>
      <c r="C28" s="63" t="s">
        <v>102</v>
      </c>
      <c r="D28" s="51" t="s">
        <v>159</v>
      </c>
      <c r="E28" s="51"/>
      <c r="F28" s="51"/>
      <c r="G28" s="51"/>
      <c r="H28" s="51" t="s">
        <v>159</v>
      </c>
      <c r="I28" s="93" t="s">
        <v>159</v>
      </c>
      <c r="J28" s="11"/>
      <c r="K28" s="11"/>
      <c r="L28" s="121"/>
      <c r="M28" s="63" t="s">
        <v>102</v>
      </c>
      <c r="N28" s="51"/>
      <c r="O28" s="51"/>
      <c r="P28" s="51"/>
      <c r="Q28" s="51"/>
      <c r="R28" s="51"/>
      <c r="S28" s="93"/>
      <c r="T28" s="11"/>
      <c r="U28" s="11"/>
      <c r="V28" s="121"/>
      <c r="W28" s="63" t="s">
        <v>102</v>
      </c>
      <c r="X28" s="51" t="s">
        <v>159</v>
      </c>
      <c r="Y28" s="51"/>
      <c r="Z28" s="51"/>
      <c r="AA28" s="51"/>
      <c r="AB28" s="51" t="s">
        <v>159</v>
      </c>
      <c r="AC28" s="93" t="s">
        <v>159</v>
      </c>
      <c r="AD28" s="11"/>
      <c r="AE28" s="11"/>
      <c r="AF28" s="121"/>
      <c r="AG28" s="63" t="s">
        <v>102</v>
      </c>
      <c r="AH28" s="51" t="s">
        <v>159</v>
      </c>
      <c r="AI28" s="51" t="s">
        <v>159</v>
      </c>
      <c r="AJ28" s="51" t="s">
        <v>159</v>
      </c>
      <c r="AK28" s="51"/>
      <c r="AL28" s="51" t="s">
        <v>159</v>
      </c>
      <c r="AM28" s="93" t="s">
        <v>159</v>
      </c>
      <c r="AN28" s="11"/>
      <c r="AO28" s="11"/>
      <c r="AP28" s="121"/>
      <c r="AQ28" s="63" t="s">
        <v>102</v>
      </c>
      <c r="AR28" s="51"/>
      <c r="AS28" s="51"/>
      <c r="AT28" s="51"/>
      <c r="AU28" s="51"/>
      <c r="AV28" s="51"/>
      <c r="AW28" s="93"/>
      <c r="AX28" s="11"/>
      <c r="AY28" s="11"/>
      <c r="AZ28" s="121"/>
      <c r="BA28" s="63" t="s">
        <v>102</v>
      </c>
      <c r="BB28" s="51"/>
      <c r="BC28" s="51"/>
      <c r="BD28" s="51"/>
      <c r="BE28" s="51"/>
      <c r="BF28" s="51"/>
      <c r="BG28" s="93"/>
      <c r="BH28" s="11"/>
      <c r="BI28" s="11"/>
      <c r="BJ28" s="121"/>
      <c r="BK28" s="63" t="s">
        <v>102</v>
      </c>
      <c r="BL28" s="51"/>
      <c r="BM28" s="51"/>
      <c r="BN28" s="51"/>
      <c r="BO28" s="51"/>
      <c r="BP28" s="51"/>
      <c r="BQ28" s="93"/>
      <c r="BR28" s="11"/>
      <c r="BS28" s="11"/>
      <c r="BT28" s="129"/>
      <c r="CD28" s="129"/>
      <c r="CN28" s="129"/>
      <c r="CX28" s="129"/>
      <c r="DH28" s="129"/>
      <c r="DR28" s="129"/>
      <c r="EB28" s="129"/>
      <c r="EL28" s="129"/>
      <c r="EV28" s="129"/>
      <c r="FF28" s="129"/>
      <c r="FP28" s="129"/>
      <c r="FZ28" s="129"/>
      <c r="GJ28" s="129"/>
      <c r="GT28" s="129"/>
      <c r="HD28" s="129"/>
      <c r="HN28" s="129"/>
      <c r="HX28" s="129"/>
    </row>
    <row xmlns:x14ac="http://schemas.microsoft.com/office/spreadsheetml/2009/9/ac" r="29" ht="15.75" customHeight="true" x14ac:dyDescent="0.25">
      <c r="A29" s="397" t="str">
        <f ca="true">IF(ISBLANK('Data Summary'!A31),"",'Data Summary'!A31)</f>
        <v/>
      </c>
      <c r="B29" s="121"/>
      <c r="C29" s="63" t="s">
        <v>160</v>
      </c>
      <c r="D29" s="51"/>
      <c r="E29" s="51"/>
      <c r="F29" s="51"/>
      <c r="G29" s="51"/>
      <c r="H29" s="51"/>
      <c r="I29" s="93"/>
      <c r="J29" s="11"/>
      <c r="K29" s="11"/>
      <c r="L29" s="121"/>
      <c r="M29" s="63" t="s">
        <v>160</v>
      </c>
      <c r="N29" s="51"/>
      <c r="O29" s="51"/>
      <c r="P29" s="51"/>
      <c r="Q29" s="51"/>
      <c r="R29" s="51"/>
      <c r="S29" s="93"/>
      <c r="T29" s="11"/>
      <c r="U29" s="11"/>
      <c r="V29" s="121"/>
      <c r="W29" s="63" t="s">
        <v>160</v>
      </c>
      <c r="X29" s="51" t="s">
        <v>159</v>
      </c>
      <c r="Y29" s="51"/>
      <c r="Z29" s="51"/>
      <c r="AA29" s="51"/>
      <c r="AB29" s="51" t="s">
        <v>159</v>
      </c>
      <c r="AC29" s="93" t="s">
        <v>159</v>
      </c>
      <c r="AD29" s="11"/>
      <c r="AE29" s="11"/>
      <c r="AF29" s="121"/>
      <c r="AG29" s="63" t="s">
        <v>160</v>
      </c>
      <c r="AH29" s="51" t="s">
        <v>159</v>
      </c>
      <c r="AI29" s="51" t="s">
        <v>159</v>
      </c>
      <c r="AJ29" s="51" t="s">
        <v>159</v>
      </c>
      <c r="AK29" s="51"/>
      <c r="AL29" s="51" t="s">
        <v>159</v>
      </c>
      <c r="AM29" s="93" t="s">
        <v>159</v>
      </c>
      <c r="AN29" s="11"/>
      <c r="AO29" s="11"/>
      <c r="AP29" s="121"/>
      <c r="AQ29" s="63" t="s">
        <v>160</v>
      </c>
      <c r="AR29" s="51" t="s">
        <v>246</v>
      </c>
      <c r="AS29" s="51"/>
      <c r="AT29" s="51"/>
      <c r="AU29" s="51"/>
      <c r="AV29" s="51" t="s">
        <v>246</v>
      </c>
      <c r="AW29" s="93" t="s">
        <v>246</v>
      </c>
      <c r="AX29" s="11"/>
      <c r="AY29" s="11"/>
      <c r="AZ29" s="121"/>
      <c r="BA29" s="63" t="s">
        <v>160</v>
      </c>
      <c r="BB29" s="51" t="s">
        <v>159</v>
      </c>
      <c r="BC29" s="51"/>
      <c r="BD29" s="51"/>
      <c r="BE29" s="51"/>
      <c r="BF29" s="51" t="s">
        <v>159</v>
      </c>
      <c r="BG29" s="93" t="s">
        <v>159</v>
      </c>
      <c r="BH29" s="11"/>
      <c r="BI29" s="11"/>
      <c r="BJ29" s="121"/>
      <c r="BK29" s="63" t="s">
        <v>160</v>
      </c>
      <c r="BL29" s="51"/>
      <c r="BM29" s="51"/>
      <c r="BN29" s="51"/>
      <c r="BO29" s="51"/>
      <c r="BP29" s="51"/>
      <c r="BQ29" s="93"/>
      <c r="BR29" s="11"/>
      <c r="BS29" s="11"/>
    </row>
    <row xmlns:x14ac="http://schemas.microsoft.com/office/spreadsheetml/2009/9/ac" r="30" ht="15.75" customHeight="true" x14ac:dyDescent="0.25">
      <c r="A30" s="397" t="str">
        <f ca="true">IF(ISBLANK('Data Summary'!A32),"",'Data Summary'!A32)</f>
        <v/>
      </c>
      <c r="B30" s="122"/>
      <c r="C30" s="12" t="s">
        <v>23</v>
      </c>
      <c r="D30" s="67"/>
      <c r="E30" s="67"/>
      <c r="F30" s="67"/>
      <c r="G30" s="68"/>
      <c r="H30" s="69">
        <v>1593</v>
      </c>
      <c r="I30" s="70">
        <v>329</v>
      </c>
      <c r="J30" s="11"/>
      <c r="K30" s="11"/>
      <c r="L30" s="122"/>
      <c r="M30" s="12" t="s">
        <v>23</v>
      </c>
      <c r="N30" s="67">
        <v>2103</v>
      </c>
      <c r="O30" s="67"/>
      <c r="P30" s="67"/>
      <c r="Q30" s="68"/>
      <c r="R30" s="69">
        <v>2056</v>
      </c>
      <c r="S30" s="70">
        <v>429</v>
      </c>
      <c r="T30" s="11"/>
      <c r="U30" s="11"/>
      <c r="V30" s="122"/>
      <c r="W30" s="12" t="s">
        <v>23</v>
      </c>
      <c r="X30" s="187">
        <v>4460</v>
      </c>
      <c r="Y30" s="187"/>
      <c r="Z30" s="187"/>
      <c r="AA30" s="198">
        <v>3779</v>
      </c>
      <c r="AB30" s="203">
        <v>3857</v>
      </c>
      <c r="AC30" s="70">
        <v>1685</v>
      </c>
      <c r="AD30" s="11"/>
      <c r="AE30" s="11"/>
      <c r="AF30" s="122"/>
      <c r="AG30" s="12" t="s">
        <v>23</v>
      </c>
      <c r="AH30" s="67"/>
      <c r="AI30" s="67"/>
      <c r="AJ30" s="67"/>
      <c r="AK30" s="68"/>
      <c r="AL30" s="69"/>
      <c r="AM30" s="70"/>
      <c r="AN30" s="11"/>
      <c r="AO30" s="11"/>
      <c r="AP30" s="122"/>
      <c r="AQ30" s="12" t="s">
        <v>23</v>
      </c>
      <c r="AR30" s="67"/>
      <c r="AS30" s="67"/>
      <c r="AT30" s="67"/>
      <c r="AU30" s="68"/>
      <c r="AV30" s="69"/>
      <c r="AW30" s="70"/>
      <c r="AX30" s="11"/>
      <c r="AY30" s="11"/>
      <c r="AZ30" s="122"/>
      <c r="BA30" s="12" t="s">
        <v>23</v>
      </c>
      <c r="BB30" s="67"/>
      <c r="BC30" s="67"/>
      <c r="BD30" s="67"/>
      <c r="BE30" s="68"/>
      <c r="BF30" s="69"/>
      <c r="BG30" s="70"/>
      <c r="BH30" s="11"/>
      <c r="BI30" s="11"/>
      <c r="BJ30" s="122"/>
      <c r="BK30" s="12" t="s">
        <v>23</v>
      </c>
      <c r="BL30" s="67">
        <v>15353</v>
      </c>
      <c r="BM30" s="67" t="s">
        <v>307</v>
      </c>
      <c r="BN30" s="67" t="s">
        <v>307</v>
      </c>
      <c r="BO30" s="68">
        <v>5851</v>
      </c>
      <c r="BP30" s="69">
        <v>6113</v>
      </c>
      <c r="BQ30" s="70">
        <v>3389</v>
      </c>
      <c r="BR30" s="11"/>
      <c r="BS30" s="11"/>
    </row>
    <row xmlns:x14ac="http://schemas.microsoft.com/office/spreadsheetml/2009/9/ac" r="31" s="3" customFormat="true" ht="16.5" thickBot="true" x14ac:dyDescent="0.3">
      <c r="A31" s="397" t="str">
        <f ca="true">IF(ISBLANK('Data Summary'!A33),"",'Data Summary'!A33)</f>
        <v/>
      </c>
      <c r="B31" s="123"/>
      <c r="C31" s="71" t="s">
        <v>20</v>
      </c>
      <c r="D31" s="72"/>
      <c r="E31" s="72"/>
      <c r="F31" s="72"/>
      <c r="G31" s="72"/>
      <c r="H31" s="72">
        <v>1593</v>
      </c>
      <c r="I31" s="73">
        <v>329</v>
      </c>
      <c r="J31" s="11"/>
      <c r="K31" s="11"/>
      <c r="L31" s="123"/>
      <c r="M31" s="71" t="s">
        <v>20</v>
      </c>
      <c r="N31" s="72"/>
      <c r="O31" s="72"/>
      <c r="P31" s="72"/>
      <c r="Q31" s="72"/>
      <c r="R31" s="72">
        <v>2056</v>
      </c>
      <c r="S31" s="73">
        <v>429</v>
      </c>
      <c r="T31" s="11"/>
      <c r="U31" s="11"/>
      <c r="V31" s="123"/>
      <c r="W31" s="71" t="s">
        <v>20</v>
      </c>
      <c r="X31" s="72"/>
      <c r="Y31" s="72"/>
      <c r="Z31" s="72"/>
      <c r="AA31" s="72"/>
      <c r="AB31" s="72">
        <v>3857</v>
      </c>
      <c r="AC31" s="73">
        <v>1685</v>
      </c>
      <c r="AD31" s="11"/>
      <c r="AE31" s="11"/>
      <c r="AF31" s="123"/>
      <c r="AG31" s="71" t="s">
        <v>20</v>
      </c>
      <c r="AH31" s="72">
        <v>5372</v>
      </c>
      <c r="AI31" s="72">
        <v>2709</v>
      </c>
      <c r="AJ31" s="72">
        <v>2663</v>
      </c>
      <c r="AK31" s="72"/>
      <c r="AL31" s="72">
        <v>3906</v>
      </c>
      <c r="AM31" s="73">
        <v>1466</v>
      </c>
      <c r="AN31" s="11"/>
      <c r="AO31" s="11"/>
      <c r="AP31" s="123"/>
      <c r="AQ31" s="71" t="s">
        <v>20</v>
      </c>
      <c r="AR31" s="72"/>
      <c r="AS31" s="72"/>
      <c r="AT31" s="72"/>
      <c r="AU31" s="72"/>
      <c r="AV31" s="72"/>
      <c r="AW31" s="73"/>
      <c r="AX31" s="11"/>
      <c r="AY31" s="11"/>
      <c r="AZ31" s="123"/>
      <c r="BA31" s="71" t="s">
        <v>20</v>
      </c>
      <c r="BB31" s="72"/>
      <c r="BC31" s="72"/>
      <c r="BD31" s="72"/>
      <c r="BE31" s="72"/>
      <c r="BF31" s="72"/>
      <c r="BG31" s="73"/>
      <c r="BH31" s="11"/>
      <c r="BI31" s="11"/>
      <c r="BJ31" s="123"/>
      <c r="BK31" s="71" t="s">
        <v>20</v>
      </c>
      <c r="BL31" s="72">
        <v>15353</v>
      </c>
      <c r="BM31" s="72" t="s">
        <v>307</v>
      </c>
      <c r="BN31" s="72" t="s">
        <v>307</v>
      </c>
      <c r="BO31" s="72">
        <v>5851</v>
      </c>
      <c r="BP31" s="72">
        <v>6113</v>
      </c>
      <c r="BQ31" s="73">
        <v>3389</v>
      </c>
      <c r="BR31" s="11"/>
      <c r="BS31" s="11"/>
      <c r="BT31" s="124"/>
      <c r="CD31" s="124"/>
      <c r="CN31" s="124"/>
      <c r="CX31" s="124"/>
      <c r="DH31" s="124"/>
      <c r="DR31" s="124"/>
      <c r="EB31" s="124"/>
      <c r="EL31" s="124"/>
      <c r="EV31" s="124"/>
      <c r="FF31" s="124"/>
      <c r="FP31" s="124"/>
      <c r="FZ31" s="124"/>
      <c r="GJ31" s="124"/>
      <c r="GT31" s="124"/>
      <c r="HD31" s="124"/>
      <c r="HN31" s="124"/>
      <c r="HX31" s="124"/>
    </row>
    <row xmlns:x14ac="http://schemas.microsoft.com/office/spreadsheetml/2009/9/ac" r="32" s="3" customFormat="true" x14ac:dyDescent="0.25">
      <c r="A32" s="397" t="str">
        <f ca="true">IF(ISBLANK('Data Summary'!A34),"",'Data Summary'!A34)</f>
        <v/>
      </c>
      <c r="B32" s="124"/>
      <c r="L32" s="124"/>
      <c r="V32" s="124"/>
      <c r="AF32" s="124"/>
      <c r="AP32" s="124"/>
      <c r="AZ32" s="124"/>
      <c r="BA32" s="124"/>
      <c r="BJ32" s="124"/>
      <c r="BK32" s="124"/>
      <c r="BT32" s="124"/>
      <c r="CD32" s="124"/>
      <c r="CN32" s="124"/>
      <c r="CX32" s="124"/>
      <c r="DH32" s="124"/>
      <c r="DR32" s="124"/>
      <c r="EB32" s="124"/>
      <c r="EL32" s="124"/>
      <c r="EV32" s="124"/>
      <c r="FF32" s="124"/>
      <c r="FP32" s="124"/>
      <c r="FZ32" s="124"/>
      <c r="GJ32" s="124"/>
      <c r="GT32" s="124"/>
      <c r="HD32" s="124"/>
      <c r="HN32" s="124"/>
      <c r="HX32" s="124"/>
    </row>
    <row xmlns:x14ac="http://schemas.microsoft.com/office/spreadsheetml/2009/9/ac" r="33" s="3" customFormat="true" x14ac:dyDescent="0.25">
      <c r="A33" s="397" t="str">
        <f ca="true">IF(ISBLANK('Data Summary'!A35),"",'Data Summary'!A35)</f>
        <v/>
      </c>
      <c r="B33" s="124"/>
      <c r="L33" s="124"/>
      <c r="V33" s="124"/>
      <c r="AF33" s="124"/>
      <c r="AP33" s="124"/>
      <c r="AZ33" s="124"/>
      <c r="BA33" s="124"/>
      <c r="BJ33" s="124"/>
      <c r="BK33" s="124"/>
      <c r="BT33" s="124"/>
      <c r="CD33" s="124"/>
      <c r="CN33" s="124"/>
      <c r="CX33" s="124"/>
      <c r="DH33" s="124"/>
      <c r="DR33" s="124"/>
      <c r="EB33" s="124"/>
      <c r="EL33" s="124"/>
      <c r="EV33" s="124"/>
      <c r="FF33" s="124"/>
      <c r="FP33" s="124"/>
      <c r="FZ33" s="124"/>
      <c r="GJ33" s="124"/>
      <c r="GT33" s="124"/>
      <c r="HD33" s="124"/>
      <c r="HN33" s="124"/>
      <c r="HX33" s="124"/>
    </row>
    <row xmlns:x14ac="http://schemas.microsoft.com/office/spreadsheetml/2009/9/ac" r="34" s="3" customFormat="true" x14ac:dyDescent="0.25">
      <c r="A34" s="397" t="str">
        <f ca="true">IF(ISBLANK('Data Summary'!A36),"",'Data Summary'!A36)</f>
        <v/>
      </c>
      <c r="B34" s="124"/>
      <c r="L34" s="124"/>
      <c r="V34" s="124"/>
      <c r="AF34" s="124"/>
      <c r="AP34" s="124"/>
      <c r="AZ34" s="124"/>
      <c r="BA34" s="124"/>
      <c r="BJ34" s="124"/>
      <c r="BK34" s="124"/>
      <c r="BT34" s="124"/>
      <c r="CD34" s="124"/>
      <c r="CN34" s="124"/>
      <c r="CX34" s="124"/>
      <c r="DH34" s="124"/>
      <c r="DR34" s="124"/>
      <c r="EB34" s="124"/>
      <c r="EL34" s="124"/>
      <c r="EV34" s="124"/>
      <c r="FF34" s="124"/>
      <c r="FP34" s="124"/>
      <c r="FZ34" s="124"/>
      <c r="GJ34" s="124"/>
      <c r="GT34" s="124"/>
      <c r="HD34" s="124"/>
      <c r="HN34" s="124"/>
      <c r="HX34" s="124"/>
    </row>
    <row xmlns:x14ac="http://schemas.microsoft.com/office/spreadsheetml/2009/9/ac" r="35" s="3" customFormat="true" x14ac:dyDescent="0.25">
      <c r="A35" s="397" t="str">
        <f ca="true">IF(ISBLANK('Data Summary'!A37),"",'Data Summary'!A37)</f>
        <v/>
      </c>
      <c r="B35" s="124"/>
      <c r="L35" s="124"/>
      <c r="V35" s="124"/>
      <c r="AF35" s="124"/>
      <c r="AP35" s="124"/>
      <c r="AZ35" s="124"/>
      <c r="BA35" s="124"/>
      <c r="BJ35" s="124"/>
      <c r="BK35" s="124"/>
      <c r="BT35" s="124"/>
      <c r="CD35" s="124"/>
      <c r="CN35" s="124"/>
      <c r="CX35" s="124"/>
      <c r="DH35" s="124"/>
      <c r="DR35" s="124"/>
      <c r="EB35" s="124"/>
      <c r="EL35" s="124"/>
      <c r="EV35" s="124"/>
      <c r="FF35" s="124"/>
      <c r="FP35" s="124"/>
      <c r="FZ35" s="124"/>
      <c r="GJ35" s="124"/>
      <c r="GT35" s="124"/>
      <c r="HD35" s="124"/>
      <c r="HN35" s="124"/>
      <c r="HX35" s="124"/>
    </row>
    <row xmlns:x14ac="http://schemas.microsoft.com/office/spreadsheetml/2009/9/ac" r="36" s="3" customFormat="true" x14ac:dyDescent="0.25">
      <c r="A36" s="397" t="str">
        <f ca="true">IF(ISBLANK('Data Summary'!A38),"",'Data Summary'!A38)</f>
        <v/>
      </c>
      <c r="B36" s="124"/>
      <c r="L36" s="124"/>
      <c r="V36" s="124"/>
      <c r="AF36" s="124"/>
      <c r="AP36" s="124"/>
      <c r="AZ36" s="124"/>
      <c r="BA36" s="124"/>
      <c r="BJ36" s="124"/>
      <c r="BK36" s="124"/>
      <c r="BT36" s="124"/>
      <c r="CD36" s="124"/>
      <c r="CN36" s="124"/>
      <c r="CX36" s="124"/>
      <c r="DH36" s="124"/>
      <c r="DR36" s="124"/>
      <c r="EB36" s="124"/>
      <c r="EL36" s="124"/>
      <c r="EV36" s="124"/>
      <c r="FF36" s="124"/>
      <c r="FP36" s="124"/>
      <c r="FZ36" s="124"/>
      <c r="GJ36" s="124"/>
      <c r="GT36" s="124"/>
      <c r="HD36" s="124"/>
      <c r="HN36" s="124"/>
      <c r="HX36" s="124"/>
    </row>
    <row xmlns:x14ac="http://schemas.microsoft.com/office/spreadsheetml/2009/9/ac" r="37" s="3" customFormat="true" x14ac:dyDescent="0.25">
      <c r="A37" s="397" t="str">
        <f ca="true">IF(ISBLANK('Data Summary'!A39),"",'Data Summary'!A39)</f>
        <v/>
      </c>
      <c r="B37" s="124"/>
      <c r="L37" s="124"/>
      <c r="V37" s="124"/>
      <c r="AF37" s="124"/>
      <c r="AP37" s="124"/>
      <c r="AZ37" s="124"/>
      <c r="BA37" s="124"/>
      <c r="BJ37" s="124"/>
      <c r="BK37" s="124"/>
      <c r="BT37" s="124"/>
      <c r="CD37" s="124"/>
      <c r="CN37" s="124"/>
      <c r="CX37" s="124"/>
      <c r="DH37" s="124"/>
      <c r="DR37" s="124"/>
      <c r="EB37" s="124"/>
      <c r="EL37" s="124"/>
      <c r="EV37" s="124"/>
      <c r="FF37" s="124"/>
      <c r="FP37" s="124"/>
      <c r="FZ37" s="124"/>
      <c r="GJ37" s="124"/>
      <c r="GT37" s="124"/>
      <c r="HD37" s="124"/>
      <c r="HN37" s="124"/>
      <c r="HX37" s="124"/>
    </row>
    <row xmlns:x14ac="http://schemas.microsoft.com/office/spreadsheetml/2009/9/ac" r="38" s="3" customFormat="true" x14ac:dyDescent="0.25">
      <c r="A38" s="397" t="str">
        <f ca="true">IF(ISBLANK('Data Summary'!A40),"",'Data Summary'!A40)</f>
        <v/>
      </c>
      <c r="B38" s="124"/>
      <c r="L38" s="124"/>
      <c r="V38" s="124"/>
      <c r="AF38" s="124"/>
      <c r="AP38" s="124"/>
      <c r="AZ38" s="124"/>
      <c r="BA38" s="124"/>
      <c r="BJ38" s="124"/>
      <c r="BK38" s="124"/>
      <c r="BT38" s="124"/>
      <c r="CD38" s="124"/>
      <c r="CN38" s="124"/>
      <c r="CX38" s="124"/>
      <c r="DH38" s="124"/>
      <c r="DR38" s="124"/>
      <c r="EB38" s="124"/>
      <c r="EL38" s="124"/>
      <c r="EV38" s="124"/>
      <c r="FF38" s="124"/>
      <c r="FP38" s="124"/>
      <c r="FZ38" s="124"/>
      <c r="GJ38" s="124"/>
      <c r="GT38" s="124"/>
      <c r="HD38" s="124"/>
      <c r="HN38" s="124"/>
      <c r="HX38" s="124"/>
    </row>
    <row xmlns:x14ac="http://schemas.microsoft.com/office/spreadsheetml/2009/9/ac" r="39" s="3" customFormat="true" x14ac:dyDescent="0.25">
      <c r="A39" s="397" t="str">
        <f ca="true">IF(ISBLANK('Data Summary'!A41),"",'Data Summary'!A41)</f>
        <v/>
      </c>
      <c r="B39" s="124"/>
      <c r="L39" s="124"/>
      <c r="V39" s="124"/>
      <c r="AF39" s="124"/>
      <c r="AP39" s="124"/>
      <c r="AZ39" s="124"/>
      <c r="BA39" s="124"/>
      <c r="BJ39" s="124"/>
      <c r="BK39" s="124"/>
      <c r="BT39" s="124"/>
      <c r="CD39" s="124"/>
      <c r="CN39" s="124"/>
      <c r="CX39" s="124"/>
      <c r="DH39" s="124"/>
      <c r="DR39" s="124"/>
      <c r="EB39" s="124"/>
      <c r="EL39" s="124"/>
      <c r="EV39" s="124"/>
      <c r="FF39" s="124"/>
      <c r="FP39" s="124"/>
      <c r="FZ39" s="124"/>
      <c r="GJ39" s="124"/>
      <c r="GT39" s="124"/>
      <c r="HD39" s="124"/>
      <c r="HN39" s="124"/>
      <c r="HX39" s="124"/>
    </row>
    <row xmlns:x14ac="http://schemas.microsoft.com/office/spreadsheetml/2009/9/ac" r="40" s="3" customFormat="true" x14ac:dyDescent="0.25">
      <c r="A40" s="397" t="str">
        <f ca="true">IF(ISBLANK('Data Summary'!A42),"",'Data Summary'!A42)</f>
        <v/>
      </c>
      <c r="B40" s="124"/>
      <c r="L40" s="124"/>
      <c r="V40" s="124"/>
      <c r="AF40" s="124"/>
      <c r="AP40" s="124"/>
      <c r="AZ40" s="124"/>
      <c r="BA40" s="124"/>
      <c r="BJ40" s="124"/>
      <c r="BK40" s="124"/>
      <c r="BT40" s="124"/>
      <c r="CD40" s="124"/>
      <c r="CN40" s="124"/>
      <c r="CX40" s="124"/>
      <c r="DH40" s="124"/>
      <c r="DR40" s="124"/>
      <c r="EB40" s="124"/>
      <c r="EL40" s="124"/>
      <c r="EV40" s="124"/>
      <c r="FF40" s="124"/>
      <c r="FP40" s="124"/>
      <c r="FZ40" s="124"/>
      <c r="GJ40" s="124"/>
      <c r="GT40" s="124"/>
      <c r="HD40" s="124"/>
      <c r="HN40" s="124"/>
      <c r="HX40" s="124"/>
    </row>
    <row xmlns:x14ac="http://schemas.microsoft.com/office/spreadsheetml/2009/9/ac" r="41" s="3" customFormat="true" x14ac:dyDescent="0.25">
      <c r="A41" s="397" t="str">
        <f ca="true">IF(ISBLANK('Data Summary'!A43),"",'Data Summary'!A43)</f>
        <v/>
      </c>
      <c r="B41" s="124"/>
      <c r="L41" s="124"/>
      <c r="V41" s="124"/>
      <c r="AF41" s="124"/>
      <c r="AP41" s="124"/>
      <c r="AZ41" s="124"/>
      <c r="BA41" s="124"/>
      <c r="BJ41" s="124"/>
      <c r="BK41" s="124"/>
      <c r="BT41" s="124"/>
      <c r="CD41" s="124"/>
      <c r="CN41" s="124"/>
      <c r="CX41" s="124"/>
      <c r="DH41" s="124"/>
      <c r="DR41" s="124"/>
      <c r="EB41" s="124"/>
      <c r="EL41" s="124"/>
      <c r="EV41" s="124"/>
      <c r="FF41" s="124"/>
      <c r="FP41" s="124"/>
      <c r="FZ41" s="124"/>
      <c r="GJ41" s="124"/>
      <c r="GT41" s="124"/>
      <c r="HD41" s="124"/>
      <c r="HN41" s="124"/>
      <c r="HX41" s="124"/>
    </row>
    <row xmlns:x14ac="http://schemas.microsoft.com/office/spreadsheetml/2009/9/ac" r="42" s="3" customFormat="true" x14ac:dyDescent="0.25">
      <c r="A42" s="397" t="str">
        <f ca="true">IF(ISBLANK('Data Summary'!A44),"",'Data Summary'!A44)</f>
        <v/>
      </c>
      <c r="B42" s="124"/>
      <c r="L42" s="124"/>
      <c r="V42" s="124"/>
      <c r="AF42" s="124"/>
      <c r="AP42" s="124"/>
      <c r="AZ42" s="124"/>
      <c r="BA42" s="124"/>
      <c r="BJ42" s="124"/>
      <c r="BK42" s="124"/>
      <c r="BT42" s="124"/>
      <c r="CD42" s="124"/>
      <c r="CN42" s="124"/>
      <c r="CX42" s="124"/>
      <c r="DH42" s="124"/>
      <c r="DR42" s="124"/>
      <c r="EB42" s="124"/>
      <c r="EL42" s="124"/>
      <c r="EV42" s="124"/>
      <c r="FF42" s="124"/>
      <c r="FP42" s="124"/>
      <c r="FZ42" s="124"/>
      <c r="GJ42" s="124"/>
      <c r="GT42" s="124"/>
      <c r="HD42" s="124"/>
      <c r="HN42" s="124"/>
      <c r="HX42" s="124"/>
    </row>
    <row xmlns:x14ac="http://schemas.microsoft.com/office/spreadsheetml/2009/9/ac" r="43" s="3" customFormat="true" x14ac:dyDescent="0.25">
      <c r="A43" s="397" t="str">
        <f ca="true">IF(ISBLANK('Data Summary'!A45),"",'Data Summary'!A45)</f>
        <v/>
      </c>
      <c r="B43" s="124"/>
      <c r="L43" s="124"/>
      <c r="V43" s="124"/>
      <c r="AF43" s="124"/>
      <c r="AP43" s="124"/>
      <c r="AZ43" s="124"/>
      <c r="BA43" s="124"/>
      <c r="BJ43" s="124"/>
      <c r="BK43" s="124"/>
      <c r="BT43" s="124"/>
      <c r="CD43" s="124"/>
      <c r="CN43" s="124"/>
      <c r="CX43" s="124"/>
      <c r="DH43" s="124"/>
      <c r="DR43" s="124"/>
      <c r="EB43" s="124"/>
      <c r="EL43" s="124"/>
      <c r="EV43" s="124"/>
      <c r="FF43" s="124"/>
      <c r="FP43" s="124"/>
      <c r="FZ43" s="124"/>
      <c r="GJ43" s="124"/>
      <c r="GT43" s="124"/>
      <c r="HD43" s="124"/>
      <c r="HN43" s="124"/>
      <c r="HX43" s="124"/>
    </row>
    <row xmlns:x14ac="http://schemas.microsoft.com/office/spreadsheetml/2009/9/ac" r="44" s="3" customFormat="true" x14ac:dyDescent="0.25">
      <c r="A44" s="397" t="str">
        <f ca="true">IF(ISBLANK('Data Summary'!A46),"",'Data Summary'!A46)</f>
        <v/>
      </c>
      <c r="B44" s="124"/>
      <c r="L44" s="124"/>
      <c r="V44" s="124"/>
      <c r="AF44" s="124"/>
      <c r="AP44" s="124"/>
      <c r="AZ44" s="124"/>
      <c r="BA44" s="124"/>
      <c r="BJ44" s="124"/>
      <c r="BK44" s="124"/>
      <c r="BT44" s="124"/>
      <c r="CD44" s="124"/>
      <c r="CN44" s="124"/>
      <c r="CX44" s="124"/>
      <c r="DH44" s="124"/>
      <c r="DR44" s="124"/>
      <c r="EB44" s="124"/>
      <c r="EL44" s="124"/>
      <c r="EV44" s="124"/>
      <c r="FF44" s="124"/>
      <c r="FP44" s="124"/>
      <c r="FZ44" s="124"/>
      <c r="GJ44" s="124"/>
      <c r="GT44" s="124"/>
      <c r="HD44" s="124"/>
      <c r="HN44" s="124"/>
      <c r="HX44" s="124"/>
    </row>
    <row xmlns:x14ac="http://schemas.microsoft.com/office/spreadsheetml/2009/9/ac" r="45" s="3" customFormat="true" x14ac:dyDescent="0.25">
      <c r="A45" s="397" t="str">
        <f ca="true">IF(ISBLANK('Data Summary'!A47),"",'Data Summary'!A47)</f>
        <v/>
      </c>
      <c r="B45" s="124"/>
      <c r="L45" s="124"/>
      <c r="V45" s="124"/>
      <c r="AF45" s="124"/>
      <c r="AP45" s="124"/>
      <c r="AZ45" s="124"/>
      <c r="BA45" s="124"/>
      <c r="BJ45" s="124"/>
      <c r="BK45" s="124"/>
      <c r="BT45" s="124"/>
      <c r="CD45" s="124"/>
      <c r="CN45" s="124"/>
      <c r="CX45" s="124"/>
      <c r="DH45" s="124"/>
      <c r="DR45" s="124"/>
      <c r="EB45" s="124"/>
      <c r="EL45" s="124"/>
      <c r="EV45" s="124"/>
      <c r="FF45" s="124"/>
      <c r="FP45" s="124"/>
      <c r="FZ45" s="124"/>
      <c r="GJ45" s="124"/>
      <c r="GT45" s="124"/>
      <c r="HD45" s="124"/>
      <c r="HN45" s="124"/>
      <c r="HX45" s="124"/>
    </row>
    <row xmlns:x14ac="http://schemas.microsoft.com/office/spreadsheetml/2009/9/ac" r="46" s="3" customFormat="true" x14ac:dyDescent="0.25">
      <c r="A46" s="397" t="str">
        <f ca="true">IF(ISBLANK('Data Summary'!A48),"",'Data Summary'!A48)</f>
        <v/>
      </c>
      <c r="B46" s="124"/>
      <c r="L46" s="124"/>
      <c r="V46" s="124"/>
      <c r="AF46" s="124"/>
      <c r="AP46" s="124"/>
      <c r="AZ46" s="124"/>
      <c r="BA46" s="124"/>
      <c r="BJ46" s="124"/>
      <c r="BK46" s="124"/>
      <c r="BT46" s="124"/>
      <c r="CD46" s="124"/>
      <c r="CN46" s="124"/>
      <c r="CX46" s="124"/>
      <c r="DH46" s="124"/>
      <c r="DR46" s="124"/>
      <c r="EB46" s="124"/>
      <c r="EL46" s="124"/>
      <c r="EV46" s="124"/>
      <c r="FF46" s="124"/>
      <c r="FP46" s="124"/>
      <c r="FZ46" s="124"/>
      <c r="GJ46" s="124"/>
      <c r="GT46" s="124"/>
      <c r="HD46" s="124"/>
      <c r="HN46" s="124"/>
      <c r="HX46" s="124"/>
    </row>
    <row xmlns:x14ac="http://schemas.microsoft.com/office/spreadsheetml/2009/9/ac" r="47" s="3" customFormat="true" x14ac:dyDescent="0.25">
      <c r="A47" s="397" t="str">
        <f ca="true">IF(ISBLANK('Data Summary'!A49),"",'Data Summary'!A49)</f>
        <v/>
      </c>
      <c r="B47" s="124"/>
      <c r="L47" s="124"/>
      <c r="V47" s="124"/>
      <c r="AF47" s="124"/>
      <c r="AP47" s="124"/>
      <c r="AZ47" s="124"/>
      <c r="BA47" s="124"/>
      <c r="BJ47" s="124"/>
      <c r="BK47" s="124"/>
      <c r="BT47" s="124"/>
      <c r="CD47" s="124"/>
      <c r="CN47" s="124"/>
      <c r="CX47" s="124"/>
      <c r="DH47" s="124"/>
      <c r="DR47" s="124"/>
      <c r="EB47" s="124"/>
      <c r="EL47" s="124"/>
      <c r="EV47" s="124"/>
      <c r="FF47" s="124"/>
      <c r="FP47" s="124"/>
      <c r="FZ47" s="124"/>
      <c r="GJ47" s="124"/>
      <c r="GT47" s="124"/>
      <c r="HD47" s="124"/>
      <c r="HN47" s="124"/>
      <c r="HX47" s="124"/>
    </row>
    <row xmlns:x14ac="http://schemas.microsoft.com/office/spreadsheetml/2009/9/ac" r="48" s="3" customFormat="true" x14ac:dyDescent="0.25">
      <c r="A48" s="397" t="str">
        <f ca="true">IF(ISBLANK('Data Summary'!A50),"",'Data Summary'!A50)</f>
        <v/>
      </c>
      <c r="B48" s="124"/>
      <c r="L48" s="124"/>
      <c r="V48" s="124"/>
      <c r="AF48" s="124"/>
      <c r="AP48" s="124"/>
      <c r="AZ48" s="124"/>
      <c r="BA48" s="124"/>
      <c r="BJ48" s="124"/>
      <c r="BK48" s="124"/>
      <c r="BT48" s="124"/>
      <c r="CD48" s="124"/>
      <c r="CN48" s="124"/>
      <c r="CX48" s="124"/>
      <c r="DH48" s="124"/>
      <c r="DR48" s="124"/>
      <c r="EB48" s="124"/>
      <c r="EL48" s="124"/>
      <c r="EV48" s="124"/>
      <c r="FF48" s="124"/>
      <c r="FP48" s="124"/>
      <c r="FZ48" s="124"/>
      <c r="GJ48" s="124"/>
      <c r="GT48" s="124"/>
      <c r="HD48" s="124"/>
      <c r="HN48" s="124"/>
      <c r="HX48" s="124"/>
    </row>
    <row xmlns:x14ac="http://schemas.microsoft.com/office/spreadsheetml/2009/9/ac" r="49" s="3" customFormat="true" x14ac:dyDescent="0.25">
      <c r="A49" s="397" t="str">
        <f ca="true">IF(ISBLANK('Data Summary'!A51),"",'Data Summary'!A51)</f>
        <v/>
      </c>
      <c r="B49" s="124"/>
      <c r="L49" s="124"/>
      <c r="V49" s="124"/>
      <c r="AF49" s="124"/>
      <c r="AP49" s="124"/>
      <c r="AZ49" s="124"/>
      <c r="BA49" s="124"/>
      <c r="BJ49" s="124"/>
      <c r="BK49" s="124"/>
      <c r="BT49" s="124"/>
      <c r="CD49" s="124"/>
      <c r="CN49" s="124"/>
      <c r="CX49" s="124"/>
      <c r="DH49" s="124"/>
      <c r="DR49" s="124"/>
      <c r="EB49" s="124"/>
      <c r="EL49" s="124"/>
      <c r="EV49" s="124"/>
      <c r="FF49" s="124"/>
      <c r="FP49" s="124"/>
      <c r="FZ49" s="124"/>
      <c r="GJ49" s="124"/>
      <c r="GT49" s="124"/>
      <c r="HD49" s="124"/>
      <c r="HN49" s="124"/>
      <c r="HX49" s="124"/>
    </row>
    <row xmlns:x14ac="http://schemas.microsoft.com/office/spreadsheetml/2009/9/ac" r="50" s="3" customFormat="true" x14ac:dyDescent="0.25">
      <c r="A50" s="397" t="str">
        <f ca="true">IF(ISBLANK('Data Summary'!A52),"",'Data Summary'!A52)</f>
        <v/>
      </c>
      <c r="B50" s="124"/>
      <c r="L50" s="124"/>
      <c r="V50" s="124"/>
      <c r="AF50" s="124"/>
      <c r="AP50" s="124"/>
      <c r="AZ50" s="124"/>
      <c r="BA50" s="124"/>
      <c r="BJ50" s="124"/>
      <c r="BK50" s="124"/>
      <c r="BT50" s="124"/>
      <c r="CD50" s="124"/>
      <c r="CN50" s="124"/>
      <c r="CX50" s="124"/>
      <c r="DH50" s="124"/>
      <c r="DR50" s="124"/>
      <c r="EB50" s="124"/>
      <c r="EL50" s="124"/>
      <c r="EV50" s="124"/>
      <c r="FF50" s="124"/>
      <c r="FP50" s="124"/>
      <c r="FZ50" s="124"/>
      <c r="GJ50" s="124"/>
      <c r="GT50" s="124"/>
      <c r="HD50" s="124"/>
      <c r="HN50" s="124"/>
      <c r="HX50" s="124"/>
    </row>
    <row xmlns:x14ac="http://schemas.microsoft.com/office/spreadsheetml/2009/9/ac" r="51" s="3" customFormat="true" x14ac:dyDescent="0.25">
      <c r="A51" s="397" t="str">
        <f ca="true">IF(ISBLANK('Data Summary'!A53),"",'Data Summary'!A53)</f>
        <v/>
      </c>
      <c r="B51" s="124"/>
      <c r="L51" s="124"/>
      <c r="V51" s="124"/>
      <c r="AF51" s="124"/>
      <c r="AP51" s="124"/>
      <c r="AZ51" s="124"/>
      <c r="BA51" s="124"/>
      <c r="BJ51" s="124"/>
      <c r="BK51" s="124"/>
      <c r="BT51" s="124"/>
      <c r="CD51" s="124"/>
      <c r="CN51" s="124"/>
      <c r="CX51" s="124"/>
      <c r="DH51" s="124"/>
      <c r="DR51" s="124"/>
      <c r="EB51" s="124"/>
      <c r="EL51" s="124"/>
      <c r="EV51" s="124"/>
      <c r="FF51" s="124"/>
      <c r="FP51" s="124"/>
      <c r="FZ51" s="124"/>
      <c r="GJ51" s="124"/>
      <c r="GT51" s="124"/>
      <c r="HD51" s="124"/>
      <c r="HN51" s="124"/>
      <c r="HX51" s="124"/>
    </row>
    <row xmlns:x14ac="http://schemas.microsoft.com/office/spreadsheetml/2009/9/ac" r="52" s="3" customFormat="true" x14ac:dyDescent="0.25">
      <c r="A52" s="397" t="str">
        <f ca="true">IF(ISBLANK('Data Summary'!A54),"",'Data Summary'!A54)</f>
        <v/>
      </c>
      <c r="B52" s="124"/>
      <c r="L52" s="124"/>
      <c r="V52" s="124"/>
      <c r="AF52" s="124"/>
      <c r="AP52" s="124"/>
      <c r="AZ52" s="124"/>
      <c r="BA52" s="124"/>
      <c r="BJ52" s="124"/>
      <c r="BK52" s="124"/>
      <c r="BT52" s="124"/>
      <c r="CD52" s="124"/>
      <c r="CN52" s="124"/>
      <c r="CX52" s="124"/>
      <c r="DH52" s="124"/>
      <c r="DR52" s="124"/>
      <c r="EB52" s="124"/>
      <c r="EL52" s="124"/>
      <c r="EV52" s="124"/>
      <c r="FF52" s="124"/>
      <c r="FP52" s="124"/>
      <c r="FZ52" s="124"/>
      <c r="GJ52" s="124"/>
      <c r="GT52" s="124"/>
      <c r="HD52" s="124"/>
      <c r="HN52" s="124"/>
      <c r="HX52" s="124"/>
    </row>
    <row xmlns:x14ac="http://schemas.microsoft.com/office/spreadsheetml/2009/9/ac" r="53" s="3" customFormat="true" x14ac:dyDescent="0.25">
      <c r="A53" s="397" t="str">
        <f ca="true">IF(ISBLANK('Data Summary'!A55),"",'Data Summary'!A55)</f>
        <v/>
      </c>
      <c r="B53" s="124"/>
      <c r="L53" s="124"/>
      <c r="V53" s="124"/>
      <c r="AF53" s="124"/>
      <c r="AP53" s="124"/>
      <c r="AZ53" s="124"/>
      <c r="BA53" s="124"/>
      <c r="BJ53" s="124"/>
      <c r="BK53" s="124"/>
      <c r="BT53" s="124"/>
      <c r="CD53" s="124"/>
      <c r="CN53" s="124"/>
      <c r="CX53" s="124"/>
      <c r="DH53" s="124"/>
      <c r="DR53" s="124"/>
      <c r="EB53" s="124"/>
      <c r="EL53" s="124"/>
      <c r="EV53" s="124"/>
      <c r="FF53" s="124"/>
      <c r="FP53" s="124"/>
      <c r="FZ53" s="124"/>
      <c r="GJ53" s="124"/>
      <c r="GT53" s="124"/>
      <c r="HD53" s="124"/>
      <c r="HN53" s="124"/>
      <c r="HX53" s="124"/>
    </row>
    <row xmlns:x14ac="http://schemas.microsoft.com/office/spreadsheetml/2009/9/ac" r="54" s="3" customFormat="true" x14ac:dyDescent="0.25">
      <c r="A54" s="397" t="str">
        <f ca="true">IF(ISBLANK('Data Summary'!A56),"",'Data Summary'!A56)</f>
        <v/>
      </c>
      <c r="B54" s="124"/>
      <c r="L54" s="124"/>
      <c r="V54" s="124"/>
      <c r="AF54" s="124"/>
      <c r="AP54" s="124"/>
      <c r="AZ54" s="124"/>
      <c r="BA54" s="124"/>
      <c r="BJ54" s="124"/>
      <c r="BK54" s="124"/>
      <c r="BT54" s="124"/>
      <c r="CD54" s="124"/>
      <c r="CN54" s="124"/>
      <c r="CX54" s="124"/>
      <c r="DH54" s="124"/>
      <c r="DR54" s="124"/>
      <c r="EB54" s="124"/>
      <c r="EL54" s="124"/>
      <c r="EV54" s="124"/>
      <c r="FF54" s="124"/>
      <c r="FP54" s="124"/>
      <c r="FZ54" s="124"/>
      <c r="GJ54" s="124"/>
      <c r="GT54" s="124"/>
      <c r="HD54" s="124"/>
      <c r="HN54" s="124"/>
      <c r="HX54" s="124"/>
    </row>
    <row xmlns:x14ac="http://schemas.microsoft.com/office/spreadsheetml/2009/9/ac" r="55" s="3" customFormat="true" x14ac:dyDescent="0.25">
      <c r="A55" s="397" t="str">
        <f ca="true">IF(ISBLANK('Data Summary'!A57),"",'Data Summary'!A57)</f>
        <v/>
      </c>
      <c r="B55" s="124"/>
      <c r="L55" s="124"/>
      <c r="V55" s="124"/>
      <c r="AF55" s="124"/>
      <c r="AP55" s="124"/>
      <c r="AZ55" s="124"/>
      <c r="BA55" s="124"/>
      <c r="BJ55" s="124"/>
      <c r="BK55" s="124"/>
      <c r="BT55" s="124"/>
      <c r="CD55" s="124"/>
      <c r="CN55" s="124"/>
      <c r="CX55" s="124"/>
      <c r="DH55" s="124"/>
      <c r="DR55" s="124"/>
      <c r="EB55" s="124"/>
      <c r="EL55" s="124"/>
      <c r="EV55" s="124"/>
      <c r="FF55" s="124"/>
      <c r="FP55" s="124"/>
      <c r="FZ55" s="124"/>
      <c r="GJ55" s="124"/>
      <c r="GT55" s="124"/>
      <c r="HD55" s="124"/>
      <c r="HN55" s="124"/>
      <c r="HX55" s="124"/>
    </row>
    <row xmlns:x14ac="http://schemas.microsoft.com/office/spreadsheetml/2009/9/ac" r="56" s="3" customFormat="true" x14ac:dyDescent="0.25">
      <c r="A56" s="397" t="str">
        <f ca="true">IF(ISBLANK('Data Summary'!A58),"",'Data Summary'!A58)</f>
        <v/>
      </c>
      <c r="B56" s="124"/>
      <c r="L56" s="124"/>
      <c r="V56" s="124"/>
      <c r="AF56" s="124"/>
      <c r="AP56" s="124"/>
      <c r="AZ56" s="124"/>
      <c r="BA56" s="124"/>
      <c r="BJ56" s="124"/>
      <c r="BK56" s="124"/>
      <c r="BT56" s="124"/>
      <c r="CD56" s="124"/>
      <c r="CN56" s="124"/>
      <c r="CX56" s="124"/>
      <c r="DH56" s="124"/>
      <c r="DR56" s="124"/>
      <c r="EB56" s="124"/>
      <c r="EL56" s="124"/>
      <c r="EV56" s="124"/>
      <c r="FF56" s="124"/>
      <c r="FP56" s="124"/>
      <c r="FZ56" s="124"/>
      <c r="GJ56" s="124"/>
      <c r="GT56" s="124"/>
      <c r="HD56" s="124"/>
      <c r="HN56" s="124"/>
      <c r="HX56" s="124"/>
    </row>
    <row xmlns:x14ac="http://schemas.microsoft.com/office/spreadsheetml/2009/9/ac" r="57" s="3" customFormat="true" x14ac:dyDescent="0.25">
      <c r="A57" s="397" t="str">
        <f ca="true">IF(ISBLANK('Data Summary'!A59),"",'Data Summary'!A59)</f>
        <v/>
      </c>
      <c r="B57" s="124"/>
      <c r="L57" s="124"/>
      <c r="V57" s="124"/>
      <c r="AF57" s="124"/>
      <c r="AP57" s="124"/>
      <c r="AZ57" s="124"/>
      <c r="BA57" s="124"/>
      <c r="BJ57" s="124"/>
      <c r="BK57" s="124"/>
      <c r="BT57" s="124"/>
      <c r="CD57" s="124"/>
      <c r="CN57" s="124"/>
      <c r="CX57" s="124"/>
      <c r="DH57" s="124"/>
      <c r="DR57" s="124"/>
      <c r="EB57" s="124"/>
      <c r="EL57" s="124"/>
      <c r="EV57" s="124"/>
      <c r="FF57" s="124"/>
      <c r="FP57" s="124"/>
      <c r="FZ57" s="124"/>
      <c r="GJ57" s="124"/>
      <c r="GT57" s="124"/>
      <c r="HD57" s="124"/>
      <c r="HN57" s="124"/>
      <c r="HX57" s="124"/>
    </row>
    <row xmlns:x14ac="http://schemas.microsoft.com/office/spreadsheetml/2009/9/ac" r="58" s="3" customFormat="true" x14ac:dyDescent="0.25">
      <c r="A58" s="397" t="str">
        <f ca="true">IF(ISBLANK('Data Summary'!A60),"",'Data Summary'!A60)</f>
        <v/>
      </c>
      <c r="B58" s="124"/>
      <c r="L58" s="124"/>
      <c r="V58" s="124"/>
      <c r="AF58" s="124"/>
      <c r="AP58" s="124"/>
      <c r="AZ58" s="124"/>
      <c r="BA58" s="124"/>
      <c r="BJ58" s="124"/>
      <c r="BK58" s="124"/>
      <c r="BT58" s="124"/>
      <c r="CD58" s="124"/>
      <c r="CN58" s="124"/>
      <c r="CX58" s="124"/>
      <c r="DH58" s="124"/>
      <c r="DR58" s="124"/>
      <c r="EB58" s="124"/>
      <c r="EL58" s="124"/>
      <c r="EV58" s="124"/>
      <c r="FF58" s="124"/>
      <c r="FP58" s="124"/>
      <c r="FZ58" s="124"/>
      <c r="GJ58" s="124"/>
      <c r="GT58" s="124"/>
      <c r="HD58" s="124"/>
      <c r="HN58" s="124"/>
      <c r="HX58" s="124"/>
    </row>
    <row xmlns:x14ac="http://schemas.microsoft.com/office/spreadsheetml/2009/9/ac" r="59" s="3" customFormat="true" x14ac:dyDescent="0.25">
      <c r="A59" s="397" t="str">
        <f ca="true">IF(ISBLANK('Data Summary'!A61),"",'Data Summary'!A61)</f>
        <v/>
      </c>
      <c r="B59" s="124"/>
      <c r="L59" s="124"/>
      <c r="V59" s="124"/>
      <c r="AF59" s="124"/>
      <c r="AP59" s="124"/>
      <c r="AZ59" s="124"/>
      <c r="BA59" s="124"/>
      <c r="BJ59" s="124"/>
      <c r="BK59" s="124"/>
      <c r="BT59" s="124"/>
      <c r="CD59" s="124"/>
      <c r="CN59" s="124"/>
      <c r="CX59" s="124"/>
      <c r="DH59" s="124"/>
      <c r="DR59" s="124"/>
      <c r="EB59" s="124"/>
      <c r="EL59" s="124"/>
      <c r="EV59" s="124"/>
      <c r="FF59" s="124"/>
      <c r="FP59" s="124"/>
      <c r="FZ59" s="124"/>
      <c r="GJ59" s="124"/>
      <c r="GT59" s="124"/>
      <c r="HD59" s="124"/>
      <c r="HN59" s="124"/>
      <c r="HX59" s="124"/>
    </row>
    <row xmlns:x14ac="http://schemas.microsoft.com/office/spreadsheetml/2009/9/ac" r="60" s="3" customFormat="true" x14ac:dyDescent="0.25">
      <c r="A60" s="397" t="str">
        <f ca="true">IF(ISBLANK('Data Summary'!A62),"",'Data Summary'!A62)</f>
        <v/>
      </c>
      <c r="B60" s="124"/>
      <c r="L60" s="124"/>
      <c r="V60" s="124"/>
      <c r="AF60" s="124"/>
      <c r="AP60" s="124"/>
      <c r="AZ60" s="124"/>
      <c r="BA60" s="124"/>
      <c r="BJ60" s="124"/>
      <c r="BK60" s="124"/>
      <c r="BT60" s="124"/>
      <c r="CD60" s="124"/>
      <c r="CN60" s="124"/>
      <c r="CX60" s="124"/>
      <c r="DH60" s="124"/>
      <c r="DR60" s="124"/>
      <c r="EB60" s="124"/>
      <c r="EL60" s="124"/>
      <c r="EV60" s="124"/>
      <c r="FF60" s="124"/>
      <c r="FP60" s="124"/>
      <c r="FZ60" s="124"/>
      <c r="GJ60" s="124"/>
      <c r="GT60" s="124"/>
      <c r="HD60" s="124"/>
      <c r="HN60" s="124"/>
      <c r="HX60" s="124"/>
    </row>
    <row xmlns:x14ac="http://schemas.microsoft.com/office/spreadsheetml/2009/9/ac" r="61" s="3" customFormat="true" x14ac:dyDescent="0.25">
      <c r="A61" s="397" t="str">
        <f ca="true">IF(ISBLANK('Data Summary'!A63),"",'Data Summary'!A63)</f>
        <v/>
      </c>
      <c r="B61" s="124"/>
      <c r="L61" s="124"/>
      <c r="V61" s="124"/>
      <c r="AF61" s="124"/>
      <c r="AP61" s="124"/>
      <c r="AZ61" s="124"/>
      <c r="BA61" s="124"/>
      <c r="BJ61" s="124"/>
      <c r="BK61" s="124"/>
      <c r="BT61" s="124"/>
      <c r="CD61" s="124"/>
      <c r="CN61" s="124"/>
      <c r="CX61" s="124"/>
      <c r="DH61" s="124"/>
      <c r="DR61" s="124"/>
      <c r="EB61" s="124"/>
      <c r="EL61" s="124"/>
      <c r="EV61" s="124"/>
      <c r="FF61" s="124"/>
      <c r="FP61" s="124"/>
      <c r="FZ61" s="124"/>
      <c r="GJ61" s="124"/>
      <c r="GT61" s="124"/>
      <c r="HD61" s="124"/>
      <c r="HN61" s="124"/>
      <c r="HX61" s="124"/>
    </row>
    <row xmlns:x14ac="http://schemas.microsoft.com/office/spreadsheetml/2009/9/ac" r="62" s="3" customFormat="true" x14ac:dyDescent="0.25">
      <c r="A62" s="397" t="str">
        <f ca="true">IF(ISBLANK('Data Summary'!A64),"",'Data Summary'!A64)</f>
        <v/>
      </c>
      <c r="B62" s="124"/>
      <c r="L62" s="124"/>
      <c r="V62" s="124"/>
      <c r="AF62" s="124"/>
      <c r="AP62" s="124"/>
      <c r="AZ62" s="124"/>
      <c r="BA62" s="124"/>
      <c r="BJ62" s="124"/>
      <c r="BK62" s="124"/>
      <c r="BT62" s="124"/>
      <c r="CD62" s="124"/>
      <c r="CN62" s="124"/>
      <c r="CX62" s="124"/>
      <c r="DH62" s="124"/>
      <c r="DR62" s="124"/>
      <c r="EB62" s="124"/>
      <c r="EL62" s="124"/>
      <c r="EV62" s="124"/>
      <c r="FF62" s="124"/>
      <c r="FP62" s="124"/>
      <c r="FZ62" s="124"/>
      <c r="GJ62" s="124"/>
      <c r="GT62" s="124"/>
      <c r="HD62" s="124"/>
      <c r="HN62" s="124"/>
      <c r="HX62" s="124"/>
    </row>
    <row xmlns:x14ac="http://schemas.microsoft.com/office/spreadsheetml/2009/9/ac" r="63" s="3" customFormat="true" x14ac:dyDescent="0.25">
      <c r="A63" s="397" t="str">
        <f ca="true">IF(ISBLANK('Data Summary'!A65),"",'Data Summary'!A65)</f>
        <v/>
      </c>
      <c r="B63" s="124"/>
      <c r="L63" s="124"/>
      <c r="V63" s="124"/>
      <c r="AF63" s="124"/>
      <c r="AP63" s="124"/>
      <c r="AZ63" s="124"/>
      <c r="BA63" s="124"/>
      <c r="BJ63" s="124"/>
      <c r="BK63" s="124"/>
      <c r="BT63" s="124"/>
      <c r="CD63" s="124"/>
      <c r="CN63" s="124"/>
      <c r="CX63" s="124"/>
      <c r="DH63" s="124"/>
      <c r="DR63" s="124"/>
      <c r="EB63" s="124"/>
      <c r="EL63" s="124"/>
      <c r="EV63" s="124"/>
      <c r="FF63" s="124"/>
      <c r="FP63" s="124"/>
      <c r="FZ63" s="124"/>
      <c r="GJ63" s="124"/>
      <c r="GT63" s="124"/>
      <c r="HD63" s="124"/>
      <c r="HN63" s="124"/>
      <c r="HX63" s="124"/>
    </row>
    <row xmlns:x14ac="http://schemas.microsoft.com/office/spreadsheetml/2009/9/ac" r="64" s="3" customFormat="true" x14ac:dyDescent="0.25">
      <c r="A64" s="397" t="str">
        <f ca="true">IF(ISBLANK('Data Summary'!A66),"",'Data Summary'!A66)</f>
        <v/>
      </c>
      <c r="B64" s="124"/>
      <c r="L64" s="124"/>
      <c r="V64" s="124"/>
      <c r="AF64" s="124"/>
      <c r="AP64" s="124"/>
      <c r="AZ64" s="124"/>
      <c r="BA64" s="124"/>
      <c r="BJ64" s="124"/>
      <c r="BK64" s="124"/>
      <c r="BT64" s="124"/>
      <c r="CD64" s="124"/>
      <c r="CN64" s="124"/>
      <c r="CX64" s="124"/>
      <c r="DH64" s="124"/>
      <c r="DR64" s="124"/>
      <c r="EB64" s="124"/>
      <c r="EL64" s="124"/>
      <c r="EV64" s="124"/>
      <c r="FF64" s="124"/>
      <c r="FP64" s="124"/>
      <c r="FZ64" s="124"/>
      <c r="GJ64" s="124"/>
      <c r="GT64" s="124"/>
      <c r="HD64" s="124"/>
      <c r="HN64" s="124"/>
      <c r="HX64" s="124"/>
    </row>
    <row xmlns:x14ac="http://schemas.microsoft.com/office/spreadsheetml/2009/9/ac" r="65" s="3" customFormat="true" x14ac:dyDescent="0.25">
      <c r="A65" s="397" t="str">
        <f ca="true">IF(ISBLANK('Data Summary'!A67),"",'Data Summary'!A67)</f>
        <v/>
      </c>
      <c r="B65" s="124"/>
      <c r="L65" s="124"/>
      <c r="V65" s="124"/>
      <c r="AF65" s="124"/>
      <c r="AP65" s="124"/>
      <c r="AZ65" s="124"/>
      <c r="BA65" s="124"/>
      <c r="BJ65" s="124"/>
      <c r="BK65" s="124"/>
      <c r="BT65" s="124"/>
      <c r="CD65" s="124"/>
      <c r="CN65" s="124"/>
      <c r="CX65" s="124"/>
      <c r="DH65" s="124"/>
      <c r="DR65" s="124"/>
      <c r="EB65" s="124"/>
      <c r="EL65" s="124"/>
      <c r="EV65" s="124"/>
      <c r="FF65" s="124"/>
      <c r="FP65" s="124"/>
      <c r="FZ65" s="124"/>
      <c r="GJ65" s="124"/>
      <c r="GT65" s="124"/>
      <c r="HD65" s="124"/>
      <c r="HN65" s="124"/>
      <c r="HX65" s="124"/>
    </row>
    <row xmlns:x14ac="http://schemas.microsoft.com/office/spreadsheetml/2009/9/ac" r="66" s="3" customFormat="true" x14ac:dyDescent="0.25">
      <c r="A66" s="397" t="str">
        <f ca="true">IF(ISBLANK('Data Summary'!A68),"",'Data Summary'!A68)</f>
        <v/>
      </c>
      <c r="B66" s="124"/>
      <c r="L66" s="124"/>
      <c r="V66" s="124"/>
      <c r="AF66" s="124"/>
      <c r="AP66" s="124"/>
      <c r="AZ66" s="124"/>
      <c r="BA66" s="124"/>
      <c r="BJ66" s="124"/>
      <c r="BK66" s="124"/>
      <c r="BT66" s="124"/>
      <c r="CD66" s="124"/>
      <c r="CN66" s="124"/>
      <c r="CX66" s="124"/>
      <c r="DH66" s="124"/>
      <c r="DR66" s="124"/>
      <c r="EB66" s="124"/>
      <c r="EL66" s="124"/>
      <c r="EV66" s="124"/>
      <c r="FF66" s="124"/>
      <c r="FP66" s="124"/>
      <c r="FZ66" s="124"/>
      <c r="GJ66" s="124"/>
      <c r="GT66" s="124"/>
      <c r="HD66" s="124"/>
      <c r="HN66" s="124"/>
      <c r="HX66" s="124"/>
    </row>
    <row xmlns:x14ac="http://schemas.microsoft.com/office/spreadsheetml/2009/9/ac" r="67" s="3" customFormat="true" x14ac:dyDescent="0.25">
      <c r="A67" s="397" t="str">
        <f ca="true">IF(ISBLANK('Data Summary'!A69),"",'Data Summary'!A69)</f>
        <v/>
      </c>
      <c r="B67" s="124"/>
      <c r="L67" s="124"/>
      <c r="V67" s="124"/>
      <c r="AF67" s="124"/>
      <c r="AP67" s="124"/>
      <c r="AZ67" s="124"/>
      <c r="BA67" s="124"/>
      <c r="BJ67" s="124"/>
      <c r="BK67" s="124"/>
      <c r="BT67" s="124"/>
      <c r="CD67" s="124"/>
      <c r="CN67" s="124"/>
      <c r="CX67" s="124"/>
      <c r="DH67" s="124"/>
      <c r="DR67" s="124"/>
      <c r="EB67" s="124"/>
      <c r="EL67" s="124"/>
      <c r="EV67" s="124"/>
      <c r="FF67" s="124"/>
      <c r="FP67" s="124"/>
      <c r="FZ67" s="124"/>
      <c r="GJ67" s="124"/>
      <c r="GT67" s="124"/>
      <c r="HD67" s="124"/>
      <c r="HN67" s="124"/>
      <c r="HX67" s="124"/>
    </row>
    <row xmlns:x14ac="http://schemas.microsoft.com/office/spreadsheetml/2009/9/ac" r="68" s="3" customFormat="true" x14ac:dyDescent="0.25">
      <c r="A68" s="397" t="str">
        <f ca="true">IF(ISBLANK('Data Summary'!A70),"",'Data Summary'!A70)</f>
        <v/>
      </c>
      <c r="B68" s="124"/>
      <c r="L68" s="124"/>
      <c r="V68" s="124"/>
      <c r="AF68" s="124"/>
      <c r="AP68" s="124"/>
      <c r="AZ68" s="124"/>
      <c r="BA68" s="124"/>
      <c r="BJ68" s="124"/>
      <c r="BK68" s="124"/>
      <c r="BT68" s="124"/>
      <c r="CD68" s="124"/>
      <c r="CN68" s="124"/>
      <c r="CX68" s="124"/>
      <c r="DH68" s="124"/>
      <c r="DR68" s="124"/>
      <c r="EB68" s="124"/>
      <c r="EL68" s="124"/>
      <c r="EV68" s="124"/>
      <c r="FF68" s="124"/>
      <c r="FP68" s="124"/>
      <c r="FZ68" s="124"/>
      <c r="GJ68" s="124"/>
      <c r="GT68" s="124"/>
      <c r="HD68" s="124"/>
      <c r="HN68" s="124"/>
      <c r="HX68" s="124"/>
    </row>
    <row xmlns:x14ac="http://schemas.microsoft.com/office/spreadsheetml/2009/9/ac" r="69" s="3" customFormat="true" x14ac:dyDescent="0.25">
      <c r="A69" s="397" t="str">
        <f ca="true">IF(ISBLANK('Data Summary'!A71),"",'Data Summary'!A71)</f>
        <v/>
      </c>
      <c r="B69" s="124"/>
      <c r="L69" s="124"/>
      <c r="V69" s="124"/>
      <c r="AF69" s="124"/>
      <c r="AP69" s="124"/>
      <c r="AZ69" s="124"/>
      <c r="BA69" s="124"/>
      <c r="BJ69" s="124"/>
      <c r="BK69" s="124"/>
      <c r="BT69" s="124"/>
      <c r="CD69" s="124"/>
      <c r="CN69" s="124"/>
      <c r="CX69" s="124"/>
      <c r="DH69" s="124"/>
      <c r="DR69" s="124"/>
      <c r="EB69" s="124"/>
      <c r="EL69" s="124"/>
      <c r="EV69" s="124"/>
      <c r="FF69" s="124"/>
      <c r="FP69" s="124"/>
      <c r="FZ69" s="124"/>
      <c r="GJ69" s="124"/>
      <c r="GT69" s="124"/>
      <c r="HD69" s="124"/>
      <c r="HN69" s="124"/>
      <c r="HX69" s="124"/>
    </row>
    <row xmlns:x14ac="http://schemas.microsoft.com/office/spreadsheetml/2009/9/ac" r="70" s="3" customFormat="true" x14ac:dyDescent="0.25">
      <c r="A70" s="397" t="str">
        <f ca="true">IF(ISBLANK('Data Summary'!A72),"",'Data Summary'!A72)</f>
        <v/>
      </c>
      <c r="B70" s="124"/>
      <c r="L70" s="124"/>
      <c r="V70" s="124"/>
      <c r="AF70" s="124"/>
      <c r="AP70" s="124"/>
      <c r="AZ70" s="124"/>
      <c r="BA70" s="124"/>
      <c r="BJ70" s="124"/>
      <c r="BK70" s="124"/>
      <c r="BT70" s="124"/>
      <c r="CD70" s="124"/>
      <c r="CN70" s="124"/>
      <c r="CX70" s="124"/>
      <c r="DH70" s="124"/>
      <c r="DR70" s="124"/>
      <c r="EB70" s="124"/>
      <c r="EL70" s="124"/>
      <c r="EV70" s="124"/>
      <c r="FF70" s="124"/>
      <c r="FP70" s="124"/>
      <c r="FZ70" s="124"/>
      <c r="GJ70" s="124"/>
      <c r="GT70" s="124"/>
      <c r="HD70" s="124"/>
      <c r="HN70" s="124"/>
      <c r="HX70" s="124"/>
    </row>
    <row xmlns:x14ac="http://schemas.microsoft.com/office/spreadsheetml/2009/9/ac" r="71" s="3" customFormat="true" x14ac:dyDescent="0.25">
      <c r="A71" s="397" t="str">
        <f ca="true">IF(ISBLANK('Data Summary'!A73),"",'Data Summary'!A73)</f>
        <v/>
      </c>
      <c r="B71" s="124"/>
      <c r="L71" s="124"/>
      <c r="V71" s="124"/>
      <c r="AF71" s="124"/>
      <c r="AP71" s="124"/>
      <c r="AZ71" s="124"/>
      <c r="BA71" s="124"/>
      <c r="BJ71" s="124"/>
      <c r="BK71" s="124"/>
      <c r="BT71" s="124"/>
      <c r="CD71" s="124"/>
      <c r="CN71" s="124"/>
      <c r="CX71" s="124"/>
      <c r="DH71" s="124"/>
      <c r="DR71" s="124"/>
      <c r="EB71" s="124"/>
      <c r="EL71" s="124"/>
      <c r="EV71" s="124"/>
      <c r="FF71" s="124"/>
      <c r="FP71" s="124"/>
      <c r="FZ71" s="124"/>
      <c r="GJ71" s="124"/>
      <c r="GT71" s="124"/>
      <c r="HD71" s="124"/>
      <c r="HN71" s="124"/>
      <c r="HX71" s="124"/>
    </row>
    <row xmlns:x14ac="http://schemas.microsoft.com/office/spreadsheetml/2009/9/ac" r="72" s="3" customFormat="true" x14ac:dyDescent="0.25">
      <c r="A72" s="397" t="str">
        <f ca="true">IF(ISBLANK('Data Summary'!A74),"",'Data Summary'!A74)</f>
        <v/>
      </c>
      <c r="B72" s="124"/>
      <c r="L72" s="124"/>
      <c r="V72" s="124"/>
      <c r="AF72" s="124"/>
      <c r="AP72" s="124"/>
      <c r="AZ72" s="124"/>
      <c r="BA72" s="124"/>
      <c r="BJ72" s="124"/>
      <c r="BK72" s="124"/>
      <c r="BT72" s="124"/>
      <c r="CD72" s="124"/>
      <c r="CN72" s="124"/>
      <c r="CX72" s="124"/>
      <c r="DH72" s="124"/>
      <c r="DR72" s="124"/>
      <c r="EB72" s="124"/>
      <c r="EL72" s="124"/>
      <c r="EV72" s="124"/>
      <c r="FF72" s="124"/>
      <c r="FP72" s="124"/>
      <c r="FZ72" s="124"/>
      <c r="GJ72" s="124"/>
      <c r="GT72" s="124"/>
      <c r="HD72" s="124"/>
      <c r="HN72" s="124"/>
      <c r="HX72" s="124"/>
    </row>
    <row xmlns:x14ac="http://schemas.microsoft.com/office/spreadsheetml/2009/9/ac" r="73" s="3" customFormat="true" x14ac:dyDescent="0.25">
      <c r="A73" s="397" t="str">
        <f ca="true">IF(ISBLANK('Data Summary'!A75),"",'Data Summary'!A75)</f>
        <v/>
      </c>
      <c r="B73" s="124"/>
      <c r="L73" s="124"/>
      <c r="V73" s="124"/>
      <c r="AF73" s="124"/>
      <c r="AP73" s="124"/>
      <c r="AZ73" s="124"/>
      <c r="BA73" s="124"/>
      <c r="BJ73" s="124"/>
      <c r="BK73" s="124"/>
      <c r="BT73" s="124"/>
      <c r="CD73" s="124"/>
      <c r="CN73" s="124"/>
      <c r="CX73" s="124"/>
      <c r="DH73" s="124"/>
      <c r="DR73" s="124"/>
      <c r="EB73" s="124"/>
      <c r="EL73" s="124"/>
      <c r="EV73" s="124"/>
      <c r="FF73" s="124"/>
      <c r="FP73" s="124"/>
      <c r="FZ73" s="124"/>
      <c r="GJ73" s="124"/>
      <c r="GT73" s="124"/>
      <c r="HD73" s="124"/>
      <c r="HN73" s="124"/>
      <c r="HX73" s="124"/>
    </row>
    <row xmlns:x14ac="http://schemas.microsoft.com/office/spreadsheetml/2009/9/ac" r="74" s="3" customFormat="true" x14ac:dyDescent="0.25">
      <c r="A74" s="397" t="str">
        <f ca="true">IF(ISBLANK('Data Summary'!A76),"",'Data Summary'!A76)</f>
        <v/>
      </c>
      <c r="B74" s="124"/>
      <c r="L74" s="124"/>
      <c r="V74" s="124"/>
      <c r="AF74" s="124"/>
      <c r="AP74" s="124"/>
      <c r="AZ74" s="124"/>
      <c r="BA74" s="124"/>
      <c r="BJ74" s="124"/>
      <c r="BK74" s="124"/>
      <c r="BT74" s="124"/>
      <c r="CD74" s="124"/>
      <c r="CN74" s="124"/>
      <c r="CX74" s="124"/>
      <c r="DH74" s="124"/>
      <c r="DR74" s="124"/>
      <c r="EB74" s="124"/>
      <c r="EL74" s="124"/>
      <c r="EV74" s="124"/>
      <c r="FF74" s="124"/>
      <c r="FP74" s="124"/>
      <c r="FZ74" s="124"/>
      <c r="GJ74" s="124"/>
      <c r="GT74" s="124"/>
      <c r="HD74" s="124"/>
      <c r="HN74" s="124"/>
      <c r="HX74" s="124"/>
    </row>
    <row xmlns:x14ac="http://schemas.microsoft.com/office/spreadsheetml/2009/9/ac" r="75" s="3" customFormat="true" x14ac:dyDescent="0.25">
      <c r="A75" s="397" t="str">
        <f ca="true">IF(ISBLANK('Data Summary'!A77),"",'Data Summary'!A77)</f>
        <v/>
      </c>
      <c r="B75" s="124"/>
      <c r="L75" s="124"/>
      <c r="V75" s="124"/>
      <c r="AF75" s="124"/>
      <c r="AP75" s="124"/>
      <c r="AZ75" s="124"/>
      <c r="BA75" s="124"/>
      <c r="BJ75" s="124"/>
      <c r="BK75" s="124"/>
      <c r="BT75" s="124"/>
      <c r="CD75" s="124"/>
      <c r="CN75" s="124"/>
      <c r="CX75" s="124"/>
      <c r="DH75" s="124"/>
      <c r="DR75" s="124"/>
      <c r="EB75" s="124"/>
      <c r="EL75" s="124"/>
      <c r="EV75" s="124"/>
      <c r="FF75" s="124"/>
      <c r="FP75" s="124"/>
      <c r="FZ75" s="124"/>
      <c r="GJ75" s="124"/>
      <c r="GT75" s="124"/>
      <c r="HD75" s="124"/>
      <c r="HN75" s="124"/>
      <c r="HX75" s="124"/>
    </row>
    <row xmlns:x14ac="http://schemas.microsoft.com/office/spreadsheetml/2009/9/ac" r="76" s="3" customFormat="true" x14ac:dyDescent="0.25">
      <c r="A76" s="397" t="str">
        <f ca="true">IF(ISBLANK('Data Summary'!A78),"",'Data Summary'!A78)</f>
        <v/>
      </c>
      <c r="B76" s="124"/>
      <c r="L76" s="124"/>
      <c r="V76" s="124"/>
      <c r="AF76" s="124"/>
      <c r="AP76" s="124"/>
      <c r="AZ76" s="124"/>
      <c r="BA76" s="124"/>
      <c r="BJ76" s="124"/>
      <c r="BK76" s="124"/>
      <c r="BT76" s="124"/>
      <c r="CD76" s="124"/>
      <c r="CN76" s="124"/>
      <c r="CX76" s="124"/>
      <c r="DH76" s="124"/>
      <c r="DR76" s="124"/>
      <c r="EB76" s="124"/>
      <c r="EL76" s="124"/>
      <c r="EV76" s="124"/>
      <c r="FF76" s="124"/>
      <c r="FP76" s="124"/>
      <c r="FZ76" s="124"/>
      <c r="GJ76" s="124"/>
      <c r="GT76" s="124"/>
      <c r="HD76" s="124"/>
      <c r="HN76" s="124"/>
      <c r="HX76" s="124"/>
    </row>
    <row xmlns:x14ac="http://schemas.microsoft.com/office/spreadsheetml/2009/9/ac" r="77" s="3" customFormat="true" x14ac:dyDescent="0.25">
      <c r="A77" s="397" t="str">
        <f ca="true">IF(ISBLANK('Data Summary'!A79),"",'Data Summary'!A79)</f>
        <v/>
      </c>
      <c r="B77" s="124"/>
      <c r="L77" s="124"/>
      <c r="V77" s="124"/>
      <c r="AF77" s="124"/>
      <c r="AP77" s="124"/>
      <c r="AZ77" s="124"/>
      <c r="BA77" s="124"/>
      <c r="BJ77" s="124"/>
      <c r="BK77" s="124"/>
      <c r="BT77" s="124"/>
      <c r="CD77" s="124"/>
      <c r="CN77" s="124"/>
      <c r="CX77" s="124"/>
      <c r="DH77" s="124"/>
      <c r="DR77" s="124"/>
      <c r="EB77" s="124"/>
      <c r="EL77" s="124"/>
      <c r="EV77" s="124"/>
      <c r="FF77" s="124"/>
      <c r="FP77" s="124"/>
      <c r="FZ77" s="124"/>
      <c r="GJ77" s="124"/>
      <c r="GT77" s="124"/>
      <c r="HD77" s="124"/>
      <c r="HN77" s="124"/>
      <c r="HX77" s="124"/>
    </row>
    <row xmlns:x14ac="http://schemas.microsoft.com/office/spreadsheetml/2009/9/ac" r="78" s="3" customFormat="true" x14ac:dyDescent="0.25">
      <c r="A78" s="397" t="str">
        <f ca="true">IF(ISBLANK('Data Summary'!A80),"",'Data Summary'!A80)</f>
        <v/>
      </c>
      <c r="B78" s="124"/>
      <c r="L78" s="124"/>
      <c r="V78" s="124"/>
      <c r="AF78" s="124"/>
      <c r="AP78" s="124"/>
      <c r="AZ78" s="124"/>
      <c r="BA78" s="124"/>
      <c r="BJ78" s="124"/>
      <c r="BK78" s="124"/>
      <c r="BT78" s="124"/>
      <c r="CD78" s="124"/>
      <c r="CN78" s="124"/>
      <c r="CX78" s="124"/>
      <c r="DH78" s="124"/>
      <c r="DR78" s="124"/>
      <c r="EB78" s="124"/>
      <c r="EL78" s="124"/>
      <c r="EV78" s="124"/>
      <c r="FF78" s="124"/>
      <c r="FP78" s="124"/>
      <c r="FZ78" s="124"/>
      <c r="GJ78" s="124"/>
      <c r="GT78" s="124"/>
      <c r="HD78" s="124"/>
      <c r="HN78" s="124"/>
      <c r="HX78" s="124"/>
    </row>
    <row xmlns:x14ac="http://schemas.microsoft.com/office/spreadsheetml/2009/9/ac" r="79" s="3" customFormat="true" x14ac:dyDescent="0.25">
      <c r="A79" s="397" t="str">
        <f ca="true">IF(ISBLANK('Data Summary'!A81),"",'Data Summary'!A81)</f>
        <v/>
      </c>
      <c r="B79" s="124"/>
      <c r="L79" s="124"/>
      <c r="V79" s="124"/>
      <c r="AF79" s="124"/>
      <c r="AP79" s="124"/>
      <c r="AZ79" s="124"/>
      <c r="BA79" s="124"/>
      <c r="BJ79" s="124"/>
      <c r="BK79" s="124"/>
      <c r="BT79" s="124"/>
      <c r="CD79" s="124"/>
      <c r="CN79" s="124"/>
      <c r="CX79" s="124"/>
      <c r="DH79" s="124"/>
      <c r="DR79" s="124"/>
      <c r="EB79" s="124"/>
      <c r="EL79" s="124"/>
      <c r="EV79" s="124"/>
      <c r="FF79" s="124"/>
      <c r="FP79" s="124"/>
      <c r="FZ79" s="124"/>
      <c r="GJ79" s="124"/>
      <c r="GT79" s="124"/>
      <c r="HD79" s="124"/>
      <c r="HN79" s="124"/>
      <c r="HX79" s="124"/>
    </row>
    <row xmlns:x14ac="http://schemas.microsoft.com/office/spreadsheetml/2009/9/ac" r="80" s="3" customFormat="true" x14ac:dyDescent="0.25">
      <c r="A80" s="397" t="str">
        <f ca="true">IF(ISBLANK('Data Summary'!A82),"",'Data Summary'!A82)</f>
        <v/>
      </c>
      <c r="B80" s="124"/>
      <c r="L80" s="124"/>
      <c r="V80" s="124"/>
      <c r="AF80" s="124"/>
      <c r="AP80" s="124"/>
      <c r="AZ80" s="124"/>
      <c r="BA80" s="124"/>
      <c r="BJ80" s="124"/>
      <c r="BK80" s="124"/>
      <c r="BT80" s="124"/>
      <c r="CD80" s="124"/>
      <c r="CN80" s="124"/>
      <c r="CX80" s="124"/>
      <c r="DH80" s="124"/>
      <c r="DR80" s="124"/>
      <c r="EB80" s="124"/>
      <c r="EL80" s="124"/>
      <c r="EV80" s="124"/>
      <c r="FF80" s="124"/>
      <c r="FP80" s="124"/>
      <c r="FZ80" s="124"/>
      <c r="GJ80" s="124"/>
      <c r="GT80" s="124"/>
      <c r="HD80" s="124"/>
      <c r="HN80" s="124"/>
      <c r="HX80" s="124"/>
    </row>
    <row xmlns:x14ac="http://schemas.microsoft.com/office/spreadsheetml/2009/9/ac" r="81" s="3" customFormat="true" x14ac:dyDescent="0.25">
      <c r="A81" s="397" t="str">
        <f ca="true">IF(ISBLANK('Data Summary'!A83),"",'Data Summary'!A83)</f>
        <v/>
      </c>
      <c r="B81" s="124"/>
      <c r="L81" s="124"/>
      <c r="V81" s="124"/>
      <c r="AF81" s="124"/>
      <c r="AP81" s="124"/>
      <c r="AZ81" s="124"/>
      <c r="BA81" s="124"/>
      <c r="BJ81" s="124"/>
      <c r="BK81" s="124"/>
      <c r="BT81" s="124"/>
      <c r="CD81" s="124"/>
      <c r="CN81" s="124"/>
      <c r="CX81" s="124"/>
      <c r="DH81" s="124"/>
      <c r="DR81" s="124"/>
      <c r="EB81" s="124"/>
      <c r="EL81" s="124"/>
      <c r="EV81" s="124"/>
      <c r="FF81" s="124"/>
      <c r="FP81" s="124"/>
      <c r="FZ81" s="124"/>
      <c r="GJ81" s="124"/>
      <c r="GT81" s="124"/>
      <c r="HD81" s="124"/>
      <c r="HN81" s="124"/>
      <c r="HX81" s="124"/>
    </row>
    <row xmlns:x14ac="http://schemas.microsoft.com/office/spreadsheetml/2009/9/ac" r="82" s="3" customFormat="true" x14ac:dyDescent="0.25">
      <c r="A82" s="397" t="str">
        <f ca="true">IF(ISBLANK('Data Summary'!A84),"",'Data Summary'!A84)</f>
        <v/>
      </c>
      <c r="B82" s="124"/>
      <c r="L82" s="124"/>
      <c r="V82" s="124"/>
      <c r="AF82" s="124"/>
      <c r="AP82" s="124"/>
      <c r="AZ82" s="124"/>
      <c r="BA82" s="124"/>
      <c r="BJ82" s="124"/>
      <c r="BK82" s="124"/>
      <c r="BT82" s="124"/>
      <c r="CD82" s="124"/>
      <c r="CN82" s="124"/>
      <c r="CX82" s="124"/>
      <c r="DH82" s="124"/>
      <c r="DR82" s="124"/>
      <c r="EB82" s="124"/>
      <c r="EL82" s="124"/>
      <c r="EV82" s="124"/>
      <c r="FF82" s="124"/>
      <c r="FP82" s="124"/>
      <c r="FZ82" s="124"/>
      <c r="GJ82" s="124"/>
      <c r="GT82" s="124"/>
      <c r="HD82" s="124"/>
      <c r="HN82" s="124"/>
      <c r="HX82" s="124"/>
    </row>
    <row xmlns:x14ac="http://schemas.microsoft.com/office/spreadsheetml/2009/9/ac" r="83" s="3" customFormat="true" x14ac:dyDescent="0.25">
      <c r="A83" s="397" t="str">
        <f ca="true">IF(ISBLANK('Data Summary'!A85),"",'Data Summary'!A85)</f>
        <v/>
      </c>
      <c r="B83" s="124"/>
      <c r="L83" s="124"/>
      <c r="V83" s="124"/>
      <c r="AF83" s="124"/>
      <c r="AP83" s="124"/>
      <c r="AZ83" s="124"/>
      <c r="BA83" s="124"/>
      <c r="BJ83" s="124"/>
      <c r="BK83" s="124"/>
      <c r="BT83" s="124"/>
      <c r="CD83" s="124"/>
      <c r="CN83" s="124"/>
      <c r="CX83" s="124"/>
      <c r="DH83" s="124"/>
      <c r="DR83" s="124"/>
      <c r="EB83" s="124"/>
      <c r="EL83" s="124"/>
      <c r="EV83" s="124"/>
      <c r="FF83" s="124"/>
      <c r="FP83" s="124"/>
      <c r="FZ83" s="124"/>
      <c r="GJ83" s="124"/>
      <c r="GT83" s="124"/>
      <c r="HD83" s="124"/>
      <c r="HN83" s="124"/>
      <c r="HX83" s="124"/>
    </row>
    <row xmlns:x14ac="http://schemas.microsoft.com/office/spreadsheetml/2009/9/ac" r="84" s="3" customFormat="true" x14ac:dyDescent="0.25">
      <c r="A84" s="397" t="str">
        <f ca="true">IF(ISBLANK('Data Summary'!A86),"",'Data Summary'!A86)</f>
        <v/>
      </c>
      <c r="B84" s="124"/>
      <c r="L84" s="124"/>
      <c r="V84" s="124"/>
      <c r="AF84" s="124"/>
      <c r="AP84" s="124"/>
      <c r="AZ84" s="124"/>
      <c r="BA84" s="124"/>
      <c r="BJ84" s="124"/>
      <c r="BK84" s="124"/>
      <c r="BT84" s="124"/>
      <c r="CD84" s="124"/>
      <c r="CN84" s="124"/>
      <c r="CX84" s="124"/>
      <c r="DH84" s="124"/>
      <c r="DR84" s="124"/>
      <c r="EB84" s="124"/>
      <c r="EL84" s="124"/>
      <c r="EV84" s="124"/>
      <c r="FF84" s="124"/>
      <c r="FP84" s="124"/>
      <c r="FZ84" s="124"/>
      <c r="GJ84" s="124"/>
      <c r="GT84" s="124"/>
      <c r="HD84" s="124"/>
      <c r="HN84" s="124"/>
      <c r="HX84" s="124"/>
    </row>
    <row xmlns:x14ac="http://schemas.microsoft.com/office/spreadsheetml/2009/9/ac" r="85" s="3" customFormat="true" x14ac:dyDescent="0.25">
      <c r="A85" s="397" t="str">
        <f ca="true">IF(ISBLANK('Data Summary'!A87),"",'Data Summary'!A87)</f>
        <v/>
      </c>
      <c r="B85" s="124"/>
      <c r="L85" s="124"/>
      <c r="V85" s="124"/>
      <c r="AF85" s="124"/>
      <c r="AP85" s="124"/>
      <c r="AZ85" s="124"/>
      <c r="BA85" s="124"/>
      <c r="BJ85" s="124"/>
      <c r="BK85" s="124"/>
      <c r="BT85" s="124"/>
      <c r="CD85" s="124"/>
      <c r="CN85" s="124"/>
      <c r="CX85" s="124"/>
      <c r="DH85" s="124"/>
      <c r="DR85" s="124"/>
      <c r="EB85" s="124"/>
      <c r="EL85" s="124"/>
      <c r="EV85" s="124"/>
      <c r="FF85" s="124"/>
      <c r="FP85" s="124"/>
      <c r="FZ85" s="124"/>
      <c r="GJ85" s="124"/>
      <c r="GT85" s="124"/>
      <c r="HD85" s="124"/>
      <c r="HN85" s="124"/>
      <c r="HX85" s="124"/>
    </row>
    <row xmlns:x14ac="http://schemas.microsoft.com/office/spreadsheetml/2009/9/ac" r="86" s="3" customFormat="true" x14ac:dyDescent="0.25">
      <c r="A86" s="397" t="str">
        <f ca="true">IF(ISBLANK('Data Summary'!A88),"",'Data Summary'!A88)</f>
        <v/>
      </c>
      <c r="B86" s="124"/>
      <c r="L86" s="124"/>
      <c r="V86" s="124"/>
      <c r="AF86" s="124"/>
      <c r="AP86" s="124"/>
      <c r="AZ86" s="124"/>
      <c r="BA86" s="124"/>
      <c r="BJ86" s="124"/>
      <c r="BK86" s="124"/>
      <c r="BT86" s="124"/>
      <c r="CD86" s="124"/>
      <c r="CN86" s="124"/>
      <c r="CX86" s="124"/>
      <c r="DH86" s="124"/>
      <c r="DR86" s="124"/>
      <c r="EB86" s="124"/>
      <c r="EL86" s="124"/>
      <c r="EV86" s="124"/>
      <c r="FF86" s="124"/>
      <c r="FP86" s="124"/>
      <c r="FZ86" s="124"/>
      <c r="GJ86" s="124"/>
      <c r="GT86" s="124"/>
      <c r="HD86" s="124"/>
      <c r="HN86" s="124"/>
      <c r="HX86" s="124"/>
    </row>
    <row xmlns:x14ac="http://schemas.microsoft.com/office/spreadsheetml/2009/9/ac" r="87" s="3" customFormat="true" x14ac:dyDescent="0.25">
      <c r="A87" s="397" t="str">
        <f ca="true">IF(ISBLANK('Data Summary'!A89),"",'Data Summary'!A89)</f>
        <v/>
      </c>
      <c r="B87" s="124"/>
      <c r="L87" s="124"/>
      <c r="V87" s="124"/>
      <c r="AF87" s="124"/>
      <c r="AP87" s="124"/>
      <c r="AZ87" s="124"/>
      <c r="BA87" s="124"/>
      <c r="BJ87" s="124"/>
      <c r="BK87" s="124"/>
      <c r="BT87" s="124"/>
      <c r="CD87" s="124"/>
      <c r="CN87" s="124"/>
      <c r="CX87" s="124"/>
      <c r="DH87" s="124"/>
      <c r="DR87" s="124"/>
      <c r="EB87" s="124"/>
      <c r="EL87" s="124"/>
      <c r="EV87" s="124"/>
      <c r="FF87" s="124"/>
      <c r="FP87" s="124"/>
      <c r="FZ87" s="124"/>
      <c r="GJ87" s="124"/>
      <c r="GT87" s="124"/>
      <c r="HD87" s="124"/>
      <c r="HN87" s="124"/>
      <c r="HX87" s="124"/>
    </row>
    <row xmlns:x14ac="http://schemas.microsoft.com/office/spreadsheetml/2009/9/ac" r="88" s="3" customFormat="true" x14ac:dyDescent="0.25">
      <c r="A88" s="397" t="str">
        <f ca="true">IF(ISBLANK('Data Summary'!A90),"",'Data Summary'!A90)</f>
        <v/>
      </c>
      <c r="B88" s="124"/>
      <c r="L88" s="124"/>
      <c r="V88" s="124"/>
      <c r="AF88" s="124"/>
      <c r="AP88" s="124"/>
      <c r="AZ88" s="124"/>
      <c r="BA88" s="124"/>
      <c r="BJ88" s="124"/>
      <c r="BK88" s="124"/>
      <c r="BT88" s="124"/>
      <c r="CD88" s="124"/>
      <c r="CN88" s="124"/>
      <c r="CX88" s="124"/>
      <c r="DH88" s="124"/>
      <c r="DR88" s="124"/>
      <c r="EB88" s="124"/>
      <c r="EL88" s="124"/>
      <c r="EV88" s="124"/>
      <c r="FF88" s="124"/>
      <c r="FP88" s="124"/>
      <c r="FZ88" s="124"/>
      <c r="GJ88" s="124"/>
      <c r="GT88" s="124"/>
      <c r="HD88" s="124"/>
      <c r="HN88" s="124"/>
      <c r="HX88" s="124"/>
    </row>
    <row xmlns:x14ac="http://schemas.microsoft.com/office/spreadsheetml/2009/9/ac" r="89" s="3" customFormat="true" x14ac:dyDescent="0.25">
      <c r="A89" s="397" t="str">
        <f ca="true">IF(ISBLANK('Data Summary'!A91),"",'Data Summary'!A91)</f>
        <v/>
      </c>
      <c r="B89" s="124"/>
      <c r="L89" s="124"/>
      <c r="V89" s="124"/>
      <c r="AF89" s="124"/>
      <c r="AP89" s="124"/>
      <c r="AZ89" s="124"/>
      <c r="BA89" s="124"/>
      <c r="BJ89" s="124"/>
      <c r="BK89" s="124"/>
      <c r="BT89" s="124"/>
      <c r="CD89" s="124"/>
      <c r="CN89" s="124"/>
      <c r="CX89" s="124"/>
      <c r="DH89" s="124"/>
      <c r="DR89" s="124"/>
      <c r="EB89" s="124"/>
      <c r="EL89" s="124"/>
      <c r="EV89" s="124"/>
      <c r="FF89" s="124"/>
      <c r="FP89" s="124"/>
      <c r="FZ89" s="124"/>
      <c r="GJ89" s="124"/>
      <c r="GT89" s="124"/>
      <c r="HD89" s="124"/>
      <c r="HN89" s="124"/>
      <c r="HX89" s="124"/>
    </row>
    <row xmlns:x14ac="http://schemas.microsoft.com/office/spreadsheetml/2009/9/ac" r="90" s="3" customFormat="true" x14ac:dyDescent="0.25">
      <c r="A90" s="397" t="str">
        <f ca="true">IF(ISBLANK('Data Summary'!A92),"",'Data Summary'!A92)</f>
        <v/>
      </c>
      <c r="B90" s="124"/>
      <c r="L90" s="124"/>
      <c r="V90" s="124"/>
      <c r="AF90" s="124"/>
      <c r="AP90" s="124"/>
      <c r="AZ90" s="124"/>
      <c r="BA90" s="124"/>
      <c r="BJ90" s="124"/>
      <c r="BK90" s="124"/>
      <c r="BT90" s="124"/>
      <c r="CD90" s="124"/>
      <c r="CN90" s="124"/>
      <c r="CX90" s="124"/>
      <c r="DH90" s="124"/>
      <c r="DR90" s="124"/>
      <c r="EB90" s="124"/>
      <c r="EL90" s="124"/>
      <c r="EV90" s="124"/>
      <c r="FF90" s="124"/>
      <c r="FP90" s="124"/>
      <c r="FZ90" s="124"/>
      <c r="GJ90" s="124"/>
      <c r="GT90" s="124"/>
      <c r="HD90" s="124"/>
      <c r="HN90" s="124"/>
      <c r="HX90" s="124"/>
    </row>
    <row xmlns:x14ac="http://schemas.microsoft.com/office/spreadsheetml/2009/9/ac" r="91" s="3" customFormat="true" x14ac:dyDescent="0.25">
      <c r="A91" s="397" t="str">
        <f ca="true">IF(ISBLANK('Data Summary'!A93),"",'Data Summary'!A93)</f>
        <v/>
      </c>
      <c r="B91" s="124"/>
      <c r="L91" s="124"/>
      <c r="V91" s="124"/>
      <c r="AF91" s="124"/>
      <c r="AP91" s="124"/>
      <c r="AZ91" s="124"/>
      <c r="BA91" s="124"/>
      <c r="BJ91" s="124"/>
      <c r="BK91" s="124"/>
      <c r="BT91" s="124"/>
      <c r="CD91" s="124"/>
      <c r="CN91" s="124"/>
      <c r="CX91" s="124"/>
      <c r="DH91" s="124"/>
      <c r="DR91" s="124"/>
      <c r="EB91" s="124"/>
      <c r="EL91" s="124"/>
      <c r="EV91" s="124"/>
      <c r="FF91" s="124"/>
      <c r="FP91" s="124"/>
      <c r="FZ91" s="124"/>
      <c r="GJ91" s="124"/>
      <c r="GT91" s="124"/>
      <c r="HD91" s="124"/>
      <c r="HN91" s="124"/>
      <c r="HX91" s="124"/>
    </row>
    <row xmlns:x14ac="http://schemas.microsoft.com/office/spreadsheetml/2009/9/ac" r="92" s="3" customFormat="true" x14ac:dyDescent="0.25">
      <c r="A92" s="397" t="str">
        <f ca="true">IF(ISBLANK('Data Summary'!A94),"",'Data Summary'!A94)</f>
        <v/>
      </c>
      <c r="B92" s="124"/>
      <c r="L92" s="124"/>
      <c r="V92" s="124"/>
      <c r="AF92" s="124"/>
      <c r="AP92" s="124"/>
      <c r="AZ92" s="124"/>
      <c r="BA92" s="124"/>
      <c r="BJ92" s="124"/>
      <c r="BK92" s="124"/>
      <c r="BT92" s="124"/>
      <c r="CD92" s="124"/>
      <c r="CN92" s="124"/>
      <c r="CX92" s="124"/>
      <c r="DH92" s="124"/>
      <c r="DR92" s="124"/>
      <c r="EB92" s="124"/>
      <c r="EL92" s="124"/>
      <c r="EV92" s="124"/>
      <c r="FF92" s="124"/>
      <c r="FP92" s="124"/>
      <c r="FZ92" s="124"/>
      <c r="GJ92" s="124"/>
      <c r="GT92" s="124"/>
      <c r="HD92" s="124"/>
      <c r="HN92" s="124"/>
      <c r="HX92" s="124"/>
    </row>
    <row xmlns:x14ac="http://schemas.microsoft.com/office/spreadsheetml/2009/9/ac" r="93" s="3" customFormat="true" x14ac:dyDescent="0.25">
      <c r="A93" s="397" t="str">
        <f ca="true">IF(ISBLANK('Data Summary'!A95),"",'Data Summary'!A95)</f>
        <v/>
      </c>
      <c r="B93" s="124"/>
      <c r="L93" s="124"/>
      <c r="V93" s="124"/>
      <c r="AF93" s="124"/>
      <c r="AP93" s="124"/>
      <c r="AZ93" s="124"/>
      <c r="BA93" s="124"/>
      <c r="BJ93" s="124"/>
      <c r="BK93" s="124"/>
      <c r="BT93" s="124"/>
      <c r="CD93" s="124"/>
      <c r="CN93" s="124"/>
      <c r="CX93" s="124"/>
      <c r="DH93" s="124"/>
      <c r="DR93" s="124"/>
      <c r="EB93" s="124"/>
      <c r="EL93" s="124"/>
      <c r="EV93" s="124"/>
      <c r="FF93" s="124"/>
      <c r="FP93" s="124"/>
      <c r="FZ93" s="124"/>
      <c r="GJ93" s="124"/>
      <c r="GT93" s="124"/>
      <c r="HD93" s="124"/>
      <c r="HN93" s="124"/>
      <c r="HX93" s="124"/>
    </row>
    <row xmlns:x14ac="http://schemas.microsoft.com/office/spreadsheetml/2009/9/ac" r="94" s="3" customFormat="true" x14ac:dyDescent="0.25">
      <c r="A94" s="397" t="str">
        <f ca="true">IF(ISBLANK('Data Summary'!A96),"",'Data Summary'!A96)</f>
        <v/>
      </c>
      <c r="B94" s="124"/>
      <c r="L94" s="124"/>
      <c r="V94" s="124"/>
      <c r="AF94" s="124"/>
      <c r="AP94" s="124"/>
      <c r="AZ94" s="124"/>
      <c r="BA94" s="124"/>
      <c r="BJ94" s="124"/>
      <c r="BK94" s="124"/>
      <c r="BT94" s="124"/>
      <c r="CD94" s="124"/>
      <c r="CN94" s="124"/>
      <c r="CX94" s="124"/>
      <c r="DH94" s="124"/>
      <c r="DR94" s="124"/>
      <c r="EB94" s="124"/>
      <c r="EL94" s="124"/>
      <c r="EV94" s="124"/>
      <c r="FF94" s="124"/>
      <c r="FP94" s="124"/>
      <c r="FZ94" s="124"/>
      <c r="GJ94" s="124"/>
      <c r="GT94" s="124"/>
      <c r="HD94" s="124"/>
      <c r="HN94" s="124"/>
      <c r="HX94" s="124"/>
    </row>
    <row xmlns:x14ac="http://schemas.microsoft.com/office/spreadsheetml/2009/9/ac" r="95" s="3" customFormat="true" x14ac:dyDescent="0.25">
      <c r="A95" s="397" t="str">
        <f ca="true">IF(ISBLANK('Data Summary'!A97),"",'Data Summary'!A97)</f>
        <v/>
      </c>
      <c r="B95" s="124"/>
      <c r="L95" s="124"/>
      <c r="V95" s="124"/>
      <c r="AF95" s="124"/>
      <c r="AP95" s="124"/>
      <c r="AZ95" s="124"/>
      <c r="BA95" s="124"/>
      <c r="BJ95" s="124"/>
      <c r="BK95" s="124"/>
      <c r="BT95" s="124"/>
      <c r="CD95" s="124"/>
      <c r="CN95" s="124"/>
      <c r="CX95" s="124"/>
      <c r="DH95" s="124"/>
      <c r="DR95" s="124"/>
      <c r="EB95" s="124"/>
      <c r="EL95" s="124"/>
      <c r="EV95" s="124"/>
      <c r="FF95" s="124"/>
      <c r="FP95" s="124"/>
      <c r="FZ95" s="124"/>
      <c r="GJ95" s="124"/>
      <c r="GT95" s="124"/>
      <c r="HD95" s="124"/>
      <c r="HN95" s="124"/>
      <c r="HX95" s="124"/>
    </row>
    <row xmlns:x14ac="http://schemas.microsoft.com/office/spreadsheetml/2009/9/ac" r="96" s="3" customFormat="true" x14ac:dyDescent="0.25">
      <c r="A96" s="397" t="str">
        <f ca="true">IF(ISBLANK('Data Summary'!A98),"",'Data Summary'!A98)</f>
        <v/>
      </c>
      <c r="B96" s="124"/>
      <c r="L96" s="124"/>
      <c r="V96" s="124"/>
      <c r="AF96" s="124"/>
      <c r="AP96" s="124"/>
      <c r="AZ96" s="124"/>
      <c r="BA96" s="124"/>
      <c r="BJ96" s="124"/>
      <c r="BK96" s="124"/>
      <c r="BT96" s="124"/>
      <c r="CD96" s="124"/>
      <c r="CN96" s="124"/>
      <c r="CX96" s="124"/>
      <c r="DH96" s="124"/>
      <c r="DR96" s="124"/>
      <c r="EB96" s="124"/>
      <c r="EL96" s="124"/>
      <c r="EV96" s="124"/>
      <c r="FF96" s="124"/>
      <c r="FP96" s="124"/>
      <c r="FZ96" s="124"/>
      <c r="GJ96" s="124"/>
      <c r="GT96" s="124"/>
      <c r="HD96" s="124"/>
      <c r="HN96" s="124"/>
      <c r="HX96" s="124"/>
    </row>
    <row xmlns:x14ac="http://schemas.microsoft.com/office/spreadsheetml/2009/9/ac" r="97" s="3" customFormat="true" x14ac:dyDescent="0.25">
      <c r="A97" s="397" t="str">
        <f ca="true">IF(ISBLANK('Data Summary'!A99),"",'Data Summary'!A99)</f>
        <v/>
      </c>
      <c r="B97" s="124"/>
      <c r="L97" s="124"/>
      <c r="V97" s="124"/>
      <c r="AF97" s="124"/>
      <c r="AP97" s="124"/>
      <c r="AZ97" s="124"/>
      <c r="BA97" s="124"/>
      <c r="BJ97" s="124"/>
      <c r="BK97" s="124"/>
      <c r="BT97" s="124"/>
      <c r="CD97" s="124"/>
      <c r="CN97" s="124"/>
      <c r="CX97" s="124"/>
      <c r="DH97" s="124"/>
      <c r="DR97" s="124"/>
      <c r="EB97" s="124"/>
      <c r="EL97" s="124"/>
      <c r="EV97" s="124"/>
      <c r="FF97" s="124"/>
      <c r="FP97" s="124"/>
      <c r="FZ97" s="124"/>
      <c r="GJ97" s="124"/>
      <c r="GT97" s="124"/>
      <c r="HD97" s="124"/>
      <c r="HN97" s="124"/>
      <c r="HX97" s="124"/>
    </row>
    <row xmlns:x14ac="http://schemas.microsoft.com/office/spreadsheetml/2009/9/ac" r="98" s="3" customFormat="true" x14ac:dyDescent="0.25">
      <c r="A98" s="397" t="str">
        <f ca="true">IF(ISBLANK('Data Summary'!A100),"",'Data Summary'!A100)</f>
        <v/>
      </c>
      <c r="B98" s="124"/>
      <c r="L98" s="124"/>
      <c r="V98" s="124"/>
      <c r="AF98" s="124"/>
      <c r="AP98" s="124"/>
      <c r="AZ98" s="124"/>
      <c r="BA98" s="124"/>
      <c r="BJ98" s="124"/>
      <c r="BK98" s="124"/>
      <c r="BT98" s="124"/>
      <c r="CD98" s="124"/>
      <c r="CN98" s="124"/>
      <c r="CX98" s="124"/>
      <c r="DH98" s="124"/>
      <c r="DR98" s="124"/>
      <c r="EB98" s="124"/>
      <c r="EL98" s="124"/>
      <c r="EV98" s="124"/>
      <c r="FF98" s="124"/>
      <c r="FP98" s="124"/>
      <c r="FZ98" s="124"/>
      <c r="GJ98" s="124"/>
      <c r="GT98" s="124"/>
      <c r="HD98" s="124"/>
      <c r="HN98" s="124"/>
      <c r="HX98" s="124"/>
    </row>
    <row xmlns:x14ac="http://schemas.microsoft.com/office/spreadsheetml/2009/9/ac" r="99" s="3" customFormat="true" x14ac:dyDescent="0.25">
      <c r="A99" s="397" t="str">
        <f ca="true">IF(ISBLANK('Data Summary'!A101),"",'Data Summary'!A101)</f>
        <v/>
      </c>
      <c r="B99" s="124"/>
      <c r="L99" s="124"/>
      <c r="V99" s="124"/>
      <c r="AF99" s="124"/>
      <c r="AP99" s="124"/>
      <c r="AZ99" s="124"/>
      <c r="BA99" s="124"/>
      <c r="BJ99" s="124"/>
      <c r="BK99" s="124"/>
      <c r="BT99" s="124"/>
      <c r="CD99" s="124"/>
      <c r="CN99" s="124"/>
      <c r="CX99" s="124"/>
      <c r="DH99" s="124"/>
      <c r="DR99" s="124"/>
      <c r="EB99" s="124"/>
      <c r="EL99" s="124"/>
      <c r="EV99" s="124"/>
      <c r="FF99" s="124"/>
      <c r="FP99" s="124"/>
      <c r="FZ99" s="124"/>
      <c r="GJ99" s="124"/>
      <c r="GT99" s="124"/>
      <c r="HD99" s="124"/>
      <c r="HN99" s="124"/>
      <c r="HX99" s="124"/>
    </row>
    <row xmlns:x14ac="http://schemas.microsoft.com/office/spreadsheetml/2009/9/ac" r="100" s="3" customFormat="true" x14ac:dyDescent="0.25">
      <c r="A100" s="397" t="str">
        <f ca="true">IF(ISBLANK('Data Summary'!A102),"",'Data Summary'!A102)</f>
        <v/>
      </c>
      <c r="B100" s="124"/>
      <c r="L100" s="124"/>
      <c r="V100" s="124"/>
      <c r="AF100" s="124"/>
      <c r="AP100" s="124"/>
      <c r="AZ100" s="124"/>
      <c r="BA100" s="124"/>
      <c r="BJ100" s="124"/>
      <c r="BK100" s="124"/>
      <c r="BT100" s="124"/>
      <c r="CD100" s="124"/>
      <c r="CN100" s="124"/>
      <c r="CX100" s="124"/>
      <c r="DH100" s="124"/>
      <c r="DR100" s="124"/>
      <c r="EB100" s="124"/>
      <c r="EL100" s="124"/>
      <c r="EV100" s="124"/>
      <c r="FF100" s="124"/>
      <c r="FP100" s="124"/>
      <c r="FZ100" s="124"/>
      <c r="GJ100" s="124"/>
      <c r="GT100" s="124"/>
      <c r="HD100" s="124"/>
      <c r="HN100" s="124"/>
      <c r="HX100" s="124"/>
    </row>
    <row xmlns:x14ac="http://schemas.microsoft.com/office/spreadsheetml/2009/9/ac" r="101" s="3" customFormat="true" x14ac:dyDescent="0.25">
      <c r="A101" s="397" t="str">
        <f ca="true">IF(ISBLANK('Data Summary'!A103),"",'Data Summary'!A103)</f>
        <v/>
      </c>
      <c r="B101" s="124"/>
      <c r="L101" s="124"/>
      <c r="V101" s="124"/>
      <c r="AF101" s="124"/>
      <c r="AP101" s="124"/>
      <c r="AZ101" s="124"/>
      <c r="BA101" s="124"/>
      <c r="BJ101" s="124"/>
      <c r="BK101" s="124"/>
      <c r="BT101" s="124"/>
      <c r="CD101" s="124"/>
      <c r="CN101" s="124"/>
      <c r="CX101" s="124"/>
      <c r="DH101" s="124"/>
      <c r="DR101" s="124"/>
      <c r="EB101" s="124"/>
      <c r="EL101" s="124"/>
      <c r="EV101" s="124"/>
      <c r="FF101" s="124"/>
      <c r="FP101" s="124"/>
      <c r="FZ101" s="124"/>
      <c r="GJ101" s="124"/>
      <c r="GT101" s="124"/>
      <c r="HD101" s="124"/>
      <c r="HN101" s="124"/>
      <c r="HX101" s="124"/>
    </row>
    <row xmlns:x14ac="http://schemas.microsoft.com/office/spreadsheetml/2009/9/ac" r="102" s="3" customFormat="true" x14ac:dyDescent="0.25">
      <c r="A102" s="397" t="str">
        <f ca="true">IF(ISBLANK('Data Summary'!A104),"",'Data Summary'!A104)</f>
        <v/>
      </c>
      <c r="B102" s="124"/>
      <c r="L102" s="124"/>
      <c r="V102" s="124"/>
      <c r="AF102" s="124"/>
      <c r="AP102" s="124"/>
      <c r="AZ102" s="124"/>
      <c r="BA102" s="124"/>
      <c r="BJ102" s="124"/>
      <c r="BK102" s="124"/>
      <c r="BT102" s="124"/>
      <c r="CD102" s="124"/>
      <c r="CN102" s="124"/>
      <c r="CX102" s="124"/>
      <c r="DH102" s="124"/>
      <c r="DR102" s="124"/>
      <c r="EB102" s="124"/>
      <c r="EL102" s="124"/>
      <c r="EV102" s="124"/>
      <c r="FF102" s="124"/>
      <c r="FP102" s="124"/>
      <c r="FZ102" s="124"/>
      <c r="GJ102" s="124"/>
      <c r="GT102" s="124"/>
      <c r="HD102" s="124"/>
      <c r="HN102" s="124"/>
      <c r="HX102" s="124"/>
    </row>
    <row xmlns:x14ac="http://schemas.microsoft.com/office/spreadsheetml/2009/9/ac" r="103" s="3" customFormat="true" x14ac:dyDescent="0.25">
      <c r="A103" s="397" t="str">
        <f ca="true">IF(ISBLANK('Data Summary'!A105),"",'Data Summary'!A105)</f>
        <v/>
      </c>
      <c r="B103" s="124"/>
      <c r="L103" s="124"/>
      <c r="V103" s="124"/>
      <c r="AF103" s="124"/>
      <c r="AP103" s="124"/>
      <c r="AZ103" s="124"/>
      <c r="BA103" s="124"/>
      <c r="BJ103" s="124"/>
      <c r="BK103" s="124"/>
      <c r="BT103" s="124"/>
      <c r="CD103" s="124"/>
      <c r="CN103" s="124"/>
      <c r="CX103" s="124"/>
      <c r="DH103" s="124"/>
      <c r="DR103" s="124"/>
      <c r="EB103" s="124"/>
      <c r="EL103" s="124"/>
      <c r="EV103" s="124"/>
      <c r="FF103" s="124"/>
      <c r="FP103" s="124"/>
      <c r="FZ103" s="124"/>
      <c r="GJ103" s="124"/>
      <c r="GT103" s="124"/>
      <c r="HD103" s="124"/>
      <c r="HN103" s="124"/>
      <c r="HX103" s="124"/>
    </row>
    <row xmlns:x14ac="http://schemas.microsoft.com/office/spreadsheetml/2009/9/ac" r="104" s="3" customFormat="true" x14ac:dyDescent="0.25">
      <c r="A104" s="397" t="str">
        <f ca="true">IF(ISBLANK('Data Summary'!A106),"",'Data Summary'!A106)</f>
        <v/>
      </c>
      <c r="B104" s="124"/>
      <c r="L104" s="124"/>
      <c r="V104" s="124"/>
      <c r="AF104" s="124"/>
      <c r="AP104" s="124"/>
      <c r="AZ104" s="124"/>
      <c r="BA104" s="124"/>
      <c r="BJ104" s="124"/>
      <c r="BK104" s="124"/>
      <c r="BT104" s="124"/>
      <c r="CD104" s="124"/>
      <c r="CN104" s="124"/>
      <c r="CX104" s="124"/>
      <c r="DH104" s="124"/>
      <c r="DR104" s="124"/>
      <c r="EB104" s="124"/>
      <c r="EL104" s="124"/>
      <c r="EV104" s="124"/>
      <c r="FF104" s="124"/>
      <c r="FP104" s="124"/>
      <c r="FZ104" s="124"/>
      <c r="GJ104" s="124"/>
      <c r="GT104" s="124"/>
      <c r="HD104" s="124"/>
      <c r="HN104" s="124"/>
      <c r="HX104" s="124"/>
    </row>
    <row xmlns:x14ac="http://schemas.microsoft.com/office/spreadsheetml/2009/9/ac" r="105" s="3" customFormat="true" x14ac:dyDescent="0.25">
      <c r="A105" s="397" t="str">
        <f ca="true">IF(ISBLANK('Data Summary'!A107),"",'Data Summary'!A107)</f>
        <v/>
      </c>
      <c r="B105" s="124"/>
      <c r="L105" s="124"/>
      <c r="V105" s="124"/>
      <c r="AF105" s="124"/>
      <c r="AP105" s="124"/>
      <c r="AZ105" s="124"/>
      <c r="BA105" s="124"/>
      <c r="BJ105" s="124"/>
      <c r="BK105" s="124"/>
      <c r="BT105" s="124"/>
      <c r="CD105" s="124"/>
      <c r="CN105" s="124"/>
      <c r="CX105" s="124"/>
      <c r="DH105" s="124"/>
      <c r="DR105" s="124"/>
      <c r="EB105" s="124"/>
      <c r="EL105" s="124"/>
      <c r="EV105" s="124"/>
      <c r="FF105" s="124"/>
      <c r="FP105" s="124"/>
      <c r="FZ105" s="124"/>
      <c r="GJ105" s="124"/>
      <c r="GT105" s="124"/>
      <c r="HD105" s="124"/>
      <c r="HN105" s="124"/>
      <c r="HX105" s="124"/>
    </row>
    <row xmlns:x14ac="http://schemas.microsoft.com/office/spreadsheetml/2009/9/ac" r="106" s="3" customFormat="true" x14ac:dyDescent="0.25">
      <c r="A106" s="397" t="str">
        <f ca="true">IF(ISBLANK('Data Summary'!A108),"",'Data Summary'!A108)</f>
        <v/>
      </c>
      <c r="B106" s="124"/>
      <c r="L106" s="124"/>
      <c r="V106" s="124"/>
      <c r="AF106" s="124"/>
      <c r="AP106" s="124"/>
      <c r="AZ106" s="124"/>
      <c r="BA106" s="124"/>
      <c r="BJ106" s="124"/>
      <c r="BK106" s="124"/>
      <c r="BT106" s="124"/>
      <c r="CD106" s="124"/>
      <c r="CN106" s="124"/>
      <c r="CX106" s="124"/>
      <c r="DH106" s="124"/>
      <c r="DR106" s="124"/>
      <c r="EB106" s="124"/>
      <c r="EL106" s="124"/>
      <c r="EV106" s="124"/>
      <c r="FF106" s="124"/>
      <c r="FP106" s="124"/>
      <c r="FZ106" s="124"/>
      <c r="GJ106" s="124"/>
      <c r="GT106" s="124"/>
      <c r="HD106" s="124"/>
      <c r="HN106" s="124"/>
      <c r="HX106" s="124"/>
    </row>
    <row xmlns:x14ac="http://schemas.microsoft.com/office/spreadsheetml/2009/9/ac" r="107" s="3" customFormat="true" x14ac:dyDescent="0.25">
      <c r="A107" s="397" t="str">
        <f ca="true">IF(ISBLANK('Data Summary'!A109),"",'Data Summary'!A109)</f>
        <v/>
      </c>
      <c r="B107" s="124"/>
      <c r="L107" s="124"/>
      <c r="V107" s="124"/>
      <c r="AF107" s="124"/>
      <c r="AP107" s="124"/>
      <c r="AZ107" s="124"/>
      <c r="BA107" s="124"/>
      <c r="BJ107" s="124"/>
      <c r="BK107" s="124"/>
      <c r="BT107" s="124"/>
      <c r="CD107" s="124"/>
      <c r="CN107" s="124"/>
      <c r="CX107" s="124"/>
      <c r="DH107" s="124"/>
      <c r="DR107" s="124"/>
      <c r="EB107" s="124"/>
      <c r="EL107" s="124"/>
      <c r="EV107" s="124"/>
      <c r="FF107" s="124"/>
      <c r="FP107" s="124"/>
      <c r="FZ107" s="124"/>
      <c r="GJ107" s="124"/>
      <c r="GT107" s="124"/>
      <c r="HD107" s="124"/>
      <c r="HN107" s="124"/>
      <c r="HX107" s="124"/>
    </row>
    <row xmlns:x14ac="http://schemas.microsoft.com/office/spreadsheetml/2009/9/ac" r="108" s="3" customFormat="true" x14ac:dyDescent="0.25">
      <c r="A108" s="397" t="str">
        <f ca="true">IF(ISBLANK('Data Summary'!A110),"",'Data Summary'!A110)</f>
        <v/>
      </c>
      <c r="B108" s="124"/>
      <c r="L108" s="124"/>
      <c r="V108" s="124"/>
      <c r="AF108" s="124"/>
      <c r="AP108" s="124"/>
      <c r="AZ108" s="124"/>
      <c r="BA108" s="124"/>
      <c r="BJ108" s="124"/>
      <c r="BK108" s="124"/>
      <c r="BT108" s="124"/>
      <c r="CD108" s="124"/>
      <c r="CN108" s="124"/>
      <c r="CX108" s="124"/>
      <c r="DH108" s="124"/>
      <c r="DR108" s="124"/>
      <c r="EB108" s="124"/>
      <c r="EL108" s="124"/>
      <c r="EV108" s="124"/>
      <c r="FF108" s="124"/>
      <c r="FP108" s="124"/>
      <c r="FZ108" s="124"/>
      <c r="GJ108" s="124"/>
      <c r="GT108" s="124"/>
      <c r="HD108" s="124"/>
      <c r="HN108" s="124"/>
      <c r="HX108" s="124"/>
    </row>
    <row xmlns:x14ac="http://schemas.microsoft.com/office/spreadsheetml/2009/9/ac" r="109" s="3" customFormat="true" x14ac:dyDescent="0.25">
      <c r="A109" s="397" t="str">
        <f ca="true">IF(ISBLANK('Data Summary'!A111),"",'Data Summary'!A111)</f>
        <v/>
      </c>
      <c r="B109" s="124"/>
      <c r="L109" s="124"/>
      <c r="V109" s="124"/>
      <c r="AF109" s="124"/>
      <c r="AP109" s="124"/>
      <c r="AZ109" s="124"/>
      <c r="BA109" s="124"/>
      <c r="BJ109" s="124"/>
      <c r="BK109" s="124"/>
      <c r="BT109" s="124"/>
      <c r="CD109" s="124"/>
      <c r="CN109" s="124"/>
      <c r="CX109" s="124"/>
      <c r="DH109" s="124"/>
      <c r="DR109" s="124"/>
      <c r="EB109" s="124"/>
      <c r="EL109" s="124"/>
      <c r="EV109" s="124"/>
      <c r="FF109" s="124"/>
      <c r="FP109" s="124"/>
      <c r="FZ109" s="124"/>
      <c r="GJ109" s="124"/>
      <c r="GT109" s="124"/>
      <c r="HD109" s="124"/>
      <c r="HN109" s="124"/>
      <c r="HX109" s="124"/>
    </row>
    <row xmlns:x14ac="http://schemas.microsoft.com/office/spreadsheetml/2009/9/ac" r="110" s="3" customFormat="true" x14ac:dyDescent="0.25">
      <c r="A110" s="397" t="str">
        <f ca="true">IF(ISBLANK('Data Summary'!A112),"",'Data Summary'!A112)</f>
        <v/>
      </c>
      <c r="B110" s="124"/>
      <c r="L110" s="124"/>
      <c r="V110" s="124"/>
      <c r="AF110" s="124"/>
      <c r="AP110" s="124"/>
      <c r="AZ110" s="124"/>
      <c r="BA110" s="124"/>
      <c r="BJ110" s="124"/>
      <c r="BK110" s="124"/>
      <c r="BT110" s="124"/>
      <c r="CD110" s="124"/>
      <c r="CN110" s="124"/>
      <c r="CX110" s="124"/>
      <c r="DH110" s="124"/>
      <c r="DR110" s="124"/>
      <c r="EB110" s="124"/>
      <c r="EL110" s="124"/>
      <c r="EV110" s="124"/>
      <c r="FF110" s="124"/>
      <c r="FP110" s="124"/>
      <c r="FZ110" s="124"/>
      <c r="GJ110" s="124"/>
      <c r="GT110" s="124"/>
      <c r="HD110" s="124"/>
      <c r="HN110" s="124"/>
      <c r="HX110" s="124"/>
    </row>
    <row xmlns:x14ac="http://schemas.microsoft.com/office/spreadsheetml/2009/9/ac" r="111" s="3" customFormat="true" x14ac:dyDescent="0.25">
      <c r="A111" s="397" t="str">
        <f ca="true">IF(ISBLANK('Data Summary'!A113),"",'Data Summary'!A113)</f>
        <v/>
      </c>
      <c r="B111" s="124"/>
      <c r="L111" s="124"/>
      <c r="V111" s="124"/>
      <c r="AF111" s="124"/>
      <c r="AP111" s="124"/>
      <c r="AZ111" s="124"/>
      <c r="BA111" s="124"/>
      <c r="BJ111" s="124"/>
      <c r="BK111" s="124"/>
      <c r="BT111" s="124"/>
      <c r="CD111" s="124"/>
      <c r="CN111" s="124"/>
      <c r="CX111" s="124"/>
      <c r="DH111" s="124"/>
      <c r="DR111" s="124"/>
      <c r="EB111" s="124"/>
      <c r="EL111" s="124"/>
      <c r="EV111" s="124"/>
      <c r="FF111" s="124"/>
      <c r="FP111" s="124"/>
      <c r="FZ111" s="124"/>
      <c r="GJ111" s="124"/>
      <c r="GT111" s="124"/>
      <c r="HD111" s="124"/>
      <c r="HN111" s="124"/>
      <c r="HX111" s="124"/>
    </row>
    <row xmlns:x14ac="http://schemas.microsoft.com/office/spreadsheetml/2009/9/ac" r="112" s="3" customFormat="true" x14ac:dyDescent="0.25">
      <c r="A112" s="397" t="str">
        <f ca="true">IF(ISBLANK('Data Summary'!A114),"",'Data Summary'!A114)</f>
        <v/>
      </c>
      <c r="B112" s="124"/>
      <c r="L112" s="124"/>
      <c r="V112" s="124"/>
      <c r="AF112" s="124"/>
      <c r="AP112" s="124"/>
      <c r="AZ112" s="124"/>
      <c r="BA112" s="124"/>
      <c r="BJ112" s="124"/>
      <c r="BK112" s="124"/>
      <c r="BT112" s="124"/>
      <c r="CD112" s="124"/>
      <c r="CN112" s="124"/>
      <c r="CX112" s="124"/>
      <c r="DH112" s="124"/>
      <c r="DR112" s="124"/>
      <c r="EB112" s="124"/>
      <c r="EL112" s="124"/>
      <c r="EV112" s="124"/>
      <c r="FF112" s="124"/>
      <c r="FP112" s="124"/>
      <c r="FZ112" s="124"/>
      <c r="GJ112" s="124"/>
      <c r="GT112" s="124"/>
      <c r="HD112" s="124"/>
      <c r="HN112" s="124"/>
      <c r="HX112" s="124"/>
    </row>
    <row xmlns:x14ac="http://schemas.microsoft.com/office/spreadsheetml/2009/9/ac" r="113" s="3" customFormat="true" x14ac:dyDescent="0.25">
      <c r="A113" s="397" t="str">
        <f ca="true">IF(ISBLANK('Data Summary'!A115),"",'Data Summary'!A115)</f>
        <v/>
      </c>
      <c r="B113" s="124"/>
      <c r="L113" s="124"/>
      <c r="V113" s="124"/>
      <c r="AF113" s="124"/>
      <c r="AP113" s="124"/>
      <c r="AZ113" s="124"/>
      <c r="BA113" s="124"/>
      <c r="BJ113" s="124"/>
      <c r="BK113" s="124"/>
      <c r="BT113" s="124"/>
      <c r="CD113" s="124"/>
      <c r="CN113" s="124"/>
      <c r="CX113" s="124"/>
      <c r="DH113" s="124"/>
      <c r="DR113" s="124"/>
      <c r="EB113" s="124"/>
      <c r="EL113" s="124"/>
      <c r="EV113" s="124"/>
      <c r="FF113" s="124"/>
      <c r="FP113" s="124"/>
      <c r="FZ113" s="124"/>
      <c r="GJ113" s="124"/>
      <c r="GT113" s="124"/>
      <c r="HD113" s="124"/>
      <c r="HN113" s="124"/>
      <c r="HX113" s="124"/>
    </row>
    <row xmlns:x14ac="http://schemas.microsoft.com/office/spreadsheetml/2009/9/ac" r="114" s="3" customFormat="true" x14ac:dyDescent="0.25">
      <c r="A114" s="397" t="str">
        <f ca="true">IF(ISBLANK('Data Summary'!A116),"",'Data Summary'!A116)</f>
        <v/>
      </c>
      <c r="B114" s="124"/>
      <c r="L114" s="124"/>
      <c r="V114" s="124"/>
      <c r="AF114" s="124"/>
      <c r="AP114" s="124"/>
      <c r="AZ114" s="124"/>
      <c r="BA114" s="124"/>
      <c r="BJ114" s="124"/>
      <c r="BK114" s="124"/>
      <c r="BT114" s="124"/>
      <c r="CD114" s="124"/>
      <c r="CN114" s="124"/>
      <c r="CX114" s="124"/>
      <c r="DH114" s="124"/>
      <c r="DR114" s="124"/>
      <c r="EB114" s="124"/>
      <c r="EL114" s="124"/>
      <c r="EV114" s="124"/>
      <c r="FF114" s="124"/>
      <c r="FP114" s="124"/>
      <c r="FZ114" s="124"/>
      <c r="GJ114" s="124"/>
      <c r="GT114" s="124"/>
      <c r="HD114" s="124"/>
      <c r="HN114" s="124"/>
      <c r="HX114" s="124"/>
    </row>
    <row xmlns:x14ac="http://schemas.microsoft.com/office/spreadsheetml/2009/9/ac" r="115" s="3" customFormat="true" x14ac:dyDescent="0.25">
      <c r="A115" s="397" t="str">
        <f ca="true">IF(ISBLANK('Data Summary'!A117),"",'Data Summary'!A117)</f>
        <v/>
      </c>
      <c r="B115" s="124"/>
      <c r="L115" s="124"/>
      <c r="V115" s="124"/>
      <c r="AF115" s="124"/>
      <c r="AP115" s="124"/>
      <c r="AZ115" s="124"/>
      <c r="BA115" s="124"/>
      <c r="BJ115" s="124"/>
      <c r="BK115" s="124"/>
      <c r="BT115" s="124"/>
      <c r="CD115" s="124"/>
      <c r="CN115" s="124"/>
      <c r="CX115" s="124"/>
      <c r="DH115" s="124"/>
      <c r="DR115" s="124"/>
      <c r="EB115" s="124"/>
      <c r="EL115" s="124"/>
      <c r="EV115" s="124"/>
      <c r="FF115" s="124"/>
      <c r="FP115" s="124"/>
      <c r="FZ115" s="124"/>
      <c r="GJ115" s="124"/>
      <c r="GT115" s="124"/>
      <c r="HD115" s="124"/>
      <c r="HN115" s="124"/>
      <c r="HX115" s="124"/>
    </row>
    <row xmlns:x14ac="http://schemas.microsoft.com/office/spreadsheetml/2009/9/ac" r="116" s="3" customFormat="true" x14ac:dyDescent="0.25">
      <c r="A116" s="397" t="str">
        <f ca="true">IF(ISBLANK('Data Summary'!A118),"",'Data Summary'!A118)</f>
        <v/>
      </c>
      <c r="B116" s="124"/>
      <c r="L116" s="124"/>
      <c r="V116" s="124"/>
      <c r="AF116" s="124"/>
      <c r="AP116" s="124"/>
      <c r="AZ116" s="124"/>
      <c r="BA116" s="124"/>
      <c r="BJ116" s="124"/>
      <c r="BK116" s="124"/>
      <c r="BT116" s="124"/>
      <c r="CD116" s="124"/>
      <c r="CN116" s="124"/>
      <c r="CX116" s="124"/>
      <c r="DH116" s="124"/>
      <c r="DR116" s="124"/>
      <c r="EB116" s="124"/>
      <c r="EL116" s="124"/>
      <c r="EV116" s="124"/>
      <c r="FF116" s="124"/>
      <c r="FP116" s="124"/>
      <c r="FZ116" s="124"/>
      <c r="GJ116" s="124"/>
      <c r="GT116" s="124"/>
      <c r="HD116" s="124"/>
      <c r="HN116" s="124"/>
      <c r="HX116" s="124"/>
    </row>
    <row xmlns:x14ac="http://schemas.microsoft.com/office/spreadsheetml/2009/9/ac" r="117" s="3" customFormat="true" x14ac:dyDescent="0.25">
      <c r="A117" s="397" t="str">
        <f ca="true">IF(ISBLANK('Data Summary'!A119),"",'Data Summary'!A119)</f>
        <v/>
      </c>
      <c r="B117" s="124"/>
      <c r="L117" s="124"/>
      <c r="V117" s="124"/>
      <c r="AF117" s="124"/>
      <c r="AP117" s="124"/>
      <c r="AZ117" s="124"/>
      <c r="BA117" s="124"/>
      <c r="BJ117" s="124"/>
      <c r="BK117" s="124"/>
      <c r="BT117" s="124"/>
      <c r="CD117" s="124"/>
      <c r="CN117" s="124"/>
      <c r="CX117" s="124"/>
      <c r="DH117" s="124"/>
      <c r="DR117" s="124"/>
      <c r="EB117" s="124"/>
      <c r="EL117" s="124"/>
      <c r="EV117" s="124"/>
      <c r="FF117" s="124"/>
      <c r="FP117" s="124"/>
      <c r="FZ117" s="124"/>
      <c r="GJ117" s="124"/>
      <c r="GT117" s="124"/>
      <c r="HD117" s="124"/>
      <c r="HN117" s="124"/>
      <c r="HX117" s="124"/>
    </row>
    <row xmlns:x14ac="http://schemas.microsoft.com/office/spreadsheetml/2009/9/ac" r="118" s="3" customFormat="true" x14ac:dyDescent="0.25">
      <c r="A118" s="397" t="str">
        <f ca="true">IF(ISBLANK('Data Summary'!A120),"",'Data Summary'!A120)</f>
        <v/>
      </c>
      <c r="B118" s="124"/>
      <c r="L118" s="124"/>
      <c r="V118" s="124"/>
      <c r="AF118" s="124"/>
      <c r="AP118" s="124"/>
      <c r="AZ118" s="124"/>
      <c r="BA118" s="124"/>
      <c r="BJ118" s="124"/>
      <c r="BK118" s="124"/>
      <c r="BT118" s="124"/>
      <c r="CD118" s="124"/>
      <c r="CN118" s="124"/>
      <c r="CX118" s="124"/>
      <c r="DH118" s="124"/>
      <c r="DR118" s="124"/>
      <c r="EB118" s="124"/>
      <c r="EL118" s="124"/>
      <c r="EV118" s="124"/>
      <c r="FF118" s="124"/>
      <c r="FP118" s="124"/>
      <c r="FZ118" s="124"/>
      <c r="GJ118" s="124"/>
      <c r="GT118" s="124"/>
      <c r="HD118" s="124"/>
      <c r="HN118" s="124"/>
      <c r="HX118" s="124"/>
    </row>
    <row xmlns:x14ac="http://schemas.microsoft.com/office/spreadsheetml/2009/9/ac" r="119" s="3" customFormat="true" x14ac:dyDescent="0.25">
      <c r="A119" s="397" t="str">
        <f ca="true">IF(ISBLANK('Data Summary'!A121),"",'Data Summary'!A121)</f>
        <v/>
      </c>
      <c r="B119" s="124"/>
      <c r="L119" s="124"/>
      <c r="V119" s="124"/>
      <c r="AF119" s="124"/>
      <c r="AP119" s="124"/>
      <c r="AZ119" s="124"/>
      <c r="BA119" s="124"/>
      <c r="BJ119" s="124"/>
      <c r="BK119" s="124"/>
      <c r="BT119" s="124"/>
      <c r="CD119" s="124"/>
      <c r="CN119" s="124"/>
      <c r="CX119" s="124"/>
      <c r="DH119" s="124"/>
      <c r="DR119" s="124"/>
      <c r="EB119" s="124"/>
      <c r="EL119" s="124"/>
      <c r="EV119" s="124"/>
      <c r="FF119" s="124"/>
      <c r="FP119" s="124"/>
      <c r="FZ119" s="124"/>
      <c r="GJ119" s="124"/>
      <c r="GT119" s="124"/>
      <c r="HD119" s="124"/>
      <c r="HN119" s="124"/>
      <c r="HX119" s="124"/>
    </row>
    <row xmlns:x14ac="http://schemas.microsoft.com/office/spreadsheetml/2009/9/ac" r="120" s="3" customFormat="true" x14ac:dyDescent="0.25">
      <c r="A120" s="397" t="str">
        <f ca="true">IF(ISBLANK('Data Summary'!A122),"",'Data Summary'!A122)</f>
        <v/>
      </c>
      <c r="B120" s="124"/>
      <c r="L120" s="124"/>
      <c r="V120" s="124"/>
      <c r="AF120" s="124"/>
      <c r="AP120" s="124"/>
      <c r="AZ120" s="124"/>
      <c r="BA120" s="124"/>
      <c r="BJ120" s="124"/>
      <c r="BK120" s="124"/>
      <c r="BT120" s="124"/>
      <c r="CD120" s="124"/>
      <c r="CN120" s="124"/>
      <c r="CX120" s="124"/>
      <c r="DH120" s="124"/>
      <c r="DR120" s="124"/>
      <c r="EB120" s="124"/>
      <c r="EL120" s="124"/>
      <c r="EV120" s="124"/>
      <c r="FF120" s="124"/>
      <c r="FP120" s="124"/>
      <c r="FZ120" s="124"/>
      <c r="GJ120" s="124"/>
      <c r="GT120" s="124"/>
      <c r="HD120" s="124"/>
      <c r="HN120" s="124"/>
      <c r="HX120" s="124"/>
    </row>
    <row xmlns:x14ac="http://schemas.microsoft.com/office/spreadsheetml/2009/9/ac" r="121" s="3" customFormat="true" x14ac:dyDescent="0.25">
      <c r="A121" s="397" t="str">
        <f ca="true">IF(ISBLANK('Data Summary'!A123),"",'Data Summary'!A123)</f>
        <v/>
      </c>
      <c r="B121" s="124"/>
      <c r="L121" s="124"/>
      <c r="V121" s="124"/>
      <c r="AF121" s="124"/>
      <c r="AP121" s="124"/>
      <c r="AZ121" s="124"/>
      <c r="BA121" s="124"/>
      <c r="BJ121" s="124"/>
      <c r="BK121" s="124"/>
      <c r="BT121" s="124"/>
      <c r="CD121" s="124"/>
      <c r="CN121" s="124"/>
      <c r="CX121" s="124"/>
      <c r="DH121" s="124"/>
      <c r="DR121" s="124"/>
      <c r="EB121" s="124"/>
      <c r="EL121" s="124"/>
      <c r="EV121" s="124"/>
      <c r="FF121" s="124"/>
      <c r="FP121" s="124"/>
      <c r="FZ121" s="124"/>
      <c r="GJ121" s="124"/>
      <c r="GT121" s="124"/>
      <c r="HD121" s="124"/>
      <c r="HN121" s="124"/>
      <c r="HX121" s="124"/>
    </row>
    <row xmlns:x14ac="http://schemas.microsoft.com/office/spreadsheetml/2009/9/ac" r="122" s="3" customFormat="true" x14ac:dyDescent="0.25">
      <c r="A122" s="397" t="str">
        <f ca="true">IF(ISBLANK('Data Summary'!A124),"",'Data Summary'!A124)</f>
        <v/>
      </c>
      <c r="B122" s="124"/>
      <c r="L122" s="124"/>
      <c r="V122" s="124"/>
      <c r="AF122" s="124"/>
      <c r="AP122" s="124"/>
      <c r="AZ122" s="124"/>
      <c r="BA122" s="124"/>
      <c r="BJ122" s="124"/>
      <c r="BK122" s="124"/>
      <c r="BT122" s="124"/>
      <c r="CD122" s="124"/>
      <c r="CN122" s="124"/>
      <c r="CX122" s="124"/>
      <c r="DH122" s="124"/>
      <c r="DR122" s="124"/>
      <c r="EB122" s="124"/>
      <c r="EL122" s="124"/>
      <c r="EV122" s="124"/>
      <c r="FF122" s="124"/>
      <c r="FP122" s="124"/>
      <c r="FZ122" s="124"/>
      <c r="GJ122" s="124"/>
      <c r="GT122" s="124"/>
      <c r="HD122" s="124"/>
      <c r="HN122" s="124"/>
      <c r="HX122" s="124"/>
    </row>
    <row xmlns:x14ac="http://schemas.microsoft.com/office/spreadsheetml/2009/9/ac" r="123" s="3" customFormat="true" x14ac:dyDescent="0.25">
      <c r="A123" s="397" t="str">
        <f ca="true">IF(ISBLANK('Data Summary'!A125),"",'Data Summary'!A125)</f>
        <v/>
      </c>
      <c r="B123" s="124"/>
      <c r="L123" s="124"/>
      <c r="V123" s="124"/>
      <c r="AF123" s="124"/>
      <c r="AP123" s="124"/>
      <c r="AZ123" s="124"/>
      <c r="BA123" s="124"/>
      <c r="BJ123" s="124"/>
      <c r="BK123" s="124"/>
      <c r="BT123" s="124"/>
      <c r="CD123" s="124"/>
      <c r="CN123" s="124"/>
      <c r="CX123" s="124"/>
      <c r="DH123" s="124"/>
      <c r="DR123" s="124"/>
      <c r="EB123" s="124"/>
      <c r="EL123" s="124"/>
      <c r="EV123" s="124"/>
      <c r="FF123" s="124"/>
      <c r="FP123" s="124"/>
      <c r="FZ123" s="124"/>
      <c r="GJ123" s="124"/>
      <c r="GT123" s="124"/>
      <c r="HD123" s="124"/>
      <c r="HN123" s="124"/>
      <c r="HX123" s="124"/>
    </row>
    <row xmlns:x14ac="http://schemas.microsoft.com/office/spreadsheetml/2009/9/ac" r="124" s="3" customFormat="true" x14ac:dyDescent="0.25">
      <c r="A124" s="397" t="str">
        <f ca="true">IF(ISBLANK('Data Summary'!A126),"",'Data Summary'!A126)</f>
        <v/>
      </c>
      <c r="B124" s="124"/>
      <c r="L124" s="124"/>
      <c r="V124" s="124"/>
      <c r="AF124" s="124"/>
      <c r="AP124" s="124"/>
      <c r="AZ124" s="124"/>
      <c r="BA124" s="124"/>
      <c r="BJ124" s="124"/>
      <c r="BK124" s="124"/>
      <c r="BT124" s="124"/>
      <c r="CD124" s="124"/>
      <c r="CN124" s="124"/>
      <c r="CX124" s="124"/>
      <c r="DH124" s="124"/>
      <c r="DR124" s="124"/>
      <c r="EB124" s="124"/>
      <c r="EL124" s="124"/>
      <c r="EV124" s="124"/>
      <c r="FF124" s="124"/>
      <c r="FP124" s="124"/>
      <c r="FZ124" s="124"/>
      <c r="GJ124" s="124"/>
      <c r="GT124" s="124"/>
      <c r="HD124" s="124"/>
      <c r="HN124" s="124"/>
      <c r="HX124" s="124"/>
    </row>
    <row xmlns:x14ac="http://schemas.microsoft.com/office/spreadsheetml/2009/9/ac" r="125" s="3" customFormat="true" x14ac:dyDescent="0.25">
      <c r="A125" s="397" t="str">
        <f ca="true">IF(ISBLANK('Data Summary'!A127),"",'Data Summary'!A127)</f>
        <v/>
      </c>
      <c r="B125" s="124"/>
      <c r="L125" s="124"/>
      <c r="V125" s="124"/>
      <c r="AF125" s="124"/>
      <c r="AP125" s="124"/>
      <c r="AZ125" s="124"/>
      <c r="BA125" s="124"/>
      <c r="BJ125" s="124"/>
      <c r="BK125" s="124"/>
      <c r="BT125" s="124"/>
      <c r="CD125" s="124"/>
      <c r="CN125" s="124"/>
      <c r="CX125" s="124"/>
      <c r="DH125" s="124"/>
      <c r="DR125" s="124"/>
      <c r="EB125" s="124"/>
      <c r="EL125" s="124"/>
      <c r="EV125" s="124"/>
      <c r="FF125" s="124"/>
      <c r="FP125" s="124"/>
      <c r="FZ125" s="124"/>
      <c r="GJ125" s="124"/>
      <c r="GT125" s="124"/>
      <c r="HD125" s="124"/>
      <c r="HN125" s="124"/>
      <c r="HX125" s="124"/>
    </row>
    <row xmlns:x14ac="http://schemas.microsoft.com/office/spreadsheetml/2009/9/ac" r="126" s="3" customFormat="true" x14ac:dyDescent="0.25">
      <c r="A126" s="397" t="str">
        <f ca="true">IF(ISBLANK('Data Summary'!A128),"",'Data Summary'!A128)</f>
        <v/>
      </c>
      <c r="B126" s="124"/>
      <c r="L126" s="124"/>
      <c r="V126" s="124"/>
      <c r="AF126" s="124"/>
      <c r="AP126" s="124"/>
      <c r="AZ126" s="124"/>
      <c r="BA126" s="124"/>
      <c r="BJ126" s="124"/>
      <c r="BK126" s="124"/>
      <c r="BT126" s="124"/>
      <c r="CD126" s="124"/>
      <c r="CN126" s="124"/>
      <c r="CX126" s="124"/>
      <c r="DH126" s="124"/>
      <c r="DR126" s="124"/>
      <c r="EB126" s="124"/>
      <c r="EL126" s="124"/>
      <c r="EV126" s="124"/>
      <c r="FF126" s="124"/>
      <c r="FP126" s="124"/>
      <c r="FZ126" s="124"/>
      <c r="GJ126" s="124"/>
      <c r="GT126" s="124"/>
      <c r="HD126" s="124"/>
      <c r="HN126" s="124"/>
      <c r="HX126" s="124"/>
    </row>
    <row xmlns:x14ac="http://schemas.microsoft.com/office/spreadsheetml/2009/9/ac" r="127" s="3" customFormat="true" x14ac:dyDescent="0.25">
      <c r="A127" s="397" t="str">
        <f ca="true">IF(ISBLANK('Data Summary'!A129),"",'Data Summary'!A129)</f>
        <v/>
      </c>
      <c r="B127" s="124"/>
      <c r="L127" s="124"/>
      <c r="V127" s="124"/>
      <c r="AF127" s="124"/>
      <c r="AP127" s="124"/>
      <c r="AZ127" s="124"/>
      <c r="BA127" s="124"/>
      <c r="BJ127" s="124"/>
      <c r="BK127" s="124"/>
      <c r="BT127" s="124"/>
      <c r="CD127" s="124"/>
      <c r="CN127" s="124"/>
      <c r="CX127" s="124"/>
      <c r="DH127" s="124"/>
      <c r="DR127" s="124"/>
      <c r="EB127" s="124"/>
      <c r="EL127" s="124"/>
      <c r="EV127" s="124"/>
      <c r="FF127" s="124"/>
      <c r="FP127" s="124"/>
      <c r="FZ127" s="124"/>
      <c r="GJ127" s="124"/>
      <c r="GT127" s="124"/>
      <c r="HD127" s="124"/>
      <c r="HN127" s="124"/>
      <c r="HX127" s="124"/>
    </row>
    <row xmlns:x14ac="http://schemas.microsoft.com/office/spreadsheetml/2009/9/ac" r="128" s="3" customFormat="true" x14ac:dyDescent="0.25">
      <c r="A128" s="397" t="str">
        <f ca="true">IF(ISBLANK('Data Summary'!A130),"",'Data Summary'!A130)</f>
        <v/>
      </c>
      <c r="B128" s="124"/>
      <c r="L128" s="124"/>
      <c r="V128" s="124"/>
      <c r="AF128" s="124"/>
      <c r="AP128" s="124"/>
      <c r="AZ128" s="124"/>
      <c r="BA128" s="124"/>
      <c r="BJ128" s="124"/>
      <c r="BK128" s="124"/>
      <c r="BT128" s="124"/>
      <c r="CD128" s="124"/>
      <c r="CN128" s="124"/>
      <c r="CX128" s="124"/>
      <c r="DH128" s="124"/>
      <c r="DR128" s="124"/>
      <c r="EB128" s="124"/>
      <c r="EL128" s="124"/>
      <c r="EV128" s="124"/>
      <c r="FF128" s="124"/>
      <c r="FP128" s="124"/>
      <c r="FZ128" s="124"/>
      <c r="GJ128" s="124"/>
      <c r="GT128" s="124"/>
      <c r="HD128" s="124"/>
      <c r="HN128" s="124"/>
      <c r="HX128" s="124"/>
    </row>
    <row xmlns:x14ac="http://schemas.microsoft.com/office/spreadsheetml/2009/9/ac" r="129" s="3" customFormat="true" x14ac:dyDescent="0.25">
      <c r="A129" s="397" t="str">
        <f ca="true">IF(ISBLANK('Data Summary'!A131),"",'Data Summary'!A131)</f>
        <v/>
      </c>
      <c r="B129" s="124"/>
      <c r="L129" s="124"/>
      <c r="V129" s="124"/>
      <c r="AF129" s="124"/>
      <c r="AP129" s="124"/>
      <c r="AZ129" s="124"/>
      <c r="BA129" s="124"/>
      <c r="BJ129" s="124"/>
      <c r="BK129" s="124"/>
      <c r="BT129" s="124"/>
      <c r="CD129" s="124"/>
      <c r="CN129" s="124"/>
      <c r="CX129" s="124"/>
      <c r="DH129" s="124"/>
      <c r="DR129" s="124"/>
      <c r="EB129" s="124"/>
      <c r="EL129" s="124"/>
      <c r="EV129" s="124"/>
      <c r="FF129" s="124"/>
      <c r="FP129" s="124"/>
      <c r="FZ129" s="124"/>
      <c r="GJ129" s="124"/>
      <c r="GT129" s="124"/>
      <c r="HD129" s="124"/>
      <c r="HN129" s="124"/>
      <c r="HX129" s="124"/>
    </row>
    <row xmlns:x14ac="http://schemas.microsoft.com/office/spreadsheetml/2009/9/ac" r="130" s="3" customFormat="true" x14ac:dyDescent="0.25">
      <c r="A130" s="397" t="str">
        <f ca="true">IF(ISBLANK('Data Summary'!A132),"",'Data Summary'!A132)</f>
        <v/>
      </c>
      <c r="B130" s="124"/>
      <c r="L130" s="124"/>
      <c r="V130" s="124"/>
      <c r="AF130" s="124"/>
      <c r="AP130" s="124"/>
      <c r="AZ130" s="124"/>
      <c r="BA130" s="124"/>
      <c r="BJ130" s="124"/>
      <c r="BK130" s="124"/>
      <c r="BT130" s="124"/>
      <c r="CD130" s="124"/>
      <c r="CN130" s="124"/>
      <c r="CX130" s="124"/>
      <c r="DH130" s="124"/>
      <c r="DR130" s="124"/>
      <c r="EB130" s="124"/>
      <c r="EL130" s="124"/>
      <c r="EV130" s="124"/>
      <c r="FF130" s="124"/>
      <c r="FP130" s="124"/>
      <c r="FZ130" s="124"/>
      <c r="GJ130" s="124"/>
      <c r="GT130" s="124"/>
      <c r="HD130" s="124"/>
      <c r="HN130" s="124"/>
      <c r="HX130" s="124"/>
    </row>
    <row xmlns:x14ac="http://schemas.microsoft.com/office/spreadsheetml/2009/9/ac" r="131" s="3" customFormat="true" x14ac:dyDescent="0.25">
      <c r="A131" s="397" t="str">
        <f ca="true">IF(ISBLANK('Data Summary'!A133),"",'Data Summary'!A133)</f>
        <v/>
      </c>
      <c r="B131" s="124"/>
      <c r="L131" s="124"/>
      <c r="V131" s="124"/>
      <c r="AF131" s="124"/>
      <c r="AP131" s="124"/>
      <c r="AZ131" s="124"/>
      <c r="BA131" s="124"/>
      <c r="BJ131" s="124"/>
      <c r="BK131" s="124"/>
      <c r="BT131" s="124"/>
      <c r="CD131" s="124"/>
      <c r="CN131" s="124"/>
      <c r="CX131" s="124"/>
      <c r="DH131" s="124"/>
      <c r="DR131" s="124"/>
      <c r="EB131" s="124"/>
      <c r="EL131" s="124"/>
      <c r="EV131" s="124"/>
      <c r="FF131" s="124"/>
      <c r="FP131" s="124"/>
      <c r="FZ131" s="124"/>
      <c r="GJ131" s="124"/>
      <c r="GT131" s="124"/>
      <c r="HD131" s="124"/>
      <c r="HN131" s="124"/>
      <c r="HX131" s="124"/>
    </row>
    <row xmlns:x14ac="http://schemas.microsoft.com/office/spreadsheetml/2009/9/ac" r="132" s="3" customFormat="true" x14ac:dyDescent="0.25">
      <c r="A132" s="397" t="str">
        <f ca="true">IF(ISBLANK('Data Summary'!A134),"",'Data Summary'!A134)</f>
        <v/>
      </c>
      <c r="B132" s="124"/>
      <c r="L132" s="124"/>
      <c r="V132" s="124"/>
      <c r="AF132" s="124"/>
      <c r="AP132" s="124"/>
      <c r="AZ132" s="124"/>
      <c r="BA132" s="124"/>
      <c r="BJ132" s="124"/>
      <c r="BK132" s="124"/>
      <c r="BT132" s="124"/>
      <c r="CD132" s="124"/>
      <c r="CN132" s="124"/>
      <c r="CX132" s="124"/>
      <c r="DH132" s="124"/>
      <c r="DR132" s="124"/>
      <c r="EB132" s="124"/>
      <c r="EL132" s="124"/>
      <c r="EV132" s="124"/>
      <c r="FF132" s="124"/>
      <c r="FP132" s="124"/>
      <c r="FZ132" s="124"/>
      <c r="GJ132" s="124"/>
      <c r="GT132" s="124"/>
      <c r="HD132" s="124"/>
      <c r="HN132" s="124"/>
      <c r="HX132" s="124"/>
    </row>
    <row xmlns:x14ac="http://schemas.microsoft.com/office/spreadsheetml/2009/9/ac" r="133" s="3" customFormat="true" x14ac:dyDescent="0.25">
      <c r="A133" s="397" t="str">
        <f ca="true">IF(ISBLANK('Data Summary'!A135),"",'Data Summary'!A135)</f>
        <v/>
      </c>
      <c r="B133" s="124"/>
      <c r="L133" s="124"/>
      <c r="V133" s="124"/>
      <c r="AF133" s="124"/>
      <c r="AP133" s="124"/>
      <c r="AZ133" s="124"/>
      <c r="BA133" s="124"/>
      <c r="BJ133" s="124"/>
      <c r="BK133" s="124"/>
      <c r="BT133" s="124"/>
      <c r="CD133" s="124"/>
      <c r="CN133" s="124"/>
      <c r="CX133" s="124"/>
      <c r="DH133" s="124"/>
      <c r="DR133" s="124"/>
      <c r="EB133" s="124"/>
      <c r="EL133" s="124"/>
      <c r="EV133" s="124"/>
      <c r="FF133" s="124"/>
      <c r="FP133" s="124"/>
      <c r="FZ133" s="124"/>
      <c r="GJ133" s="124"/>
      <c r="GT133" s="124"/>
      <c r="HD133" s="124"/>
      <c r="HN133" s="124"/>
      <c r="HX133" s="124"/>
    </row>
    <row xmlns:x14ac="http://schemas.microsoft.com/office/spreadsheetml/2009/9/ac" r="134" s="3" customFormat="true" x14ac:dyDescent="0.25">
      <c r="A134" s="397" t="str">
        <f ca="true">IF(ISBLANK('Data Summary'!A136),"",'Data Summary'!A136)</f>
        <v/>
      </c>
      <c r="B134" s="124"/>
      <c r="L134" s="124"/>
      <c r="V134" s="124"/>
      <c r="AF134" s="124"/>
      <c r="AP134" s="124"/>
      <c r="AZ134" s="124"/>
      <c r="BA134" s="124"/>
      <c r="BJ134" s="124"/>
      <c r="BK134" s="124"/>
      <c r="BT134" s="124"/>
      <c r="CD134" s="124"/>
      <c r="CN134" s="124"/>
      <c r="CX134" s="124"/>
      <c r="DH134" s="124"/>
      <c r="DR134" s="124"/>
      <c r="EB134" s="124"/>
      <c r="EL134" s="124"/>
      <c r="EV134" s="124"/>
      <c r="FF134" s="124"/>
      <c r="FP134" s="124"/>
      <c r="FZ134" s="124"/>
      <c r="GJ134" s="124"/>
      <c r="GT134" s="124"/>
      <c r="HD134" s="124"/>
      <c r="HN134" s="124"/>
      <c r="HX134" s="124"/>
    </row>
    <row xmlns:x14ac="http://schemas.microsoft.com/office/spreadsheetml/2009/9/ac" r="135" s="3" customFormat="true" x14ac:dyDescent="0.25">
      <c r="A135" s="397" t="str">
        <f ca="true">IF(ISBLANK('Data Summary'!A137),"",'Data Summary'!A137)</f>
        <v/>
      </c>
      <c r="B135" s="124"/>
      <c r="L135" s="124"/>
      <c r="V135" s="124"/>
      <c r="AF135" s="124"/>
      <c r="AP135" s="124"/>
      <c r="AZ135" s="124"/>
      <c r="BA135" s="124"/>
      <c r="BJ135" s="124"/>
      <c r="BK135" s="124"/>
      <c r="BT135" s="124"/>
      <c r="CD135" s="124"/>
      <c r="CN135" s="124"/>
      <c r="CX135" s="124"/>
      <c r="DH135" s="124"/>
      <c r="DR135" s="124"/>
      <c r="EB135" s="124"/>
      <c r="EL135" s="124"/>
      <c r="EV135" s="124"/>
      <c r="FF135" s="124"/>
      <c r="FP135" s="124"/>
      <c r="FZ135" s="124"/>
      <c r="GJ135" s="124"/>
      <c r="GT135" s="124"/>
      <c r="HD135" s="124"/>
      <c r="HN135" s="124"/>
      <c r="HX135" s="124"/>
    </row>
    <row xmlns:x14ac="http://schemas.microsoft.com/office/spreadsheetml/2009/9/ac" r="136" s="3" customFormat="true" x14ac:dyDescent="0.25">
      <c r="A136" s="397" t="str">
        <f ca="true">IF(ISBLANK('Data Summary'!A138),"",'Data Summary'!A138)</f>
        <v/>
      </c>
      <c r="B136" s="124"/>
      <c r="L136" s="124"/>
      <c r="V136" s="124"/>
      <c r="AF136" s="124"/>
      <c r="AP136" s="124"/>
      <c r="AZ136" s="124"/>
      <c r="BA136" s="124"/>
      <c r="BJ136" s="124"/>
      <c r="BK136" s="124"/>
      <c r="BT136" s="124"/>
      <c r="CD136" s="124"/>
      <c r="CN136" s="124"/>
      <c r="CX136" s="124"/>
      <c r="DH136" s="124"/>
      <c r="DR136" s="124"/>
      <c r="EB136" s="124"/>
      <c r="EL136" s="124"/>
      <c r="EV136" s="124"/>
      <c r="FF136" s="124"/>
      <c r="FP136" s="124"/>
      <c r="FZ136" s="124"/>
      <c r="GJ136" s="124"/>
      <c r="GT136" s="124"/>
      <c r="HD136" s="124"/>
      <c r="HN136" s="124"/>
      <c r="HX136" s="124"/>
    </row>
    <row xmlns:x14ac="http://schemas.microsoft.com/office/spreadsheetml/2009/9/ac" r="137" s="3" customFormat="true" x14ac:dyDescent="0.25">
      <c r="A137" s="397" t="str">
        <f ca="true">IF(ISBLANK('Data Summary'!A139),"",'Data Summary'!A139)</f>
        <v/>
      </c>
      <c r="B137" s="124"/>
      <c r="L137" s="124"/>
      <c r="V137" s="124"/>
      <c r="AF137" s="124"/>
      <c r="AP137" s="124"/>
      <c r="AZ137" s="124"/>
      <c r="BA137" s="124"/>
      <c r="BJ137" s="124"/>
      <c r="BK137" s="124"/>
      <c r="BT137" s="124"/>
      <c r="CD137" s="124"/>
      <c r="CN137" s="124"/>
      <c r="CX137" s="124"/>
      <c r="DH137" s="124"/>
      <c r="DR137" s="124"/>
      <c r="EB137" s="124"/>
      <c r="EL137" s="124"/>
      <c r="EV137" s="124"/>
      <c r="FF137" s="124"/>
      <c r="FP137" s="124"/>
      <c r="FZ137" s="124"/>
      <c r="GJ137" s="124"/>
      <c r="GT137" s="124"/>
      <c r="HD137" s="124"/>
      <c r="HN137" s="124"/>
      <c r="HX137" s="124"/>
    </row>
    <row xmlns:x14ac="http://schemas.microsoft.com/office/spreadsheetml/2009/9/ac" r="138" s="3" customFormat="true" x14ac:dyDescent="0.25">
      <c r="A138" s="397" t="str">
        <f ca="true">IF(ISBLANK('Data Summary'!A140),"",'Data Summary'!A140)</f>
        <v/>
      </c>
      <c r="B138" s="124"/>
      <c r="L138" s="124"/>
      <c r="V138" s="124"/>
      <c r="AF138" s="124"/>
      <c r="AP138" s="124"/>
      <c r="AZ138" s="124"/>
      <c r="BA138" s="124"/>
      <c r="BJ138" s="124"/>
      <c r="BK138" s="124"/>
      <c r="BT138" s="124"/>
      <c r="CD138" s="124"/>
      <c r="CN138" s="124"/>
      <c r="CX138" s="124"/>
      <c r="DH138" s="124"/>
      <c r="DR138" s="124"/>
      <c r="EB138" s="124"/>
      <c r="EL138" s="124"/>
      <c r="EV138" s="124"/>
      <c r="FF138" s="124"/>
      <c r="FP138" s="124"/>
      <c r="FZ138" s="124"/>
      <c r="GJ138" s="124"/>
      <c r="GT138" s="124"/>
      <c r="HD138" s="124"/>
      <c r="HN138" s="124"/>
      <c r="HX138" s="124"/>
    </row>
    <row xmlns:x14ac="http://schemas.microsoft.com/office/spreadsheetml/2009/9/ac" r="139" s="3" customFormat="true" x14ac:dyDescent="0.25">
      <c r="A139" s="397" t="str">
        <f ca="true">IF(ISBLANK('Data Summary'!A141),"",'Data Summary'!A141)</f>
        <v/>
      </c>
      <c r="B139" s="124"/>
      <c r="L139" s="124"/>
      <c r="V139" s="124"/>
      <c r="AF139" s="124"/>
      <c r="AP139" s="124"/>
      <c r="AZ139" s="124"/>
      <c r="BA139" s="124"/>
      <c r="BJ139" s="124"/>
      <c r="BK139" s="124"/>
      <c r="BT139" s="124"/>
      <c r="CD139" s="124"/>
      <c r="CN139" s="124"/>
      <c r="CX139" s="124"/>
      <c r="DH139" s="124"/>
      <c r="DR139" s="124"/>
      <c r="EB139" s="124"/>
      <c r="EL139" s="124"/>
      <c r="EV139" s="124"/>
      <c r="FF139" s="124"/>
      <c r="FP139" s="124"/>
      <c r="FZ139" s="124"/>
      <c r="GJ139" s="124"/>
      <c r="GT139" s="124"/>
      <c r="HD139" s="124"/>
      <c r="HN139" s="124"/>
      <c r="HX139" s="124"/>
    </row>
    <row xmlns:x14ac="http://schemas.microsoft.com/office/spreadsheetml/2009/9/ac" r="140" s="3" customFormat="true" x14ac:dyDescent="0.25">
      <c r="A140" s="397" t="str">
        <f ca="true">IF(ISBLANK('Data Summary'!A142),"",'Data Summary'!A142)</f>
        <v/>
      </c>
      <c r="B140" s="124"/>
      <c r="L140" s="124"/>
      <c r="V140" s="124"/>
      <c r="AF140" s="124"/>
      <c r="AP140" s="124"/>
      <c r="AZ140" s="124"/>
      <c r="BA140" s="124"/>
      <c r="BJ140" s="124"/>
      <c r="BK140" s="124"/>
      <c r="BT140" s="124"/>
      <c r="CD140" s="124"/>
      <c r="CN140" s="124"/>
      <c r="CX140" s="124"/>
      <c r="DH140" s="124"/>
      <c r="DR140" s="124"/>
      <c r="EB140" s="124"/>
      <c r="EL140" s="124"/>
      <c r="EV140" s="124"/>
      <c r="FF140" s="124"/>
      <c r="FP140" s="124"/>
      <c r="FZ140" s="124"/>
      <c r="GJ140" s="124"/>
      <c r="GT140" s="124"/>
      <c r="HD140" s="124"/>
      <c r="HN140" s="124"/>
      <c r="HX140" s="124"/>
    </row>
    <row xmlns:x14ac="http://schemas.microsoft.com/office/spreadsheetml/2009/9/ac" r="141" s="3" customFormat="true" x14ac:dyDescent="0.25">
      <c r="A141" s="397" t="str">
        <f ca="true">IF(ISBLANK('Data Summary'!A143),"",'Data Summary'!A143)</f>
        <v/>
      </c>
      <c r="B141" s="124"/>
      <c r="L141" s="124"/>
      <c r="V141" s="124"/>
      <c r="AF141" s="124"/>
      <c r="AP141" s="124"/>
      <c r="AZ141" s="124"/>
      <c r="BA141" s="124"/>
      <c r="BJ141" s="124"/>
      <c r="BK141" s="124"/>
      <c r="BT141" s="124"/>
      <c r="CD141" s="124"/>
      <c r="CN141" s="124"/>
      <c r="CX141" s="124"/>
      <c r="DH141" s="124"/>
      <c r="DR141" s="124"/>
      <c r="EB141" s="124"/>
      <c r="EL141" s="124"/>
      <c r="EV141" s="124"/>
      <c r="FF141" s="124"/>
      <c r="FP141" s="124"/>
      <c r="FZ141" s="124"/>
      <c r="GJ141" s="124"/>
      <c r="GT141" s="124"/>
      <c r="HD141" s="124"/>
      <c r="HN141" s="124"/>
      <c r="HX141" s="124"/>
    </row>
    <row xmlns:x14ac="http://schemas.microsoft.com/office/spreadsheetml/2009/9/ac" r="142" s="3" customFormat="true" x14ac:dyDescent="0.25">
      <c r="A142" s="397" t="str">
        <f ca="true">IF(ISBLANK('Data Summary'!A144),"",'Data Summary'!A144)</f>
        <v/>
      </c>
      <c r="B142" s="124"/>
      <c r="L142" s="124"/>
      <c r="V142" s="124"/>
      <c r="AF142" s="124"/>
      <c r="AP142" s="124"/>
      <c r="AZ142" s="124"/>
      <c r="BA142" s="124"/>
      <c r="BJ142" s="124"/>
      <c r="BK142" s="124"/>
      <c r="BT142" s="124"/>
      <c r="CD142" s="124"/>
      <c r="CN142" s="124"/>
      <c r="CX142" s="124"/>
      <c r="DH142" s="124"/>
      <c r="DR142" s="124"/>
      <c r="EB142" s="124"/>
      <c r="EL142" s="124"/>
      <c r="EV142" s="124"/>
      <c r="FF142" s="124"/>
      <c r="FP142" s="124"/>
      <c r="FZ142" s="124"/>
      <c r="GJ142" s="124"/>
      <c r="GT142" s="124"/>
      <c r="HD142" s="124"/>
      <c r="HN142" s="124"/>
      <c r="HX142" s="124"/>
    </row>
    <row xmlns:x14ac="http://schemas.microsoft.com/office/spreadsheetml/2009/9/ac" r="143" s="3" customFormat="true" x14ac:dyDescent="0.25">
      <c r="A143" s="397" t="str">
        <f ca="true">IF(ISBLANK('Data Summary'!A145),"",'Data Summary'!A145)</f>
        <v/>
      </c>
      <c r="B143" s="124"/>
      <c r="L143" s="124"/>
      <c r="V143" s="124"/>
      <c r="AF143" s="124"/>
      <c r="AP143" s="124"/>
      <c r="AZ143" s="124"/>
      <c r="BA143" s="124"/>
      <c r="BJ143" s="124"/>
      <c r="BK143" s="124"/>
      <c r="BT143" s="124"/>
      <c r="CD143" s="124"/>
      <c r="CN143" s="124"/>
      <c r="CX143" s="124"/>
      <c r="DH143" s="124"/>
      <c r="DR143" s="124"/>
      <c r="EB143" s="124"/>
      <c r="EL143" s="124"/>
      <c r="EV143" s="124"/>
      <c r="FF143" s="124"/>
      <c r="FP143" s="124"/>
      <c r="FZ143" s="124"/>
      <c r="GJ143" s="124"/>
      <c r="GT143" s="124"/>
      <c r="HD143" s="124"/>
      <c r="HN143" s="124"/>
      <c r="HX143" s="124"/>
    </row>
    <row xmlns:x14ac="http://schemas.microsoft.com/office/spreadsheetml/2009/9/ac" r="144" s="3" customFormat="true" x14ac:dyDescent="0.25">
      <c r="A144" s="397" t="str">
        <f ca="true">IF(ISBLANK('Data Summary'!A146),"",'Data Summary'!A146)</f>
        <v/>
      </c>
      <c r="B144" s="124"/>
      <c r="L144" s="124"/>
      <c r="V144" s="124"/>
      <c r="AF144" s="124"/>
      <c r="AP144" s="124"/>
      <c r="AZ144" s="124"/>
      <c r="BA144" s="124"/>
      <c r="BJ144" s="124"/>
      <c r="BK144" s="124"/>
      <c r="BT144" s="124"/>
      <c r="CD144" s="124"/>
      <c r="CN144" s="124"/>
      <c r="CX144" s="124"/>
      <c r="DH144" s="124"/>
      <c r="DR144" s="124"/>
      <c r="EB144" s="124"/>
      <c r="EL144" s="124"/>
      <c r="EV144" s="124"/>
      <c r="FF144" s="124"/>
      <c r="FP144" s="124"/>
      <c r="FZ144" s="124"/>
      <c r="GJ144" s="124"/>
      <c r="GT144" s="124"/>
      <c r="HD144" s="124"/>
      <c r="HN144" s="124"/>
      <c r="HX144" s="124"/>
    </row>
    <row xmlns:x14ac="http://schemas.microsoft.com/office/spreadsheetml/2009/9/ac" r="145" s="3" customFormat="true" x14ac:dyDescent="0.25">
      <c r="A145" s="397" t="str">
        <f ca="true">IF(ISBLANK('Data Summary'!A147),"",'Data Summary'!A147)</f>
        <v/>
      </c>
      <c r="B145" s="124"/>
      <c r="L145" s="124"/>
      <c r="V145" s="124"/>
      <c r="AF145" s="124"/>
      <c r="AP145" s="124"/>
      <c r="AZ145" s="124"/>
      <c r="BA145" s="124"/>
      <c r="BJ145" s="124"/>
      <c r="BK145" s="124"/>
      <c r="BT145" s="124"/>
      <c r="CD145" s="124"/>
      <c r="CN145" s="124"/>
      <c r="CX145" s="124"/>
      <c r="DH145" s="124"/>
      <c r="DR145" s="124"/>
      <c r="EB145" s="124"/>
      <c r="EL145" s="124"/>
      <c r="EV145" s="124"/>
      <c r="FF145" s="124"/>
      <c r="FP145" s="124"/>
      <c r="FZ145" s="124"/>
      <c r="GJ145" s="124"/>
      <c r="GT145" s="124"/>
      <c r="HD145" s="124"/>
      <c r="HN145" s="124"/>
      <c r="HX145" s="124"/>
    </row>
    <row xmlns:x14ac="http://schemas.microsoft.com/office/spreadsheetml/2009/9/ac" r="146" s="3" customFormat="true" x14ac:dyDescent="0.25">
      <c r="A146" s="397" t="str">
        <f ca="true">IF(ISBLANK('Data Summary'!A148),"",'Data Summary'!A148)</f>
        <v/>
      </c>
      <c r="B146" s="124"/>
      <c r="L146" s="124"/>
      <c r="V146" s="124"/>
      <c r="AF146" s="124"/>
      <c r="AP146" s="124"/>
      <c r="AZ146" s="124"/>
      <c r="BA146" s="124"/>
      <c r="BJ146" s="124"/>
      <c r="BK146" s="124"/>
      <c r="BT146" s="124"/>
      <c r="CD146" s="124"/>
      <c r="CN146" s="124"/>
      <c r="CX146" s="124"/>
      <c r="DH146" s="124"/>
      <c r="DR146" s="124"/>
      <c r="EB146" s="124"/>
      <c r="EL146" s="124"/>
      <c r="EV146" s="124"/>
      <c r="FF146" s="124"/>
      <c r="FP146" s="124"/>
      <c r="FZ146" s="124"/>
      <c r="GJ146" s="124"/>
      <c r="GT146" s="124"/>
      <c r="HD146" s="124"/>
      <c r="HN146" s="124"/>
      <c r="HX146" s="124"/>
    </row>
    <row xmlns:x14ac="http://schemas.microsoft.com/office/spreadsheetml/2009/9/ac" r="147" s="3" customFormat="true" x14ac:dyDescent="0.25">
      <c r="A147" s="397" t="str">
        <f ca="true">IF(ISBLANK('Data Summary'!A149),"",'Data Summary'!A149)</f>
        <v/>
      </c>
      <c r="B147" s="124"/>
      <c r="L147" s="124"/>
      <c r="V147" s="124"/>
      <c r="AF147" s="124"/>
      <c r="AP147" s="124"/>
      <c r="AZ147" s="124"/>
      <c r="BA147" s="124"/>
      <c r="BJ147" s="124"/>
      <c r="BK147" s="124"/>
      <c r="BT147" s="124"/>
      <c r="CD147" s="124"/>
      <c r="CN147" s="124"/>
      <c r="CX147" s="124"/>
      <c r="DH147" s="124"/>
      <c r="DR147" s="124"/>
      <c r="EB147" s="124"/>
      <c r="EL147" s="124"/>
      <c r="EV147" s="124"/>
      <c r="FF147" s="124"/>
      <c r="FP147" s="124"/>
      <c r="FZ147" s="124"/>
      <c r="GJ147" s="124"/>
      <c r="GT147" s="124"/>
      <c r="HD147" s="124"/>
      <c r="HN147" s="124"/>
      <c r="HX147" s="124"/>
    </row>
    <row xmlns:x14ac="http://schemas.microsoft.com/office/spreadsheetml/2009/9/ac" r="148" s="3" customFormat="true" x14ac:dyDescent="0.25">
      <c r="A148" s="397" t="str">
        <f ca="true">IF(ISBLANK('Data Summary'!A150),"",'Data Summary'!A150)</f>
        <v/>
      </c>
      <c r="B148" s="124"/>
      <c r="L148" s="124"/>
      <c r="V148" s="124"/>
      <c r="AF148" s="124"/>
      <c r="AP148" s="124"/>
      <c r="AZ148" s="124"/>
      <c r="BA148" s="124"/>
      <c r="BJ148" s="124"/>
      <c r="BK148" s="124"/>
      <c r="BT148" s="124"/>
      <c r="CD148" s="124"/>
      <c r="CN148" s="124"/>
      <c r="CX148" s="124"/>
      <c r="DH148" s="124"/>
      <c r="DR148" s="124"/>
      <c r="EB148" s="124"/>
      <c r="EL148" s="124"/>
      <c r="EV148" s="124"/>
      <c r="FF148" s="124"/>
      <c r="FP148" s="124"/>
      <c r="FZ148" s="124"/>
      <c r="GJ148" s="124"/>
      <c r="GT148" s="124"/>
      <c r="HD148" s="124"/>
      <c r="HN148" s="124"/>
      <c r="HX148" s="124"/>
    </row>
    <row xmlns:x14ac="http://schemas.microsoft.com/office/spreadsheetml/2009/9/ac" r="149" s="3" customFormat="true" x14ac:dyDescent="0.25">
      <c r="A149" s="397" t="str">
        <f ca="true">IF(ISBLANK('Data Summary'!A151),"",'Data Summary'!A151)</f>
        <v/>
      </c>
      <c r="B149" s="124"/>
      <c r="L149" s="124"/>
      <c r="V149" s="124"/>
      <c r="AF149" s="124"/>
      <c r="AP149" s="124"/>
      <c r="AZ149" s="124"/>
      <c r="BA149" s="124"/>
      <c r="BJ149" s="124"/>
      <c r="BK149" s="124"/>
      <c r="BT149" s="124"/>
      <c r="CD149" s="124"/>
      <c r="CN149" s="124"/>
      <c r="CX149" s="124"/>
      <c r="DH149" s="124"/>
      <c r="DR149" s="124"/>
      <c r="EB149" s="124"/>
      <c r="EL149" s="124"/>
      <c r="EV149" s="124"/>
      <c r="FF149" s="124"/>
      <c r="FP149" s="124"/>
      <c r="FZ149" s="124"/>
      <c r="GJ149" s="124"/>
      <c r="GT149" s="124"/>
      <c r="HD149" s="124"/>
      <c r="HN149" s="124"/>
      <c r="HX149" s="124"/>
    </row>
    <row xmlns:x14ac="http://schemas.microsoft.com/office/spreadsheetml/2009/9/ac" r="150" s="3" customFormat="true" x14ac:dyDescent="0.25">
      <c r="A150" s="397" t="str">
        <f ca="true">IF(ISBLANK('Data Summary'!A152),"",'Data Summary'!A152)</f>
        <v/>
      </c>
      <c r="B150" s="124"/>
      <c r="L150" s="124"/>
      <c r="V150" s="124"/>
      <c r="AF150" s="124"/>
      <c r="AP150" s="124"/>
      <c r="AZ150" s="124"/>
      <c r="BA150" s="124"/>
      <c r="BJ150" s="124"/>
      <c r="BK150" s="124"/>
      <c r="BT150" s="124"/>
      <c r="CD150" s="124"/>
      <c r="CN150" s="124"/>
      <c r="CX150" s="124"/>
      <c r="DH150" s="124"/>
      <c r="DR150" s="124"/>
      <c r="EB150" s="124"/>
      <c r="EL150" s="124"/>
      <c r="EV150" s="124"/>
      <c r="FF150" s="124"/>
      <c r="FP150" s="124"/>
      <c r="FZ150" s="124"/>
      <c r="GJ150" s="124"/>
      <c r="GT150" s="124"/>
      <c r="HD150" s="124"/>
      <c r="HN150" s="124"/>
      <c r="HX150" s="124"/>
    </row>
    <row xmlns:x14ac="http://schemas.microsoft.com/office/spreadsheetml/2009/9/ac" r="151" s="3" customFormat="true" x14ac:dyDescent="0.25">
      <c r="A151" s="397" t="str">
        <f ca="true">IF(ISBLANK('Data Summary'!A153),"",'Data Summary'!A153)</f>
        <v/>
      </c>
      <c r="B151" s="124"/>
      <c r="L151" s="124"/>
      <c r="V151" s="124"/>
      <c r="AF151" s="124"/>
      <c r="AP151" s="124"/>
      <c r="AZ151" s="124"/>
      <c r="BA151" s="124"/>
      <c r="BJ151" s="124"/>
      <c r="BK151" s="124"/>
      <c r="BT151" s="124"/>
      <c r="CD151" s="124"/>
      <c r="CN151" s="124"/>
      <c r="CX151" s="124"/>
      <c r="DH151" s="124"/>
      <c r="DR151" s="124"/>
      <c r="EB151" s="124"/>
      <c r="EL151" s="124"/>
      <c r="EV151" s="124"/>
      <c r="FF151" s="124"/>
      <c r="FP151" s="124"/>
      <c r="FZ151" s="124"/>
      <c r="GJ151" s="124"/>
      <c r="GT151" s="124"/>
      <c r="HD151" s="124"/>
      <c r="HN151" s="124"/>
      <c r="HX151" s="124"/>
    </row>
    <row xmlns:x14ac="http://schemas.microsoft.com/office/spreadsheetml/2009/9/ac" r="152" s="3" customFormat="true" x14ac:dyDescent="0.25">
      <c r="A152" s="395"/>
      <c r="B152" s="124"/>
      <c r="L152" s="124"/>
      <c r="V152" s="124"/>
      <c r="AF152" s="124"/>
      <c r="AP152" s="124"/>
      <c r="AZ152" s="124"/>
      <c r="BA152" s="124"/>
      <c r="BJ152" s="124"/>
      <c r="BK152" s="124"/>
      <c r="BT152" s="124"/>
      <c r="CD152" s="124"/>
      <c r="CN152" s="124"/>
      <c r="CX152" s="124"/>
      <c r="DH152" s="124"/>
      <c r="DR152" s="124"/>
      <c r="EB152" s="124"/>
      <c r="EL152" s="124"/>
      <c r="EV152" s="124"/>
      <c r="FF152" s="124"/>
      <c r="FP152" s="124"/>
      <c r="FZ152" s="124"/>
      <c r="GJ152" s="124"/>
      <c r="GT152" s="124"/>
      <c r="HD152" s="124"/>
      <c r="HN152" s="124"/>
      <c r="HX152" s="124"/>
    </row>
    <row xmlns:x14ac="http://schemas.microsoft.com/office/spreadsheetml/2009/9/ac" r="153" s="3" customFormat="true" x14ac:dyDescent="0.25">
      <c r="A153" s="395"/>
      <c r="B153" s="124"/>
      <c r="L153" s="124"/>
      <c r="V153" s="124"/>
      <c r="AF153" s="124"/>
      <c r="AP153" s="124"/>
      <c r="AZ153" s="124"/>
      <c r="BA153" s="124"/>
      <c r="BJ153" s="124"/>
      <c r="BK153" s="124"/>
      <c r="BT153" s="124"/>
      <c r="CD153" s="124"/>
      <c r="CN153" s="124"/>
      <c r="CX153" s="124"/>
      <c r="DH153" s="124"/>
      <c r="DR153" s="124"/>
      <c r="EB153" s="124"/>
      <c r="EL153" s="124"/>
      <c r="EV153" s="124"/>
      <c r="FF153" s="124"/>
      <c r="FP153" s="124"/>
      <c r="FZ153" s="124"/>
      <c r="GJ153" s="124"/>
      <c r="GT153" s="124"/>
      <c r="HD153" s="124"/>
      <c r="HN153" s="124"/>
      <c r="HX153" s="124"/>
    </row>
    <row xmlns:x14ac="http://schemas.microsoft.com/office/spreadsheetml/2009/9/ac" r="154" s="3" customFormat="true" x14ac:dyDescent="0.25">
      <c r="A154" s="395"/>
      <c r="B154" s="124"/>
      <c r="L154" s="124"/>
      <c r="V154" s="124"/>
      <c r="AF154" s="124"/>
      <c r="AP154" s="124"/>
      <c r="AZ154" s="124"/>
      <c r="BA154" s="124"/>
      <c r="BJ154" s="124"/>
      <c r="BK154" s="124"/>
      <c r="BT154" s="124"/>
      <c r="CD154" s="124"/>
      <c r="CN154" s="124"/>
      <c r="CX154" s="124"/>
      <c r="DH154" s="124"/>
      <c r="DR154" s="124"/>
      <c r="EB154" s="124"/>
      <c r="EL154" s="124"/>
      <c r="EV154" s="124"/>
      <c r="FF154" s="124"/>
      <c r="FP154" s="124"/>
      <c r="FZ154" s="124"/>
      <c r="GJ154" s="124"/>
      <c r="GT154" s="124"/>
      <c r="HD154" s="124"/>
      <c r="HN154" s="124"/>
      <c r="HX154" s="124"/>
    </row>
    <row xmlns:x14ac="http://schemas.microsoft.com/office/spreadsheetml/2009/9/ac" r="155" s="3" customFormat="true" x14ac:dyDescent="0.25">
      <c r="A155" s="395"/>
      <c r="B155" s="124"/>
      <c r="L155" s="124"/>
      <c r="V155" s="124"/>
      <c r="AF155" s="124"/>
      <c r="AP155" s="124"/>
      <c r="AZ155" s="124"/>
      <c r="BA155" s="124"/>
      <c r="BJ155" s="124"/>
      <c r="BK155" s="124"/>
      <c r="BT155" s="124"/>
      <c r="CD155" s="124"/>
      <c r="CN155" s="124"/>
      <c r="CX155" s="124"/>
      <c r="DH155" s="124"/>
      <c r="DR155" s="124"/>
      <c r="EB155" s="124"/>
      <c r="EL155" s="124"/>
      <c r="EV155" s="124"/>
      <c r="FF155" s="124"/>
      <c r="FP155" s="124"/>
      <c r="FZ155" s="124"/>
      <c r="GJ155" s="124"/>
      <c r="GT155" s="124"/>
      <c r="HD155" s="124"/>
      <c r="HN155" s="124"/>
      <c r="HX155" s="124"/>
    </row>
    <row xmlns:x14ac="http://schemas.microsoft.com/office/spreadsheetml/2009/9/ac" r="156" s="3" customFormat="true" x14ac:dyDescent="0.25">
      <c r="A156" s="395"/>
      <c r="B156" s="124"/>
      <c r="L156" s="124"/>
      <c r="V156" s="124"/>
      <c r="AF156" s="124"/>
      <c r="AP156" s="124"/>
      <c r="AZ156" s="124"/>
      <c r="BA156" s="124"/>
      <c r="BJ156" s="124"/>
      <c r="BK156" s="124"/>
      <c r="BT156" s="124"/>
      <c r="CD156" s="124"/>
      <c r="CN156" s="124"/>
      <c r="CX156" s="124"/>
      <c r="DH156" s="124"/>
      <c r="DR156" s="124"/>
      <c r="EB156" s="124"/>
      <c r="EL156" s="124"/>
      <c r="EV156" s="124"/>
      <c r="FF156" s="124"/>
      <c r="FP156" s="124"/>
      <c r="FZ156" s="124"/>
      <c r="GJ156" s="124"/>
      <c r="GT156" s="124"/>
      <c r="HD156" s="124"/>
      <c r="HN156" s="124"/>
      <c r="HX156" s="124"/>
    </row>
    <row xmlns:x14ac="http://schemas.microsoft.com/office/spreadsheetml/2009/9/ac" r="157" s="3" customFormat="true" x14ac:dyDescent="0.25">
      <c r="A157" s="395"/>
      <c r="B157" s="124"/>
      <c r="L157" s="124"/>
      <c r="V157" s="124"/>
      <c r="AF157" s="124"/>
      <c r="AP157" s="124"/>
      <c r="AZ157" s="124"/>
      <c r="BA157" s="124"/>
      <c r="BJ157" s="124"/>
      <c r="BK157" s="124"/>
      <c r="BT157" s="124"/>
      <c r="CD157" s="124"/>
      <c r="CN157" s="124"/>
      <c r="CX157" s="124"/>
      <c r="DH157" s="124"/>
      <c r="DR157" s="124"/>
      <c r="EB157" s="124"/>
      <c r="EL157" s="124"/>
      <c r="EV157" s="124"/>
      <c r="FF157" s="124"/>
      <c r="FP157" s="124"/>
      <c r="FZ157" s="124"/>
      <c r="GJ157" s="124"/>
      <c r="GT157" s="124"/>
      <c r="HD157" s="124"/>
      <c r="HN157" s="124"/>
      <c r="HX157" s="124"/>
    </row>
    <row xmlns:x14ac="http://schemas.microsoft.com/office/spreadsheetml/2009/9/ac" r="158" s="3" customFormat="true" x14ac:dyDescent="0.25">
      <c r="A158" s="395"/>
      <c r="B158" s="124"/>
      <c r="L158" s="124"/>
      <c r="V158" s="124"/>
      <c r="AF158" s="124"/>
      <c r="AP158" s="124"/>
      <c r="AZ158" s="124"/>
      <c r="BA158" s="124"/>
      <c r="BJ158" s="124"/>
      <c r="BK158" s="124"/>
      <c r="BT158" s="124"/>
      <c r="CD158" s="124"/>
      <c r="CN158" s="124"/>
      <c r="CX158" s="124"/>
      <c r="DH158" s="124"/>
      <c r="DR158" s="124"/>
      <c r="EB158" s="124"/>
      <c r="EL158" s="124"/>
      <c r="EV158" s="124"/>
      <c r="FF158" s="124"/>
      <c r="FP158" s="124"/>
      <c r="FZ158" s="124"/>
      <c r="GJ158" s="124"/>
      <c r="GT158" s="124"/>
      <c r="HD158" s="124"/>
      <c r="HN158" s="124"/>
      <c r="HX158" s="124"/>
    </row>
    <row xmlns:x14ac="http://schemas.microsoft.com/office/spreadsheetml/2009/9/ac" r="159" s="3" customFormat="true" x14ac:dyDescent="0.25">
      <c r="A159" s="395"/>
      <c r="B159" s="124"/>
      <c r="L159" s="124"/>
      <c r="V159" s="124"/>
      <c r="AF159" s="124"/>
      <c r="AP159" s="124"/>
      <c r="AZ159" s="124"/>
      <c r="BA159" s="124"/>
      <c r="BJ159" s="124"/>
      <c r="BK159" s="124"/>
      <c r="BT159" s="124"/>
      <c r="CD159" s="124"/>
      <c r="CN159" s="124"/>
      <c r="CX159" s="124"/>
      <c r="DH159" s="124"/>
      <c r="DR159" s="124"/>
      <c r="EB159" s="124"/>
      <c r="EL159" s="124"/>
      <c r="EV159" s="124"/>
      <c r="FF159" s="124"/>
      <c r="FP159" s="124"/>
      <c r="FZ159" s="124"/>
      <c r="GJ159" s="124"/>
      <c r="GT159" s="124"/>
      <c r="HD159" s="124"/>
      <c r="HN159" s="124"/>
      <c r="HX159" s="124"/>
    </row>
    <row xmlns:x14ac="http://schemas.microsoft.com/office/spreadsheetml/2009/9/ac" r="160" s="3" customFormat="true" x14ac:dyDescent="0.25">
      <c r="A160" s="395"/>
      <c r="B160" s="124"/>
      <c r="L160" s="124"/>
      <c r="V160" s="124"/>
      <c r="AF160" s="124"/>
      <c r="AP160" s="124"/>
      <c r="AZ160" s="124"/>
      <c r="BA160" s="124"/>
      <c r="BJ160" s="124"/>
      <c r="BK160" s="124"/>
      <c r="BT160" s="124"/>
      <c r="CD160" s="124"/>
      <c r="CN160" s="124"/>
      <c r="CX160" s="124"/>
      <c r="DH160" s="124"/>
      <c r="DR160" s="124"/>
      <c r="EB160" s="124"/>
      <c r="EL160" s="124"/>
      <c r="EV160" s="124"/>
      <c r="FF160" s="124"/>
      <c r="FP160" s="124"/>
      <c r="FZ160" s="124"/>
      <c r="GJ160" s="124"/>
      <c r="GT160" s="124"/>
      <c r="HD160" s="124"/>
      <c r="HN160" s="124"/>
      <c r="HX160" s="124"/>
    </row>
    <row xmlns:x14ac="http://schemas.microsoft.com/office/spreadsheetml/2009/9/ac" r="161" s="3" customFormat="true" x14ac:dyDescent="0.25">
      <c r="A161" s="395"/>
      <c r="B161" s="124"/>
      <c r="L161" s="124"/>
      <c r="V161" s="124"/>
      <c r="AF161" s="124"/>
      <c r="AP161" s="124"/>
      <c r="AZ161" s="124"/>
      <c r="BA161" s="124"/>
      <c r="BJ161" s="124"/>
      <c r="BK161" s="124"/>
      <c r="BT161" s="124"/>
      <c r="CD161" s="124"/>
      <c r="CN161" s="124"/>
      <c r="CX161" s="124"/>
      <c r="DH161" s="124"/>
      <c r="DR161" s="124"/>
      <c r="EB161" s="124"/>
      <c r="EL161" s="124"/>
      <c r="EV161" s="124"/>
      <c r="FF161" s="124"/>
      <c r="FP161" s="124"/>
      <c r="FZ161" s="124"/>
      <c r="GJ161" s="124"/>
      <c r="GT161" s="124"/>
      <c r="HD161" s="124"/>
      <c r="HN161" s="124"/>
      <c r="HX161" s="124"/>
    </row>
    <row xmlns:x14ac="http://schemas.microsoft.com/office/spreadsheetml/2009/9/ac" r="162" s="3" customFormat="true" x14ac:dyDescent="0.25">
      <c r="A162" s="395"/>
      <c r="B162" s="124"/>
      <c r="L162" s="124"/>
      <c r="V162" s="124"/>
      <c r="AF162" s="124"/>
      <c r="AP162" s="124"/>
      <c r="AZ162" s="124"/>
      <c r="BA162" s="124"/>
      <c r="BJ162" s="124"/>
      <c r="BK162" s="124"/>
      <c r="BT162" s="124"/>
      <c r="CD162" s="124"/>
      <c r="CN162" s="124"/>
      <c r="CX162" s="124"/>
      <c r="DH162" s="124"/>
      <c r="DR162" s="124"/>
      <c r="EB162" s="124"/>
      <c r="EL162" s="124"/>
      <c r="EV162" s="124"/>
      <c r="FF162" s="124"/>
      <c r="FP162" s="124"/>
      <c r="FZ162" s="124"/>
      <c r="GJ162" s="124"/>
      <c r="GT162" s="124"/>
      <c r="HD162" s="124"/>
      <c r="HN162" s="124"/>
      <c r="HX162" s="124"/>
    </row>
    <row xmlns:x14ac="http://schemas.microsoft.com/office/spreadsheetml/2009/9/ac" r="163" s="3" customFormat="true" x14ac:dyDescent="0.25">
      <c r="A163" s="395"/>
      <c r="B163" s="124"/>
      <c r="L163" s="124"/>
      <c r="V163" s="124"/>
      <c r="AF163" s="124"/>
      <c r="AP163" s="124"/>
      <c r="AZ163" s="124"/>
      <c r="BA163" s="124"/>
      <c r="BJ163" s="124"/>
      <c r="BK163" s="124"/>
      <c r="BT163" s="124"/>
      <c r="CD163" s="124"/>
      <c r="CN163" s="124"/>
      <c r="CX163" s="124"/>
      <c r="DH163" s="124"/>
      <c r="DR163" s="124"/>
      <c r="EB163" s="124"/>
      <c r="EL163" s="124"/>
      <c r="EV163" s="124"/>
      <c r="FF163" s="124"/>
      <c r="FP163" s="124"/>
      <c r="FZ163" s="124"/>
      <c r="GJ163" s="124"/>
      <c r="GT163" s="124"/>
      <c r="HD163" s="124"/>
      <c r="HN163" s="124"/>
      <c r="HX163" s="124"/>
    </row>
    <row xmlns:x14ac="http://schemas.microsoft.com/office/spreadsheetml/2009/9/ac" r="164" s="3" customFormat="true" x14ac:dyDescent="0.25">
      <c r="A164" s="395"/>
      <c r="B164" s="124"/>
      <c r="L164" s="124"/>
      <c r="V164" s="124"/>
      <c r="AF164" s="124"/>
      <c r="AP164" s="124"/>
      <c r="AZ164" s="124"/>
      <c r="BA164" s="124"/>
      <c r="BJ164" s="124"/>
      <c r="BK164" s="124"/>
      <c r="BT164" s="124"/>
      <c r="CD164" s="124"/>
      <c r="CN164" s="124"/>
      <c r="CX164" s="124"/>
      <c r="DH164" s="124"/>
      <c r="DR164" s="124"/>
      <c r="EB164" s="124"/>
      <c r="EL164" s="124"/>
      <c r="EV164" s="124"/>
      <c r="FF164" s="124"/>
      <c r="FP164" s="124"/>
      <c r="FZ164" s="124"/>
      <c r="GJ164" s="124"/>
      <c r="GT164" s="124"/>
      <c r="HD164" s="124"/>
      <c r="HN164" s="124"/>
      <c r="HX164" s="124"/>
    </row>
    <row xmlns:x14ac="http://schemas.microsoft.com/office/spreadsheetml/2009/9/ac" r="165" s="3" customFormat="true" x14ac:dyDescent="0.25">
      <c r="A165" s="395"/>
      <c r="B165" s="124"/>
      <c r="L165" s="124"/>
      <c r="V165" s="124"/>
      <c r="AF165" s="124"/>
      <c r="AP165" s="124"/>
      <c r="AZ165" s="124"/>
      <c r="BA165" s="124"/>
      <c r="BJ165" s="124"/>
      <c r="BK165" s="124"/>
      <c r="BT165" s="124"/>
      <c r="CD165" s="124"/>
      <c r="CN165" s="124"/>
      <c r="CX165" s="124"/>
      <c r="DH165" s="124"/>
      <c r="DR165" s="124"/>
      <c r="EB165" s="124"/>
      <c r="EL165" s="124"/>
      <c r="EV165" s="124"/>
      <c r="FF165" s="124"/>
      <c r="FP165" s="124"/>
      <c r="FZ165" s="124"/>
      <c r="GJ165" s="124"/>
      <c r="GT165" s="124"/>
      <c r="HD165" s="124"/>
      <c r="HN165" s="124"/>
      <c r="HX165" s="124"/>
    </row>
    <row xmlns:x14ac="http://schemas.microsoft.com/office/spreadsheetml/2009/9/ac" r="166" s="3" customFormat="true" x14ac:dyDescent="0.25">
      <c r="A166" s="395"/>
      <c r="B166" s="124"/>
      <c r="L166" s="124"/>
      <c r="V166" s="124"/>
      <c r="AF166" s="124"/>
      <c r="AP166" s="124"/>
      <c r="AZ166" s="124"/>
      <c r="BA166" s="124"/>
      <c r="BJ166" s="124"/>
      <c r="BK166" s="124"/>
      <c r="BT166" s="124"/>
      <c r="CD166" s="124"/>
      <c r="CN166" s="124"/>
      <c r="CX166" s="124"/>
      <c r="DH166" s="124"/>
      <c r="DR166" s="124"/>
      <c r="EB166" s="124"/>
      <c r="EL166" s="124"/>
      <c r="EV166" s="124"/>
      <c r="FF166" s="124"/>
      <c r="FP166" s="124"/>
      <c r="FZ166" s="124"/>
      <c r="GJ166" s="124"/>
      <c r="GT166" s="124"/>
      <c r="HD166" s="124"/>
      <c r="HN166" s="124"/>
      <c r="HX166" s="124"/>
    </row>
    <row xmlns:x14ac="http://schemas.microsoft.com/office/spreadsheetml/2009/9/ac" r="167" s="3" customFormat="true" x14ac:dyDescent="0.25">
      <c r="A167" s="395"/>
      <c r="B167" s="124"/>
      <c r="L167" s="124"/>
      <c r="V167" s="124"/>
      <c r="AF167" s="124"/>
      <c r="AP167" s="124"/>
      <c r="AZ167" s="124"/>
      <c r="BA167" s="124"/>
      <c r="BJ167" s="124"/>
      <c r="BK167" s="124"/>
      <c r="BT167" s="124"/>
      <c r="CD167" s="124"/>
      <c r="CN167" s="124"/>
      <c r="CX167" s="124"/>
      <c r="DH167" s="124"/>
      <c r="DR167" s="124"/>
      <c r="EB167" s="124"/>
      <c r="EL167" s="124"/>
      <c r="EV167" s="124"/>
      <c r="FF167" s="124"/>
      <c r="FP167" s="124"/>
      <c r="FZ167" s="124"/>
      <c r="GJ167" s="124"/>
      <c r="GT167" s="124"/>
      <c r="HD167" s="124"/>
      <c r="HN167" s="124"/>
      <c r="HX167" s="124"/>
    </row>
    <row xmlns:x14ac="http://schemas.microsoft.com/office/spreadsheetml/2009/9/ac" r="168" s="3" customFormat="true" x14ac:dyDescent="0.25">
      <c r="A168" s="395"/>
      <c r="B168" s="124"/>
      <c r="L168" s="124"/>
      <c r="V168" s="124"/>
      <c r="AF168" s="124"/>
      <c r="AP168" s="124"/>
      <c r="AZ168" s="124"/>
      <c r="BA168" s="124"/>
      <c r="BJ168" s="124"/>
      <c r="BK168" s="124"/>
      <c r="BT168" s="124"/>
      <c r="CD168" s="124"/>
      <c r="CN168" s="124"/>
      <c r="CX168" s="124"/>
      <c r="DH168" s="124"/>
      <c r="DR168" s="124"/>
      <c r="EB168" s="124"/>
      <c r="EL168" s="124"/>
      <c r="EV168" s="124"/>
      <c r="FF168" s="124"/>
      <c r="FP168" s="124"/>
      <c r="FZ168" s="124"/>
      <c r="GJ168" s="124"/>
      <c r="GT168" s="124"/>
      <c r="HD168" s="124"/>
      <c r="HN168" s="124"/>
      <c r="HX168" s="124"/>
    </row>
    <row xmlns:x14ac="http://schemas.microsoft.com/office/spreadsheetml/2009/9/ac" r="169" s="3" customFormat="true" x14ac:dyDescent="0.25">
      <c r="A169" s="395"/>
      <c r="B169" s="124"/>
      <c r="L169" s="124"/>
      <c r="V169" s="124"/>
      <c r="AF169" s="124"/>
      <c r="AP169" s="124"/>
      <c r="AZ169" s="124"/>
      <c r="BA169" s="124"/>
      <c r="BJ169" s="124"/>
      <c r="BK169" s="124"/>
      <c r="BT169" s="124"/>
      <c r="CD169" s="124"/>
      <c r="CN169" s="124"/>
      <c r="CX169" s="124"/>
      <c r="DH169" s="124"/>
      <c r="DR169" s="124"/>
      <c r="EB169" s="124"/>
      <c r="EL169" s="124"/>
      <c r="EV169" s="124"/>
      <c r="FF169" s="124"/>
      <c r="FP169" s="124"/>
      <c r="FZ169" s="124"/>
      <c r="GJ169" s="124"/>
      <c r="GT169" s="124"/>
      <c r="HD169" s="124"/>
      <c r="HN169" s="124"/>
      <c r="HX169" s="124"/>
    </row>
    <row xmlns:x14ac="http://schemas.microsoft.com/office/spreadsheetml/2009/9/ac" r="170" s="3" customFormat="true" x14ac:dyDescent="0.25">
      <c r="A170" s="395"/>
      <c r="B170" s="124"/>
      <c r="L170" s="124"/>
      <c r="V170" s="124"/>
      <c r="AF170" s="124"/>
      <c r="AP170" s="124"/>
      <c r="AZ170" s="124"/>
      <c r="BA170" s="124"/>
      <c r="BJ170" s="124"/>
      <c r="BK170" s="124"/>
      <c r="BT170" s="124"/>
      <c r="CD170" s="124"/>
      <c r="CN170" s="124"/>
      <c r="CX170" s="124"/>
      <c r="DH170" s="124"/>
      <c r="DR170" s="124"/>
      <c r="EB170" s="124"/>
      <c r="EL170" s="124"/>
      <c r="EV170" s="124"/>
      <c r="FF170" s="124"/>
      <c r="FP170" s="124"/>
      <c r="FZ170" s="124"/>
      <c r="GJ170" s="124"/>
      <c r="GT170" s="124"/>
      <c r="HD170" s="124"/>
      <c r="HN170" s="124"/>
      <c r="HX170" s="124"/>
    </row>
    <row xmlns:x14ac="http://schemas.microsoft.com/office/spreadsheetml/2009/9/ac" r="171" s="3" customFormat="true" x14ac:dyDescent="0.25">
      <c r="A171" s="395"/>
      <c r="B171" s="124"/>
      <c r="L171" s="124"/>
      <c r="V171" s="124"/>
      <c r="AF171" s="124"/>
      <c r="AP171" s="124"/>
      <c r="AZ171" s="124"/>
      <c r="BA171" s="124"/>
      <c r="BJ171" s="124"/>
      <c r="BK171" s="124"/>
      <c r="BT171" s="124"/>
      <c r="CD171" s="124"/>
      <c r="CN171" s="124"/>
      <c r="CX171" s="124"/>
      <c r="DH171" s="124"/>
      <c r="DR171" s="124"/>
      <c r="EB171" s="124"/>
      <c r="EL171" s="124"/>
      <c r="EV171" s="124"/>
      <c r="FF171" s="124"/>
      <c r="FP171" s="124"/>
      <c r="FZ171" s="124"/>
      <c r="GJ171" s="124"/>
      <c r="GT171" s="124"/>
      <c r="HD171" s="124"/>
      <c r="HN171" s="124"/>
      <c r="HX171" s="124"/>
    </row>
    <row xmlns:x14ac="http://schemas.microsoft.com/office/spreadsheetml/2009/9/ac" r="172" s="3" customFormat="true" x14ac:dyDescent="0.25">
      <c r="A172" s="395"/>
      <c r="B172" s="124"/>
      <c r="L172" s="124"/>
      <c r="V172" s="124"/>
      <c r="AF172" s="124"/>
      <c r="AP172" s="124"/>
      <c r="AZ172" s="124"/>
      <c r="BA172" s="124"/>
      <c r="BJ172" s="124"/>
      <c r="BK172" s="124"/>
      <c r="BT172" s="124"/>
      <c r="CD172" s="124"/>
      <c r="CN172" s="124"/>
      <c r="CX172" s="124"/>
      <c r="DH172" s="124"/>
      <c r="DR172" s="124"/>
      <c r="EB172" s="124"/>
      <c r="EL172" s="124"/>
      <c r="EV172" s="124"/>
      <c r="FF172" s="124"/>
      <c r="FP172" s="124"/>
      <c r="FZ172" s="124"/>
      <c r="GJ172" s="124"/>
      <c r="GT172" s="124"/>
      <c r="HD172" s="124"/>
      <c r="HN172" s="124"/>
      <c r="HX172" s="124"/>
    </row>
    <row xmlns:x14ac="http://schemas.microsoft.com/office/spreadsheetml/2009/9/ac" r="173" s="3" customFormat="true" x14ac:dyDescent="0.25">
      <c r="A173" s="395"/>
      <c r="B173" s="124"/>
      <c r="L173" s="124"/>
      <c r="V173" s="124"/>
      <c r="AF173" s="124"/>
      <c r="AP173" s="124"/>
      <c r="AZ173" s="124"/>
      <c r="BA173" s="124"/>
      <c r="BJ173" s="124"/>
      <c r="BK173" s="124"/>
      <c r="BT173" s="124"/>
      <c r="CD173" s="124"/>
      <c r="CN173" s="124"/>
      <c r="CX173" s="124"/>
      <c r="DH173" s="124"/>
      <c r="DR173" s="124"/>
      <c r="EB173" s="124"/>
      <c r="EL173" s="124"/>
      <c r="EV173" s="124"/>
      <c r="FF173" s="124"/>
      <c r="FP173" s="124"/>
      <c r="FZ173" s="124"/>
      <c r="GJ173" s="124"/>
      <c r="GT173" s="124"/>
      <c r="HD173" s="124"/>
      <c r="HN173" s="124"/>
      <c r="HX173" s="124"/>
    </row>
    <row xmlns:x14ac="http://schemas.microsoft.com/office/spreadsheetml/2009/9/ac" r="174" s="3" customFormat="true" x14ac:dyDescent="0.25">
      <c r="A174" s="395"/>
      <c r="B174" s="124"/>
      <c r="L174" s="124"/>
      <c r="V174" s="124"/>
      <c r="AF174" s="124"/>
      <c r="AP174" s="124"/>
      <c r="AZ174" s="124"/>
      <c r="BA174" s="124"/>
      <c r="BJ174" s="124"/>
      <c r="BK174" s="124"/>
      <c r="BT174" s="124"/>
      <c r="CD174" s="124"/>
      <c r="CN174" s="124"/>
      <c r="CX174" s="124"/>
      <c r="DH174" s="124"/>
      <c r="DR174" s="124"/>
      <c r="EB174" s="124"/>
      <c r="EL174" s="124"/>
      <c r="EV174" s="124"/>
      <c r="FF174" s="124"/>
      <c r="FP174" s="124"/>
      <c r="FZ174" s="124"/>
      <c r="GJ174" s="124"/>
      <c r="GT174" s="124"/>
      <c r="HD174" s="124"/>
      <c r="HN174" s="124"/>
      <c r="HX174" s="124"/>
    </row>
    <row xmlns:x14ac="http://schemas.microsoft.com/office/spreadsheetml/2009/9/ac" r="175" s="3" customFormat="true" x14ac:dyDescent="0.25">
      <c r="A175" s="395"/>
      <c r="B175" s="124"/>
      <c r="L175" s="124"/>
      <c r="V175" s="124"/>
      <c r="AF175" s="124"/>
      <c r="AP175" s="124"/>
      <c r="AZ175" s="124"/>
      <c r="BA175" s="124"/>
      <c r="BJ175" s="124"/>
      <c r="BK175" s="124"/>
      <c r="BT175" s="124"/>
      <c r="CD175" s="124"/>
      <c r="CN175" s="124"/>
      <c r="CX175" s="124"/>
      <c r="DH175" s="124"/>
      <c r="DR175" s="124"/>
      <c r="EB175" s="124"/>
      <c r="EL175" s="124"/>
      <c r="EV175" s="124"/>
      <c r="FF175" s="124"/>
      <c r="FP175" s="124"/>
      <c r="FZ175" s="124"/>
      <c r="GJ175" s="124"/>
      <c r="GT175" s="124"/>
      <c r="HD175" s="124"/>
      <c r="HN175" s="124"/>
      <c r="HX175" s="124"/>
    </row>
    <row xmlns:x14ac="http://schemas.microsoft.com/office/spreadsheetml/2009/9/ac" r="176" s="3" customFormat="true" x14ac:dyDescent="0.25">
      <c r="A176" s="395"/>
      <c r="B176" s="124"/>
      <c r="L176" s="124"/>
      <c r="V176" s="124"/>
      <c r="AF176" s="124"/>
      <c r="AP176" s="124"/>
      <c r="AZ176" s="124"/>
      <c r="BA176" s="124"/>
      <c r="BJ176" s="124"/>
      <c r="BK176" s="124"/>
      <c r="BT176" s="124"/>
      <c r="CD176" s="124"/>
      <c r="CN176" s="124"/>
      <c r="CX176" s="124"/>
      <c r="DH176" s="124"/>
      <c r="DR176" s="124"/>
      <c r="EB176" s="124"/>
      <c r="EL176" s="124"/>
      <c r="EV176" s="124"/>
      <c r="FF176" s="124"/>
      <c r="FP176" s="124"/>
      <c r="FZ176" s="124"/>
      <c r="GJ176" s="124"/>
      <c r="GT176" s="124"/>
      <c r="HD176" s="124"/>
      <c r="HN176" s="124"/>
      <c r="HX176" s="124"/>
    </row>
    <row xmlns:x14ac="http://schemas.microsoft.com/office/spreadsheetml/2009/9/ac" r="177" s="3" customFormat="true" x14ac:dyDescent="0.25">
      <c r="A177" s="395"/>
      <c r="B177" s="124"/>
      <c r="L177" s="124"/>
      <c r="V177" s="124"/>
      <c r="AF177" s="124"/>
      <c r="AP177" s="124"/>
      <c r="AZ177" s="124"/>
      <c r="BA177" s="124"/>
      <c r="BJ177" s="124"/>
      <c r="BK177" s="124"/>
      <c r="BT177" s="124"/>
      <c r="CD177" s="124"/>
      <c r="CN177" s="124"/>
      <c r="CX177" s="124"/>
      <c r="DH177" s="124"/>
      <c r="DR177" s="124"/>
      <c r="EB177" s="124"/>
      <c r="EL177" s="124"/>
      <c r="EV177" s="124"/>
      <c r="FF177" s="124"/>
      <c r="FP177" s="124"/>
      <c r="FZ177" s="124"/>
      <c r="GJ177" s="124"/>
      <c r="GT177" s="124"/>
      <c r="HD177" s="124"/>
      <c r="HN177" s="124"/>
      <c r="HX177" s="124"/>
    </row>
    <row xmlns:x14ac="http://schemas.microsoft.com/office/spreadsheetml/2009/9/ac" r="178" s="3" customFormat="true" x14ac:dyDescent="0.25">
      <c r="A178" s="395"/>
      <c r="B178" s="124"/>
      <c r="L178" s="124"/>
      <c r="V178" s="124"/>
      <c r="AF178" s="124"/>
      <c r="AP178" s="124"/>
      <c r="AZ178" s="124"/>
      <c r="BA178" s="124"/>
      <c r="BJ178" s="124"/>
      <c r="BK178" s="124"/>
      <c r="BT178" s="124"/>
      <c r="CD178" s="124"/>
      <c r="CN178" s="124"/>
      <c r="CX178" s="124"/>
      <c r="DH178" s="124"/>
      <c r="DR178" s="124"/>
      <c r="EB178" s="124"/>
      <c r="EL178" s="124"/>
      <c r="EV178" s="124"/>
      <c r="FF178" s="124"/>
      <c r="FP178" s="124"/>
      <c r="FZ178" s="124"/>
      <c r="GJ178" s="124"/>
      <c r="GT178" s="124"/>
      <c r="HD178" s="124"/>
      <c r="HN178" s="124"/>
      <c r="HX178" s="124"/>
    </row>
    <row xmlns:x14ac="http://schemas.microsoft.com/office/spreadsheetml/2009/9/ac" r="179" s="3" customFormat="true" x14ac:dyDescent="0.25">
      <c r="A179" s="395"/>
      <c r="B179" s="124"/>
      <c r="L179" s="124"/>
      <c r="V179" s="124"/>
      <c r="AF179" s="124"/>
      <c r="AP179" s="124"/>
      <c r="AZ179" s="124"/>
      <c r="BA179" s="124"/>
      <c r="BJ179" s="124"/>
      <c r="BK179" s="124"/>
      <c r="BT179" s="124"/>
      <c r="CD179" s="124"/>
      <c r="CN179" s="124"/>
      <c r="CX179" s="124"/>
      <c r="DH179" s="124"/>
      <c r="DR179" s="124"/>
      <c r="EB179" s="124"/>
      <c r="EL179" s="124"/>
      <c r="EV179" s="124"/>
      <c r="FF179" s="124"/>
      <c r="FP179" s="124"/>
      <c r="FZ179" s="124"/>
      <c r="GJ179" s="124"/>
      <c r="GT179" s="124"/>
      <c r="HD179" s="124"/>
      <c r="HN179" s="124"/>
      <c r="HX179" s="124"/>
    </row>
    <row xmlns:x14ac="http://schemas.microsoft.com/office/spreadsheetml/2009/9/ac" r="180" s="3" customFormat="true" x14ac:dyDescent="0.25">
      <c r="A180" s="395"/>
      <c r="B180" s="124"/>
      <c r="L180" s="124"/>
      <c r="V180" s="124"/>
      <c r="AF180" s="124"/>
      <c r="AP180" s="124"/>
      <c r="AZ180" s="124"/>
      <c r="BA180" s="124"/>
      <c r="BJ180" s="124"/>
      <c r="BK180" s="124"/>
      <c r="BT180" s="124"/>
      <c r="CD180" s="124"/>
      <c r="CN180" s="124"/>
      <c r="CX180" s="124"/>
      <c r="DH180" s="124"/>
      <c r="DR180" s="124"/>
      <c r="EB180" s="124"/>
      <c r="EL180" s="124"/>
      <c r="EV180" s="124"/>
      <c r="FF180" s="124"/>
      <c r="FP180" s="124"/>
      <c r="FZ180" s="124"/>
      <c r="GJ180" s="124"/>
      <c r="GT180" s="124"/>
      <c r="HD180" s="124"/>
      <c r="HN180" s="124"/>
      <c r="HX180" s="124"/>
    </row>
    <row xmlns:x14ac="http://schemas.microsoft.com/office/spreadsheetml/2009/9/ac" r="181" s="3" customFormat="true" x14ac:dyDescent="0.25">
      <c r="A181" s="395"/>
      <c r="B181" s="124"/>
      <c r="L181" s="124"/>
      <c r="V181" s="124"/>
      <c r="AF181" s="124"/>
      <c r="AP181" s="124"/>
      <c r="AZ181" s="124"/>
      <c r="BA181" s="124"/>
      <c r="BJ181" s="124"/>
      <c r="BK181" s="124"/>
      <c r="BT181" s="124"/>
      <c r="CD181" s="124"/>
      <c r="CN181" s="124"/>
      <c r="CX181" s="124"/>
      <c r="DH181" s="124"/>
      <c r="DR181" s="124"/>
      <c r="EB181" s="124"/>
      <c r="EL181" s="124"/>
      <c r="EV181" s="124"/>
      <c r="FF181" s="124"/>
      <c r="FP181" s="124"/>
      <c r="FZ181" s="124"/>
      <c r="GJ181" s="124"/>
      <c r="GT181" s="124"/>
      <c r="HD181" s="124"/>
      <c r="HN181" s="124"/>
      <c r="HX181" s="124"/>
    </row>
    <row xmlns:x14ac="http://schemas.microsoft.com/office/spreadsheetml/2009/9/ac" r="182" s="3" customFormat="true" x14ac:dyDescent="0.25">
      <c r="A182" s="395"/>
      <c r="B182" s="124"/>
      <c r="L182" s="124"/>
      <c r="V182" s="124"/>
      <c r="AF182" s="124"/>
      <c r="AP182" s="124"/>
      <c r="AZ182" s="124"/>
      <c r="BA182" s="124"/>
      <c r="BJ182" s="124"/>
      <c r="BK182" s="124"/>
      <c r="BT182" s="124"/>
      <c r="CD182" s="124"/>
      <c r="CN182" s="124"/>
      <c r="CX182" s="124"/>
      <c r="DH182" s="124"/>
      <c r="DR182" s="124"/>
      <c r="EB182" s="124"/>
      <c r="EL182" s="124"/>
      <c r="EV182" s="124"/>
      <c r="FF182" s="124"/>
      <c r="FP182" s="124"/>
      <c r="FZ182" s="124"/>
      <c r="GJ182" s="124"/>
      <c r="GT182" s="124"/>
      <c r="HD182" s="124"/>
      <c r="HN182" s="124"/>
      <c r="HX182" s="124"/>
    </row>
    <row xmlns:x14ac="http://schemas.microsoft.com/office/spreadsheetml/2009/9/ac" r="183" s="3" customFormat="true" x14ac:dyDescent="0.25">
      <c r="A183" s="395"/>
      <c r="B183" s="124"/>
      <c r="L183" s="124"/>
      <c r="V183" s="124"/>
      <c r="AF183" s="124"/>
      <c r="AP183" s="124"/>
      <c r="AZ183" s="124"/>
      <c r="BA183" s="124"/>
      <c r="BJ183" s="124"/>
      <c r="BK183" s="124"/>
      <c r="BT183" s="124"/>
      <c r="CD183" s="124"/>
      <c r="CN183" s="124"/>
      <c r="CX183" s="124"/>
      <c r="DH183" s="124"/>
      <c r="DR183" s="124"/>
      <c r="EB183" s="124"/>
      <c r="EL183" s="124"/>
      <c r="EV183" s="124"/>
      <c r="FF183" s="124"/>
      <c r="FP183" s="124"/>
      <c r="FZ183" s="124"/>
      <c r="GJ183" s="124"/>
      <c r="GT183" s="124"/>
      <c r="HD183" s="124"/>
      <c r="HN183" s="124"/>
      <c r="HX183" s="124"/>
    </row>
    <row xmlns:x14ac="http://schemas.microsoft.com/office/spreadsheetml/2009/9/ac" r="184" s="3" customFormat="true" x14ac:dyDescent="0.25">
      <c r="A184" s="395"/>
      <c r="B184" s="124"/>
      <c r="L184" s="124"/>
      <c r="V184" s="124"/>
      <c r="AF184" s="124"/>
      <c r="AP184" s="124"/>
      <c r="AZ184" s="124"/>
      <c r="BA184" s="124"/>
      <c r="BJ184" s="124"/>
      <c r="BK184" s="124"/>
      <c r="BT184" s="124"/>
      <c r="CD184" s="124"/>
      <c r="CN184" s="124"/>
      <c r="CX184" s="124"/>
      <c r="DH184" s="124"/>
      <c r="DR184" s="124"/>
      <c r="EB184" s="124"/>
      <c r="EL184" s="124"/>
      <c r="EV184" s="124"/>
      <c r="FF184" s="124"/>
      <c r="FP184" s="124"/>
      <c r="FZ184" s="124"/>
      <c r="GJ184" s="124"/>
      <c r="GT184" s="124"/>
      <c r="HD184" s="124"/>
      <c r="HN184" s="124"/>
      <c r="HX184" s="124"/>
    </row>
    <row xmlns:x14ac="http://schemas.microsoft.com/office/spreadsheetml/2009/9/ac" r="185" s="3" customFormat="true" x14ac:dyDescent="0.25">
      <c r="A185" s="395"/>
      <c r="B185" s="124"/>
      <c r="L185" s="124"/>
      <c r="V185" s="124"/>
      <c r="AF185" s="124"/>
      <c r="AP185" s="124"/>
      <c r="AZ185" s="124"/>
      <c r="BA185" s="124"/>
      <c r="BJ185" s="124"/>
      <c r="BK185" s="124"/>
      <c r="BT185" s="124"/>
      <c r="CD185" s="124"/>
      <c r="CN185" s="124"/>
      <c r="CX185" s="124"/>
      <c r="DH185" s="124"/>
      <c r="DR185" s="124"/>
      <c r="EB185" s="124"/>
      <c r="EL185" s="124"/>
      <c r="EV185" s="124"/>
      <c r="FF185" s="124"/>
      <c r="FP185" s="124"/>
      <c r="FZ185" s="124"/>
      <c r="GJ185" s="124"/>
      <c r="GT185" s="124"/>
      <c r="HD185" s="124"/>
      <c r="HN185" s="124"/>
      <c r="HX185" s="124"/>
    </row>
    <row xmlns:x14ac="http://schemas.microsoft.com/office/spreadsheetml/2009/9/ac" r="186" s="3" customFormat="true" x14ac:dyDescent="0.25">
      <c r="A186" s="395"/>
      <c r="B186" s="124"/>
      <c r="L186" s="124"/>
      <c r="V186" s="124"/>
      <c r="AF186" s="124"/>
      <c r="AP186" s="124"/>
      <c r="AZ186" s="124"/>
      <c r="BA186" s="124"/>
      <c r="BJ186" s="124"/>
      <c r="BK186" s="124"/>
      <c r="BT186" s="124"/>
      <c r="CD186" s="124"/>
      <c r="CN186" s="124"/>
      <c r="CX186" s="124"/>
      <c r="DH186" s="124"/>
      <c r="DR186" s="124"/>
      <c r="EB186" s="124"/>
      <c r="EL186" s="124"/>
      <c r="EV186" s="124"/>
      <c r="FF186" s="124"/>
      <c r="FP186" s="124"/>
      <c r="FZ186" s="124"/>
      <c r="GJ186" s="124"/>
      <c r="GT186" s="124"/>
      <c r="HD186" s="124"/>
      <c r="HN186" s="124"/>
      <c r="HX186" s="124"/>
    </row>
    <row xmlns:x14ac="http://schemas.microsoft.com/office/spreadsheetml/2009/9/ac" r="187" s="3" customFormat="true" x14ac:dyDescent="0.25">
      <c r="A187" s="395"/>
      <c r="B187" s="124"/>
      <c r="L187" s="124"/>
      <c r="V187" s="124"/>
      <c r="AF187" s="124"/>
      <c r="AP187" s="124"/>
      <c r="AZ187" s="124"/>
      <c r="BA187" s="124"/>
      <c r="BJ187" s="124"/>
      <c r="BK187" s="124"/>
      <c r="BT187" s="124"/>
      <c r="CD187" s="124"/>
      <c r="CN187" s="124"/>
      <c r="CX187" s="124"/>
      <c r="DH187" s="124"/>
      <c r="DR187" s="124"/>
      <c r="EB187" s="124"/>
      <c r="EL187" s="124"/>
      <c r="EV187" s="124"/>
      <c r="FF187" s="124"/>
      <c r="FP187" s="124"/>
      <c r="FZ187" s="124"/>
      <c r="GJ187" s="124"/>
      <c r="GT187" s="124"/>
      <c r="HD187" s="124"/>
      <c r="HN187" s="124"/>
      <c r="HX187" s="124"/>
    </row>
    <row xmlns:x14ac="http://schemas.microsoft.com/office/spreadsheetml/2009/9/ac" r="188" s="3" customFormat="true" x14ac:dyDescent="0.25">
      <c r="A188" s="395"/>
      <c r="B188" s="124"/>
      <c r="L188" s="124"/>
      <c r="V188" s="124"/>
      <c r="AF188" s="124"/>
      <c r="AP188" s="124"/>
      <c r="AZ188" s="124"/>
      <c r="BA188" s="124"/>
      <c r="BJ188" s="124"/>
      <c r="BK188" s="124"/>
      <c r="BT188" s="124"/>
      <c r="CD188" s="124"/>
      <c r="CN188" s="124"/>
      <c r="CX188" s="124"/>
      <c r="DH188" s="124"/>
      <c r="DR188" s="124"/>
      <c r="EB188" s="124"/>
      <c r="EL188" s="124"/>
      <c r="EV188" s="124"/>
      <c r="FF188" s="124"/>
      <c r="FP188" s="124"/>
      <c r="FZ188" s="124"/>
      <c r="GJ188" s="124"/>
      <c r="GT188" s="124"/>
      <c r="HD188" s="124"/>
      <c r="HN188" s="124"/>
      <c r="HX188" s="124"/>
    </row>
    <row xmlns:x14ac="http://schemas.microsoft.com/office/spreadsheetml/2009/9/ac" r="189" s="3" customFormat="true" x14ac:dyDescent="0.25">
      <c r="A189" s="395"/>
      <c r="B189" s="124"/>
      <c r="L189" s="124"/>
      <c r="V189" s="124"/>
      <c r="AF189" s="124"/>
      <c r="AP189" s="124"/>
      <c r="AZ189" s="124"/>
      <c r="BA189" s="124"/>
      <c r="BJ189" s="124"/>
      <c r="BK189" s="124"/>
      <c r="BT189" s="124"/>
      <c r="CD189" s="124"/>
      <c r="CN189" s="124"/>
      <c r="CX189" s="124"/>
      <c r="DH189" s="124"/>
      <c r="DR189" s="124"/>
      <c r="EB189" s="124"/>
      <c r="EL189" s="124"/>
      <c r="EV189" s="124"/>
      <c r="FF189" s="124"/>
      <c r="FP189" s="124"/>
      <c r="FZ189" s="124"/>
      <c r="GJ189" s="124"/>
      <c r="GT189" s="124"/>
      <c r="HD189" s="124"/>
      <c r="HN189" s="124"/>
      <c r="HX189" s="124"/>
    </row>
    <row xmlns:x14ac="http://schemas.microsoft.com/office/spreadsheetml/2009/9/ac" r="190" s="3" customFormat="true" x14ac:dyDescent="0.25">
      <c r="A190" s="395"/>
      <c r="B190" s="124"/>
      <c r="L190" s="124"/>
      <c r="V190" s="124"/>
      <c r="AF190" s="124"/>
      <c r="AP190" s="124"/>
      <c r="AZ190" s="124"/>
      <c r="BA190" s="124"/>
      <c r="BJ190" s="124"/>
      <c r="BK190" s="124"/>
      <c r="BT190" s="124"/>
      <c r="CD190" s="124"/>
      <c r="CN190" s="124"/>
      <c r="CX190" s="124"/>
      <c r="DH190" s="124"/>
      <c r="DR190" s="124"/>
      <c r="EB190" s="124"/>
      <c r="EL190" s="124"/>
      <c r="EV190" s="124"/>
      <c r="FF190" s="124"/>
      <c r="FP190" s="124"/>
      <c r="FZ190" s="124"/>
      <c r="GJ190" s="124"/>
      <c r="GT190" s="124"/>
      <c r="HD190" s="124"/>
      <c r="HN190" s="124"/>
      <c r="HX190" s="124"/>
    </row>
    <row xmlns:x14ac="http://schemas.microsoft.com/office/spreadsheetml/2009/9/ac" r="191" s="3" customFormat="true" x14ac:dyDescent="0.25">
      <c r="A191" s="395"/>
      <c r="B191" s="124"/>
      <c r="L191" s="124"/>
      <c r="V191" s="124"/>
      <c r="AF191" s="124"/>
      <c r="AP191" s="124"/>
      <c r="AZ191" s="124"/>
      <c r="BA191" s="124"/>
      <c r="BJ191" s="124"/>
      <c r="BK191" s="124"/>
      <c r="BT191" s="124"/>
      <c r="CD191" s="124"/>
      <c r="CN191" s="124"/>
      <c r="CX191" s="124"/>
      <c r="DH191" s="124"/>
      <c r="DR191" s="124"/>
      <c r="EB191" s="124"/>
      <c r="EL191" s="124"/>
      <c r="EV191" s="124"/>
      <c r="FF191" s="124"/>
      <c r="FP191" s="124"/>
      <c r="FZ191" s="124"/>
      <c r="GJ191" s="124"/>
      <c r="GT191" s="124"/>
      <c r="HD191" s="124"/>
      <c r="HN191" s="124"/>
      <c r="HX191" s="124"/>
    </row>
    <row xmlns:x14ac="http://schemas.microsoft.com/office/spreadsheetml/2009/9/ac" r="192" s="3" customFormat="true" x14ac:dyDescent="0.25">
      <c r="A192" s="395"/>
      <c r="B192" s="124"/>
      <c r="L192" s="124"/>
      <c r="V192" s="124"/>
      <c r="AF192" s="124"/>
      <c r="AP192" s="124"/>
      <c r="AZ192" s="124"/>
      <c r="BA192" s="124"/>
      <c r="BJ192" s="124"/>
      <c r="BK192" s="124"/>
      <c r="BT192" s="124"/>
      <c r="CD192" s="124"/>
      <c r="CN192" s="124"/>
      <c r="CX192" s="124"/>
      <c r="DH192" s="124"/>
      <c r="DR192" s="124"/>
      <c r="EB192" s="124"/>
      <c r="EL192" s="124"/>
      <c r="EV192" s="124"/>
      <c r="FF192" s="124"/>
      <c r="FP192" s="124"/>
      <c r="FZ192" s="124"/>
      <c r="GJ192" s="124"/>
      <c r="GT192" s="124"/>
      <c r="HD192" s="124"/>
      <c r="HN192" s="124"/>
      <c r="HX192" s="124"/>
    </row>
    <row xmlns:x14ac="http://schemas.microsoft.com/office/spreadsheetml/2009/9/ac" r="193" s="3" customFormat="true" x14ac:dyDescent="0.25">
      <c r="A193" s="395"/>
      <c r="B193" s="124"/>
      <c r="L193" s="124"/>
      <c r="V193" s="124"/>
      <c r="AF193" s="124"/>
      <c r="AP193" s="124"/>
      <c r="AZ193" s="124"/>
      <c r="BA193" s="124"/>
      <c r="BJ193" s="124"/>
      <c r="BK193" s="124"/>
      <c r="BT193" s="124"/>
      <c r="CD193" s="124"/>
      <c r="CN193" s="124"/>
      <c r="CX193" s="124"/>
      <c r="DH193" s="124"/>
      <c r="DR193" s="124"/>
      <c r="EB193" s="124"/>
      <c r="EL193" s="124"/>
      <c r="EV193" s="124"/>
      <c r="FF193" s="124"/>
      <c r="FP193" s="124"/>
      <c r="FZ193" s="124"/>
      <c r="GJ193" s="124"/>
      <c r="GT193" s="124"/>
      <c r="HD193" s="124"/>
      <c r="HN193" s="124"/>
      <c r="HX193" s="124"/>
    </row>
    <row xmlns:x14ac="http://schemas.microsoft.com/office/spreadsheetml/2009/9/ac" r="194" s="3" customFormat="true" x14ac:dyDescent="0.25">
      <c r="A194" s="395"/>
      <c r="B194" s="124"/>
      <c r="L194" s="124"/>
      <c r="V194" s="124"/>
      <c r="AF194" s="124"/>
      <c r="AP194" s="124"/>
      <c r="AZ194" s="124"/>
      <c r="BA194" s="124"/>
      <c r="BJ194" s="124"/>
      <c r="BK194" s="124"/>
      <c r="BT194" s="124"/>
      <c r="CD194" s="124"/>
      <c r="CN194" s="124"/>
      <c r="CX194" s="124"/>
      <c r="DH194" s="124"/>
      <c r="DR194" s="124"/>
      <c r="EB194" s="124"/>
      <c r="EL194" s="124"/>
      <c r="EV194" s="124"/>
      <c r="FF194" s="124"/>
      <c r="FP194" s="124"/>
      <c r="FZ194" s="124"/>
      <c r="GJ194" s="124"/>
      <c r="GT194" s="124"/>
      <c r="HD194" s="124"/>
      <c r="HN194" s="124"/>
      <c r="HX194" s="124"/>
    </row>
    <row xmlns:x14ac="http://schemas.microsoft.com/office/spreadsheetml/2009/9/ac" r="195" s="3" customFormat="true" x14ac:dyDescent="0.25">
      <c r="A195" s="395"/>
      <c r="B195" s="124"/>
      <c r="L195" s="124"/>
      <c r="V195" s="124"/>
      <c r="AF195" s="124"/>
      <c r="AP195" s="124"/>
      <c r="AZ195" s="124"/>
      <c r="BA195" s="124"/>
      <c r="BJ195" s="124"/>
      <c r="BK195" s="124"/>
      <c r="BT195" s="124"/>
      <c r="CD195" s="124"/>
      <c r="CN195" s="124"/>
      <c r="CX195" s="124"/>
      <c r="DH195" s="124"/>
      <c r="DR195" s="124"/>
      <c r="EB195" s="124"/>
      <c r="EL195" s="124"/>
      <c r="EV195" s="124"/>
      <c r="FF195" s="124"/>
      <c r="FP195" s="124"/>
      <c r="FZ195" s="124"/>
      <c r="GJ195" s="124"/>
      <c r="GT195" s="124"/>
      <c r="HD195" s="124"/>
      <c r="HN195" s="124"/>
      <c r="HX195" s="124"/>
    </row>
    <row xmlns:x14ac="http://schemas.microsoft.com/office/spreadsheetml/2009/9/ac" r="196" s="3" customFormat="true" x14ac:dyDescent="0.25">
      <c r="A196" s="395"/>
      <c r="B196" s="124"/>
      <c r="L196" s="124"/>
      <c r="V196" s="124"/>
      <c r="AF196" s="124"/>
      <c r="AP196" s="124"/>
      <c r="AZ196" s="124"/>
      <c r="BA196" s="124"/>
      <c r="BJ196" s="124"/>
      <c r="BK196" s="124"/>
      <c r="BT196" s="124"/>
      <c r="CD196" s="124"/>
      <c r="CN196" s="124"/>
      <c r="CX196" s="124"/>
      <c r="DH196" s="124"/>
      <c r="DR196" s="124"/>
      <c r="EB196" s="124"/>
      <c r="EL196" s="124"/>
      <c r="EV196" s="124"/>
      <c r="FF196" s="124"/>
      <c r="FP196" s="124"/>
      <c r="FZ196" s="124"/>
      <c r="GJ196" s="124"/>
      <c r="GT196" s="124"/>
      <c r="HD196" s="124"/>
      <c r="HN196" s="124"/>
      <c r="HX196" s="124"/>
    </row>
    <row xmlns:x14ac="http://schemas.microsoft.com/office/spreadsheetml/2009/9/ac" r="197" s="3" customFormat="true" x14ac:dyDescent="0.25">
      <c r="A197" s="395"/>
      <c r="B197" s="124"/>
      <c r="L197" s="124"/>
      <c r="V197" s="124"/>
      <c r="AF197" s="124"/>
      <c r="AP197" s="124"/>
      <c r="AZ197" s="124"/>
      <c r="BA197" s="124"/>
      <c r="BJ197" s="124"/>
      <c r="BK197" s="124"/>
      <c r="BT197" s="124"/>
      <c r="CD197" s="124"/>
      <c r="CN197" s="124"/>
      <c r="CX197" s="124"/>
      <c r="DH197" s="124"/>
      <c r="DR197" s="124"/>
      <c r="EB197" s="124"/>
      <c r="EL197" s="124"/>
      <c r="EV197" s="124"/>
      <c r="FF197" s="124"/>
      <c r="FP197" s="124"/>
      <c r="FZ197" s="124"/>
      <c r="GJ197" s="124"/>
      <c r="GT197" s="124"/>
      <c r="HD197" s="124"/>
      <c r="HN197" s="124"/>
      <c r="HX197" s="124"/>
    </row>
    <row xmlns:x14ac="http://schemas.microsoft.com/office/spreadsheetml/2009/9/ac" r="198" s="3" customFormat="true" x14ac:dyDescent="0.25">
      <c r="A198" s="395"/>
      <c r="B198" s="124"/>
      <c r="L198" s="124"/>
      <c r="V198" s="124"/>
      <c r="AF198" s="124"/>
      <c r="AP198" s="124"/>
      <c r="AZ198" s="124"/>
      <c r="BA198" s="124"/>
      <c r="BJ198" s="124"/>
      <c r="BK198" s="124"/>
      <c r="BT198" s="124"/>
      <c r="CD198" s="124"/>
      <c r="CN198" s="124"/>
      <c r="CX198" s="124"/>
      <c r="DH198" s="124"/>
      <c r="DR198" s="124"/>
      <c r="EB198" s="124"/>
      <c r="EL198" s="124"/>
      <c r="EV198" s="124"/>
      <c r="FF198" s="124"/>
      <c r="FP198" s="124"/>
      <c r="FZ198" s="124"/>
      <c r="GJ198" s="124"/>
      <c r="GT198" s="124"/>
      <c r="HD198" s="124"/>
      <c r="HN198" s="124"/>
      <c r="HX198" s="124"/>
    </row>
    <row xmlns:x14ac="http://schemas.microsoft.com/office/spreadsheetml/2009/9/ac" r="199" s="3" customFormat="true" x14ac:dyDescent="0.25">
      <c r="A199" s="395"/>
      <c r="B199" s="124"/>
      <c r="L199" s="124"/>
      <c r="V199" s="124"/>
      <c r="AF199" s="124"/>
      <c r="AP199" s="124"/>
      <c r="AZ199" s="124"/>
      <c r="BA199" s="124"/>
      <c r="BJ199" s="124"/>
      <c r="BK199" s="124"/>
      <c r="BT199" s="124"/>
      <c r="CD199" s="124"/>
      <c r="CN199" s="124"/>
      <c r="CX199" s="124"/>
      <c r="DH199" s="124"/>
      <c r="DR199" s="124"/>
      <c r="EB199" s="124"/>
      <c r="EL199" s="124"/>
      <c r="EV199" s="124"/>
      <c r="FF199" s="124"/>
      <c r="FP199" s="124"/>
      <c r="FZ199" s="124"/>
      <c r="GJ199" s="124"/>
      <c r="GT199" s="124"/>
      <c r="HD199" s="124"/>
      <c r="HN199" s="124"/>
      <c r="HX199" s="124"/>
    </row>
    <row xmlns:x14ac="http://schemas.microsoft.com/office/spreadsheetml/2009/9/ac" r="200" s="3" customFormat="true" x14ac:dyDescent="0.25">
      <c r="A200" s="395"/>
      <c r="B200" s="124"/>
      <c r="L200" s="124"/>
      <c r="V200" s="124"/>
      <c r="AF200" s="124"/>
      <c r="AP200" s="124"/>
      <c r="AZ200" s="124"/>
      <c r="BA200" s="124"/>
      <c r="BJ200" s="124"/>
      <c r="BK200" s="124"/>
      <c r="BT200" s="124"/>
      <c r="CD200" s="124"/>
      <c r="CN200" s="124"/>
      <c r="CX200" s="124"/>
      <c r="DH200" s="124"/>
      <c r="DR200" s="124"/>
      <c r="EB200" s="124"/>
      <c r="EL200" s="124"/>
      <c r="EV200" s="124"/>
      <c r="FF200" s="124"/>
      <c r="FP200" s="124"/>
      <c r="FZ200" s="124"/>
      <c r="GJ200" s="124"/>
      <c r="GT200" s="124"/>
      <c r="HD200" s="124"/>
      <c r="HN200" s="124"/>
      <c r="HX200" s="124"/>
    </row>
    <row xmlns:x14ac="http://schemas.microsoft.com/office/spreadsheetml/2009/9/ac" r="201" s="3" customFormat="true" x14ac:dyDescent="0.25">
      <c r="A201" s="395"/>
      <c r="B201" s="124"/>
      <c r="L201" s="124"/>
      <c r="V201" s="124"/>
      <c r="AF201" s="124"/>
      <c r="AP201" s="124"/>
      <c r="AZ201" s="124"/>
      <c r="BA201" s="124"/>
      <c r="BJ201" s="124"/>
      <c r="BK201" s="124"/>
      <c r="BT201" s="124"/>
      <c r="CD201" s="124"/>
      <c r="CN201" s="124"/>
      <c r="CX201" s="124"/>
      <c r="DH201" s="124"/>
      <c r="DR201" s="124"/>
      <c r="EB201" s="124"/>
      <c r="EL201" s="124"/>
      <c r="EV201" s="124"/>
      <c r="FF201" s="124"/>
      <c r="FP201" s="124"/>
      <c r="FZ201" s="124"/>
      <c r="GJ201" s="124"/>
      <c r="GT201" s="124"/>
      <c r="HD201" s="124"/>
      <c r="HN201" s="124"/>
      <c r="HX201" s="124"/>
    </row>
    <row xmlns:x14ac="http://schemas.microsoft.com/office/spreadsheetml/2009/9/ac" r="202" s="3" customFormat="true" x14ac:dyDescent="0.25">
      <c r="A202" s="395"/>
      <c r="B202" s="124"/>
      <c r="L202" s="124"/>
      <c r="V202" s="124"/>
      <c r="AF202" s="124"/>
      <c r="AP202" s="124"/>
      <c r="AZ202" s="124"/>
      <c r="BA202" s="124"/>
      <c r="BJ202" s="124"/>
      <c r="BK202" s="124"/>
      <c r="BT202" s="124"/>
      <c r="CD202" s="124"/>
      <c r="CN202" s="124"/>
      <c r="CX202" s="124"/>
      <c r="DH202" s="124"/>
      <c r="DR202" s="124"/>
      <c r="EB202" s="124"/>
      <c r="EL202" s="124"/>
      <c r="EV202" s="124"/>
      <c r="FF202" s="124"/>
      <c r="FP202" s="124"/>
      <c r="FZ202" s="124"/>
      <c r="GJ202" s="124"/>
      <c r="GT202" s="124"/>
      <c r="HD202" s="124"/>
      <c r="HN202" s="124"/>
      <c r="HX202" s="124"/>
    </row>
    <row xmlns:x14ac="http://schemas.microsoft.com/office/spreadsheetml/2009/9/ac" r="203" s="3" customFormat="true" x14ac:dyDescent="0.25">
      <c r="A203" s="395"/>
      <c r="B203" s="124"/>
      <c r="L203" s="124"/>
      <c r="V203" s="124"/>
      <c r="AF203" s="124"/>
      <c r="AP203" s="124"/>
      <c r="AZ203" s="124"/>
      <c r="BA203" s="124"/>
      <c r="BJ203" s="124"/>
      <c r="BK203" s="124"/>
      <c r="BT203" s="124"/>
      <c r="CD203" s="124"/>
      <c r="CN203" s="124"/>
      <c r="CX203" s="124"/>
      <c r="DH203" s="124"/>
      <c r="DR203" s="124"/>
      <c r="EB203" s="124"/>
      <c r="EL203" s="124"/>
      <c r="EV203" s="124"/>
      <c r="FF203" s="124"/>
      <c r="FP203" s="124"/>
      <c r="FZ203" s="124"/>
      <c r="GJ203" s="124"/>
      <c r="GT203" s="124"/>
      <c r="HD203" s="124"/>
      <c r="HN203" s="124"/>
      <c r="HX203" s="124"/>
    </row>
    <row xmlns:x14ac="http://schemas.microsoft.com/office/spreadsheetml/2009/9/ac" r="204" s="3" customFormat="true" x14ac:dyDescent="0.25">
      <c r="A204" s="395"/>
      <c r="B204" s="124"/>
      <c r="L204" s="124"/>
      <c r="V204" s="124"/>
      <c r="AF204" s="124"/>
      <c r="AP204" s="124"/>
      <c r="AZ204" s="124"/>
      <c r="BA204" s="124"/>
      <c r="BJ204" s="124"/>
      <c r="BK204" s="124"/>
      <c r="BT204" s="124"/>
      <c r="CD204" s="124"/>
      <c r="CN204" s="124"/>
      <c r="CX204" s="124"/>
      <c r="DH204" s="124"/>
      <c r="DR204" s="124"/>
      <c r="EB204" s="124"/>
      <c r="EL204" s="124"/>
      <c r="EV204" s="124"/>
      <c r="FF204" s="124"/>
      <c r="FP204" s="124"/>
      <c r="FZ204" s="124"/>
      <c r="GJ204" s="124"/>
      <c r="GT204" s="124"/>
      <c r="HD204" s="124"/>
      <c r="HN204" s="124"/>
      <c r="HX204" s="124"/>
    </row>
    <row xmlns:x14ac="http://schemas.microsoft.com/office/spreadsheetml/2009/9/ac" r="205" s="3" customFormat="true" x14ac:dyDescent="0.25">
      <c r="A205" s="395"/>
      <c r="B205" s="124"/>
      <c r="L205" s="124"/>
      <c r="V205" s="124"/>
      <c r="AF205" s="124"/>
      <c r="AP205" s="124"/>
      <c r="AZ205" s="124"/>
      <c r="BA205" s="124"/>
      <c r="BJ205" s="124"/>
      <c r="BK205" s="124"/>
      <c r="BT205" s="124"/>
      <c r="CD205" s="124"/>
      <c r="CN205" s="124"/>
      <c r="CX205" s="124"/>
      <c r="DH205" s="124"/>
      <c r="DR205" s="124"/>
      <c r="EB205" s="124"/>
      <c r="EL205" s="124"/>
      <c r="EV205" s="124"/>
      <c r="FF205" s="124"/>
      <c r="FP205" s="124"/>
      <c r="FZ205" s="124"/>
      <c r="GJ205" s="124"/>
      <c r="GT205" s="124"/>
      <c r="HD205" s="124"/>
      <c r="HN205" s="124"/>
      <c r="HX205" s="124"/>
    </row>
    <row xmlns:x14ac="http://schemas.microsoft.com/office/spreadsheetml/2009/9/ac" r="206" s="3" customFormat="true" x14ac:dyDescent="0.25">
      <c r="A206" s="395"/>
      <c r="B206" s="124"/>
      <c r="L206" s="124"/>
      <c r="V206" s="124"/>
      <c r="AF206" s="124"/>
      <c r="AP206" s="124"/>
      <c r="AZ206" s="124"/>
      <c r="BA206" s="124"/>
      <c r="BJ206" s="124"/>
      <c r="BK206" s="124"/>
      <c r="BT206" s="124"/>
      <c r="CD206" s="124"/>
      <c r="CN206" s="124"/>
      <c r="CX206" s="124"/>
      <c r="DH206" s="124"/>
      <c r="DR206" s="124"/>
      <c r="EB206" s="124"/>
      <c r="EL206" s="124"/>
      <c r="EV206" s="124"/>
      <c r="FF206" s="124"/>
      <c r="FP206" s="124"/>
      <c r="FZ206" s="124"/>
      <c r="GJ206" s="124"/>
      <c r="GT206" s="124"/>
      <c r="HD206" s="124"/>
      <c r="HN206" s="124"/>
      <c r="HX206" s="124"/>
    </row>
    <row xmlns:x14ac="http://schemas.microsoft.com/office/spreadsheetml/2009/9/ac" r="207" s="3" customFormat="true" x14ac:dyDescent="0.25">
      <c r="A207" s="395"/>
      <c r="B207" s="124"/>
      <c r="L207" s="124"/>
      <c r="V207" s="124"/>
      <c r="AF207" s="124"/>
      <c r="AP207" s="124"/>
      <c r="AZ207" s="124"/>
      <c r="BA207" s="124"/>
      <c r="BJ207" s="124"/>
      <c r="BK207" s="124"/>
      <c r="BT207" s="124"/>
      <c r="CD207" s="124"/>
      <c r="CN207" s="124"/>
      <c r="CX207" s="124"/>
      <c r="DH207" s="124"/>
      <c r="DR207" s="124"/>
      <c r="EB207" s="124"/>
      <c r="EL207" s="124"/>
      <c r="EV207" s="124"/>
      <c r="FF207" s="124"/>
      <c r="FP207" s="124"/>
      <c r="FZ207" s="124"/>
      <c r="GJ207" s="124"/>
      <c r="GT207" s="124"/>
      <c r="HD207" s="124"/>
      <c r="HN207" s="124"/>
      <c r="HX207" s="124"/>
    </row>
    <row xmlns:x14ac="http://schemas.microsoft.com/office/spreadsheetml/2009/9/ac" r="208" s="3" customFormat="true" x14ac:dyDescent="0.25">
      <c r="A208" s="395"/>
      <c r="B208" s="124"/>
      <c r="L208" s="124"/>
      <c r="V208" s="124"/>
      <c r="AF208" s="124"/>
      <c r="AP208" s="124"/>
      <c r="AZ208" s="124"/>
      <c r="BA208" s="124"/>
      <c r="BJ208" s="124"/>
      <c r="BK208" s="124"/>
      <c r="BT208" s="124"/>
      <c r="CD208" s="124"/>
      <c r="CN208" s="124"/>
      <c r="CX208" s="124"/>
      <c r="DH208" s="124"/>
      <c r="DR208" s="124"/>
      <c r="EB208" s="124"/>
      <c r="EL208" s="124"/>
      <c r="EV208" s="124"/>
      <c r="FF208" s="124"/>
      <c r="FP208" s="124"/>
      <c r="FZ208" s="124"/>
      <c r="GJ208" s="124"/>
      <c r="GT208" s="124"/>
      <c r="HD208" s="124"/>
      <c r="HN208" s="124"/>
      <c r="HX208" s="124"/>
    </row>
    <row xmlns:x14ac="http://schemas.microsoft.com/office/spreadsheetml/2009/9/ac" r="209" s="3" customFormat="true" x14ac:dyDescent="0.25">
      <c r="A209" s="395"/>
      <c r="B209" s="124"/>
      <c r="L209" s="124"/>
      <c r="V209" s="124"/>
      <c r="AF209" s="124"/>
      <c r="AP209" s="124"/>
      <c r="AZ209" s="124"/>
      <c r="BA209" s="124"/>
      <c r="BJ209" s="124"/>
      <c r="BK209" s="124"/>
      <c r="BT209" s="124"/>
      <c r="CD209" s="124"/>
      <c r="CN209" s="124"/>
      <c r="CX209" s="124"/>
      <c r="DH209" s="124"/>
      <c r="DR209" s="124"/>
      <c r="EB209" s="124"/>
      <c r="EL209" s="124"/>
      <c r="EV209" s="124"/>
      <c r="FF209" s="124"/>
      <c r="FP209" s="124"/>
      <c r="FZ209" s="124"/>
      <c r="GJ209" s="124"/>
      <c r="GT209" s="124"/>
      <c r="HD209" s="124"/>
      <c r="HN209" s="124"/>
      <c r="HX209" s="124"/>
    </row>
    <row xmlns:x14ac="http://schemas.microsoft.com/office/spreadsheetml/2009/9/ac" r="210" s="3" customFormat="true" x14ac:dyDescent="0.25">
      <c r="A210" s="395"/>
      <c r="B210" s="124"/>
      <c r="L210" s="124"/>
      <c r="V210" s="124"/>
      <c r="AF210" s="124"/>
      <c r="AP210" s="124"/>
      <c r="AZ210" s="124"/>
      <c r="BA210" s="124"/>
      <c r="BJ210" s="124"/>
      <c r="BK210" s="124"/>
      <c r="BT210" s="124"/>
      <c r="CD210" s="124"/>
      <c r="CN210" s="124"/>
      <c r="CX210" s="124"/>
      <c r="DH210" s="124"/>
      <c r="DR210" s="124"/>
      <c r="EB210" s="124"/>
      <c r="EL210" s="124"/>
      <c r="EV210" s="124"/>
      <c r="FF210" s="124"/>
      <c r="FP210" s="124"/>
      <c r="FZ210" s="124"/>
      <c r="GJ210" s="124"/>
      <c r="GT210" s="124"/>
      <c r="HD210" s="124"/>
      <c r="HN210" s="124"/>
      <c r="HX210" s="124"/>
    </row>
    <row xmlns:x14ac="http://schemas.microsoft.com/office/spreadsheetml/2009/9/ac" r="211" s="3" customFormat="true" x14ac:dyDescent="0.25">
      <c r="A211" s="395"/>
      <c r="B211" s="124"/>
      <c r="L211" s="124"/>
      <c r="V211" s="124"/>
      <c r="AF211" s="124"/>
      <c r="AP211" s="124"/>
      <c r="AZ211" s="124"/>
      <c r="BA211" s="124"/>
      <c r="BJ211" s="124"/>
      <c r="BK211" s="124"/>
      <c r="BT211" s="124"/>
      <c r="CD211" s="124"/>
      <c r="CN211" s="124"/>
      <c r="CX211" s="124"/>
      <c r="DH211" s="124"/>
      <c r="DR211" s="124"/>
      <c r="EB211" s="124"/>
      <c r="EL211" s="124"/>
      <c r="EV211" s="124"/>
      <c r="FF211" s="124"/>
      <c r="FP211" s="124"/>
      <c r="FZ211" s="124"/>
      <c r="GJ211" s="124"/>
      <c r="GT211" s="124"/>
      <c r="HD211" s="124"/>
      <c r="HN211" s="124"/>
      <c r="HX211" s="124"/>
    </row>
    <row xmlns:x14ac="http://schemas.microsoft.com/office/spreadsheetml/2009/9/ac" r="212" s="3" customFormat="true" x14ac:dyDescent="0.25">
      <c r="A212" s="395"/>
      <c r="B212" s="124"/>
      <c r="L212" s="124"/>
      <c r="V212" s="124"/>
      <c r="AF212" s="124"/>
      <c r="AP212" s="124"/>
      <c r="AZ212" s="124"/>
      <c r="BA212" s="124"/>
      <c r="BJ212" s="124"/>
      <c r="BK212" s="124"/>
      <c r="BT212" s="124"/>
      <c r="CD212" s="124"/>
      <c r="CN212" s="124"/>
      <c r="CX212" s="124"/>
      <c r="DH212" s="124"/>
      <c r="DR212" s="124"/>
      <c r="EB212" s="124"/>
      <c r="EL212" s="124"/>
      <c r="EV212" s="124"/>
      <c r="FF212" s="124"/>
      <c r="FP212" s="124"/>
      <c r="FZ212" s="124"/>
      <c r="GJ212" s="124"/>
      <c r="GT212" s="124"/>
      <c r="HD212" s="124"/>
      <c r="HN212" s="124"/>
      <c r="HX212" s="124"/>
    </row>
    <row xmlns:x14ac="http://schemas.microsoft.com/office/spreadsheetml/2009/9/ac" r="213" s="3" customFormat="true" x14ac:dyDescent="0.25">
      <c r="A213" s="395"/>
      <c r="B213" s="124"/>
      <c r="L213" s="124"/>
      <c r="V213" s="124"/>
      <c r="AF213" s="124"/>
      <c r="AP213" s="124"/>
      <c r="AZ213" s="124"/>
      <c r="BA213" s="124"/>
      <c r="BJ213" s="124"/>
      <c r="BK213" s="124"/>
      <c r="BT213" s="124"/>
      <c r="CD213" s="124"/>
      <c r="CN213" s="124"/>
      <c r="CX213" s="124"/>
      <c r="DH213" s="124"/>
      <c r="DR213" s="124"/>
      <c r="EB213" s="124"/>
      <c r="EL213" s="124"/>
      <c r="EV213" s="124"/>
      <c r="FF213" s="124"/>
      <c r="FP213" s="124"/>
      <c r="FZ213" s="124"/>
      <c r="GJ213" s="124"/>
      <c r="GT213" s="124"/>
      <c r="HD213" s="124"/>
      <c r="HN213" s="124"/>
      <c r="HX213" s="124"/>
    </row>
    <row xmlns:x14ac="http://schemas.microsoft.com/office/spreadsheetml/2009/9/ac" r="214" s="3" customFormat="true" x14ac:dyDescent="0.25">
      <c r="A214" s="395"/>
      <c r="B214" s="124"/>
      <c r="L214" s="124"/>
      <c r="V214" s="124"/>
      <c r="AF214" s="124"/>
      <c r="AP214" s="124"/>
      <c r="AZ214" s="124"/>
      <c r="BA214" s="124"/>
      <c r="BJ214" s="124"/>
      <c r="BK214" s="124"/>
      <c r="BT214" s="124"/>
      <c r="CD214" s="124"/>
      <c r="CN214" s="124"/>
      <c r="CX214" s="124"/>
      <c r="DH214" s="124"/>
      <c r="DR214" s="124"/>
      <c r="EB214" s="124"/>
      <c r="EL214" s="124"/>
      <c r="EV214" s="124"/>
      <c r="FF214" s="124"/>
      <c r="FP214" s="124"/>
      <c r="FZ214" s="124"/>
      <c r="GJ214" s="124"/>
      <c r="GT214" s="124"/>
      <c r="HD214" s="124"/>
      <c r="HN214" s="124"/>
      <c r="HX214" s="124"/>
    </row>
    <row xmlns:x14ac="http://schemas.microsoft.com/office/spreadsheetml/2009/9/ac" r="215" s="3" customFormat="true" x14ac:dyDescent="0.25">
      <c r="A215" s="395"/>
      <c r="B215" s="124"/>
      <c r="L215" s="124"/>
      <c r="V215" s="124"/>
      <c r="AF215" s="124"/>
      <c r="AP215" s="124"/>
      <c r="AZ215" s="124"/>
      <c r="BA215" s="124"/>
      <c r="BJ215" s="124"/>
      <c r="BK215" s="124"/>
      <c r="BT215" s="124"/>
      <c r="CD215" s="124"/>
      <c r="CN215" s="124"/>
      <c r="CX215" s="124"/>
      <c r="DH215" s="124"/>
      <c r="DR215" s="124"/>
      <c r="EB215" s="124"/>
      <c r="EL215" s="124"/>
      <c r="EV215" s="124"/>
      <c r="FF215" s="124"/>
      <c r="FP215" s="124"/>
      <c r="FZ215" s="124"/>
      <c r="GJ215" s="124"/>
      <c r="GT215" s="124"/>
      <c r="HD215" s="124"/>
      <c r="HN215" s="124"/>
      <c r="HX215" s="124"/>
    </row>
    <row xmlns:x14ac="http://schemas.microsoft.com/office/spreadsheetml/2009/9/ac" r="216" s="3" customFormat="true" x14ac:dyDescent="0.25">
      <c r="A216" s="395"/>
      <c r="B216" s="124"/>
      <c r="L216" s="124"/>
      <c r="V216" s="124"/>
      <c r="AF216" s="124"/>
      <c r="AP216" s="124"/>
      <c r="AZ216" s="124"/>
      <c r="BA216" s="124"/>
      <c r="BJ216" s="124"/>
      <c r="BK216" s="124"/>
      <c r="BT216" s="124"/>
      <c r="CD216" s="124"/>
      <c r="CN216" s="124"/>
      <c r="CX216" s="124"/>
      <c r="DH216" s="124"/>
      <c r="DR216" s="124"/>
      <c r="EB216" s="124"/>
      <c r="EL216" s="124"/>
      <c r="EV216" s="124"/>
      <c r="FF216" s="124"/>
      <c r="FP216" s="124"/>
      <c r="FZ216" s="124"/>
      <c r="GJ216" s="124"/>
      <c r="GT216" s="124"/>
      <c r="HD216" s="124"/>
      <c r="HN216" s="124"/>
      <c r="HX216" s="124"/>
    </row>
    <row xmlns:x14ac="http://schemas.microsoft.com/office/spreadsheetml/2009/9/ac" r="217" s="3" customFormat="true" x14ac:dyDescent="0.25">
      <c r="A217" s="395"/>
      <c r="B217" s="124"/>
      <c r="L217" s="124"/>
      <c r="V217" s="124"/>
      <c r="AF217" s="124"/>
      <c r="AP217" s="124"/>
      <c r="AZ217" s="124"/>
      <c r="BA217" s="124"/>
      <c r="BJ217" s="124"/>
      <c r="BK217" s="124"/>
      <c r="BT217" s="124"/>
      <c r="CD217" s="124"/>
      <c r="CN217" s="124"/>
      <c r="CX217" s="124"/>
      <c r="DH217" s="124"/>
      <c r="DR217" s="124"/>
      <c r="EB217" s="124"/>
      <c r="EL217" s="124"/>
      <c r="EV217" s="124"/>
      <c r="FF217" s="124"/>
      <c r="FP217" s="124"/>
      <c r="FZ217" s="124"/>
      <c r="GJ217" s="124"/>
      <c r="GT217" s="124"/>
      <c r="HD217" s="124"/>
      <c r="HN217" s="124"/>
      <c r="HX217" s="124"/>
    </row>
    <row xmlns:x14ac="http://schemas.microsoft.com/office/spreadsheetml/2009/9/ac" r="218" s="3" customFormat="true" x14ac:dyDescent="0.25">
      <c r="A218" s="395"/>
      <c r="B218" s="124"/>
      <c r="L218" s="124"/>
      <c r="V218" s="124"/>
      <c r="AF218" s="124"/>
      <c r="AP218" s="124"/>
      <c r="AZ218" s="124"/>
      <c r="BA218" s="124"/>
      <c r="BJ218" s="124"/>
      <c r="BK218" s="124"/>
      <c r="BT218" s="124"/>
      <c r="CD218" s="124"/>
      <c r="CN218" s="124"/>
      <c r="CX218" s="124"/>
      <c r="DH218" s="124"/>
      <c r="DR218" s="124"/>
      <c r="EB218" s="124"/>
      <c r="EL218" s="124"/>
      <c r="EV218" s="124"/>
      <c r="FF218" s="124"/>
      <c r="FP218" s="124"/>
      <c r="FZ218" s="124"/>
      <c r="GJ218" s="124"/>
      <c r="GT218" s="124"/>
      <c r="HD218" s="124"/>
      <c r="HN218" s="124"/>
      <c r="HX218" s="124"/>
    </row>
    <row xmlns:x14ac="http://schemas.microsoft.com/office/spreadsheetml/2009/9/ac" r="219" s="3" customFormat="true" x14ac:dyDescent="0.25">
      <c r="A219" s="395"/>
      <c r="B219" s="124"/>
      <c r="L219" s="124"/>
      <c r="V219" s="124"/>
      <c r="AF219" s="124"/>
      <c r="AP219" s="124"/>
      <c r="AZ219" s="124"/>
      <c r="BA219" s="124"/>
      <c r="BJ219" s="124"/>
      <c r="BK219" s="124"/>
      <c r="BT219" s="124"/>
      <c r="CD219" s="124"/>
      <c r="CN219" s="124"/>
      <c r="CX219" s="124"/>
      <c r="DH219" s="124"/>
      <c r="DR219" s="124"/>
      <c r="EB219" s="124"/>
      <c r="EL219" s="124"/>
      <c r="EV219" s="124"/>
      <c r="FF219" s="124"/>
      <c r="FP219" s="124"/>
      <c r="FZ219" s="124"/>
      <c r="GJ219" s="124"/>
      <c r="GT219" s="124"/>
      <c r="HD219" s="124"/>
      <c r="HN219" s="124"/>
      <c r="HX219" s="124"/>
    </row>
    <row xmlns:x14ac="http://schemas.microsoft.com/office/spreadsheetml/2009/9/ac" r="220" s="3" customFormat="true" x14ac:dyDescent="0.25">
      <c r="A220" s="395"/>
      <c r="B220" s="124"/>
      <c r="L220" s="124"/>
      <c r="V220" s="124"/>
      <c r="AF220" s="124"/>
      <c r="AP220" s="124"/>
      <c r="AZ220" s="124"/>
      <c r="BA220" s="124"/>
      <c r="BJ220" s="124"/>
      <c r="BK220" s="124"/>
      <c r="BT220" s="124"/>
      <c r="CD220" s="124"/>
      <c r="CN220" s="124"/>
      <c r="CX220" s="124"/>
      <c r="DH220" s="124"/>
      <c r="DR220" s="124"/>
      <c r="EB220" s="124"/>
      <c r="EL220" s="124"/>
      <c r="EV220" s="124"/>
      <c r="FF220" s="124"/>
      <c r="FP220" s="124"/>
      <c r="FZ220" s="124"/>
      <c r="GJ220" s="124"/>
      <c r="GT220" s="124"/>
      <c r="HD220" s="124"/>
      <c r="HN220" s="124"/>
      <c r="HX220" s="124"/>
    </row>
    <row xmlns:x14ac="http://schemas.microsoft.com/office/spreadsheetml/2009/9/ac" r="221" s="3" customFormat="true" x14ac:dyDescent="0.25">
      <c r="A221" s="395"/>
      <c r="B221" s="124"/>
      <c r="L221" s="124"/>
      <c r="V221" s="124"/>
      <c r="AF221" s="124"/>
      <c r="AP221" s="124"/>
      <c r="AZ221" s="124"/>
      <c r="BA221" s="124"/>
      <c r="BJ221" s="124"/>
      <c r="BK221" s="124"/>
      <c r="BT221" s="124"/>
      <c r="CD221" s="124"/>
      <c r="CN221" s="124"/>
      <c r="CX221" s="124"/>
      <c r="DH221" s="124"/>
      <c r="DR221" s="124"/>
      <c r="EB221" s="124"/>
      <c r="EL221" s="124"/>
      <c r="EV221" s="124"/>
      <c r="FF221" s="124"/>
      <c r="FP221" s="124"/>
      <c r="FZ221" s="124"/>
      <c r="GJ221" s="124"/>
      <c r="GT221" s="124"/>
      <c r="HD221" s="124"/>
      <c r="HN221" s="124"/>
      <c r="HX221" s="124"/>
    </row>
    <row xmlns:x14ac="http://schemas.microsoft.com/office/spreadsheetml/2009/9/ac" r="222" s="3" customFormat="true" x14ac:dyDescent="0.25">
      <c r="A222" s="395"/>
      <c r="B222" s="124"/>
      <c r="L222" s="124"/>
      <c r="V222" s="124"/>
      <c r="AF222" s="124"/>
      <c r="AP222" s="124"/>
      <c r="AZ222" s="124"/>
      <c r="BA222" s="124"/>
      <c r="BJ222" s="124"/>
      <c r="BK222" s="124"/>
      <c r="BT222" s="124"/>
      <c r="CD222" s="124"/>
      <c r="CN222" s="124"/>
      <c r="CX222" s="124"/>
      <c r="DH222" s="124"/>
      <c r="DR222" s="124"/>
      <c r="EB222" s="124"/>
      <c r="EL222" s="124"/>
      <c r="EV222" s="124"/>
      <c r="FF222" s="124"/>
      <c r="FP222" s="124"/>
      <c r="FZ222" s="124"/>
      <c r="GJ222" s="124"/>
      <c r="GT222" s="124"/>
      <c r="HD222" s="124"/>
      <c r="HN222" s="124"/>
      <c r="HX222" s="124"/>
    </row>
    <row xmlns:x14ac="http://schemas.microsoft.com/office/spreadsheetml/2009/9/ac" r="223" s="3" customFormat="true" x14ac:dyDescent="0.25">
      <c r="A223" s="395"/>
      <c r="B223" s="124"/>
      <c r="L223" s="124"/>
      <c r="V223" s="124"/>
      <c r="AF223" s="124"/>
      <c r="AP223" s="124"/>
      <c r="AZ223" s="124"/>
      <c r="BA223" s="124"/>
      <c r="BJ223" s="124"/>
      <c r="BK223" s="124"/>
      <c r="BT223" s="124"/>
      <c r="CD223" s="124"/>
      <c r="CN223" s="124"/>
      <c r="CX223" s="124"/>
      <c r="DH223" s="124"/>
      <c r="DR223" s="124"/>
      <c r="EB223" s="124"/>
      <c r="EL223" s="124"/>
      <c r="EV223" s="124"/>
      <c r="FF223" s="124"/>
      <c r="FP223" s="124"/>
      <c r="FZ223" s="124"/>
      <c r="GJ223" s="124"/>
      <c r="GT223" s="124"/>
      <c r="HD223" s="124"/>
      <c r="HN223" s="124"/>
      <c r="HX223" s="124"/>
    </row>
    <row xmlns:x14ac="http://schemas.microsoft.com/office/spreadsheetml/2009/9/ac" r="224" s="3" customFormat="true" x14ac:dyDescent="0.25">
      <c r="A224" s="395"/>
      <c r="B224" s="124"/>
      <c r="L224" s="124"/>
      <c r="V224" s="124"/>
      <c r="AF224" s="124"/>
      <c r="AP224" s="124"/>
      <c r="AZ224" s="124"/>
      <c r="BA224" s="124"/>
      <c r="BJ224" s="124"/>
      <c r="BK224" s="124"/>
      <c r="BT224" s="124"/>
      <c r="CD224" s="124"/>
      <c r="CN224" s="124"/>
      <c r="CX224" s="124"/>
      <c r="DH224" s="124"/>
      <c r="DR224" s="124"/>
      <c r="EB224" s="124"/>
      <c r="EL224" s="124"/>
      <c r="EV224" s="124"/>
      <c r="FF224" s="124"/>
      <c r="FP224" s="124"/>
      <c r="FZ224" s="124"/>
      <c r="GJ224" s="124"/>
      <c r="GT224" s="124"/>
      <c r="HD224" s="124"/>
      <c r="HN224" s="124"/>
      <c r="HX224" s="124"/>
    </row>
    <row xmlns:x14ac="http://schemas.microsoft.com/office/spreadsheetml/2009/9/ac" r="225" s="3" customFormat="true" x14ac:dyDescent="0.25">
      <c r="A225" s="395"/>
      <c r="B225" s="124"/>
      <c r="L225" s="124"/>
      <c r="V225" s="124"/>
      <c r="AF225" s="124"/>
      <c r="AP225" s="124"/>
      <c r="AZ225" s="124"/>
      <c r="BA225" s="124"/>
      <c r="BJ225" s="124"/>
      <c r="BK225" s="124"/>
      <c r="BT225" s="124"/>
      <c r="CD225" s="124"/>
      <c r="CN225" s="124"/>
      <c r="CX225" s="124"/>
      <c r="DH225" s="124"/>
      <c r="DR225" s="124"/>
      <c r="EB225" s="124"/>
      <c r="EL225" s="124"/>
      <c r="EV225" s="124"/>
      <c r="FF225" s="124"/>
      <c r="FP225" s="124"/>
      <c r="FZ225" s="124"/>
      <c r="GJ225" s="124"/>
      <c r="GT225" s="124"/>
      <c r="HD225" s="124"/>
      <c r="HN225" s="124"/>
      <c r="HX225" s="124"/>
    </row>
    <row xmlns:x14ac="http://schemas.microsoft.com/office/spreadsheetml/2009/9/ac" r="226" s="3" customFormat="true" x14ac:dyDescent="0.25">
      <c r="A226" s="395"/>
      <c r="B226" s="124"/>
      <c r="L226" s="124"/>
      <c r="V226" s="124"/>
      <c r="AF226" s="124"/>
      <c r="AP226" s="124"/>
      <c r="AZ226" s="124"/>
      <c r="BA226" s="124"/>
      <c r="BJ226" s="124"/>
      <c r="BK226" s="124"/>
      <c r="BT226" s="124"/>
      <c r="CD226" s="124"/>
      <c r="CN226" s="124"/>
      <c r="CX226" s="124"/>
      <c r="DH226" s="124"/>
      <c r="DR226" s="124"/>
      <c r="EB226" s="124"/>
      <c r="EL226" s="124"/>
      <c r="EV226" s="124"/>
      <c r="FF226" s="124"/>
      <c r="FP226" s="124"/>
      <c r="FZ226" s="124"/>
      <c r="GJ226" s="124"/>
      <c r="GT226" s="124"/>
      <c r="HD226" s="124"/>
      <c r="HN226" s="124"/>
      <c r="HX226" s="124"/>
    </row>
    <row xmlns:x14ac="http://schemas.microsoft.com/office/spreadsheetml/2009/9/ac" r="227" s="3" customFormat="true" x14ac:dyDescent="0.25">
      <c r="A227" s="395"/>
      <c r="B227" s="124"/>
      <c r="L227" s="124"/>
      <c r="V227" s="124"/>
      <c r="AF227" s="124"/>
      <c r="AP227" s="124"/>
      <c r="AZ227" s="124"/>
      <c r="BA227" s="124"/>
      <c r="BJ227" s="124"/>
      <c r="BK227" s="124"/>
      <c r="BT227" s="124"/>
      <c r="CD227" s="124"/>
      <c r="CN227" s="124"/>
      <c r="CX227" s="124"/>
      <c r="DH227" s="124"/>
      <c r="DR227" s="124"/>
      <c r="EB227" s="124"/>
      <c r="EL227" s="124"/>
      <c r="EV227" s="124"/>
      <c r="FF227" s="124"/>
      <c r="FP227" s="124"/>
      <c r="FZ227" s="124"/>
      <c r="GJ227" s="124"/>
      <c r="GT227" s="124"/>
      <c r="HD227" s="124"/>
      <c r="HN227" s="124"/>
      <c r="HX227" s="124"/>
    </row>
    <row xmlns:x14ac="http://schemas.microsoft.com/office/spreadsheetml/2009/9/ac" r="228" s="3" customFormat="true" x14ac:dyDescent="0.25">
      <c r="A228" s="395"/>
      <c r="B228" s="124"/>
      <c r="L228" s="124"/>
      <c r="V228" s="124"/>
      <c r="AF228" s="124"/>
      <c r="AP228" s="124"/>
      <c r="AZ228" s="124"/>
      <c r="BA228" s="124"/>
      <c r="BJ228" s="124"/>
      <c r="BK228" s="124"/>
      <c r="BT228" s="124"/>
      <c r="CD228" s="124"/>
      <c r="CN228" s="124"/>
      <c r="CX228" s="124"/>
      <c r="DH228" s="124"/>
      <c r="DR228" s="124"/>
      <c r="EB228" s="124"/>
      <c r="EL228" s="124"/>
      <c r="EV228" s="124"/>
      <c r="FF228" s="124"/>
      <c r="FP228" s="124"/>
      <c r="FZ228" s="124"/>
      <c r="GJ228" s="124"/>
      <c r="GT228" s="124"/>
      <c r="HD228" s="124"/>
      <c r="HN228" s="124"/>
      <c r="HX228" s="124"/>
    </row>
    <row xmlns:x14ac="http://schemas.microsoft.com/office/spreadsheetml/2009/9/ac" r="229" s="3" customFormat="true" x14ac:dyDescent="0.25">
      <c r="A229" s="395"/>
      <c r="B229" s="124"/>
      <c r="L229" s="124"/>
      <c r="V229" s="124"/>
      <c r="AF229" s="124"/>
      <c r="AP229" s="124"/>
      <c r="AZ229" s="124"/>
      <c r="BA229" s="124"/>
      <c r="BJ229" s="124"/>
      <c r="BK229" s="124"/>
      <c r="BT229" s="124"/>
      <c r="CD229" s="124"/>
      <c r="CN229" s="124"/>
      <c r="CX229" s="124"/>
      <c r="DH229" s="124"/>
      <c r="DR229" s="124"/>
      <c r="EB229" s="124"/>
      <c r="EL229" s="124"/>
      <c r="EV229" s="124"/>
      <c r="FF229" s="124"/>
      <c r="FP229" s="124"/>
      <c r="FZ229" s="124"/>
      <c r="GJ229" s="124"/>
      <c r="GT229" s="124"/>
      <c r="HD229" s="124"/>
      <c r="HN229" s="124"/>
      <c r="HX229" s="124"/>
    </row>
    <row xmlns:x14ac="http://schemas.microsoft.com/office/spreadsheetml/2009/9/ac" r="230" s="3" customFormat="true" x14ac:dyDescent="0.25">
      <c r="A230" s="395"/>
      <c r="B230" s="124"/>
      <c r="L230" s="124"/>
      <c r="V230" s="124"/>
      <c r="AF230" s="124"/>
      <c r="AP230" s="124"/>
      <c r="AZ230" s="124"/>
      <c r="BA230" s="124"/>
      <c r="BJ230" s="124"/>
      <c r="BK230" s="124"/>
      <c r="BT230" s="124"/>
      <c r="CD230" s="124"/>
      <c r="CN230" s="124"/>
      <c r="CX230" s="124"/>
      <c r="DH230" s="124"/>
      <c r="DR230" s="124"/>
      <c r="EB230" s="124"/>
      <c r="EL230" s="124"/>
      <c r="EV230" s="124"/>
      <c r="FF230" s="124"/>
      <c r="FP230" s="124"/>
      <c r="FZ230" s="124"/>
      <c r="GJ230" s="124"/>
      <c r="GT230" s="124"/>
      <c r="HD230" s="124"/>
      <c r="HN230" s="124"/>
      <c r="HX230" s="124"/>
    </row>
    <row xmlns:x14ac="http://schemas.microsoft.com/office/spreadsheetml/2009/9/ac" r="231" s="3" customFormat="true" x14ac:dyDescent="0.25">
      <c r="A231" s="395"/>
      <c r="B231" s="124"/>
      <c r="L231" s="124"/>
      <c r="V231" s="124"/>
      <c r="AF231" s="124"/>
      <c r="AP231" s="124"/>
      <c r="AZ231" s="124"/>
      <c r="BA231" s="124"/>
      <c r="BJ231" s="124"/>
      <c r="BK231" s="124"/>
      <c r="BT231" s="124"/>
      <c r="CD231" s="124"/>
      <c r="CN231" s="124"/>
      <c r="CX231" s="124"/>
      <c r="DH231" s="124"/>
      <c r="DR231" s="124"/>
      <c r="EB231" s="124"/>
      <c r="EL231" s="124"/>
      <c r="EV231" s="124"/>
      <c r="FF231" s="124"/>
      <c r="FP231" s="124"/>
      <c r="FZ231" s="124"/>
      <c r="GJ231" s="124"/>
      <c r="GT231" s="124"/>
      <c r="HD231" s="124"/>
      <c r="HN231" s="124"/>
      <c r="HX231" s="124"/>
    </row>
    <row xmlns:x14ac="http://schemas.microsoft.com/office/spreadsheetml/2009/9/ac" r="232" s="3" customFormat="true" x14ac:dyDescent="0.25">
      <c r="A232" s="395"/>
      <c r="B232" s="124"/>
      <c r="L232" s="124"/>
      <c r="V232" s="124"/>
      <c r="AF232" s="124"/>
      <c r="AP232" s="124"/>
      <c r="AZ232" s="124"/>
      <c r="BA232" s="124"/>
      <c r="BJ232" s="124"/>
      <c r="BK232" s="124"/>
      <c r="BT232" s="124"/>
      <c r="CD232" s="124"/>
      <c r="CN232" s="124"/>
      <c r="CX232" s="124"/>
      <c r="DH232" s="124"/>
      <c r="DR232" s="124"/>
      <c r="EB232" s="124"/>
      <c r="EL232" s="124"/>
      <c r="EV232" s="124"/>
      <c r="FF232" s="124"/>
      <c r="FP232" s="124"/>
      <c r="FZ232" s="124"/>
      <c r="GJ232" s="124"/>
      <c r="GT232" s="124"/>
      <c r="HD232" s="124"/>
      <c r="HN232" s="124"/>
      <c r="HX232" s="124"/>
    </row>
    <row xmlns:x14ac="http://schemas.microsoft.com/office/spreadsheetml/2009/9/ac" r="233" s="3" customFormat="true" x14ac:dyDescent="0.25">
      <c r="A233" s="395"/>
      <c r="B233" s="124"/>
      <c r="L233" s="124"/>
      <c r="V233" s="124"/>
      <c r="AF233" s="124"/>
      <c r="AP233" s="124"/>
      <c r="AZ233" s="124"/>
      <c r="BA233" s="124"/>
      <c r="BJ233" s="124"/>
      <c r="BK233" s="124"/>
      <c r="BT233" s="124"/>
      <c r="CD233" s="124"/>
      <c r="CN233" s="124"/>
      <c r="CX233" s="124"/>
      <c r="DH233" s="124"/>
      <c r="DR233" s="124"/>
      <c r="EB233" s="124"/>
      <c r="EL233" s="124"/>
      <c r="EV233" s="124"/>
      <c r="FF233" s="124"/>
      <c r="FP233" s="124"/>
      <c r="FZ233" s="124"/>
      <c r="GJ233" s="124"/>
      <c r="GT233" s="124"/>
      <c r="HD233" s="124"/>
      <c r="HN233" s="124"/>
      <c r="HX233" s="124"/>
    </row>
    <row xmlns:x14ac="http://schemas.microsoft.com/office/spreadsheetml/2009/9/ac" r="234" s="3" customFormat="true" x14ac:dyDescent="0.25">
      <c r="A234" s="395"/>
      <c r="B234" s="124"/>
      <c r="L234" s="124"/>
      <c r="V234" s="124"/>
      <c r="AF234" s="124"/>
      <c r="AP234" s="124"/>
      <c r="AZ234" s="124"/>
      <c r="BA234" s="124"/>
      <c r="BJ234" s="124"/>
      <c r="BK234" s="124"/>
      <c r="BT234" s="124"/>
      <c r="CD234" s="124"/>
      <c r="CN234" s="124"/>
      <c r="CX234" s="124"/>
      <c r="DH234" s="124"/>
      <c r="DR234" s="124"/>
      <c r="EB234" s="124"/>
      <c r="EL234" s="124"/>
      <c r="EV234" s="124"/>
      <c r="FF234" s="124"/>
      <c r="FP234" s="124"/>
      <c r="FZ234" s="124"/>
      <c r="GJ234" s="124"/>
      <c r="GT234" s="124"/>
      <c r="HD234" s="124"/>
      <c r="HN234" s="124"/>
      <c r="HX234" s="124"/>
    </row>
    <row xmlns:x14ac="http://schemas.microsoft.com/office/spreadsheetml/2009/9/ac" r="235" s="3" customFormat="true" x14ac:dyDescent="0.25">
      <c r="A235" s="395"/>
      <c r="B235" s="124"/>
      <c r="L235" s="124"/>
      <c r="V235" s="124"/>
      <c r="AF235" s="124"/>
      <c r="AP235" s="124"/>
      <c r="AZ235" s="124"/>
      <c r="BA235" s="124"/>
      <c r="BJ235" s="124"/>
      <c r="BK235" s="124"/>
      <c r="BT235" s="124"/>
      <c r="CD235" s="124"/>
      <c r="CN235" s="124"/>
      <c r="CX235" s="124"/>
      <c r="DH235" s="124"/>
      <c r="DR235" s="124"/>
      <c r="EB235" s="124"/>
      <c r="EL235" s="124"/>
      <c r="EV235" s="124"/>
      <c r="FF235" s="124"/>
      <c r="FP235" s="124"/>
      <c r="FZ235" s="124"/>
      <c r="GJ235" s="124"/>
      <c r="GT235" s="124"/>
      <c r="HD235" s="124"/>
      <c r="HN235" s="124"/>
      <c r="HX235" s="124"/>
    </row>
    <row xmlns:x14ac="http://schemas.microsoft.com/office/spreadsheetml/2009/9/ac" r="236" s="3" customFormat="true" x14ac:dyDescent="0.25">
      <c r="A236" s="395"/>
      <c r="B236" s="124"/>
      <c r="L236" s="124"/>
      <c r="V236" s="124"/>
      <c r="AF236" s="124"/>
      <c r="AP236" s="124"/>
      <c r="AZ236" s="124"/>
      <c r="BA236" s="124"/>
      <c r="BJ236" s="124"/>
      <c r="BK236" s="124"/>
      <c r="BT236" s="124"/>
      <c r="CD236" s="124"/>
      <c r="CN236" s="124"/>
      <c r="CX236" s="124"/>
      <c r="DH236" s="124"/>
      <c r="DR236" s="124"/>
      <c r="EB236" s="124"/>
      <c r="EL236" s="124"/>
      <c r="EV236" s="124"/>
      <c r="FF236" s="124"/>
      <c r="FP236" s="124"/>
      <c r="FZ236" s="124"/>
      <c r="GJ236" s="124"/>
      <c r="GT236" s="124"/>
      <c r="HD236" s="124"/>
      <c r="HN236" s="124"/>
      <c r="HX236" s="124"/>
    </row>
    <row xmlns:x14ac="http://schemas.microsoft.com/office/spreadsheetml/2009/9/ac" r="237" s="3" customFormat="true" x14ac:dyDescent="0.25">
      <c r="A237" s="395"/>
      <c r="B237" s="124"/>
      <c r="L237" s="124"/>
      <c r="V237" s="124"/>
      <c r="AF237" s="124"/>
      <c r="AP237" s="124"/>
      <c r="AZ237" s="124"/>
      <c r="BA237" s="124"/>
      <c r="BJ237" s="124"/>
      <c r="BK237" s="124"/>
      <c r="BT237" s="124"/>
      <c r="CD237" s="124"/>
      <c r="CN237" s="124"/>
      <c r="CX237" s="124"/>
      <c r="DH237" s="124"/>
      <c r="DR237" s="124"/>
      <c r="EB237" s="124"/>
      <c r="EL237" s="124"/>
      <c r="EV237" s="124"/>
      <c r="FF237" s="124"/>
      <c r="FP237" s="124"/>
      <c r="FZ237" s="124"/>
      <c r="GJ237" s="124"/>
      <c r="GT237" s="124"/>
      <c r="HD237" s="124"/>
      <c r="HN237" s="124"/>
      <c r="HX237" s="124"/>
    </row>
    <row xmlns:x14ac="http://schemas.microsoft.com/office/spreadsheetml/2009/9/ac" r="238" s="3" customFormat="true" x14ac:dyDescent="0.25">
      <c r="A238" s="395"/>
      <c r="B238" s="124"/>
      <c r="L238" s="124"/>
      <c r="V238" s="124"/>
      <c r="AF238" s="124"/>
      <c r="AP238" s="124"/>
      <c r="AZ238" s="124"/>
      <c r="BA238" s="124"/>
      <c r="BJ238" s="124"/>
      <c r="BK238" s="124"/>
      <c r="BT238" s="124"/>
      <c r="CD238" s="124"/>
      <c r="CN238" s="124"/>
      <c r="CX238" s="124"/>
      <c r="DH238" s="124"/>
      <c r="DR238" s="124"/>
      <c r="EB238" s="124"/>
      <c r="EL238" s="124"/>
      <c r="EV238" s="124"/>
      <c r="FF238" s="124"/>
      <c r="FP238" s="124"/>
      <c r="FZ238" s="124"/>
      <c r="GJ238" s="124"/>
      <c r="GT238" s="124"/>
      <c r="HD238" s="124"/>
      <c r="HN238" s="124"/>
      <c r="HX238" s="124"/>
    </row>
    <row xmlns:x14ac="http://schemas.microsoft.com/office/spreadsheetml/2009/9/ac" r="239" s="3" customFormat="true" x14ac:dyDescent="0.25">
      <c r="A239" s="395"/>
      <c r="B239" s="124"/>
      <c r="L239" s="124"/>
      <c r="V239" s="124"/>
      <c r="AF239" s="124"/>
      <c r="AP239" s="124"/>
      <c r="AZ239" s="124"/>
      <c r="BA239" s="124"/>
      <c r="BJ239" s="124"/>
      <c r="BK239" s="124"/>
      <c r="BT239" s="124"/>
      <c r="CD239" s="124"/>
      <c r="CN239" s="124"/>
      <c r="CX239" s="124"/>
      <c r="DH239" s="124"/>
      <c r="DR239" s="124"/>
      <c r="EB239" s="124"/>
      <c r="EL239" s="124"/>
      <c r="EV239" s="124"/>
      <c r="FF239" s="124"/>
      <c r="FP239" s="124"/>
      <c r="FZ239" s="124"/>
      <c r="GJ239" s="124"/>
      <c r="GT239" s="124"/>
      <c r="HD239" s="124"/>
      <c r="HN239" s="124"/>
      <c r="HX239" s="124"/>
    </row>
    <row xmlns:x14ac="http://schemas.microsoft.com/office/spreadsheetml/2009/9/ac" r="240" s="3" customFormat="true" x14ac:dyDescent="0.25">
      <c r="A240" s="395"/>
      <c r="B240" s="124"/>
      <c r="L240" s="124"/>
      <c r="V240" s="124"/>
      <c r="AF240" s="124"/>
      <c r="AP240" s="124"/>
      <c r="AZ240" s="124"/>
      <c r="BA240" s="124"/>
      <c r="BJ240" s="124"/>
      <c r="BK240" s="124"/>
      <c r="BT240" s="124"/>
      <c r="CD240" s="124"/>
      <c r="CN240" s="124"/>
      <c r="CX240" s="124"/>
      <c r="DH240" s="124"/>
      <c r="DR240" s="124"/>
      <c r="EB240" s="124"/>
      <c r="EL240" s="124"/>
      <c r="EV240" s="124"/>
      <c r="FF240" s="124"/>
      <c r="FP240" s="124"/>
      <c r="FZ240" s="124"/>
      <c r="GJ240" s="124"/>
      <c r="GT240" s="124"/>
      <c r="HD240" s="124"/>
      <c r="HN240" s="124"/>
      <c r="HX240" s="124"/>
    </row>
    <row xmlns:x14ac="http://schemas.microsoft.com/office/spreadsheetml/2009/9/ac" r="241" s="3" customFormat="true" x14ac:dyDescent="0.25">
      <c r="A241" s="395"/>
      <c r="B241" s="124"/>
      <c r="L241" s="124"/>
      <c r="V241" s="124"/>
      <c r="AF241" s="124"/>
      <c r="AP241" s="124"/>
      <c r="AZ241" s="124"/>
      <c r="BA241" s="124"/>
      <c r="BJ241" s="124"/>
      <c r="BK241" s="124"/>
      <c r="BT241" s="124"/>
      <c r="CD241" s="124"/>
      <c r="CN241" s="124"/>
      <c r="CX241" s="124"/>
      <c r="DH241" s="124"/>
      <c r="DR241" s="124"/>
      <c r="EB241" s="124"/>
      <c r="EL241" s="124"/>
      <c r="EV241" s="124"/>
      <c r="FF241" s="124"/>
      <c r="FP241" s="124"/>
      <c r="FZ241" s="124"/>
      <c r="GJ241" s="124"/>
      <c r="GT241" s="124"/>
      <c r="HD241" s="124"/>
      <c r="HN241" s="124"/>
      <c r="HX241" s="124"/>
    </row>
    <row xmlns:x14ac="http://schemas.microsoft.com/office/spreadsheetml/2009/9/ac" r="242" s="3" customFormat="true" x14ac:dyDescent="0.25">
      <c r="A242" s="395"/>
      <c r="B242" s="124"/>
      <c r="L242" s="124"/>
      <c r="V242" s="124"/>
      <c r="AF242" s="124"/>
      <c r="AP242" s="124"/>
      <c r="AZ242" s="124"/>
      <c r="BA242" s="124"/>
      <c r="BJ242" s="124"/>
      <c r="BK242" s="124"/>
      <c r="BT242" s="124"/>
      <c r="CD242" s="124"/>
      <c r="CN242" s="124"/>
      <c r="CX242" s="124"/>
      <c r="DH242" s="124"/>
      <c r="DR242" s="124"/>
      <c r="EB242" s="124"/>
      <c r="EL242" s="124"/>
      <c r="EV242" s="124"/>
      <c r="FF242" s="124"/>
      <c r="FP242" s="124"/>
      <c r="FZ242" s="124"/>
      <c r="GJ242" s="124"/>
      <c r="GT242" s="124"/>
      <c r="HD242" s="124"/>
      <c r="HN242" s="124"/>
      <c r="HX242" s="124"/>
    </row>
    <row xmlns:x14ac="http://schemas.microsoft.com/office/spreadsheetml/2009/9/ac" r="243" s="3" customFormat="true" x14ac:dyDescent="0.25">
      <c r="A243" s="395"/>
      <c r="B243" s="124"/>
      <c r="L243" s="124"/>
      <c r="V243" s="124"/>
      <c r="AF243" s="124"/>
      <c r="AP243" s="124"/>
      <c r="AZ243" s="124"/>
      <c r="BA243" s="124"/>
      <c r="BJ243" s="124"/>
      <c r="BK243" s="124"/>
      <c r="BT243" s="124"/>
      <c r="CD243" s="124"/>
      <c r="CN243" s="124"/>
      <c r="CX243" s="124"/>
      <c r="DH243" s="124"/>
      <c r="DR243" s="124"/>
      <c r="EB243" s="124"/>
      <c r="EL243" s="124"/>
      <c r="EV243" s="124"/>
      <c r="FF243" s="124"/>
      <c r="FP243" s="124"/>
      <c r="FZ243" s="124"/>
      <c r="GJ243" s="124"/>
      <c r="GT243" s="124"/>
      <c r="HD243" s="124"/>
      <c r="HN243" s="124"/>
      <c r="HX243" s="124"/>
    </row>
    <row xmlns:x14ac="http://schemas.microsoft.com/office/spreadsheetml/2009/9/ac" r="244" s="3" customFormat="true" x14ac:dyDescent="0.25">
      <c r="A244" s="395"/>
      <c r="B244" s="124"/>
      <c r="L244" s="124"/>
      <c r="V244" s="124"/>
      <c r="AF244" s="124"/>
      <c r="AP244" s="124"/>
      <c r="AZ244" s="124"/>
      <c r="BA244" s="124"/>
      <c r="BJ244" s="124"/>
      <c r="BK244" s="124"/>
      <c r="BT244" s="124"/>
      <c r="CD244" s="124"/>
      <c r="CN244" s="124"/>
      <c r="CX244" s="124"/>
      <c r="DH244" s="124"/>
      <c r="DR244" s="124"/>
      <c r="EB244" s="124"/>
      <c r="EL244" s="124"/>
      <c r="EV244" s="124"/>
      <c r="FF244" s="124"/>
      <c r="FP244" s="124"/>
      <c r="FZ244" s="124"/>
      <c r="GJ244" s="124"/>
      <c r="GT244" s="124"/>
      <c r="HD244" s="124"/>
      <c r="HN244" s="124"/>
      <c r="HX244" s="124"/>
    </row>
    <row xmlns:x14ac="http://schemas.microsoft.com/office/spreadsheetml/2009/9/ac" r="245" s="3" customFormat="true" x14ac:dyDescent="0.25">
      <c r="A245" s="395"/>
      <c r="B245" s="124"/>
      <c r="L245" s="124"/>
      <c r="V245" s="124"/>
      <c r="AF245" s="124"/>
      <c r="AP245" s="124"/>
      <c r="AZ245" s="124"/>
      <c r="BA245" s="124"/>
      <c r="BJ245" s="124"/>
      <c r="BK245" s="124"/>
      <c r="BT245" s="124"/>
      <c r="CD245" s="124"/>
      <c r="CN245" s="124"/>
      <c r="CX245" s="124"/>
      <c r="DH245" s="124"/>
      <c r="DR245" s="124"/>
      <c r="EB245" s="124"/>
      <c r="EL245" s="124"/>
      <c r="EV245" s="124"/>
      <c r="FF245" s="124"/>
      <c r="FP245" s="124"/>
      <c r="FZ245" s="124"/>
      <c r="GJ245" s="124"/>
      <c r="GT245" s="124"/>
      <c r="HD245" s="124"/>
      <c r="HN245" s="124"/>
      <c r="HX245" s="124"/>
    </row>
    <row xmlns:x14ac="http://schemas.microsoft.com/office/spreadsheetml/2009/9/ac" r="246" s="3" customFormat="true" x14ac:dyDescent="0.25">
      <c r="A246" s="395"/>
      <c r="B246" s="124"/>
      <c r="L246" s="124"/>
      <c r="V246" s="124"/>
      <c r="AF246" s="124"/>
      <c r="AP246" s="124"/>
      <c r="AZ246" s="124"/>
      <c r="BA246" s="124"/>
      <c r="BJ246" s="124"/>
      <c r="BK246" s="124"/>
      <c r="BT246" s="124"/>
      <c r="CD246" s="124"/>
      <c r="CN246" s="124"/>
      <c r="CX246" s="124"/>
      <c r="DH246" s="124"/>
      <c r="DR246" s="124"/>
      <c r="EB246" s="124"/>
      <c r="EL246" s="124"/>
      <c r="EV246" s="124"/>
      <c r="FF246" s="124"/>
      <c r="FP246" s="124"/>
      <c r="FZ246" s="124"/>
      <c r="GJ246" s="124"/>
      <c r="GT246" s="124"/>
      <c r="HD246" s="124"/>
      <c r="HN246" s="124"/>
      <c r="HX246" s="124"/>
    </row>
    <row xmlns:x14ac="http://schemas.microsoft.com/office/spreadsheetml/2009/9/ac" r="247" s="3" customFormat="true" x14ac:dyDescent="0.25">
      <c r="A247" s="395"/>
      <c r="B247" s="124"/>
      <c r="L247" s="124"/>
      <c r="V247" s="124"/>
      <c r="AF247" s="124"/>
      <c r="AP247" s="124"/>
      <c r="AZ247" s="124"/>
      <c r="BA247" s="124"/>
      <c r="BJ247" s="124"/>
      <c r="BK247" s="124"/>
      <c r="BT247" s="124"/>
      <c r="CD247" s="124"/>
      <c r="CN247" s="124"/>
      <c r="CX247" s="124"/>
      <c r="DH247" s="124"/>
      <c r="DR247" s="124"/>
      <c r="EB247" s="124"/>
      <c r="EL247" s="124"/>
      <c r="EV247" s="124"/>
      <c r="FF247" s="124"/>
      <c r="FP247" s="124"/>
      <c r="FZ247" s="124"/>
      <c r="GJ247" s="124"/>
      <c r="GT247" s="124"/>
      <c r="HD247" s="124"/>
      <c r="HN247" s="124"/>
      <c r="HX247" s="124"/>
    </row>
    <row xmlns:x14ac="http://schemas.microsoft.com/office/spreadsheetml/2009/9/ac" r="248" s="3" customFormat="true" x14ac:dyDescent="0.25">
      <c r="A248" s="395"/>
      <c r="B248" s="124"/>
      <c r="L248" s="124"/>
      <c r="V248" s="124"/>
      <c r="AF248" s="124"/>
      <c r="AP248" s="124"/>
      <c r="AZ248" s="124"/>
      <c r="BA248" s="124"/>
      <c r="BJ248" s="124"/>
      <c r="BK248" s="124"/>
      <c r="BT248" s="124"/>
      <c r="CD248" s="124"/>
      <c r="CN248" s="124"/>
      <c r="CX248" s="124"/>
      <c r="DH248" s="124"/>
      <c r="DR248" s="124"/>
      <c r="EB248" s="124"/>
      <c r="EL248" s="124"/>
      <c r="EV248" s="124"/>
      <c r="FF248" s="124"/>
      <c r="FP248" s="124"/>
      <c r="FZ248" s="124"/>
      <c r="GJ248" s="124"/>
      <c r="GT248" s="124"/>
      <c r="HD248" s="124"/>
      <c r="HN248" s="124"/>
      <c r="HX248" s="124"/>
    </row>
    <row xmlns:x14ac="http://schemas.microsoft.com/office/spreadsheetml/2009/9/ac" r="249" s="3" customFormat="true" x14ac:dyDescent="0.25">
      <c r="A249" s="395"/>
      <c r="B249" s="124"/>
      <c r="L249" s="124"/>
      <c r="V249" s="124"/>
      <c r="AF249" s="124"/>
      <c r="AP249" s="124"/>
      <c r="AZ249" s="124"/>
      <c r="BA249" s="124"/>
      <c r="BJ249" s="124"/>
      <c r="BK249" s="124"/>
      <c r="BT249" s="124"/>
      <c r="CD249" s="124"/>
      <c r="CN249" s="124"/>
      <c r="CX249" s="124"/>
      <c r="DH249" s="124"/>
      <c r="DR249" s="124"/>
      <c r="EB249" s="124"/>
      <c r="EL249" s="124"/>
      <c r="EV249" s="124"/>
      <c r="FF249" s="124"/>
      <c r="FP249" s="124"/>
      <c r="FZ249" s="124"/>
      <c r="GJ249" s="124"/>
      <c r="GT249" s="124"/>
      <c r="HD249" s="124"/>
      <c r="HN249" s="124"/>
      <c r="HX249" s="124"/>
    </row>
    <row xmlns:x14ac="http://schemas.microsoft.com/office/spreadsheetml/2009/9/ac" r="250" s="3" customFormat="true" x14ac:dyDescent="0.25">
      <c r="A250" s="395"/>
      <c r="B250" s="124"/>
      <c r="L250" s="124"/>
      <c r="V250" s="124"/>
      <c r="AF250" s="124"/>
      <c r="AP250" s="124"/>
      <c r="AZ250" s="124"/>
      <c r="BA250" s="124"/>
      <c r="BJ250" s="124"/>
      <c r="BK250" s="124"/>
      <c r="BT250" s="124"/>
      <c r="CD250" s="124"/>
      <c r="CN250" s="124"/>
      <c r="CX250" s="124"/>
      <c r="DH250" s="124"/>
      <c r="DR250" s="124"/>
      <c r="EB250" s="124"/>
      <c r="EL250" s="124"/>
      <c r="EV250" s="124"/>
      <c r="FF250" s="124"/>
      <c r="FP250" s="124"/>
      <c r="FZ250" s="124"/>
      <c r="GJ250" s="124"/>
      <c r="GT250" s="124"/>
      <c r="HD250" s="124"/>
      <c r="HN250" s="124"/>
      <c r="HX250" s="124"/>
    </row>
    <row xmlns:x14ac="http://schemas.microsoft.com/office/spreadsheetml/2009/9/ac" r="251" s="3" customFormat="true" x14ac:dyDescent="0.25">
      <c r="A251" s="395"/>
      <c r="B251" s="124"/>
      <c r="L251" s="124"/>
      <c r="V251" s="124"/>
      <c r="AF251" s="124"/>
      <c r="AP251" s="124"/>
      <c r="AZ251" s="124"/>
      <c r="BA251" s="124"/>
      <c r="BJ251" s="124"/>
      <c r="BK251" s="124"/>
      <c r="BT251" s="124"/>
      <c r="CD251" s="124"/>
      <c r="CN251" s="124"/>
      <c r="CX251" s="124"/>
      <c r="DH251" s="124"/>
      <c r="DR251" s="124"/>
      <c r="EB251" s="124"/>
      <c r="EL251" s="124"/>
      <c r="EV251" s="124"/>
      <c r="FF251" s="124"/>
      <c r="FP251" s="124"/>
      <c r="FZ251" s="124"/>
      <c r="GJ251" s="124"/>
      <c r="GT251" s="124"/>
      <c r="HD251" s="124"/>
      <c r="HN251" s="124"/>
      <c r="HX251" s="124"/>
    </row>
    <row xmlns:x14ac="http://schemas.microsoft.com/office/spreadsheetml/2009/9/ac" r="252" s="3" customFormat="true" x14ac:dyDescent="0.25">
      <c r="A252" s="395"/>
      <c r="B252" s="124"/>
      <c r="L252" s="124"/>
      <c r="V252" s="124"/>
      <c r="AF252" s="124"/>
      <c r="AP252" s="124"/>
      <c r="AZ252" s="124"/>
      <c r="BA252" s="124"/>
      <c r="BJ252" s="124"/>
      <c r="BK252" s="124"/>
      <c r="BT252" s="124"/>
      <c r="CD252" s="124"/>
      <c r="CN252" s="124"/>
      <c r="CX252" s="124"/>
      <c r="DH252" s="124"/>
      <c r="DR252" s="124"/>
      <c r="EB252" s="124"/>
      <c r="EL252" s="124"/>
      <c r="EV252" s="124"/>
      <c r="FF252" s="124"/>
      <c r="FP252" s="124"/>
      <c r="FZ252" s="124"/>
      <c r="GJ252" s="124"/>
      <c r="GT252" s="124"/>
      <c r="HD252" s="124"/>
      <c r="HN252" s="124"/>
      <c r="HX252" s="124"/>
    </row>
    <row xmlns:x14ac="http://schemas.microsoft.com/office/spreadsheetml/2009/9/ac" r="253" s="3" customFormat="true" x14ac:dyDescent="0.25">
      <c r="A253" s="395"/>
      <c r="B253" s="124"/>
      <c r="L253" s="124"/>
      <c r="V253" s="124"/>
      <c r="AF253" s="124"/>
      <c r="AP253" s="124"/>
      <c r="AZ253" s="124"/>
      <c r="BA253" s="124"/>
      <c r="BJ253" s="124"/>
      <c r="BK253" s="124"/>
      <c r="BT253" s="124"/>
      <c r="CD253" s="124"/>
      <c r="CN253" s="124"/>
      <c r="CX253" s="124"/>
      <c r="DH253" s="124"/>
      <c r="DR253" s="124"/>
      <c r="EB253" s="124"/>
      <c r="EL253" s="124"/>
      <c r="EV253" s="124"/>
      <c r="FF253" s="124"/>
      <c r="FP253" s="124"/>
      <c r="FZ253" s="124"/>
      <c r="GJ253" s="124"/>
      <c r="GT253" s="124"/>
      <c r="HD253" s="124"/>
      <c r="HN253" s="124"/>
      <c r="HX253" s="124"/>
    </row>
    <row xmlns:x14ac="http://schemas.microsoft.com/office/spreadsheetml/2009/9/ac" r="254" s="3" customFormat="true" x14ac:dyDescent="0.25">
      <c r="A254" s="395"/>
      <c r="B254" s="124"/>
      <c r="L254" s="124"/>
      <c r="V254" s="124"/>
      <c r="AF254" s="124"/>
      <c r="AP254" s="124"/>
      <c r="AZ254" s="124"/>
      <c r="BA254" s="124"/>
      <c r="BJ254" s="124"/>
      <c r="BK254" s="124"/>
      <c r="BT254" s="124"/>
      <c r="CD254" s="124"/>
      <c r="CN254" s="124"/>
      <c r="CX254" s="124"/>
      <c r="DH254" s="124"/>
      <c r="DR254" s="124"/>
      <c r="EB254" s="124"/>
      <c r="EL254" s="124"/>
      <c r="EV254" s="124"/>
      <c r="FF254" s="124"/>
      <c r="FP254" s="124"/>
      <c r="FZ254" s="124"/>
      <c r="GJ254" s="124"/>
      <c r="GT254" s="124"/>
      <c r="HD254" s="124"/>
      <c r="HN254" s="124"/>
      <c r="HX254" s="124"/>
    </row>
    <row xmlns:x14ac="http://schemas.microsoft.com/office/spreadsheetml/2009/9/ac" r="255" s="3" customFormat="true" x14ac:dyDescent="0.25">
      <c r="A255" s="395"/>
      <c r="B255" s="124"/>
      <c r="L255" s="124"/>
      <c r="V255" s="124"/>
      <c r="AF255" s="124"/>
      <c r="AP255" s="124"/>
      <c r="AZ255" s="124"/>
      <c r="BA255" s="124"/>
      <c r="BJ255" s="124"/>
      <c r="BK255" s="124"/>
      <c r="BT255" s="124"/>
      <c r="CD255" s="124"/>
      <c r="CN255" s="124"/>
      <c r="CX255" s="124"/>
      <c r="DH255" s="124"/>
      <c r="DR255" s="124"/>
      <c r="EB255" s="124"/>
      <c r="EL255" s="124"/>
      <c r="EV255" s="124"/>
      <c r="FF255" s="124"/>
      <c r="FP255" s="124"/>
      <c r="FZ255" s="124"/>
      <c r="GJ255" s="124"/>
      <c r="GT255" s="124"/>
      <c r="HD255" s="124"/>
      <c r="HN255" s="124"/>
      <c r="HX255" s="124"/>
    </row>
    <row xmlns:x14ac="http://schemas.microsoft.com/office/spreadsheetml/2009/9/ac" r="256" s="3" customFormat="true" x14ac:dyDescent="0.25">
      <c r="A256" s="395"/>
      <c r="B256" s="124"/>
      <c r="L256" s="124"/>
      <c r="V256" s="124"/>
      <c r="AF256" s="124"/>
      <c r="AP256" s="124"/>
      <c r="AZ256" s="124"/>
      <c r="BA256" s="124"/>
      <c r="BJ256" s="124"/>
      <c r="BK256" s="124"/>
      <c r="BT256" s="124"/>
      <c r="CD256" s="124"/>
      <c r="CN256" s="124"/>
      <c r="CX256" s="124"/>
      <c r="DH256" s="124"/>
      <c r="DR256" s="124"/>
      <c r="EB256" s="124"/>
      <c r="EL256" s="124"/>
      <c r="EV256" s="124"/>
      <c r="FF256" s="124"/>
      <c r="FP256" s="124"/>
      <c r="FZ256" s="124"/>
      <c r="GJ256" s="124"/>
      <c r="GT256" s="124"/>
      <c r="HD256" s="124"/>
      <c r="HN256" s="124"/>
      <c r="HX256" s="124"/>
    </row>
    <row xmlns:x14ac="http://schemas.microsoft.com/office/spreadsheetml/2009/9/ac" r="257" s="3" customFormat="true" x14ac:dyDescent="0.25">
      <c r="A257" s="395"/>
      <c r="B257" s="124"/>
      <c r="L257" s="124"/>
      <c r="V257" s="124"/>
      <c r="AF257" s="124"/>
      <c r="AP257" s="124"/>
      <c r="AZ257" s="124"/>
      <c r="BA257" s="124"/>
      <c r="BJ257" s="124"/>
      <c r="BK257" s="124"/>
      <c r="BT257" s="124"/>
      <c r="CD257" s="124"/>
      <c r="CN257" s="124"/>
      <c r="CX257" s="124"/>
      <c r="DH257" s="124"/>
      <c r="DR257" s="124"/>
      <c r="EB257" s="124"/>
      <c r="EL257" s="124"/>
      <c r="EV257" s="124"/>
      <c r="FF257" s="124"/>
      <c r="FP257" s="124"/>
      <c r="FZ257" s="124"/>
      <c r="GJ257" s="124"/>
      <c r="GT257" s="124"/>
      <c r="HD257" s="124"/>
      <c r="HN257" s="124"/>
      <c r="HX257" s="124"/>
    </row>
    <row xmlns:x14ac="http://schemas.microsoft.com/office/spreadsheetml/2009/9/ac" r="258" s="3" customFormat="true" x14ac:dyDescent="0.25">
      <c r="A258" s="395"/>
      <c r="B258" s="124"/>
      <c r="L258" s="124"/>
      <c r="V258" s="124"/>
      <c r="AF258" s="124"/>
      <c r="AP258" s="124"/>
      <c r="AZ258" s="124"/>
      <c r="BA258" s="124"/>
      <c r="BJ258" s="124"/>
      <c r="BK258" s="124"/>
      <c r="BT258" s="124"/>
      <c r="CD258" s="124"/>
      <c r="CN258" s="124"/>
      <c r="CX258" s="124"/>
      <c r="DH258" s="124"/>
      <c r="DR258" s="124"/>
      <c r="EB258" s="124"/>
      <c r="EL258" s="124"/>
      <c r="EV258" s="124"/>
      <c r="FF258" s="124"/>
      <c r="FP258" s="124"/>
      <c r="FZ258" s="124"/>
      <c r="GJ258" s="124"/>
      <c r="GT258" s="124"/>
      <c r="HD258" s="124"/>
      <c r="HN258" s="124"/>
      <c r="HX258" s="124"/>
    </row>
    <row xmlns:x14ac="http://schemas.microsoft.com/office/spreadsheetml/2009/9/ac" r="259" s="3" customFormat="true" x14ac:dyDescent="0.25">
      <c r="A259" s="395"/>
      <c r="B259" s="124"/>
      <c r="L259" s="124"/>
      <c r="V259" s="124"/>
      <c r="AF259" s="124"/>
      <c r="AP259" s="124"/>
      <c r="AZ259" s="124"/>
      <c r="BA259" s="124"/>
      <c r="BJ259" s="124"/>
      <c r="BK259" s="124"/>
      <c r="BT259" s="124"/>
      <c r="CD259" s="124"/>
      <c r="CN259" s="124"/>
      <c r="CX259" s="124"/>
      <c r="DH259" s="124"/>
      <c r="DR259" s="124"/>
      <c r="EB259" s="124"/>
      <c r="EL259" s="124"/>
      <c r="EV259" s="124"/>
      <c r="FF259" s="124"/>
      <c r="FP259" s="124"/>
      <c r="FZ259" s="124"/>
      <c r="GJ259" s="124"/>
      <c r="GT259" s="124"/>
      <c r="HD259" s="124"/>
      <c r="HN259" s="124"/>
      <c r="HX259" s="124"/>
    </row>
    <row xmlns:x14ac="http://schemas.microsoft.com/office/spreadsheetml/2009/9/ac" r="260" s="3" customFormat="true" x14ac:dyDescent="0.25">
      <c r="A260" s="395"/>
      <c r="B260" s="124"/>
      <c r="L260" s="124"/>
      <c r="V260" s="124"/>
      <c r="AF260" s="124"/>
      <c r="AP260" s="124"/>
      <c r="AZ260" s="124"/>
      <c r="BA260" s="124"/>
      <c r="BJ260" s="124"/>
      <c r="BK260" s="124"/>
      <c r="BT260" s="124"/>
      <c r="CD260" s="124"/>
      <c r="CN260" s="124"/>
      <c r="CX260" s="124"/>
      <c r="DH260" s="124"/>
      <c r="DR260" s="124"/>
      <c r="EB260" s="124"/>
      <c r="EL260" s="124"/>
      <c r="EV260" s="124"/>
      <c r="FF260" s="124"/>
      <c r="FP260" s="124"/>
      <c r="FZ260" s="124"/>
      <c r="GJ260" s="124"/>
      <c r="GT260" s="124"/>
      <c r="HD260" s="124"/>
      <c r="HN260" s="124"/>
      <c r="HX260" s="124"/>
    </row>
    <row xmlns:x14ac="http://schemas.microsoft.com/office/spreadsheetml/2009/9/ac" r="261" s="3" customFormat="true" x14ac:dyDescent="0.25">
      <c r="A261" s="395"/>
      <c r="B261" s="124"/>
      <c r="L261" s="124"/>
      <c r="V261" s="124"/>
      <c r="AF261" s="124"/>
      <c r="AP261" s="124"/>
      <c r="AZ261" s="124"/>
      <c r="BA261" s="124"/>
      <c r="BJ261" s="124"/>
      <c r="BK261" s="124"/>
      <c r="BT261" s="124"/>
      <c r="CD261" s="124"/>
      <c r="CN261" s="124"/>
      <c r="CX261" s="124"/>
      <c r="DH261" s="124"/>
      <c r="DR261" s="124"/>
      <c r="EB261" s="124"/>
      <c r="EL261" s="124"/>
      <c r="EV261" s="124"/>
      <c r="FF261" s="124"/>
      <c r="FP261" s="124"/>
      <c r="FZ261" s="124"/>
      <c r="GJ261" s="124"/>
      <c r="GT261" s="124"/>
      <c r="HD261" s="124"/>
      <c r="HN261" s="124"/>
      <c r="HX261" s="124"/>
    </row>
    <row xmlns:x14ac="http://schemas.microsoft.com/office/spreadsheetml/2009/9/ac" r="262" s="3" customFormat="true" x14ac:dyDescent="0.25">
      <c r="A262" s="395"/>
      <c r="B262" s="124"/>
      <c r="L262" s="124"/>
      <c r="V262" s="124"/>
      <c r="AF262" s="124"/>
      <c r="AP262" s="124"/>
      <c r="AZ262" s="124"/>
      <c r="BA262" s="124"/>
      <c r="BJ262" s="124"/>
      <c r="BK262" s="124"/>
      <c r="BT262" s="124"/>
      <c r="CD262" s="124"/>
      <c r="CN262" s="124"/>
      <c r="CX262" s="124"/>
      <c r="DH262" s="124"/>
      <c r="DR262" s="124"/>
      <c r="EB262" s="124"/>
      <c r="EL262" s="124"/>
      <c r="EV262" s="124"/>
      <c r="FF262" s="124"/>
      <c r="FP262" s="124"/>
      <c r="FZ262" s="124"/>
      <c r="GJ262" s="124"/>
      <c r="GT262" s="124"/>
      <c r="HD262" s="124"/>
      <c r="HN262" s="124"/>
      <c r="HX262" s="124"/>
    </row>
    <row xmlns:x14ac="http://schemas.microsoft.com/office/spreadsheetml/2009/9/ac" r="263" s="3" customFormat="true" x14ac:dyDescent="0.25">
      <c r="A263" s="395"/>
      <c r="B263" s="124"/>
      <c r="L263" s="124"/>
      <c r="V263" s="124"/>
      <c r="AF263" s="124"/>
      <c r="AP263" s="124"/>
      <c r="AZ263" s="124"/>
      <c r="BA263" s="124"/>
      <c r="BJ263" s="124"/>
      <c r="BK263" s="124"/>
      <c r="BT263" s="124"/>
      <c r="CD263" s="124"/>
      <c r="CN263" s="124"/>
      <c r="CX263" s="124"/>
      <c r="DH263" s="124"/>
      <c r="DR263" s="124"/>
      <c r="EB263" s="124"/>
      <c r="EL263" s="124"/>
      <c r="EV263" s="124"/>
      <c r="FF263" s="124"/>
      <c r="FP263" s="124"/>
      <c r="FZ263" s="124"/>
      <c r="GJ263" s="124"/>
      <c r="GT263" s="124"/>
      <c r="HD263" s="124"/>
      <c r="HN263" s="124"/>
      <c r="HX263" s="124"/>
    </row>
    <row xmlns:x14ac="http://schemas.microsoft.com/office/spreadsheetml/2009/9/ac" r="264" s="3" customFormat="true" x14ac:dyDescent="0.25">
      <c r="A264" s="395"/>
      <c r="B264" s="124"/>
      <c r="L264" s="124"/>
      <c r="V264" s="124"/>
      <c r="AF264" s="124"/>
      <c r="AP264" s="124"/>
      <c r="AZ264" s="124"/>
      <c r="BA264" s="124"/>
      <c r="BJ264" s="124"/>
      <c r="BK264" s="124"/>
      <c r="BT264" s="124"/>
      <c r="CD264" s="124"/>
      <c r="CN264" s="124"/>
      <c r="CX264" s="124"/>
      <c r="DH264" s="124"/>
      <c r="DR264" s="124"/>
      <c r="EB264" s="124"/>
      <c r="EL264" s="124"/>
      <c r="EV264" s="124"/>
      <c r="FF264" s="124"/>
      <c r="FP264" s="124"/>
      <c r="FZ264" s="124"/>
      <c r="GJ264" s="124"/>
      <c r="GT264" s="124"/>
      <c r="HD264" s="124"/>
      <c r="HN264" s="124"/>
      <c r="HX264" s="124"/>
    </row>
    <row xmlns:x14ac="http://schemas.microsoft.com/office/spreadsheetml/2009/9/ac" r="265" s="3" customFormat="true" x14ac:dyDescent="0.25">
      <c r="A265" s="395"/>
      <c r="B265" s="124"/>
      <c r="L265" s="124"/>
      <c r="V265" s="124"/>
      <c r="AF265" s="124"/>
      <c r="AP265" s="124"/>
      <c r="AZ265" s="124"/>
      <c r="BA265" s="124"/>
      <c r="BJ265" s="124"/>
      <c r="BK265" s="124"/>
      <c r="BT265" s="124"/>
      <c r="CD265" s="124"/>
      <c r="CN265" s="124"/>
      <c r="CX265" s="124"/>
      <c r="DH265" s="124"/>
      <c r="DR265" s="124"/>
      <c r="EB265" s="124"/>
      <c r="EL265" s="124"/>
      <c r="EV265" s="124"/>
      <c r="FF265" s="124"/>
      <c r="FP265" s="124"/>
      <c r="FZ265" s="124"/>
      <c r="GJ265" s="124"/>
      <c r="GT265" s="124"/>
      <c r="HD265" s="124"/>
      <c r="HN265" s="124"/>
      <c r="HX265" s="124"/>
    </row>
    <row xmlns:x14ac="http://schemas.microsoft.com/office/spreadsheetml/2009/9/ac" r="266" s="3" customFormat="true" x14ac:dyDescent="0.25">
      <c r="A266" s="395"/>
      <c r="B266" s="124"/>
      <c r="L266" s="124"/>
      <c r="V266" s="124"/>
      <c r="AF266" s="124"/>
      <c r="AP266" s="124"/>
      <c r="AZ266" s="124"/>
      <c r="BA266" s="124"/>
      <c r="BJ266" s="124"/>
      <c r="BK266" s="124"/>
      <c r="BT266" s="124"/>
      <c r="CD266" s="124"/>
      <c r="CN266" s="124"/>
      <c r="CX266" s="124"/>
      <c r="DH266" s="124"/>
      <c r="DR266" s="124"/>
      <c r="EB266" s="124"/>
      <c r="EL266" s="124"/>
      <c r="EV266" s="124"/>
      <c r="FF266" s="124"/>
      <c r="FP266" s="124"/>
      <c r="FZ266" s="124"/>
      <c r="GJ266" s="124"/>
      <c r="GT266" s="124"/>
      <c r="HD266" s="124"/>
      <c r="HN266" s="124"/>
      <c r="HX266" s="124"/>
    </row>
    <row xmlns:x14ac="http://schemas.microsoft.com/office/spreadsheetml/2009/9/ac" r="267" s="3" customFormat="true" x14ac:dyDescent="0.25">
      <c r="A267" s="395"/>
      <c r="B267" s="124"/>
      <c r="L267" s="124"/>
      <c r="V267" s="124"/>
      <c r="AF267" s="124"/>
      <c r="AP267" s="124"/>
      <c r="AZ267" s="124"/>
      <c r="BA267" s="124"/>
      <c r="BJ267" s="124"/>
      <c r="BK267" s="124"/>
      <c r="BT267" s="124"/>
      <c r="CD267" s="124"/>
      <c r="CN267" s="124"/>
      <c r="CX267" s="124"/>
      <c r="DH267" s="124"/>
      <c r="DR267" s="124"/>
      <c r="EB267" s="124"/>
      <c r="EL267" s="124"/>
      <c r="EV267" s="124"/>
      <c r="FF267" s="124"/>
      <c r="FP267" s="124"/>
      <c r="FZ267" s="124"/>
      <c r="GJ267" s="124"/>
      <c r="GT267" s="124"/>
      <c r="HD267" s="124"/>
      <c r="HN267" s="124"/>
      <c r="HX267" s="124"/>
    </row>
    <row xmlns:x14ac="http://schemas.microsoft.com/office/spreadsheetml/2009/9/ac" r="268" s="3" customFormat="true" x14ac:dyDescent="0.25">
      <c r="A268" s="395"/>
      <c r="B268" s="124"/>
      <c r="L268" s="124"/>
      <c r="V268" s="124"/>
      <c r="AF268" s="124"/>
      <c r="AP268" s="124"/>
      <c r="AZ268" s="124"/>
      <c r="BA268" s="124"/>
      <c r="BJ268" s="124"/>
      <c r="BK268" s="124"/>
      <c r="BT268" s="124"/>
      <c r="CD268" s="124"/>
      <c r="CN268" s="124"/>
      <c r="CX268" s="124"/>
      <c r="DH268" s="124"/>
      <c r="DR268" s="124"/>
      <c r="EB268" s="124"/>
      <c r="EL268" s="124"/>
      <c r="EV268" s="124"/>
      <c r="FF268" s="124"/>
      <c r="FP268" s="124"/>
      <c r="FZ268" s="124"/>
      <c r="GJ268" s="124"/>
      <c r="GT268" s="124"/>
      <c r="HD268" s="124"/>
      <c r="HN268" s="124"/>
      <c r="HX268" s="124"/>
    </row>
    <row xmlns:x14ac="http://schemas.microsoft.com/office/spreadsheetml/2009/9/ac" r="269" s="3" customFormat="true" x14ac:dyDescent="0.25">
      <c r="A269" s="395"/>
      <c r="B269" s="124"/>
      <c r="L269" s="124"/>
      <c r="V269" s="124"/>
      <c r="AF269" s="124"/>
      <c r="AP269" s="124"/>
      <c r="AZ269" s="124"/>
      <c r="BA269" s="124"/>
      <c r="BJ269" s="124"/>
      <c r="BK269" s="124"/>
      <c r="BT269" s="124"/>
      <c r="CD269" s="124"/>
      <c r="CN269" s="124"/>
      <c r="CX269" s="124"/>
      <c r="DH269" s="124"/>
      <c r="DR269" s="124"/>
      <c r="EB269" s="124"/>
      <c r="EL269" s="124"/>
      <c r="EV269" s="124"/>
      <c r="FF269" s="124"/>
      <c r="FP269" s="124"/>
      <c r="FZ269" s="124"/>
      <c r="GJ269" s="124"/>
      <c r="GT269" s="124"/>
      <c r="HD269" s="124"/>
      <c r="HN269" s="124"/>
      <c r="HX269" s="124"/>
    </row>
    <row xmlns:x14ac="http://schemas.microsoft.com/office/spreadsheetml/2009/9/ac" r="270" s="3" customFormat="true" x14ac:dyDescent="0.25">
      <c r="A270" s="395"/>
      <c r="B270" s="124"/>
      <c r="L270" s="124"/>
      <c r="V270" s="124"/>
      <c r="AF270" s="124"/>
      <c r="AP270" s="124"/>
      <c r="AZ270" s="124"/>
      <c r="BA270" s="124"/>
      <c r="BJ270" s="124"/>
      <c r="BK270" s="124"/>
      <c r="BT270" s="124"/>
      <c r="CD270" s="124"/>
      <c r="CN270" s="124"/>
      <c r="CX270" s="124"/>
      <c r="DH270" s="124"/>
      <c r="DR270" s="124"/>
      <c r="EB270" s="124"/>
      <c r="EL270" s="124"/>
      <c r="EV270" s="124"/>
      <c r="FF270" s="124"/>
      <c r="FP270" s="124"/>
      <c r="FZ270" s="124"/>
      <c r="GJ270" s="124"/>
      <c r="GT270" s="124"/>
      <c r="HD270" s="124"/>
      <c r="HN270" s="124"/>
      <c r="HX270" s="124"/>
    </row>
    <row xmlns:x14ac="http://schemas.microsoft.com/office/spreadsheetml/2009/9/ac" r="271" s="3" customFormat="true" x14ac:dyDescent="0.25">
      <c r="A271" s="395"/>
      <c r="B271" s="124"/>
      <c r="L271" s="124"/>
      <c r="V271" s="124"/>
      <c r="AF271" s="124"/>
      <c r="AP271" s="124"/>
      <c r="AZ271" s="124"/>
      <c r="BA271" s="124"/>
      <c r="BJ271" s="124"/>
      <c r="BK271" s="124"/>
      <c r="BT271" s="124"/>
      <c r="CD271" s="124"/>
      <c r="CN271" s="124"/>
      <c r="CX271" s="124"/>
      <c r="DH271" s="124"/>
      <c r="DR271" s="124"/>
      <c r="EB271" s="124"/>
      <c r="EL271" s="124"/>
      <c r="EV271" s="124"/>
      <c r="FF271" s="124"/>
      <c r="FP271" s="124"/>
      <c r="FZ271" s="124"/>
      <c r="GJ271" s="124"/>
      <c r="GT271" s="124"/>
      <c r="HD271" s="124"/>
      <c r="HN271" s="124"/>
      <c r="HX271" s="124"/>
    </row>
    <row xmlns:x14ac="http://schemas.microsoft.com/office/spreadsheetml/2009/9/ac" r="272" s="3" customFormat="true" x14ac:dyDescent="0.25">
      <c r="A272" s="395"/>
      <c r="B272" s="124"/>
      <c r="L272" s="124"/>
      <c r="V272" s="124"/>
      <c r="AF272" s="124"/>
      <c r="AP272" s="124"/>
      <c r="AZ272" s="124"/>
      <c r="BA272" s="124"/>
      <c r="BJ272" s="124"/>
      <c r="BK272" s="124"/>
      <c r="BT272" s="124"/>
      <c r="CD272" s="124"/>
      <c r="CN272" s="124"/>
      <c r="CX272" s="124"/>
      <c r="DH272" s="124"/>
      <c r="DR272" s="124"/>
      <c r="EB272" s="124"/>
      <c r="EL272" s="124"/>
      <c r="EV272" s="124"/>
      <c r="FF272" s="124"/>
      <c r="FP272" s="124"/>
      <c r="FZ272" s="124"/>
      <c r="GJ272" s="124"/>
      <c r="GT272" s="124"/>
      <c r="HD272" s="124"/>
      <c r="HN272" s="124"/>
      <c r="HX272" s="124"/>
    </row>
    <row xmlns:x14ac="http://schemas.microsoft.com/office/spreadsheetml/2009/9/ac" r="273" s="3" customFormat="true" x14ac:dyDescent="0.25">
      <c r="A273" s="395"/>
      <c r="B273" s="124"/>
      <c r="L273" s="124"/>
      <c r="V273" s="124"/>
      <c r="AF273" s="124"/>
      <c r="AP273" s="124"/>
      <c r="AZ273" s="124"/>
      <c r="BA273" s="124"/>
      <c r="BJ273" s="124"/>
      <c r="BK273" s="124"/>
      <c r="BT273" s="124"/>
      <c r="CD273" s="124"/>
      <c r="CN273" s="124"/>
      <c r="CX273" s="124"/>
      <c r="DH273" s="124"/>
      <c r="DR273" s="124"/>
      <c r="EB273" s="124"/>
      <c r="EL273" s="124"/>
      <c r="EV273" s="124"/>
      <c r="FF273" s="124"/>
      <c r="FP273" s="124"/>
      <c r="FZ273" s="124"/>
      <c r="GJ273" s="124"/>
      <c r="GT273" s="124"/>
      <c r="HD273" s="124"/>
      <c r="HN273" s="124"/>
      <c r="HX273" s="124"/>
    </row>
    <row xmlns:x14ac="http://schemas.microsoft.com/office/spreadsheetml/2009/9/ac" r="274" s="3" customFormat="true" x14ac:dyDescent="0.25">
      <c r="A274" s="395"/>
      <c r="B274" s="124"/>
      <c r="L274" s="124"/>
      <c r="V274" s="124"/>
      <c r="AF274" s="124"/>
      <c r="AP274" s="124"/>
      <c r="AZ274" s="124"/>
      <c r="BA274" s="124"/>
      <c r="BJ274" s="124"/>
      <c r="BK274" s="124"/>
      <c r="BT274" s="124"/>
      <c r="CD274" s="124"/>
      <c r="CN274" s="124"/>
      <c r="CX274" s="124"/>
      <c r="DH274" s="124"/>
      <c r="DR274" s="124"/>
      <c r="EB274" s="124"/>
      <c r="EL274" s="124"/>
      <c r="EV274" s="124"/>
      <c r="FF274" s="124"/>
      <c r="FP274" s="124"/>
      <c r="FZ274" s="124"/>
      <c r="GJ274" s="124"/>
      <c r="GT274" s="124"/>
      <c r="HD274" s="124"/>
      <c r="HN274" s="124"/>
      <c r="HX274" s="124"/>
    </row>
    <row xmlns:x14ac="http://schemas.microsoft.com/office/spreadsheetml/2009/9/ac" r="275" s="3" customFormat="true" x14ac:dyDescent="0.25">
      <c r="A275" s="395"/>
      <c r="B275" s="124"/>
      <c r="L275" s="124"/>
      <c r="V275" s="124"/>
      <c r="AF275" s="124"/>
      <c r="AP275" s="124"/>
      <c r="AZ275" s="124"/>
      <c r="BA275" s="124"/>
      <c r="BJ275" s="124"/>
      <c r="BK275" s="124"/>
      <c r="BT275" s="124"/>
      <c r="CD275" s="124"/>
      <c r="CN275" s="124"/>
      <c r="CX275" s="124"/>
      <c r="DH275" s="124"/>
      <c r="DR275" s="124"/>
      <c r="EB275" s="124"/>
      <c r="EL275" s="124"/>
      <c r="EV275" s="124"/>
      <c r="FF275" s="124"/>
      <c r="FP275" s="124"/>
      <c r="FZ275" s="124"/>
      <c r="GJ275" s="124"/>
      <c r="GT275" s="124"/>
      <c r="HD275" s="124"/>
      <c r="HN275" s="124"/>
      <c r="HX275" s="124"/>
    </row>
    <row xmlns:x14ac="http://schemas.microsoft.com/office/spreadsheetml/2009/9/ac" r="276" s="3" customFormat="true" x14ac:dyDescent="0.25">
      <c r="A276" s="395"/>
      <c r="B276" s="124"/>
      <c r="L276" s="124"/>
      <c r="V276" s="124"/>
      <c r="AF276" s="124"/>
      <c r="AP276" s="124"/>
      <c r="AZ276" s="124"/>
      <c r="BA276" s="124"/>
      <c r="BJ276" s="124"/>
      <c r="BK276" s="124"/>
      <c r="BT276" s="124"/>
      <c r="CD276" s="124"/>
      <c r="CN276" s="124"/>
      <c r="CX276" s="124"/>
      <c r="DH276" s="124"/>
      <c r="DR276" s="124"/>
      <c r="EB276" s="124"/>
      <c r="EL276" s="124"/>
      <c r="EV276" s="124"/>
      <c r="FF276" s="124"/>
      <c r="FP276" s="124"/>
      <c r="FZ276" s="124"/>
      <c r="GJ276" s="124"/>
      <c r="GT276" s="124"/>
      <c r="HD276" s="124"/>
      <c r="HN276" s="124"/>
      <c r="HX276" s="124"/>
    </row>
    <row xmlns:x14ac="http://schemas.microsoft.com/office/spreadsheetml/2009/9/ac" r="277" s="3" customFormat="true" x14ac:dyDescent="0.25">
      <c r="A277" s="395"/>
      <c r="B277" s="124"/>
      <c r="L277" s="124"/>
      <c r="V277" s="124"/>
      <c r="AF277" s="124"/>
      <c r="AP277" s="124"/>
      <c r="AZ277" s="124"/>
      <c r="BA277" s="124"/>
      <c r="BJ277" s="124"/>
      <c r="BK277" s="124"/>
      <c r="BT277" s="124"/>
      <c r="CD277" s="124"/>
      <c r="CN277" s="124"/>
      <c r="CX277" s="124"/>
      <c r="DH277" s="124"/>
      <c r="DR277" s="124"/>
      <c r="EB277" s="124"/>
      <c r="EL277" s="124"/>
      <c r="EV277" s="124"/>
      <c r="FF277" s="124"/>
      <c r="FP277" s="124"/>
      <c r="FZ277" s="124"/>
      <c r="GJ277" s="124"/>
      <c r="GT277" s="124"/>
      <c r="HD277" s="124"/>
      <c r="HN277" s="124"/>
      <c r="HX277" s="124"/>
    </row>
    <row xmlns:x14ac="http://schemas.microsoft.com/office/spreadsheetml/2009/9/ac" r="278" s="3" customFormat="true" x14ac:dyDescent="0.25">
      <c r="A278" s="395"/>
      <c r="B278" s="124"/>
      <c r="L278" s="124"/>
      <c r="V278" s="124"/>
      <c r="AF278" s="124"/>
      <c r="AP278" s="124"/>
      <c r="AZ278" s="124"/>
      <c r="BA278" s="124"/>
      <c r="BJ278" s="124"/>
      <c r="BK278" s="124"/>
      <c r="BT278" s="124"/>
      <c r="CD278" s="124"/>
      <c r="CN278" s="124"/>
      <c r="CX278" s="124"/>
      <c r="DH278" s="124"/>
      <c r="DR278" s="124"/>
      <c r="EB278" s="124"/>
      <c r="EL278" s="124"/>
      <c r="EV278" s="124"/>
      <c r="FF278" s="124"/>
      <c r="FP278" s="124"/>
      <c r="FZ278" s="124"/>
      <c r="GJ278" s="124"/>
      <c r="GT278" s="124"/>
      <c r="HD278" s="124"/>
      <c r="HN278" s="124"/>
      <c r="HX278" s="124"/>
    </row>
    <row xmlns:x14ac="http://schemas.microsoft.com/office/spreadsheetml/2009/9/ac" r="279" s="3" customFormat="true" x14ac:dyDescent="0.25">
      <c r="A279" s="395"/>
      <c r="B279" s="124"/>
      <c r="L279" s="124"/>
      <c r="V279" s="124"/>
      <c r="AF279" s="124"/>
      <c r="AP279" s="124"/>
      <c r="AZ279" s="124"/>
      <c r="BA279" s="124"/>
      <c r="BJ279" s="124"/>
      <c r="BK279" s="124"/>
      <c r="BT279" s="124"/>
      <c r="CD279" s="124"/>
      <c r="CN279" s="124"/>
      <c r="CX279" s="124"/>
      <c r="DH279" s="124"/>
      <c r="DR279" s="124"/>
      <c r="EB279" s="124"/>
      <c r="EL279" s="124"/>
      <c r="EV279" s="124"/>
      <c r="FF279" s="124"/>
      <c r="FP279" s="124"/>
      <c r="FZ279" s="124"/>
      <c r="GJ279" s="124"/>
      <c r="GT279" s="124"/>
      <c r="HD279" s="124"/>
      <c r="HN279" s="124"/>
      <c r="HX279" s="124"/>
    </row>
    <row xmlns:x14ac="http://schemas.microsoft.com/office/spreadsheetml/2009/9/ac" r="280" s="3" customFormat="true" x14ac:dyDescent="0.25">
      <c r="A280" s="395"/>
      <c r="B280" s="124"/>
      <c r="L280" s="124"/>
      <c r="V280" s="124"/>
      <c r="AF280" s="124"/>
      <c r="AP280" s="124"/>
      <c r="AZ280" s="124"/>
      <c r="BA280" s="124"/>
      <c r="BJ280" s="124"/>
      <c r="BK280" s="124"/>
      <c r="BT280" s="124"/>
      <c r="CD280" s="124"/>
      <c r="CN280" s="124"/>
      <c r="CX280" s="124"/>
      <c r="DH280" s="124"/>
      <c r="DR280" s="124"/>
      <c r="EB280" s="124"/>
      <c r="EL280" s="124"/>
      <c r="EV280" s="124"/>
      <c r="FF280" s="124"/>
      <c r="FP280" s="124"/>
      <c r="FZ280" s="124"/>
      <c r="GJ280" s="124"/>
      <c r="GT280" s="124"/>
      <c r="HD280" s="124"/>
      <c r="HN280" s="124"/>
      <c r="HX280" s="124"/>
    </row>
    <row xmlns:x14ac="http://schemas.microsoft.com/office/spreadsheetml/2009/9/ac" r="281" s="3" customFormat="true" x14ac:dyDescent="0.25">
      <c r="A281" s="395"/>
      <c r="B281" s="124"/>
      <c r="L281" s="124"/>
      <c r="V281" s="124"/>
      <c r="AF281" s="124"/>
      <c r="AP281" s="124"/>
      <c r="AZ281" s="124"/>
      <c r="BA281" s="124"/>
      <c r="BJ281" s="124"/>
      <c r="BK281" s="124"/>
      <c r="BT281" s="124"/>
      <c r="CD281" s="124"/>
      <c r="CN281" s="124"/>
      <c r="CX281" s="124"/>
      <c r="DH281" s="124"/>
      <c r="DR281" s="124"/>
      <c r="EB281" s="124"/>
      <c r="EL281" s="124"/>
      <c r="EV281" s="124"/>
      <c r="FF281" s="124"/>
      <c r="FP281" s="124"/>
      <c r="FZ281" s="124"/>
      <c r="GJ281" s="124"/>
      <c r="GT281" s="124"/>
      <c r="HD281" s="124"/>
      <c r="HN281" s="124"/>
      <c r="HX281" s="124"/>
    </row>
    <row xmlns:x14ac="http://schemas.microsoft.com/office/spreadsheetml/2009/9/ac" r="282" s="3" customFormat="true" x14ac:dyDescent="0.25">
      <c r="A282" s="395"/>
      <c r="B282" s="124"/>
      <c r="L282" s="124"/>
      <c r="V282" s="124"/>
      <c r="AF282" s="124"/>
      <c r="AP282" s="124"/>
      <c r="AZ282" s="124"/>
      <c r="BA282" s="124"/>
      <c r="BJ282" s="124"/>
      <c r="BK282" s="124"/>
      <c r="BT282" s="124"/>
      <c r="CD282" s="124"/>
      <c r="CN282" s="124"/>
      <c r="CX282" s="124"/>
      <c r="DH282" s="124"/>
      <c r="DR282" s="124"/>
      <c r="EB282" s="124"/>
      <c r="EL282" s="124"/>
      <c r="EV282" s="124"/>
      <c r="FF282" s="124"/>
      <c r="FP282" s="124"/>
      <c r="FZ282" s="124"/>
      <c r="GJ282" s="124"/>
      <c r="GT282" s="124"/>
      <c r="HD282" s="124"/>
      <c r="HN282" s="124"/>
      <c r="HX282" s="124"/>
    </row>
    <row xmlns:x14ac="http://schemas.microsoft.com/office/spreadsheetml/2009/9/ac" r="283" s="3" customFormat="true" x14ac:dyDescent="0.25">
      <c r="A283" s="395"/>
      <c r="B283" s="124"/>
      <c r="L283" s="124"/>
      <c r="V283" s="124"/>
      <c r="AF283" s="124"/>
      <c r="AP283" s="124"/>
      <c r="AZ283" s="124"/>
      <c r="BA283" s="124"/>
      <c r="BJ283" s="124"/>
      <c r="BK283" s="124"/>
      <c r="BT283" s="124"/>
      <c r="CD283" s="124"/>
      <c r="CN283" s="124"/>
      <c r="CX283" s="124"/>
      <c r="DH283" s="124"/>
      <c r="DR283" s="124"/>
      <c r="EB283" s="124"/>
      <c r="EL283" s="124"/>
      <c r="EV283" s="124"/>
      <c r="FF283" s="124"/>
      <c r="FP283" s="124"/>
      <c r="FZ283" s="124"/>
      <c r="GJ283" s="124"/>
      <c r="GT283" s="124"/>
      <c r="HD283" s="124"/>
      <c r="HN283" s="124"/>
      <c r="HX283" s="124"/>
    </row>
    <row xmlns:x14ac="http://schemas.microsoft.com/office/spreadsheetml/2009/9/ac" r="284" s="3" customFormat="true" x14ac:dyDescent="0.25">
      <c r="A284" s="395"/>
      <c r="B284" s="124"/>
      <c r="L284" s="124"/>
      <c r="V284" s="124"/>
      <c r="AF284" s="124"/>
      <c r="AP284" s="124"/>
      <c r="AZ284" s="124"/>
      <c r="BA284" s="124"/>
      <c r="BJ284" s="124"/>
      <c r="BK284" s="124"/>
      <c r="BT284" s="124"/>
      <c r="CD284" s="124"/>
      <c r="CN284" s="124"/>
      <c r="CX284" s="124"/>
      <c r="DH284" s="124"/>
      <c r="DR284" s="124"/>
      <c r="EB284" s="124"/>
      <c r="EL284" s="124"/>
      <c r="EV284" s="124"/>
      <c r="FF284" s="124"/>
      <c r="FP284" s="124"/>
      <c r="FZ284" s="124"/>
      <c r="GJ284" s="124"/>
      <c r="GT284" s="124"/>
      <c r="HD284" s="124"/>
      <c r="HN284" s="124"/>
      <c r="HX284" s="124"/>
    </row>
    <row xmlns:x14ac="http://schemas.microsoft.com/office/spreadsheetml/2009/9/ac" r="285" s="3" customFormat="true" x14ac:dyDescent="0.25">
      <c r="A285" s="395"/>
      <c r="B285" s="124"/>
      <c r="L285" s="124"/>
      <c r="V285" s="124"/>
      <c r="AF285" s="124"/>
      <c r="AP285" s="124"/>
      <c r="AZ285" s="124"/>
      <c r="BA285" s="124"/>
      <c r="BJ285" s="124"/>
      <c r="BK285" s="124"/>
      <c r="BT285" s="124"/>
      <c r="CD285" s="124"/>
      <c r="CN285" s="124"/>
      <c r="CX285" s="124"/>
      <c r="DH285" s="124"/>
      <c r="DR285" s="124"/>
      <c r="EB285" s="124"/>
      <c r="EL285" s="124"/>
      <c r="EV285" s="124"/>
      <c r="FF285" s="124"/>
      <c r="FP285" s="124"/>
      <c r="FZ285" s="124"/>
      <c r="GJ285" s="124"/>
      <c r="GT285" s="124"/>
      <c r="HD285" s="124"/>
      <c r="HN285" s="124"/>
      <c r="HX285" s="124"/>
    </row>
    <row xmlns:x14ac="http://schemas.microsoft.com/office/spreadsheetml/2009/9/ac" r="286" s="3" customFormat="true" x14ac:dyDescent="0.25">
      <c r="A286" s="395"/>
      <c r="B286" s="124"/>
      <c r="L286" s="124"/>
      <c r="V286" s="124"/>
      <c r="AF286" s="124"/>
      <c r="AP286" s="124"/>
      <c r="AZ286" s="124"/>
      <c r="BA286" s="124"/>
      <c r="BJ286" s="124"/>
      <c r="BK286" s="124"/>
      <c r="BT286" s="124"/>
      <c r="CD286" s="124"/>
      <c r="CN286" s="124"/>
      <c r="CX286" s="124"/>
      <c r="DH286" s="124"/>
      <c r="DR286" s="124"/>
      <c r="EB286" s="124"/>
      <c r="EL286" s="124"/>
      <c r="EV286" s="124"/>
      <c r="FF286" s="124"/>
      <c r="FP286" s="124"/>
      <c r="FZ286" s="124"/>
      <c r="GJ286" s="124"/>
      <c r="GT286" s="124"/>
      <c r="HD286" s="124"/>
      <c r="HN286" s="124"/>
      <c r="HX286" s="124"/>
    </row>
    <row xmlns:x14ac="http://schemas.microsoft.com/office/spreadsheetml/2009/9/ac" r="287" s="3" customFormat="true" x14ac:dyDescent="0.25">
      <c r="A287" s="395"/>
      <c r="B287" s="124"/>
      <c r="L287" s="124"/>
      <c r="V287" s="124"/>
      <c r="AF287" s="124"/>
      <c r="AP287" s="124"/>
      <c r="AZ287" s="124"/>
      <c r="BA287" s="124"/>
      <c r="BJ287" s="124"/>
      <c r="BK287" s="124"/>
      <c r="BT287" s="124"/>
      <c r="CD287" s="124"/>
      <c r="CN287" s="124"/>
      <c r="CX287" s="124"/>
      <c r="DH287" s="124"/>
      <c r="DR287" s="124"/>
      <c r="EB287" s="124"/>
      <c r="EL287" s="124"/>
      <c r="EV287" s="124"/>
      <c r="FF287" s="124"/>
      <c r="FP287" s="124"/>
      <c r="FZ287" s="124"/>
      <c r="GJ287" s="124"/>
      <c r="GT287" s="124"/>
      <c r="HD287" s="124"/>
      <c r="HN287" s="124"/>
      <c r="HX287" s="124"/>
    </row>
    <row xmlns:x14ac="http://schemas.microsoft.com/office/spreadsheetml/2009/9/ac" r="288" s="3" customFormat="true" x14ac:dyDescent="0.25">
      <c r="A288" s="395"/>
      <c r="B288" s="124"/>
      <c r="L288" s="124"/>
      <c r="V288" s="124"/>
      <c r="AF288" s="124"/>
      <c r="AP288" s="124"/>
      <c r="AZ288" s="124"/>
      <c r="BA288" s="124"/>
      <c r="BJ288" s="124"/>
      <c r="BK288" s="124"/>
      <c r="BT288" s="124"/>
      <c r="CD288" s="124"/>
      <c r="CN288" s="124"/>
      <c r="CX288" s="124"/>
      <c r="DH288" s="124"/>
      <c r="DR288" s="124"/>
      <c r="EB288" s="124"/>
      <c r="EL288" s="124"/>
      <c r="EV288" s="124"/>
      <c r="FF288" s="124"/>
      <c r="FP288" s="124"/>
      <c r="FZ288" s="124"/>
      <c r="GJ288" s="124"/>
      <c r="GT288" s="124"/>
      <c r="HD288" s="124"/>
      <c r="HN288" s="124"/>
      <c r="HX288" s="124"/>
    </row>
    <row xmlns:x14ac="http://schemas.microsoft.com/office/spreadsheetml/2009/9/ac" r="289" s="3" customFormat="true" x14ac:dyDescent="0.25">
      <c r="A289" s="395"/>
      <c r="B289" s="124"/>
      <c r="L289" s="124"/>
      <c r="V289" s="124"/>
      <c r="AF289" s="124"/>
      <c r="AP289" s="124"/>
      <c r="AZ289" s="124"/>
      <c r="BA289" s="124"/>
      <c r="BJ289" s="124"/>
      <c r="BK289" s="124"/>
      <c r="BT289" s="124"/>
      <c r="CD289" s="124"/>
      <c r="CN289" s="124"/>
      <c r="CX289" s="124"/>
      <c r="DH289" s="124"/>
      <c r="DR289" s="124"/>
      <c r="EB289" s="124"/>
      <c r="EL289" s="124"/>
      <c r="EV289" s="124"/>
      <c r="FF289" s="124"/>
      <c r="FP289" s="124"/>
      <c r="FZ289" s="124"/>
      <c r="GJ289" s="124"/>
      <c r="GT289" s="124"/>
      <c r="HD289" s="124"/>
      <c r="HN289" s="124"/>
      <c r="HX289" s="124"/>
    </row>
    <row xmlns:x14ac="http://schemas.microsoft.com/office/spreadsheetml/2009/9/ac" r="290" s="3" customFormat="true" x14ac:dyDescent="0.25">
      <c r="A290" s="395"/>
      <c r="B290" s="124"/>
      <c r="L290" s="124"/>
      <c r="V290" s="124"/>
      <c r="AF290" s="124"/>
      <c r="AP290" s="124"/>
      <c r="AZ290" s="124"/>
      <c r="BA290" s="124"/>
      <c r="BJ290" s="124"/>
      <c r="BK290" s="124"/>
      <c r="BT290" s="124"/>
      <c r="CD290" s="124"/>
      <c r="CN290" s="124"/>
      <c r="CX290" s="124"/>
      <c r="DH290" s="124"/>
      <c r="DR290" s="124"/>
      <c r="EB290" s="124"/>
      <c r="EL290" s="124"/>
      <c r="EV290" s="124"/>
      <c r="FF290" s="124"/>
      <c r="FP290" s="124"/>
      <c r="FZ290" s="124"/>
      <c r="GJ290" s="124"/>
      <c r="GT290" s="124"/>
      <c r="HD290" s="124"/>
      <c r="HN290" s="124"/>
      <c r="HX290" s="124"/>
    </row>
    <row xmlns:x14ac="http://schemas.microsoft.com/office/spreadsheetml/2009/9/ac" r="291" s="3" customFormat="true" x14ac:dyDescent="0.25">
      <c r="A291" s="395"/>
      <c r="B291" s="124"/>
      <c r="L291" s="124"/>
      <c r="V291" s="124"/>
      <c r="AF291" s="124"/>
      <c r="AP291" s="124"/>
      <c r="AZ291" s="124"/>
      <c r="BA291" s="124"/>
      <c r="BJ291" s="124"/>
      <c r="BK291" s="124"/>
      <c r="BT291" s="124"/>
      <c r="CD291" s="124"/>
      <c r="CN291" s="124"/>
      <c r="CX291" s="124"/>
      <c r="DH291" s="124"/>
      <c r="DR291" s="124"/>
      <c r="EB291" s="124"/>
      <c r="EL291" s="124"/>
      <c r="EV291" s="124"/>
      <c r="FF291" s="124"/>
      <c r="FP291" s="124"/>
      <c r="FZ291" s="124"/>
      <c r="GJ291" s="124"/>
      <c r="GT291" s="124"/>
      <c r="HD291" s="124"/>
      <c r="HN291" s="124"/>
      <c r="HX291" s="124"/>
    </row>
    <row xmlns:x14ac="http://schemas.microsoft.com/office/spreadsheetml/2009/9/ac" r="292" s="3" customFormat="true" x14ac:dyDescent="0.25">
      <c r="A292" s="395"/>
      <c r="B292" s="124"/>
      <c r="L292" s="124"/>
      <c r="V292" s="124"/>
      <c r="AF292" s="124"/>
      <c r="AP292" s="124"/>
      <c r="AZ292" s="124"/>
      <c r="BA292" s="124"/>
      <c r="BJ292" s="124"/>
      <c r="BK292" s="124"/>
      <c r="BT292" s="124"/>
      <c r="CD292" s="124"/>
      <c r="CN292" s="124"/>
      <c r="CX292" s="124"/>
      <c r="DH292" s="124"/>
      <c r="DR292" s="124"/>
      <c r="EB292" s="124"/>
      <c r="EL292" s="124"/>
      <c r="EV292" s="124"/>
      <c r="FF292" s="124"/>
      <c r="FP292" s="124"/>
      <c r="FZ292" s="124"/>
      <c r="GJ292" s="124"/>
      <c r="GT292" s="124"/>
      <c r="HD292" s="124"/>
      <c r="HN292" s="124"/>
      <c r="HX292" s="124"/>
    </row>
    <row xmlns:x14ac="http://schemas.microsoft.com/office/spreadsheetml/2009/9/ac" r="293" s="3" customFormat="true" x14ac:dyDescent="0.25">
      <c r="A293" s="395"/>
      <c r="B293" s="124"/>
      <c r="L293" s="124"/>
      <c r="V293" s="124"/>
      <c r="AF293" s="124"/>
      <c r="AP293" s="124"/>
      <c r="AZ293" s="124"/>
      <c r="BA293" s="124"/>
      <c r="BJ293" s="124"/>
      <c r="BK293" s="124"/>
      <c r="BT293" s="124"/>
      <c r="CD293" s="124"/>
      <c r="CN293" s="124"/>
      <c r="CX293" s="124"/>
      <c r="DH293" s="124"/>
      <c r="DR293" s="124"/>
      <c r="EB293" s="124"/>
      <c r="EL293" s="124"/>
      <c r="EV293" s="124"/>
      <c r="FF293" s="124"/>
      <c r="FP293" s="124"/>
      <c r="FZ293" s="124"/>
      <c r="GJ293" s="124"/>
      <c r="GT293" s="124"/>
      <c r="HD293" s="124"/>
      <c r="HN293" s="124"/>
      <c r="HX293" s="124"/>
    </row>
    <row xmlns:x14ac="http://schemas.microsoft.com/office/spreadsheetml/2009/9/ac" r="294" s="3" customFormat="true" x14ac:dyDescent="0.25">
      <c r="A294" s="395"/>
      <c r="B294" s="124"/>
      <c r="L294" s="124"/>
      <c r="V294" s="124"/>
      <c r="AF294" s="124"/>
      <c r="AP294" s="124"/>
      <c r="AZ294" s="124"/>
      <c r="BA294" s="124"/>
      <c r="BJ294" s="124"/>
      <c r="BK294" s="124"/>
      <c r="BT294" s="124"/>
      <c r="CD294" s="124"/>
      <c r="CN294" s="124"/>
      <c r="CX294" s="124"/>
      <c r="DH294" s="124"/>
      <c r="DR294" s="124"/>
      <c r="EB294" s="124"/>
      <c r="EL294" s="124"/>
      <c r="EV294" s="124"/>
      <c r="FF294" s="124"/>
      <c r="FP294" s="124"/>
      <c r="FZ294" s="124"/>
      <c r="GJ294" s="124"/>
      <c r="GT294" s="124"/>
      <c r="HD294" s="124"/>
      <c r="HN294" s="124"/>
      <c r="HX294" s="124"/>
    </row>
    <row xmlns:x14ac="http://schemas.microsoft.com/office/spreadsheetml/2009/9/ac" r="295" s="3" customFormat="true" x14ac:dyDescent="0.25">
      <c r="A295" s="395"/>
      <c r="B295" s="124"/>
      <c r="L295" s="124"/>
      <c r="V295" s="124"/>
      <c r="AF295" s="124"/>
      <c r="AP295" s="124"/>
      <c r="AZ295" s="124"/>
      <c r="BA295" s="124"/>
      <c r="BJ295" s="124"/>
      <c r="BK295" s="124"/>
      <c r="BT295" s="124"/>
      <c r="CD295" s="124"/>
      <c r="CN295" s="124"/>
      <c r="CX295" s="124"/>
      <c r="DH295" s="124"/>
      <c r="DR295" s="124"/>
      <c r="EB295" s="124"/>
      <c r="EL295" s="124"/>
      <c r="EV295" s="124"/>
      <c r="FF295" s="124"/>
      <c r="FP295" s="124"/>
      <c r="FZ295" s="124"/>
      <c r="GJ295" s="124"/>
      <c r="GT295" s="124"/>
      <c r="HD295" s="124"/>
      <c r="HN295" s="124"/>
      <c r="HX295" s="124"/>
    </row>
    <row xmlns:x14ac="http://schemas.microsoft.com/office/spreadsheetml/2009/9/ac" r="296" s="3" customFormat="true" x14ac:dyDescent="0.25">
      <c r="A296" s="395"/>
      <c r="B296" s="124"/>
      <c r="L296" s="124"/>
      <c r="V296" s="124"/>
      <c r="AF296" s="124"/>
      <c r="AP296" s="124"/>
      <c r="AZ296" s="124"/>
      <c r="BA296" s="124"/>
      <c r="BJ296" s="124"/>
      <c r="BK296" s="124"/>
      <c r="BT296" s="124"/>
      <c r="CD296" s="124"/>
      <c r="CN296" s="124"/>
      <c r="CX296" s="124"/>
      <c r="DH296" s="124"/>
      <c r="DR296" s="124"/>
      <c r="EB296" s="124"/>
      <c r="EL296" s="124"/>
      <c r="EV296" s="124"/>
      <c r="FF296" s="124"/>
      <c r="FP296" s="124"/>
      <c r="FZ296" s="124"/>
      <c r="GJ296" s="124"/>
      <c r="GT296" s="124"/>
      <c r="HD296" s="124"/>
      <c r="HN296" s="124"/>
      <c r="HX296" s="124"/>
    </row>
    <row xmlns:x14ac="http://schemas.microsoft.com/office/spreadsheetml/2009/9/ac" r="297" s="3" customFormat="true" x14ac:dyDescent="0.25">
      <c r="A297" s="395"/>
      <c r="B297" s="124"/>
      <c r="L297" s="124"/>
      <c r="V297" s="124"/>
      <c r="AF297" s="124"/>
      <c r="AP297" s="124"/>
      <c r="AZ297" s="124"/>
      <c r="BA297" s="124"/>
      <c r="BJ297" s="124"/>
      <c r="BK297" s="124"/>
      <c r="BT297" s="124"/>
      <c r="CD297" s="124"/>
      <c r="CN297" s="124"/>
      <c r="CX297" s="124"/>
      <c r="DH297" s="124"/>
      <c r="DR297" s="124"/>
      <c r="EB297" s="124"/>
      <c r="EL297" s="124"/>
      <c r="EV297" s="124"/>
      <c r="FF297" s="124"/>
      <c r="FP297" s="124"/>
      <c r="FZ297" s="124"/>
      <c r="GJ297" s="124"/>
      <c r="GT297" s="124"/>
      <c r="HD297" s="124"/>
      <c r="HN297" s="124"/>
      <c r="HX297" s="124"/>
    </row>
    <row xmlns:x14ac="http://schemas.microsoft.com/office/spreadsheetml/2009/9/ac" r="298" s="3" customFormat="true" x14ac:dyDescent="0.25">
      <c r="A298" s="395"/>
      <c r="B298" s="124"/>
      <c r="L298" s="124"/>
      <c r="V298" s="124"/>
      <c r="AF298" s="124"/>
      <c r="AP298" s="124"/>
      <c r="AZ298" s="124"/>
      <c r="BA298" s="124"/>
      <c r="BJ298" s="124"/>
      <c r="BK298" s="124"/>
      <c r="BT298" s="124"/>
      <c r="CD298" s="124"/>
      <c r="CN298" s="124"/>
      <c r="CX298" s="124"/>
      <c r="DH298" s="124"/>
      <c r="DR298" s="124"/>
      <c r="EB298" s="124"/>
      <c r="EL298" s="124"/>
      <c r="EV298" s="124"/>
      <c r="FF298" s="124"/>
      <c r="FP298" s="124"/>
      <c r="FZ298" s="124"/>
      <c r="GJ298" s="124"/>
      <c r="GT298" s="124"/>
      <c r="HD298" s="124"/>
      <c r="HN298" s="124"/>
      <c r="HX298" s="124"/>
    </row>
    <row xmlns:x14ac="http://schemas.microsoft.com/office/spreadsheetml/2009/9/ac" r="299" s="3" customFormat="true" x14ac:dyDescent="0.25">
      <c r="A299" s="395"/>
      <c r="B299" s="124"/>
      <c r="L299" s="124"/>
      <c r="V299" s="124"/>
      <c r="AF299" s="124"/>
      <c r="AP299" s="124"/>
      <c r="AZ299" s="124"/>
      <c r="BA299" s="124"/>
      <c r="BJ299" s="124"/>
      <c r="BK299" s="124"/>
      <c r="BT299" s="124"/>
      <c r="CD299" s="124"/>
      <c r="CN299" s="124"/>
      <c r="CX299" s="124"/>
      <c r="DH299" s="124"/>
      <c r="DR299" s="124"/>
      <c r="EB299" s="124"/>
      <c r="EL299" s="124"/>
      <c r="EV299" s="124"/>
      <c r="FF299" s="124"/>
      <c r="FP299" s="124"/>
      <c r="FZ299" s="124"/>
      <c r="GJ299" s="124"/>
      <c r="GT299" s="124"/>
      <c r="HD299" s="124"/>
      <c r="HN299" s="124"/>
      <c r="HX299" s="124"/>
    </row>
    <row xmlns:x14ac="http://schemas.microsoft.com/office/spreadsheetml/2009/9/ac" r="300" s="3" customFormat="true" x14ac:dyDescent="0.25">
      <c r="A300" s="395"/>
      <c r="B300" s="124"/>
      <c r="L300" s="124"/>
      <c r="V300" s="124"/>
      <c r="AF300" s="124"/>
      <c r="AP300" s="124"/>
      <c r="AZ300" s="124"/>
      <c r="BA300" s="124"/>
      <c r="BJ300" s="124"/>
      <c r="BK300" s="124"/>
      <c r="BT300" s="124"/>
      <c r="CD300" s="124"/>
      <c r="CN300" s="124"/>
      <c r="CX300" s="124"/>
      <c r="DH300" s="124"/>
      <c r="DR300" s="124"/>
      <c r="EB300" s="124"/>
      <c r="EL300" s="124"/>
      <c r="EV300" s="124"/>
      <c r="FF300" s="124"/>
      <c r="FP300" s="124"/>
      <c r="FZ300" s="124"/>
      <c r="GJ300" s="124"/>
      <c r="GT300" s="124"/>
      <c r="HD300" s="124"/>
      <c r="HN300" s="124"/>
      <c r="HX300" s="124"/>
    </row>
    <row xmlns:x14ac="http://schemas.microsoft.com/office/spreadsheetml/2009/9/ac" r="301" s="3" customFormat="true" x14ac:dyDescent="0.25">
      <c r="A301" s="395"/>
      <c r="B301" s="124"/>
      <c r="L301" s="124"/>
      <c r="V301" s="124"/>
      <c r="AF301" s="124"/>
      <c r="AP301" s="124"/>
      <c r="AZ301" s="124"/>
      <c r="BA301" s="124"/>
      <c r="BJ301" s="124"/>
      <c r="BK301" s="124"/>
      <c r="BT301" s="124"/>
      <c r="CD301" s="124"/>
      <c r="CN301" s="124"/>
      <c r="CX301" s="124"/>
      <c r="DH301" s="124"/>
      <c r="DR301" s="124"/>
      <c r="EB301" s="124"/>
      <c r="EL301" s="124"/>
      <c r="EV301" s="124"/>
      <c r="FF301" s="124"/>
      <c r="FP301" s="124"/>
      <c r="FZ301" s="124"/>
      <c r="GJ301" s="124"/>
      <c r="GT301" s="124"/>
      <c r="HD301" s="124"/>
      <c r="HN301" s="124"/>
      <c r="HX301" s="124"/>
    </row>
    <row xmlns:x14ac="http://schemas.microsoft.com/office/spreadsheetml/2009/9/ac" r="302" s="3" customFormat="true" x14ac:dyDescent="0.25">
      <c r="A302" s="395"/>
      <c r="B302" s="124"/>
      <c r="L302" s="124"/>
      <c r="V302" s="124"/>
      <c r="AF302" s="124"/>
      <c r="AP302" s="124"/>
      <c r="AZ302" s="124"/>
      <c r="BA302" s="124"/>
      <c r="BJ302" s="124"/>
      <c r="BK302" s="124"/>
      <c r="BT302" s="124"/>
      <c r="CD302" s="124"/>
      <c r="CN302" s="124"/>
      <c r="CX302" s="124"/>
      <c r="DH302" s="124"/>
      <c r="DR302" s="124"/>
      <c r="EB302" s="124"/>
      <c r="EL302" s="124"/>
      <c r="EV302" s="124"/>
      <c r="FF302" s="124"/>
      <c r="FP302" s="124"/>
      <c r="FZ302" s="124"/>
      <c r="GJ302" s="124"/>
      <c r="GT302" s="124"/>
      <c r="HD302" s="124"/>
      <c r="HN302" s="124"/>
      <c r="HX302" s="124"/>
    </row>
    <row xmlns:x14ac="http://schemas.microsoft.com/office/spreadsheetml/2009/9/ac" r="303" s="3" customFormat="true" x14ac:dyDescent="0.25">
      <c r="A303" s="395"/>
      <c r="B303" s="124"/>
      <c r="L303" s="124"/>
      <c r="V303" s="124"/>
      <c r="AF303" s="124"/>
      <c r="AP303" s="124"/>
      <c r="AZ303" s="124"/>
      <c r="BA303" s="124"/>
      <c r="BJ303" s="124"/>
      <c r="BK303" s="124"/>
      <c r="BT303" s="124"/>
      <c r="CD303" s="124"/>
      <c r="CN303" s="124"/>
      <c r="CX303" s="124"/>
      <c r="DH303" s="124"/>
      <c r="DR303" s="124"/>
      <c r="EB303" s="124"/>
      <c r="EL303" s="124"/>
      <c r="EV303" s="124"/>
      <c r="FF303" s="124"/>
      <c r="FP303" s="124"/>
      <c r="FZ303" s="124"/>
      <c r="GJ303" s="124"/>
      <c r="GT303" s="124"/>
      <c r="HD303" s="124"/>
      <c r="HN303" s="124"/>
      <c r="HX303" s="124"/>
    </row>
    <row xmlns:x14ac="http://schemas.microsoft.com/office/spreadsheetml/2009/9/ac" r="304" s="3" customFormat="true" x14ac:dyDescent="0.25">
      <c r="A304" s="395"/>
      <c r="B304" s="124"/>
      <c r="L304" s="124"/>
      <c r="V304" s="124"/>
      <c r="AF304" s="124"/>
      <c r="AP304" s="124"/>
      <c r="AZ304" s="124"/>
      <c r="BA304" s="124"/>
      <c r="BJ304" s="124"/>
      <c r="BK304" s="124"/>
      <c r="BT304" s="124"/>
      <c r="CD304" s="124"/>
      <c r="CN304" s="124"/>
      <c r="CX304" s="124"/>
      <c r="DH304" s="124"/>
      <c r="DR304" s="124"/>
      <c r="EB304" s="124"/>
      <c r="EL304" s="124"/>
      <c r="EV304" s="124"/>
      <c r="FF304" s="124"/>
      <c r="FP304" s="124"/>
      <c r="FZ304" s="124"/>
      <c r="GJ304" s="124"/>
      <c r="GT304" s="124"/>
      <c r="HD304" s="124"/>
      <c r="HN304" s="124"/>
      <c r="HX304" s="124"/>
    </row>
    <row xmlns:x14ac="http://schemas.microsoft.com/office/spreadsheetml/2009/9/ac" r="305" s="3" customFormat="true" x14ac:dyDescent="0.25">
      <c r="A305" s="395"/>
      <c r="B305" s="124"/>
      <c r="L305" s="124"/>
      <c r="V305" s="124"/>
      <c r="AF305" s="124"/>
      <c r="AP305" s="124"/>
      <c r="AZ305" s="124"/>
      <c r="BA305" s="124"/>
      <c r="BJ305" s="124"/>
      <c r="BK305" s="124"/>
      <c r="BT305" s="124"/>
      <c r="CD305" s="124"/>
      <c r="CN305" s="124"/>
      <c r="CX305" s="124"/>
      <c r="DH305" s="124"/>
      <c r="DR305" s="124"/>
      <c r="EB305" s="124"/>
      <c r="EL305" s="124"/>
      <c r="EV305" s="124"/>
      <c r="FF305" s="124"/>
      <c r="FP305" s="124"/>
      <c r="FZ305" s="124"/>
      <c r="GJ305" s="124"/>
      <c r="GT305" s="124"/>
      <c r="HD305" s="124"/>
      <c r="HN305" s="124"/>
      <c r="HX305" s="124"/>
    </row>
    <row xmlns:x14ac="http://schemas.microsoft.com/office/spreadsheetml/2009/9/ac" r="306" s="3" customFormat="true" x14ac:dyDescent="0.25">
      <c r="A306" s="395"/>
      <c r="B306" s="124"/>
      <c r="L306" s="124"/>
      <c r="V306" s="124"/>
      <c r="AF306" s="124"/>
      <c r="AP306" s="124"/>
      <c r="AZ306" s="124"/>
      <c r="BA306" s="124"/>
      <c r="BJ306" s="124"/>
      <c r="BK306" s="124"/>
      <c r="BT306" s="124"/>
      <c r="CD306" s="124"/>
      <c r="CN306" s="124"/>
      <c r="CX306" s="124"/>
      <c r="DH306" s="124"/>
      <c r="DR306" s="124"/>
      <c r="EB306" s="124"/>
      <c r="EL306" s="124"/>
      <c r="EV306" s="124"/>
      <c r="FF306" s="124"/>
      <c r="FP306" s="124"/>
      <c r="FZ306" s="124"/>
      <c r="GJ306" s="124"/>
      <c r="GT306" s="124"/>
      <c r="HD306" s="124"/>
      <c r="HN306" s="124"/>
      <c r="HX306" s="124"/>
    </row>
    <row xmlns:x14ac="http://schemas.microsoft.com/office/spreadsheetml/2009/9/ac" r="307" s="3" customFormat="true" x14ac:dyDescent="0.25">
      <c r="A307" s="395"/>
      <c r="B307" s="124"/>
      <c r="L307" s="124"/>
      <c r="V307" s="124"/>
      <c r="AF307" s="124"/>
      <c r="AP307" s="124"/>
      <c r="AZ307" s="124"/>
      <c r="BA307" s="124"/>
      <c r="BJ307" s="124"/>
      <c r="BK307" s="124"/>
      <c r="BT307" s="124"/>
      <c r="CD307" s="124"/>
      <c r="CN307" s="124"/>
      <c r="CX307" s="124"/>
      <c r="DH307" s="124"/>
      <c r="DR307" s="124"/>
      <c r="EB307" s="124"/>
      <c r="EL307" s="124"/>
      <c r="EV307" s="124"/>
      <c r="FF307" s="124"/>
      <c r="FP307" s="124"/>
      <c r="FZ307" s="124"/>
      <c r="GJ307" s="124"/>
      <c r="GT307" s="124"/>
      <c r="HD307" s="124"/>
      <c r="HN307" s="124"/>
      <c r="HX307" s="124"/>
    </row>
    <row xmlns:x14ac="http://schemas.microsoft.com/office/spreadsheetml/2009/9/ac" r="308" s="3" customFormat="true" x14ac:dyDescent="0.25">
      <c r="A308" s="395"/>
      <c r="B308" s="124"/>
      <c r="L308" s="124"/>
      <c r="V308" s="124"/>
      <c r="AF308" s="124"/>
      <c r="AP308" s="124"/>
      <c r="AZ308" s="124"/>
      <c r="BA308" s="124"/>
      <c r="BJ308" s="124"/>
      <c r="BK308" s="124"/>
      <c r="BT308" s="124"/>
      <c r="CD308" s="124"/>
      <c r="CN308" s="124"/>
      <c r="CX308" s="124"/>
      <c r="DH308" s="124"/>
      <c r="DR308" s="124"/>
      <c r="EB308" s="124"/>
      <c r="EL308" s="124"/>
      <c r="EV308" s="124"/>
      <c r="FF308" s="124"/>
      <c r="FP308" s="124"/>
      <c r="FZ308" s="124"/>
      <c r="GJ308" s="124"/>
      <c r="GT308" s="124"/>
      <c r="HD308" s="124"/>
      <c r="HN308" s="124"/>
      <c r="HX308" s="124"/>
    </row>
    <row xmlns:x14ac="http://schemas.microsoft.com/office/spreadsheetml/2009/9/ac" r="309" s="3" customFormat="true" x14ac:dyDescent="0.25">
      <c r="A309" s="395"/>
      <c r="B309" s="124"/>
      <c r="L309" s="124"/>
      <c r="V309" s="124"/>
      <c r="AF309" s="124"/>
      <c r="AP309" s="124"/>
      <c r="AZ309" s="124"/>
      <c r="BA309" s="124"/>
      <c r="BJ309" s="124"/>
      <c r="BK309" s="124"/>
      <c r="BT309" s="124"/>
      <c r="CD309" s="124"/>
      <c r="CN309" s="124"/>
      <c r="CX309" s="124"/>
      <c r="DH309" s="124"/>
      <c r="DR309" s="124"/>
      <c r="EB309" s="124"/>
      <c r="EL309" s="124"/>
      <c r="EV309" s="124"/>
      <c r="FF309" s="124"/>
      <c r="FP309" s="124"/>
      <c r="FZ309" s="124"/>
      <c r="GJ309" s="124"/>
      <c r="GT309" s="124"/>
      <c r="HD309" s="124"/>
      <c r="HN309" s="124"/>
      <c r="HX309" s="124"/>
    </row>
    <row xmlns:x14ac="http://schemas.microsoft.com/office/spreadsheetml/2009/9/ac" r="310" s="3" customFormat="true" x14ac:dyDescent="0.25">
      <c r="A310" s="395"/>
      <c r="B310" s="124"/>
      <c r="L310" s="124"/>
      <c r="V310" s="124"/>
      <c r="AF310" s="124"/>
      <c r="AP310" s="124"/>
      <c r="AZ310" s="124"/>
      <c r="BA310" s="124"/>
      <c r="BJ310" s="124"/>
      <c r="BK310" s="124"/>
      <c r="BT310" s="124"/>
      <c r="CD310" s="124"/>
      <c r="CN310" s="124"/>
      <c r="CX310" s="124"/>
      <c r="DH310" s="124"/>
      <c r="DR310" s="124"/>
      <c r="EB310" s="124"/>
      <c r="EL310" s="124"/>
      <c r="EV310" s="124"/>
      <c r="FF310" s="124"/>
      <c r="FP310" s="124"/>
      <c r="FZ310" s="124"/>
      <c r="GJ310" s="124"/>
      <c r="GT310" s="124"/>
      <c r="HD310" s="124"/>
      <c r="HN310" s="124"/>
      <c r="HX310" s="124"/>
    </row>
    <row xmlns:x14ac="http://schemas.microsoft.com/office/spreadsheetml/2009/9/ac" r="311" s="3" customFormat="true" x14ac:dyDescent="0.25">
      <c r="A311" s="395"/>
      <c r="B311" s="124"/>
      <c r="L311" s="124"/>
      <c r="V311" s="124"/>
      <c r="AF311" s="124"/>
      <c r="AP311" s="124"/>
      <c r="AZ311" s="124"/>
      <c r="BA311" s="124"/>
      <c r="BJ311" s="124"/>
      <c r="BK311" s="124"/>
      <c r="BT311" s="124"/>
      <c r="CD311" s="124"/>
      <c r="CN311" s="124"/>
      <c r="CX311" s="124"/>
      <c r="DH311" s="124"/>
      <c r="DR311" s="124"/>
      <c r="EB311" s="124"/>
      <c r="EL311" s="124"/>
      <c r="EV311" s="124"/>
      <c r="FF311" s="124"/>
      <c r="FP311" s="124"/>
      <c r="FZ311" s="124"/>
      <c r="GJ311" s="124"/>
      <c r="GT311" s="124"/>
      <c r="HD311" s="124"/>
      <c r="HN311" s="124"/>
      <c r="HX311" s="124"/>
    </row>
    <row xmlns:x14ac="http://schemas.microsoft.com/office/spreadsheetml/2009/9/ac" r="312" s="3" customFormat="true" x14ac:dyDescent="0.25">
      <c r="A312" s="395"/>
      <c r="B312" s="124"/>
      <c r="L312" s="124"/>
      <c r="V312" s="124"/>
      <c r="AF312" s="124"/>
      <c r="AP312" s="124"/>
      <c r="AZ312" s="124"/>
      <c r="BA312" s="124"/>
      <c r="BJ312" s="124"/>
      <c r="BK312" s="124"/>
      <c r="BT312" s="124"/>
      <c r="CD312" s="124"/>
      <c r="CN312" s="124"/>
      <c r="CX312" s="124"/>
      <c r="DH312" s="124"/>
      <c r="DR312" s="124"/>
      <c r="EB312" s="124"/>
      <c r="EL312" s="124"/>
      <c r="EV312" s="124"/>
      <c r="FF312" s="124"/>
      <c r="FP312" s="124"/>
      <c r="FZ312" s="124"/>
      <c r="GJ312" s="124"/>
      <c r="GT312" s="124"/>
      <c r="HD312" s="124"/>
      <c r="HN312" s="124"/>
      <c r="HX312" s="124"/>
    </row>
    <row xmlns:x14ac="http://schemas.microsoft.com/office/spreadsheetml/2009/9/ac" r="313" s="3" customFormat="true" x14ac:dyDescent="0.25">
      <c r="A313" s="395"/>
      <c r="B313" s="124"/>
      <c r="L313" s="124"/>
      <c r="V313" s="124"/>
      <c r="AF313" s="124"/>
      <c r="AP313" s="124"/>
      <c r="AZ313" s="124"/>
      <c r="BA313" s="124"/>
      <c r="BJ313" s="124"/>
      <c r="BK313" s="124"/>
      <c r="BT313" s="124"/>
      <c r="CD313" s="124"/>
      <c r="CN313" s="124"/>
      <c r="CX313" s="124"/>
      <c r="DH313" s="124"/>
      <c r="DR313" s="124"/>
      <c r="EB313" s="124"/>
      <c r="EL313" s="124"/>
      <c r="EV313" s="124"/>
      <c r="FF313" s="124"/>
      <c r="FP313" s="124"/>
      <c r="FZ313" s="124"/>
      <c r="GJ313" s="124"/>
      <c r="GT313" s="124"/>
      <c r="HD313" s="124"/>
      <c r="HN313" s="124"/>
      <c r="HX313" s="124"/>
    </row>
    <row xmlns:x14ac="http://schemas.microsoft.com/office/spreadsheetml/2009/9/ac" r="314" s="3" customFormat="true" x14ac:dyDescent="0.25">
      <c r="A314" s="395"/>
      <c r="B314" s="124"/>
      <c r="L314" s="124"/>
      <c r="V314" s="124"/>
      <c r="AF314" s="124"/>
      <c r="AP314" s="124"/>
      <c r="AZ314" s="124"/>
      <c r="BA314" s="124"/>
      <c r="BJ314" s="124"/>
      <c r="BK314" s="124"/>
      <c r="BT314" s="124"/>
      <c r="CD314" s="124"/>
      <c r="CN314" s="124"/>
      <c r="CX314" s="124"/>
      <c r="DH314" s="124"/>
      <c r="DR314" s="124"/>
      <c r="EB314" s="124"/>
      <c r="EL314" s="124"/>
      <c r="EV314" s="124"/>
      <c r="FF314" s="124"/>
      <c r="FP314" s="124"/>
      <c r="FZ314" s="124"/>
      <c r="GJ314" s="124"/>
      <c r="GT314" s="124"/>
      <c r="HD314" s="124"/>
      <c r="HN314" s="124"/>
      <c r="HX314" s="124"/>
    </row>
    <row xmlns:x14ac="http://schemas.microsoft.com/office/spreadsheetml/2009/9/ac" r="315" s="3" customFormat="true" x14ac:dyDescent="0.25">
      <c r="A315" s="395"/>
      <c r="B315" s="124"/>
      <c r="L315" s="124"/>
      <c r="V315" s="124"/>
      <c r="AF315" s="124"/>
      <c r="AP315" s="124"/>
      <c r="AZ315" s="124"/>
      <c r="BA315" s="124"/>
      <c r="BJ315" s="124"/>
      <c r="BK315" s="124"/>
      <c r="BT315" s="124"/>
      <c r="CD315" s="124"/>
      <c r="CN315" s="124"/>
      <c r="CX315" s="124"/>
      <c r="DH315" s="124"/>
      <c r="DR315" s="124"/>
      <c r="EB315" s="124"/>
      <c r="EL315" s="124"/>
      <c r="EV315" s="124"/>
      <c r="FF315" s="124"/>
      <c r="FP315" s="124"/>
      <c r="FZ315" s="124"/>
      <c r="GJ315" s="124"/>
      <c r="GT315" s="124"/>
      <c r="HD315" s="124"/>
      <c r="HN315" s="124"/>
      <c r="HX315" s="124"/>
    </row>
    <row xmlns:x14ac="http://schemas.microsoft.com/office/spreadsheetml/2009/9/ac" r="316" s="3" customFormat="true" x14ac:dyDescent="0.25">
      <c r="A316" s="395"/>
      <c r="B316" s="124"/>
      <c r="L316" s="124"/>
      <c r="V316" s="124"/>
      <c r="AF316" s="124"/>
      <c r="AP316" s="124"/>
      <c r="AZ316" s="124"/>
      <c r="BA316" s="124"/>
      <c r="BJ316" s="124"/>
      <c r="BK316" s="124"/>
      <c r="BT316" s="124"/>
      <c r="CD316" s="124"/>
      <c r="CN316" s="124"/>
      <c r="CX316" s="124"/>
      <c r="DH316" s="124"/>
      <c r="DR316" s="124"/>
      <c r="EB316" s="124"/>
      <c r="EL316" s="124"/>
      <c r="EV316" s="124"/>
      <c r="FF316" s="124"/>
      <c r="FP316" s="124"/>
      <c r="FZ316" s="124"/>
      <c r="GJ316" s="124"/>
      <c r="GT316" s="124"/>
      <c r="HD316" s="124"/>
      <c r="HN316" s="124"/>
      <c r="HX316" s="124"/>
    </row>
    <row xmlns:x14ac="http://schemas.microsoft.com/office/spreadsheetml/2009/9/ac" r="317" s="3" customFormat="true" x14ac:dyDescent="0.25">
      <c r="A317" s="395"/>
      <c r="B317" s="124"/>
      <c r="L317" s="124"/>
      <c r="V317" s="124"/>
      <c r="AF317" s="124"/>
      <c r="AP317" s="124"/>
      <c r="AZ317" s="124"/>
      <c r="BA317" s="124"/>
      <c r="BJ317" s="124"/>
      <c r="BK317" s="124"/>
      <c r="BT317" s="124"/>
      <c r="CD317" s="124"/>
      <c r="CN317" s="124"/>
      <c r="CX317" s="124"/>
      <c r="DH317" s="124"/>
      <c r="DR317" s="124"/>
      <c r="EB317" s="124"/>
      <c r="EL317" s="124"/>
      <c r="EV317" s="124"/>
      <c r="FF317" s="124"/>
      <c r="FP317" s="124"/>
      <c r="FZ317" s="124"/>
      <c r="GJ317" s="124"/>
      <c r="GT317" s="124"/>
      <c r="HD317" s="124"/>
      <c r="HN317" s="124"/>
      <c r="HX317" s="124"/>
    </row>
    <row xmlns:x14ac="http://schemas.microsoft.com/office/spreadsheetml/2009/9/ac" r="318" s="3" customFormat="true" x14ac:dyDescent="0.25">
      <c r="A318" s="395"/>
      <c r="B318" s="124"/>
      <c r="L318" s="124"/>
      <c r="V318" s="124"/>
      <c r="AF318" s="124"/>
      <c r="AP318" s="124"/>
      <c r="AZ318" s="124"/>
      <c r="BA318" s="124"/>
      <c r="BJ318" s="124"/>
      <c r="BK318" s="124"/>
      <c r="BT318" s="124"/>
      <c r="CD318" s="124"/>
      <c r="CN318" s="124"/>
      <c r="CX318" s="124"/>
      <c r="DH318" s="124"/>
      <c r="DR318" s="124"/>
      <c r="EB318" s="124"/>
      <c r="EL318" s="124"/>
      <c r="EV318" s="124"/>
      <c r="FF318" s="124"/>
      <c r="FP318" s="124"/>
      <c r="FZ318" s="124"/>
      <c r="GJ318" s="124"/>
      <c r="GT318" s="124"/>
      <c r="HD318" s="124"/>
      <c r="HN318" s="124"/>
      <c r="HX318" s="124"/>
    </row>
    <row xmlns:x14ac="http://schemas.microsoft.com/office/spreadsheetml/2009/9/ac" r="319" s="3" customFormat="true" x14ac:dyDescent="0.25">
      <c r="A319" s="395"/>
      <c r="B319" s="124"/>
      <c r="L319" s="124"/>
      <c r="V319" s="124"/>
      <c r="AF319" s="124"/>
      <c r="AP319" s="124"/>
      <c r="AZ319" s="124"/>
      <c r="BA319" s="124"/>
      <c r="BJ319" s="124"/>
      <c r="BK319" s="124"/>
      <c r="BT319" s="124"/>
      <c r="CD319" s="124"/>
      <c r="CN319" s="124"/>
      <c r="CX319" s="124"/>
      <c r="DH319" s="124"/>
      <c r="DR319" s="124"/>
      <c r="EB319" s="124"/>
      <c r="EL319" s="124"/>
      <c r="EV319" s="124"/>
      <c r="FF319" s="124"/>
      <c r="FP319" s="124"/>
      <c r="FZ319" s="124"/>
      <c r="GJ319" s="124"/>
      <c r="GT319" s="124"/>
      <c r="HD319" s="124"/>
      <c r="HN319" s="124"/>
      <c r="HX319" s="124"/>
    </row>
    <row xmlns:x14ac="http://schemas.microsoft.com/office/spreadsheetml/2009/9/ac" r="320" s="3" customFormat="true" x14ac:dyDescent="0.25">
      <c r="A320" s="395"/>
      <c r="B320" s="124"/>
      <c r="L320" s="124"/>
      <c r="V320" s="124"/>
      <c r="AF320" s="124"/>
      <c r="AP320" s="124"/>
      <c r="AZ320" s="124"/>
      <c r="BA320" s="124"/>
      <c r="BJ320" s="124"/>
      <c r="BK320" s="124"/>
      <c r="BT320" s="124"/>
      <c r="CD320" s="124"/>
      <c r="CN320" s="124"/>
      <c r="CX320" s="124"/>
      <c r="DH320" s="124"/>
      <c r="DR320" s="124"/>
      <c r="EB320" s="124"/>
      <c r="EL320" s="124"/>
      <c r="EV320" s="124"/>
      <c r="FF320" s="124"/>
      <c r="FP320" s="124"/>
      <c r="FZ320" s="124"/>
      <c r="GJ320" s="124"/>
      <c r="GT320" s="124"/>
      <c r="HD320" s="124"/>
      <c r="HN320" s="124"/>
      <c r="HX320" s="124"/>
    </row>
    <row xmlns:x14ac="http://schemas.microsoft.com/office/spreadsheetml/2009/9/ac" r="321" s="3" customFormat="true" x14ac:dyDescent="0.25">
      <c r="A321" s="395"/>
      <c r="B321" s="124"/>
      <c r="L321" s="124"/>
      <c r="V321" s="124"/>
      <c r="AF321" s="124"/>
      <c r="AP321" s="124"/>
      <c r="AZ321" s="124"/>
      <c r="BA321" s="124"/>
      <c r="BJ321" s="124"/>
      <c r="BK321" s="124"/>
      <c r="BT321" s="124"/>
      <c r="CD321" s="124"/>
      <c r="CN321" s="124"/>
      <c r="CX321" s="124"/>
      <c r="DH321" s="124"/>
      <c r="DR321" s="124"/>
      <c r="EB321" s="124"/>
      <c r="EL321" s="124"/>
      <c r="EV321" s="124"/>
      <c r="FF321" s="124"/>
      <c r="FP321" s="124"/>
      <c r="FZ321" s="124"/>
      <c r="GJ321" s="124"/>
      <c r="GT321" s="124"/>
      <c r="HD321" s="124"/>
      <c r="HN321" s="124"/>
      <c r="HX321" s="124"/>
    </row>
    <row xmlns:x14ac="http://schemas.microsoft.com/office/spreadsheetml/2009/9/ac" r="322" s="3" customFormat="true" x14ac:dyDescent="0.25">
      <c r="A322" s="395"/>
      <c r="B322" s="124"/>
      <c r="L322" s="124"/>
      <c r="V322" s="124"/>
      <c r="AF322" s="124"/>
      <c r="AP322" s="124"/>
      <c r="AZ322" s="124"/>
      <c r="BA322" s="124"/>
      <c r="BJ322" s="124"/>
      <c r="BK322" s="124"/>
      <c r="BT322" s="124"/>
      <c r="CD322" s="124"/>
      <c r="CN322" s="124"/>
      <c r="CX322" s="124"/>
      <c r="DH322" s="124"/>
      <c r="DR322" s="124"/>
      <c r="EB322" s="124"/>
      <c r="EL322" s="124"/>
      <c r="EV322" s="124"/>
      <c r="FF322" s="124"/>
      <c r="FP322" s="124"/>
      <c r="FZ322" s="124"/>
      <c r="GJ322" s="124"/>
      <c r="GT322" s="124"/>
      <c r="HD322" s="124"/>
      <c r="HN322" s="124"/>
      <c r="HX322" s="124"/>
    </row>
    <row xmlns:x14ac="http://schemas.microsoft.com/office/spreadsheetml/2009/9/ac" r="323" s="3" customFormat="true" x14ac:dyDescent="0.25">
      <c r="A323" s="395"/>
      <c r="B323" s="124"/>
      <c r="L323" s="124"/>
      <c r="V323" s="124"/>
      <c r="AF323" s="124"/>
      <c r="AP323" s="124"/>
      <c r="AZ323" s="124"/>
      <c r="BA323" s="124"/>
      <c r="BJ323" s="124"/>
      <c r="BK323" s="124"/>
      <c r="BT323" s="124"/>
      <c r="CD323" s="124"/>
      <c r="CN323" s="124"/>
      <c r="CX323" s="124"/>
      <c r="DH323" s="124"/>
      <c r="DR323" s="124"/>
      <c r="EB323" s="124"/>
      <c r="EL323" s="124"/>
      <c r="EV323" s="124"/>
      <c r="FF323" s="124"/>
      <c r="FP323" s="124"/>
      <c r="FZ323" s="124"/>
      <c r="GJ323" s="124"/>
      <c r="GT323" s="124"/>
      <c r="HD323" s="124"/>
      <c r="HN323" s="124"/>
      <c r="HX323" s="124"/>
    </row>
    <row xmlns:x14ac="http://schemas.microsoft.com/office/spreadsheetml/2009/9/ac" r="324" s="3" customFormat="true" x14ac:dyDescent="0.25">
      <c r="A324" s="395"/>
      <c r="B324" s="124"/>
      <c r="L324" s="124"/>
      <c r="V324" s="124"/>
      <c r="AF324" s="124"/>
      <c r="AP324" s="124"/>
      <c r="AZ324" s="124"/>
      <c r="BA324" s="124"/>
      <c r="BJ324" s="124"/>
      <c r="BK324" s="124"/>
      <c r="BT324" s="124"/>
      <c r="CD324" s="124"/>
      <c r="CN324" s="124"/>
      <c r="CX324" s="124"/>
      <c r="DH324" s="124"/>
      <c r="DR324" s="124"/>
      <c r="EB324" s="124"/>
      <c r="EL324" s="124"/>
      <c r="EV324" s="124"/>
      <c r="FF324" s="124"/>
      <c r="FP324" s="124"/>
      <c r="FZ324" s="124"/>
      <c r="GJ324" s="124"/>
      <c r="GT324" s="124"/>
      <c r="HD324" s="124"/>
      <c r="HN324" s="124"/>
      <c r="HX324" s="124"/>
    </row>
    <row xmlns:x14ac="http://schemas.microsoft.com/office/spreadsheetml/2009/9/ac" r="325" s="3" customFormat="true" x14ac:dyDescent="0.25">
      <c r="A325" s="395"/>
      <c r="B325" s="124"/>
      <c r="L325" s="124"/>
      <c r="V325" s="124"/>
      <c r="AF325" s="124"/>
      <c r="AP325" s="124"/>
      <c r="AZ325" s="124"/>
      <c r="BA325" s="124"/>
      <c r="BJ325" s="124"/>
      <c r="BK325" s="124"/>
      <c r="BT325" s="124"/>
      <c r="CD325" s="124"/>
      <c r="CN325" s="124"/>
      <c r="CX325" s="124"/>
      <c r="DH325" s="124"/>
      <c r="DR325" s="124"/>
      <c r="EB325" s="124"/>
      <c r="EL325" s="124"/>
      <c r="EV325" s="124"/>
      <c r="FF325" s="124"/>
      <c r="FP325" s="124"/>
      <c r="FZ325" s="124"/>
      <c r="GJ325" s="124"/>
      <c r="GT325" s="124"/>
      <c r="HD325" s="124"/>
      <c r="HN325" s="124"/>
      <c r="HX325" s="124"/>
    </row>
    <row xmlns:x14ac="http://schemas.microsoft.com/office/spreadsheetml/2009/9/ac" r="326" s="3" customFormat="true" x14ac:dyDescent="0.25">
      <c r="A326" s="395"/>
      <c r="B326" s="124"/>
      <c r="L326" s="124"/>
      <c r="V326" s="124"/>
      <c r="AF326" s="124"/>
      <c r="AP326" s="124"/>
      <c r="AZ326" s="124"/>
      <c r="BA326" s="124"/>
      <c r="BJ326" s="124"/>
      <c r="BK326" s="124"/>
      <c r="BT326" s="124"/>
      <c r="CD326" s="124"/>
      <c r="CN326" s="124"/>
      <c r="CX326" s="124"/>
      <c r="DH326" s="124"/>
      <c r="DR326" s="124"/>
      <c r="EB326" s="124"/>
      <c r="EL326" s="124"/>
      <c r="EV326" s="124"/>
      <c r="FF326" s="124"/>
      <c r="FP326" s="124"/>
      <c r="FZ326" s="124"/>
      <c r="GJ326" s="124"/>
      <c r="GT326" s="124"/>
      <c r="HD326" s="124"/>
      <c r="HN326" s="124"/>
      <c r="HX326" s="124"/>
    </row>
    <row xmlns:x14ac="http://schemas.microsoft.com/office/spreadsheetml/2009/9/ac" r="327" s="3" customFormat="true" x14ac:dyDescent="0.25">
      <c r="A327" s="395"/>
      <c r="B327" s="124"/>
      <c r="L327" s="124"/>
      <c r="V327" s="124"/>
      <c r="AF327" s="124"/>
      <c r="AP327" s="124"/>
      <c r="AZ327" s="124"/>
      <c r="BA327" s="124"/>
      <c r="BJ327" s="124"/>
      <c r="BK327" s="124"/>
      <c r="BT327" s="124"/>
      <c r="CD327" s="124"/>
      <c r="CN327" s="124"/>
      <c r="CX327" s="124"/>
      <c r="DH327" s="124"/>
      <c r="DR327" s="124"/>
      <c r="EB327" s="124"/>
      <c r="EL327" s="124"/>
      <c r="EV327" s="124"/>
      <c r="FF327" s="124"/>
      <c r="FP327" s="124"/>
      <c r="FZ327" s="124"/>
      <c r="GJ327" s="124"/>
      <c r="GT327" s="124"/>
      <c r="HD327" s="124"/>
      <c r="HN327" s="124"/>
      <c r="HX327" s="124"/>
    </row>
    <row xmlns:x14ac="http://schemas.microsoft.com/office/spreadsheetml/2009/9/ac" r="328" s="3" customFormat="true" x14ac:dyDescent="0.25">
      <c r="A328" s="395"/>
      <c r="B328" s="124"/>
      <c r="L328" s="124"/>
      <c r="V328" s="124"/>
      <c r="AF328" s="124"/>
      <c r="AP328" s="124"/>
      <c r="AZ328" s="124"/>
      <c r="BA328" s="124"/>
      <c r="BJ328" s="124"/>
      <c r="BK328" s="124"/>
      <c r="BT328" s="124"/>
      <c r="CD328" s="124"/>
      <c r="CN328" s="124"/>
      <c r="CX328" s="124"/>
      <c r="DH328" s="124"/>
      <c r="DR328" s="124"/>
      <c r="EB328" s="124"/>
      <c r="EL328" s="124"/>
      <c r="EV328" s="124"/>
      <c r="FF328" s="124"/>
      <c r="FP328" s="124"/>
      <c r="FZ328" s="124"/>
      <c r="GJ328" s="124"/>
      <c r="GT328" s="124"/>
      <c r="HD328" s="124"/>
      <c r="HN328" s="124"/>
      <c r="HX328" s="124"/>
    </row>
    <row xmlns:x14ac="http://schemas.microsoft.com/office/spreadsheetml/2009/9/ac" r="329" s="3" customFormat="true" x14ac:dyDescent="0.25">
      <c r="A329" s="395"/>
      <c r="B329" s="124"/>
      <c r="L329" s="124"/>
      <c r="V329" s="124"/>
      <c r="AF329" s="124"/>
      <c r="AP329" s="124"/>
      <c r="AZ329" s="124"/>
      <c r="BA329" s="124"/>
      <c r="BJ329" s="124"/>
      <c r="BK329" s="124"/>
      <c r="BT329" s="124"/>
      <c r="CD329" s="124"/>
      <c r="CN329" s="124"/>
      <c r="CX329" s="124"/>
      <c r="DH329" s="124"/>
      <c r="DR329" s="124"/>
      <c r="EB329" s="124"/>
      <c r="EL329" s="124"/>
      <c r="EV329" s="124"/>
      <c r="FF329" s="124"/>
      <c r="FP329" s="124"/>
      <c r="FZ329" s="124"/>
      <c r="GJ329" s="124"/>
      <c r="GT329" s="124"/>
      <c r="HD329" s="124"/>
      <c r="HN329" s="124"/>
      <c r="HX329" s="124"/>
    </row>
    <row xmlns:x14ac="http://schemas.microsoft.com/office/spreadsheetml/2009/9/ac" r="330" s="3" customFormat="true" x14ac:dyDescent="0.25">
      <c r="A330" s="395"/>
      <c r="B330" s="124"/>
      <c r="L330" s="124"/>
      <c r="V330" s="124"/>
      <c r="AF330" s="124"/>
      <c r="AP330" s="124"/>
      <c r="AZ330" s="124"/>
      <c r="BA330" s="124"/>
      <c r="BJ330" s="124"/>
      <c r="BK330" s="124"/>
      <c r="BT330" s="124"/>
      <c r="CD330" s="124"/>
      <c r="CN330" s="124"/>
      <c r="CX330" s="124"/>
      <c r="DH330" s="124"/>
      <c r="DR330" s="124"/>
      <c r="EB330" s="124"/>
      <c r="EL330" s="124"/>
      <c r="EV330" s="124"/>
      <c r="FF330" s="124"/>
      <c r="FP330" s="124"/>
      <c r="FZ330" s="124"/>
      <c r="GJ330" s="124"/>
      <c r="GT330" s="124"/>
      <c r="HD330" s="124"/>
      <c r="HN330" s="124"/>
      <c r="HX330" s="124"/>
    </row>
    <row xmlns:x14ac="http://schemas.microsoft.com/office/spreadsheetml/2009/9/ac" r="331" s="3" customFormat="true" x14ac:dyDescent="0.25">
      <c r="A331" s="395"/>
      <c r="B331" s="124"/>
      <c r="L331" s="124"/>
      <c r="V331" s="124"/>
      <c r="AF331" s="124"/>
      <c r="AP331" s="124"/>
      <c r="AZ331" s="124"/>
      <c r="BA331" s="124"/>
      <c r="BJ331" s="124"/>
      <c r="BK331" s="124"/>
      <c r="BT331" s="124"/>
      <c r="CD331" s="124"/>
      <c r="CN331" s="124"/>
      <c r="CX331" s="124"/>
      <c r="DH331" s="124"/>
      <c r="DR331" s="124"/>
      <c r="EB331" s="124"/>
      <c r="EL331" s="124"/>
      <c r="EV331" s="124"/>
      <c r="FF331" s="124"/>
      <c r="FP331" s="124"/>
      <c r="FZ331" s="124"/>
      <c r="GJ331" s="124"/>
      <c r="GT331" s="124"/>
      <c r="HD331" s="124"/>
      <c r="HN331" s="124"/>
      <c r="HX331" s="124"/>
    </row>
    <row xmlns:x14ac="http://schemas.microsoft.com/office/spreadsheetml/2009/9/ac" r="332" s="3" customFormat="true" x14ac:dyDescent="0.25">
      <c r="A332" s="395"/>
      <c r="B332" s="124"/>
      <c r="L332" s="124"/>
      <c r="V332" s="124"/>
      <c r="AF332" s="124"/>
      <c r="AP332" s="124"/>
      <c r="AZ332" s="124"/>
      <c r="BA332" s="124"/>
      <c r="BJ332" s="124"/>
      <c r="BK332" s="124"/>
      <c r="BT332" s="124"/>
      <c r="CD332" s="124"/>
      <c r="CN332" s="124"/>
      <c r="CX332" s="124"/>
      <c r="DH332" s="124"/>
      <c r="DR332" s="124"/>
      <c r="EB332" s="124"/>
      <c r="EL332" s="124"/>
      <c r="EV332" s="124"/>
      <c r="FF332" s="124"/>
      <c r="FP332" s="124"/>
      <c r="FZ332" s="124"/>
      <c r="GJ332" s="124"/>
      <c r="GT332" s="124"/>
      <c r="HD332" s="124"/>
      <c r="HN332" s="124"/>
      <c r="HX332" s="124"/>
    </row>
    <row xmlns:x14ac="http://schemas.microsoft.com/office/spreadsheetml/2009/9/ac" r="333" s="3" customFormat="true" x14ac:dyDescent="0.25">
      <c r="A333" s="395"/>
      <c r="B333" s="124"/>
      <c r="L333" s="124"/>
      <c r="V333" s="124"/>
      <c r="AF333" s="124"/>
      <c r="AP333" s="124"/>
      <c r="AZ333" s="124"/>
      <c r="BA333" s="124"/>
      <c r="BJ333" s="124"/>
      <c r="BK333" s="124"/>
      <c r="BT333" s="124"/>
      <c r="CD333" s="124"/>
      <c r="CN333" s="124"/>
      <c r="CX333" s="124"/>
      <c r="DH333" s="124"/>
      <c r="DR333" s="124"/>
      <c r="EB333" s="124"/>
      <c r="EL333" s="124"/>
      <c r="EV333" s="124"/>
      <c r="FF333" s="124"/>
      <c r="FP333" s="124"/>
      <c r="FZ333" s="124"/>
      <c r="GJ333" s="124"/>
      <c r="GT333" s="124"/>
      <c r="HD333" s="124"/>
      <c r="HN333" s="124"/>
      <c r="HX333" s="124"/>
    </row>
    <row xmlns:x14ac="http://schemas.microsoft.com/office/spreadsheetml/2009/9/ac" r="334" s="3" customFormat="true" x14ac:dyDescent="0.25">
      <c r="A334" s="395"/>
      <c r="B334" s="124"/>
      <c r="L334" s="124"/>
      <c r="V334" s="124"/>
      <c r="AF334" s="124"/>
      <c r="AP334" s="124"/>
      <c r="AZ334" s="124"/>
      <c r="BA334" s="124"/>
      <c r="BJ334" s="124"/>
      <c r="BK334" s="124"/>
      <c r="BT334" s="124"/>
      <c r="CD334" s="124"/>
      <c r="CN334" s="124"/>
      <c r="CX334" s="124"/>
      <c r="DH334" s="124"/>
      <c r="DR334" s="124"/>
      <c r="EB334" s="124"/>
      <c r="EL334" s="124"/>
      <c r="EV334" s="124"/>
      <c r="FF334" s="124"/>
      <c r="FP334" s="124"/>
      <c r="FZ334" s="124"/>
      <c r="GJ334" s="124"/>
      <c r="GT334" s="124"/>
      <c r="HD334" s="124"/>
      <c r="HN334" s="124"/>
      <c r="HX334" s="124"/>
    </row>
    <row xmlns:x14ac="http://schemas.microsoft.com/office/spreadsheetml/2009/9/ac" r="335" s="3" customFormat="true" x14ac:dyDescent="0.25">
      <c r="A335" s="395"/>
      <c r="B335" s="124"/>
      <c r="L335" s="124"/>
      <c r="V335" s="124"/>
      <c r="AF335" s="124"/>
      <c r="AP335" s="124"/>
      <c r="AZ335" s="124"/>
      <c r="BA335" s="124"/>
      <c r="BJ335" s="124"/>
      <c r="BK335" s="124"/>
      <c r="BT335" s="124"/>
      <c r="CD335" s="124"/>
      <c r="CN335" s="124"/>
      <c r="CX335" s="124"/>
      <c r="DH335" s="124"/>
      <c r="DR335" s="124"/>
      <c r="EB335" s="124"/>
      <c r="EL335" s="124"/>
      <c r="EV335" s="124"/>
      <c r="FF335" s="124"/>
      <c r="FP335" s="124"/>
      <c r="FZ335" s="124"/>
      <c r="GJ335" s="124"/>
      <c r="GT335" s="124"/>
      <c r="HD335" s="124"/>
      <c r="HN335" s="124"/>
      <c r="HX335" s="124"/>
    </row>
    <row xmlns:x14ac="http://schemas.microsoft.com/office/spreadsheetml/2009/9/ac" r="336" s="3" customFormat="true" x14ac:dyDescent="0.25">
      <c r="A336" s="395"/>
      <c r="B336" s="124"/>
      <c r="L336" s="124"/>
      <c r="V336" s="124"/>
      <c r="AF336" s="124"/>
      <c r="AP336" s="124"/>
      <c r="AZ336" s="124"/>
      <c r="BA336" s="124"/>
      <c r="BJ336" s="124"/>
      <c r="BK336" s="124"/>
      <c r="BT336" s="124"/>
      <c r="CD336" s="124"/>
      <c r="CN336" s="124"/>
      <c r="CX336" s="124"/>
      <c r="DH336" s="124"/>
      <c r="DR336" s="124"/>
      <c r="EB336" s="124"/>
      <c r="EL336" s="124"/>
      <c r="EV336" s="124"/>
      <c r="FF336" s="124"/>
      <c r="FP336" s="124"/>
      <c r="FZ336" s="124"/>
      <c r="GJ336" s="124"/>
      <c r="GT336" s="124"/>
      <c r="HD336" s="124"/>
      <c r="HN336" s="124"/>
      <c r="HX336" s="124"/>
    </row>
    <row xmlns:x14ac="http://schemas.microsoft.com/office/spreadsheetml/2009/9/ac" r="337" s="3" customFormat="true" x14ac:dyDescent="0.25">
      <c r="A337" s="395"/>
      <c r="B337" s="124"/>
      <c r="L337" s="124"/>
      <c r="V337" s="124"/>
      <c r="AF337" s="124"/>
      <c r="AP337" s="124"/>
      <c r="AZ337" s="124"/>
      <c r="BA337" s="124"/>
      <c r="BJ337" s="124"/>
      <c r="BK337" s="124"/>
      <c r="BT337" s="124"/>
      <c r="CD337" s="124"/>
      <c r="CN337" s="124"/>
      <c r="CX337" s="124"/>
      <c r="DH337" s="124"/>
      <c r="DR337" s="124"/>
      <c r="EB337" s="124"/>
      <c r="EL337" s="124"/>
      <c r="EV337" s="124"/>
      <c r="FF337" s="124"/>
      <c r="FP337" s="124"/>
      <c r="FZ337" s="124"/>
      <c r="GJ337" s="124"/>
      <c r="GT337" s="124"/>
      <c r="HD337" s="124"/>
      <c r="HN337" s="124"/>
      <c r="HX337" s="124"/>
    </row>
    <row xmlns:x14ac="http://schemas.microsoft.com/office/spreadsheetml/2009/9/ac" r="338" s="3" customFormat="true" x14ac:dyDescent="0.25">
      <c r="A338" s="395"/>
      <c r="B338" s="124"/>
      <c r="L338" s="124"/>
      <c r="V338" s="124"/>
      <c r="AF338" s="124"/>
      <c r="AP338" s="124"/>
      <c r="AZ338" s="124"/>
      <c r="BA338" s="124"/>
      <c r="BJ338" s="124"/>
      <c r="BK338" s="124"/>
      <c r="BT338" s="124"/>
      <c r="CD338" s="124"/>
      <c r="CN338" s="124"/>
      <c r="CX338" s="124"/>
      <c r="DH338" s="124"/>
      <c r="DR338" s="124"/>
      <c r="EB338" s="124"/>
      <c r="EL338" s="124"/>
      <c r="EV338" s="124"/>
      <c r="FF338" s="124"/>
      <c r="FP338" s="124"/>
      <c r="FZ338" s="124"/>
      <c r="GJ338" s="124"/>
      <c r="GT338" s="124"/>
      <c r="HD338" s="124"/>
      <c r="HN338" s="124"/>
      <c r="HX338" s="124"/>
    </row>
    <row xmlns:x14ac="http://schemas.microsoft.com/office/spreadsheetml/2009/9/ac" r="339" s="3" customFormat="true" x14ac:dyDescent="0.25">
      <c r="A339" s="395"/>
      <c r="B339" s="124"/>
      <c r="L339" s="124"/>
      <c r="V339" s="124"/>
      <c r="AF339" s="124"/>
      <c r="AP339" s="124"/>
      <c r="AZ339" s="124"/>
      <c r="BA339" s="124"/>
      <c r="BJ339" s="124"/>
      <c r="BK339" s="124"/>
      <c r="BT339" s="124"/>
      <c r="CD339" s="124"/>
      <c r="CN339" s="124"/>
      <c r="CX339" s="124"/>
      <c r="DH339" s="124"/>
      <c r="DR339" s="124"/>
      <c r="EB339" s="124"/>
      <c r="EL339" s="124"/>
      <c r="EV339" s="124"/>
      <c r="FF339" s="124"/>
      <c r="FP339" s="124"/>
      <c r="FZ339" s="124"/>
      <c r="GJ339" s="124"/>
      <c r="GT339" s="124"/>
      <c r="HD339" s="124"/>
      <c r="HN339" s="124"/>
      <c r="HX339" s="124"/>
    </row>
    <row xmlns:x14ac="http://schemas.microsoft.com/office/spreadsheetml/2009/9/ac" r="340" s="3" customFormat="true" x14ac:dyDescent="0.25">
      <c r="A340" s="395"/>
      <c r="B340" s="124"/>
      <c r="L340" s="124"/>
      <c r="V340" s="124"/>
      <c r="AF340" s="124"/>
      <c r="AP340" s="124"/>
      <c r="AZ340" s="124"/>
      <c r="BA340" s="124"/>
      <c r="BJ340" s="124"/>
      <c r="BK340" s="124"/>
      <c r="BT340" s="124"/>
      <c r="CD340" s="124"/>
      <c r="CN340" s="124"/>
      <c r="CX340" s="124"/>
      <c r="DH340" s="124"/>
      <c r="DR340" s="124"/>
      <c r="EB340" s="124"/>
      <c r="EL340" s="124"/>
      <c r="EV340" s="124"/>
      <c r="FF340" s="124"/>
      <c r="FP340" s="124"/>
      <c r="FZ340" s="124"/>
      <c r="GJ340" s="124"/>
      <c r="GT340" s="124"/>
      <c r="HD340" s="124"/>
      <c r="HN340" s="124"/>
      <c r="HX340" s="124"/>
    </row>
    <row xmlns:x14ac="http://schemas.microsoft.com/office/spreadsheetml/2009/9/ac" r="341" s="3" customFormat="true" x14ac:dyDescent="0.25">
      <c r="A341" s="395"/>
      <c r="B341" s="124"/>
      <c r="L341" s="124"/>
      <c r="V341" s="124"/>
      <c r="AF341" s="124"/>
      <c r="AP341" s="124"/>
      <c r="AZ341" s="124"/>
      <c r="BA341" s="124"/>
      <c r="BJ341" s="124"/>
      <c r="BK341" s="124"/>
      <c r="BT341" s="124"/>
      <c r="CD341" s="124"/>
      <c r="CN341" s="124"/>
      <c r="CX341" s="124"/>
      <c r="DH341" s="124"/>
      <c r="DR341" s="124"/>
      <c r="EB341" s="124"/>
      <c r="EL341" s="124"/>
      <c r="EV341" s="124"/>
      <c r="FF341" s="124"/>
      <c r="FP341" s="124"/>
      <c r="FZ341" s="124"/>
      <c r="GJ341" s="124"/>
      <c r="GT341" s="124"/>
      <c r="HD341" s="124"/>
      <c r="HN341" s="124"/>
      <c r="HX341" s="124"/>
    </row>
    <row xmlns:x14ac="http://schemas.microsoft.com/office/spreadsheetml/2009/9/ac" r="342" s="3" customFormat="true" x14ac:dyDescent="0.25">
      <c r="A342" s="395"/>
      <c r="B342" s="124"/>
      <c r="L342" s="124"/>
      <c r="V342" s="124"/>
      <c r="AF342" s="124"/>
      <c r="AP342" s="124"/>
      <c r="AZ342" s="124"/>
      <c r="BA342" s="124"/>
      <c r="BJ342" s="124"/>
      <c r="BK342" s="124"/>
      <c r="BT342" s="124"/>
      <c r="CD342" s="124"/>
      <c r="CN342" s="124"/>
      <c r="CX342" s="124"/>
      <c r="DH342" s="124"/>
      <c r="DR342" s="124"/>
      <c r="EB342" s="124"/>
      <c r="EL342" s="124"/>
      <c r="EV342" s="124"/>
      <c r="FF342" s="124"/>
      <c r="FP342" s="124"/>
      <c r="FZ342" s="124"/>
      <c r="GJ342" s="124"/>
      <c r="GT342" s="124"/>
      <c r="HD342" s="124"/>
      <c r="HN342" s="124"/>
      <c r="HX342" s="124"/>
    </row>
    <row xmlns:x14ac="http://schemas.microsoft.com/office/spreadsheetml/2009/9/ac" r="343" s="3" customFormat="true" x14ac:dyDescent="0.25">
      <c r="A343" s="395"/>
      <c r="B343" s="124"/>
      <c r="L343" s="124"/>
      <c r="V343" s="124"/>
      <c r="AF343" s="124"/>
      <c r="AP343" s="124"/>
      <c r="AZ343" s="124"/>
      <c r="BA343" s="124"/>
      <c r="BJ343" s="124"/>
      <c r="BK343" s="124"/>
      <c r="BT343" s="124"/>
      <c r="CD343" s="124"/>
      <c r="CN343" s="124"/>
      <c r="CX343" s="124"/>
      <c r="DH343" s="124"/>
      <c r="DR343" s="124"/>
      <c r="EB343" s="124"/>
      <c r="EL343" s="124"/>
      <c r="EV343" s="124"/>
      <c r="FF343" s="124"/>
      <c r="FP343" s="124"/>
      <c r="FZ343" s="124"/>
      <c r="GJ343" s="124"/>
      <c r="GT343" s="124"/>
      <c r="HD343" s="124"/>
      <c r="HN343" s="124"/>
      <c r="HX343" s="124"/>
    </row>
    <row xmlns:x14ac="http://schemas.microsoft.com/office/spreadsheetml/2009/9/ac" r="344" s="3" customFormat="true" x14ac:dyDescent="0.25">
      <c r="A344" s="395"/>
      <c r="B344" s="124"/>
      <c r="L344" s="124"/>
      <c r="V344" s="124"/>
      <c r="AF344" s="124"/>
      <c r="AP344" s="124"/>
      <c r="AZ344" s="124"/>
      <c r="BA344" s="124"/>
      <c r="BJ344" s="124"/>
      <c r="BK344" s="124"/>
      <c r="BT344" s="124"/>
      <c r="CD344" s="124"/>
      <c r="CN344" s="124"/>
      <c r="CX344" s="124"/>
      <c r="DH344" s="124"/>
      <c r="DR344" s="124"/>
      <c r="EB344" s="124"/>
      <c r="EL344" s="124"/>
      <c r="EV344" s="124"/>
      <c r="FF344" s="124"/>
      <c r="FP344" s="124"/>
      <c r="FZ344" s="124"/>
      <c r="GJ344" s="124"/>
      <c r="GT344" s="124"/>
      <c r="HD344" s="124"/>
      <c r="HN344" s="124"/>
      <c r="HX344" s="124"/>
    </row>
    <row xmlns:x14ac="http://schemas.microsoft.com/office/spreadsheetml/2009/9/ac" r="345" s="3" customFormat="true" x14ac:dyDescent="0.25">
      <c r="A345" s="395"/>
      <c r="B345" s="124"/>
      <c r="L345" s="124"/>
      <c r="V345" s="124"/>
      <c r="AF345" s="124"/>
      <c r="AP345" s="124"/>
      <c r="AZ345" s="124"/>
      <c r="BA345" s="124"/>
      <c r="BJ345" s="124"/>
      <c r="BK345" s="124"/>
      <c r="BT345" s="124"/>
      <c r="CD345" s="124"/>
      <c r="CN345" s="124"/>
      <c r="CX345" s="124"/>
      <c r="DH345" s="124"/>
      <c r="DR345" s="124"/>
      <c r="EB345" s="124"/>
      <c r="EL345" s="124"/>
      <c r="EV345" s="124"/>
      <c r="FF345" s="124"/>
      <c r="FP345" s="124"/>
      <c r="FZ345" s="124"/>
      <c r="GJ345" s="124"/>
      <c r="GT345" s="124"/>
      <c r="HD345" s="124"/>
      <c r="HN345" s="124"/>
      <c r="HX345" s="124"/>
    </row>
    <row xmlns:x14ac="http://schemas.microsoft.com/office/spreadsheetml/2009/9/ac" r="346" s="3" customFormat="true" x14ac:dyDescent="0.25">
      <c r="A346" s="395"/>
      <c r="B346" s="124"/>
      <c r="L346" s="124"/>
      <c r="V346" s="124"/>
      <c r="AF346" s="124"/>
      <c r="AP346" s="124"/>
      <c r="AZ346" s="124"/>
      <c r="BA346" s="124"/>
      <c r="BJ346" s="124"/>
      <c r="BK346" s="124"/>
      <c r="BT346" s="124"/>
      <c r="CD346" s="124"/>
      <c r="CN346" s="124"/>
      <c r="CX346" s="124"/>
      <c r="DH346" s="124"/>
      <c r="DR346" s="124"/>
      <c r="EB346" s="124"/>
      <c r="EL346" s="124"/>
      <c r="EV346" s="124"/>
      <c r="FF346" s="124"/>
      <c r="FP346" s="124"/>
      <c r="FZ346" s="124"/>
      <c r="GJ346" s="124"/>
      <c r="GT346" s="124"/>
      <c r="HD346" s="124"/>
      <c r="HN346" s="124"/>
      <c r="HX346" s="124"/>
    </row>
    <row xmlns:x14ac="http://schemas.microsoft.com/office/spreadsheetml/2009/9/ac" r="347" s="3" customFormat="true" x14ac:dyDescent="0.25">
      <c r="A347" s="395"/>
      <c r="B347" s="124"/>
      <c r="L347" s="124"/>
      <c r="V347" s="124"/>
      <c r="AF347" s="124"/>
      <c r="AP347" s="124"/>
      <c r="AZ347" s="124"/>
      <c r="BA347" s="124"/>
      <c r="BJ347" s="124"/>
      <c r="BK347" s="124"/>
      <c r="BT347" s="124"/>
      <c r="CD347" s="124"/>
      <c r="CN347" s="124"/>
      <c r="CX347" s="124"/>
      <c r="DH347" s="124"/>
      <c r="DR347" s="124"/>
      <c r="EB347" s="124"/>
      <c r="EL347" s="124"/>
      <c r="EV347" s="124"/>
      <c r="FF347" s="124"/>
      <c r="FP347" s="124"/>
      <c r="FZ347" s="124"/>
      <c r="GJ347" s="124"/>
      <c r="GT347" s="124"/>
      <c r="HD347" s="124"/>
      <c r="HN347" s="124"/>
      <c r="HX347" s="124"/>
    </row>
    <row xmlns:x14ac="http://schemas.microsoft.com/office/spreadsheetml/2009/9/ac" r="348" s="3" customFormat="true" x14ac:dyDescent="0.25">
      <c r="A348" s="395"/>
      <c r="B348" s="124"/>
      <c r="L348" s="124"/>
      <c r="V348" s="124"/>
      <c r="AF348" s="124"/>
      <c r="AP348" s="124"/>
      <c r="AZ348" s="124"/>
      <c r="BA348" s="124"/>
      <c r="BJ348" s="124"/>
      <c r="BK348" s="124"/>
      <c r="BT348" s="124"/>
      <c r="CD348" s="124"/>
      <c r="CN348" s="124"/>
      <c r="CX348" s="124"/>
      <c r="DH348" s="124"/>
      <c r="DR348" s="124"/>
      <c r="EB348" s="124"/>
      <c r="EL348" s="124"/>
      <c r="EV348" s="124"/>
      <c r="FF348" s="124"/>
      <c r="FP348" s="124"/>
      <c r="FZ348" s="124"/>
      <c r="GJ348" s="124"/>
      <c r="GT348" s="124"/>
      <c r="HD348" s="124"/>
      <c r="HN348" s="124"/>
      <c r="HX348" s="124"/>
    </row>
    <row xmlns:x14ac="http://schemas.microsoft.com/office/spreadsheetml/2009/9/ac" r="349" s="3" customFormat="true" x14ac:dyDescent="0.25">
      <c r="A349" s="395"/>
      <c r="B349" s="124"/>
      <c r="L349" s="124"/>
      <c r="V349" s="124"/>
      <c r="AF349" s="124"/>
      <c r="AP349" s="124"/>
      <c r="AZ349" s="124"/>
      <c r="BA349" s="124"/>
      <c r="BJ349" s="124"/>
      <c r="BK349" s="124"/>
      <c r="BT349" s="124"/>
      <c r="CD349" s="124"/>
      <c r="CN349" s="124"/>
      <c r="CX349" s="124"/>
      <c r="DH349" s="124"/>
      <c r="DR349" s="124"/>
      <c r="EB349" s="124"/>
      <c r="EL349" s="124"/>
      <c r="EV349" s="124"/>
      <c r="FF349" s="124"/>
      <c r="FP349" s="124"/>
      <c r="FZ349" s="124"/>
      <c r="GJ349" s="124"/>
      <c r="GT349" s="124"/>
      <c r="HD349" s="124"/>
      <c r="HN349" s="124"/>
      <c r="HX349" s="124"/>
    </row>
    <row xmlns:x14ac="http://schemas.microsoft.com/office/spreadsheetml/2009/9/ac" r="350" s="3" customFormat="true" x14ac:dyDescent="0.25">
      <c r="A350" s="395"/>
      <c r="B350" s="124"/>
      <c r="L350" s="124"/>
      <c r="V350" s="124"/>
      <c r="AF350" s="124"/>
      <c r="AP350" s="124"/>
      <c r="AZ350" s="124"/>
      <c r="BA350" s="124"/>
      <c r="BJ350" s="124"/>
      <c r="BK350" s="124"/>
      <c r="BT350" s="124"/>
      <c r="CD350" s="124"/>
      <c r="CN350" s="124"/>
      <c r="CX350" s="124"/>
      <c r="DH350" s="124"/>
      <c r="DR350" s="124"/>
      <c r="EB350" s="124"/>
      <c r="EL350" s="124"/>
      <c r="EV350" s="124"/>
      <c r="FF350" s="124"/>
      <c r="FP350" s="124"/>
      <c r="FZ350" s="124"/>
      <c r="GJ350" s="124"/>
      <c r="GT350" s="124"/>
      <c r="HD350" s="124"/>
      <c r="HN350" s="124"/>
      <c r="HX350" s="124"/>
    </row>
    <row xmlns:x14ac="http://schemas.microsoft.com/office/spreadsheetml/2009/9/ac" r="351" s="3" customFormat="true" x14ac:dyDescent="0.25">
      <c r="A351" s="395"/>
      <c r="B351" s="124"/>
      <c r="L351" s="124"/>
      <c r="V351" s="124"/>
      <c r="AF351" s="124"/>
      <c r="AP351" s="124"/>
      <c r="AZ351" s="124"/>
      <c r="BA351" s="124"/>
      <c r="BJ351" s="124"/>
      <c r="BK351" s="124"/>
      <c r="BT351" s="124"/>
      <c r="CD351" s="124"/>
      <c r="CN351" s="124"/>
      <c r="CX351" s="124"/>
      <c r="DH351" s="124"/>
      <c r="DR351" s="124"/>
      <c r="EB351" s="124"/>
      <c r="EL351" s="124"/>
      <c r="EV351" s="124"/>
      <c r="FF351" s="124"/>
      <c r="FP351" s="124"/>
      <c r="FZ351" s="124"/>
      <c r="GJ351" s="124"/>
      <c r="GT351" s="124"/>
      <c r="HD351" s="124"/>
      <c r="HN351" s="124"/>
      <c r="HX351" s="124"/>
    </row>
    <row xmlns:x14ac="http://schemas.microsoft.com/office/spreadsheetml/2009/9/ac" r="352" s="3" customFormat="true" x14ac:dyDescent="0.25">
      <c r="A352" s="395"/>
      <c r="B352" s="124"/>
      <c r="L352" s="124"/>
      <c r="V352" s="124"/>
      <c r="AF352" s="124"/>
      <c r="AP352" s="124"/>
      <c r="AZ352" s="124"/>
      <c r="BA352" s="124"/>
      <c r="BJ352" s="124"/>
      <c r="BK352" s="124"/>
      <c r="BT352" s="124"/>
      <c r="CD352" s="124"/>
      <c r="CN352" s="124"/>
      <c r="CX352" s="124"/>
      <c r="DH352" s="124"/>
      <c r="DR352" s="124"/>
      <c r="EB352" s="124"/>
      <c r="EL352" s="124"/>
      <c r="EV352" s="124"/>
      <c r="FF352" s="124"/>
      <c r="FP352" s="124"/>
      <c r="FZ352" s="124"/>
      <c r="GJ352" s="124"/>
      <c r="GT352" s="124"/>
      <c r="HD352" s="124"/>
      <c r="HN352" s="124"/>
      <c r="HX352" s="124"/>
    </row>
    <row xmlns:x14ac="http://schemas.microsoft.com/office/spreadsheetml/2009/9/ac" r="353" s="3" customFormat="true" x14ac:dyDescent="0.25">
      <c r="A353" s="395"/>
      <c r="B353" s="124"/>
      <c r="L353" s="124"/>
      <c r="V353" s="124"/>
      <c r="AF353" s="124"/>
      <c r="AP353" s="124"/>
      <c r="AZ353" s="124"/>
      <c r="BA353" s="124"/>
      <c r="BJ353" s="124"/>
      <c r="BK353" s="124"/>
      <c r="BT353" s="124"/>
      <c r="CD353" s="124"/>
      <c r="CN353" s="124"/>
      <c r="CX353" s="124"/>
      <c r="DH353" s="124"/>
      <c r="DR353" s="124"/>
      <c r="EB353" s="124"/>
      <c r="EL353" s="124"/>
      <c r="EV353" s="124"/>
      <c r="FF353" s="124"/>
      <c r="FP353" s="124"/>
      <c r="FZ353" s="124"/>
      <c r="GJ353" s="124"/>
      <c r="GT353" s="124"/>
      <c r="HD353" s="124"/>
      <c r="HN353" s="124"/>
      <c r="HX353" s="124"/>
    </row>
    <row xmlns:x14ac="http://schemas.microsoft.com/office/spreadsheetml/2009/9/ac" r="354" s="3" customFormat="true" x14ac:dyDescent="0.25">
      <c r="A354" s="395"/>
      <c r="B354" s="124"/>
      <c r="L354" s="124"/>
      <c r="V354" s="124"/>
      <c r="AF354" s="124"/>
      <c r="AP354" s="124"/>
      <c r="AZ354" s="124"/>
      <c r="BA354" s="124"/>
      <c r="BJ354" s="124"/>
      <c r="BK354" s="124"/>
      <c r="BT354" s="124"/>
      <c r="CD354" s="124"/>
      <c r="CN354" s="124"/>
      <c r="CX354" s="124"/>
      <c r="DH354" s="124"/>
      <c r="DR354" s="124"/>
      <c r="EB354" s="124"/>
      <c r="EL354" s="124"/>
      <c r="EV354" s="124"/>
      <c r="FF354" s="124"/>
      <c r="FP354" s="124"/>
      <c r="FZ354" s="124"/>
      <c r="GJ354" s="124"/>
      <c r="GT354" s="124"/>
      <c r="HD354" s="124"/>
      <c r="HN354" s="124"/>
      <c r="HX354" s="124"/>
    </row>
    <row xmlns:x14ac="http://schemas.microsoft.com/office/spreadsheetml/2009/9/ac" r="355" s="3" customFormat="true" x14ac:dyDescent="0.25">
      <c r="A355" s="395"/>
      <c r="B355" s="124"/>
      <c r="L355" s="124"/>
      <c r="V355" s="124"/>
      <c r="AF355" s="124"/>
      <c r="AP355" s="124"/>
      <c r="AZ355" s="124"/>
      <c r="BA355" s="124"/>
      <c r="BJ355" s="124"/>
      <c r="BK355" s="124"/>
      <c r="BT355" s="124"/>
      <c r="CD355" s="124"/>
      <c r="CN355" s="124"/>
      <c r="CX355" s="124"/>
      <c r="DH355" s="124"/>
      <c r="DR355" s="124"/>
      <c r="EB355" s="124"/>
      <c r="EL355" s="124"/>
      <c r="EV355" s="124"/>
      <c r="FF355" s="124"/>
      <c r="FP355" s="124"/>
      <c r="FZ355" s="124"/>
      <c r="GJ355" s="124"/>
      <c r="GT355" s="124"/>
      <c r="HD355" s="124"/>
      <c r="HN355" s="124"/>
      <c r="HX355" s="124"/>
    </row>
    <row xmlns:x14ac="http://schemas.microsoft.com/office/spreadsheetml/2009/9/ac" r="356" s="3" customFormat="true" x14ac:dyDescent="0.25">
      <c r="A356" s="395"/>
      <c r="B356" s="124"/>
      <c r="L356" s="124"/>
      <c r="V356" s="124"/>
      <c r="AF356" s="124"/>
      <c r="AP356" s="124"/>
      <c r="AZ356" s="124"/>
      <c r="BA356" s="124"/>
      <c r="BJ356" s="124"/>
      <c r="BK356" s="124"/>
      <c r="BT356" s="124"/>
      <c r="CD356" s="124"/>
      <c r="CN356" s="124"/>
      <c r="CX356" s="124"/>
      <c r="DH356" s="124"/>
      <c r="DR356" s="124"/>
      <c r="EB356" s="124"/>
      <c r="EL356" s="124"/>
      <c r="EV356" s="124"/>
      <c r="FF356" s="124"/>
      <c r="FP356" s="124"/>
      <c r="FZ356" s="124"/>
      <c r="GJ356" s="124"/>
      <c r="GT356" s="124"/>
      <c r="HD356" s="124"/>
      <c r="HN356" s="124"/>
      <c r="HX356" s="124"/>
    </row>
    <row xmlns:x14ac="http://schemas.microsoft.com/office/spreadsheetml/2009/9/ac" r="357" s="3" customFormat="true" x14ac:dyDescent="0.25">
      <c r="A357" s="395"/>
      <c r="B357" s="124"/>
      <c r="L357" s="124"/>
      <c r="V357" s="124"/>
      <c r="AF357" s="124"/>
      <c r="AP357" s="124"/>
      <c r="AZ357" s="124"/>
      <c r="BA357" s="124"/>
      <c r="BJ357" s="124"/>
      <c r="BK357" s="124"/>
      <c r="BT357" s="124"/>
      <c r="CD357" s="124"/>
      <c r="CN357" s="124"/>
      <c r="CX357" s="124"/>
      <c r="DH357" s="124"/>
      <c r="DR357" s="124"/>
      <c r="EB357" s="124"/>
      <c r="EL357" s="124"/>
      <c r="EV357" s="124"/>
      <c r="FF357" s="124"/>
      <c r="FP357" s="124"/>
      <c r="FZ357" s="124"/>
      <c r="GJ357" s="124"/>
      <c r="GT357" s="124"/>
      <c r="HD357" s="124"/>
      <c r="HN357" s="124"/>
      <c r="HX357" s="124"/>
    </row>
    <row xmlns:x14ac="http://schemas.microsoft.com/office/spreadsheetml/2009/9/ac" r="358" s="3" customFormat="true" x14ac:dyDescent="0.25">
      <c r="A358" s="395"/>
      <c r="B358" s="124"/>
      <c r="L358" s="124"/>
      <c r="V358" s="124"/>
      <c r="AF358" s="124"/>
      <c r="AP358" s="124"/>
      <c r="AZ358" s="124"/>
      <c r="BA358" s="124"/>
      <c r="BJ358" s="124"/>
      <c r="BK358" s="124"/>
      <c r="BT358" s="124"/>
      <c r="CD358" s="124"/>
      <c r="CN358" s="124"/>
      <c r="CX358" s="124"/>
      <c r="DH358" s="124"/>
      <c r="DR358" s="124"/>
      <c r="EB358" s="124"/>
      <c r="EL358" s="124"/>
      <c r="EV358" s="124"/>
      <c r="FF358" s="124"/>
      <c r="FP358" s="124"/>
      <c r="FZ358" s="124"/>
      <c r="GJ358" s="124"/>
      <c r="GT358" s="124"/>
      <c r="HD358" s="124"/>
      <c r="HN358" s="124"/>
      <c r="HX358" s="124"/>
    </row>
    <row xmlns:x14ac="http://schemas.microsoft.com/office/spreadsheetml/2009/9/ac" r="359" s="3" customFormat="true" x14ac:dyDescent="0.25">
      <c r="A359" s="395"/>
      <c r="B359" s="124"/>
      <c r="L359" s="124"/>
      <c r="V359" s="124"/>
      <c r="AF359" s="124"/>
      <c r="AP359" s="124"/>
      <c r="AZ359" s="124"/>
      <c r="BA359" s="124"/>
      <c r="BJ359" s="124"/>
      <c r="BK359" s="124"/>
      <c r="BT359" s="124"/>
      <c r="CD359" s="124"/>
      <c r="CN359" s="124"/>
      <c r="CX359" s="124"/>
      <c r="DH359" s="124"/>
      <c r="DR359" s="124"/>
      <c r="EB359" s="124"/>
      <c r="EL359" s="124"/>
      <c r="EV359" s="124"/>
      <c r="FF359" s="124"/>
      <c r="FP359" s="124"/>
      <c r="FZ359" s="124"/>
      <c r="GJ359" s="124"/>
      <c r="GT359" s="124"/>
      <c r="HD359" s="124"/>
      <c r="HN359" s="124"/>
      <c r="HX359" s="124"/>
    </row>
    <row xmlns:x14ac="http://schemas.microsoft.com/office/spreadsheetml/2009/9/ac" r="360" s="3" customFormat="true" x14ac:dyDescent="0.25">
      <c r="A360" s="395"/>
      <c r="B360" s="124"/>
      <c r="L360" s="124"/>
      <c r="V360" s="124"/>
      <c r="AF360" s="124"/>
      <c r="AP360" s="124"/>
      <c r="AZ360" s="124"/>
      <c r="BA360" s="124"/>
      <c r="BJ360" s="124"/>
      <c r="BK360" s="124"/>
      <c r="BT360" s="124"/>
      <c r="CD360" s="124"/>
      <c r="CN360" s="124"/>
      <c r="CX360" s="124"/>
      <c r="DH360" s="124"/>
      <c r="DR360" s="124"/>
      <c r="EB360" s="124"/>
      <c r="EL360" s="124"/>
      <c r="EV360" s="124"/>
      <c r="FF360" s="124"/>
      <c r="FP360" s="124"/>
      <c r="FZ360" s="124"/>
      <c r="GJ360" s="124"/>
      <c r="GT360" s="124"/>
      <c r="HD360" s="124"/>
      <c r="HN360" s="124"/>
      <c r="HX360" s="124"/>
    </row>
    <row xmlns:x14ac="http://schemas.microsoft.com/office/spreadsheetml/2009/9/ac" r="361" s="3" customFormat="true" x14ac:dyDescent="0.25">
      <c r="A361" s="395"/>
      <c r="B361" s="124"/>
      <c r="L361" s="124"/>
      <c r="V361" s="124"/>
      <c r="AF361" s="124"/>
      <c r="AP361" s="124"/>
      <c r="AZ361" s="124"/>
      <c r="BA361" s="124"/>
      <c r="BJ361" s="124"/>
      <c r="BK361" s="124"/>
      <c r="BT361" s="124"/>
      <c r="CD361" s="124"/>
      <c r="CN361" s="124"/>
      <c r="CX361" s="124"/>
      <c r="DH361" s="124"/>
      <c r="DR361" s="124"/>
      <c r="EB361" s="124"/>
      <c r="EL361" s="124"/>
      <c r="EV361" s="124"/>
      <c r="FF361" s="124"/>
      <c r="FP361" s="124"/>
      <c r="FZ361" s="124"/>
      <c r="GJ361" s="124"/>
      <c r="GT361" s="124"/>
      <c r="HD361" s="124"/>
      <c r="HN361" s="124"/>
      <c r="HX361" s="124"/>
    </row>
    <row xmlns:x14ac="http://schemas.microsoft.com/office/spreadsheetml/2009/9/ac" r="362" s="3" customFormat="true" x14ac:dyDescent="0.25">
      <c r="A362" s="395"/>
      <c r="B362" s="124"/>
      <c r="L362" s="124"/>
      <c r="V362" s="124"/>
      <c r="AF362" s="124"/>
      <c r="AP362" s="124"/>
      <c r="AZ362" s="124"/>
      <c r="BA362" s="124"/>
      <c r="BJ362" s="124"/>
      <c r="BK362" s="124"/>
      <c r="BT362" s="124"/>
      <c r="CD362" s="124"/>
      <c r="CN362" s="124"/>
      <c r="CX362" s="124"/>
      <c r="DH362" s="124"/>
      <c r="DR362" s="124"/>
      <c r="EB362" s="124"/>
      <c r="EL362" s="124"/>
      <c r="EV362" s="124"/>
      <c r="FF362" s="124"/>
      <c r="FP362" s="124"/>
      <c r="FZ362" s="124"/>
      <c r="GJ362" s="124"/>
      <c r="GT362" s="124"/>
      <c r="HD362" s="124"/>
      <c r="HN362" s="124"/>
      <c r="HX362" s="124"/>
    </row>
    <row xmlns:x14ac="http://schemas.microsoft.com/office/spreadsheetml/2009/9/ac" r="363" s="3" customFormat="true" x14ac:dyDescent="0.25">
      <c r="A363" s="395"/>
      <c r="B363" s="124"/>
      <c r="L363" s="124"/>
      <c r="V363" s="124"/>
      <c r="AF363" s="124"/>
      <c r="AP363" s="124"/>
      <c r="AZ363" s="124"/>
      <c r="BA363" s="124"/>
      <c r="BJ363" s="124"/>
      <c r="BK363" s="124"/>
      <c r="BT363" s="124"/>
      <c r="CD363" s="124"/>
      <c r="CN363" s="124"/>
      <c r="CX363" s="124"/>
      <c r="DH363" s="124"/>
      <c r="DR363" s="124"/>
      <c r="EB363" s="124"/>
      <c r="EL363" s="124"/>
      <c r="EV363" s="124"/>
      <c r="FF363" s="124"/>
      <c r="FP363" s="124"/>
      <c r="FZ363" s="124"/>
      <c r="GJ363" s="124"/>
      <c r="GT363" s="124"/>
      <c r="HD363" s="124"/>
      <c r="HN363" s="124"/>
      <c r="HX363" s="124"/>
    </row>
    <row xmlns:x14ac="http://schemas.microsoft.com/office/spreadsheetml/2009/9/ac" r="364" s="3" customFormat="true" x14ac:dyDescent="0.25">
      <c r="A364" s="395"/>
      <c r="B364" s="124"/>
      <c r="L364" s="124"/>
      <c r="V364" s="124"/>
      <c r="AF364" s="124"/>
      <c r="AP364" s="124"/>
      <c r="AZ364" s="124"/>
      <c r="BA364" s="124"/>
      <c r="BJ364" s="124"/>
      <c r="BK364" s="124"/>
      <c r="BT364" s="124"/>
      <c r="CD364" s="124"/>
      <c r="CN364" s="124"/>
      <c r="CX364" s="124"/>
      <c r="DH364" s="124"/>
      <c r="DR364" s="124"/>
      <c r="EB364" s="124"/>
      <c r="EL364" s="124"/>
      <c r="EV364" s="124"/>
      <c r="FF364" s="124"/>
      <c r="FP364" s="124"/>
      <c r="FZ364" s="124"/>
      <c r="GJ364" s="124"/>
      <c r="GT364" s="124"/>
      <c r="HD364" s="124"/>
      <c r="HN364" s="124"/>
      <c r="HX364" s="124"/>
    </row>
    <row xmlns:x14ac="http://schemas.microsoft.com/office/spreadsheetml/2009/9/ac" r="365" s="3" customFormat="true" x14ac:dyDescent="0.25">
      <c r="A365" s="395"/>
      <c r="B365" s="124"/>
      <c r="L365" s="124"/>
      <c r="V365" s="124"/>
      <c r="AF365" s="124"/>
      <c r="AP365" s="124"/>
      <c r="AZ365" s="124"/>
      <c r="BA365" s="124"/>
      <c r="BJ365" s="124"/>
      <c r="BK365" s="124"/>
      <c r="BT365" s="124"/>
      <c r="CD365" s="124"/>
      <c r="CN365" s="124"/>
      <c r="CX365" s="124"/>
      <c r="DH365" s="124"/>
      <c r="DR365" s="124"/>
      <c r="EB365" s="124"/>
      <c r="EL365" s="124"/>
      <c r="EV365" s="124"/>
      <c r="FF365" s="124"/>
      <c r="FP365" s="124"/>
      <c r="FZ365" s="124"/>
      <c r="GJ365" s="124"/>
      <c r="GT365" s="124"/>
      <c r="HD365" s="124"/>
      <c r="HN365" s="124"/>
      <c r="HX365" s="124"/>
    </row>
    <row xmlns:x14ac="http://schemas.microsoft.com/office/spreadsheetml/2009/9/ac" r="366" s="3" customFormat="true" x14ac:dyDescent="0.25">
      <c r="A366" s="395"/>
      <c r="B366" s="124"/>
      <c r="L366" s="124"/>
      <c r="V366" s="124"/>
      <c r="AF366" s="124"/>
      <c r="AP366" s="124"/>
      <c r="AZ366" s="124"/>
      <c r="BA366" s="124"/>
      <c r="BJ366" s="124"/>
      <c r="BK366" s="124"/>
      <c r="BT366" s="124"/>
      <c r="CD366" s="124"/>
      <c r="CN366" s="124"/>
      <c r="CX366" s="124"/>
      <c r="DH366" s="124"/>
      <c r="DR366" s="124"/>
      <c r="EB366" s="124"/>
      <c r="EL366" s="124"/>
      <c r="EV366" s="124"/>
      <c r="FF366" s="124"/>
      <c r="FP366" s="124"/>
      <c r="FZ366" s="124"/>
      <c r="GJ366" s="124"/>
      <c r="GT366" s="124"/>
      <c r="HD366" s="124"/>
      <c r="HN366" s="124"/>
      <c r="HX366" s="124"/>
    </row>
    <row xmlns:x14ac="http://schemas.microsoft.com/office/spreadsheetml/2009/9/ac" r="367" s="3" customFormat="true" x14ac:dyDescent="0.25">
      <c r="A367" s="395"/>
      <c r="B367" s="124"/>
      <c r="L367" s="124"/>
      <c r="V367" s="124"/>
      <c r="AF367" s="124"/>
      <c r="AP367" s="124"/>
      <c r="AZ367" s="124"/>
      <c r="BA367" s="124"/>
      <c r="BJ367" s="124"/>
      <c r="BK367" s="124"/>
      <c r="BT367" s="124"/>
      <c r="CD367" s="124"/>
      <c r="CN367" s="124"/>
      <c r="CX367" s="124"/>
      <c r="DH367" s="124"/>
      <c r="DR367" s="124"/>
      <c r="EB367" s="124"/>
      <c r="EL367" s="124"/>
      <c r="EV367" s="124"/>
      <c r="FF367" s="124"/>
      <c r="FP367" s="124"/>
      <c r="FZ367" s="124"/>
      <c r="GJ367" s="124"/>
      <c r="GT367" s="124"/>
      <c r="HD367" s="124"/>
      <c r="HN367" s="124"/>
      <c r="HX367" s="124"/>
    </row>
    <row xmlns:x14ac="http://schemas.microsoft.com/office/spreadsheetml/2009/9/ac" r="368" s="3" customFormat="true" x14ac:dyDescent="0.25">
      <c r="A368" s="395"/>
      <c r="B368" s="124"/>
      <c r="L368" s="124"/>
      <c r="V368" s="124"/>
      <c r="AF368" s="124"/>
      <c r="AP368" s="124"/>
      <c r="AZ368" s="124"/>
      <c r="BA368" s="124"/>
      <c r="BJ368" s="124"/>
      <c r="BK368" s="124"/>
      <c r="BT368" s="124"/>
      <c r="CD368" s="124"/>
      <c r="CN368" s="124"/>
      <c r="CX368" s="124"/>
      <c r="DH368" s="124"/>
      <c r="DR368" s="124"/>
      <c r="EB368" s="124"/>
      <c r="EL368" s="124"/>
      <c r="EV368" s="124"/>
      <c r="FF368" s="124"/>
      <c r="FP368" s="124"/>
      <c r="FZ368" s="124"/>
      <c r="GJ368" s="124"/>
      <c r="GT368" s="124"/>
      <c r="HD368" s="124"/>
      <c r="HN368" s="124"/>
      <c r="HX368" s="124"/>
    </row>
    <row xmlns:x14ac="http://schemas.microsoft.com/office/spreadsheetml/2009/9/ac" r="369" s="3" customFormat="true" x14ac:dyDescent="0.25">
      <c r="A369" s="395"/>
      <c r="B369" s="124"/>
      <c r="L369" s="124"/>
      <c r="V369" s="124"/>
      <c r="AF369" s="124"/>
      <c r="AP369" s="124"/>
      <c r="AZ369" s="124"/>
      <c r="BA369" s="124"/>
      <c r="BJ369" s="124"/>
      <c r="BK369" s="124"/>
      <c r="BT369" s="124"/>
      <c r="CD369" s="124"/>
      <c r="CN369" s="124"/>
      <c r="CX369" s="124"/>
      <c r="DH369" s="124"/>
      <c r="DR369" s="124"/>
      <c r="EB369" s="124"/>
      <c r="EL369" s="124"/>
      <c r="EV369" s="124"/>
      <c r="FF369" s="124"/>
      <c r="FP369" s="124"/>
      <c r="FZ369" s="124"/>
      <c r="GJ369" s="124"/>
      <c r="GT369" s="124"/>
      <c r="HD369" s="124"/>
      <c r="HN369" s="124"/>
      <c r="HX369" s="124"/>
    </row>
    <row xmlns:x14ac="http://schemas.microsoft.com/office/spreadsheetml/2009/9/ac" r="370" s="3" customFormat="true" x14ac:dyDescent="0.25">
      <c r="A370" s="395"/>
      <c r="B370" s="124"/>
      <c r="L370" s="124"/>
      <c r="V370" s="124"/>
      <c r="AF370" s="124"/>
      <c r="AP370" s="124"/>
      <c r="AZ370" s="124"/>
      <c r="BA370" s="124"/>
      <c r="BJ370" s="124"/>
      <c r="BK370" s="124"/>
      <c r="BT370" s="124"/>
      <c r="CD370" s="124"/>
      <c r="CN370" s="124"/>
      <c r="CX370" s="124"/>
      <c r="DH370" s="124"/>
      <c r="DR370" s="124"/>
      <c r="EB370" s="124"/>
      <c r="EL370" s="124"/>
      <c r="EV370" s="124"/>
      <c r="FF370" s="124"/>
      <c r="FP370" s="124"/>
      <c r="FZ370" s="124"/>
      <c r="GJ370" s="124"/>
      <c r="GT370" s="124"/>
      <c r="HD370" s="124"/>
      <c r="HN370" s="124"/>
      <c r="HX370" s="124"/>
    </row>
    <row xmlns:x14ac="http://schemas.microsoft.com/office/spreadsheetml/2009/9/ac" r="371" s="3" customFormat="true" x14ac:dyDescent="0.25">
      <c r="A371" s="395"/>
      <c r="B371" s="124"/>
      <c r="L371" s="124"/>
      <c r="V371" s="124"/>
      <c r="AF371" s="124"/>
      <c r="AP371" s="124"/>
      <c r="AZ371" s="124"/>
      <c r="BA371" s="124"/>
      <c r="BJ371" s="124"/>
      <c r="BK371" s="124"/>
      <c r="BT371" s="124"/>
      <c r="CD371" s="124"/>
      <c r="CN371" s="124"/>
      <c r="CX371" s="124"/>
      <c r="DH371" s="124"/>
      <c r="DR371" s="124"/>
      <c r="EB371" s="124"/>
      <c r="EL371" s="124"/>
      <c r="EV371" s="124"/>
      <c r="FF371" s="124"/>
      <c r="FP371" s="124"/>
      <c r="FZ371" s="124"/>
      <c r="GJ371" s="124"/>
      <c r="GT371" s="124"/>
      <c r="HD371" s="124"/>
      <c r="HN371" s="124"/>
      <c r="HX371" s="124"/>
    </row>
    <row xmlns:x14ac="http://schemas.microsoft.com/office/spreadsheetml/2009/9/ac" r="372" s="3" customFormat="true" x14ac:dyDescent="0.25">
      <c r="A372" s="395"/>
      <c r="B372" s="124"/>
      <c r="L372" s="124"/>
      <c r="V372" s="124"/>
      <c r="AF372" s="124"/>
      <c r="AP372" s="124"/>
      <c r="AZ372" s="124"/>
      <c r="BA372" s="124"/>
      <c r="BJ372" s="124"/>
      <c r="BK372" s="124"/>
      <c r="BT372" s="124"/>
      <c r="CD372" s="124"/>
      <c r="CN372" s="124"/>
      <c r="CX372" s="124"/>
      <c r="DH372" s="124"/>
      <c r="DR372" s="124"/>
      <c r="EB372" s="124"/>
      <c r="EL372" s="124"/>
      <c r="EV372" s="124"/>
      <c r="FF372" s="124"/>
      <c r="FP372" s="124"/>
      <c r="FZ372" s="124"/>
      <c r="GJ372" s="124"/>
      <c r="GT372" s="124"/>
      <c r="HD372" s="124"/>
      <c r="HN372" s="124"/>
      <c r="HX372" s="124"/>
    </row>
    <row xmlns:x14ac="http://schemas.microsoft.com/office/spreadsheetml/2009/9/ac" r="373" s="3" customFormat="true" x14ac:dyDescent="0.25">
      <c r="A373" s="395"/>
      <c r="B373" s="124"/>
      <c r="L373" s="124"/>
      <c r="V373" s="124"/>
      <c r="AF373" s="124"/>
      <c r="AP373" s="124"/>
      <c r="AZ373" s="124"/>
      <c r="BA373" s="124"/>
      <c r="BJ373" s="124"/>
      <c r="BK373" s="124"/>
      <c r="BT373" s="124"/>
      <c r="CD373" s="124"/>
      <c r="CN373" s="124"/>
      <c r="CX373" s="124"/>
      <c r="DH373" s="124"/>
      <c r="DR373" s="124"/>
      <c r="EB373" s="124"/>
      <c r="EL373" s="124"/>
      <c r="EV373" s="124"/>
      <c r="FF373" s="124"/>
      <c r="FP373" s="124"/>
      <c r="FZ373" s="124"/>
      <c r="GJ373" s="124"/>
      <c r="GT373" s="124"/>
      <c r="HD373" s="124"/>
      <c r="HN373" s="124"/>
      <c r="HX373" s="124"/>
    </row>
    <row xmlns:x14ac="http://schemas.microsoft.com/office/spreadsheetml/2009/9/ac" r="374" s="3" customFormat="true" x14ac:dyDescent="0.25">
      <c r="A374" s="395"/>
      <c r="B374" s="124"/>
      <c r="L374" s="124"/>
      <c r="V374" s="124"/>
      <c r="AF374" s="124"/>
      <c r="AP374" s="124"/>
      <c r="AZ374" s="124"/>
      <c r="BA374" s="124"/>
      <c r="BJ374" s="124"/>
      <c r="BK374" s="124"/>
      <c r="BT374" s="124"/>
      <c r="CD374" s="124"/>
      <c r="CN374" s="124"/>
      <c r="CX374" s="124"/>
      <c r="DH374" s="124"/>
      <c r="DR374" s="124"/>
      <c r="EB374" s="124"/>
      <c r="EL374" s="124"/>
      <c r="EV374" s="124"/>
      <c r="FF374" s="124"/>
      <c r="FP374" s="124"/>
      <c r="FZ374" s="124"/>
      <c r="GJ374" s="124"/>
      <c r="GT374" s="124"/>
      <c r="HD374" s="124"/>
      <c r="HN374" s="124"/>
      <c r="HX374" s="124"/>
    </row>
    <row xmlns:x14ac="http://schemas.microsoft.com/office/spreadsheetml/2009/9/ac" r="375" s="3" customFormat="true" x14ac:dyDescent="0.25">
      <c r="A375" s="395"/>
      <c r="B375" s="124"/>
      <c r="L375" s="124"/>
      <c r="V375" s="124"/>
      <c r="AF375" s="124"/>
      <c r="AP375" s="124"/>
      <c r="AZ375" s="124"/>
      <c r="BA375" s="124"/>
      <c r="BJ375" s="124"/>
      <c r="BK375" s="124"/>
      <c r="BT375" s="124"/>
      <c r="CD375" s="124"/>
      <c r="CN375" s="124"/>
      <c r="CX375" s="124"/>
      <c r="DH375" s="124"/>
      <c r="DR375" s="124"/>
      <c r="EB375" s="124"/>
      <c r="EL375" s="124"/>
      <c r="EV375" s="124"/>
      <c r="FF375" s="124"/>
      <c r="FP375" s="124"/>
      <c r="FZ375" s="124"/>
      <c r="GJ375" s="124"/>
      <c r="GT375" s="124"/>
      <c r="HD375" s="124"/>
      <c r="HN375" s="124"/>
      <c r="HX375" s="124"/>
    </row>
    <row xmlns:x14ac="http://schemas.microsoft.com/office/spreadsheetml/2009/9/ac" r="376" s="3" customFormat="true" x14ac:dyDescent="0.25">
      <c r="A376" s="395"/>
      <c r="B376" s="124"/>
      <c r="L376" s="124"/>
      <c r="V376" s="124"/>
      <c r="AF376" s="124"/>
      <c r="AP376" s="124"/>
      <c r="AZ376" s="124"/>
      <c r="BA376" s="124"/>
      <c r="BJ376" s="124"/>
      <c r="BK376" s="124"/>
      <c r="BT376" s="124"/>
      <c r="CD376" s="124"/>
      <c r="CN376" s="124"/>
      <c r="CX376" s="124"/>
      <c r="DH376" s="124"/>
      <c r="DR376" s="124"/>
      <c r="EB376" s="124"/>
      <c r="EL376" s="124"/>
      <c r="EV376" s="124"/>
      <c r="FF376" s="124"/>
      <c r="FP376" s="124"/>
      <c r="FZ376" s="124"/>
      <c r="GJ376" s="124"/>
      <c r="GT376" s="124"/>
      <c r="HD376" s="124"/>
      <c r="HN376" s="124"/>
      <c r="HX376" s="124"/>
    </row>
    <row xmlns:x14ac="http://schemas.microsoft.com/office/spreadsheetml/2009/9/ac" r="377" s="3" customFormat="true" x14ac:dyDescent="0.25">
      <c r="A377" s="395"/>
      <c r="B377" s="124"/>
      <c r="L377" s="124"/>
      <c r="V377" s="124"/>
      <c r="AF377" s="124"/>
      <c r="AP377" s="124"/>
      <c r="AZ377" s="124"/>
      <c r="BA377" s="124"/>
      <c r="BJ377" s="124"/>
      <c r="BK377" s="124"/>
      <c r="BT377" s="124"/>
      <c r="CD377" s="124"/>
      <c r="CN377" s="124"/>
      <c r="CX377" s="124"/>
      <c r="DH377" s="124"/>
      <c r="DR377" s="124"/>
      <c r="EB377" s="124"/>
      <c r="EL377" s="124"/>
      <c r="EV377" s="124"/>
      <c r="FF377" s="124"/>
      <c r="FP377" s="124"/>
      <c r="FZ377" s="124"/>
      <c r="GJ377" s="124"/>
      <c r="GT377" s="124"/>
      <c r="HD377" s="124"/>
      <c r="HN377" s="124"/>
      <c r="HX377" s="124"/>
    </row>
    <row xmlns:x14ac="http://schemas.microsoft.com/office/spreadsheetml/2009/9/ac" r="378" s="3" customFormat="true" x14ac:dyDescent="0.25">
      <c r="A378" s="395"/>
      <c r="B378" s="124"/>
      <c r="L378" s="124"/>
      <c r="V378" s="124"/>
      <c r="AF378" s="124"/>
      <c r="AP378" s="124"/>
      <c r="AZ378" s="124"/>
      <c r="BA378" s="124"/>
      <c r="BJ378" s="124"/>
      <c r="BK378" s="124"/>
      <c r="BT378" s="124"/>
      <c r="CD378" s="124"/>
      <c r="CN378" s="124"/>
      <c r="CX378" s="124"/>
      <c r="DH378" s="124"/>
      <c r="DR378" s="124"/>
      <c r="EB378" s="124"/>
      <c r="EL378" s="124"/>
      <c r="EV378" s="124"/>
      <c r="FF378" s="124"/>
      <c r="FP378" s="124"/>
      <c r="FZ378" s="124"/>
      <c r="GJ378" s="124"/>
      <c r="GT378" s="124"/>
      <c r="HD378" s="124"/>
      <c r="HN378" s="124"/>
      <c r="HX378" s="124"/>
    </row>
    <row xmlns:x14ac="http://schemas.microsoft.com/office/spreadsheetml/2009/9/ac" r="379" s="3" customFormat="true" x14ac:dyDescent="0.25">
      <c r="A379" s="395"/>
      <c r="B379" s="124"/>
      <c r="L379" s="124"/>
      <c r="V379" s="124"/>
      <c r="AF379" s="124"/>
      <c r="AP379" s="124"/>
      <c r="AZ379" s="124"/>
      <c r="BA379" s="124"/>
      <c r="BJ379" s="124"/>
      <c r="BK379" s="124"/>
      <c r="BT379" s="124"/>
      <c r="CD379" s="124"/>
      <c r="CN379" s="124"/>
      <c r="CX379" s="124"/>
      <c r="DH379" s="124"/>
      <c r="DR379" s="124"/>
      <c r="EB379" s="124"/>
      <c r="EL379" s="124"/>
      <c r="EV379" s="124"/>
      <c r="FF379" s="124"/>
      <c r="FP379" s="124"/>
      <c r="FZ379" s="124"/>
      <c r="GJ379" s="124"/>
      <c r="GT379" s="124"/>
      <c r="HD379" s="124"/>
      <c r="HN379" s="124"/>
      <c r="HX379" s="124"/>
    </row>
    <row xmlns:x14ac="http://schemas.microsoft.com/office/spreadsheetml/2009/9/ac" r="380" s="3" customFormat="true" x14ac:dyDescent="0.25">
      <c r="A380" s="395"/>
      <c r="B380" s="124"/>
      <c r="L380" s="124"/>
      <c r="V380" s="124"/>
      <c r="AF380" s="124"/>
      <c r="AP380" s="124"/>
      <c r="AZ380" s="124"/>
      <c r="BA380" s="124"/>
      <c r="BJ380" s="124"/>
      <c r="BK380" s="124"/>
      <c r="BT380" s="124"/>
      <c r="CD380" s="124"/>
      <c r="CN380" s="124"/>
      <c r="CX380" s="124"/>
      <c r="DH380" s="124"/>
      <c r="DR380" s="124"/>
      <c r="EB380" s="124"/>
      <c r="EL380" s="124"/>
      <c r="EV380" s="124"/>
      <c r="FF380" s="124"/>
      <c r="FP380" s="124"/>
      <c r="FZ380" s="124"/>
      <c r="GJ380" s="124"/>
      <c r="GT380" s="124"/>
      <c r="HD380" s="124"/>
      <c r="HN380" s="124"/>
      <c r="HX380" s="124"/>
    </row>
    <row xmlns:x14ac="http://schemas.microsoft.com/office/spreadsheetml/2009/9/ac" r="381" s="3" customFormat="true" x14ac:dyDescent="0.25">
      <c r="A381" s="395"/>
      <c r="B381" s="124"/>
      <c r="L381" s="124"/>
      <c r="V381" s="124"/>
      <c r="AF381" s="124"/>
      <c r="AP381" s="124"/>
      <c r="AZ381" s="124"/>
      <c r="BA381" s="124"/>
      <c r="BJ381" s="124"/>
      <c r="BK381" s="124"/>
      <c r="BT381" s="124"/>
      <c r="CD381" s="124"/>
      <c r="CN381" s="124"/>
      <c r="CX381" s="124"/>
      <c r="DH381" s="124"/>
      <c r="DR381" s="124"/>
      <c r="EB381" s="124"/>
      <c r="EL381" s="124"/>
      <c r="EV381" s="124"/>
      <c r="FF381" s="124"/>
      <c r="FP381" s="124"/>
      <c r="FZ381" s="124"/>
      <c r="GJ381" s="124"/>
      <c r="GT381" s="124"/>
      <c r="HD381" s="124"/>
      <c r="HN381" s="124"/>
      <c r="HX381" s="124"/>
    </row>
    <row xmlns:x14ac="http://schemas.microsoft.com/office/spreadsheetml/2009/9/ac" r="382" s="3" customFormat="true" x14ac:dyDescent="0.25">
      <c r="A382" s="395"/>
      <c r="B382" s="124"/>
      <c r="L382" s="124"/>
      <c r="V382" s="124"/>
      <c r="AF382" s="124"/>
      <c r="AP382" s="124"/>
      <c r="AZ382" s="124"/>
      <c r="BA382" s="124"/>
      <c r="BJ382" s="124"/>
      <c r="BK382" s="124"/>
      <c r="BT382" s="124"/>
      <c r="CD382" s="124"/>
      <c r="CN382" s="124"/>
      <c r="CX382" s="124"/>
      <c r="DH382" s="124"/>
      <c r="DR382" s="124"/>
      <c r="EB382" s="124"/>
      <c r="EL382" s="124"/>
      <c r="EV382" s="124"/>
      <c r="FF382" s="124"/>
      <c r="FP382" s="124"/>
      <c r="FZ382" s="124"/>
      <c r="GJ382" s="124"/>
      <c r="GT382" s="124"/>
      <c r="HD382" s="124"/>
      <c r="HN382" s="124"/>
      <c r="HX382" s="124"/>
    </row>
    <row xmlns:x14ac="http://schemas.microsoft.com/office/spreadsheetml/2009/9/ac" r="383" s="3" customFormat="true" x14ac:dyDescent="0.25">
      <c r="A383" s="395"/>
      <c r="B383" s="124"/>
      <c r="L383" s="124"/>
      <c r="V383" s="124"/>
      <c r="AF383" s="124"/>
      <c r="AP383" s="124"/>
      <c r="AZ383" s="124"/>
      <c r="BA383" s="124"/>
      <c r="BJ383" s="124"/>
      <c r="BK383" s="124"/>
      <c r="BT383" s="124"/>
      <c r="CD383" s="124"/>
      <c r="CN383" s="124"/>
      <c r="CX383" s="124"/>
      <c r="DH383" s="124"/>
      <c r="DR383" s="124"/>
      <c r="EB383" s="124"/>
      <c r="EL383" s="124"/>
      <c r="EV383" s="124"/>
      <c r="FF383" s="124"/>
      <c r="FP383" s="124"/>
      <c r="FZ383" s="124"/>
      <c r="GJ383" s="124"/>
      <c r="GT383" s="124"/>
      <c r="HD383" s="124"/>
      <c r="HN383" s="124"/>
      <c r="HX383" s="124"/>
    </row>
    <row xmlns:x14ac="http://schemas.microsoft.com/office/spreadsheetml/2009/9/ac" r="384" s="3" customFormat="true" x14ac:dyDescent="0.25">
      <c r="A384" s="395"/>
      <c r="B384" s="124"/>
      <c r="L384" s="124"/>
      <c r="V384" s="124"/>
      <c r="AF384" s="124"/>
      <c r="AP384" s="124"/>
      <c r="AZ384" s="124"/>
      <c r="BA384" s="124"/>
      <c r="BJ384" s="124"/>
      <c r="BK384" s="124"/>
      <c r="BT384" s="124"/>
      <c r="CD384" s="124"/>
      <c r="CN384" s="124"/>
      <c r="CX384" s="124"/>
      <c r="DH384" s="124"/>
      <c r="DR384" s="124"/>
      <c r="EB384" s="124"/>
      <c r="EL384" s="124"/>
      <c r="EV384" s="124"/>
      <c r="FF384" s="124"/>
      <c r="FP384" s="124"/>
      <c r="FZ384" s="124"/>
      <c r="GJ384" s="124"/>
      <c r="GT384" s="124"/>
      <c r="HD384" s="124"/>
      <c r="HN384" s="124"/>
      <c r="HX384" s="124"/>
    </row>
    <row xmlns:x14ac="http://schemas.microsoft.com/office/spreadsheetml/2009/9/ac" r="385" s="3" customFormat="true" x14ac:dyDescent="0.25">
      <c r="A385" s="395"/>
      <c r="B385" s="124"/>
      <c r="L385" s="124"/>
      <c r="V385" s="124"/>
      <c r="AF385" s="124"/>
      <c r="AP385" s="124"/>
      <c r="AZ385" s="124"/>
      <c r="BA385" s="124"/>
      <c r="BJ385" s="124"/>
      <c r="BK385" s="124"/>
      <c r="BT385" s="124"/>
      <c r="CD385" s="124"/>
      <c r="CN385" s="124"/>
      <c r="CX385" s="124"/>
      <c r="DH385" s="124"/>
      <c r="DR385" s="124"/>
      <c r="EB385" s="124"/>
      <c r="EL385" s="124"/>
      <c r="EV385" s="124"/>
      <c r="FF385" s="124"/>
      <c r="FP385" s="124"/>
      <c r="FZ385" s="124"/>
      <c r="GJ385" s="124"/>
      <c r="GT385" s="124"/>
      <c r="HD385" s="124"/>
      <c r="HN385" s="124"/>
      <c r="HX385" s="124"/>
    </row>
    <row xmlns:x14ac="http://schemas.microsoft.com/office/spreadsheetml/2009/9/ac" r="386" s="3" customFormat="true" x14ac:dyDescent="0.25">
      <c r="A386" s="395"/>
      <c r="B386" s="124"/>
      <c r="L386" s="124"/>
      <c r="V386" s="124"/>
      <c r="AF386" s="124"/>
      <c r="AP386" s="124"/>
      <c r="AZ386" s="124"/>
      <c r="BA386" s="124"/>
      <c r="BJ386" s="124"/>
      <c r="BK386" s="124"/>
      <c r="BT386" s="124"/>
      <c r="CD386" s="124"/>
      <c r="CN386" s="124"/>
      <c r="CX386" s="124"/>
      <c r="DH386" s="124"/>
      <c r="DR386" s="124"/>
      <c r="EB386" s="124"/>
      <c r="EL386" s="124"/>
      <c r="EV386" s="124"/>
      <c r="FF386" s="124"/>
      <c r="FP386" s="124"/>
      <c r="FZ386" s="124"/>
      <c r="GJ386" s="124"/>
      <c r="GT386" s="124"/>
      <c r="HD386" s="124"/>
      <c r="HN386" s="124"/>
      <c r="HX386" s="124"/>
    </row>
    <row xmlns:x14ac="http://schemas.microsoft.com/office/spreadsheetml/2009/9/ac" r="387" s="3" customFormat="true" x14ac:dyDescent="0.25">
      <c r="A387" s="395"/>
      <c r="B387" s="124"/>
      <c r="L387" s="124"/>
      <c r="V387" s="124"/>
      <c r="AF387" s="124"/>
      <c r="AP387" s="124"/>
      <c r="AZ387" s="124"/>
      <c r="BA387" s="124"/>
      <c r="BJ387" s="124"/>
      <c r="BK387" s="124"/>
      <c r="BT387" s="124"/>
      <c r="CD387" s="124"/>
      <c r="CN387" s="124"/>
      <c r="CX387" s="124"/>
      <c r="DH387" s="124"/>
      <c r="DR387" s="124"/>
      <c r="EB387" s="124"/>
      <c r="EL387" s="124"/>
      <c r="EV387" s="124"/>
      <c r="FF387" s="124"/>
      <c r="FP387" s="124"/>
      <c r="FZ387" s="124"/>
      <c r="GJ387" s="124"/>
      <c r="GT387" s="124"/>
      <c r="HD387" s="124"/>
      <c r="HN387" s="124"/>
      <c r="HX387" s="124"/>
    </row>
    <row xmlns:x14ac="http://schemas.microsoft.com/office/spreadsheetml/2009/9/ac" r="388" s="3" customFormat="true" x14ac:dyDescent="0.25">
      <c r="A388" s="395"/>
      <c r="B388" s="124"/>
      <c r="L388" s="124"/>
      <c r="V388" s="124"/>
      <c r="AF388" s="124"/>
      <c r="AP388" s="124"/>
      <c r="AZ388" s="124"/>
      <c r="BA388" s="124"/>
      <c r="BJ388" s="124"/>
      <c r="BK388" s="124"/>
      <c r="BT388" s="124"/>
      <c r="CD388" s="124"/>
      <c r="CN388" s="124"/>
      <c r="CX388" s="124"/>
      <c r="DH388" s="124"/>
      <c r="DR388" s="124"/>
      <c r="EB388" s="124"/>
      <c r="EL388" s="124"/>
      <c r="EV388" s="124"/>
      <c r="FF388" s="124"/>
      <c r="FP388" s="124"/>
      <c r="FZ388" s="124"/>
      <c r="GJ388" s="124"/>
      <c r="GT388" s="124"/>
      <c r="HD388" s="124"/>
      <c r="HN388" s="124"/>
      <c r="HX388" s="124"/>
    </row>
    <row xmlns:x14ac="http://schemas.microsoft.com/office/spreadsheetml/2009/9/ac" r="389" s="3" customFormat="true" x14ac:dyDescent="0.25">
      <c r="A389" s="395"/>
      <c r="B389" s="124"/>
      <c r="L389" s="124"/>
      <c r="V389" s="124"/>
      <c r="AF389" s="124"/>
      <c r="AP389" s="124"/>
      <c r="AZ389" s="124"/>
      <c r="BA389" s="124"/>
      <c r="BJ389" s="124"/>
      <c r="BK389" s="124"/>
      <c r="BT389" s="124"/>
      <c r="CD389" s="124"/>
      <c r="CN389" s="124"/>
      <c r="CX389" s="124"/>
      <c r="DH389" s="124"/>
      <c r="DR389" s="124"/>
      <c r="EB389" s="124"/>
      <c r="EL389" s="124"/>
      <c r="EV389" s="124"/>
      <c r="FF389" s="124"/>
      <c r="FP389" s="124"/>
      <c r="FZ389" s="124"/>
      <c r="GJ389" s="124"/>
      <c r="GT389" s="124"/>
      <c r="HD389" s="124"/>
      <c r="HN389" s="124"/>
      <c r="HX389" s="124"/>
    </row>
    <row xmlns:x14ac="http://schemas.microsoft.com/office/spreadsheetml/2009/9/ac" r="390" s="3" customFormat="true" x14ac:dyDescent="0.25">
      <c r="A390" s="395"/>
      <c r="B390" s="124"/>
      <c r="L390" s="124"/>
      <c r="V390" s="124"/>
      <c r="AF390" s="124"/>
      <c r="AP390" s="124"/>
      <c r="AZ390" s="124"/>
      <c r="BA390" s="124"/>
      <c r="BJ390" s="124"/>
      <c r="BK390" s="124"/>
      <c r="BT390" s="124"/>
      <c r="CD390" s="124"/>
      <c r="CN390" s="124"/>
      <c r="CX390" s="124"/>
      <c r="DH390" s="124"/>
      <c r="DR390" s="124"/>
      <c r="EB390" s="124"/>
      <c r="EL390" s="124"/>
      <c r="EV390" s="124"/>
      <c r="FF390" s="124"/>
      <c r="FP390" s="124"/>
      <c r="FZ390" s="124"/>
      <c r="GJ390" s="124"/>
      <c r="GT390" s="124"/>
      <c r="HD390" s="124"/>
      <c r="HN390" s="124"/>
      <c r="HX390" s="124"/>
    </row>
    <row xmlns:x14ac="http://schemas.microsoft.com/office/spreadsheetml/2009/9/ac" r="391" s="3" customFormat="true" x14ac:dyDescent="0.25">
      <c r="A391" s="395"/>
      <c r="B391" s="124"/>
      <c r="L391" s="124"/>
      <c r="V391" s="124"/>
      <c r="AF391" s="124"/>
      <c r="AP391" s="124"/>
      <c r="AZ391" s="124"/>
      <c r="BA391" s="124"/>
      <c r="BJ391" s="124"/>
      <c r="BK391" s="124"/>
      <c r="BT391" s="124"/>
      <c r="CD391" s="124"/>
      <c r="CN391" s="124"/>
      <c r="CX391" s="124"/>
      <c r="DH391" s="124"/>
      <c r="DR391" s="124"/>
      <c r="EB391" s="124"/>
      <c r="EL391" s="124"/>
      <c r="EV391" s="124"/>
      <c r="FF391" s="124"/>
      <c r="FP391" s="124"/>
      <c r="FZ391" s="124"/>
      <c r="GJ391" s="124"/>
      <c r="GT391" s="124"/>
      <c r="HD391" s="124"/>
      <c r="HN391" s="124"/>
      <c r="HX391" s="124"/>
    </row>
    <row xmlns:x14ac="http://schemas.microsoft.com/office/spreadsheetml/2009/9/ac" r="392" s="3" customFormat="true" x14ac:dyDescent="0.25">
      <c r="A392" s="395"/>
      <c r="B392" s="124"/>
      <c r="L392" s="124"/>
      <c r="V392" s="124"/>
      <c r="AF392" s="124"/>
      <c r="AP392" s="124"/>
      <c r="AZ392" s="124"/>
      <c r="BA392" s="124"/>
      <c r="BJ392" s="124"/>
      <c r="BK392" s="124"/>
      <c r="BT392" s="124"/>
      <c r="CD392" s="124"/>
      <c r="CN392" s="124"/>
      <c r="CX392" s="124"/>
      <c r="DH392" s="124"/>
      <c r="DR392" s="124"/>
      <c r="EB392" s="124"/>
      <c r="EL392" s="124"/>
      <c r="EV392" s="124"/>
      <c r="FF392" s="124"/>
      <c r="FP392" s="124"/>
      <c r="FZ392" s="124"/>
      <c r="GJ392" s="124"/>
      <c r="GT392" s="124"/>
      <c r="HD392" s="124"/>
      <c r="HN392" s="124"/>
      <c r="HX392" s="124"/>
    </row>
    <row xmlns:x14ac="http://schemas.microsoft.com/office/spreadsheetml/2009/9/ac" r="393" s="3" customFormat="true" x14ac:dyDescent="0.25">
      <c r="A393" s="395"/>
      <c r="B393" s="124"/>
      <c r="L393" s="124"/>
      <c r="V393" s="124"/>
      <c r="AF393" s="124"/>
      <c r="AP393" s="124"/>
      <c r="AZ393" s="124"/>
      <c r="BA393" s="124"/>
      <c r="BJ393" s="124"/>
      <c r="BK393" s="124"/>
      <c r="BT393" s="124"/>
      <c r="CD393" s="124"/>
      <c r="CN393" s="124"/>
      <c r="CX393" s="124"/>
      <c r="DH393" s="124"/>
      <c r="DR393" s="124"/>
      <c r="EB393" s="124"/>
      <c r="EL393" s="124"/>
      <c r="EV393" s="124"/>
      <c r="FF393" s="124"/>
      <c r="FP393" s="124"/>
      <c r="FZ393" s="124"/>
      <c r="GJ393" s="124"/>
      <c r="GT393" s="124"/>
      <c r="HD393" s="124"/>
      <c r="HN393" s="124"/>
      <c r="HX393" s="124"/>
    </row>
    <row xmlns:x14ac="http://schemas.microsoft.com/office/spreadsheetml/2009/9/ac" r="394" s="3" customFormat="true" x14ac:dyDescent="0.25">
      <c r="A394" s="395"/>
      <c r="B394" s="124"/>
      <c r="L394" s="124"/>
      <c r="V394" s="124"/>
      <c r="AF394" s="124"/>
      <c r="AP394" s="124"/>
      <c r="AZ394" s="124"/>
      <c r="BA394" s="124"/>
      <c r="BJ394" s="124"/>
      <c r="BK394" s="124"/>
      <c r="BT394" s="124"/>
      <c r="CD394" s="124"/>
      <c r="CN394" s="124"/>
      <c r="CX394" s="124"/>
      <c r="DH394" s="124"/>
      <c r="DR394" s="124"/>
      <c r="EB394" s="124"/>
      <c r="EL394" s="124"/>
      <c r="EV394" s="124"/>
      <c r="FF394" s="124"/>
      <c r="FP394" s="124"/>
      <c r="FZ394" s="124"/>
      <c r="GJ394" s="124"/>
      <c r="GT394" s="124"/>
      <c r="HD394" s="124"/>
      <c r="HN394" s="124"/>
      <c r="HX394" s="124"/>
    </row>
    <row xmlns:x14ac="http://schemas.microsoft.com/office/spreadsheetml/2009/9/ac" r="395" s="3" customFormat="true" x14ac:dyDescent="0.25">
      <c r="A395" s="395"/>
      <c r="B395" s="124"/>
      <c r="L395" s="124"/>
      <c r="V395" s="124"/>
      <c r="AF395" s="124"/>
      <c r="AP395" s="124"/>
      <c r="AZ395" s="124"/>
      <c r="BA395" s="124"/>
      <c r="BJ395" s="124"/>
      <c r="BK395" s="124"/>
      <c r="BT395" s="124"/>
      <c r="CD395" s="124"/>
      <c r="CN395" s="124"/>
      <c r="CX395" s="124"/>
      <c r="DH395" s="124"/>
      <c r="DR395" s="124"/>
      <c r="EB395" s="124"/>
      <c r="EL395" s="124"/>
      <c r="EV395" s="124"/>
      <c r="FF395" s="124"/>
      <c r="FP395" s="124"/>
      <c r="FZ395" s="124"/>
      <c r="GJ395" s="124"/>
      <c r="GT395" s="124"/>
      <c r="HD395" s="124"/>
      <c r="HN395" s="124"/>
      <c r="HX395" s="124"/>
    </row>
    <row xmlns:x14ac="http://schemas.microsoft.com/office/spreadsheetml/2009/9/ac" r="396" s="3" customFormat="true" x14ac:dyDescent="0.25">
      <c r="A396" s="395"/>
      <c r="B396" s="124"/>
      <c r="L396" s="124"/>
      <c r="V396" s="124"/>
      <c r="AF396" s="124"/>
      <c r="AP396" s="124"/>
      <c r="AZ396" s="124"/>
      <c r="BA396" s="124"/>
      <c r="BJ396" s="124"/>
      <c r="BK396" s="124"/>
      <c r="BT396" s="124"/>
      <c r="CD396" s="124"/>
      <c r="CN396" s="124"/>
      <c r="CX396" s="124"/>
      <c r="DH396" s="124"/>
      <c r="DR396" s="124"/>
      <c r="EB396" s="124"/>
      <c r="EL396" s="124"/>
      <c r="EV396" s="124"/>
      <c r="FF396" s="124"/>
      <c r="FP396" s="124"/>
      <c r="FZ396" s="124"/>
      <c r="GJ396" s="124"/>
      <c r="GT396" s="124"/>
      <c r="HD396" s="124"/>
      <c r="HN396" s="124"/>
      <c r="HX396" s="124"/>
    </row>
    <row xmlns:x14ac="http://schemas.microsoft.com/office/spreadsheetml/2009/9/ac" r="397" s="3" customFormat="true" x14ac:dyDescent="0.25">
      <c r="A397" s="395"/>
      <c r="B397" s="124"/>
      <c r="L397" s="124"/>
      <c r="V397" s="124"/>
      <c r="AF397" s="124"/>
      <c r="AP397" s="124"/>
      <c r="AZ397" s="124"/>
      <c r="BA397" s="124"/>
      <c r="BJ397" s="124"/>
      <c r="BK397" s="124"/>
      <c r="BT397" s="124"/>
      <c r="CD397" s="124"/>
      <c r="CN397" s="124"/>
      <c r="CX397" s="124"/>
      <c r="DH397" s="124"/>
      <c r="DR397" s="124"/>
      <c r="EB397" s="124"/>
      <c r="EL397" s="124"/>
      <c r="EV397" s="124"/>
      <c r="FF397" s="124"/>
      <c r="FP397" s="124"/>
      <c r="FZ397" s="124"/>
      <c r="GJ397" s="124"/>
      <c r="GT397" s="124"/>
      <c r="HD397" s="124"/>
      <c r="HN397" s="124"/>
      <c r="HX397" s="124"/>
    </row>
    <row xmlns:x14ac="http://schemas.microsoft.com/office/spreadsheetml/2009/9/ac" r="398" s="3" customFormat="true" x14ac:dyDescent="0.25">
      <c r="A398" s="395"/>
      <c r="B398" s="124"/>
      <c r="L398" s="124"/>
      <c r="V398" s="124"/>
      <c r="AF398" s="124"/>
      <c r="AP398" s="124"/>
      <c r="AZ398" s="124"/>
      <c r="BA398" s="124"/>
      <c r="BJ398" s="124"/>
      <c r="BK398" s="124"/>
      <c r="BT398" s="124"/>
      <c r="CD398" s="124"/>
      <c r="CN398" s="124"/>
      <c r="CX398" s="124"/>
      <c r="DH398" s="124"/>
      <c r="DR398" s="124"/>
      <c r="EB398" s="124"/>
      <c r="EL398" s="124"/>
      <c r="EV398" s="124"/>
      <c r="FF398" s="124"/>
      <c r="FP398" s="124"/>
      <c r="FZ398" s="124"/>
      <c r="GJ398" s="124"/>
      <c r="GT398" s="124"/>
      <c r="HD398" s="124"/>
      <c r="HN398" s="124"/>
      <c r="HX398" s="124"/>
    </row>
    <row xmlns:x14ac="http://schemas.microsoft.com/office/spreadsheetml/2009/9/ac" r="399" s="3" customFormat="true" x14ac:dyDescent="0.25">
      <c r="A399" s="395"/>
      <c r="B399" s="124"/>
      <c r="L399" s="124"/>
      <c r="V399" s="124"/>
      <c r="AF399" s="124"/>
      <c r="AP399" s="124"/>
      <c r="AZ399" s="124"/>
      <c r="BA399" s="124"/>
      <c r="BJ399" s="124"/>
      <c r="BK399" s="124"/>
      <c r="BT399" s="124"/>
      <c r="CD399" s="124"/>
      <c r="CN399" s="124"/>
      <c r="CX399" s="124"/>
      <c r="DH399" s="124"/>
      <c r="DR399" s="124"/>
      <c r="EB399" s="124"/>
      <c r="EL399" s="124"/>
      <c r="EV399" s="124"/>
      <c r="FF399" s="124"/>
      <c r="FP399" s="124"/>
      <c r="FZ399" s="124"/>
      <c r="GJ399" s="124"/>
      <c r="GT399" s="124"/>
      <c r="HD399" s="124"/>
      <c r="HN399" s="124"/>
      <c r="HX399" s="124"/>
    </row>
    <row xmlns:x14ac="http://schemas.microsoft.com/office/spreadsheetml/2009/9/ac" r="400" s="3" customFormat="true" x14ac:dyDescent="0.25">
      <c r="A400" s="395"/>
      <c r="B400" s="124"/>
      <c r="L400" s="124"/>
      <c r="V400" s="124"/>
      <c r="AF400" s="124"/>
      <c r="AP400" s="124"/>
      <c r="AZ400" s="124"/>
      <c r="BA400" s="124"/>
      <c r="BJ400" s="124"/>
      <c r="BK400" s="124"/>
      <c r="BT400" s="124"/>
      <c r="CD400" s="124"/>
      <c r="CN400" s="124"/>
      <c r="CX400" s="124"/>
      <c r="DH400" s="124"/>
      <c r="DR400" s="124"/>
      <c r="EB400" s="124"/>
      <c r="EL400" s="124"/>
      <c r="EV400" s="124"/>
      <c r="FF400" s="124"/>
      <c r="FP400" s="124"/>
      <c r="FZ400" s="124"/>
      <c r="GJ400" s="124"/>
      <c r="GT400" s="124"/>
      <c r="HD400" s="124"/>
      <c r="HN400" s="124"/>
      <c r="HX400" s="124"/>
    </row>
    <row xmlns:x14ac="http://schemas.microsoft.com/office/spreadsheetml/2009/9/ac" r="401" s="3" customFormat="true" x14ac:dyDescent="0.25">
      <c r="A401" s="395"/>
      <c r="B401" s="124"/>
      <c r="L401" s="124"/>
      <c r="V401" s="124"/>
      <c r="AF401" s="124"/>
      <c r="AP401" s="124"/>
      <c r="AZ401" s="124"/>
      <c r="BA401" s="124"/>
      <c r="BJ401" s="124"/>
      <c r="BK401" s="124"/>
      <c r="BT401" s="124"/>
      <c r="CD401" s="124"/>
      <c r="CN401" s="124"/>
      <c r="CX401" s="124"/>
      <c r="DH401" s="124"/>
      <c r="DR401" s="124"/>
      <c r="EB401" s="124"/>
      <c r="EL401" s="124"/>
      <c r="EV401" s="124"/>
      <c r="FF401" s="124"/>
      <c r="FP401" s="124"/>
      <c r="FZ401" s="124"/>
      <c r="GJ401" s="124"/>
      <c r="GT401" s="124"/>
      <c r="HD401" s="124"/>
      <c r="HN401" s="124"/>
      <c r="HX401" s="124"/>
    </row>
    <row xmlns:x14ac="http://schemas.microsoft.com/office/spreadsheetml/2009/9/ac" r="402" s="3" customFormat="true" x14ac:dyDescent="0.25">
      <c r="A402" s="395"/>
      <c r="B402" s="124"/>
      <c r="L402" s="124"/>
      <c r="V402" s="124"/>
      <c r="AF402" s="124"/>
      <c r="AP402" s="124"/>
      <c r="AZ402" s="124"/>
      <c r="BA402" s="124"/>
      <c r="BJ402" s="124"/>
      <c r="BK402" s="124"/>
      <c r="BT402" s="124"/>
      <c r="CD402" s="124"/>
      <c r="CN402" s="124"/>
      <c r="CX402" s="124"/>
      <c r="DH402" s="124"/>
      <c r="DR402" s="124"/>
      <c r="EB402" s="124"/>
      <c r="EL402" s="124"/>
      <c r="EV402" s="124"/>
      <c r="FF402" s="124"/>
      <c r="FP402" s="124"/>
      <c r="FZ402" s="124"/>
      <c r="GJ402" s="124"/>
      <c r="GT402" s="124"/>
      <c r="HD402" s="124"/>
      <c r="HN402" s="124"/>
      <c r="HX402" s="124"/>
    </row>
    <row xmlns:x14ac="http://schemas.microsoft.com/office/spreadsheetml/2009/9/ac" r="403" s="3" customFormat="true" x14ac:dyDescent="0.25">
      <c r="A403" s="395"/>
      <c r="B403" s="124"/>
      <c r="L403" s="124"/>
      <c r="V403" s="124"/>
      <c r="AF403" s="124"/>
      <c r="AP403" s="124"/>
      <c r="AZ403" s="124"/>
      <c r="BA403" s="124"/>
      <c r="BJ403" s="124"/>
      <c r="BK403" s="124"/>
      <c r="BT403" s="124"/>
      <c r="CD403" s="124"/>
      <c r="CN403" s="124"/>
      <c r="CX403" s="124"/>
      <c r="DH403" s="124"/>
      <c r="DR403" s="124"/>
      <c r="EB403" s="124"/>
      <c r="EL403" s="124"/>
      <c r="EV403" s="124"/>
      <c r="FF403" s="124"/>
      <c r="FP403" s="124"/>
      <c r="FZ403" s="124"/>
      <c r="GJ403" s="124"/>
      <c r="GT403" s="124"/>
      <c r="HD403" s="124"/>
      <c r="HN403" s="124"/>
      <c r="HX403" s="124"/>
    </row>
    <row xmlns:x14ac="http://schemas.microsoft.com/office/spreadsheetml/2009/9/ac" r="404" s="3" customFormat="true" x14ac:dyDescent="0.25">
      <c r="A404" s="395"/>
      <c r="B404" s="124"/>
      <c r="L404" s="124"/>
      <c r="V404" s="124"/>
      <c r="AF404" s="124"/>
      <c r="AP404" s="124"/>
      <c r="AZ404" s="124"/>
      <c r="BA404" s="124"/>
      <c r="BJ404" s="124"/>
      <c r="BK404" s="124"/>
      <c r="BT404" s="124"/>
      <c r="CD404" s="124"/>
      <c r="CN404" s="124"/>
      <c r="CX404" s="124"/>
      <c r="DH404" s="124"/>
      <c r="DR404" s="124"/>
      <c r="EB404" s="124"/>
      <c r="EL404" s="124"/>
      <c r="EV404" s="124"/>
      <c r="FF404" s="124"/>
      <c r="FP404" s="124"/>
      <c r="FZ404" s="124"/>
      <c r="GJ404" s="124"/>
      <c r="GT404" s="124"/>
      <c r="HD404" s="124"/>
      <c r="HN404" s="124"/>
      <c r="HX404" s="124"/>
    </row>
    <row xmlns:x14ac="http://schemas.microsoft.com/office/spreadsheetml/2009/9/ac" r="405" s="3" customFormat="true" x14ac:dyDescent="0.25">
      <c r="A405" s="395"/>
      <c r="B405" s="124"/>
      <c r="L405" s="124"/>
      <c r="V405" s="124"/>
      <c r="AF405" s="124"/>
      <c r="AP405" s="124"/>
      <c r="AZ405" s="124"/>
      <c r="BA405" s="124"/>
      <c r="BJ405" s="124"/>
      <c r="BK405" s="124"/>
      <c r="BT405" s="124"/>
      <c r="CD405" s="124"/>
      <c r="CN405" s="124"/>
      <c r="CX405" s="124"/>
      <c r="DH405" s="124"/>
      <c r="DR405" s="124"/>
      <c r="EB405" s="124"/>
      <c r="EL405" s="124"/>
      <c r="EV405" s="124"/>
      <c r="FF405" s="124"/>
      <c r="FP405" s="124"/>
      <c r="FZ405" s="124"/>
      <c r="GJ405" s="124"/>
      <c r="GT405" s="124"/>
      <c r="HD405" s="124"/>
      <c r="HN405" s="124"/>
      <c r="HX405" s="124"/>
    </row>
    <row xmlns:x14ac="http://schemas.microsoft.com/office/spreadsheetml/2009/9/ac" r="406" s="3" customFormat="true" x14ac:dyDescent="0.25">
      <c r="A406" s="395"/>
      <c r="B406" s="124"/>
      <c r="L406" s="124"/>
      <c r="V406" s="124"/>
      <c r="AF406" s="124"/>
      <c r="AP406" s="124"/>
      <c r="AZ406" s="124"/>
      <c r="BA406" s="124"/>
      <c r="BJ406" s="124"/>
      <c r="BK406" s="124"/>
      <c r="BT406" s="124"/>
      <c r="CD406" s="124"/>
      <c r="CN406" s="124"/>
      <c r="CX406" s="124"/>
      <c r="DH406" s="124"/>
      <c r="DR406" s="124"/>
      <c r="EB406" s="124"/>
      <c r="EL406" s="124"/>
      <c r="EV406" s="124"/>
      <c r="FF406" s="124"/>
      <c r="FP406" s="124"/>
      <c r="FZ406" s="124"/>
      <c r="GJ406" s="124"/>
      <c r="GT406" s="124"/>
      <c r="HD406" s="124"/>
      <c r="HN406" s="124"/>
      <c r="HX406" s="124"/>
    </row>
    <row xmlns:x14ac="http://schemas.microsoft.com/office/spreadsheetml/2009/9/ac" r="407" s="3" customFormat="true" x14ac:dyDescent="0.25">
      <c r="A407" s="395"/>
      <c r="B407" s="124"/>
      <c r="L407" s="124"/>
      <c r="V407" s="124"/>
      <c r="AF407" s="124"/>
      <c r="AP407" s="124"/>
      <c r="AZ407" s="124"/>
      <c r="BA407" s="124"/>
      <c r="BJ407" s="124"/>
      <c r="BK407" s="124"/>
      <c r="BT407" s="124"/>
      <c r="CD407" s="124"/>
      <c r="CN407" s="124"/>
      <c r="CX407" s="124"/>
      <c r="DH407" s="124"/>
      <c r="DR407" s="124"/>
      <c r="EB407" s="124"/>
      <c r="EL407" s="124"/>
      <c r="EV407" s="124"/>
      <c r="FF407" s="124"/>
      <c r="FP407" s="124"/>
      <c r="FZ407" s="124"/>
      <c r="GJ407" s="124"/>
      <c r="GT407" s="124"/>
      <c r="HD407" s="124"/>
      <c r="HN407" s="124"/>
      <c r="HX407" s="124"/>
    </row>
    <row xmlns:x14ac="http://schemas.microsoft.com/office/spreadsheetml/2009/9/ac" r="408" s="3" customFormat="true" x14ac:dyDescent="0.25">
      <c r="A408" s="395"/>
      <c r="B408" s="124"/>
      <c r="L408" s="124"/>
      <c r="V408" s="124"/>
      <c r="AF408" s="124"/>
      <c r="AP408" s="124"/>
      <c r="AZ408" s="124"/>
      <c r="BA408" s="124"/>
      <c r="BJ408" s="124"/>
      <c r="BK408" s="124"/>
      <c r="BT408" s="124"/>
      <c r="CD408" s="124"/>
      <c r="CN408" s="124"/>
      <c r="CX408" s="124"/>
      <c r="DH408" s="124"/>
      <c r="DR408" s="124"/>
      <c r="EB408" s="124"/>
      <c r="EL408" s="124"/>
      <c r="EV408" s="124"/>
      <c r="FF408" s="124"/>
      <c r="FP408" s="124"/>
      <c r="FZ408" s="124"/>
      <c r="GJ408" s="124"/>
      <c r="GT408" s="124"/>
      <c r="HD408" s="124"/>
      <c r="HN408" s="124"/>
      <c r="HX408" s="124"/>
    </row>
    <row xmlns:x14ac="http://schemas.microsoft.com/office/spreadsheetml/2009/9/ac" r="409" s="3" customFormat="true" x14ac:dyDescent="0.25">
      <c r="A409" s="395"/>
      <c r="B409" s="124"/>
      <c r="L409" s="124"/>
      <c r="V409" s="124"/>
      <c r="AF409" s="124"/>
      <c r="AP409" s="124"/>
      <c r="AZ409" s="124"/>
      <c r="BA409" s="124"/>
      <c r="BJ409" s="124"/>
      <c r="BK409" s="124"/>
      <c r="BT409" s="124"/>
      <c r="CD409" s="124"/>
      <c r="CN409" s="124"/>
      <c r="CX409" s="124"/>
      <c r="DH409" s="124"/>
      <c r="DR409" s="124"/>
      <c r="EB409" s="124"/>
      <c r="EL409" s="124"/>
      <c r="EV409" s="124"/>
      <c r="FF409" s="124"/>
      <c r="FP409" s="124"/>
      <c r="FZ409" s="124"/>
      <c r="GJ409" s="124"/>
      <c r="GT409" s="124"/>
      <c r="HD409" s="124"/>
      <c r="HN409" s="124"/>
      <c r="HX409" s="124"/>
    </row>
    <row xmlns:x14ac="http://schemas.microsoft.com/office/spreadsheetml/2009/9/ac" r="410" s="3" customFormat="true" x14ac:dyDescent="0.25">
      <c r="A410" s="395"/>
      <c r="B410" s="124"/>
      <c r="L410" s="124"/>
      <c r="V410" s="124"/>
      <c r="AF410" s="124"/>
      <c r="AP410" s="124"/>
      <c r="AZ410" s="124"/>
      <c r="BA410" s="124"/>
      <c r="BJ410" s="124"/>
      <c r="BK410" s="124"/>
      <c r="BT410" s="124"/>
      <c r="CD410" s="124"/>
      <c r="CN410" s="124"/>
      <c r="CX410" s="124"/>
      <c r="DH410" s="124"/>
      <c r="DR410" s="124"/>
      <c r="EB410" s="124"/>
      <c r="EL410" s="124"/>
      <c r="EV410" s="124"/>
      <c r="FF410" s="124"/>
      <c r="FP410" s="124"/>
      <c r="FZ410" s="124"/>
      <c r="GJ410" s="124"/>
      <c r="GT410" s="124"/>
      <c r="HD410" s="124"/>
      <c r="HN410" s="124"/>
      <c r="HX410" s="124"/>
    </row>
    <row xmlns:x14ac="http://schemas.microsoft.com/office/spreadsheetml/2009/9/ac" r="411" s="3" customFormat="true" x14ac:dyDescent="0.25">
      <c r="A411" s="395"/>
      <c r="B411" s="124"/>
      <c r="L411" s="124"/>
      <c r="V411" s="124"/>
      <c r="AF411" s="124"/>
      <c r="AP411" s="124"/>
      <c r="AZ411" s="124"/>
      <c r="BA411" s="124"/>
      <c r="BJ411" s="124"/>
      <c r="BK411" s="124"/>
      <c r="BT411" s="124"/>
      <c r="CD411" s="124"/>
      <c r="CN411" s="124"/>
      <c r="CX411" s="124"/>
      <c r="DH411" s="124"/>
      <c r="DR411" s="124"/>
      <c r="EB411" s="124"/>
      <c r="EL411" s="124"/>
      <c r="EV411" s="124"/>
      <c r="FF411" s="124"/>
      <c r="FP411" s="124"/>
      <c r="FZ411" s="124"/>
      <c r="GJ411" s="124"/>
      <c r="GT411" s="124"/>
      <c r="HD411" s="124"/>
      <c r="HN411" s="124"/>
      <c r="HX411" s="124"/>
    </row>
    <row xmlns:x14ac="http://schemas.microsoft.com/office/spreadsheetml/2009/9/ac" r="412" s="3" customFormat="true" x14ac:dyDescent="0.25">
      <c r="A412" s="395"/>
      <c r="B412" s="124"/>
      <c r="L412" s="124"/>
      <c r="V412" s="124"/>
      <c r="AF412" s="124"/>
      <c r="AP412" s="124"/>
      <c r="AZ412" s="124"/>
      <c r="BA412" s="124"/>
      <c r="BJ412" s="124"/>
      <c r="BK412" s="124"/>
      <c r="BT412" s="124"/>
      <c r="CD412" s="124"/>
      <c r="CN412" s="124"/>
      <c r="CX412" s="124"/>
      <c r="DH412" s="124"/>
      <c r="DR412" s="124"/>
      <c r="EB412" s="124"/>
      <c r="EL412" s="124"/>
      <c r="EV412" s="124"/>
      <c r="FF412" s="124"/>
      <c r="FP412" s="124"/>
      <c r="FZ412" s="124"/>
      <c r="GJ412" s="124"/>
      <c r="GT412" s="124"/>
      <c r="HD412" s="124"/>
      <c r="HN412" s="124"/>
      <c r="HX412" s="124"/>
    </row>
    <row xmlns:x14ac="http://schemas.microsoft.com/office/spreadsheetml/2009/9/ac" r="413" s="3" customFormat="true" x14ac:dyDescent="0.25">
      <c r="A413" s="395"/>
      <c r="B413" s="124"/>
      <c r="L413" s="124"/>
      <c r="V413" s="124"/>
      <c r="AF413" s="124"/>
      <c r="AP413" s="124"/>
      <c r="AZ413" s="124"/>
      <c r="BA413" s="124"/>
      <c r="BJ413" s="124"/>
      <c r="BK413" s="124"/>
      <c r="BT413" s="124"/>
      <c r="CD413" s="124"/>
      <c r="CN413" s="124"/>
      <c r="CX413" s="124"/>
      <c r="DH413" s="124"/>
      <c r="DR413" s="124"/>
      <c r="EB413" s="124"/>
      <c r="EL413" s="124"/>
      <c r="EV413" s="124"/>
      <c r="FF413" s="124"/>
      <c r="FP413" s="124"/>
      <c r="FZ413" s="124"/>
      <c r="GJ413" s="124"/>
      <c r="GT413" s="124"/>
      <c r="HD413" s="124"/>
      <c r="HN413" s="124"/>
      <c r="HX413" s="124"/>
    </row>
    <row xmlns:x14ac="http://schemas.microsoft.com/office/spreadsheetml/2009/9/ac" r="414" s="3" customFormat="true" x14ac:dyDescent="0.25">
      <c r="A414" s="395"/>
      <c r="B414" s="124"/>
      <c r="L414" s="124"/>
      <c r="V414" s="124"/>
      <c r="AF414" s="124"/>
      <c r="AP414" s="124"/>
      <c r="AZ414" s="124"/>
      <c r="BA414" s="124"/>
      <c r="BJ414" s="124"/>
      <c r="BK414" s="124"/>
      <c r="BT414" s="124"/>
      <c r="CD414" s="124"/>
      <c r="CN414" s="124"/>
      <c r="CX414" s="124"/>
      <c r="DH414" s="124"/>
      <c r="DR414" s="124"/>
      <c r="EB414" s="124"/>
      <c r="EL414" s="124"/>
      <c r="EV414" s="124"/>
      <c r="FF414" s="124"/>
      <c r="FP414" s="124"/>
      <c r="FZ414" s="124"/>
      <c r="GJ414" s="124"/>
      <c r="GT414" s="124"/>
      <c r="HD414" s="124"/>
      <c r="HN414" s="124"/>
      <c r="HX414" s="124"/>
    </row>
    <row xmlns:x14ac="http://schemas.microsoft.com/office/spreadsheetml/2009/9/ac" r="415" s="3" customFormat="true" x14ac:dyDescent="0.25">
      <c r="A415" s="395"/>
      <c r="B415" s="124"/>
      <c r="L415" s="124"/>
      <c r="V415" s="124"/>
      <c r="AF415" s="124"/>
      <c r="AP415" s="124"/>
      <c r="AZ415" s="124"/>
      <c r="BA415" s="124"/>
      <c r="BJ415" s="124"/>
      <c r="BK415" s="124"/>
      <c r="BT415" s="124"/>
      <c r="CD415" s="124"/>
      <c r="CN415" s="124"/>
      <c r="CX415" s="124"/>
      <c r="DH415" s="124"/>
      <c r="DR415" s="124"/>
      <c r="EB415" s="124"/>
      <c r="EL415" s="124"/>
      <c r="EV415" s="124"/>
      <c r="FF415" s="124"/>
      <c r="FP415" s="124"/>
      <c r="FZ415" s="124"/>
      <c r="GJ415" s="124"/>
      <c r="GT415" s="124"/>
      <c r="HD415" s="124"/>
      <c r="HN415" s="124"/>
      <c r="HX415" s="124"/>
    </row>
    <row xmlns:x14ac="http://schemas.microsoft.com/office/spreadsheetml/2009/9/ac" r="416" s="3" customFormat="true" x14ac:dyDescent="0.25">
      <c r="A416" s="395"/>
      <c r="B416" s="124"/>
      <c r="L416" s="124"/>
      <c r="V416" s="124"/>
      <c r="AF416" s="124"/>
      <c r="AP416" s="124"/>
      <c r="AZ416" s="124"/>
      <c r="BA416" s="124"/>
      <c r="BJ416" s="124"/>
      <c r="BK416" s="124"/>
      <c r="BT416" s="124"/>
      <c r="CD416" s="124"/>
      <c r="CN416" s="124"/>
      <c r="CX416" s="124"/>
      <c r="DH416" s="124"/>
      <c r="DR416" s="124"/>
      <c r="EB416" s="124"/>
      <c r="EL416" s="124"/>
      <c r="EV416" s="124"/>
      <c r="FF416" s="124"/>
      <c r="FP416" s="124"/>
      <c r="FZ416" s="124"/>
      <c r="GJ416" s="124"/>
      <c r="GT416" s="124"/>
      <c r="HD416" s="124"/>
      <c r="HN416" s="124"/>
      <c r="HX416" s="124"/>
    </row>
    <row xmlns:x14ac="http://schemas.microsoft.com/office/spreadsheetml/2009/9/ac" r="417" s="3" customFormat="true" x14ac:dyDescent="0.25">
      <c r="A417" s="395"/>
      <c r="B417" s="124"/>
      <c r="L417" s="124"/>
      <c r="V417" s="124"/>
      <c r="AF417" s="124"/>
      <c r="AP417" s="124"/>
      <c r="AZ417" s="124"/>
      <c r="BA417" s="124"/>
      <c r="BJ417" s="124"/>
      <c r="BK417" s="124"/>
      <c r="BT417" s="124"/>
      <c r="CD417" s="124"/>
      <c r="CN417" s="124"/>
      <c r="CX417" s="124"/>
      <c r="DH417" s="124"/>
      <c r="DR417" s="124"/>
      <c r="EB417" s="124"/>
      <c r="EL417" s="124"/>
      <c r="EV417" s="124"/>
      <c r="FF417" s="124"/>
      <c r="FP417" s="124"/>
      <c r="FZ417" s="124"/>
      <c r="GJ417" s="124"/>
      <c r="GT417" s="124"/>
      <c r="HD417" s="124"/>
      <c r="HN417" s="124"/>
      <c r="HX417" s="124"/>
    </row>
    <row xmlns:x14ac="http://schemas.microsoft.com/office/spreadsheetml/2009/9/ac" r="418" s="3" customFormat="true" x14ac:dyDescent="0.25">
      <c r="A418" s="395"/>
      <c r="B418" s="124"/>
      <c r="L418" s="124"/>
      <c r="V418" s="124"/>
      <c r="AF418" s="124"/>
      <c r="AP418" s="124"/>
      <c r="AZ418" s="124"/>
      <c r="BA418" s="124"/>
      <c r="BJ418" s="124"/>
      <c r="BK418" s="124"/>
      <c r="BT418" s="124"/>
      <c r="CD418" s="124"/>
      <c r="CN418" s="124"/>
      <c r="CX418" s="124"/>
      <c r="DH418" s="124"/>
      <c r="DR418" s="124"/>
      <c r="EB418" s="124"/>
      <c r="EL418" s="124"/>
      <c r="EV418" s="124"/>
      <c r="FF418" s="124"/>
      <c r="FP418" s="124"/>
      <c r="FZ418" s="124"/>
      <c r="GJ418" s="124"/>
      <c r="GT418" s="124"/>
      <c r="HD418" s="124"/>
      <c r="HN418" s="124"/>
      <c r="HX418" s="124"/>
    </row>
    <row xmlns:x14ac="http://schemas.microsoft.com/office/spreadsheetml/2009/9/ac" r="419" s="3" customFormat="true" x14ac:dyDescent="0.25">
      <c r="A419" s="395"/>
      <c r="B419" s="124"/>
      <c r="L419" s="124"/>
      <c r="V419" s="124"/>
      <c r="AF419" s="124"/>
      <c r="AP419" s="124"/>
      <c r="AZ419" s="124"/>
      <c r="BA419" s="124"/>
      <c r="BJ419" s="124"/>
      <c r="BK419" s="124"/>
      <c r="BT419" s="124"/>
      <c r="CD419" s="124"/>
      <c r="CN419" s="124"/>
      <c r="CX419" s="124"/>
      <c r="DH419" s="124"/>
      <c r="DR419" s="124"/>
      <c r="EB419" s="124"/>
      <c r="EL419" s="124"/>
      <c r="EV419" s="124"/>
      <c r="FF419" s="124"/>
      <c r="FP419" s="124"/>
      <c r="FZ419" s="124"/>
      <c r="GJ419" s="124"/>
      <c r="GT419" s="124"/>
      <c r="HD419" s="124"/>
      <c r="HN419" s="124"/>
      <c r="HX419" s="124"/>
    </row>
    <row xmlns:x14ac="http://schemas.microsoft.com/office/spreadsheetml/2009/9/ac" r="420" s="3" customFormat="true" x14ac:dyDescent="0.25">
      <c r="A420" s="395"/>
      <c r="B420" s="124"/>
      <c r="L420" s="124"/>
      <c r="V420" s="124"/>
      <c r="AF420" s="124"/>
      <c r="AP420" s="124"/>
      <c r="AZ420" s="124"/>
      <c r="BA420" s="124"/>
      <c r="BJ420" s="124"/>
      <c r="BK420" s="124"/>
      <c r="BT420" s="124"/>
      <c r="CD420" s="124"/>
      <c r="CN420" s="124"/>
      <c r="CX420" s="124"/>
      <c r="DH420" s="124"/>
      <c r="DR420" s="124"/>
      <c r="EB420" s="124"/>
      <c r="EL420" s="124"/>
      <c r="EV420" s="124"/>
      <c r="FF420" s="124"/>
      <c r="FP420" s="124"/>
      <c r="FZ420" s="124"/>
      <c r="GJ420" s="124"/>
      <c r="GT420" s="124"/>
      <c r="HD420" s="124"/>
      <c r="HN420" s="124"/>
      <c r="HX420" s="124"/>
    </row>
    <row xmlns:x14ac="http://schemas.microsoft.com/office/spreadsheetml/2009/9/ac" r="421" s="3" customFormat="true" x14ac:dyDescent="0.25">
      <c r="A421" s="395"/>
      <c r="B421" s="124"/>
      <c r="L421" s="124"/>
      <c r="V421" s="124"/>
      <c r="AF421" s="124"/>
      <c r="AP421" s="124"/>
      <c r="AZ421" s="124"/>
      <c r="BA421" s="124"/>
      <c r="BJ421" s="124"/>
      <c r="BK421" s="124"/>
      <c r="BT421" s="124"/>
      <c r="CD421" s="124"/>
      <c r="CN421" s="124"/>
      <c r="CX421" s="124"/>
      <c r="DH421" s="124"/>
      <c r="DR421" s="124"/>
      <c r="EB421" s="124"/>
      <c r="EL421" s="124"/>
      <c r="EV421" s="124"/>
      <c r="FF421" s="124"/>
      <c r="FP421" s="124"/>
      <c r="FZ421" s="124"/>
      <c r="GJ421" s="124"/>
      <c r="GT421" s="124"/>
      <c r="HD421" s="124"/>
      <c r="HN421" s="124"/>
      <c r="HX421" s="124"/>
    </row>
    <row xmlns:x14ac="http://schemas.microsoft.com/office/spreadsheetml/2009/9/ac" r="422" s="3" customFormat="true" x14ac:dyDescent="0.25">
      <c r="A422" s="395"/>
      <c r="B422" s="124"/>
      <c r="L422" s="124"/>
      <c r="V422" s="124"/>
      <c r="AF422" s="124"/>
      <c r="AP422" s="124"/>
      <c r="AZ422" s="124"/>
      <c r="BA422" s="124"/>
      <c r="BJ422" s="124"/>
      <c r="BK422" s="124"/>
      <c r="BT422" s="124"/>
      <c r="CD422" s="124"/>
      <c r="CN422" s="124"/>
      <c r="CX422" s="124"/>
      <c r="DH422" s="124"/>
      <c r="DR422" s="124"/>
      <c r="EB422" s="124"/>
      <c r="EL422" s="124"/>
      <c r="EV422" s="124"/>
      <c r="FF422" s="124"/>
      <c r="FP422" s="124"/>
      <c r="FZ422" s="124"/>
      <c r="GJ422" s="124"/>
      <c r="GT422" s="124"/>
      <c r="HD422" s="124"/>
      <c r="HN422" s="124"/>
      <c r="HX422" s="124"/>
    </row>
    <row xmlns:x14ac="http://schemas.microsoft.com/office/spreadsheetml/2009/9/ac" r="423" s="3" customFormat="true" x14ac:dyDescent="0.25">
      <c r="A423" s="395"/>
      <c r="B423" s="124"/>
      <c r="L423" s="124"/>
      <c r="V423" s="124"/>
      <c r="AF423" s="124"/>
      <c r="AP423" s="124"/>
      <c r="AZ423" s="124"/>
      <c r="BA423" s="124"/>
      <c r="BJ423" s="124"/>
      <c r="BK423" s="124"/>
      <c r="BT423" s="124"/>
      <c r="CD423" s="124"/>
      <c r="CN423" s="124"/>
      <c r="CX423" s="124"/>
      <c r="DH423" s="124"/>
      <c r="DR423" s="124"/>
      <c r="EB423" s="124"/>
      <c r="EL423" s="124"/>
      <c r="EV423" s="124"/>
      <c r="FF423" s="124"/>
      <c r="FP423" s="124"/>
      <c r="FZ423" s="124"/>
      <c r="GJ423" s="124"/>
      <c r="GT423" s="124"/>
      <c r="HD423" s="124"/>
      <c r="HN423" s="124"/>
      <c r="HX423" s="124"/>
    </row>
    <row xmlns:x14ac="http://schemas.microsoft.com/office/spreadsheetml/2009/9/ac" r="424" s="3" customFormat="true" x14ac:dyDescent="0.25">
      <c r="A424" s="395"/>
      <c r="B424" s="124"/>
      <c r="L424" s="124"/>
      <c r="V424" s="124"/>
      <c r="AF424" s="124"/>
      <c r="AP424" s="124"/>
      <c r="AZ424" s="124"/>
      <c r="BA424" s="124"/>
      <c r="BJ424" s="124"/>
      <c r="BK424" s="124"/>
      <c r="BT424" s="124"/>
      <c r="CD424" s="124"/>
      <c r="CN424" s="124"/>
      <c r="CX424" s="124"/>
      <c r="DH424" s="124"/>
      <c r="DR424" s="124"/>
      <c r="EB424" s="124"/>
      <c r="EL424" s="124"/>
      <c r="EV424" s="124"/>
      <c r="FF424" s="124"/>
      <c r="FP424" s="124"/>
      <c r="FZ424" s="124"/>
      <c r="GJ424" s="124"/>
      <c r="GT424" s="124"/>
      <c r="HD424" s="124"/>
      <c r="HN424" s="124"/>
      <c r="HX424" s="124"/>
    </row>
    <row xmlns:x14ac="http://schemas.microsoft.com/office/spreadsheetml/2009/9/ac" r="425" s="3" customFormat="true" x14ac:dyDescent="0.25">
      <c r="A425" s="395"/>
      <c r="B425" s="124"/>
      <c r="L425" s="124"/>
      <c r="V425" s="124"/>
      <c r="AF425" s="124"/>
      <c r="AP425" s="124"/>
      <c r="AZ425" s="124"/>
      <c r="BA425" s="124"/>
      <c r="BJ425" s="124"/>
      <c r="BK425" s="124"/>
      <c r="BT425" s="124"/>
      <c r="CD425" s="124"/>
      <c r="CN425" s="124"/>
      <c r="CX425" s="124"/>
      <c r="DH425" s="124"/>
      <c r="DR425" s="124"/>
      <c r="EB425" s="124"/>
      <c r="EL425" s="124"/>
      <c r="EV425" s="124"/>
      <c r="FF425" s="124"/>
      <c r="FP425" s="124"/>
      <c r="FZ425" s="124"/>
      <c r="GJ425" s="124"/>
      <c r="GT425" s="124"/>
      <c r="HD425" s="124"/>
      <c r="HN425" s="124"/>
      <c r="HX425" s="124"/>
    </row>
    <row xmlns:x14ac="http://schemas.microsoft.com/office/spreadsheetml/2009/9/ac" r="426" s="3" customFormat="true" x14ac:dyDescent="0.25">
      <c r="A426" s="395"/>
      <c r="B426" s="124"/>
      <c r="L426" s="124"/>
      <c r="V426" s="124"/>
      <c r="AF426" s="124"/>
      <c r="AP426" s="124"/>
      <c r="AZ426" s="124"/>
      <c r="BA426" s="124"/>
      <c r="BJ426" s="124"/>
      <c r="BK426" s="124"/>
      <c r="BT426" s="124"/>
      <c r="CD426" s="124"/>
      <c r="CN426" s="124"/>
      <c r="CX426" s="124"/>
      <c r="DH426" s="124"/>
      <c r="DR426" s="124"/>
      <c r="EB426" s="124"/>
      <c r="EL426" s="124"/>
      <c r="EV426" s="124"/>
      <c r="FF426" s="124"/>
      <c r="FP426" s="124"/>
      <c r="FZ426" s="124"/>
      <c r="GJ426" s="124"/>
      <c r="GT426" s="124"/>
      <c r="HD426" s="124"/>
      <c r="HN426" s="124"/>
      <c r="HX426" s="124"/>
    </row>
    <row xmlns:x14ac="http://schemas.microsoft.com/office/spreadsheetml/2009/9/ac" r="427" s="3" customFormat="true" x14ac:dyDescent="0.25">
      <c r="A427" s="395"/>
      <c r="B427" s="124"/>
      <c r="L427" s="124"/>
      <c r="V427" s="124"/>
      <c r="AF427" s="124"/>
      <c r="AP427" s="124"/>
      <c r="AZ427" s="124"/>
      <c r="BA427" s="124"/>
      <c r="BJ427" s="124"/>
      <c r="BK427" s="124"/>
      <c r="BT427" s="124"/>
      <c r="CD427" s="124"/>
      <c r="CN427" s="124"/>
      <c r="CX427" s="124"/>
      <c r="DH427" s="124"/>
      <c r="DR427" s="124"/>
      <c r="EB427" s="124"/>
      <c r="EL427" s="124"/>
      <c r="EV427" s="124"/>
      <c r="FF427" s="124"/>
      <c r="FP427" s="124"/>
      <c r="FZ427" s="124"/>
      <c r="GJ427" s="124"/>
      <c r="GT427" s="124"/>
      <c r="HD427" s="124"/>
      <c r="HN427" s="124"/>
      <c r="HX427" s="124"/>
    </row>
    <row xmlns:x14ac="http://schemas.microsoft.com/office/spreadsheetml/2009/9/ac" r="428" s="3" customFormat="true" x14ac:dyDescent="0.25">
      <c r="A428" s="395"/>
      <c r="B428" s="124"/>
      <c r="L428" s="124"/>
      <c r="V428" s="124"/>
      <c r="AF428" s="124"/>
      <c r="AP428" s="124"/>
      <c r="AZ428" s="124"/>
      <c r="BA428" s="124"/>
      <c r="BJ428" s="124"/>
      <c r="BK428" s="124"/>
      <c r="BT428" s="124"/>
      <c r="CD428" s="124"/>
      <c r="CN428" s="124"/>
      <c r="CX428" s="124"/>
      <c r="DH428" s="124"/>
      <c r="DR428" s="124"/>
      <c r="EB428" s="124"/>
      <c r="EL428" s="124"/>
      <c r="EV428" s="124"/>
      <c r="FF428" s="124"/>
      <c r="FP428" s="124"/>
      <c r="FZ428" s="124"/>
      <c r="GJ428" s="124"/>
      <c r="GT428" s="124"/>
      <c r="HD428" s="124"/>
      <c r="HN428" s="124"/>
      <c r="HX428" s="124"/>
    </row>
    <row xmlns:x14ac="http://schemas.microsoft.com/office/spreadsheetml/2009/9/ac" r="429" s="3" customFormat="true" x14ac:dyDescent="0.25">
      <c r="A429" s="395"/>
      <c r="B429" s="124"/>
      <c r="L429" s="124"/>
      <c r="V429" s="124"/>
      <c r="AF429" s="124"/>
      <c r="AP429" s="124"/>
      <c r="AZ429" s="124"/>
      <c r="BA429" s="124"/>
      <c r="BJ429" s="124"/>
      <c r="BK429" s="124"/>
      <c r="BT429" s="124"/>
      <c r="CD429" s="124"/>
      <c r="CN429" s="124"/>
      <c r="CX429" s="124"/>
      <c r="DH429" s="124"/>
      <c r="DR429" s="124"/>
      <c r="EB429" s="124"/>
      <c r="EL429" s="124"/>
      <c r="EV429" s="124"/>
      <c r="FF429" s="124"/>
      <c r="FP429" s="124"/>
      <c r="FZ429" s="124"/>
      <c r="GJ429" s="124"/>
      <c r="GT429" s="124"/>
      <c r="HD429" s="124"/>
      <c r="HN429" s="124"/>
      <c r="HX429" s="124"/>
    </row>
    <row xmlns:x14ac="http://schemas.microsoft.com/office/spreadsheetml/2009/9/ac" r="430" s="3" customFormat="true" x14ac:dyDescent="0.25">
      <c r="A430" s="395"/>
      <c r="B430" s="124"/>
      <c r="L430" s="124"/>
      <c r="V430" s="124"/>
      <c r="AF430" s="124"/>
      <c r="AP430" s="124"/>
      <c r="AZ430" s="124"/>
      <c r="BA430" s="124"/>
      <c r="BJ430" s="124"/>
      <c r="BK430" s="124"/>
      <c r="BT430" s="124"/>
      <c r="CD430" s="124"/>
      <c r="CN430" s="124"/>
      <c r="CX430" s="124"/>
      <c r="DH430" s="124"/>
      <c r="DR430" s="124"/>
      <c r="EB430" s="124"/>
      <c r="EL430" s="124"/>
      <c r="EV430" s="124"/>
      <c r="FF430" s="124"/>
      <c r="FP430" s="124"/>
      <c r="FZ430" s="124"/>
      <c r="GJ430" s="124"/>
      <c r="GT430" s="124"/>
      <c r="HD430" s="124"/>
      <c r="HN430" s="124"/>
      <c r="HX430" s="124"/>
    </row>
    <row xmlns:x14ac="http://schemas.microsoft.com/office/spreadsheetml/2009/9/ac" r="431" s="3" customFormat="true" x14ac:dyDescent="0.25">
      <c r="A431" s="395"/>
      <c r="B431" s="124"/>
      <c r="L431" s="124"/>
      <c r="V431" s="124"/>
      <c r="AF431" s="124"/>
      <c r="AP431" s="124"/>
      <c r="AZ431" s="124"/>
      <c r="BA431" s="124"/>
      <c r="BJ431" s="124"/>
      <c r="BK431" s="124"/>
      <c r="BT431" s="124"/>
      <c r="CD431" s="124"/>
      <c r="CN431" s="124"/>
      <c r="CX431" s="124"/>
      <c r="DH431" s="124"/>
      <c r="DR431" s="124"/>
      <c r="EB431" s="124"/>
      <c r="EL431" s="124"/>
      <c r="EV431" s="124"/>
      <c r="FF431" s="124"/>
      <c r="FP431" s="124"/>
      <c r="FZ431" s="124"/>
      <c r="GJ431" s="124"/>
      <c r="GT431" s="124"/>
      <c r="HD431" s="124"/>
      <c r="HN431" s="124"/>
      <c r="HX431" s="124"/>
    </row>
    <row xmlns:x14ac="http://schemas.microsoft.com/office/spreadsheetml/2009/9/ac" r="432" s="3" customFormat="true" x14ac:dyDescent="0.25">
      <c r="A432" s="395"/>
      <c r="B432" s="124"/>
      <c r="L432" s="124"/>
      <c r="V432" s="124"/>
      <c r="AF432" s="124"/>
      <c r="AP432" s="124"/>
      <c r="AZ432" s="124"/>
      <c r="BA432" s="124"/>
      <c r="BJ432" s="124"/>
      <c r="BK432" s="124"/>
      <c r="BT432" s="124"/>
      <c r="CD432" s="124"/>
      <c r="CN432" s="124"/>
      <c r="CX432" s="124"/>
      <c r="DH432" s="124"/>
      <c r="DR432" s="124"/>
      <c r="EB432" s="124"/>
      <c r="EL432" s="124"/>
      <c r="EV432" s="124"/>
      <c r="FF432" s="124"/>
      <c r="FP432" s="124"/>
      <c r="FZ432" s="124"/>
      <c r="GJ432" s="124"/>
      <c r="GT432" s="124"/>
      <c r="HD432" s="124"/>
      <c r="HN432" s="124"/>
      <c r="HX432" s="124"/>
    </row>
    <row xmlns:x14ac="http://schemas.microsoft.com/office/spreadsheetml/2009/9/ac" r="433" s="3" customFormat="true" x14ac:dyDescent="0.25">
      <c r="A433" s="395"/>
      <c r="B433" s="124"/>
      <c r="L433" s="124"/>
      <c r="V433" s="124"/>
      <c r="AF433" s="124"/>
      <c r="AP433" s="124"/>
      <c r="AZ433" s="124"/>
      <c r="BA433" s="124"/>
      <c r="BJ433" s="124"/>
      <c r="BK433" s="124"/>
      <c r="BT433" s="124"/>
      <c r="CD433" s="124"/>
      <c r="CN433" s="124"/>
      <c r="CX433" s="124"/>
      <c r="DH433" s="124"/>
      <c r="DR433" s="124"/>
      <c r="EB433" s="124"/>
      <c r="EL433" s="124"/>
      <c r="EV433" s="124"/>
      <c r="FF433" s="124"/>
      <c r="FP433" s="124"/>
      <c r="FZ433" s="124"/>
      <c r="GJ433" s="124"/>
      <c r="GT433" s="124"/>
      <c r="HD433" s="124"/>
      <c r="HN433" s="124"/>
      <c r="HX433" s="124"/>
    </row>
    <row xmlns:x14ac="http://schemas.microsoft.com/office/spreadsheetml/2009/9/ac" r="434" s="3" customFormat="true" x14ac:dyDescent="0.25">
      <c r="A434" s="395"/>
      <c r="B434" s="124"/>
      <c r="L434" s="124"/>
      <c r="V434" s="124"/>
      <c r="AF434" s="124"/>
      <c r="AP434" s="124"/>
      <c r="AZ434" s="124"/>
      <c r="BA434" s="124"/>
      <c r="BJ434" s="124"/>
      <c r="BK434" s="124"/>
      <c r="BT434" s="124"/>
      <c r="CD434" s="124"/>
      <c r="CN434" s="124"/>
      <c r="CX434" s="124"/>
      <c r="DH434" s="124"/>
      <c r="DR434" s="124"/>
      <c r="EB434" s="124"/>
      <c r="EL434" s="124"/>
      <c r="EV434" s="124"/>
      <c r="FF434" s="124"/>
      <c r="FP434" s="124"/>
      <c r="FZ434" s="124"/>
      <c r="GJ434" s="124"/>
      <c r="GT434" s="124"/>
      <c r="HD434" s="124"/>
      <c r="HN434" s="124"/>
      <c r="HX434" s="124"/>
    </row>
    <row xmlns:x14ac="http://schemas.microsoft.com/office/spreadsheetml/2009/9/ac" r="435" s="3" customFormat="true" x14ac:dyDescent="0.25">
      <c r="A435" s="395"/>
      <c r="B435" s="124"/>
      <c r="L435" s="124"/>
      <c r="V435" s="124"/>
      <c r="AF435" s="124"/>
      <c r="AP435" s="124"/>
      <c r="AZ435" s="124"/>
      <c r="BA435" s="124"/>
      <c r="BJ435" s="124"/>
      <c r="BK435" s="124"/>
      <c r="BT435" s="124"/>
      <c r="CD435" s="124"/>
      <c r="CN435" s="124"/>
      <c r="CX435" s="124"/>
      <c r="DH435" s="124"/>
      <c r="DR435" s="124"/>
      <c r="EB435" s="124"/>
      <c r="EL435" s="124"/>
      <c r="EV435" s="124"/>
      <c r="FF435" s="124"/>
      <c r="FP435" s="124"/>
      <c r="FZ435" s="124"/>
      <c r="GJ435" s="124"/>
      <c r="GT435" s="124"/>
      <c r="HD435" s="124"/>
      <c r="HN435" s="124"/>
      <c r="HX435" s="124"/>
    </row>
    <row xmlns:x14ac="http://schemas.microsoft.com/office/spreadsheetml/2009/9/ac" r="436" s="3" customFormat="true" x14ac:dyDescent="0.25">
      <c r="A436" s="395"/>
      <c r="B436" s="124"/>
      <c r="L436" s="124"/>
      <c r="V436" s="124"/>
      <c r="AF436" s="124"/>
      <c r="AP436" s="124"/>
      <c r="AZ436" s="124"/>
      <c r="BA436" s="124"/>
      <c r="BJ436" s="124"/>
      <c r="BK436" s="124"/>
      <c r="BT436" s="124"/>
      <c r="CD436" s="124"/>
      <c r="CN436" s="124"/>
      <c r="CX436" s="124"/>
      <c r="DH436" s="124"/>
      <c r="DR436" s="124"/>
      <c r="EB436" s="124"/>
      <c r="EL436" s="124"/>
      <c r="EV436" s="124"/>
      <c r="FF436" s="124"/>
      <c r="FP436" s="124"/>
      <c r="FZ436" s="124"/>
      <c r="GJ436" s="124"/>
      <c r="GT436" s="124"/>
      <c r="HD436" s="124"/>
      <c r="HN436" s="124"/>
      <c r="HX436" s="124"/>
    </row>
    <row xmlns:x14ac="http://schemas.microsoft.com/office/spreadsheetml/2009/9/ac" r="437" s="3" customFormat="true" x14ac:dyDescent="0.25">
      <c r="A437" s="395"/>
      <c r="B437" s="124"/>
      <c r="L437" s="124"/>
      <c r="V437" s="124"/>
      <c r="AF437" s="124"/>
      <c r="AP437" s="124"/>
      <c r="AZ437" s="124"/>
      <c r="BA437" s="124"/>
      <c r="BJ437" s="124"/>
      <c r="BK437" s="124"/>
      <c r="BT437" s="124"/>
      <c r="CD437" s="124"/>
      <c r="CN437" s="124"/>
      <c r="CX437" s="124"/>
      <c r="DH437" s="124"/>
      <c r="DR437" s="124"/>
      <c r="EB437" s="124"/>
      <c r="EL437" s="124"/>
      <c r="EV437" s="124"/>
      <c r="FF437" s="124"/>
      <c r="FP437" s="124"/>
      <c r="FZ437" s="124"/>
      <c r="GJ437" s="124"/>
      <c r="GT437" s="124"/>
      <c r="HD437" s="124"/>
      <c r="HN437" s="124"/>
      <c r="HX437" s="124"/>
    </row>
    <row xmlns:x14ac="http://schemas.microsoft.com/office/spreadsheetml/2009/9/ac" r="438" s="3" customFormat="true" x14ac:dyDescent="0.25">
      <c r="A438" s="395"/>
      <c r="B438" s="124"/>
      <c r="L438" s="124"/>
      <c r="V438" s="124"/>
      <c r="AF438" s="124"/>
      <c r="AP438" s="124"/>
      <c r="AZ438" s="124"/>
      <c r="BA438" s="124"/>
      <c r="BJ438" s="124"/>
      <c r="BK438" s="124"/>
      <c r="BT438" s="124"/>
      <c r="CD438" s="124"/>
      <c r="CN438" s="124"/>
      <c r="CX438" s="124"/>
      <c r="DH438" s="124"/>
      <c r="DR438" s="124"/>
      <c r="EB438" s="124"/>
      <c r="EL438" s="124"/>
      <c r="EV438" s="124"/>
      <c r="FF438" s="124"/>
      <c r="FP438" s="124"/>
      <c r="FZ438" s="124"/>
      <c r="GJ438" s="124"/>
      <c r="GT438" s="124"/>
      <c r="HD438" s="124"/>
      <c r="HN438" s="124"/>
      <c r="HX438" s="124"/>
    </row>
    <row xmlns:x14ac="http://schemas.microsoft.com/office/spreadsheetml/2009/9/ac" r="439" s="3" customFormat="true" x14ac:dyDescent="0.25">
      <c r="A439" s="395"/>
      <c r="B439" s="124"/>
      <c r="L439" s="124"/>
      <c r="V439" s="124"/>
      <c r="AF439" s="124"/>
      <c r="AP439" s="124"/>
      <c r="AZ439" s="124"/>
      <c r="BA439" s="124"/>
      <c r="BJ439" s="124"/>
      <c r="BK439" s="124"/>
      <c r="BT439" s="124"/>
      <c r="CD439" s="124"/>
      <c r="CN439" s="124"/>
      <c r="CX439" s="124"/>
      <c r="DH439" s="124"/>
      <c r="DR439" s="124"/>
      <c r="EB439" s="124"/>
      <c r="EL439" s="124"/>
      <c r="EV439" s="124"/>
      <c r="FF439" s="124"/>
      <c r="FP439" s="124"/>
      <c r="FZ439" s="124"/>
      <c r="GJ439" s="124"/>
      <c r="GT439" s="124"/>
      <c r="HD439" s="124"/>
      <c r="HN439" s="124"/>
      <c r="HX439" s="124"/>
    </row>
    <row xmlns:x14ac="http://schemas.microsoft.com/office/spreadsheetml/2009/9/ac" r="440" s="3" customFormat="true" x14ac:dyDescent="0.25">
      <c r="A440" s="395"/>
      <c r="B440" s="124"/>
      <c r="L440" s="124"/>
      <c r="V440" s="124"/>
      <c r="AF440" s="124"/>
      <c r="AP440" s="124"/>
      <c r="AZ440" s="124"/>
      <c r="BA440" s="124"/>
      <c r="BJ440" s="124"/>
      <c r="BK440" s="124"/>
      <c r="BT440" s="124"/>
      <c r="CD440" s="124"/>
      <c r="CN440" s="124"/>
      <c r="CX440" s="124"/>
      <c r="DH440" s="124"/>
      <c r="DR440" s="124"/>
      <c r="EB440" s="124"/>
      <c r="EL440" s="124"/>
      <c r="EV440" s="124"/>
      <c r="FF440" s="124"/>
      <c r="FP440" s="124"/>
      <c r="FZ440" s="124"/>
      <c r="GJ440" s="124"/>
      <c r="GT440" s="124"/>
      <c r="HD440" s="124"/>
      <c r="HN440" s="124"/>
      <c r="HX440" s="124"/>
    </row>
    <row xmlns:x14ac="http://schemas.microsoft.com/office/spreadsheetml/2009/9/ac" r="441" s="3" customFormat="true" x14ac:dyDescent="0.25">
      <c r="A441" s="395"/>
      <c r="B441" s="124"/>
      <c r="L441" s="124"/>
      <c r="V441" s="124"/>
      <c r="AF441" s="124"/>
      <c r="AP441" s="124"/>
      <c r="AZ441" s="124"/>
      <c r="BA441" s="124"/>
      <c r="BJ441" s="124"/>
      <c r="BK441" s="124"/>
      <c r="BT441" s="124"/>
      <c r="CD441" s="124"/>
      <c r="CN441" s="124"/>
      <c r="CX441" s="124"/>
      <c r="DH441" s="124"/>
      <c r="DR441" s="124"/>
      <c r="EB441" s="124"/>
      <c r="EL441" s="124"/>
      <c r="EV441" s="124"/>
      <c r="FF441" s="124"/>
      <c r="FP441" s="124"/>
      <c r="FZ441" s="124"/>
      <c r="GJ441" s="124"/>
      <c r="GT441" s="124"/>
      <c r="HD441" s="124"/>
      <c r="HN441" s="124"/>
      <c r="HX441" s="124"/>
    </row>
    <row xmlns:x14ac="http://schemas.microsoft.com/office/spreadsheetml/2009/9/ac" r="442" s="3" customFormat="true" x14ac:dyDescent="0.25">
      <c r="A442" s="395"/>
      <c r="B442" s="124"/>
      <c r="L442" s="124"/>
      <c r="V442" s="124"/>
      <c r="AF442" s="124"/>
      <c r="AP442" s="124"/>
      <c r="AZ442" s="124"/>
      <c r="BA442" s="124"/>
      <c r="BJ442" s="124"/>
      <c r="BK442" s="124"/>
      <c r="BT442" s="124"/>
      <c r="CD442" s="124"/>
      <c r="CN442" s="124"/>
      <c r="CX442" s="124"/>
      <c r="DH442" s="124"/>
      <c r="DR442" s="124"/>
      <c r="EB442" s="124"/>
      <c r="EL442" s="124"/>
      <c r="EV442" s="124"/>
      <c r="FF442" s="124"/>
      <c r="FP442" s="124"/>
      <c r="FZ442" s="124"/>
      <c r="GJ442" s="124"/>
      <c r="GT442" s="124"/>
      <c r="HD442" s="124"/>
      <c r="HN442" s="124"/>
      <c r="HX442" s="124"/>
    </row>
    <row xmlns:x14ac="http://schemas.microsoft.com/office/spreadsheetml/2009/9/ac" r="443" s="3" customFormat="true" x14ac:dyDescent="0.25">
      <c r="A443" s="395"/>
      <c r="B443" s="124"/>
      <c r="L443" s="124"/>
      <c r="V443" s="124"/>
      <c r="AF443" s="124"/>
      <c r="AP443" s="124"/>
      <c r="AZ443" s="124"/>
      <c r="BA443" s="124"/>
      <c r="BJ443" s="124"/>
      <c r="BK443" s="124"/>
      <c r="BT443" s="124"/>
      <c r="CD443" s="124"/>
      <c r="CN443" s="124"/>
      <c r="CX443" s="124"/>
      <c r="DH443" s="124"/>
      <c r="DR443" s="124"/>
      <c r="EB443" s="124"/>
      <c r="EL443" s="124"/>
      <c r="EV443" s="124"/>
      <c r="FF443" s="124"/>
      <c r="FP443" s="124"/>
      <c r="FZ443" s="124"/>
      <c r="GJ443" s="124"/>
      <c r="GT443" s="124"/>
      <c r="HD443" s="124"/>
      <c r="HN443" s="124"/>
      <c r="HX443" s="124"/>
    </row>
    <row xmlns:x14ac="http://schemas.microsoft.com/office/spreadsheetml/2009/9/ac" r="444" s="3" customFormat="true" x14ac:dyDescent="0.25">
      <c r="A444" s="395"/>
      <c r="B444" s="124"/>
      <c r="L444" s="124"/>
      <c r="V444" s="124"/>
      <c r="AF444" s="124"/>
      <c r="AP444" s="124"/>
      <c r="AZ444" s="124"/>
      <c r="BA444" s="124"/>
      <c r="BJ444" s="124"/>
      <c r="BK444" s="124"/>
      <c r="BT444" s="124"/>
      <c r="CD444" s="124"/>
      <c r="CN444" s="124"/>
      <c r="CX444" s="124"/>
      <c r="DH444" s="124"/>
      <c r="DR444" s="124"/>
      <c r="EB444" s="124"/>
      <c r="EL444" s="124"/>
      <c r="EV444" s="124"/>
      <c r="FF444" s="124"/>
      <c r="FP444" s="124"/>
      <c r="FZ444" s="124"/>
      <c r="GJ444" s="124"/>
      <c r="GT444" s="124"/>
      <c r="HD444" s="124"/>
      <c r="HN444" s="124"/>
      <c r="HX444" s="124"/>
    </row>
    <row xmlns:x14ac="http://schemas.microsoft.com/office/spreadsheetml/2009/9/ac" r="445" s="3" customFormat="true" x14ac:dyDescent="0.25">
      <c r="A445" s="395"/>
      <c r="B445" s="124"/>
      <c r="L445" s="124"/>
      <c r="V445" s="124"/>
      <c r="AF445" s="124"/>
      <c r="AP445" s="124"/>
      <c r="AZ445" s="124"/>
      <c r="BA445" s="124"/>
      <c r="BJ445" s="124"/>
      <c r="BK445" s="124"/>
      <c r="BT445" s="124"/>
      <c r="CD445" s="124"/>
      <c r="CN445" s="124"/>
      <c r="CX445" s="124"/>
      <c r="DH445" s="124"/>
      <c r="DR445" s="124"/>
      <c r="EB445" s="124"/>
      <c r="EL445" s="124"/>
      <c r="EV445" s="124"/>
      <c r="FF445" s="124"/>
      <c r="FP445" s="124"/>
      <c r="FZ445" s="124"/>
      <c r="GJ445" s="124"/>
      <c r="GT445" s="124"/>
      <c r="HD445" s="124"/>
      <c r="HN445" s="124"/>
      <c r="HX445" s="124"/>
    </row>
    <row xmlns:x14ac="http://schemas.microsoft.com/office/spreadsheetml/2009/9/ac" r="446" s="3" customFormat="true" x14ac:dyDescent="0.25">
      <c r="A446" s="395"/>
      <c r="B446" s="124"/>
      <c r="L446" s="124"/>
      <c r="V446" s="124"/>
      <c r="AF446" s="124"/>
      <c r="AP446" s="124"/>
      <c r="AZ446" s="124"/>
      <c r="BA446" s="124"/>
      <c r="BJ446" s="124"/>
      <c r="BK446" s="124"/>
      <c r="BT446" s="124"/>
      <c r="CD446" s="124"/>
      <c r="CN446" s="124"/>
      <c r="CX446" s="124"/>
      <c r="DH446" s="124"/>
      <c r="DR446" s="124"/>
      <c r="EB446" s="124"/>
      <c r="EL446" s="124"/>
      <c r="EV446" s="124"/>
      <c r="FF446" s="124"/>
      <c r="FP446" s="124"/>
      <c r="FZ446" s="124"/>
      <c r="GJ446" s="124"/>
      <c r="GT446" s="124"/>
      <c r="HD446" s="124"/>
      <c r="HN446" s="124"/>
      <c r="HX446" s="124"/>
    </row>
    <row xmlns:x14ac="http://schemas.microsoft.com/office/spreadsheetml/2009/9/ac" r="447" s="3" customFormat="true" x14ac:dyDescent="0.25">
      <c r="A447" s="395"/>
      <c r="B447" s="124"/>
      <c r="L447" s="124"/>
      <c r="V447" s="124"/>
      <c r="AF447" s="124"/>
      <c r="AP447" s="124"/>
      <c r="AZ447" s="124"/>
      <c r="BA447" s="124"/>
      <c r="BJ447" s="124"/>
      <c r="BK447" s="124"/>
      <c r="BT447" s="124"/>
      <c r="CD447" s="124"/>
      <c r="CN447" s="124"/>
      <c r="CX447" s="124"/>
      <c r="DH447" s="124"/>
      <c r="DR447" s="124"/>
      <c r="EB447" s="124"/>
      <c r="EL447" s="124"/>
      <c r="EV447" s="124"/>
      <c r="FF447" s="124"/>
      <c r="FP447" s="124"/>
      <c r="FZ447" s="124"/>
      <c r="GJ447" s="124"/>
      <c r="GT447" s="124"/>
      <c r="HD447" s="124"/>
      <c r="HN447" s="124"/>
      <c r="HX447" s="124"/>
    </row>
    <row xmlns:x14ac="http://schemas.microsoft.com/office/spreadsheetml/2009/9/ac" r="448" s="3" customFormat="true" x14ac:dyDescent="0.25">
      <c r="A448" s="395"/>
      <c r="B448" s="124"/>
      <c r="L448" s="124"/>
      <c r="V448" s="124"/>
      <c r="AF448" s="124"/>
      <c r="AP448" s="124"/>
      <c r="AZ448" s="124"/>
      <c r="BA448" s="124"/>
      <c r="BJ448" s="124"/>
      <c r="BK448" s="124"/>
      <c r="BT448" s="124"/>
      <c r="CD448" s="124"/>
      <c r="CN448" s="124"/>
      <c r="CX448" s="124"/>
      <c r="DH448" s="124"/>
      <c r="DR448" s="124"/>
      <c r="EB448" s="124"/>
      <c r="EL448" s="124"/>
      <c r="EV448" s="124"/>
      <c r="FF448" s="124"/>
      <c r="FP448" s="124"/>
      <c r="FZ448" s="124"/>
      <c r="GJ448" s="124"/>
      <c r="GT448" s="124"/>
      <c r="HD448" s="124"/>
      <c r="HN448" s="124"/>
      <c r="HX448" s="124"/>
    </row>
    <row xmlns:x14ac="http://schemas.microsoft.com/office/spreadsheetml/2009/9/ac" r="449" s="3" customFormat="true" x14ac:dyDescent="0.25">
      <c r="A449" s="395"/>
      <c r="B449" s="124"/>
      <c r="L449" s="124"/>
      <c r="V449" s="124"/>
      <c r="AF449" s="124"/>
      <c r="AP449" s="124"/>
      <c r="AZ449" s="124"/>
      <c r="BA449" s="124"/>
      <c r="BJ449" s="124"/>
      <c r="BK449" s="124"/>
      <c r="BT449" s="124"/>
      <c r="CD449" s="124"/>
      <c r="CN449" s="124"/>
      <c r="CX449" s="124"/>
      <c r="DH449" s="124"/>
      <c r="DR449" s="124"/>
      <c r="EB449" s="124"/>
      <c r="EL449" s="124"/>
      <c r="EV449" s="124"/>
      <c r="FF449" s="124"/>
      <c r="FP449" s="124"/>
      <c r="FZ449" s="124"/>
      <c r="GJ449" s="124"/>
      <c r="GT449" s="124"/>
      <c r="HD449" s="124"/>
      <c r="HN449" s="124"/>
      <c r="HX449" s="124"/>
    </row>
    <row xmlns:x14ac="http://schemas.microsoft.com/office/spreadsheetml/2009/9/ac" r="450" s="3" customFormat="true" x14ac:dyDescent="0.25">
      <c r="A450" s="395"/>
      <c r="B450" s="124"/>
      <c r="L450" s="124"/>
      <c r="V450" s="124"/>
      <c r="AF450" s="124"/>
      <c r="AP450" s="124"/>
      <c r="AZ450" s="124"/>
      <c r="BA450" s="124"/>
      <c r="BJ450" s="124"/>
      <c r="BK450" s="124"/>
      <c r="BT450" s="124"/>
      <c r="CD450" s="124"/>
      <c r="CN450" s="124"/>
      <c r="CX450" s="124"/>
      <c r="DH450" s="124"/>
      <c r="DR450" s="124"/>
      <c r="EB450" s="124"/>
      <c r="EL450" s="124"/>
      <c r="EV450" s="124"/>
      <c r="FF450" s="124"/>
      <c r="FP450" s="124"/>
      <c r="FZ450" s="124"/>
      <c r="GJ450" s="124"/>
      <c r="GT450" s="124"/>
      <c r="HD450" s="124"/>
      <c r="HN450" s="124"/>
      <c r="HX450" s="124"/>
    </row>
    <row xmlns:x14ac="http://schemas.microsoft.com/office/spreadsheetml/2009/9/ac" r="451" s="3" customFormat="true" x14ac:dyDescent="0.25">
      <c r="A451" s="395"/>
      <c r="B451" s="124"/>
      <c r="L451" s="124"/>
      <c r="V451" s="124"/>
      <c r="AF451" s="124"/>
      <c r="AP451" s="124"/>
      <c r="AZ451" s="124"/>
      <c r="BA451" s="124"/>
      <c r="BJ451" s="124"/>
      <c r="BK451" s="124"/>
      <c r="BT451" s="124"/>
      <c r="CD451" s="124"/>
      <c r="CN451" s="124"/>
      <c r="CX451" s="124"/>
      <c r="DH451" s="124"/>
      <c r="DR451" s="124"/>
      <c r="EB451" s="124"/>
      <c r="EL451" s="124"/>
      <c r="EV451" s="124"/>
      <c r="FF451" s="124"/>
      <c r="FP451" s="124"/>
      <c r="FZ451" s="124"/>
      <c r="GJ451" s="124"/>
      <c r="GT451" s="124"/>
      <c r="HD451" s="124"/>
      <c r="HN451" s="124"/>
      <c r="HX451" s="124"/>
    </row>
    <row xmlns:x14ac="http://schemas.microsoft.com/office/spreadsheetml/2009/9/ac" r="452" s="3" customFormat="true" x14ac:dyDescent="0.25">
      <c r="A452" s="395"/>
      <c r="B452" s="124"/>
      <c r="L452" s="124"/>
      <c r="V452" s="124"/>
      <c r="AF452" s="124"/>
      <c r="AP452" s="124"/>
      <c r="AZ452" s="124"/>
      <c r="BA452" s="124"/>
      <c r="BJ452" s="124"/>
      <c r="BK452" s="124"/>
      <c r="BT452" s="124"/>
      <c r="CD452" s="124"/>
      <c r="CN452" s="124"/>
      <c r="CX452" s="124"/>
      <c r="DH452" s="124"/>
      <c r="DR452" s="124"/>
      <c r="EB452" s="124"/>
      <c r="EL452" s="124"/>
      <c r="EV452" s="124"/>
      <c r="FF452" s="124"/>
      <c r="FP452" s="124"/>
      <c r="FZ452" s="124"/>
      <c r="GJ452" s="124"/>
      <c r="GT452" s="124"/>
      <c r="HD452" s="124"/>
      <c r="HN452" s="124"/>
      <c r="HX452" s="124"/>
    </row>
    <row xmlns:x14ac="http://schemas.microsoft.com/office/spreadsheetml/2009/9/ac" r="453" s="3" customFormat="true" x14ac:dyDescent="0.25">
      <c r="A453" s="395"/>
      <c r="B453" s="124"/>
      <c r="L453" s="124"/>
      <c r="V453" s="124"/>
      <c r="AF453" s="124"/>
      <c r="AP453" s="124"/>
      <c r="AZ453" s="124"/>
      <c r="BA453" s="124"/>
      <c r="BJ453" s="124"/>
      <c r="BK453" s="124"/>
      <c r="BT453" s="124"/>
      <c r="CD453" s="124"/>
      <c r="CN453" s="124"/>
      <c r="CX453" s="124"/>
      <c r="DH453" s="124"/>
      <c r="DR453" s="124"/>
      <c r="EB453" s="124"/>
      <c r="EL453" s="124"/>
      <c r="EV453" s="124"/>
      <c r="FF453" s="124"/>
      <c r="FP453" s="124"/>
      <c r="FZ453" s="124"/>
      <c r="GJ453" s="124"/>
      <c r="GT453" s="124"/>
      <c r="HD453" s="124"/>
      <c r="HN453" s="124"/>
      <c r="HX453" s="124"/>
    </row>
    <row xmlns:x14ac="http://schemas.microsoft.com/office/spreadsheetml/2009/9/ac" r="454" s="3" customFormat="true" x14ac:dyDescent="0.25">
      <c r="A454" s="395"/>
      <c r="B454" s="124"/>
      <c r="L454" s="124"/>
      <c r="V454" s="124"/>
      <c r="AF454" s="124"/>
      <c r="AP454" s="124"/>
      <c r="AZ454" s="124"/>
      <c r="BA454" s="124"/>
      <c r="BJ454" s="124"/>
      <c r="BK454" s="124"/>
      <c r="BT454" s="124"/>
      <c r="CD454" s="124"/>
      <c r="CN454" s="124"/>
      <c r="CX454" s="124"/>
      <c r="DH454" s="124"/>
      <c r="DR454" s="124"/>
      <c r="EB454" s="124"/>
      <c r="EL454" s="124"/>
      <c r="EV454" s="124"/>
      <c r="FF454" s="124"/>
      <c r="FP454" s="124"/>
      <c r="FZ454" s="124"/>
      <c r="GJ454" s="124"/>
      <c r="GT454" s="124"/>
      <c r="HD454" s="124"/>
      <c r="HN454" s="124"/>
      <c r="HX454" s="124"/>
    </row>
    <row xmlns:x14ac="http://schemas.microsoft.com/office/spreadsheetml/2009/9/ac" r="455" s="3" customFormat="true" x14ac:dyDescent="0.25">
      <c r="A455" s="395"/>
      <c r="B455" s="124"/>
      <c r="L455" s="124"/>
      <c r="V455" s="124"/>
      <c r="AF455" s="124"/>
      <c r="AP455" s="124"/>
      <c r="AZ455" s="124"/>
      <c r="BA455" s="124"/>
      <c r="BJ455" s="124"/>
      <c r="BK455" s="124"/>
      <c r="BT455" s="124"/>
      <c r="CD455" s="124"/>
      <c r="CN455" s="124"/>
      <c r="CX455" s="124"/>
      <c r="DH455" s="124"/>
      <c r="DR455" s="124"/>
      <c r="EB455" s="124"/>
      <c r="EL455" s="124"/>
      <c r="EV455" s="124"/>
      <c r="FF455" s="124"/>
      <c r="FP455" s="124"/>
      <c r="FZ455" s="124"/>
      <c r="GJ455" s="124"/>
      <c r="GT455" s="124"/>
      <c r="HD455" s="124"/>
      <c r="HN455" s="124"/>
      <c r="HX455" s="124"/>
    </row>
    <row xmlns:x14ac="http://schemas.microsoft.com/office/spreadsheetml/2009/9/ac" r="456" s="3" customFormat="true" x14ac:dyDescent="0.25">
      <c r="A456" s="395"/>
      <c r="B456" s="124"/>
      <c r="L456" s="124"/>
      <c r="V456" s="124"/>
      <c r="AF456" s="124"/>
      <c r="AP456" s="124"/>
      <c r="AZ456" s="124"/>
      <c r="BA456" s="124"/>
      <c r="BJ456" s="124"/>
      <c r="BK456" s="124"/>
      <c r="BT456" s="124"/>
      <c r="CD456" s="124"/>
      <c r="CN456" s="124"/>
      <c r="CX456" s="124"/>
      <c r="DH456" s="124"/>
      <c r="DR456" s="124"/>
      <c r="EB456" s="124"/>
      <c r="EL456" s="124"/>
      <c r="EV456" s="124"/>
      <c r="FF456" s="124"/>
      <c r="FP456" s="124"/>
      <c r="FZ456" s="124"/>
      <c r="GJ456" s="124"/>
      <c r="GT456" s="124"/>
      <c r="HD456" s="124"/>
      <c r="HN456" s="124"/>
      <c r="HX456" s="124"/>
    </row>
    <row xmlns:x14ac="http://schemas.microsoft.com/office/spreadsheetml/2009/9/ac" r="457" s="3" customFormat="true" x14ac:dyDescent="0.25">
      <c r="A457" s="395"/>
      <c r="B457" s="124"/>
      <c r="L457" s="124"/>
      <c r="V457" s="124"/>
      <c r="AF457" s="124"/>
      <c r="AP457" s="124"/>
      <c r="AZ457" s="124"/>
      <c r="BA457" s="124"/>
      <c r="BJ457" s="124"/>
      <c r="BK457" s="124"/>
      <c r="BT457" s="124"/>
      <c r="CD457" s="124"/>
      <c r="CN457" s="124"/>
      <c r="CX457" s="124"/>
      <c r="DH457" s="124"/>
      <c r="DR457" s="124"/>
      <c r="EB457" s="124"/>
      <c r="EL457" s="124"/>
      <c r="EV457" s="124"/>
      <c r="FF457" s="124"/>
      <c r="FP457" s="124"/>
      <c r="FZ457" s="124"/>
      <c r="GJ457" s="124"/>
      <c r="GT457" s="124"/>
      <c r="HD457" s="124"/>
      <c r="HN457" s="124"/>
      <c r="HX457" s="124"/>
    </row>
    <row xmlns:x14ac="http://schemas.microsoft.com/office/spreadsheetml/2009/9/ac" r="458" s="3" customFormat="true" x14ac:dyDescent="0.25">
      <c r="A458" s="395"/>
      <c r="B458" s="124"/>
      <c r="L458" s="124"/>
      <c r="V458" s="124"/>
      <c r="AF458" s="124"/>
      <c r="AP458" s="124"/>
      <c r="AZ458" s="124"/>
      <c r="BA458" s="124"/>
      <c r="BJ458" s="124"/>
      <c r="BK458" s="124"/>
      <c r="BT458" s="124"/>
      <c r="CD458" s="124"/>
      <c r="CN458" s="124"/>
      <c r="CX458" s="124"/>
      <c r="DH458" s="124"/>
      <c r="DR458" s="124"/>
      <c r="EB458" s="124"/>
      <c r="EL458" s="124"/>
      <c r="EV458" s="124"/>
      <c r="FF458" s="124"/>
      <c r="FP458" s="124"/>
      <c r="FZ458" s="124"/>
      <c r="GJ458" s="124"/>
      <c r="GT458" s="124"/>
      <c r="HD458" s="124"/>
      <c r="HN458" s="124"/>
      <c r="HX458" s="124"/>
    </row>
    <row xmlns:x14ac="http://schemas.microsoft.com/office/spreadsheetml/2009/9/ac" r="459" s="3" customFormat="true" x14ac:dyDescent="0.25">
      <c r="A459" s="395"/>
      <c r="B459" s="124"/>
      <c r="L459" s="124"/>
      <c r="V459" s="124"/>
      <c r="AF459" s="124"/>
      <c r="AP459" s="124"/>
      <c r="AZ459" s="124"/>
      <c r="BA459" s="124"/>
      <c r="BJ459" s="124"/>
      <c r="BK459" s="124"/>
      <c r="BT459" s="124"/>
      <c r="CD459" s="124"/>
      <c r="CN459" s="124"/>
      <c r="CX459" s="124"/>
      <c r="DH459" s="124"/>
      <c r="DR459" s="124"/>
      <c r="EB459" s="124"/>
      <c r="EL459" s="124"/>
      <c r="EV459" s="124"/>
      <c r="FF459" s="124"/>
      <c r="FP459" s="124"/>
      <c r="FZ459" s="124"/>
      <c r="GJ459" s="124"/>
      <c r="GT459" s="124"/>
      <c r="HD459" s="124"/>
      <c r="HN459" s="124"/>
      <c r="HX459" s="124"/>
    </row>
    <row xmlns:x14ac="http://schemas.microsoft.com/office/spreadsheetml/2009/9/ac" r="460" s="3" customFormat="true" x14ac:dyDescent="0.25">
      <c r="A460" s="395"/>
      <c r="B460" s="124"/>
      <c r="L460" s="124"/>
      <c r="V460" s="124"/>
      <c r="AF460" s="124"/>
      <c r="AP460" s="124"/>
      <c r="AZ460" s="124"/>
      <c r="BA460" s="124"/>
      <c r="BJ460" s="124"/>
      <c r="BK460" s="124"/>
      <c r="BT460" s="124"/>
      <c r="CD460" s="124"/>
      <c r="CN460" s="124"/>
      <c r="CX460" s="124"/>
      <c r="DH460" s="124"/>
      <c r="DR460" s="124"/>
      <c r="EB460" s="124"/>
      <c r="EL460" s="124"/>
      <c r="EV460" s="124"/>
      <c r="FF460" s="124"/>
      <c r="FP460" s="124"/>
      <c r="FZ460" s="124"/>
      <c r="GJ460" s="124"/>
      <c r="GT460" s="124"/>
      <c r="HD460" s="124"/>
      <c r="HN460" s="124"/>
      <c r="HX460" s="124"/>
    </row>
    <row xmlns:x14ac="http://schemas.microsoft.com/office/spreadsheetml/2009/9/ac" r="461" s="3" customFormat="true" x14ac:dyDescent="0.25">
      <c r="A461" s="395"/>
      <c r="B461" s="124"/>
      <c r="L461" s="124"/>
      <c r="V461" s="124"/>
      <c r="AF461" s="124"/>
      <c r="AP461" s="124"/>
      <c r="AZ461" s="124"/>
      <c r="BA461" s="124"/>
      <c r="BJ461" s="124"/>
      <c r="BK461" s="124"/>
      <c r="BT461" s="124"/>
      <c r="CD461" s="124"/>
      <c r="CN461" s="124"/>
      <c r="CX461" s="124"/>
      <c r="DH461" s="124"/>
      <c r="DR461" s="124"/>
      <c r="EB461" s="124"/>
      <c r="EL461" s="124"/>
      <c r="EV461" s="124"/>
      <c r="FF461" s="124"/>
      <c r="FP461" s="124"/>
      <c r="FZ461" s="124"/>
      <c r="GJ461" s="124"/>
      <c r="GT461" s="124"/>
      <c r="HD461" s="124"/>
      <c r="HN461" s="124"/>
      <c r="HX461" s="124"/>
    </row>
    <row xmlns:x14ac="http://schemas.microsoft.com/office/spreadsheetml/2009/9/ac" r="462" s="3" customFormat="true" x14ac:dyDescent="0.25">
      <c r="A462" s="395"/>
      <c r="B462" s="124"/>
      <c r="L462" s="124"/>
      <c r="V462" s="124"/>
      <c r="AF462" s="124"/>
      <c r="AP462" s="124"/>
      <c r="AZ462" s="124"/>
      <c r="BA462" s="124"/>
      <c r="BJ462" s="124"/>
      <c r="BK462" s="124"/>
      <c r="BT462" s="124"/>
      <c r="CD462" s="124"/>
      <c r="CN462" s="124"/>
      <c r="CX462" s="124"/>
      <c r="DH462" s="124"/>
      <c r="DR462" s="124"/>
      <c r="EB462" s="124"/>
      <c r="EL462" s="124"/>
      <c r="EV462" s="124"/>
      <c r="FF462" s="124"/>
      <c r="FP462" s="124"/>
      <c r="FZ462" s="124"/>
      <c r="GJ462" s="124"/>
      <c r="GT462" s="124"/>
      <c r="HD462" s="124"/>
      <c r="HN462" s="124"/>
      <c r="HX462" s="124"/>
    </row>
    <row xmlns:x14ac="http://schemas.microsoft.com/office/spreadsheetml/2009/9/ac" r="463" s="3" customFormat="true" x14ac:dyDescent="0.25">
      <c r="A463" s="395"/>
      <c r="B463" s="124"/>
      <c r="L463" s="124"/>
      <c r="V463" s="124"/>
      <c r="AF463" s="124"/>
      <c r="AP463" s="124"/>
      <c r="AZ463" s="124"/>
      <c r="BA463" s="124"/>
      <c r="BJ463" s="124"/>
      <c r="BK463" s="124"/>
      <c r="BT463" s="124"/>
      <c r="CD463" s="124"/>
      <c r="CN463" s="124"/>
      <c r="CX463" s="124"/>
      <c r="DH463" s="124"/>
      <c r="DR463" s="124"/>
      <c r="EB463" s="124"/>
      <c r="EL463" s="124"/>
      <c r="EV463" s="124"/>
      <c r="FF463" s="124"/>
      <c r="FP463" s="124"/>
      <c r="FZ463" s="124"/>
      <c r="GJ463" s="124"/>
      <c r="GT463" s="124"/>
      <c r="HD463" s="124"/>
      <c r="HN463" s="124"/>
      <c r="HX463" s="124"/>
    </row>
    <row xmlns:x14ac="http://schemas.microsoft.com/office/spreadsheetml/2009/9/ac" r="464" s="3" customFormat="true" x14ac:dyDescent="0.25">
      <c r="A464" s="395"/>
      <c r="B464" s="124"/>
      <c r="L464" s="124"/>
      <c r="V464" s="124"/>
      <c r="AF464" s="124"/>
      <c r="AP464" s="124"/>
      <c r="AZ464" s="124"/>
      <c r="BA464" s="124"/>
      <c r="BJ464" s="124"/>
      <c r="BK464" s="124"/>
      <c r="BT464" s="124"/>
      <c r="CD464" s="124"/>
      <c r="CN464" s="124"/>
      <c r="CX464" s="124"/>
      <c r="DH464" s="124"/>
      <c r="DR464" s="124"/>
      <c r="EB464" s="124"/>
      <c r="EL464" s="124"/>
      <c r="EV464" s="124"/>
      <c r="FF464" s="124"/>
      <c r="FP464" s="124"/>
      <c r="FZ464" s="124"/>
      <c r="GJ464" s="124"/>
      <c r="GT464" s="124"/>
      <c r="HD464" s="124"/>
      <c r="HN464" s="124"/>
      <c r="HX464" s="124"/>
    </row>
    <row xmlns:x14ac="http://schemas.microsoft.com/office/spreadsheetml/2009/9/ac" r="465" s="3" customFormat="true" x14ac:dyDescent="0.25">
      <c r="A465" s="395"/>
      <c r="B465" s="124"/>
      <c r="L465" s="124"/>
      <c r="V465" s="124"/>
      <c r="AF465" s="124"/>
      <c r="AP465" s="124"/>
      <c r="AZ465" s="124"/>
      <c r="BA465" s="124"/>
      <c r="BJ465" s="124"/>
      <c r="BK465" s="124"/>
      <c r="BT465" s="124"/>
      <c r="CD465" s="124"/>
      <c r="CN465" s="124"/>
      <c r="CX465" s="124"/>
      <c r="DH465" s="124"/>
      <c r="DR465" s="124"/>
      <c r="EB465" s="124"/>
      <c r="EL465" s="124"/>
      <c r="EV465" s="124"/>
      <c r="FF465" s="124"/>
      <c r="FP465" s="124"/>
      <c r="FZ465" s="124"/>
      <c r="GJ465" s="124"/>
      <c r="GT465" s="124"/>
      <c r="HD465" s="124"/>
      <c r="HN465" s="124"/>
      <c r="HX465" s="124"/>
    </row>
    <row xmlns:x14ac="http://schemas.microsoft.com/office/spreadsheetml/2009/9/ac" r="466" s="3" customFormat="true" x14ac:dyDescent="0.25">
      <c r="A466" s="395"/>
      <c r="B466" s="124"/>
      <c r="L466" s="124"/>
      <c r="V466" s="124"/>
      <c r="AF466" s="124"/>
      <c r="AP466" s="124"/>
      <c r="AZ466" s="124"/>
      <c r="BA466" s="124"/>
      <c r="BJ466" s="124"/>
      <c r="BK466" s="124"/>
      <c r="BT466" s="124"/>
      <c r="CD466" s="124"/>
      <c r="CN466" s="124"/>
      <c r="CX466" s="124"/>
      <c r="DH466" s="124"/>
      <c r="DR466" s="124"/>
      <c r="EB466" s="124"/>
      <c r="EL466" s="124"/>
      <c r="EV466" s="124"/>
      <c r="FF466" s="124"/>
      <c r="FP466" s="124"/>
      <c r="FZ466" s="124"/>
      <c r="GJ466" s="124"/>
      <c r="GT466" s="124"/>
      <c r="HD466" s="124"/>
      <c r="HN466" s="124"/>
      <c r="HX466" s="124"/>
    </row>
    <row xmlns:x14ac="http://schemas.microsoft.com/office/spreadsheetml/2009/9/ac" r="467" s="3" customFormat="true" x14ac:dyDescent="0.25">
      <c r="A467" s="395"/>
      <c r="B467" s="124"/>
      <c r="L467" s="124"/>
      <c r="V467" s="124"/>
      <c r="AF467" s="124"/>
      <c r="AP467" s="124"/>
      <c r="AZ467" s="124"/>
      <c r="BA467" s="124"/>
      <c r="BJ467" s="124"/>
      <c r="BK467" s="124"/>
      <c r="BT467" s="124"/>
      <c r="CD467" s="124"/>
      <c r="CN467" s="124"/>
      <c r="CX467" s="124"/>
      <c r="DH467" s="124"/>
      <c r="DR467" s="124"/>
      <c r="EB467" s="124"/>
      <c r="EL467" s="124"/>
      <c r="EV467" s="124"/>
      <c r="FF467" s="124"/>
      <c r="FP467" s="124"/>
      <c r="FZ467" s="124"/>
      <c r="GJ467" s="124"/>
      <c r="GT467" s="124"/>
      <c r="HD467" s="124"/>
      <c r="HN467" s="124"/>
      <c r="HX467" s="124"/>
    </row>
    <row xmlns:x14ac="http://schemas.microsoft.com/office/spreadsheetml/2009/9/ac" r="468" s="3" customFormat="true" x14ac:dyDescent="0.25">
      <c r="A468" s="395"/>
      <c r="B468" s="124"/>
      <c r="L468" s="124"/>
      <c r="V468" s="124"/>
      <c r="AF468" s="124"/>
      <c r="AP468" s="124"/>
      <c r="AZ468" s="124"/>
      <c r="BA468" s="124"/>
      <c r="BJ468" s="124"/>
      <c r="BK468" s="124"/>
      <c r="BT468" s="124"/>
      <c r="CD468" s="124"/>
      <c r="CN468" s="124"/>
      <c r="CX468" s="124"/>
      <c r="DH468" s="124"/>
      <c r="DR468" s="124"/>
      <c r="EB468" s="124"/>
      <c r="EL468" s="124"/>
      <c r="EV468" s="124"/>
      <c r="FF468" s="124"/>
      <c r="FP468" s="124"/>
      <c r="FZ468" s="124"/>
      <c r="GJ468" s="124"/>
      <c r="GT468" s="124"/>
      <c r="HD468" s="124"/>
      <c r="HN468" s="124"/>
      <c r="HX468" s="124"/>
    </row>
    <row xmlns:x14ac="http://schemas.microsoft.com/office/spreadsheetml/2009/9/ac" r="469" s="3" customFormat="true" x14ac:dyDescent="0.25">
      <c r="A469" s="395"/>
      <c r="B469" s="124"/>
      <c r="L469" s="124"/>
      <c r="V469" s="124"/>
      <c r="AF469" s="124"/>
      <c r="AP469" s="124"/>
      <c r="AZ469" s="124"/>
      <c r="BA469" s="124"/>
      <c r="BJ469" s="124"/>
      <c r="BK469" s="124"/>
      <c r="BT469" s="124"/>
      <c r="CD469" s="124"/>
      <c r="CN469" s="124"/>
      <c r="CX469" s="124"/>
      <c r="DH469" s="124"/>
      <c r="DR469" s="124"/>
      <c r="EB469" s="124"/>
      <c r="EL469" s="124"/>
      <c r="EV469" s="124"/>
      <c r="FF469" s="124"/>
      <c r="FP469" s="124"/>
      <c r="FZ469" s="124"/>
      <c r="GJ469" s="124"/>
      <c r="GT469" s="124"/>
      <c r="HD469" s="124"/>
      <c r="HN469" s="124"/>
      <c r="HX469" s="124"/>
    </row>
    <row xmlns:x14ac="http://schemas.microsoft.com/office/spreadsheetml/2009/9/ac" r="470" s="3" customFormat="true" x14ac:dyDescent="0.25">
      <c r="A470" s="395"/>
      <c r="B470" s="124"/>
      <c r="L470" s="124"/>
      <c r="V470" s="124"/>
      <c r="AF470" s="124"/>
      <c r="AP470" s="124"/>
      <c r="AZ470" s="124"/>
      <c r="BA470" s="124"/>
      <c r="BJ470" s="124"/>
      <c r="BK470" s="124"/>
      <c r="BT470" s="124"/>
      <c r="CD470" s="124"/>
      <c r="CN470" s="124"/>
      <c r="CX470" s="124"/>
      <c r="DH470" s="124"/>
      <c r="DR470" s="124"/>
      <c r="EB470" s="124"/>
      <c r="EL470" s="124"/>
      <c r="EV470" s="124"/>
      <c r="FF470" s="124"/>
      <c r="FP470" s="124"/>
      <c r="FZ470" s="124"/>
      <c r="GJ470" s="124"/>
      <c r="GT470" s="124"/>
      <c r="HD470" s="124"/>
      <c r="HN470" s="124"/>
      <c r="HX470" s="124"/>
    </row>
    <row xmlns:x14ac="http://schemas.microsoft.com/office/spreadsheetml/2009/9/ac" r="471" s="3" customFormat="true" x14ac:dyDescent="0.25">
      <c r="A471" s="395"/>
      <c r="B471" s="124"/>
      <c r="L471" s="124"/>
      <c r="V471" s="124"/>
      <c r="AF471" s="124"/>
      <c r="AP471" s="124"/>
      <c r="AZ471" s="124"/>
      <c r="BA471" s="124"/>
      <c r="BJ471" s="124"/>
      <c r="BK471" s="124"/>
      <c r="BT471" s="124"/>
      <c r="CD471" s="124"/>
      <c r="CN471" s="124"/>
      <c r="CX471" s="124"/>
      <c r="DH471" s="124"/>
      <c r="DR471" s="124"/>
      <c r="EB471" s="124"/>
      <c r="EL471" s="124"/>
      <c r="EV471" s="124"/>
      <c r="FF471" s="124"/>
      <c r="FP471" s="124"/>
      <c r="FZ471" s="124"/>
      <c r="GJ471" s="124"/>
      <c r="GT471" s="124"/>
      <c r="HD471" s="124"/>
      <c r="HN471" s="124"/>
      <c r="HX471" s="124"/>
    </row>
    <row xmlns:x14ac="http://schemas.microsoft.com/office/spreadsheetml/2009/9/ac" r="472" s="3" customFormat="true" x14ac:dyDescent="0.25">
      <c r="A472" s="395"/>
      <c r="B472" s="124"/>
      <c r="L472" s="124"/>
      <c r="V472" s="124"/>
      <c r="AF472" s="124"/>
      <c r="AP472" s="124"/>
      <c r="AZ472" s="124"/>
      <c r="BA472" s="124"/>
      <c r="BJ472" s="124"/>
      <c r="BK472" s="124"/>
      <c r="BT472" s="124"/>
      <c r="CD472" s="124"/>
      <c r="CN472" s="124"/>
      <c r="CX472" s="124"/>
      <c r="DH472" s="124"/>
      <c r="DR472" s="124"/>
      <c r="EB472" s="124"/>
      <c r="EL472" s="124"/>
      <c r="EV472" s="124"/>
      <c r="FF472" s="124"/>
      <c r="FP472" s="124"/>
      <c r="FZ472" s="124"/>
      <c r="GJ472" s="124"/>
      <c r="GT472" s="124"/>
      <c r="HD472" s="124"/>
      <c r="HN472" s="124"/>
      <c r="HX472" s="124"/>
    </row>
    <row xmlns:x14ac="http://schemas.microsoft.com/office/spreadsheetml/2009/9/ac" r="473" s="3" customFormat="true" x14ac:dyDescent="0.25">
      <c r="A473" s="395"/>
      <c r="B473" s="124"/>
      <c r="L473" s="124"/>
      <c r="V473" s="124"/>
      <c r="AF473" s="124"/>
      <c r="AP473" s="124"/>
      <c r="AZ473" s="124"/>
      <c r="BA473" s="124"/>
      <c r="BJ473" s="124"/>
      <c r="BK473" s="124"/>
      <c r="BT473" s="124"/>
      <c r="CD473" s="124"/>
      <c r="CN473" s="124"/>
      <c r="CX473" s="124"/>
      <c r="DH473" s="124"/>
      <c r="DR473" s="124"/>
      <c r="EB473" s="124"/>
      <c r="EL473" s="124"/>
      <c r="EV473" s="124"/>
      <c r="FF473" s="124"/>
      <c r="FP473" s="124"/>
      <c r="FZ473" s="124"/>
      <c r="GJ473" s="124"/>
      <c r="GT473" s="124"/>
      <c r="HD473" s="124"/>
      <c r="HN473" s="124"/>
      <c r="HX473" s="124"/>
    </row>
    <row xmlns:x14ac="http://schemas.microsoft.com/office/spreadsheetml/2009/9/ac" r="474" s="3" customFormat="true" x14ac:dyDescent="0.25">
      <c r="A474" s="395"/>
      <c r="B474" s="124"/>
      <c r="L474" s="124"/>
      <c r="V474" s="124"/>
      <c r="AF474" s="124"/>
      <c r="AP474" s="124"/>
      <c r="AZ474" s="124"/>
      <c r="BA474" s="124"/>
      <c r="BJ474" s="124"/>
      <c r="BK474" s="124"/>
      <c r="BT474" s="124"/>
      <c r="CD474" s="124"/>
      <c r="CN474" s="124"/>
      <c r="CX474" s="124"/>
      <c r="DH474" s="124"/>
      <c r="DR474" s="124"/>
      <c r="EB474" s="124"/>
      <c r="EL474" s="124"/>
      <c r="EV474" s="124"/>
      <c r="FF474" s="124"/>
      <c r="FP474" s="124"/>
      <c r="FZ474" s="124"/>
      <c r="GJ474" s="124"/>
      <c r="GT474" s="124"/>
      <c r="HD474" s="124"/>
      <c r="HN474" s="124"/>
      <c r="HX474" s="124"/>
    </row>
    <row xmlns:x14ac="http://schemas.microsoft.com/office/spreadsheetml/2009/9/ac" r="475" s="3" customFormat="true" x14ac:dyDescent="0.25">
      <c r="A475" s="395"/>
      <c r="B475" s="124"/>
      <c r="L475" s="124"/>
      <c r="V475" s="124"/>
      <c r="AF475" s="124"/>
      <c r="AP475" s="124"/>
      <c r="AZ475" s="124"/>
      <c r="BA475" s="124"/>
      <c r="BJ475" s="124"/>
      <c r="BK475" s="124"/>
      <c r="BT475" s="124"/>
      <c r="CD475" s="124"/>
      <c r="CN475" s="124"/>
      <c r="CX475" s="124"/>
      <c r="DH475" s="124"/>
      <c r="DR475" s="124"/>
      <c r="EB475" s="124"/>
      <c r="EL475" s="124"/>
      <c r="EV475" s="124"/>
      <c r="FF475" s="124"/>
      <c r="FP475" s="124"/>
      <c r="FZ475" s="124"/>
      <c r="GJ475" s="124"/>
      <c r="GT475" s="124"/>
      <c r="HD475" s="124"/>
      <c r="HN475" s="124"/>
      <c r="HX475" s="124"/>
    </row>
    <row xmlns:x14ac="http://schemas.microsoft.com/office/spreadsheetml/2009/9/ac" r="476" s="3" customFormat="true" x14ac:dyDescent="0.25">
      <c r="A476" s="395"/>
      <c r="B476" s="124"/>
      <c r="L476" s="124"/>
      <c r="V476" s="124"/>
      <c r="AF476" s="124"/>
      <c r="AP476" s="124"/>
      <c r="AZ476" s="124"/>
      <c r="BA476" s="124"/>
      <c r="BJ476" s="124"/>
      <c r="BK476" s="124"/>
      <c r="BT476" s="124"/>
      <c r="CD476" s="124"/>
      <c r="CN476" s="124"/>
      <c r="CX476" s="124"/>
      <c r="DH476" s="124"/>
      <c r="DR476" s="124"/>
      <c r="EB476" s="124"/>
      <c r="EL476" s="124"/>
      <c r="EV476" s="124"/>
      <c r="FF476" s="124"/>
      <c r="FP476" s="124"/>
      <c r="FZ476" s="124"/>
      <c r="GJ476" s="124"/>
      <c r="GT476" s="124"/>
      <c r="HD476" s="124"/>
      <c r="HN476" s="124"/>
      <c r="HX476" s="124"/>
    </row>
    <row xmlns:x14ac="http://schemas.microsoft.com/office/spreadsheetml/2009/9/ac" r="477" s="3" customFormat="true" x14ac:dyDescent="0.25">
      <c r="A477" s="395"/>
      <c r="B477" s="124"/>
      <c r="L477" s="124"/>
      <c r="V477" s="124"/>
      <c r="AF477" s="124"/>
      <c r="AP477" s="124"/>
      <c r="AZ477" s="124"/>
      <c r="BA477" s="124"/>
      <c r="BJ477" s="124"/>
      <c r="BK477" s="124"/>
      <c r="BT477" s="124"/>
      <c r="CD477" s="124"/>
      <c r="CN477" s="124"/>
      <c r="CX477" s="124"/>
      <c r="DH477" s="124"/>
      <c r="DR477" s="124"/>
      <c r="EB477" s="124"/>
      <c r="EL477" s="124"/>
      <c r="EV477" s="124"/>
      <c r="FF477" s="124"/>
      <c r="FP477" s="124"/>
      <c r="FZ477" s="124"/>
      <c r="GJ477" s="124"/>
      <c r="GT477" s="124"/>
      <c r="HD477" s="124"/>
      <c r="HN477" s="124"/>
      <c r="HX477" s="124"/>
    </row>
    <row xmlns:x14ac="http://schemas.microsoft.com/office/spreadsheetml/2009/9/ac" r="478" s="3" customFormat="true" x14ac:dyDescent="0.25">
      <c r="A478" s="395"/>
      <c r="B478" s="124"/>
      <c r="L478" s="124"/>
      <c r="V478" s="124"/>
      <c r="AF478" s="124"/>
      <c r="AP478" s="124"/>
      <c r="AZ478" s="124"/>
      <c r="BA478" s="124"/>
      <c r="BJ478" s="124"/>
      <c r="BK478" s="124"/>
      <c r="BT478" s="124"/>
      <c r="CD478" s="124"/>
      <c r="CN478" s="124"/>
      <c r="CX478" s="124"/>
      <c r="DH478" s="124"/>
      <c r="DR478" s="124"/>
      <c r="EB478" s="124"/>
      <c r="EL478" s="124"/>
      <c r="EV478" s="124"/>
      <c r="FF478" s="124"/>
      <c r="FP478" s="124"/>
      <c r="FZ478" s="124"/>
      <c r="GJ478" s="124"/>
      <c r="GT478" s="124"/>
      <c r="HD478" s="124"/>
      <c r="HN478" s="124"/>
      <c r="HX478" s="124"/>
    </row>
    <row xmlns:x14ac="http://schemas.microsoft.com/office/spreadsheetml/2009/9/ac" r="479" s="3" customFormat="true" x14ac:dyDescent="0.25">
      <c r="A479" s="395"/>
      <c r="B479" s="124"/>
      <c r="L479" s="124"/>
      <c r="V479" s="124"/>
      <c r="AF479" s="124"/>
      <c r="AP479" s="124"/>
      <c r="AZ479" s="124"/>
      <c r="BA479" s="124"/>
      <c r="BJ479" s="124"/>
      <c r="BK479" s="124"/>
      <c r="BT479" s="124"/>
      <c r="CD479" s="124"/>
      <c r="CN479" s="124"/>
      <c r="CX479" s="124"/>
      <c r="DH479" s="124"/>
      <c r="DR479" s="124"/>
      <c r="EB479" s="124"/>
      <c r="EL479" s="124"/>
      <c r="EV479" s="124"/>
      <c r="FF479" s="124"/>
      <c r="FP479" s="124"/>
      <c r="FZ479" s="124"/>
      <c r="GJ479" s="124"/>
      <c r="GT479" s="124"/>
      <c r="HD479" s="124"/>
      <c r="HN479" s="124"/>
      <c r="HX479" s="124"/>
    </row>
    <row xmlns:x14ac="http://schemas.microsoft.com/office/spreadsheetml/2009/9/ac" r="480" s="3" customFormat="true" x14ac:dyDescent="0.25">
      <c r="A480" s="395"/>
      <c r="B480" s="124"/>
      <c r="L480" s="124"/>
      <c r="V480" s="124"/>
      <c r="AF480" s="124"/>
      <c r="AP480" s="124"/>
      <c r="AZ480" s="124"/>
      <c r="BA480" s="124"/>
      <c r="BJ480" s="124"/>
      <c r="BK480" s="124"/>
      <c r="BT480" s="124"/>
      <c r="CD480" s="124"/>
      <c r="CN480" s="124"/>
      <c r="CX480" s="124"/>
      <c r="DH480" s="124"/>
      <c r="DR480" s="124"/>
      <c r="EB480" s="124"/>
      <c r="EL480" s="124"/>
      <c r="EV480" s="124"/>
      <c r="FF480" s="124"/>
      <c r="FP480" s="124"/>
      <c r="FZ480" s="124"/>
      <c r="GJ480" s="124"/>
      <c r="GT480" s="124"/>
      <c r="HD480" s="124"/>
      <c r="HN480" s="124"/>
      <c r="HX480" s="124"/>
    </row>
    <row xmlns:x14ac="http://schemas.microsoft.com/office/spreadsheetml/2009/9/ac" r="481" s="3" customFormat="true" x14ac:dyDescent="0.25">
      <c r="A481" s="395"/>
      <c r="B481" s="124"/>
      <c r="L481" s="124"/>
      <c r="V481" s="124"/>
      <c r="AF481" s="124"/>
      <c r="AP481" s="124"/>
      <c r="AZ481" s="124"/>
      <c r="BA481" s="124"/>
      <c r="BJ481" s="124"/>
      <c r="BK481" s="124"/>
      <c r="BT481" s="124"/>
      <c r="CD481" s="124"/>
      <c r="CN481" s="124"/>
      <c r="CX481" s="124"/>
      <c r="DH481" s="124"/>
      <c r="DR481" s="124"/>
      <c r="EB481" s="124"/>
      <c r="EL481" s="124"/>
      <c r="EV481" s="124"/>
      <c r="FF481" s="124"/>
      <c r="FP481" s="124"/>
      <c r="FZ481" s="124"/>
      <c r="GJ481" s="124"/>
      <c r="GT481" s="124"/>
      <c r="HD481" s="124"/>
      <c r="HN481" s="124"/>
      <c r="HX481" s="124"/>
    </row>
    <row xmlns:x14ac="http://schemas.microsoft.com/office/spreadsheetml/2009/9/ac" r="482" s="3" customFormat="true" x14ac:dyDescent="0.25">
      <c r="A482" s="395"/>
      <c r="B482" s="124"/>
      <c r="L482" s="124"/>
      <c r="V482" s="124"/>
      <c r="AF482" s="124"/>
      <c r="AP482" s="124"/>
      <c r="AZ482" s="124"/>
      <c r="BA482" s="124"/>
      <c r="BJ482" s="124"/>
      <c r="BK482" s="124"/>
      <c r="BT482" s="124"/>
      <c r="CD482" s="124"/>
      <c r="CN482" s="124"/>
      <c r="CX482" s="124"/>
      <c r="DH482" s="124"/>
      <c r="DR482" s="124"/>
      <c r="EB482" s="124"/>
      <c r="EL482" s="124"/>
      <c r="EV482" s="124"/>
      <c r="FF482" s="124"/>
      <c r="FP482" s="124"/>
      <c r="FZ482" s="124"/>
      <c r="GJ482" s="124"/>
      <c r="GT482" s="124"/>
      <c r="HD482" s="124"/>
      <c r="HN482" s="124"/>
      <c r="HX482" s="124"/>
    </row>
    <row xmlns:x14ac="http://schemas.microsoft.com/office/spreadsheetml/2009/9/ac" r="483" s="3" customFormat="true" x14ac:dyDescent="0.25">
      <c r="A483" s="395"/>
      <c r="B483" s="124"/>
      <c r="L483" s="124"/>
      <c r="V483" s="124"/>
      <c r="AF483" s="124"/>
      <c r="AP483" s="124"/>
      <c r="AZ483" s="124"/>
      <c r="BA483" s="124"/>
      <c r="BJ483" s="124"/>
      <c r="BK483" s="124"/>
      <c r="BT483" s="124"/>
      <c r="CD483" s="124"/>
      <c r="CN483" s="124"/>
      <c r="CX483" s="124"/>
      <c r="DH483" s="124"/>
      <c r="DR483" s="124"/>
      <c r="EB483" s="124"/>
      <c r="EL483" s="124"/>
      <c r="EV483" s="124"/>
      <c r="FF483" s="124"/>
      <c r="FP483" s="124"/>
      <c r="FZ483" s="124"/>
      <c r="GJ483" s="124"/>
      <c r="GT483" s="124"/>
      <c r="HD483" s="124"/>
      <c r="HN483" s="124"/>
      <c r="HX483" s="124"/>
    </row>
    <row xmlns:x14ac="http://schemas.microsoft.com/office/spreadsheetml/2009/9/ac" r="484" s="3" customFormat="true" x14ac:dyDescent="0.25">
      <c r="A484" s="395"/>
      <c r="B484" s="124"/>
      <c r="L484" s="124"/>
      <c r="V484" s="124"/>
      <c r="AF484" s="124"/>
      <c r="AP484" s="124"/>
      <c r="AZ484" s="124"/>
      <c r="BA484" s="124"/>
      <c r="BJ484" s="124"/>
      <c r="BK484" s="124"/>
      <c r="BT484" s="124"/>
      <c r="CD484" s="124"/>
      <c r="CN484" s="124"/>
      <c r="CX484" s="124"/>
      <c r="DH484" s="124"/>
      <c r="DR484" s="124"/>
      <c r="EB484" s="124"/>
      <c r="EL484" s="124"/>
      <c r="EV484" s="124"/>
      <c r="FF484" s="124"/>
      <c r="FP484" s="124"/>
      <c r="FZ484" s="124"/>
      <c r="GJ484" s="124"/>
      <c r="GT484" s="124"/>
      <c r="HD484" s="124"/>
      <c r="HN484" s="124"/>
      <c r="HX484" s="124"/>
    </row>
    <row xmlns:x14ac="http://schemas.microsoft.com/office/spreadsheetml/2009/9/ac" r="485" s="3" customFormat="true" x14ac:dyDescent="0.25">
      <c r="A485" s="395"/>
      <c r="B485" s="124"/>
      <c r="L485" s="124"/>
      <c r="V485" s="124"/>
      <c r="AF485" s="124"/>
      <c r="AP485" s="124"/>
      <c r="AZ485" s="124"/>
      <c r="BA485" s="124"/>
      <c r="BJ485" s="124"/>
      <c r="BK485" s="124"/>
      <c r="BT485" s="124"/>
      <c r="CD485" s="124"/>
      <c r="CN485" s="124"/>
      <c r="CX485" s="124"/>
      <c r="DH485" s="124"/>
      <c r="DR485" s="124"/>
      <c r="EB485" s="124"/>
      <c r="EL485" s="124"/>
      <c r="EV485" s="124"/>
      <c r="FF485" s="124"/>
      <c r="FP485" s="124"/>
      <c r="FZ485" s="124"/>
      <c r="GJ485" s="124"/>
      <c r="GT485" s="124"/>
      <c r="HD485" s="124"/>
      <c r="HN485" s="124"/>
      <c r="HX485" s="124"/>
    </row>
    <row xmlns:x14ac="http://schemas.microsoft.com/office/spreadsheetml/2009/9/ac" r="486" s="3" customFormat="true" x14ac:dyDescent="0.25">
      <c r="A486" s="395"/>
      <c r="B486" s="124"/>
      <c r="L486" s="124"/>
      <c r="V486" s="124"/>
      <c r="AF486" s="124"/>
      <c r="AP486" s="124"/>
      <c r="AZ486" s="124"/>
      <c r="BA486" s="124"/>
      <c r="BJ486" s="124"/>
      <c r="BK486" s="124"/>
      <c r="BT486" s="124"/>
      <c r="CD486" s="124"/>
      <c r="CN486" s="124"/>
      <c r="CX486" s="124"/>
      <c r="DH486" s="124"/>
      <c r="DR486" s="124"/>
      <c r="EB486" s="124"/>
      <c r="EL486" s="124"/>
      <c r="EV486" s="124"/>
      <c r="FF486" s="124"/>
      <c r="FP486" s="124"/>
      <c r="FZ486" s="124"/>
      <c r="GJ486" s="124"/>
      <c r="GT486" s="124"/>
      <c r="HD486" s="124"/>
      <c r="HN486" s="124"/>
      <c r="HX486" s="124"/>
    </row>
    <row xmlns:x14ac="http://schemas.microsoft.com/office/spreadsheetml/2009/9/ac" r="487" s="3" customFormat="true" x14ac:dyDescent="0.25">
      <c r="A487" s="395"/>
      <c r="B487" s="124"/>
      <c r="L487" s="124"/>
      <c r="V487" s="124"/>
      <c r="AF487" s="124"/>
      <c r="AP487" s="124"/>
      <c r="AZ487" s="124"/>
      <c r="BA487" s="124"/>
      <c r="BJ487" s="124"/>
      <c r="BK487" s="124"/>
      <c r="BT487" s="124"/>
      <c r="CD487" s="124"/>
      <c r="CN487" s="124"/>
      <c r="CX487" s="124"/>
      <c r="DH487" s="124"/>
      <c r="DR487" s="124"/>
      <c r="EB487" s="124"/>
      <c r="EL487" s="124"/>
      <c r="EV487" s="124"/>
      <c r="FF487" s="124"/>
      <c r="FP487" s="124"/>
      <c r="FZ487" s="124"/>
      <c r="GJ487" s="124"/>
      <c r="GT487" s="124"/>
      <c r="HD487" s="124"/>
      <c r="HN487" s="124"/>
      <c r="HX487" s="124"/>
    </row>
    <row xmlns:x14ac="http://schemas.microsoft.com/office/spreadsheetml/2009/9/ac" r="488" s="3" customFormat="true" x14ac:dyDescent="0.25">
      <c r="A488" s="395"/>
      <c r="B488" s="124"/>
      <c r="L488" s="124"/>
      <c r="V488" s="124"/>
      <c r="AF488" s="124"/>
      <c r="AP488" s="124"/>
      <c r="AZ488" s="124"/>
      <c r="BA488" s="124"/>
      <c r="BJ488" s="124"/>
      <c r="BK488" s="124"/>
      <c r="BT488" s="124"/>
      <c r="CD488" s="124"/>
      <c r="CN488" s="124"/>
      <c r="CX488" s="124"/>
      <c r="DH488" s="124"/>
      <c r="DR488" s="124"/>
      <c r="EB488" s="124"/>
      <c r="EL488" s="124"/>
      <c r="EV488" s="124"/>
      <c r="FF488" s="124"/>
      <c r="FP488" s="124"/>
      <c r="FZ488" s="124"/>
      <c r="GJ488" s="124"/>
      <c r="GT488" s="124"/>
      <c r="HD488" s="124"/>
      <c r="HN488" s="124"/>
      <c r="HX488" s="124"/>
    </row>
    <row xmlns:x14ac="http://schemas.microsoft.com/office/spreadsheetml/2009/9/ac" r="489" s="3" customFormat="true" x14ac:dyDescent="0.25">
      <c r="A489" s="395"/>
      <c r="B489" s="124"/>
      <c r="L489" s="124"/>
      <c r="V489" s="124"/>
      <c r="AF489" s="124"/>
      <c r="AP489" s="124"/>
      <c r="AZ489" s="124"/>
      <c r="BA489" s="124"/>
      <c r="BJ489" s="124"/>
      <c r="BK489" s="124"/>
      <c r="BT489" s="124"/>
      <c r="CD489" s="124"/>
      <c r="CN489" s="124"/>
      <c r="CX489" s="124"/>
      <c r="DH489" s="124"/>
      <c r="DR489" s="124"/>
      <c r="EB489" s="124"/>
      <c r="EL489" s="124"/>
      <c r="EV489" s="124"/>
      <c r="FF489" s="124"/>
      <c r="FP489" s="124"/>
      <c r="FZ489" s="124"/>
      <c r="GJ489" s="124"/>
      <c r="GT489" s="124"/>
      <c r="HD489" s="124"/>
      <c r="HN489" s="124"/>
      <c r="HX489" s="124"/>
    </row>
    <row xmlns:x14ac="http://schemas.microsoft.com/office/spreadsheetml/2009/9/ac" r="490" s="3" customFormat="true" x14ac:dyDescent="0.25">
      <c r="A490" s="395"/>
      <c r="B490" s="124"/>
      <c r="L490" s="124"/>
      <c r="V490" s="124"/>
      <c r="AF490" s="124"/>
      <c r="AP490" s="124"/>
      <c r="AZ490" s="124"/>
      <c r="BA490" s="124"/>
      <c r="BJ490" s="124"/>
      <c r="BK490" s="124"/>
      <c r="BT490" s="124"/>
      <c r="CD490" s="124"/>
      <c r="CN490" s="124"/>
      <c r="CX490" s="124"/>
      <c r="DH490" s="124"/>
      <c r="DR490" s="124"/>
      <c r="EB490" s="124"/>
      <c r="EL490" s="124"/>
      <c r="EV490" s="124"/>
      <c r="FF490" s="124"/>
      <c r="FP490" s="124"/>
      <c r="FZ490" s="124"/>
      <c r="GJ490" s="124"/>
      <c r="GT490" s="124"/>
      <c r="HD490" s="124"/>
      <c r="HN490" s="124"/>
      <c r="HX490" s="124"/>
    </row>
    <row xmlns:x14ac="http://schemas.microsoft.com/office/spreadsheetml/2009/9/ac" r="491" s="3" customFormat="true" x14ac:dyDescent="0.25">
      <c r="A491" s="395"/>
      <c r="B491" s="124"/>
      <c r="L491" s="124"/>
      <c r="V491" s="124"/>
      <c r="AF491" s="124"/>
      <c r="AP491" s="124"/>
      <c r="AZ491" s="124"/>
      <c r="BA491" s="124"/>
      <c r="BJ491" s="124"/>
      <c r="BK491" s="124"/>
      <c r="BT491" s="124"/>
      <c r="CD491" s="124"/>
      <c r="CN491" s="124"/>
      <c r="CX491" s="124"/>
      <c r="DH491" s="124"/>
      <c r="DR491" s="124"/>
      <c r="EB491" s="124"/>
      <c r="EL491" s="124"/>
      <c r="EV491" s="124"/>
      <c r="FF491" s="124"/>
      <c r="FP491" s="124"/>
      <c r="FZ491" s="124"/>
      <c r="GJ491" s="124"/>
      <c r="GT491" s="124"/>
      <c r="HD491" s="124"/>
      <c r="HN491" s="124"/>
      <c r="HX491" s="124"/>
    </row>
    <row xmlns:x14ac="http://schemas.microsoft.com/office/spreadsheetml/2009/9/ac" r="492" s="3" customFormat="true" x14ac:dyDescent="0.25">
      <c r="A492" s="395"/>
      <c r="B492" s="124"/>
      <c r="L492" s="124"/>
      <c r="V492" s="124"/>
      <c r="AF492" s="124"/>
      <c r="AP492" s="124"/>
      <c r="AZ492" s="124"/>
      <c r="BA492" s="124"/>
      <c r="BJ492" s="124"/>
      <c r="BK492" s="124"/>
      <c r="BT492" s="124"/>
      <c r="CD492" s="124"/>
      <c r="CN492" s="124"/>
      <c r="CX492" s="124"/>
      <c r="DH492" s="124"/>
      <c r="DR492" s="124"/>
      <c r="EB492" s="124"/>
      <c r="EL492" s="124"/>
      <c r="EV492" s="124"/>
      <c r="FF492" s="124"/>
      <c r="FP492" s="124"/>
      <c r="FZ492" s="124"/>
      <c r="GJ492" s="124"/>
      <c r="GT492" s="124"/>
      <c r="HD492" s="124"/>
      <c r="HN492" s="124"/>
      <c r="HX492" s="124"/>
    </row>
    <row xmlns:x14ac="http://schemas.microsoft.com/office/spreadsheetml/2009/9/ac" r="493" s="3" customFormat="true" x14ac:dyDescent="0.25">
      <c r="A493" s="395"/>
      <c r="B493" s="124"/>
      <c r="L493" s="124"/>
      <c r="V493" s="124"/>
      <c r="AF493" s="124"/>
      <c r="AP493" s="124"/>
      <c r="AZ493" s="124"/>
      <c r="BA493" s="124"/>
      <c r="BJ493" s="124"/>
      <c r="BK493" s="124"/>
      <c r="BT493" s="124"/>
      <c r="CD493" s="124"/>
      <c r="CN493" s="124"/>
      <c r="CX493" s="124"/>
      <c r="DH493" s="124"/>
      <c r="DR493" s="124"/>
      <c r="EB493" s="124"/>
      <c r="EL493" s="124"/>
      <c r="EV493" s="124"/>
      <c r="FF493" s="124"/>
      <c r="FP493" s="124"/>
      <c r="FZ493" s="124"/>
      <c r="GJ493" s="124"/>
      <c r="GT493" s="124"/>
      <c r="HD493" s="124"/>
      <c r="HN493" s="124"/>
      <c r="HX493" s="124"/>
    </row>
    <row xmlns:x14ac="http://schemas.microsoft.com/office/spreadsheetml/2009/9/ac" r="494" s="3" customFormat="true" x14ac:dyDescent="0.25">
      <c r="A494" s="395"/>
      <c r="B494" s="124"/>
      <c r="L494" s="124"/>
      <c r="V494" s="124"/>
      <c r="AF494" s="124"/>
      <c r="AP494" s="124"/>
      <c r="AZ494" s="124"/>
      <c r="BA494" s="124"/>
      <c r="BJ494" s="124"/>
      <c r="BK494" s="124"/>
      <c r="BT494" s="124"/>
      <c r="CD494" s="124"/>
      <c r="CN494" s="124"/>
      <c r="CX494" s="124"/>
      <c r="DH494" s="124"/>
      <c r="DR494" s="124"/>
      <c r="EB494" s="124"/>
      <c r="EL494" s="124"/>
      <c r="EV494" s="124"/>
      <c r="FF494" s="124"/>
      <c r="FP494" s="124"/>
      <c r="FZ494" s="124"/>
      <c r="GJ494" s="124"/>
      <c r="GT494" s="124"/>
      <c r="HD494" s="124"/>
      <c r="HN494" s="124"/>
      <c r="HX494" s="124"/>
    </row>
    <row xmlns:x14ac="http://schemas.microsoft.com/office/spreadsheetml/2009/9/ac" r="495" s="3" customFormat="true" x14ac:dyDescent="0.25">
      <c r="A495" s="395"/>
      <c r="B495" s="124"/>
      <c r="L495" s="124"/>
      <c r="V495" s="124"/>
      <c r="AF495" s="124"/>
      <c r="AP495" s="124"/>
      <c r="AZ495" s="124"/>
      <c r="BA495" s="124"/>
      <c r="BJ495" s="124"/>
      <c r="BK495" s="124"/>
      <c r="BT495" s="124"/>
      <c r="CD495" s="124"/>
      <c r="CN495" s="124"/>
      <c r="CX495" s="124"/>
      <c r="DH495" s="124"/>
      <c r="DR495" s="124"/>
      <c r="EB495" s="124"/>
      <c r="EL495" s="124"/>
      <c r="EV495" s="124"/>
      <c r="FF495" s="124"/>
      <c r="FP495" s="124"/>
      <c r="FZ495" s="124"/>
      <c r="GJ495" s="124"/>
      <c r="GT495" s="124"/>
      <c r="HD495" s="124"/>
      <c r="HN495" s="124"/>
      <c r="HX495" s="124"/>
    </row>
    <row xmlns:x14ac="http://schemas.microsoft.com/office/spreadsheetml/2009/9/ac" r="496" s="3" customFormat="true" x14ac:dyDescent="0.25">
      <c r="A496" s="395"/>
      <c r="B496" s="124"/>
      <c r="L496" s="124"/>
      <c r="V496" s="124"/>
      <c r="AF496" s="124"/>
      <c r="AP496" s="124"/>
      <c r="AZ496" s="124"/>
      <c r="BA496" s="124"/>
      <c r="BJ496" s="124"/>
      <c r="BK496" s="124"/>
      <c r="BT496" s="124"/>
      <c r="CD496" s="124"/>
      <c r="CN496" s="124"/>
      <c r="CX496" s="124"/>
      <c r="DH496" s="124"/>
      <c r="DR496" s="124"/>
      <c r="EB496" s="124"/>
      <c r="EL496" s="124"/>
      <c r="EV496" s="124"/>
      <c r="FF496" s="124"/>
      <c r="FP496" s="124"/>
      <c r="FZ496" s="124"/>
      <c r="GJ496" s="124"/>
      <c r="GT496" s="124"/>
      <c r="HD496" s="124"/>
      <c r="HN496" s="124"/>
      <c r="HX496" s="124"/>
    </row>
    <row xmlns:x14ac="http://schemas.microsoft.com/office/spreadsheetml/2009/9/ac" r="497" s="3" customFormat="true" x14ac:dyDescent="0.25">
      <c r="A497" s="395"/>
      <c r="B497" s="124"/>
      <c r="L497" s="124"/>
      <c r="V497" s="124"/>
      <c r="AF497" s="124"/>
      <c r="AP497" s="124"/>
      <c r="AZ497" s="124"/>
      <c r="BA497" s="124"/>
      <c r="BJ497" s="124"/>
      <c r="BK497" s="124"/>
      <c r="BT497" s="124"/>
      <c r="CD497" s="124"/>
      <c r="CN497" s="124"/>
      <c r="CX497" s="124"/>
      <c r="DH497" s="124"/>
      <c r="DR497" s="124"/>
      <c r="EB497" s="124"/>
      <c r="EL497" s="124"/>
      <c r="EV497" s="124"/>
      <c r="FF497" s="124"/>
      <c r="FP497" s="124"/>
      <c r="FZ497" s="124"/>
      <c r="GJ497" s="124"/>
      <c r="GT497" s="124"/>
      <c r="HD497" s="124"/>
      <c r="HN497" s="124"/>
      <c r="HX497" s="124"/>
    </row>
    <row xmlns:x14ac="http://schemas.microsoft.com/office/spreadsheetml/2009/9/ac" r="498" s="3" customFormat="true" x14ac:dyDescent="0.25">
      <c r="A498" s="395"/>
      <c r="B498" s="124"/>
      <c r="L498" s="124"/>
      <c r="V498" s="124"/>
      <c r="AF498" s="124"/>
      <c r="AP498" s="124"/>
      <c r="AZ498" s="124"/>
      <c r="BA498" s="124"/>
      <c r="BJ498" s="124"/>
      <c r="BK498" s="124"/>
      <c r="BT498" s="124"/>
      <c r="CD498" s="124"/>
      <c r="CN498" s="124"/>
      <c r="CX498" s="124"/>
      <c r="DH498" s="124"/>
      <c r="DR498" s="124"/>
      <c r="EB498" s="124"/>
      <c r="EL498" s="124"/>
      <c r="EV498" s="124"/>
      <c r="FF498" s="124"/>
      <c r="FP498" s="124"/>
      <c r="FZ498" s="124"/>
      <c r="GJ498" s="124"/>
      <c r="GT498" s="124"/>
      <c r="HD498" s="124"/>
      <c r="HN498" s="124"/>
      <c r="HX498" s="124"/>
    </row>
    <row xmlns:x14ac="http://schemas.microsoft.com/office/spreadsheetml/2009/9/ac" r="499" s="3" customFormat="true" x14ac:dyDescent="0.25">
      <c r="A499" s="395"/>
      <c r="B499" s="124"/>
      <c r="L499" s="124"/>
      <c r="V499" s="124"/>
      <c r="AF499" s="124"/>
      <c r="AP499" s="124"/>
      <c r="AZ499" s="124"/>
      <c r="BA499" s="124"/>
      <c r="BJ499" s="124"/>
      <c r="BK499" s="124"/>
      <c r="BT499" s="124"/>
      <c r="CD499" s="124"/>
      <c r="CN499" s="124"/>
      <c r="CX499" s="124"/>
      <c r="DH499" s="124"/>
      <c r="DR499" s="124"/>
      <c r="EB499" s="124"/>
      <c r="EL499" s="124"/>
      <c r="EV499" s="124"/>
      <c r="FF499" s="124"/>
      <c r="FP499" s="124"/>
      <c r="FZ499" s="124"/>
      <c r="GJ499" s="124"/>
      <c r="GT499" s="124"/>
      <c r="HD499" s="124"/>
      <c r="HN499" s="124"/>
      <c r="HX499" s="124"/>
    </row>
    <row xmlns:x14ac="http://schemas.microsoft.com/office/spreadsheetml/2009/9/ac" r="500" s="3" customFormat="true" x14ac:dyDescent="0.25">
      <c r="A500" s="395"/>
      <c r="B500" s="124"/>
      <c r="L500" s="124"/>
      <c r="V500" s="124"/>
      <c r="AF500" s="124"/>
      <c r="AP500" s="124"/>
      <c r="AZ500" s="124"/>
      <c r="BA500" s="124"/>
      <c r="BJ500" s="124"/>
      <c r="BK500" s="124"/>
      <c r="BT500" s="124"/>
      <c r="CD500" s="124"/>
      <c r="CN500" s="124"/>
      <c r="CX500" s="124"/>
      <c r="DH500" s="124"/>
      <c r="DR500" s="124"/>
      <c r="EB500" s="124"/>
      <c r="EL500" s="124"/>
      <c r="EV500" s="124"/>
      <c r="FF500" s="124"/>
      <c r="FP500" s="124"/>
      <c r="FZ500" s="124"/>
      <c r="GJ500" s="124"/>
      <c r="GT500" s="124"/>
      <c r="HD500" s="124"/>
      <c r="HN500" s="124"/>
      <c r="HX500" s="124"/>
    </row>
    <row xmlns:x14ac="http://schemas.microsoft.com/office/spreadsheetml/2009/9/ac" r="501" s="3" customFormat="true" x14ac:dyDescent="0.25">
      <c r="A501" s="395"/>
      <c r="B501" s="124"/>
      <c r="L501" s="124"/>
      <c r="V501" s="124"/>
      <c r="AF501" s="124"/>
      <c r="AP501" s="124"/>
      <c r="AZ501" s="124"/>
      <c r="BA501" s="124"/>
      <c r="BJ501" s="124"/>
      <c r="BK501" s="124"/>
      <c r="BT501" s="124"/>
      <c r="CD501" s="124"/>
      <c r="CN501" s="124"/>
      <c r="CX501" s="124"/>
      <c r="DH501" s="124"/>
      <c r="DR501" s="124"/>
      <c r="EB501" s="124"/>
      <c r="EL501" s="124"/>
      <c r="EV501" s="124"/>
      <c r="FF501" s="124"/>
      <c r="FP501" s="124"/>
      <c r="FZ501" s="124"/>
      <c r="GJ501" s="124"/>
      <c r="GT501" s="124"/>
      <c r="HD501" s="124"/>
      <c r="HN501" s="124"/>
      <c r="HX501" s="124"/>
    </row>
    <row xmlns:x14ac="http://schemas.microsoft.com/office/spreadsheetml/2009/9/ac" r="502" s="3" customFormat="true" x14ac:dyDescent="0.25">
      <c r="A502" s="395"/>
      <c r="B502" s="124"/>
      <c r="L502" s="124"/>
      <c r="V502" s="124"/>
      <c r="AF502" s="124"/>
      <c r="AP502" s="124"/>
      <c r="AZ502" s="124"/>
      <c r="BA502" s="124"/>
      <c r="BJ502" s="124"/>
      <c r="BK502" s="124"/>
      <c r="BT502" s="124"/>
      <c r="CD502" s="124"/>
      <c r="CN502" s="124"/>
      <c r="CX502" s="124"/>
      <c r="DH502" s="124"/>
      <c r="DR502" s="124"/>
      <c r="EB502" s="124"/>
      <c r="EL502" s="124"/>
      <c r="EV502" s="124"/>
      <c r="FF502" s="124"/>
      <c r="FP502" s="124"/>
      <c r="FZ502" s="124"/>
      <c r="GJ502" s="124"/>
      <c r="GT502" s="124"/>
      <c r="HD502" s="124"/>
      <c r="HN502" s="124"/>
      <c r="HX502" s="124"/>
    </row>
    <row xmlns:x14ac="http://schemas.microsoft.com/office/spreadsheetml/2009/9/ac" r="503" s="3" customFormat="true" x14ac:dyDescent="0.25">
      <c r="A503" s="395"/>
      <c r="B503" s="124"/>
      <c r="L503" s="124"/>
      <c r="V503" s="124"/>
      <c r="AF503" s="124"/>
      <c r="AP503" s="124"/>
      <c r="AZ503" s="124"/>
      <c r="BA503" s="124"/>
      <c r="BJ503" s="124"/>
      <c r="BK503" s="124"/>
      <c r="BT503" s="124"/>
      <c r="CD503" s="124"/>
      <c r="CN503" s="124"/>
      <c r="CX503" s="124"/>
      <c r="DH503" s="124"/>
      <c r="DR503" s="124"/>
      <c r="EB503" s="124"/>
      <c r="EL503" s="124"/>
      <c r="EV503" s="124"/>
      <c r="FF503" s="124"/>
      <c r="FP503" s="124"/>
      <c r="FZ503" s="124"/>
      <c r="GJ503" s="124"/>
      <c r="GT503" s="124"/>
      <c r="HD503" s="124"/>
      <c r="HN503" s="124"/>
      <c r="HX503" s="124"/>
    </row>
    <row xmlns:x14ac="http://schemas.microsoft.com/office/spreadsheetml/2009/9/ac" r="504" s="3" customFormat="true" x14ac:dyDescent="0.25">
      <c r="A504" s="395"/>
      <c r="B504" s="124"/>
      <c r="L504" s="124"/>
      <c r="V504" s="124"/>
      <c r="AF504" s="124"/>
      <c r="AP504" s="124"/>
      <c r="AZ504" s="124"/>
      <c r="BA504" s="124"/>
      <c r="BJ504" s="124"/>
      <c r="BK504" s="124"/>
      <c r="BT504" s="124"/>
      <c r="CD504" s="124"/>
      <c r="CN504" s="124"/>
      <c r="CX504" s="124"/>
      <c r="DH504" s="124"/>
      <c r="DR504" s="124"/>
      <c r="EB504" s="124"/>
      <c r="EL504" s="124"/>
      <c r="EV504" s="124"/>
      <c r="FF504" s="124"/>
      <c r="FP504" s="124"/>
      <c r="FZ504" s="124"/>
      <c r="GJ504" s="124"/>
      <c r="GT504" s="124"/>
      <c r="HD504" s="124"/>
      <c r="HN504" s="124"/>
      <c r="HX504" s="124"/>
    </row>
    <row xmlns:x14ac="http://schemas.microsoft.com/office/spreadsheetml/2009/9/ac" r="505" s="3" customFormat="true" x14ac:dyDescent="0.25">
      <c r="A505" s="395"/>
      <c r="B505" s="124"/>
      <c r="L505" s="124"/>
      <c r="V505" s="124"/>
      <c r="AF505" s="124"/>
      <c r="AP505" s="124"/>
      <c r="AZ505" s="124"/>
      <c r="BA505" s="124"/>
      <c r="BJ505" s="124"/>
      <c r="BK505" s="124"/>
      <c r="BT505" s="124"/>
      <c r="CD505" s="124"/>
      <c r="CN505" s="124"/>
      <c r="CX505" s="124"/>
      <c r="DH505" s="124"/>
      <c r="DR505" s="124"/>
      <c r="EB505" s="124"/>
      <c r="EL505" s="124"/>
      <c r="EV505" s="124"/>
      <c r="FF505" s="124"/>
      <c r="FP505" s="124"/>
      <c r="FZ505" s="124"/>
      <c r="GJ505" s="124"/>
      <c r="GT505" s="124"/>
      <c r="HD505" s="124"/>
      <c r="HN505" s="124"/>
      <c r="HX505" s="124"/>
    </row>
    <row xmlns:x14ac="http://schemas.microsoft.com/office/spreadsheetml/2009/9/ac" r="506" s="3" customFormat="true" x14ac:dyDescent="0.25">
      <c r="A506" s="395"/>
      <c r="B506" s="124"/>
      <c r="L506" s="124"/>
      <c r="V506" s="124"/>
      <c r="AF506" s="124"/>
      <c r="AP506" s="124"/>
      <c r="AZ506" s="124"/>
      <c r="BA506" s="124"/>
      <c r="BJ506" s="124"/>
      <c r="BK506" s="124"/>
      <c r="BT506" s="124"/>
      <c r="CD506" s="124"/>
      <c r="CN506" s="124"/>
      <c r="CX506" s="124"/>
      <c r="DH506" s="124"/>
      <c r="DR506" s="124"/>
      <c r="EB506" s="124"/>
      <c r="EL506" s="124"/>
      <c r="EV506" s="124"/>
      <c r="FF506" s="124"/>
      <c r="FP506" s="124"/>
      <c r="FZ506" s="124"/>
      <c r="GJ506" s="124"/>
      <c r="GT506" s="124"/>
      <c r="HD506" s="124"/>
      <c r="HN506" s="124"/>
      <c r="HX506" s="124"/>
    </row>
    <row xmlns:x14ac="http://schemas.microsoft.com/office/spreadsheetml/2009/9/ac" r="507" s="3" customFormat="true" x14ac:dyDescent="0.25">
      <c r="A507" s="395"/>
      <c r="B507" s="124"/>
      <c r="L507" s="124"/>
      <c r="V507" s="124"/>
      <c r="AF507" s="124"/>
      <c r="AP507" s="124"/>
      <c r="AZ507" s="124"/>
      <c r="BA507" s="124"/>
      <c r="BJ507" s="124"/>
      <c r="BK507" s="124"/>
      <c r="BT507" s="124"/>
      <c r="CD507" s="124"/>
      <c r="CN507" s="124"/>
      <c r="CX507" s="124"/>
      <c r="DH507" s="124"/>
      <c r="DR507" s="124"/>
      <c r="EB507" s="124"/>
      <c r="EL507" s="124"/>
      <c r="EV507" s="124"/>
      <c r="FF507" s="124"/>
      <c r="FP507" s="124"/>
      <c r="FZ507" s="124"/>
      <c r="GJ507" s="124"/>
      <c r="GT507" s="124"/>
      <c r="HD507" s="124"/>
      <c r="HN507" s="124"/>
      <c r="HX507" s="124"/>
    </row>
    <row xmlns:x14ac="http://schemas.microsoft.com/office/spreadsheetml/2009/9/ac" r="508" s="3" customFormat="true" x14ac:dyDescent="0.25">
      <c r="A508" s="395"/>
      <c r="B508" s="124"/>
      <c r="L508" s="124"/>
      <c r="V508" s="124"/>
      <c r="AF508" s="124"/>
      <c r="AP508" s="124"/>
      <c r="AZ508" s="124"/>
      <c r="BA508" s="124"/>
      <c r="BJ508" s="124"/>
      <c r="BK508" s="124"/>
      <c r="BT508" s="124"/>
      <c r="CD508" s="124"/>
      <c r="CN508" s="124"/>
      <c r="CX508" s="124"/>
      <c r="DH508" s="124"/>
      <c r="DR508" s="124"/>
      <c r="EB508" s="124"/>
      <c r="EL508" s="124"/>
      <c r="EV508" s="124"/>
      <c r="FF508" s="124"/>
      <c r="FP508" s="124"/>
      <c r="FZ508" s="124"/>
      <c r="GJ508" s="124"/>
      <c r="GT508" s="124"/>
      <c r="HD508" s="124"/>
      <c r="HN508" s="124"/>
      <c r="HX508" s="124"/>
    </row>
    <row xmlns:x14ac="http://schemas.microsoft.com/office/spreadsheetml/2009/9/ac" r="509" s="3" customFormat="true" x14ac:dyDescent="0.25">
      <c r="A509" s="395"/>
      <c r="B509" s="124"/>
      <c r="L509" s="124"/>
      <c r="V509" s="124"/>
      <c r="AF509" s="124"/>
      <c r="AP509" s="124"/>
      <c r="AZ509" s="124"/>
      <c r="BA509" s="124"/>
      <c r="BJ509" s="124"/>
      <c r="BK509" s="124"/>
      <c r="BT509" s="124"/>
      <c r="CD509" s="124"/>
      <c r="CN509" s="124"/>
      <c r="CX509" s="124"/>
      <c r="DH509" s="124"/>
      <c r="DR509" s="124"/>
      <c r="EB509" s="124"/>
      <c r="EL509" s="124"/>
      <c r="EV509" s="124"/>
      <c r="FF509" s="124"/>
      <c r="FP509" s="124"/>
      <c r="FZ509" s="124"/>
      <c r="GJ509" s="124"/>
      <c r="GT509" s="124"/>
      <c r="HD509" s="124"/>
      <c r="HN509" s="124"/>
      <c r="HX509" s="124"/>
    </row>
    <row xmlns:x14ac="http://schemas.microsoft.com/office/spreadsheetml/2009/9/ac" r="510" s="3" customFormat="true" x14ac:dyDescent="0.25">
      <c r="A510" s="395"/>
      <c r="B510" s="124"/>
      <c r="L510" s="124"/>
      <c r="V510" s="124"/>
      <c r="AF510" s="124"/>
      <c r="AP510" s="124"/>
      <c r="AZ510" s="124"/>
      <c r="BA510" s="124"/>
      <c r="BJ510" s="124"/>
      <c r="BK510" s="124"/>
      <c r="BT510" s="124"/>
      <c r="CD510" s="124"/>
      <c r="CN510" s="124"/>
      <c r="CX510" s="124"/>
      <c r="DH510" s="124"/>
      <c r="DR510" s="124"/>
      <c r="EB510" s="124"/>
      <c r="EL510" s="124"/>
      <c r="EV510" s="124"/>
      <c r="FF510" s="124"/>
      <c r="FP510" s="124"/>
      <c r="FZ510" s="124"/>
      <c r="GJ510" s="124"/>
      <c r="GT510" s="124"/>
      <c r="HD510" s="124"/>
      <c r="HN510" s="124"/>
      <c r="HX510" s="124"/>
    </row>
    <row xmlns:x14ac="http://schemas.microsoft.com/office/spreadsheetml/2009/9/ac" r="511" s="3" customFormat="true" x14ac:dyDescent="0.25">
      <c r="A511" s="395"/>
      <c r="B511" s="124"/>
      <c r="L511" s="124"/>
      <c r="V511" s="124"/>
      <c r="AF511" s="124"/>
      <c r="AP511" s="124"/>
      <c r="AZ511" s="124"/>
      <c r="BA511" s="124"/>
      <c r="BJ511" s="124"/>
      <c r="BK511" s="124"/>
      <c r="BT511" s="124"/>
      <c r="CD511" s="124"/>
      <c r="CN511" s="124"/>
      <c r="CX511" s="124"/>
      <c r="DH511" s="124"/>
      <c r="DR511" s="124"/>
      <c r="EB511" s="124"/>
      <c r="EL511" s="124"/>
      <c r="EV511" s="124"/>
      <c r="FF511" s="124"/>
      <c r="FP511" s="124"/>
      <c r="FZ511" s="124"/>
      <c r="GJ511" s="124"/>
      <c r="GT511" s="124"/>
      <c r="HD511" s="124"/>
      <c r="HN511" s="124"/>
      <c r="HX511" s="124"/>
    </row>
    <row xmlns:x14ac="http://schemas.microsoft.com/office/spreadsheetml/2009/9/ac" r="512" s="3" customFormat="true" x14ac:dyDescent="0.25">
      <c r="A512" s="395"/>
      <c r="B512" s="124"/>
      <c r="L512" s="124"/>
      <c r="V512" s="124"/>
      <c r="AF512" s="124"/>
      <c r="AP512" s="124"/>
      <c r="AZ512" s="124"/>
      <c r="BA512" s="124"/>
      <c r="BJ512" s="124"/>
      <c r="BK512" s="124"/>
      <c r="BT512" s="124"/>
      <c r="CD512" s="124"/>
      <c r="CN512" s="124"/>
      <c r="CX512" s="124"/>
      <c r="DH512" s="124"/>
      <c r="DR512" s="124"/>
      <c r="EB512" s="124"/>
      <c r="EL512" s="124"/>
      <c r="EV512" s="124"/>
      <c r="FF512" s="124"/>
      <c r="FP512" s="124"/>
      <c r="FZ512" s="124"/>
      <c r="GJ512" s="124"/>
      <c r="GT512" s="124"/>
      <c r="HD512" s="124"/>
      <c r="HN512" s="124"/>
      <c r="HX512" s="124"/>
    </row>
    <row xmlns:x14ac="http://schemas.microsoft.com/office/spreadsheetml/2009/9/ac" r="513" s="3" customFormat="true" x14ac:dyDescent="0.25">
      <c r="A513" s="395"/>
      <c r="B513" s="124"/>
      <c r="L513" s="124"/>
      <c r="V513" s="124"/>
      <c r="AF513" s="124"/>
      <c r="AP513" s="124"/>
      <c r="AZ513" s="124"/>
      <c r="BA513" s="124"/>
      <c r="BJ513" s="124"/>
      <c r="BK513" s="124"/>
      <c r="BT513" s="124"/>
      <c r="CD513" s="124"/>
      <c r="CN513" s="124"/>
      <c r="CX513" s="124"/>
      <c r="DH513" s="124"/>
      <c r="DR513" s="124"/>
      <c r="EB513" s="124"/>
      <c r="EL513" s="124"/>
      <c r="EV513" s="124"/>
      <c r="FF513" s="124"/>
      <c r="FP513" s="124"/>
      <c r="FZ513" s="124"/>
      <c r="GJ513" s="124"/>
      <c r="GT513" s="124"/>
      <c r="HD513" s="124"/>
      <c r="HN513" s="124"/>
      <c r="HX513" s="124"/>
    </row>
    <row xmlns:x14ac="http://schemas.microsoft.com/office/spreadsheetml/2009/9/ac" r="514" s="3" customFormat="true" x14ac:dyDescent="0.25">
      <c r="A514" s="395"/>
      <c r="B514" s="124"/>
      <c r="L514" s="124"/>
      <c r="V514" s="124"/>
      <c r="AF514" s="124"/>
      <c r="AP514" s="124"/>
      <c r="AZ514" s="124"/>
      <c r="BA514" s="124"/>
      <c r="BJ514" s="124"/>
      <c r="BK514" s="124"/>
      <c r="BT514" s="124"/>
      <c r="CD514" s="124"/>
      <c r="CN514" s="124"/>
      <c r="CX514" s="124"/>
      <c r="DH514" s="124"/>
      <c r="DR514" s="124"/>
      <c r="EB514" s="124"/>
      <c r="EL514" s="124"/>
      <c r="EV514" s="124"/>
      <c r="FF514" s="124"/>
      <c r="FP514" s="124"/>
      <c r="FZ514" s="124"/>
      <c r="GJ514" s="124"/>
      <c r="GT514" s="124"/>
      <c r="HD514" s="124"/>
      <c r="HN514" s="124"/>
      <c r="HX514" s="124"/>
    </row>
    <row xmlns:x14ac="http://schemas.microsoft.com/office/spreadsheetml/2009/9/ac" r="515" s="3" customFormat="true" x14ac:dyDescent="0.25">
      <c r="A515" s="395"/>
      <c r="B515" s="124"/>
      <c r="L515" s="124"/>
      <c r="V515" s="124"/>
      <c r="AF515" s="124"/>
      <c r="AP515" s="124"/>
      <c r="AZ515" s="124"/>
      <c r="BA515" s="124"/>
      <c r="BJ515" s="124"/>
      <c r="BK515" s="124"/>
      <c r="BT515" s="124"/>
      <c r="CD515" s="124"/>
      <c r="CN515" s="124"/>
      <c r="CX515" s="124"/>
      <c r="DH515" s="124"/>
      <c r="DR515" s="124"/>
      <c r="EB515" s="124"/>
      <c r="EL515" s="124"/>
      <c r="EV515" s="124"/>
      <c r="FF515" s="124"/>
      <c r="FP515" s="124"/>
      <c r="FZ515" s="124"/>
      <c r="GJ515" s="124"/>
      <c r="GT515" s="124"/>
      <c r="HD515" s="124"/>
      <c r="HN515" s="124"/>
      <c r="HX515" s="124"/>
    </row>
    <row xmlns:x14ac="http://schemas.microsoft.com/office/spreadsheetml/2009/9/ac" r="516" s="3" customFormat="true" x14ac:dyDescent="0.25">
      <c r="A516" s="395"/>
      <c r="B516" s="124"/>
      <c r="L516" s="124"/>
      <c r="V516" s="124"/>
      <c r="AF516" s="124"/>
      <c r="AP516" s="124"/>
      <c r="AZ516" s="124"/>
      <c r="BA516" s="124"/>
      <c r="BJ516" s="124"/>
      <c r="BK516" s="124"/>
      <c r="BT516" s="124"/>
      <c r="CD516" s="124"/>
      <c r="CN516" s="124"/>
      <c r="CX516" s="124"/>
      <c r="DH516" s="124"/>
      <c r="DR516" s="124"/>
      <c r="EB516" s="124"/>
      <c r="EL516" s="124"/>
      <c r="EV516" s="124"/>
      <c r="FF516" s="124"/>
      <c r="FP516" s="124"/>
      <c r="FZ516" s="124"/>
      <c r="GJ516" s="124"/>
      <c r="GT516" s="124"/>
      <c r="HD516" s="124"/>
      <c r="HN516" s="124"/>
      <c r="HX516" s="124"/>
    </row>
    <row xmlns:x14ac="http://schemas.microsoft.com/office/spreadsheetml/2009/9/ac" r="517" s="3" customFormat="true" x14ac:dyDescent="0.25">
      <c r="A517" s="395"/>
      <c r="B517" s="124"/>
      <c r="L517" s="124"/>
      <c r="V517" s="124"/>
      <c r="AF517" s="124"/>
      <c r="AP517" s="124"/>
      <c r="AZ517" s="124"/>
      <c r="BA517" s="124"/>
      <c r="BJ517" s="124"/>
      <c r="BK517" s="124"/>
      <c r="BT517" s="124"/>
      <c r="CD517" s="124"/>
      <c r="CN517" s="124"/>
      <c r="CX517" s="124"/>
      <c r="DH517" s="124"/>
      <c r="DR517" s="124"/>
      <c r="EB517" s="124"/>
      <c r="EL517" s="124"/>
      <c r="EV517" s="124"/>
      <c r="FF517" s="124"/>
      <c r="FP517" s="124"/>
      <c r="FZ517" s="124"/>
      <c r="GJ517" s="124"/>
      <c r="GT517" s="124"/>
      <c r="HD517" s="124"/>
      <c r="HN517" s="124"/>
      <c r="HX517" s="124"/>
    </row>
    <row xmlns:x14ac="http://schemas.microsoft.com/office/spreadsheetml/2009/9/ac" r="518" s="3" customFormat="true" x14ac:dyDescent="0.25">
      <c r="A518" s="395"/>
      <c r="B518" s="124"/>
      <c r="L518" s="124"/>
      <c r="V518" s="124"/>
      <c r="AF518" s="124"/>
      <c r="AP518" s="124"/>
      <c r="AZ518" s="124"/>
      <c r="BA518" s="124"/>
      <c r="BJ518" s="124"/>
      <c r="BK518" s="124"/>
      <c r="BT518" s="124"/>
      <c r="CD518" s="124"/>
      <c r="CN518" s="124"/>
      <c r="CX518" s="124"/>
      <c r="DH518" s="124"/>
      <c r="DR518" s="124"/>
      <c r="EB518" s="124"/>
      <c r="EL518" s="124"/>
      <c r="EV518" s="124"/>
      <c r="FF518" s="124"/>
      <c r="FP518" s="124"/>
      <c r="FZ518" s="124"/>
      <c r="GJ518" s="124"/>
      <c r="GT518" s="124"/>
      <c r="HD518" s="124"/>
      <c r="HN518" s="124"/>
      <c r="HX518" s="124"/>
    </row>
    <row xmlns:x14ac="http://schemas.microsoft.com/office/spreadsheetml/2009/9/ac" r="519" s="3" customFormat="true" x14ac:dyDescent="0.25">
      <c r="A519" s="395"/>
      <c r="B519" s="124"/>
      <c r="L519" s="124"/>
      <c r="V519" s="124"/>
      <c r="AF519" s="124"/>
      <c r="AP519" s="124"/>
      <c r="AZ519" s="124"/>
      <c r="BA519" s="124"/>
      <c r="BJ519" s="124"/>
      <c r="BK519" s="124"/>
      <c r="BT519" s="124"/>
      <c r="CD519" s="124"/>
      <c r="CN519" s="124"/>
      <c r="CX519" s="124"/>
      <c r="DH519" s="124"/>
      <c r="DR519" s="124"/>
      <c r="EB519" s="124"/>
      <c r="EL519" s="124"/>
      <c r="EV519" s="124"/>
      <c r="FF519" s="124"/>
      <c r="FP519" s="124"/>
      <c r="FZ519" s="124"/>
      <c r="GJ519" s="124"/>
      <c r="GT519" s="124"/>
      <c r="HD519" s="124"/>
      <c r="HN519" s="124"/>
      <c r="HX519" s="124"/>
    </row>
    <row xmlns:x14ac="http://schemas.microsoft.com/office/spreadsheetml/2009/9/ac" r="520" s="3" customFormat="true" x14ac:dyDescent="0.25">
      <c r="A520" s="395"/>
      <c r="B520" s="124"/>
      <c r="L520" s="124"/>
      <c r="V520" s="124"/>
      <c r="AF520" s="124"/>
      <c r="AP520" s="124"/>
      <c r="AZ520" s="124"/>
      <c r="BA520" s="124"/>
      <c r="BJ520" s="124"/>
      <c r="BK520" s="124"/>
      <c r="BT520" s="124"/>
      <c r="CD520" s="124"/>
      <c r="CN520" s="124"/>
      <c r="CX520" s="124"/>
      <c r="DH520" s="124"/>
      <c r="DR520" s="124"/>
      <c r="EB520" s="124"/>
      <c r="EL520" s="124"/>
      <c r="EV520" s="124"/>
      <c r="FF520" s="124"/>
      <c r="FP520" s="124"/>
      <c r="FZ520" s="124"/>
      <c r="GJ520" s="124"/>
      <c r="GT520" s="124"/>
      <c r="HD520" s="124"/>
      <c r="HN520" s="124"/>
      <c r="HX520" s="124"/>
    </row>
    <row xmlns:x14ac="http://schemas.microsoft.com/office/spreadsheetml/2009/9/ac" r="521" s="3" customFormat="true" x14ac:dyDescent="0.25">
      <c r="A521" s="395"/>
      <c r="B521" s="124"/>
      <c r="L521" s="124"/>
      <c r="V521" s="124"/>
      <c r="AF521" s="124"/>
      <c r="AP521" s="124"/>
      <c r="AZ521" s="124"/>
      <c r="BA521" s="124"/>
      <c r="BJ521" s="124"/>
      <c r="BK521" s="124"/>
      <c r="BT521" s="124"/>
      <c r="CD521" s="124"/>
      <c r="CN521" s="124"/>
      <c r="CX521" s="124"/>
      <c r="DH521" s="124"/>
      <c r="DR521" s="124"/>
      <c r="EB521" s="124"/>
      <c r="EL521" s="124"/>
      <c r="EV521" s="124"/>
      <c r="FF521" s="124"/>
      <c r="FP521" s="124"/>
      <c r="FZ521" s="124"/>
      <c r="GJ521" s="124"/>
      <c r="GT521" s="124"/>
      <c r="HD521" s="124"/>
      <c r="HN521" s="124"/>
      <c r="HX521" s="124"/>
    </row>
    <row xmlns:x14ac="http://schemas.microsoft.com/office/spreadsheetml/2009/9/ac" r="522" s="3" customFormat="true" x14ac:dyDescent="0.25">
      <c r="A522" s="395"/>
      <c r="B522" s="124"/>
      <c r="L522" s="124"/>
      <c r="V522" s="124"/>
      <c r="AF522" s="124"/>
      <c r="AP522" s="124"/>
      <c r="AZ522" s="124"/>
      <c r="BA522" s="124"/>
      <c r="BJ522" s="124"/>
      <c r="BK522" s="124"/>
      <c r="BT522" s="124"/>
      <c r="CD522" s="124"/>
      <c r="CN522" s="124"/>
      <c r="CX522" s="124"/>
      <c r="DH522" s="124"/>
      <c r="DR522" s="124"/>
      <c r="EB522" s="124"/>
      <c r="EL522" s="124"/>
      <c r="EV522" s="124"/>
      <c r="FF522" s="124"/>
      <c r="FP522" s="124"/>
      <c r="FZ522" s="124"/>
      <c r="GJ522" s="124"/>
      <c r="GT522" s="124"/>
      <c r="HD522" s="124"/>
      <c r="HN522" s="124"/>
      <c r="HX522" s="124"/>
    </row>
    <row xmlns:x14ac="http://schemas.microsoft.com/office/spreadsheetml/2009/9/ac" r="523" s="3" customFormat="true" x14ac:dyDescent="0.25">
      <c r="A523" s="395"/>
      <c r="B523" s="124"/>
      <c r="L523" s="124"/>
      <c r="V523" s="124"/>
      <c r="AF523" s="124"/>
      <c r="AP523" s="124"/>
      <c r="AZ523" s="124"/>
      <c r="BA523" s="124"/>
      <c r="BJ523" s="124"/>
      <c r="BK523" s="124"/>
      <c r="BT523" s="124"/>
      <c r="CD523" s="124"/>
      <c r="CN523" s="124"/>
      <c r="CX523" s="124"/>
      <c r="DH523" s="124"/>
      <c r="DR523" s="124"/>
      <c r="EB523" s="124"/>
      <c r="EL523" s="124"/>
      <c r="EV523" s="124"/>
      <c r="FF523" s="124"/>
      <c r="FP523" s="124"/>
      <c r="FZ523" s="124"/>
      <c r="GJ523" s="124"/>
      <c r="GT523" s="124"/>
      <c r="HD523" s="124"/>
      <c r="HN523" s="124"/>
      <c r="HX523" s="124"/>
    </row>
    <row xmlns:x14ac="http://schemas.microsoft.com/office/spreadsheetml/2009/9/ac" r="524" s="3" customFormat="true" x14ac:dyDescent="0.25">
      <c r="A524" s="395"/>
      <c r="B524" s="124"/>
      <c r="L524" s="124"/>
      <c r="V524" s="124"/>
      <c r="AF524" s="124"/>
      <c r="AP524" s="124"/>
      <c r="AZ524" s="124"/>
      <c r="BA524" s="124"/>
      <c r="BJ524" s="124"/>
      <c r="BK524" s="124"/>
      <c r="BT524" s="124"/>
      <c r="CD524" s="124"/>
      <c r="CN524" s="124"/>
      <c r="CX524" s="124"/>
      <c r="DH524" s="124"/>
      <c r="DR524" s="124"/>
      <c r="EB524" s="124"/>
      <c r="EL524" s="124"/>
      <c r="EV524" s="124"/>
      <c r="FF524" s="124"/>
      <c r="FP524" s="124"/>
      <c r="FZ524" s="124"/>
      <c r="GJ524" s="124"/>
      <c r="GT524" s="124"/>
      <c r="HD524" s="124"/>
      <c r="HN524" s="124"/>
      <c r="HX524" s="124"/>
    </row>
    <row xmlns:x14ac="http://schemas.microsoft.com/office/spreadsheetml/2009/9/ac" r="525" s="3" customFormat="true" x14ac:dyDescent="0.25">
      <c r="A525" s="395"/>
      <c r="B525" s="124"/>
      <c r="L525" s="124"/>
      <c r="V525" s="124"/>
      <c r="AF525" s="124"/>
      <c r="AP525" s="124"/>
      <c r="AZ525" s="124"/>
      <c r="BA525" s="124"/>
      <c r="BJ525" s="124"/>
      <c r="BK525" s="124"/>
      <c r="BT525" s="124"/>
      <c r="CD525" s="124"/>
      <c r="CN525" s="124"/>
      <c r="CX525" s="124"/>
      <c r="DH525" s="124"/>
      <c r="DR525" s="124"/>
      <c r="EB525" s="124"/>
      <c r="EL525" s="124"/>
      <c r="EV525" s="124"/>
      <c r="FF525" s="124"/>
      <c r="FP525" s="124"/>
      <c r="FZ525" s="124"/>
      <c r="GJ525" s="124"/>
      <c r="GT525" s="124"/>
      <c r="HD525" s="124"/>
      <c r="HN525" s="124"/>
      <c r="HX525" s="124"/>
    </row>
    <row xmlns:x14ac="http://schemas.microsoft.com/office/spreadsheetml/2009/9/ac" r="526" s="3" customFormat="true" x14ac:dyDescent="0.25">
      <c r="A526" s="395"/>
      <c r="B526" s="124"/>
      <c r="L526" s="124"/>
      <c r="V526" s="124"/>
      <c r="AF526" s="124"/>
      <c r="AP526" s="124"/>
      <c r="AZ526" s="124"/>
      <c r="BA526" s="124"/>
      <c r="BJ526" s="124"/>
      <c r="BK526" s="124"/>
      <c r="BT526" s="124"/>
      <c r="CD526" s="124"/>
      <c r="CN526" s="124"/>
      <c r="CX526" s="124"/>
      <c r="DH526" s="124"/>
      <c r="DR526" s="124"/>
      <c r="EB526" s="124"/>
      <c r="EL526" s="124"/>
      <c r="EV526" s="124"/>
      <c r="FF526" s="124"/>
      <c r="FP526" s="124"/>
      <c r="FZ526" s="124"/>
      <c r="GJ526" s="124"/>
      <c r="GT526" s="124"/>
      <c r="HD526" s="124"/>
      <c r="HN526" s="124"/>
      <c r="HX526" s="124"/>
    </row>
    <row xmlns:x14ac="http://schemas.microsoft.com/office/spreadsheetml/2009/9/ac" r="527" s="3" customFormat="true" x14ac:dyDescent="0.25">
      <c r="A527" s="395"/>
      <c r="B527" s="124"/>
      <c r="L527" s="124"/>
      <c r="V527" s="124"/>
      <c r="AF527" s="124"/>
      <c r="AP527" s="124"/>
      <c r="AZ527" s="124"/>
      <c r="BA527" s="124"/>
      <c r="BJ527" s="124"/>
      <c r="BK527" s="124"/>
      <c r="BT527" s="124"/>
      <c r="CD527" s="124"/>
      <c r="CN527" s="124"/>
      <c r="CX527" s="124"/>
      <c r="DH527" s="124"/>
      <c r="DR527" s="124"/>
      <c r="EB527" s="124"/>
      <c r="EL527" s="124"/>
      <c r="EV527" s="124"/>
      <c r="FF527" s="124"/>
      <c r="FP527" s="124"/>
      <c r="FZ527" s="124"/>
      <c r="GJ527" s="124"/>
      <c r="GT527" s="124"/>
      <c r="HD527" s="124"/>
      <c r="HN527" s="124"/>
      <c r="HX527" s="124"/>
    </row>
    <row xmlns:x14ac="http://schemas.microsoft.com/office/spreadsheetml/2009/9/ac" r="528" s="3" customFormat="true" x14ac:dyDescent="0.25">
      <c r="A528" s="395"/>
      <c r="B528" s="124"/>
      <c r="L528" s="124"/>
      <c r="V528" s="124"/>
      <c r="AF528" s="124"/>
      <c r="AP528" s="124"/>
      <c r="AZ528" s="124"/>
      <c r="BA528" s="124"/>
      <c r="BJ528" s="124"/>
      <c r="BK528" s="124"/>
      <c r="BT528" s="124"/>
      <c r="CD528" s="124"/>
      <c r="CN528" s="124"/>
      <c r="CX528" s="124"/>
      <c r="DH528" s="124"/>
      <c r="DR528" s="124"/>
      <c r="EB528" s="124"/>
      <c r="EL528" s="124"/>
      <c r="EV528" s="124"/>
      <c r="FF528" s="124"/>
      <c r="FP528" s="124"/>
      <c r="FZ528" s="124"/>
      <c r="GJ528" s="124"/>
      <c r="GT528" s="124"/>
      <c r="HD528" s="124"/>
      <c r="HN528" s="124"/>
      <c r="HX528" s="124"/>
    </row>
    <row xmlns:x14ac="http://schemas.microsoft.com/office/spreadsheetml/2009/9/ac" r="529" s="3" customFormat="true" x14ac:dyDescent="0.25">
      <c r="A529" s="395"/>
      <c r="B529" s="124"/>
      <c r="L529" s="124"/>
      <c r="V529" s="124"/>
      <c r="AF529" s="124"/>
      <c r="AP529" s="124"/>
      <c r="AZ529" s="124"/>
      <c r="BA529" s="124"/>
      <c r="BJ529" s="124"/>
      <c r="BK529" s="124"/>
      <c r="BT529" s="124"/>
      <c r="CD529" s="124"/>
      <c r="CN529" s="124"/>
      <c r="CX529" s="124"/>
      <c r="DH529" s="124"/>
      <c r="DR529" s="124"/>
      <c r="EB529" s="124"/>
      <c r="EL529" s="124"/>
      <c r="EV529" s="124"/>
      <c r="FF529" s="124"/>
      <c r="FP529" s="124"/>
      <c r="FZ529" s="124"/>
      <c r="GJ529" s="124"/>
      <c r="GT529" s="124"/>
      <c r="HD529" s="124"/>
      <c r="HN529" s="124"/>
      <c r="HX529" s="124"/>
    </row>
    <row xmlns:x14ac="http://schemas.microsoft.com/office/spreadsheetml/2009/9/ac" r="530" s="3" customFormat="true" x14ac:dyDescent="0.25">
      <c r="A530" s="395"/>
      <c r="B530" s="124"/>
      <c r="L530" s="124"/>
      <c r="V530" s="124"/>
      <c r="AF530" s="124"/>
      <c r="AP530" s="124"/>
      <c r="AZ530" s="124"/>
      <c r="BA530" s="124"/>
      <c r="BJ530" s="124"/>
      <c r="BK530" s="124"/>
      <c r="BT530" s="124"/>
      <c r="CD530" s="124"/>
      <c r="CN530" s="124"/>
      <c r="CX530" s="124"/>
      <c r="DH530" s="124"/>
      <c r="DR530" s="124"/>
      <c r="EB530" s="124"/>
      <c r="EL530" s="124"/>
      <c r="EV530" s="124"/>
      <c r="FF530" s="124"/>
      <c r="FP530" s="124"/>
      <c r="FZ530" s="124"/>
      <c r="GJ530" s="124"/>
      <c r="GT530" s="124"/>
      <c r="HD530" s="124"/>
      <c r="HN530" s="124"/>
      <c r="HX530" s="124"/>
    </row>
    <row xmlns:x14ac="http://schemas.microsoft.com/office/spreadsheetml/2009/9/ac" r="531" s="3" customFormat="true" x14ac:dyDescent="0.25">
      <c r="A531" s="395"/>
      <c r="B531" s="124"/>
      <c r="L531" s="124"/>
      <c r="V531" s="124"/>
      <c r="AF531" s="124"/>
      <c r="AP531" s="124"/>
      <c r="AZ531" s="124"/>
      <c r="BA531" s="124"/>
      <c r="BJ531" s="124"/>
      <c r="BK531" s="124"/>
      <c r="BT531" s="124"/>
      <c r="CD531" s="124"/>
      <c r="CN531" s="124"/>
      <c r="CX531" s="124"/>
      <c r="DH531" s="124"/>
      <c r="DR531" s="124"/>
      <c r="EB531" s="124"/>
      <c r="EL531" s="124"/>
      <c r="EV531" s="124"/>
      <c r="FF531" s="124"/>
      <c r="FP531" s="124"/>
      <c r="FZ531" s="124"/>
      <c r="GJ531" s="124"/>
      <c r="GT531" s="124"/>
      <c r="HD531" s="124"/>
      <c r="HN531" s="124"/>
      <c r="HX531" s="124"/>
    </row>
    <row xmlns:x14ac="http://schemas.microsoft.com/office/spreadsheetml/2009/9/ac" r="532" s="3" customFormat="true" x14ac:dyDescent="0.25">
      <c r="A532" s="395"/>
      <c r="B532" s="124"/>
      <c r="L532" s="124"/>
      <c r="V532" s="124"/>
      <c r="AF532" s="124"/>
      <c r="AP532" s="124"/>
      <c r="AZ532" s="124"/>
      <c r="BA532" s="124"/>
      <c r="BJ532" s="124"/>
      <c r="BK532" s="124"/>
      <c r="BT532" s="124"/>
      <c r="CD532" s="124"/>
      <c r="CN532" s="124"/>
      <c r="CX532" s="124"/>
      <c r="DH532" s="124"/>
      <c r="DR532" s="124"/>
      <c r="EB532" s="124"/>
      <c r="EL532" s="124"/>
      <c r="EV532" s="124"/>
      <c r="FF532" s="124"/>
      <c r="FP532" s="124"/>
      <c r="FZ532" s="124"/>
      <c r="GJ532" s="124"/>
      <c r="GT532" s="124"/>
      <c r="HD532" s="124"/>
      <c r="HN532" s="124"/>
      <c r="HX532" s="124"/>
    </row>
    <row xmlns:x14ac="http://schemas.microsoft.com/office/spreadsheetml/2009/9/ac" r="533" s="3" customFormat="true" x14ac:dyDescent="0.25">
      <c r="A533" s="395"/>
      <c r="B533" s="124"/>
      <c r="L533" s="124"/>
      <c r="V533" s="124"/>
      <c r="AF533" s="124"/>
      <c r="AP533" s="124"/>
      <c r="AZ533" s="124"/>
      <c r="BA533" s="124"/>
      <c r="BJ533" s="124"/>
      <c r="BK533" s="124"/>
      <c r="BT533" s="124"/>
      <c r="CD533" s="124"/>
      <c r="CN533" s="124"/>
      <c r="CX533" s="124"/>
      <c r="DH533" s="124"/>
      <c r="DR533" s="124"/>
      <c r="EB533" s="124"/>
      <c r="EL533" s="124"/>
      <c r="EV533" s="124"/>
      <c r="FF533" s="124"/>
      <c r="FP533" s="124"/>
      <c r="FZ533" s="124"/>
      <c r="GJ533" s="124"/>
      <c r="GT533" s="124"/>
      <c r="HD533" s="124"/>
      <c r="HN533" s="124"/>
      <c r="HX533" s="124"/>
    </row>
    <row xmlns:x14ac="http://schemas.microsoft.com/office/spreadsheetml/2009/9/ac" r="534" s="3" customFormat="true" x14ac:dyDescent="0.25">
      <c r="A534" s="395"/>
      <c r="B534" s="124"/>
      <c r="L534" s="124"/>
      <c r="V534" s="124"/>
      <c r="AF534" s="124"/>
      <c r="AP534" s="124"/>
      <c r="AZ534" s="124"/>
      <c r="BA534" s="124"/>
      <c r="BJ534" s="124"/>
      <c r="BK534" s="124"/>
      <c r="BT534" s="124"/>
      <c r="CD534" s="124"/>
      <c r="CN534" s="124"/>
      <c r="CX534" s="124"/>
      <c r="DH534" s="124"/>
      <c r="DR534" s="124"/>
      <c r="EB534" s="124"/>
      <c r="EL534" s="124"/>
      <c r="EV534" s="124"/>
      <c r="FF534" s="124"/>
      <c r="FP534" s="124"/>
      <c r="FZ534" s="124"/>
      <c r="GJ534" s="124"/>
      <c r="GT534" s="124"/>
      <c r="HD534" s="124"/>
      <c r="HN534" s="124"/>
      <c r="HX534" s="124"/>
    </row>
    <row xmlns:x14ac="http://schemas.microsoft.com/office/spreadsheetml/2009/9/ac" r="535" s="3" customFormat="true" x14ac:dyDescent="0.25">
      <c r="A535" s="395"/>
      <c r="B535" s="124"/>
      <c r="L535" s="124"/>
      <c r="V535" s="124"/>
      <c r="AF535" s="124"/>
      <c r="AP535" s="124"/>
      <c r="AZ535" s="124"/>
      <c r="BA535" s="124"/>
      <c r="BJ535" s="124"/>
      <c r="BK535" s="124"/>
      <c r="BT535" s="124"/>
      <c r="CD535" s="124"/>
      <c r="CN535" s="124"/>
      <c r="CX535" s="124"/>
      <c r="DH535" s="124"/>
      <c r="DR535" s="124"/>
      <c r="EB535" s="124"/>
      <c r="EL535" s="124"/>
      <c r="EV535" s="124"/>
      <c r="FF535" s="124"/>
      <c r="FP535" s="124"/>
      <c r="FZ535" s="124"/>
      <c r="GJ535" s="124"/>
      <c r="GT535" s="124"/>
      <c r="HD535" s="124"/>
      <c r="HN535" s="124"/>
      <c r="HX535" s="124"/>
    </row>
    <row xmlns:x14ac="http://schemas.microsoft.com/office/spreadsheetml/2009/9/ac" r="536" s="3" customFormat="true" x14ac:dyDescent="0.25">
      <c r="A536" s="395"/>
      <c r="B536" s="124"/>
      <c r="L536" s="124"/>
      <c r="V536" s="124"/>
      <c r="AF536" s="124"/>
      <c r="AP536" s="124"/>
      <c r="AZ536" s="124"/>
      <c r="BA536" s="124"/>
      <c r="BJ536" s="124"/>
      <c r="BK536" s="124"/>
      <c r="BT536" s="124"/>
      <c r="CD536" s="124"/>
      <c r="CN536" s="124"/>
      <c r="CX536" s="124"/>
      <c r="DH536" s="124"/>
      <c r="DR536" s="124"/>
      <c r="EB536" s="124"/>
      <c r="EL536" s="124"/>
      <c r="EV536" s="124"/>
      <c r="FF536" s="124"/>
      <c r="FP536" s="124"/>
      <c r="FZ536" s="124"/>
      <c r="GJ536" s="124"/>
      <c r="GT536" s="124"/>
      <c r="HD536" s="124"/>
      <c r="HN536" s="124"/>
      <c r="HX536" s="124"/>
    </row>
    <row xmlns:x14ac="http://schemas.microsoft.com/office/spreadsheetml/2009/9/ac" r="537" s="3" customFormat="true" x14ac:dyDescent="0.25">
      <c r="A537" s="395"/>
      <c r="B537" s="124"/>
      <c r="L537" s="124"/>
      <c r="V537" s="124"/>
      <c r="AF537" s="124"/>
      <c r="AP537" s="124"/>
      <c r="AZ537" s="124"/>
      <c r="BA537" s="124"/>
      <c r="BJ537" s="124"/>
      <c r="BK537" s="124"/>
      <c r="BT537" s="124"/>
      <c r="CD537" s="124"/>
      <c r="CN537" s="124"/>
      <c r="CX537" s="124"/>
      <c r="DH537" s="124"/>
      <c r="DR537" s="124"/>
      <c r="EB537" s="124"/>
      <c r="EL537" s="124"/>
      <c r="EV537" s="124"/>
      <c r="FF537" s="124"/>
      <c r="FP537" s="124"/>
      <c r="FZ537" s="124"/>
      <c r="GJ537" s="124"/>
      <c r="GT537" s="124"/>
      <c r="HD537" s="124"/>
      <c r="HN537" s="124"/>
      <c r="HX537" s="124"/>
    </row>
    <row xmlns:x14ac="http://schemas.microsoft.com/office/spreadsheetml/2009/9/ac" r="538" s="3" customFormat="true" x14ac:dyDescent="0.25">
      <c r="A538" s="395"/>
      <c r="B538" s="124"/>
      <c r="L538" s="124"/>
      <c r="V538" s="124"/>
      <c r="AF538" s="124"/>
      <c r="AP538" s="124"/>
      <c r="AZ538" s="124"/>
      <c r="BA538" s="124"/>
      <c r="BJ538" s="124"/>
      <c r="BK538" s="124"/>
      <c r="BT538" s="124"/>
      <c r="CD538" s="124"/>
      <c r="CN538" s="124"/>
      <c r="CX538" s="124"/>
      <c r="DH538" s="124"/>
      <c r="DR538" s="124"/>
      <c r="EB538" s="124"/>
      <c r="EL538" s="124"/>
      <c r="EV538" s="124"/>
      <c r="FF538" s="124"/>
      <c r="FP538" s="124"/>
      <c r="FZ538" s="124"/>
      <c r="GJ538" s="124"/>
      <c r="GT538" s="124"/>
      <c r="HD538" s="124"/>
      <c r="HN538" s="124"/>
      <c r="HX538" s="124"/>
    </row>
    <row xmlns:x14ac="http://schemas.microsoft.com/office/spreadsheetml/2009/9/ac" r="539" s="3" customFormat="true" x14ac:dyDescent="0.25">
      <c r="A539" s="395"/>
      <c r="B539" s="124"/>
      <c r="L539" s="124"/>
      <c r="V539" s="124"/>
      <c r="AF539" s="124"/>
      <c r="AP539" s="124"/>
      <c r="AZ539" s="124"/>
      <c r="BA539" s="124"/>
      <c r="BJ539" s="124"/>
      <c r="BK539" s="124"/>
      <c r="BT539" s="124"/>
      <c r="CD539" s="124"/>
      <c r="CN539" s="124"/>
      <c r="CX539" s="124"/>
      <c r="DH539" s="124"/>
      <c r="DR539" s="124"/>
      <c r="EB539" s="124"/>
      <c r="EL539" s="124"/>
      <c r="EV539" s="124"/>
      <c r="FF539" s="124"/>
      <c r="FP539" s="124"/>
      <c r="FZ539" s="124"/>
      <c r="GJ539" s="124"/>
      <c r="GT539" s="124"/>
      <c r="HD539" s="124"/>
      <c r="HN539" s="124"/>
      <c r="HX539" s="124"/>
    </row>
    <row xmlns:x14ac="http://schemas.microsoft.com/office/spreadsheetml/2009/9/ac" r="540" s="3" customFormat="true" x14ac:dyDescent="0.25">
      <c r="A540" s="395"/>
      <c r="B540" s="124"/>
      <c r="L540" s="124"/>
      <c r="V540" s="124"/>
      <c r="AF540" s="124"/>
      <c r="AP540" s="124"/>
      <c r="AZ540" s="124"/>
      <c r="BA540" s="124"/>
      <c r="BJ540" s="124"/>
      <c r="BK540" s="124"/>
      <c r="BT540" s="124"/>
      <c r="CD540" s="124"/>
      <c r="CN540" s="124"/>
      <c r="CX540" s="124"/>
      <c r="DH540" s="124"/>
      <c r="DR540" s="124"/>
      <c r="EB540" s="124"/>
      <c r="EL540" s="124"/>
      <c r="EV540" s="124"/>
      <c r="FF540" s="124"/>
      <c r="FP540" s="124"/>
      <c r="FZ540" s="124"/>
      <c r="GJ540" s="124"/>
      <c r="GT540" s="124"/>
      <c r="HD540" s="124"/>
      <c r="HN540" s="124"/>
      <c r="HX540" s="124"/>
    </row>
    <row xmlns:x14ac="http://schemas.microsoft.com/office/spreadsheetml/2009/9/ac" r="541" s="3" customFormat="true" x14ac:dyDescent="0.25">
      <c r="A541" s="395"/>
      <c r="B541" s="124"/>
      <c r="L541" s="124"/>
      <c r="V541" s="124"/>
      <c r="AF541" s="124"/>
      <c r="AP541" s="124"/>
      <c r="AZ541" s="124"/>
      <c r="BA541" s="124"/>
      <c r="BJ541" s="124"/>
      <c r="BK541" s="124"/>
      <c r="BT541" s="124"/>
      <c r="CD541" s="124"/>
      <c r="CN541" s="124"/>
      <c r="CX541" s="124"/>
      <c r="DH541" s="124"/>
      <c r="DR541" s="124"/>
      <c r="EB541" s="124"/>
      <c r="EL541" s="124"/>
      <c r="EV541" s="124"/>
      <c r="FF541" s="124"/>
      <c r="FP541" s="124"/>
      <c r="FZ541" s="124"/>
      <c r="GJ541" s="124"/>
      <c r="GT541" s="124"/>
      <c r="HD541" s="124"/>
      <c r="HN541" s="124"/>
      <c r="HX541" s="124"/>
    </row>
    <row xmlns:x14ac="http://schemas.microsoft.com/office/spreadsheetml/2009/9/ac" r="542" s="3" customFormat="true" x14ac:dyDescent="0.25">
      <c r="A542" s="395"/>
      <c r="B542" s="124"/>
      <c r="L542" s="124"/>
      <c r="V542" s="124"/>
      <c r="AF542" s="124"/>
      <c r="AP542" s="124"/>
      <c r="AZ542" s="124"/>
      <c r="BA542" s="124"/>
      <c r="BJ542" s="124"/>
      <c r="BK542" s="124"/>
      <c r="BT542" s="124"/>
      <c r="CD542" s="124"/>
      <c r="CN542" s="124"/>
      <c r="CX542" s="124"/>
      <c r="DH542" s="124"/>
      <c r="DR542" s="124"/>
      <c r="EB542" s="124"/>
      <c r="EL542" s="124"/>
      <c r="EV542" s="124"/>
      <c r="FF542" s="124"/>
      <c r="FP542" s="124"/>
      <c r="FZ542" s="124"/>
      <c r="GJ542" s="124"/>
      <c r="GT542" s="124"/>
      <c r="HD542" s="124"/>
      <c r="HN542" s="124"/>
      <c r="HX542" s="124"/>
    </row>
    <row xmlns:x14ac="http://schemas.microsoft.com/office/spreadsheetml/2009/9/ac" r="543" s="3" customFormat="true" x14ac:dyDescent="0.25">
      <c r="A543" s="395"/>
      <c r="B543" s="124"/>
      <c r="L543" s="124"/>
      <c r="V543" s="124"/>
      <c r="AF543" s="124"/>
      <c r="AP543" s="124"/>
      <c r="AZ543" s="124"/>
      <c r="BA543" s="124"/>
      <c r="BJ543" s="124"/>
      <c r="BK543" s="124"/>
      <c r="BT543" s="124"/>
      <c r="CD543" s="124"/>
      <c r="CN543" s="124"/>
      <c r="CX543" s="124"/>
      <c r="DH543" s="124"/>
      <c r="DR543" s="124"/>
      <c r="EB543" s="124"/>
      <c r="EL543" s="124"/>
      <c r="EV543" s="124"/>
      <c r="FF543" s="124"/>
      <c r="FP543" s="124"/>
      <c r="FZ543" s="124"/>
      <c r="GJ543" s="124"/>
      <c r="GT543" s="124"/>
      <c r="HD543" s="124"/>
      <c r="HN543" s="124"/>
      <c r="HX543" s="124"/>
    </row>
    <row xmlns:x14ac="http://schemas.microsoft.com/office/spreadsheetml/2009/9/ac" r="544" s="3" customFormat="true" x14ac:dyDescent="0.25">
      <c r="A544" s="395"/>
      <c r="B544" s="124"/>
      <c r="L544" s="124"/>
      <c r="V544" s="124"/>
      <c r="AF544" s="124"/>
      <c r="AP544" s="124"/>
      <c r="AZ544" s="124"/>
      <c r="BA544" s="124"/>
      <c r="BJ544" s="124"/>
      <c r="BK544" s="124"/>
      <c r="BT544" s="124"/>
      <c r="CD544" s="124"/>
      <c r="CN544" s="124"/>
      <c r="CX544" s="124"/>
      <c r="DH544" s="124"/>
      <c r="DR544" s="124"/>
      <c r="EB544" s="124"/>
      <c r="EL544" s="124"/>
      <c r="EV544" s="124"/>
      <c r="FF544" s="124"/>
      <c r="FP544" s="124"/>
      <c r="FZ544" s="124"/>
      <c r="GJ544" s="124"/>
      <c r="GT544" s="124"/>
      <c r="HD544" s="124"/>
      <c r="HN544" s="124"/>
      <c r="HX544" s="124"/>
    </row>
    <row xmlns:x14ac="http://schemas.microsoft.com/office/spreadsheetml/2009/9/ac" r="545" s="3" customFormat="true" x14ac:dyDescent="0.25">
      <c r="A545" s="395"/>
      <c r="B545" s="124"/>
      <c r="L545" s="124"/>
      <c r="V545" s="124"/>
      <c r="AF545" s="124"/>
      <c r="AP545" s="124"/>
      <c r="AZ545" s="124"/>
      <c r="BA545" s="124"/>
      <c r="BJ545" s="124"/>
      <c r="BK545" s="124"/>
      <c r="BT545" s="124"/>
      <c r="CD545" s="124"/>
      <c r="CN545" s="124"/>
      <c r="CX545" s="124"/>
      <c r="DH545" s="124"/>
      <c r="DR545" s="124"/>
      <c r="EB545" s="124"/>
      <c r="EL545" s="124"/>
      <c r="EV545" s="124"/>
      <c r="FF545" s="124"/>
      <c r="FP545" s="124"/>
      <c r="FZ545" s="124"/>
      <c r="GJ545" s="124"/>
      <c r="GT545" s="124"/>
      <c r="HD545" s="124"/>
      <c r="HN545" s="124"/>
      <c r="HX545" s="124"/>
    </row>
    <row xmlns:x14ac="http://schemas.microsoft.com/office/spreadsheetml/2009/9/ac" r="546" s="3" customFormat="true" x14ac:dyDescent="0.25">
      <c r="A546" s="395"/>
      <c r="B546" s="124"/>
      <c r="L546" s="124"/>
      <c r="V546" s="124"/>
      <c r="AF546" s="124"/>
      <c r="AP546" s="124"/>
      <c r="AZ546" s="124"/>
      <c r="BA546" s="124"/>
      <c r="BJ546" s="124"/>
      <c r="BK546" s="124"/>
      <c r="BT546" s="124"/>
      <c r="CD546" s="124"/>
      <c r="CN546" s="124"/>
      <c r="CX546" s="124"/>
      <c r="DH546" s="124"/>
      <c r="DR546" s="124"/>
      <c r="EB546" s="124"/>
      <c r="EL546" s="124"/>
      <c r="EV546" s="124"/>
      <c r="FF546" s="124"/>
      <c r="FP546" s="124"/>
      <c r="FZ546" s="124"/>
      <c r="GJ546" s="124"/>
      <c r="GT546" s="124"/>
      <c r="HD546" s="124"/>
      <c r="HN546" s="124"/>
      <c r="HX546" s="124"/>
    </row>
    <row xmlns:x14ac="http://schemas.microsoft.com/office/spreadsheetml/2009/9/ac" r="547" s="3" customFormat="true" x14ac:dyDescent="0.25">
      <c r="A547" s="395"/>
      <c r="B547" s="124"/>
      <c r="L547" s="124"/>
      <c r="V547" s="124"/>
      <c r="AF547" s="124"/>
      <c r="AP547" s="124"/>
      <c r="AZ547" s="124"/>
      <c r="BA547" s="124"/>
      <c r="BJ547" s="124"/>
      <c r="BK547" s="124"/>
      <c r="BT547" s="124"/>
      <c r="CD547" s="124"/>
      <c r="CN547" s="124"/>
      <c r="CX547" s="124"/>
      <c r="DH547" s="124"/>
      <c r="DR547" s="124"/>
      <c r="EB547" s="124"/>
      <c r="EL547" s="124"/>
      <c r="EV547" s="124"/>
      <c r="FF547" s="124"/>
      <c r="FP547" s="124"/>
      <c r="FZ547" s="124"/>
      <c r="GJ547" s="124"/>
      <c r="GT547" s="124"/>
      <c r="HD547" s="124"/>
      <c r="HN547" s="124"/>
      <c r="HX547" s="124"/>
    </row>
    <row xmlns:x14ac="http://schemas.microsoft.com/office/spreadsheetml/2009/9/ac" r="548" s="3" customFormat="true" x14ac:dyDescent="0.25">
      <c r="A548" s="395"/>
      <c r="B548" s="124"/>
      <c r="L548" s="124"/>
      <c r="V548" s="124"/>
      <c r="AF548" s="124"/>
      <c r="AP548" s="124"/>
      <c r="AZ548" s="124"/>
      <c r="BA548" s="124"/>
      <c r="BJ548" s="124"/>
      <c r="BK548" s="124"/>
      <c r="BT548" s="124"/>
      <c r="CD548" s="124"/>
      <c r="CN548" s="124"/>
      <c r="CX548" s="124"/>
      <c r="DH548" s="124"/>
      <c r="DR548" s="124"/>
      <c r="EB548" s="124"/>
      <c r="EL548" s="124"/>
      <c r="EV548" s="124"/>
      <c r="FF548" s="124"/>
      <c r="FP548" s="124"/>
      <c r="FZ548" s="124"/>
      <c r="GJ548" s="124"/>
      <c r="GT548" s="124"/>
      <c r="HD548" s="124"/>
      <c r="HN548" s="124"/>
      <c r="HX548" s="124"/>
    </row>
    <row xmlns:x14ac="http://schemas.microsoft.com/office/spreadsheetml/2009/9/ac" r="549" s="3" customFormat="true" x14ac:dyDescent="0.25">
      <c r="A549" s="395"/>
      <c r="B549" s="124"/>
      <c r="L549" s="124"/>
      <c r="V549" s="124"/>
      <c r="AF549" s="124"/>
      <c r="AP549" s="124"/>
      <c r="AZ549" s="124"/>
      <c r="BA549" s="124"/>
      <c r="BJ549" s="124"/>
      <c r="BK549" s="124"/>
      <c r="BT549" s="124"/>
      <c r="CD549" s="124"/>
      <c r="CN549" s="124"/>
      <c r="CX549" s="124"/>
      <c r="DH549" s="124"/>
      <c r="DR549" s="124"/>
      <c r="EB549" s="124"/>
      <c r="EL549" s="124"/>
      <c r="EV549" s="124"/>
      <c r="FF549" s="124"/>
      <c r="FP549" s="124"/>
      <c r="FZ549" s="124"/>
      <c r="GJ549" s="124"/>
      <c r="GT549" s="124"/>
      <c r="HD549" s="124"/>
      <c r="HN549" s="124"/>
      <c r="HX549" s="124"/>
    </row>
    <row xmlns:x14ac="http://schemas.microsoft.com/office/spreadsheetml/2009/9/ac" r="550" s="3" customFormat="true" x14ac:dyDescent="0.25">
      <c r="A550" s="395"/>
      <c r="B550" s="124"/>
      <c r="L550" s="124"/>
      <c r="V550" s="124"/>
      <c r="AF550" s="124"/>
      <c r="AP550" s="124"/>
      <c r="AZ550" s="124"/>
      <c r="BA550" s="124"/>
      <c r="BJ550" s="124"/>
      <c r="BK550" s="124"/>
      <c r="BT550" s="124"/>
      <c r="CD550" s="124"/>
      <c r="CN550" s="124"/>
      <c r="CX550" s="124"/>
      <c r="DH550" s="124"/>
      <c r="DR550" s="124"/>
      <c r="EB550" s="124"/>
      <c r="EL550" s="124"/>
      <c r="EV550" s="124"/>
      <c r="FF550" s="124"/>
      <c r="FP550" s="124"/>
      <c r="FZ550" s="124"/>
      <c r="GJ550" s="124"/>
      <c r="GT550" s="124"/>
      <c r="HD550" s="124"/>
      <c r="HN550" s="124"/>
      <c r="HX550" s="124"/>
    </row>
    <row xmlns:x14ac="http://schemas.microsoft.com/office/spreadsheetml/2009/9/ac" r="551" s="3" customFormat="true" x14ac:dyDescent="0.25">
      <c r="A551" s="395"/>
      <c r="B551" s="124"/>
      <c r="L551" s="124"/>
      <c r="V551" s="124"/>
      <c r="AF551" s="124"/>
      <c r="AP551" s="124"/>
      <c r="AZ551" s="124"/>
      <c r="BA551" s="124"/>
      <c r="BJ551" s="124"/>
      <c r="BK551" s="124"/>
      <c r="BT551" s="124"/>
      <c r="CD551" s="124"/>
      <c r="CN551" s="124"/>
      <c r="CX551" s="124"/>
      <c r="DH551" s="124"/>
      <c r="DR551" s="124"/>
      <c r="EB551" s="124"/>
      <c r="EL551" s="124"/>
      <c r="EV551" s="124"/>
      <c r="FF551" s="124"/>
      <c r="FP551" s="124"/>
      <c r="FZ551" s="124"/>
      <c r="GJ551" s="124"/>
      <c r="GT551" s="124"/>
      <c r="HD551" s="124"/>
      <c r="HN551" s="124"/>
      <c r="HX551" s="124"/>
    </row>
    <row xmlns:x14ac="http://schemas.microsoft.com/office/spreadsheetml/2009/9/ac" r="552" s="3" customFormat="true" x14ac:dyDescent="0.25">
      <c r="A552" s="395"/>
      <c r="B552" s="124"/>
      <c r="L552" s="124"/>
      <c r="V552" s="124"/>
      <c r="AF552" s="124"/>
      <c r="AP552" s="124"/>
      <c r="AZ552" s="124"/>
      <c r="BA552" s="124"/>
      <c r="BJ552" s="124"/>
      <c r="BK552" s="124"/>
      <c r="BT552" s="124"/>
      <c r="CD552" s="124"/>
      <c r="CN552" s="124"/>
      <c r="CX552" s="124"/>
      <c r="DH552" s="124"/>
      <c r="DR552" s="124"/>
      <c r="EB552" s="124"/>
      <c r="EL552" s="124"/>
      <c r="EV552" s="124"/>
      <c r="FF552" s="124"/>
      <c r="FP552" s="124"/>
      <c r="FZ552" s="124"/>
      <c r="GJ552" s="124"/>
      <c r="GT552" s="124"/>
      <c r="HD552" s="124"/>
      <c r="HN552" s="124"/>
      <c r="HX552" s="124"/>
    </row>
    <row xmlns:x14ac="http://schemas.microsoft.com/office/spreadsheetml/2009/9/ac" r="553" s="3" customFormat="true" x14ac:dyDescent="0.25">
      <c r="A553" s="395"/>
      <c r="B553" s="124"/>
      <c r="L553" s="124"/>
      <c r="V553" s="124"/>
      <c r="AF553" s="124"/>
      <c r="AP553" s="124"/>
      <c r="AZ553" s="124"/>
      <c r="BA553" s="124"/>
      <c r="BJ553" s="124"/>
      <c r="BK553" s="124"/>
      <c r="BT553" s="124"/>
      <c r="CD553" s="124"/>
      <c r="CN553" s="124"/>
      <c r="CX553" s="124"/>
      <c r="DH553" s="124"/>
      <c r="DR553" s="124"/>
      <c r="EB553" s="124"/>
      <c r="EL553" s="124"/>
      <c r="EV553" s="124"/>
      <c r="FF553" s="124"/>
      <c r="FP553" s="124"/>
      <c r="FZ553" s="124"/>
      <c r="GJ553" s="124"/>
      <c r="GT553" s="124"/>
      <c r="HD553" s="124"/>
      <c r="HN553" s="124"/>
      <c r="HX553" s="124"/>
    </row>
    <row xmlns:x14ac="http://schemas.microsoft.com/office/spreadsheetml/2009/9/ac" r="554" s="3" customFormat="true" x14ac:dyDescent="0.25">
      <c r="A554" s="395"/>
      <c r="B554" s="124"/>
      <c r="L554" s="124"/>
      <c r="V554" s="124"/>
      <c r="AF554" s="124"/>
      <c r="AP554" s="124"/>
      <c r="AZ554" s="124"/>
      <c r="BA554" s="124"/>
      <c r="BJ554" s="124"/>
      <c r="BK554" s="124"/>
      <c r="BT554" s="124"/>
      <c r="CD554" s="124"/>
      <c r="CN554" s="124"/>
      <c r="CX554" s="124"/>
      <c r="DH554" s="124"/>
      <c r="DR554" s="124"/>
      <c r="EB554" s="124"/>
      <c r="EL554" s="124"/>
      <c r="EV554" s="124"/>
      <c r="FF554" s="124"/>
      <c r="FP554" s="124"/>
      <c r="FZ554" s="124"/>
      <c r="GJ554" s="124"/>
      <c r="GT554" s="124"/>
      <c r="HD554" s="124"/>
      <c r="HN554" s="124"/>
      <c r="HX554" s="124"/>
    </row>
    <row xmlns:x14ac="http://schemas.microsoft.com/office/spreadsheetml/2009/9/ac" r="555" s="3" customFormat="true" x14ac:dyDescent="0.25">
      <c r="A555" s="395"/>
      <c r="B555" s="124"/>
      <c r="L555" s="124"/>
      <c r="V555" s="124"/>
      <c r="AF555" s="124"/>
      <c r="AP555" s="124"/>
      <c r="AZ555" s="124"/>
      <c r="BA555" s="124"/>
      <c r="BJ555" s="124"/>
      <c r="BK555" s="124"/>
      <c r="BT555" s="124"/>
      <c r="CD555" s="124"/>
      <c r="CN555" s="124"/>
      <c r="CX555" s="124"/>
      <c r="DH555" s="124"/>
      <c r="DR555" s="124"/>
      <c r="EB555" s="124"/>
      <c r="EL555" s="124"/>
      <c r="EV555" s="124"/>
      <c r="FF555" s="124"/>
      <c r="FP555" s="124"/>
      <c r="FZ555" s="124"/>
      <c r="GJ555" s="124"/>
      <c r="GT555" s="124"/>
      <c r="HD555" s="124"/>
      <c r="HN555" s="124"/>
      <c r="HX555" s="124"/>
    </row>
    <row xmlns:x14ac="http://schemas.microsoft.com/office/spreadsheetml/2009/9/ac" r="556" s="3" customFormat="true" x14ac:dyDescent="0.25">
      <c r="A556" s="395"/>
      <c r="B556" s="124"/>
      <c r="L556" s="124"/>
      <c r="V556" s="124"/>
      <c r="AF556" s="124"/>
      <c r="AP556" s="124"/>
      <c r="AZ556" s="124"/>
      <c r="BA556" s="124"/>
      <c r="BJ556" s="124"/>
      <c r="BK556" s="124"/>
      <c r="BT556" s="124"/>
      <c r="CD556" s="124"/>
      <c r="CN556" s="124"/>
      <c r="CX556" s="124"/>
      <c r="DH556" s="124"/>
      <c r="DR556" s="124"/>
      <c r="EB556" s="124"/>
      <c r="EL556" s="124"/>
      <c r="EV556" s="124"/>
      <c r="FF556" s="124"/>
      <c r="FP556" s="124"/>
      <c r="FZ556" s="124"/>
      <c r="GJ556" s="124"/>
      <c r="GT556" s="124"/>
      <c r="HD556" s="124"/>
      <c r="HN556" s="124"/>
      <c r="HX556" s="124"/>
    </row>
    <row xmlns:x14ac="http://schemas.microsoft.com/office/spreadsheetml/2009/9/ac" r="557" s="3" customFormat="true" x14ac:dyDescent="0.25">
      <c r="A557" s="395"/>
      <c r="B557" s="124"/>
      <c r="L557" s="124"/>
      <c r="V557" s="124"/>
      <c r="AF557" s="124"/>
      <c r="AP557" s="124"/>
      <c r="AZ557" s="124"/>
      <c r="BA557" s="124"/>
      <c r="BJ557" s="124"/>
      <c r="BK557" s="124"/>
      <c r="BT557" s="124"/>
      <c r="CD557" s="124"/>
      <c r="CN557" s="124"/>
      <c r="CX557" s="124"/>
      <c r="DH557" s="124"/>
      <c r="DR557" s="124"/>
      <c r="EB557" s="124"/>
      <c r="EL557" s="124"/>
      <c r="EV557" s="124"/>
      <c r="FF557" s="124"/>
      <c r="FP557" s="124"/>
      <c r="FZ557" s="124"/>
      <c r="GJ557" s="124"/>
      <c r="GT557" s="124"/>
      <c r="HD557" s="124"/>
      <c r="HN557" s="124"/>
      <c r="HX557" s="124"/>
    </row>
    <row xmlns:x14ac="http://schemas.microsoft.com/office/spreadsheetml/2009/9/ac" r="558" s="3" customFormat="true" x14ac:dyDescent="0.25">
      <c r="A558" s="395"/>
      <c r="B558" s="124"/>
      <c r="L558" s="124"/>
      <c r="V558" s="124"/>
      <c r="AF558" s="124"/>
      <c r="AP558" s="124"/>
      <c r="AZ558" s="124"/>
      <c r="BA558" s="124"/>
      <c r="BJ558" s="124"/>
      <c r="BK558" s="124"/>
      <c r="BT558" s="124"/>
      <c r="CD558" s="124"/>
      <c r="CN558" s="124"/>
      <c r="CX558" s="124"/>
      <c r="DH558" s="124"/>
      <c r="DR558" s="124"/>
      <c r="EB558" s="124"/>
      <c r="EL558" s="124"/>
      <c r="EV558" s="124"/>
      <c r="FF558" s="124"/>
      <c r="FP558" s="124"/>
      <c r="FZ558" s="124"/>
      <c r="GJ558" s="124"/>
      <c r="GT558" s="124"/>
      <c r="HD558" s="124"/>
      <c r="HN558" s="124"/>
      <c r="HX558" s="124"/>
    </row>
    <row xmlns:x14ac="http://schemas.microsoft.com/office/spreadsheetml/2009/9/ac" r="559" s="3" customFormat="true" x14ac:dyDescent="0.25">
      <c r="A559" s="395"/>
      <c r="B559" s="124"/>
      <c r="L559" s="124"/>
      <c r="V559" s="124"/>
      <c r="AF559" s="124"/>
      <c r="AP559" s="124"/>
      <c r="AZ559" s="124"/>
      <c r="BA559" s="124"/>
      <c r="BJ559" s="124"/>
      <c r="BK559" s="124"/>
      <c r="BT559" s="124"/>
      <c r="CD559" s="124"/>
      <c r="CN559" s="124"/>
      <c r="CX559" s="124"/>
      <c r="DH559" s="124"/>
      <c r="DR559" s="124"/>
      <c r="EB559" s="124"/>
      <c r="EL559" s="124"/>
      <c r="EV559" s="124"/>
      <c r="FF559" s="124"/>
      <c r="FP559" s="124"/>
      <c r="FZ559" s="124"/>
      <c r="GJ559" s="124"/>
      <c r="GT559" s="124"/>
      <c r="HD559" s="124"/>
      <c r="HN559" s="124"/>
      <c r="HX559" s="124"/>
    </row>
    <row xmlns:x14ac="http://schemas.microsoft.com/office/spreadsheetml/2009/9/ac" r="560" s="3" customFormat="true" x14ac:dyDescent="0.25">
      <c r="A560" s="395"/>
      <c r="B560" s="124"/>
      <c r="L560" s="124"/>
      <c r="V560" s="124"/>
      <c r="AF560" s="124"/>
      <c r="AP560" s="124"/>
      <c r="AZ560" s="124"/>
      <c r="BA560" s="124"/>
      <c r="BJ560" s="124"/>
      <c r="BK560" s="124"/>
      <c r="BT560" s="124"/>
      <c r="CD560" s="124"/>
      <c r="CN560" s="124"/>
      <c r="CX560" s="124"/>
      <c r="DH560" s="124"/>
      <c r="DR560" s="124"/>
      <c r="EB560" s="124"/>
      <c r="EL560" s="124"/>
      <c r="EV560" s="124"/>
      <c r="FF560" s="124"/>
      <c r="FP560" s="124"/>
      <c r="FZ560" s="124"/>
      <c r="GJ560" s="124"/>
      <c r="GT560" s="124"/>
      <c r="HD560" s="124"/>
      <c r="HN560" s="124"/>
      <c r="HX560" s="124"/>
    </row>
    <row xmlns:x14ac="http://schemas.microsoft.com/office/spreadsheetml/2009/9/ac" r="561" s="3" customFormat="true" x14ac:dyDescent="0.25">
      <c r="A561" s="395"/>
      <c r="B561" s="124"/>
      <c r="L561" s="124"/>
      <c r="V561" s="124"/>
      <c r="AF561" s="124"/>
      <c r="AP561" s="124"/>
      <c r="AZ561" s="124"/>
      <c r="BA561" s="124"/>
      <c r="BJ561" s="124"/>
      <c r="BK561" s="124"/>
      <c r="BT561" s="124"/>
      <c r="CD561" s="124"/>
      <c r="CN561" s="124"/>
      <c r="CX561" s="124"/>
      <c r="DH561" s="124"/>
      <c r="DR561" s="124"/>
      <c r="EB561" s="124"/>
      <c r="EL561" s="124"/>
      <c r="EV561" s="124"/>
      <c r="FF561" s="124"/>
      <c r="FP561" s="124"/>
      <c r="FZ561" s="124"/>
      <c r="GJ561" s="124"/>
      <c r="GT561" s="124"/>
      <c r="HD561" s="124"/>
      <c r="HN561" s="124"/>
      <c r="HX561" s="124"/>
    </row>
    <row xmlns:x14ac="http://schemas.microsoft.com/office/spreadsheetml/2009/9/ac" r="562" s="3" customFormat="true" x14ac:dyDescent="0.25">
      <c r="A562" s="395"/>
      <c r="B562" s="124"/>
      <c r="L562" s="124"/>
      <c r="V562" s="124"/>
      <c r="AF562" s="124"/>
      <c r="AP562" s="124"/>
      <c r="AZ562" s="124"/>
      <c r="BA562" s="124"/>
      <c r="BJ562" s="124"/>
      <c r="BK562" s="124"/>
      <c r="BT562" s="124"/>
      <c r="CD562" s="124"/>
      <c r="CN562" s="124"/>
      <c r="CX562" s="124"/>
      <c r="DH562" s="124"/>
      <c r="DR562" s="124"/>
      <c r="EB562" s="124"/>
      <c r="EL562" s="124"/>
      <c r="EV562" s="124"/>
      <c r="FF562" s="124"/>
      <c r="FP562" s="124"/>
      <c r="FZ562" s="124"/>
      <c r="GJ562" s="124"/>
      <c r="GT562" s="124"/>
      <c r="HD562" s="124"/>
      <c r="HN562" s="124"/>
      <c r="HX562" s="124"/>
    </row>
    <row xmlns:x14ac="http://schemas.microsoft.com/office/spreadsheetml/2009/9/ac" r="563" s="3" customFormat="true" x14ac:dyDescent="0.25">
      <c r="A563" s="395"/>
      <c r="B563" s="124"/>
      <c r="L563" s="124"/>
      <c r="V563" s="124"/>
      <c r="AF563" s="124"/>
      <c r="AP563" s="124"/>
      <c r="AZ563" s="124"/>
      <c r="BA563" s="124"/>
      <c r="BJ563" s="124"/>
      <c r="BK563" s="124"/>
      <c r="BT563" s="124"/>
      <c r="CD563" s="124"/>
      <c r="CN563" s="124"/>
      <c r="CX563" s="124"/>
      <c r="DH563" s="124"/>
      <c r="DR563" s="124"/>
      <c r="EB563" s="124"/>
      <c r="EL563" s="124"/>
      <c r="EV563" s="124"/>
      <c r="FF563" s="124"/>
      <c r="FP563" s="124"/>
      <c r="FZ563" s="124"/>
      <c r="GJ563" s="124"/>
      <c r="GT563" s="124"/>
      <c r="HD563" s="124"/>
      <c r="HN563" s="124"/>
      <c r="HX563" s="124"/>
    </row>
    <row xmlns:x14ac="http://schemas.microsoft.com/office/spreadsheetml/2009/9/ac" r="564" s="3" customFormat="true" x14ac:dyDescent="0.25">
      <c r="A564" s="395"/>
      <c r="B564" s="124"/>
      <c r="L564" s="124"/>
      <c r="V564" s="124"/>
      <c r="AF564" s="124"/>
      <c r="AP564" s="124"/>
      <c r="AZ564" s="124"/>
      <c r="BA564" s="124"/>
      <c r="BJ564" s="124"/>
      <c r="BK564" s="124"/>
      <c r="BT564" s="124"/>
      <c r="CD564" s="124"/>
      <c r="CN564" s="124"/>
      <c r="CX564" s="124"/>
      <c r="DH564" s="124"/>
      <c r="DR564" s="124"/>
      <c r="EB564" s="124"/>
      <c r="EL564" s="124"/>
      <c r="EV564" s="124"/>
      <c r="FF564" s="124"/>
      <c r="FP564" s="124"/>
      <c r="FZ564" s="124"/>
      <c r="GJ564" s="124"/>
      <c r="GT564" s="124"/>
      <c r="HD564" s="124"/>
      <c r="HN564" s="124"/>
      <c r="HX564" s="124"/>
    </row>
    <row xmlns:x14ac="http://schemas.microsoft.com/office/spreadsheetml/2009/9/ac" r="565" s="3" customFormat="true" x14ac:dyDescent="0.25">
      <c r="A565" s="395"/>
      <c r="B565" s="124"/>
      <c r="L565" s="124"/>
      <c r="V565" s="124"/>
      <c r="AF565" s="124"/>
      <c r="AP565" s="124"/>
      <c r="AZ565" s="124"/>
      <c r="BA565" s="124"/>
      <c r="BJ565" s="124"/>
      <c r="BK565" s="124"/>
      <c r="BT565" s="124"/>
      <c r="CD565" s="124"/>
      <c r="CN565" s="124"/>
      <c r="CX565" s="124"/>
      <c r="DH565" s="124"/>
      <c r="DR565" s="124"/>
      <c r="EB565" s="124"/>
      <c r="EL565" s="124"/>
      <c r="EV565" s="124"/>
      <c r="FF565" s="124"/>
      <c r="FP565" s="124"/>
      <c r="FZ565" s="124"/>
      <c r="GJ565" s="124"/>
      <c r="GT565" s="124"/>
      <c r="HD565" s="124"/>
      <c r="HN565" s="124"/>
      <c r="HX565" s="124"/>
    </row>
    <row xmlns:x14ac="http://schemas.microsoft.com/office/spreadsheetml/2009/9/ac" r="566" s="3" customFormat="true" x14ac:dyDescent="0.25">
      <c r="A566" s="395"/>
      <c r="B566" s="124"/>
      <c r="L566" s="124"/>
      <c r="V566" s="124"/>
      <c r="AF566" s="124"/>
      <c r="AP566" s="124"/>
      <c r="AZ566" s="124"/>
      <c r="BA566" s="124"/>
      <c r="BJ566" s="124"/>
      <c r="BK566" s="124"/>
      <c r="BT566" s="124"/>
      <c r="CD566" s="124"/>
      <c r="CN566" s="124"/>
      <c r="CX566" s="124"/>
      <c r="DH566" s="124"/>
      <c r="DR566" s="124"/>
      <c r="EB566" s="124"/>
      <c r="EL566" s="124"/>
      <c r="EV566" s="124"/>
      <c r="FF566" s="124"/>
      <c r="FP566" s="124"/>
      <c r="FZ566" s="124"/>
      <c r="GJ566" s="124"/>
      <c r="GT566" s="124"/>
      <c r="HD566" s="124"/>
      <c r="HN566" s="124"/>
      <c r="HX566" s="124"/>
    </row>
    <row xmlns:x14ac="http://schemas.microsoft.com/office/spreadsheetml/2009/9/ac" r="567" s="3" customFormat="true" x14ac:dyDescent="0.25">
      <c r="A567" s="395"/>
      <c r="B567" s="124"/>
      <c r="L567" s="124"/>
      <c r="V567" s="124"/>
      <c r="AF567" s="124"/>
      <c r="AP567" s="124"/>
      <c r="AZ567" s="124"/>
      <c r="BA567" s="124"/>
      <c r="BJ567" s="124"/>
      <c r="BK567" s="124"/>
      <c r="BT567" s="124"/>
      <c r="CD567" s="124"/>
      <c r="CN567" s="124"/>
      <c r="CX567" s="124"/>
      <c r="DH567" s="124"/>
      <c r="DR567" s="124"/>
      <c r="EB567" s="124"/>
      <c r="EL567" s="124"/>
      <c r="EV567" s="124"/>
      <c r="FF567" s="124"/>
      <c r="FP567" s="124"/>
      <c r="FZ567" s="124"/>
      <c r="GJ567" s="124"/>
      <c r="GT567" s="124"/>
      <c r="HD567" s="124"/>
      <c r="HN567" s="124"/>
      <c r="HX567" s="124"/>
    </row>
    <row xmlns:x14ac="http://schemas.microsoft.com/office/spreadsheetml/2009/9/ac" r="568" s="3" customFormat="true" x14ac:dyDescent="0.25">
      <c r="A568" s="395"/>
      <c r="B568" s="124"/>
      <c r="L568" s="124"/>
      <c r="V568" s="124"/>
      <c r="AF568" s="124"/>
      <c r="AP568" s="124"/>
      <c r="AZ568" s="124"/>
      <c r="BA568" s="124"/>
      <c r="BJ568" s="124"/>
      <c r="BK568" s="124"/>
      <c r="BT568" s="124"/>
      <c r="CD568" s="124"/>
      <c r="CN568" s="124"/>
      <c r="CX568" s="124"/>
      <c r="DH568" s="124"/>
      <c r="DR568" s="124"/>
      <c r="EB568" s="124"/>
      <c r="EL568" s="124"/>
      <c r="EV568" s="124"/>
      <c r="FF568" s="124"/>
      <c r="FP568" s="124"/>
      <c r="FZ568" s="124"/>
      <c r="GJ568" s="124"/>
      <c r="GT568" s="124"/>
      <c r="HD568" s="124"/>
      <c r="HN568" s="124"/>
      <c r="HX568" s="124"/>
    </row>
    <row xmlns:x14ac="http://schemas.microsoft.com/office/spreadsheetml/2009/9/ac" r="569" s="3" customFormat="true" x14ac:dyDescent="0.25">
      <c r="A569" s="395"/>
      <c r="B569" s="124"/>
      <c r="L569" s="124"/>
      <c r="V569" s="124"/>
      <c r="AF569" s="124"/>
      <c r="AP569" s="124"/>
      <c r="AZ569" s="124"/>
      <c r="BA569" s="124"/>
      <c r="BJ569" s="124"/>
      <c r="BK569" s="124"/>
      <c r="BT569" s="124"/>
      <c r="CD569" s="124"/>
      <c r="CN569" s="124"/>
      <c r="CX569" s="124"/>
      <c r="DH569" s="124"/>
      <c r="DR569" s="124"/>
      <c r="EB569" s="124"/>
      <c r="EL569" s="124"/>
      <c r="EV569" s="124"/>
      <c r="FF569" s="124"/>
      <c r="FP569" s="124"/>
      <c r="FZ569" s="124"/>
      <c r="GJ569" s="124"/>
      <c r="GT569" s="124"/>
      <c r="HD569" s="124"/>
      <c r="HN569" s="124"/>
      <c r="HX569" s="124"/>
    </row>
    <row xmlns:x14ac="http://schemas.microsoft.com/office/spreadsheetml/2009/9/ac" r="570" s="3" customFormat="true" x14ac:dyDescent="0.25">
      <c r="A570" s="395"/>
      <c r="B570" s="124"/>
      <c r="L570" s="124"/>
      <c r="V570" s="124"/>
      <c r="AF570" s="124"/>
      <c r="AP570" s="124"/>
      <c r="AZ570" s="124"/>
      <c r="BA570" s="124"/>
      <c r="BJ570" s="124"/>
      <c r="BK570" s="124"/>
      <c r="BT570" s="124"/>
      <c r="CD570" s="124"/>
      <c r="CN570" s="124"/>
      <c r="CX570" s="124"/>
      <c r="DH570" s="124"/>
      <c r="DR570" s="124"/>
      <c r="EB570" s="124"/>
      <c r="EL570" s="124"/>
      <c r="EV570" s="124"/>
      <c r="FF570" s="124"/>
      <c r="FP570" s="124"/>
      <c r="FZ570" s="124"/>
      <c r="GJ570" s="124"/>
      <c r="GT570" s="124"/>
      <c r="HD570" s="124"/>
      <c r="HN570" s="124"/>
      <c r="HX570" s="124"/>
    </row>
    <row xmlns:x14ac="http://schemas.microsoft.com/office/spreadsheetml/2009/9/ac" r="571" s="3" customFormat="true" x14ac:dyDescent="0.25">
      <c r="A571" s="395"/>
      <c r="B571" s="124"/>
      <c r="L571" s="124"/>
      <c r="V571" s="124"/>
      <c r="AF571" s="124"/>
      <c r="AP571" s="124"/>
      <c r="AZ571" s="124"/>
      <c r="BA571" s="124"/>
      <c r="BJ571" s="124"/>
      <c r="BK571" s="124"/>
      <c r="BT571" s="124"/>
      <c r="CD571" s="124"/>
      <c r="CN571" s="124"/>
      <c r="CX571" s="124"/>
      <c r="DH571" s="124"/>
      <c r="DR571" s="124"/>
      <c r="EB571" s="124"/>
      <c r="EL571" s="124"/>
      <c r="EV571" s="124"/>
      <c r="FF571" s="124"/>
      <c r="FP571" s="124"/>
      <c r="FZ571" s="124"/>
      <c r="GJ571" s="124"/>
      <c r="GT571" s="124"/>
      <c r="HD571" s="124"/>
      <c r="HN571" s="124"/>
      <c r="HX571" s="124"/>
    </row>
    <row xmlns:x14ac="http://schemas.microsoft.com/office/spreadsheetml/2009/9/ac" r="572" s="3" customFormat="true" x14ac:dyDescent="0.25">
      <c r="A572" s="395"/>
      <c r="B572" s="124"/>
      <c r="L572" s="124"/>
      <c r="V572" s="124"/>
      <c r="AF572" s="124"/>
      <c r="AP572" s="124"/>
      <c r="AZ572" s="124"/>
      <c r="BA572" s="124"/>
      <c r="BJ572" s="124"/>
      <c r="BK572" s="124"/>
      <c r="BT572" s="124"/>
      <c r="CD572" s="124"/>
      <c r="CN572" s="124"/>
      <c r="CX572" s="124"/>
      <c r="DH572" s="124"/>
      <c r="DR572" s="124"/>
      <c r="EB572" s="124"/>
      <c r="EL572" s="124"/>
      <c r="EV572" s="124"/>
      <c r="FF572" s="124"/>
      <c r="FP572" s="124"/>
      <c r="FZ572" s="124"/>
      <c r="GJ572" s="124"/>
      <c r="GT572" s="124"/>
      <c r="HD572" s="124"/>
      <c r="HN572" s="124"/>
      <c r="HX572" s="124"/>
    </row>
    <row xmlns:x14ac="http://schemas.microsoft.com/office/spreadsheetml/2009/9/ac" r="573" s="3" customFormat="true" x14ac:dyDescent="0.25">
      <c r="A573" s="395"/>
      <c r="B573" s="124"/>
      <c r="L573" s="124"/>
      <c r="V573" s="124"/>
      <c r="AF573" s="124"/>
      <c r="AP573" s="124"/>
      <c r="AZ573" s="124"/>
      <c r="BA573" s="124"/>
      <c r="BJ573" s="124"/>
      <c r="BK573" s="124"/>
      <c r="BT573" s="124"/>
      <c r="CD573" s="124"/>
      <c r="CN573" s="124"/>
      <c r="CX573" s="124"/>
      <c r="DH573" s="124"/>
      <c r="DR573" s="124"/>
      <c r="EB573" s="124"/>
      <c r="EL573" s="124"/>
      <c r="EV573" s="124"/>
      <c r="FF573" s="124"/>
      <c r="FP573" s="124"/>
      <c r="FZ573" s="124"/>
      <c r="GJ573" s="124"/>
      <c r="GT573" s="124"/>
      <c r="HD573" s="124"/>
      <c r="HN573" s="124"/>
      <c r="HX573" s="124"/>
    </row>
    <row xmlns:x14ac="http://schemas.microsoft.com/office/spreadsheetml/2009/9/ac" r="574" s="3" customFormat="true" x14ac:dyDescent="0.25">
      <c r="A574" s="395"/>
      <c r="B574" s="124"/>
      <c r="L574" s="124"/>
      <c r="V574" s="124"/>
      <c r="AF574" s="124"/>
      <c r="AP574" s="124"/>
      <c r="AZ574" s="124"/>
      <c r="BA574" s="124"/>
      <c r="BJ574" s="124"/>
      <c r="BK574" s="124"/>
      <c r="BT574" s="124"/>
      <c r="CD574" s="124"/>
      <c r="CN574" s="124"/>
      <c r="CX574" s="124"/>
      <c r="DH574" s="124"/>
      <c r="DR574" s="124"/>
      <c r="EB574" s="124"/>
      <c r="EL574" s="124"/>
      <c r="EV574" s="124"/>
      <c r="FF574" s="124"/>
      <c r="FP574" s="124"/>
      <c r="FZ574" s="124"/>
      <c r="GJ574" s="124"/>
      <c r="GT574" s="124"/>
      <c r="HD574" s="124"/>
      <c r="HN574" s="124"/>
      <c r="HX574" s="124"/>
    </row>
    <row xmlns:x14ac="http://schemas.microsoft.com/office/spreadsheetml/2009/9/ac" r="575" s="3" customFormat="true" x14ac:dyDescent="0.25">
      <c r="A575" s="395"/>
      <c r="B575" s="124"/>
      <c r="L575" s="124"/>
      <c r="V575" s="124"/>
      <c r="AF575" s="124"/>
      <c r="AP575" s="124"/>
      <c r="AZ575" s="124"/>
      <c r="BA575" s="124"/>
      <c r="BJ575" s="124"/>
      <c r="BK575" s="124"/>
      <c r="BT575" s="124"/>
      <c r="CD575" s="124"/>
      <c r="CN575" s="124"/>
      <c r="CX575" s="124"/>
      <c r="DH575" s="124"/>
      <c r="DR575" s="124"/>
      <c r="EB575" s="124"/>
      <c r="EL575" s="124"/>
      <c r="EV575" s="124"/>
      <c r="FF575" s="124"/>
      <c r="FP575" s="124"/>
      <c r="FZ575" s="124"/>
      <c r="GJ575" s="124"/>
      <c r="GT575" s="124"/>
      <c r="HD575" s="124"/>
      <c r="HN575" s="124"/>
      <c r="HX575" s="124"/>
    </row>
    <row xmlns:x14ac="http://schemas.microsoft.com/office/spreadsheetml/2009/9/ac" r="576" s="3" customFormat="true" x14ac:dyDescent="0.25">
      <c r="A576" s="395"/>
      <c r="B576" s="124"/>
      <c r="L576" s="124"/>
      <c r="V576" s="124"/>
      <c r="AF576" s="124"/>
      <c r="AP576" s="124"/>
      <c r="AZ576" s="124"/>
      <c r="BA576" s="124"/>
      <c r="BJ576" s="124"/>
      <c r="BK576" s="124"/>
      <c r="BT576" s="124"/>
      <c r="CD576" s="124"/>
      <c r="CN576" s="124"/>
      <c r="CX576" s="124"/>
      <c r="DH576" s="124"/>
      <c r="DR576" s="124"/>
      <c r="EB576" s="124"/>
      <c r="EL576" s="124"/>
      <c r="EV576" s="124"/>
      <c r="FF576" s="124"/>
      <c r="FP576" s="124"/>
      <c r="FZ576" s="124"/>
      <c r="GJ576" s="124"/>
      <c r="GT576" s="124"/>
      <c r="HD576" s="124"/>
      <c r="HN576" s="124"/>
      <c r="HX576" s="124"/>
    </row>
    <row xmlns:x14ac="http://schemas.microsoft.com/office/spreadsheetml/2009/9/ac" r="577" s="3" customFormat="true" x14ac:dyDescent="0.25">
      <c r="A577" s="395"/>
      <c r="B577" s="124"/>
      <c r="L577" s="124"/>
      <c r="V577" s="124"/>
      <c r="AF577" s="124"/>
      <c r="AP577" s="124"/>
      <c r="AZ577" s="124"/>
      <c r="BA577" s="124"/>
      <c r="BJ577" s="124"/>
      <c r="BK577" s="124"/>
      <c r="BT577" s="124"/>
      <c r="CD577" s="124"/>
      <c r="CN577" s="124"/>
      <c r="CX577" s="124"/>
      <c r="DH577" s="124"/>
      <c r="DR577" s="124"/>
      <c r="EB577" s="124"/>
      <c r="EL577" s="124"/>
      <c r="EV577" s="124"/>
      <c r="FF577" s="124"/>
      <c r="FP577" s="124"/>
      <c r="FZ577" s="124"/>
      <c r="GJ577" s="124"/>
      <c r="GT577" s="124"/>
      <c r="HD577" s="124"/>
      <c r="HN577" s="124"/>
      <c r="HX577" s="124"/>
    </row>
    <row xmlns:x14ac="http://schemas.microsoft.com/office/spreadsheetml/2009/9/ac" r="578" s="3" customFormat="true" x14ac:dyDescent="0.25">
      <c r="A578" s="395"/>
      <c r="B578" s="124"/>
      <c r="L578" s="124"/>
      <c r="V578" s="124"/>
      <c r="AF578" s="124"/>
      <c r="AP578" s="124"/>
      <c r="AZ578" s="124"/>
      <c r="BA578" s="124"/>
      <c r="BJ578" s="124"/>
      <c r="BK578" s="124"/>
      <c r="BT578" s="124"/>
      <c r="CD578" s="124"/>
      <c r="CN578" s="124"/>
      <c r="CX578" s="124"/>
      <c r="DH578" s="124"/>
      <c r="DR578" s="124"/>
      <c r="EB578" s="124"/>
      <c r="EL578" s="124"/>
      <c r="EV578" s="124"/>
      <c r="FF578" s="124"/>
      <c r="FP578" s="124"/>
      <c r="FZ578" s="124"/>
      <c r="GJ578" s="124"/>
      <c r="GT578" s="124"/>
      <c r="HD578" s="124"/>
      <c r="HN578" s="124"/>
      <c r="HX578" s="124"/>
    </row>
    <row xmlns:x14ac="http://schemas.microsoft.com/office/spreadsheetml/2009/9/ac" r="579" s="3" customFormat="true" x14ac:dyDescent="0.25">
      <c r="A579" s="395"/>
      <c r="B579" s="124"/>
      <c r="L579" s="124"/>
      <c r="V579" s="124"/>
      <c r="AF579" s="124"/>
      <c r="AP579" s="124"/>
      <c r="AZ579" s="124"/>
      <c r="BA579" s="124"/>
      <c r="BJ579" s="124"/>
      <c r="BK579" s="124"/>
      <c r="BT579" s="124"/>
      <c r="CD579" s="124"/>
      <c r="CN579" s="124"/>
      <c r="CX579" s="124"/>
      <c r="DH579" s="124"/>
      <c r="DR579" s="124"/>
      <c r="EB579" s="124"/>
      <c r="EL579" s="124"/>
      <c r="EV579" s="124"/>
      <c r="FF579" s="124"/>
      <c r="FP579" s="124"/>
      <c r="FZ579" s="124"/>
      <c r="GJ579" s="124"/>
      <c r="GT579" s="124"/>
      <c r="HD579" s="124"/>
      <c r="HN579" s="124"/>
      <c r="HX579" s="124"/>
    </row>
    <row xmlns:x14ac="http://schemas.microsoft.com/office/spreadsheetml/2009/9/ac" r="580" s="3" customFormat="true" x14ac:dyDescent="0.25">
      <c r="A580" s="395"/>
      <c r="B580" s="124"/>
      <c r="L580" s="124"/>
      <c r="V580" s="124"/>
      <c r="AF580" s="124"/>
      <c r="AP580" s="124"/>
      <c r="AZ580" s="124"/>
      <c r="BA580" s="124"/>
      <c r="BJ580" s="124"/>
      <c r="BK580" s="124"/>
      <c r="BT580" s="124"/>
      <c r="CD580" s="124"/>
      <c r="CN580" s="124"/>
      <c r="CX580" s="124"/>
      <c r="DH580" s="124"/>
      <c r="DR580" s="124"/>
      <c r="EB580" s="124"/>
      <c r="EL580" s="124"/>
      <c r="EV580" s="124"/>
      <c r="FF580" s="124"/>
      <c r="FP580" s="124"/>
      <c r="FZ580" s="124"/>
      <c r="GJ580" s="124"/>
      <c r="GT580" s="124"/>
      <c r="HD580" s="124"/>
      <c r="HN580" s="124"/>
      <c r="HX580" s="124"/>
    </row>
    <row xmlns:x14ac="http://schemas.microsoft.com/office/spreadsheetml/2009/9/ac" r="581" s="3" customFormat="true" x14ac:dyDescent="0.25">
      <c r="A581" s="395"/>
      <c r="B581" s="124"/>
      <c r="L581" s="124"/>
      <c r="V581" s="124"/>
      <c r="AF581" s="124"/>
      <c r="AP581" s="124"/>
      <c r="AZ581" s="124"/>
      <c r="BA581" s="124"/>
      <c r="BJ581" s="124"/>
      <c r="BK581" s="124"/>
      <c r="BT581" s="124"/>
      <c r="CD581" s="124"/>
      <c r="CN581" s="124"/>
      <c r="CX581" s="124"/>
      <c r="DH581" s="124"/>
      <c r="DR581" s="124"/>
      <c r="EB581" s="124"/>
      <c r="EL581" s="124"/>
      <c r="EV581" s="124"/>
      <c r="FF581" s="124"/>
      <c r="FP581" s="124"/>
      <c r="FZ581" s="124"/>
      <c r="GJ581" s="124"/>
      <c r="GT581" s="124"/>
      <c r="HD581" s="124"/>
      <c r="HN581" s="124"/>
      <c r="HX581" s="124"/>
    </row>
    <row xmlns:x14ac="http://schemas.microsoft.com/office/spreadsheetml/2009/9/ac" r="582" s="3" customFormat="true" x14ac:dyDescent="0.25">
      <c r="A582" s="395"/>
      <c r="B582" s="124"/>
      <c r="L582" s="124"/>
      <c r="V582" s="124"/>
      <c r="AF582" s="124"/>
      <c r="AP582" s="124"/>
      <c r="AZ582" s="124"/>
      <c r="BA582" s="124"/>
      <c r="BJ582" s="124"/>
      <c r="BK582" s="124"/>
      <c r="BT582" s="124"/>
      <c r="CD582" s="124"/>
      <c r="CN582" s="124"/>
      <c r="CX582" s="124"/>
      <c r="DH582" s="124"/>
      <c r="DR582" s="124"/>
      <c r="EB582" s="124"/>
      <c r="EL582" s="124"/>
      <c r="EV582" s="124"/>
      <c r="FF582" s="124"/>
      <c r="FP582" s="124"/>
      <c r="FZ582" s="124"/>
      <c r="GJ582" s="124"/>
      <c r="GT582" s="124"/>
      <c r="HD582" s="124"/>
      <c r="HN582" s="124"/>
      <c r="HX582" s="124"/>
    </row>
    <row xmlns:x14ac="http://schemas.microsoft.com/office/spreadsheetml/2009/9/ac" r="583" s="3" customFormat="true" x14ac:dyDescent="0.25">
      <c r="A583" s="395"/>
      <c r="B583" s="124"/>
      <c r="L583" s="124"/>
      <c r="V583" s="124"/>
      <c r="AF583" s="124"/>
      <c r="AP583" s="124"/>
      <c r="AZ583" s="124"/>
      <c r="BA583" s="124"/>
      <c r="BJ583" s="124"/>
      <c r="BK583" s="124"/>
      <c r="BT583" s="124"/>
      <c r="CD583" s="124"/>
      <c r="CN583" s="124"/>
      <c r="CX583" s="124"/>
      <c r="DH583" s="124"/>
      <c r="DR583" s="124"/>
      <c r="EB583" s="124"/>
      <c r="EL583" s="124"/>
      <c r="EV583" s="124"/>
      <c r="FF583" s="124"/>
      <c r="FP583" s="124"/>
      <c r="FZ583" s="124"/>
      <c r="GJ583" s="124"/>
      <c r="GT583" s="124"/>
      <c r="HD583" s="124"/>
      <c r="HN583" s="124"/>
      <c r="HX583" s="124"/>
    </row>
    <row xmlns:x14ac="http://schemas.microsoft.com/office/spreadsheetml/2009/9/ac" r="584" s="3" customFormat="true" x14ac:dyDescent="0.25">
      <c r="A584" s="395"/>
      <c r="B584" s="124"/>
      <c r="L584" s="124"/>
      <c r="V584" s="124"/>
      <c r="AF584" s="124"/>
      <c r="AP584" s="124"/>
      <c r="AZ584" s="124"/>
      <c r="BA584" s="124"/>
      <c r="BJ584" s="124"/>
      <c r="BK584" s="124"/>
      <c r="BT584" s="124"/>
      <c r="CD584" s="124"/>
      <c r="CN584" s="124"/>
      <c r="CX584" s="124"/>
      <c r="DH584" s="124"/>
      <c r="DR584" s="124"/>
      <c r="EB584" s="124"/>
      <c r="EL584" s="124"/>
      <c r="EV584" s="124"/>
      <c r="FF584" s="124"/>
      <c r="FP584" s="124"/>
      <c r="FZ584" s="124"/>
      <c r="GJ584" s="124"/>
      <c r="GT584" s="124"/>
      <c r="HD584" s="124"/>
      <c r="HN584" s="124"/>
      <c r="HX584" s="124"/>
    </row>
    <row xmlns:x14ac="http://schemas.microsoft.com/office/spreadsheetml/2009/9/ac" r="585" s="3" customFormat="true" x14ac:dyDescent="0.25">
      <c r="A585" s="395"/>
      <c r="B585" s="124"/>
      <c r="L585" s="124"/>
      <c r="V585" s="124"/>
      <c r="AF585" s="124"/>
      <c r="AP585" s="124"/>
      <c r="AZ585" s="124"/>
      <c r="BA585" s="124"/>
      <c r="BJ585" s="124"/>
      <c r="BK585" s="124"/>
      <c r="BT585" s="124"/>
      <c r="CD585" s="124"/>
      <c r="CN585" s="124"/>
      <c r="CX585" s="124"/>
      <c r="DH585" s="124"/>
      <c r="DR585" s="124"/>
      <c r="EB585" s="124"/>
      <c r="EL585" s="124"/>
      <c r="EV585" s="124"/>
      <c r="FF585" s="124"/>
      <c r="FP585" s="124"/>
      <c r="FZ585" s="124"/>
      <c r="GJ585" s="124"/>
      <c r="GT585" s="124"/>
      <c r="HD585" s="124"/>
      <c r="HN585" s="124"/>
      <c r="HX585" s="124"/>
    </row>
    <row xmlns:x14ac="http://schemas.microsoft.com/office/spreadsheetml/2009/9/ac" r="586" s="3" customFormat="true" x14ac:dyDescent="0.25">
      <c r="A586" s="395"/>
      <c r="B586" s="124"/>
      <c r="L586" s="124"/>
      <c r="V586" s="124"/>
      <c r="AF586" s="124"/>
      <c r="AP586" s="124"/>
      <c r="AZ586" s="124"/>
      <c r="BA586" s="124"/>
      <c r="BJ586" s="124"/>
      <c r="BK586" s="124"/>
      <c r="BT586" s="124"/>
      <c r="CD586" s="124"/>
      <c r="CN586" s="124"/>
      <c r="CX586" s="124"/>
      <c r="DH586" s="124"/>
      <c r="DR586" s="124"/>
      <c r="EB586" s="124"/>
      <c r="EL586" s="124"/>
      <c r="EV586" s="124"/>
      <c r="FF586" s="124"/>
      <c r="FP586" s="124"/>
      <c r="FZ586" s="124"/>
      <c r="GJ586" s="124"/>
      <c r="GT586" s="124"/>
      <c r="HD586" s="124"/>
      <c r="HN586" s="124"/>
      <c r="HX586" s="124"/>
    </row>
    <row xmlns:x14ac="http://schemas.microsoft.com/office/spreadsheetml/2009/9/ac" r="587" s="3" customFormat="true" x14ac:dyDescent="0.25">
      <c r="A587" s="395"/>
      <c r="B587" s="124"/>
      <c r="L587" s="124"/>
      <c r="V587" s="124"/>
      <c r="AF587" s="124"/>
      <c r="AP587" s="124"/>
      <c r="AZ587" s="124"/>
      <c r="BA587" s="124"/>
      <c r="BJ587" s="124"/>
      <c r="BK587" s="124"/>
      <c r="BT587" s="124"/>
      <c r="CD587" s="124"/>
      <c r="CN587" s="124"/>
      <c r="CX587" s="124"/>
      <c r="DH587" s="124"/>
      <c r="DR587" s="124"/>
      <c r="EB587" s="124"/>
      <c r="EL587" s="124"/>
      <c r="EV587" s="124"/>
      <c r="FF587" s="124"/>
      <c r="FP587" s="124"/>
      <c r="FZ587" s="124"/>
      <c r="GJ587" s="124"/>
      <c r="GT587" s="124"/>
      <c r="HD587" s="124"/>
      <c r="HN587" s="124"/>
      <c r="HX587" s="124"/>
    </row>
    <row xmlns:x14ac="http://schemas.microsoft.com/office/spreadsheetml/2009/9/ac" r="588" s="3" customFormat="true" x14ac:dyDescent="0.25">
      <c r="A588" s="395"/>
      <c r="B588" s="124"/>
      <c r="L588" s="124"/>
      <c r="V588" s="124"/>
      <c r="AF588" s="124"/>
      <c r="AP588" s="124"/>
      <c r="AZ588" s="124"/>
      <c r="BA588" s="124"/>
      <c r="BJ588" s="124"/>
      <c r="BK588" s="124"/>
      <c r="BT588" s="124"/>
      <c r="CD588" s="124"/>
      <c r="CN588" s="124"/>
      <c r="CX588" s="124"/>
      <c r="DH588" s="124"/>
      <c r="DR588" s="124"/>
      <c r="EB588" s="124"/>
      <c r="EL588" s="124"/>
      <c r="EV588" s="124"/>
      <c r="FF588" s="124"/>
      <c r="FP588" s="124"/>
      <c r="FZ588" s="124"/>
      <c r="GJ588" s="124"/>
      <c r="GT588" s="124"/>
      <c r="HD588" s="124"/>
      <c r="HN588" s="124"/>
      <c r="HX588" s="124"/>
    </row>
    <row xmlns:x14ac="http://schemas.microsoft.com/office/spreadsheetml/2009/9/ac" r="589" s="3" customFormat="true" x14ac:dyDescent="0.25">
      <c r="A589" s="395"/>
      <c r="B589" s="124"/>
      <c r="L589" s="124"/>
      <c r="V589" s="124"/>
      <c r="AF589" s="124"/>
      <c r="AP589" s="124"/>
      <c r="AZ589" s="124"/>
      <c r="BA589" s="124"/>
      <c r="BJ589" s="124"/>
      <c r="BK589" s="124"/>
      <c r="BT589" s="124"/>
      <c r="CD589" s="124"/>
      <c r="CN589" s="124"/>
      <c r="CX589" s="124"/>
      <c r="DH589" s="124"/>
      <c r="DR589" s="124"/>
      <c r="EB589" s="124"/>
      <c r="EL589" s="124"/>
      <c r="EV589" s="124"/>
      <c r="FF589" s="124"/>
      <c r="FP589" s="124"/>
      <c r="FZ589" s="124"/>
      <c r="GJ589" s="124"/>
      <c r="GT589" s="124"/>
      <c r="HD589" s="124"/>
      <c r="HN589" s="124"/>
      <c r="HX589" s="124"/>
    </row>
    <row xmlns:x14ac="http://schemas.microsoft.com/office/spreadsheetml/2009/9/ac" r="590" s="3" customFormat="true" x14ac:dyDescent="0.25">
      <c r="A590" s="395"/>
      <c r="B590" s="124"/>
      <c r="L590" s="124"/>
      <c r="V590" s="124"/>
      <c r="AF590" s="124"/>
      <c r="AP590" s="124"/>
      <c r="AZ590" s="124"/>
      <c r="BA590" s="124"/>
      <c r="BJ590" s="124"/>
      <c r="BK590" s="124"/>
      <c r="BT590" s="124"/>
      <c r="CD590" s="124"/>
      <c r="CN590" s="124"/>
      <c r="CX590" s="124"/>
      <c r="DH590" s="124"/>
      <c r="DR590" s="124"/>
      <c r="EB590" s="124"/>
      <c r="EL590" s="124"/>
      <c r="EV590" s="124"/>
      <c r="FF590" s="124"/>
      <c r="FP590" s="124"/>
      <c r="FZ590" s="124"/>
      <c r="GJ590" s="124"/>
      <c r="GT590" s="124"/>
      <c r="HD590" s="124"/>
      <c r="HN590" s="124"/>
      <c r="HX590" s="124"/>
    </row>
    <row xmlns:x14ac="http://schemas.microsoft.com/office/spreadsheetml/2009/9/ac" r="591" s="3" customFormat="true" x14ac:dyDescent="0.25">
      <c r="A591" s="395"/>
      <c r="B591" s="124"/>
      <c r="L591" s="124"/>
      <c r="V591" s="124"/>
      <c r="AF591" s="124"/>
      <c r="AP591" s="124"/>
      <c r="AZ591" s="124"/>
      <c r="BA591" s="124"/>
      <c r="BJ591" s="124"/>
      <c r="BK591" s="124"/>
      <c r="BT591" s="124"/>
      <c r="CD591" s="124"/>
      <c r="CN591" s="124"/>
      <c r="CX591" s="124"/>
      <c r="DH591" s="124"/>
      <c r="DR591" s="124"/>
      <c r="EB591" s="124"/>
      <c r="EL591" s="124"/>
      <c r="EV591" s="124"/>
      <c r="FF591" s="124"/>
      <c r="FP591" s="124"/>
      <c r="FZ591" s="124"/>
      <c r="GJ591" s="124"/>
      <c r="GT591" s="124"/>
      <c r="HD591" s="124"/>
      <c r="HN591" s="124"/>
      <c r="HX591" s="124"/>
    </row>
    <row xmlns:x14ac="http://schemas.microsoft.com/office/spreadsheetml/2009/9/ac" r="592" s="3" customFormat="true" x14ac:dyDescent="0.25">
      <c r="A592" s="395"/>
      <c r="B592" s="124"/>
      <c r="L592" s="124"/>
      <c r="V592" s="124"/>
      <c r="AF592" s="124"/>
      <c r="AP592" s="124"/>
      <c r="AZ592" s="124"/>
      <c r="BA592" s="124"/>
      <c r="BJ592" s="124"/>
      <c r="BK592" s="124"/>
      <c r="BT592" s="124"/>
      <c r="CD592" s="124"/>
      <c r="CN592" s="124"/>
      <c r="CX592" s="124"/>
      <c r="DH592" s="124"/>
      <c r="DR592" s="124"/>
      <c r="EB592" s="124"/>
      <c r="EL592" s="124"/>
      <c r="EV592" s="124"/>
      <c r="FF592" s="124"/>
      <c r="FP592" s="124"/>
      <c r="FZ592" s="124"/>
      <c r="GJ592" s="124"/>
      <c r="GT592" s="124"/>
      <c r="HD592" s="124"/>
      <c r="HN592" s="124"/>
      <c r="HX592" s="124"/>
    </row>
    <row xmlns:x14ac="http://schemas.microsoft.com/office/spreadsheetml/2009/9/ac" r="593" s="3" customFormat="true" x14ac:dyDescent="0.25">
      <c r="A593" s="395"/>
      <c r="B593" s="124"/>
      <c r="L593" s="124"/>
      <c r="V593" s="124"/>
      <c r="AF593" s="124"/>
      <c r="AP593" s="124"/>
      <c r="AZ593" s="124"/>
      <c r="BA593" s="124"/>
      <c r="BJ593" s="124"/>
      <c r="BK593" s="124"/>
      <c r="BT593" s="124"/>
      <c r="CD593" s="124"/>
      <c r="CN593" s="124"/>
      <c r="CX593" s="124"/>
      <c r="DH593" s="124"/>
      <c r="DR593" s="124"/>
      <c r="EB593" s="124"/>
      <c r="EL593" s="124"/>
      <c r="EV593" s="124"/>
      <c r="FF593" s="124"/>
      <c r="FP593" s="124"/>
      <c r="FZ593" s="124"/>
      <c r="GJ593" s="124"/>
      <c r="GT593" s="124"/>
      <c r="HD593" s="124"/>
      <c r="HN593" s="124"/>
      <c r="HX593" s="124"/>
    </row>
    <row xmlns:x14ac="http://schemas.microsoft.com/office/spreadsheetml/2009/9/ac" r="594" s="3" customFormat="true" x14ac:dyDescent="0.25">
      <c r="A594" s="395"/>
      <c r="B594" s="124"/>
      <c r="L594" s="124"/>
      <c r="V594" s="124"/>
      <c r="AF594" s="124"/>
      <c r="AP594" s="124"/>
      <c r="AZ594" s="124"/>
      <c r="BA594" s="124"/>
      <c r="BJ594" s="124"/>
      <c r="BK594" s="124"/>
      <c r="BT594" s="124"/>
      <c r="CD594" s="124"/>
      <c r="CN594" s="124"/>
      <c r="CX594" s="124"/>
      <c r="DH594" s="124"/>
      <c r="DR594" s="124"/>
      <c r="EB594" s="124"/>
      <c r="EL594" s="124"/>
      <c r="EV594" s="124"/>
      <c r="FF594" s="124"/>
      <c r="FP594" s="124"/>
      <c r="FZ594" s="124"/>
      <c r="GJ594" s="124"/>
      <c r="GT594" s="124"/>
      <c r="HD594" s="124"/>
      <c r="HN594" s="124"/>
      <c r="HX594" s="124"/>
    </row>
    <row xmlns:x14ac="http://schemas.microsoft.com/office/spreadsheetml/2009/9/ac" r="595" s="3" customFormat="true" x14ac:dyDescent="0.25">
      <c r="A595" s="395"/>
      <c r="B595" s="124"/>
      <c r="L595" s="124"/>
      <c r="V595" s="124"/>
      <c r="AF595" s="124"/>
      <c r="AP595" s="124"/>
      <c r="AZ595" s="124"/>
      <c r="BA595" s="124"/>
      <c r="BJ595" s="124"/>
      <c r="BK595" s="124"/>
      <c r="BT595" s="124"/>
      <c r="CD595" s="124"/>
      <c r="CN595" s="124"/>
      <c r="CX595" s="124"/>
      <c r="DH595" s="124"/>
      <c r="DR595" s="124"/>
      <c r="EB595" s="124"/>
      <c r="EL595" s="124"/>
      <c r="EV595" s="124"/>
      <c r="FF595" s="124"/>
      <c r="FP595" s="124"/>
      <c r="FZ595" s="124"/>
      <c r="GJ595" s="124"/>
      <c r="GT595" s="124"/>
      <c r="HD595" s="124"/>
      <c r="HN595" s="124"/>
      <c r="HX595" s="124"/>
    </row>
    <row xmlns:x14ac="http://schemas.microsoft.com/office/spreadsheetml/2009/9/ac" r="596" s="3" customFormat="true" x14ac:dyDescent="0.25">
      <c r="A596" s="395"/>
      <c r="B596" s="124"/>
      <c r="L596" s="124"/>
      <c r="V596" s="124"/>
      <c r="AF596" s="124"/>
      <c r="AP596" s="124"/>
      <c r="AZ596" s="124"/>
      <c r="BA596" s="124"/>
      <c r="BJ596" s="124"/>
      <c r="BK596" s="124"/>
      <c r="BT596" s="124"/>
      <c r="CD596" s="124"/>
      <c r="CN596" s="124"/>
      <c r="CX596" s="124"/>
      <c r="DH596" s="124"/>
      <c r="DR596" s="124"/>
      <c r="EB596" s="124"/>
      <c r="EL596" s="124"/>
      <c r="EV596" s="124"/>
      <c r="FF596" s="124"/>
      <c r="FP596" s="124"/>
      <c r="FZ596" s="124"/>
      <c r="GJ596" s="124"/>
      <c r="GT596" s="124"/>
      <c r="HD596" s="124"/>
      <c r="HN596" s="124"/>
      <c r="HX596" s="124"/>
    </row>
    <row xmlns:x14ac="http://schemas.microsoft.com/office/spreadsheetml/2009/9/ac" r="597" s="3" customFormat="true" x14ac:dyDescent="0.25">
      <c r="A597" s="395"/>
      <c r="B597" s="124"/>
      <c r="L597" s="124"/>
      <c r="V597" s="124"/>
      <c r="AF597" s="124"/>
      <c r="AP597" s="124"/>
      <c r="AZ597" s="124"/>
      <c r="BA597" s="124"/>
      <c r="BJ597" s="124"/>
      <c r="BK597" s="124"/>
      <c r="BT597" s="124"/>
      <c r="CD597" s="124"/>
      <c r="CN597" s="124"/>
      <c r="CX597" s="124"/>
      <c r="DH597" s="124"/>
      <c r="DR597" s="124"/>
      <c r="EB597" s="124"/>
      <c r="EL597" s="124"/>
      <c r="EV597" s="124"/>
      <c r="FF597" s="124"/>
      <c r="FP597" s="124"/>
      <c r="FZ597" s="124"/>
      <c r="GJ597" s="124"/>
      <c r="GT597" s="124"/>
      <c r="HD597" s="124"/>
      <c r="HN597" s="124"/>
      <c r="HX597" s="124"/>
    </row>
    <row xmlns:x14ac="http://schemas.microsoft.com/office/spreadsheetml/2009/9/ac" r="598" s="3" customFormat="true" x14ac:dyDescent="0.25">
      <c r="A598" s="395"/>
      <c r="B598" s="124"/>
      <c r="L598" s="124"/>
      <c r="V598" s="124"/>
      <c r="AF598" s="124"/>
      <c r="AP598" s="124"/>
      <c r="AZ598" s="124"/>
      <c r="BA598" s="124"/>
      <c r="BJ598" s="124"/>
      <c r="BK598" s="124"/>
      <c r="BT598" s="124"/>
      <c r="CD598" s="124"/>
      <c r="CN598" s="124"/>
      <c r="CX598" s="124"/>
      <c r="DH598" s="124"/>
      <c r="DR598" s="124"/>
      <c r="EB598" s="124"/>
      <c r="EL598" s="124"/>
      <c r="EV598" s="124"/>
      <c r="FF598" s="124"/>
      <c r="FP598" s="124"/>
      <c r="FZ598" s="124"/>
      <c r="GJ598" s="124"/>
      <c r="GT598" s="124"/>
      <c r="HD598" s="124"/>
      <c r="HN598" s="124"/>
      <c r="HX598" s="124"/>
    </row>
    <row xmlns:x14ac="http://schemas.microsoft.com/office/spreadsheetml/2009/9/ac" r="599" s="3" customFormat="true" x14ac:dyDescent="0.25">
      <c r="A599" s="395"/>
      <c r="B599" s="124"/>
      <c r="L599" s="124"/>
      <c r="V599" s="124"/>
      <c r="AF599" s="124"/>
      <c r="AP599" s="124"/>
      <c r="AZ599" s="124"/>
      <c r="BA599" s="124"/>
      <c r="BJ599" s="124"/>
      <c r="BK599" s="124"/>
      <c r="BT599" s="124"/>
      <c r="CD599" s="124"/>
      <c r="CN599" s="124"/>
      <c r="CX599" s="124"/>
      <c r="DH599" s="124"/>
      <c r="DR599" s="124"/>
      <c r="EB599" s="124"/>
      <c r="EL599" s="124"/>
      <c r="EV599" s="124"/>
      <c r="FF599" s="124"/>
      <c r="FP599" s="124"/>
      <c r="FZ599" s="124"/>
      <c r="GJ599" s="124"/>
      <c r="GT599" s="124"/>
      <c r="HD599" s="124"/>
      <c r="HN599" s="124"/>
      <c r="HX599" s="124"/>
    </row>
    <row xmlns:x14ac="http://schemas.microsoft.com/office/spreadsheetml/2009/9/ac" r="600" s="3" customFormat="true" x14ac:dyDescent="0.25">
      <c r="A600" s="395"/>
      <c r="B600" s="124"/>
      <c r="L600" s="124"/>
      <c r="V600" s="124"/>
      <c r="AF600" s="124"/>
      <c r="AP600" s="124"/>
      <c r="AZ600" s="124"/>
      <c r="BA600" s="124"/>
      <c r="BJ600" s="124"/>
      <c r="BK600" s="124"/>
      <c r="BT600" s="124"/>
      <c r="CD600" s="124"/>
      <c r="CN600" s="124"/>
      <c r="CX600" s="124"/>
      <c r="DH600" s="124"/>
      <c r="DR600" s="124"/>
      <c r="EB600" s="124"/>
      <c r="EL600" s="124"/>
      <c r="EV600" s="124"/>
      <c r="FF600" s="124"/>
      <c r="FP600" s="124"/>
      <c r="FZ600" s="124"/>
      <c r="GJ600" s="124"/>
      <c r="GT600" s="124"/>
      <c r="HD600" s="124"/>
      <c r="HN600" s="124"/>
      <c r="HX600" s="124"/>
    </row>
    <row xmlns:x14ac="http://schemas.microsoft.com/office/spreadsheetml/2009/9/ac" r="601" s="3" customFormat="true" x14ac:dyDescent="0.25">
      <c r="A601" s="395"/>
      <c r="B601" s="124"/>
      <c r="L601" s="124"/>
      <c r="V601" s="124"/>
      <c r="AF601" s="124"/>
      <c r="AP601" s="124"/>
      <c r="AZ601" s="124"/>
      <c r="BA601" s="124"/>
      <c r="BJ601" s="124"/>
      <c r="BK601" s="124"/>
      <c r="BT601" s="124"/>
      <c r="CD601" s="124"/>
      <c r="CN601" s="124"/>
      <c r="CX601" s="124"/>
      <c r="DH601" s="124"/>
      <c r="DR601" s="124"/>
      <c r="EB601" s="124"/>
      <c r="EL601" s="124"/>
      <c r="EV601" s="124"/>
      <c r="FF601" s="124"/>
      <c r="FP601" s="124"/>
      <c r="FZ601" s="124"/>
      <c r="GJ601" s="124"/>
      <c r="GT601" s="124"/>
      <c r="HD601" s="124"/>
      <c r="HN601" s="124"/>
      <c r="HX601" s="124"/>
    </row>
    <row xmlns:x14ac="http://schemas.microsoft.com/office/spreadsheetml/2009/9/ac" r="602" s="3" customFormat="true" x14ac:dyDescent="0.25">
      <c r="A602" s="395"/>
      <c r="B602" s="124"/>
      <c r="L602" s="124"/>
      <c r="V602" s="124"/>
      <c r="AF602" s="124"/>
      <c r="AP602" s="124"/>
      <c r="AZ602" s="124"/>
      <c r="BA602" s="124"/>
      <c r="BJ602" s="124"/>
      <c r="BK602" s="124"/>
      <c r="BT602" s="124"/>
      <c r="CD602" s="124"/>
      <c r="CN602" s="124"/>
      <c r="CX602" s="124"/>
      <c r="DH602" s="124"/>
      <c r="DR602" s="124"/>
      <c r="EB602" s="124"/>
      <c r="EL602" s="124"/>
      <c r="EV602" s="124"/>
      <c r="FF602" s="124"/>
      <c r="FP602" s="124"/>
      <c r="FZ602" s="124"/>
      <c r="GJ602" s="124"/>
      <c r="GT602" s="124"/>
      <c r="HD602" s="124"/>
      <c r="HN602" s="124"/>
      <c r="HX602" s="124"/>
    </row>
    <row xmlns:x14ac="http://schemas.microsoft.com/office/spreadsheetml/2009/9/ac" r="603" s="3" customFormat="true" x14ac:dyDescent="0.25">
      <c r="A603" s="395"/>
      <c r="B603" s="124"/>
      <c r="L603" s="124"/>
      <c r="V603" s="124"/>
      <c r="AF603" s="124"/>
      <c r="AP603" s="124"/>
      <c r="AZ603" s="124"/>
      <c r="BA603" s="124"/>
      <c r="BJ603" s="124"/>
      <c r="BK603" s="124"/>
      <c r="BT603" s="124"/>
      <c r="CD603" s="124"/>
      <c r="CN603" s="124"/>
      <c r="CX603" s="124"/>
      <c r="DH603" s="124"/>
      <c r="DR603" s="124"/>
      <c r="EB603" s="124"/>
      <c r="EL603" s="124"/>
      <c r="EV603" s="124"/>
      <c r="FF603" s="124"/>
      <c r="FP603" s="124"/>
      <c r="FZ603" s="124"/>
      <c r="GJ603" s="124"/>
      <c r="GT603" s="124"/>
      <c r="HD603" s="124"/>
      <c r="HN603" s="124"/>
      <c r="HX603" s="124"/>
    </row>
    <row xmlns:x14ac="http://schemas.microsoft.com/office/spreadsheetml/2009/9/ac" r="604" s="3" customFormat="true" x14ac:dyDescent="0.25">
      <c r="A604" s="395"/>
      <c r="B604" s="124"/>
      <c r="L604" s="124"/>
      <c r="V604" s="124"/>
      <c r="AF604" s="124"/>
      <c r="AP604" s="124"/>
      <c r="AZ604" s="124"/>
      <c r="BA604" s="124"/>
      <c r="BJ604" s="124"/>
      <c r="BK604" s="124"/>
      <c r="BT604" s="124"/>
      <c r="CD604" s="124"/>
      <c r="CN604" s="124"/>
      <c r="CX604" s="124"/>
      <c r="DH604" s="124"/>
      <c r="DR604" s="124"/>
      <c r="EB604" s="124"/>
      <c r="EL604" s="124"/>
      <c r="EV604" s="124"/>
      <c r="FF604" s="124"/>
      <c r="FP604" s="124"/>
      <c r="FZ604" s="124"/>
      <c r="GJ604" s="124"/>
      <c r="GT604" s="124"/>
      <c r="HD604" s="124"/>
      <c r="HN604" s="124"/>
      <c r="HX604" s="124"/>
    </row>
    <row xmlns:x14ac="http://schemas.microsoft.com/office/spreadsheetml/2009/9/ac" r="605" s="3" customFormat="true" x14ac:dyDescent="0.25">
      <c r="A605" s="395"/>
      <c r="B605" s="124"/>
      <c r="L605" s="124"/>
      <c r="V605" s="124"/>
      <c r="AF605" s="124"/>
      <c r="AP605" s="124"/>
      <c r="AZ605" s="124"/>
      <c r="BA605" s="124"/>
      <c r="BJ605" s="124"/>
      <c r="BK605" s="124"/>
      <c r="BT605" s="124"/>
      <c r="CD605" s="124"/>
      <c r="CN605" s="124"/>
      <c r="CX605" s="124"/>
      <c r="DH605" s="124"/>
      <c r="DR605" s="124"/>
      <c r="EB605" s="124"/>
      <c r="EL605" s="124"/>
      <c r="EV605" s="124"/>
      <c r="FF605" s="124"/>
      <c r="FP605" s="124"/>
      <c r="FZ605" s="124"/>
      <c r="GJ605" s="124"/>
      <c r="GT605" s="124"/>
      <c r="HD605" s="124"/>
      <c r="HN605" s="124"/>
      <c r="HX605" s="124"/>
    </row>
    <row xmlns:x14ac="http://schemas.microsoft.com/office/spreadsheetml/2009/9/ac" r="606" s="3" customFormat="true" x14ac:dyDescent="0.25">
      <c r="A606" s="395"/>
      <c r="B606" s="124"/>
      <c r="L606" s="124"/>
      <c r="V606" s="124"/>
      <c r="AF606" s="124"/>
      <c r="AP606" s="124"/>
      <c r="AZ606" s="124"/>
      <c r="BA606" s="124"/>
      <c r="BJ606" s="124"/>
      <c r="BK606" s="124"/>
      <c r="BT606" s="124"/>
      <c r="CD606" s="124"/>
      <c r="CN606" s="124"/>
      <c r="CX606" s="124"/>
      <c r="DH606" s="124"/>
      <c r="DR606" s="124"/>
      <c r="EB606" s="124"/>
      <c r="EL606" s="124"/>
      <c r="EV606" s="124"/>
      <c r="FF606" s="124"/>
      <c r="FP606" s="124"/>
      <c r="FZ606" s="124"/>
      <c r="GJ606" s="124"/>
      <c r="GT606" s="124"/>
      <c r="HD606" s="124"/>
      <c r="HN606" s="124"/>
      <c r="HX606" s="124"/>
    </row>
    <row xmlns:x14ac="http://schemas.microsoft.com/office/spreadsheetml/2009/9/ac" r="607" s="3" customFormat="true" x14ac:dyDescent="0.25">
      <c r="A607" s="395"/>
      <c r="B607" s="124"/>
      <c r="L607" s="124"/>
      <c r="V607" s="124"/>
      <c r="AF607" s="124"/>
      <c r="AP607" s="124"/>
      <c r="AZ607" s="124"/>
      <c r="BA607" s="124"/>
      <c r="BJ607" s="124"/>
      <c r="BK607" s="124"/>
      <c r="BT607" s="124"/>
      <c r="CD607" s="124"/>
      <c r="CN607" s="124"/>
      <c r="CX607" s="124"/>
      <c r="DH607" s="124"/>
      <c r="DR607" s="124"/>
      <c r="EB607" s="124"/>
      <c r="EL607" s="124"/>
      <c r="EV607" s="124"/>
      <c r="FF607" s="124"/>
      <c r="FP607" s="124"/>
      <c r="FZ607" s="124"/>
      <c r="GJ607" s="124"/>
      <c r="GT607" s="124"/>
      <c r="HD607" s="124"/>
      <c r="HN607" s="124"/>
      <c r="HX607" s="124"/>
    </row>
    <row xmlns:x14ac="http://schemas.microsoft.com/office/spreadsheetml/2009/9/ac" r="608" s="3" customFormat="true" x14ac:dyDescent="0.25">
      <c r="A608" s="395"/>
      <c r="B608" s="124"/>
      <c r="L608" s="124"/>
      <c r="V608" s="124"/>
      <c r="AF608" s="124"/>
      <c r="AP608" s="124"/>
      <c r="AZ608" s="124"/>
      <c r="BA608" s="124"/>
      <c r="BJ608" s="124"/>
      <c r="BK608" s="124"/>
      <c r="BT608" s="124"/>
      <c r="CD608" s="124"/>
      <c r="CN608" s="124"/>
      <c r="CX608" s="124"/>
      <c r="DH608" s="124"/>
      <c r="DR608" s="124"/>
      <c r="EB608" s="124"/>
      <c r="EL608" s="124"/>
      <c r="EV608" s="124"/>
      <c r="FF608" s="124"/>
      <c r="FP608" s="124"/>
      <c r="FZ608" s="124"/>
      <c r="GJ608" s="124"/>
      <c r="GT608" s="124"/>
      <c r="HD608" s="124"/>
      <c r="HN608" s="124"/>
      <c r="HX608" s="124"/>
    </row>
    <row xmlns:x14ac="http://schemas.microsoft.com/office/spreadsheetml/2009/9/ac" r="609" s="3" customFormat="true" x14ac:dyDescent="0.25">
      <c r="A609" s="395"/>
      <c r="B609" s="124"/>
      <c r="L609" s="124"/>
      <c r="V609" s="124"/>
      <c r="AF609" s="124"/>
      <c r="AP609" s="124"/>
      <c r="AZ609" s="124"/>
      <c r="BA609" s="124"/>
      <c r="BJ609" s="124"/>
      <c r="BK609" s="124"/>
      <c r="BT609" s="124"/>
      <c r="CD609" s="124"/>
      <c r="CN609" s="124"/>
      <c r="CX609" s="124"/>
      <c r="DH609" s="124"/>
      <c r="DR609" s="124"/>
      <c r="EB609" s="124"/>
      <c r="EL609" s="124"/>
      <c r="EV609" s="124"/>
      <c r="FF609" s="124"/>
      <c r="FP609" s="124"/>
      <c r="FZ609" s="124"/>
      <c r="GJ609" s="124"/>
      <c r="GT609" s="124"/>
      <c r="HD609" s="124"/>
      <c r="HN609" s="124"/>
      <c r="HX609" s="124"/>
    </row>
    <row xmlns:x14ac="http://schemas.microsoft.com/office/spreadsheetml/2009/9/ac" r="610" s="3" customFormat="true" x14ac:dyDescent="0.25">
      <c r="A610" s="395"/>
      <c r="B610" s="124"/>
      <c r="L610" s="124"/>
      <c r="V610" s="124"/>
      <c r="AF610" s="124"/>
      <c r="AP610" s="124"/>
      <c r="AZ610" s="124"/>
      <c r="BA610" s="124"/>
      <c r="BJ610" s="124"/>
      <c r="BK610" s="124"/>
      <c r="BT610" s="124"/>
      <c r="CD610" s="124"/>
      <c r="CN610" s="124"/>
      <c r="CX610" s="124"/>
      <c r="DH610" s="124"/>
      <c r="DR610" s="124"/>
      <c r="EB610" s="124"/>
      <c r="EL610" s="124"/>
      <c r="EV610" s="124"/>
      <c r="FF610" s="124"/>
      <c r="FP610" s="124"/>
      <c r="FZ610" s="124"/>
      <c r="GJ610" s="124"/>
      <c r="GT610" s="124"/>
      <c r="HD610" s="124"/>
      <c r="HN610" s="124"/>
      <c r="HX610" s="124"/>
    </row>
    <row xmlns:x14ac="http://schemas.microsoft.com/office/spreadsheetml/2009/9/ac" r="611" s="3" customFormat="true" x14ac:dyDescent="0.25">
      <c r="A611" s="395"/>
      <c r="B611" s="124"/>
      <c r="L611" s="124"/>
      <c r="V611" s="124"/>
      <c r="AF611" s="124"/>
      <c r="AP611" s="124"/>
      <c r="AZ611" s="124"/>
      <c r="BA611" s="124"/>
      <c r="BJ611" s="124"/>
      <c r="BK611" s="124"/>
      <c r="BT611" s="124"/>
      <c r="CD611" s="124"/>
      <c r="CN611" s="124"/>
      <c r="CX611" s="124"/>
      <c r="DH611" s="124"/>
      <c r="DR611" s="124"/>
      <c r="EB611" s="124"/>
      <c r="EL611" s="124"/>
      <c r="EV611" s="124"/>
      <c r="FF611" s="124"/>
      <c r="FP611" s="124"/>
      <c r="FZ611" s="124"/>
      <c r="GJ611" s="124"/>
      <c r="GT611" s="124"/>
      <c r="HD611" s="124"/>
      <c r="HN611" s="124"/>
      <c r="HX611" s="124"/>
    </row>
    <row xmlns:x14ac="http://schemas.microsoft.com/office/spreadsheetml/2009/9/ac" r="612" s="3" customFormat="true" x14ac:dyDescent="0.25">
      <c r="A612" s="395"/>
      <c r="B612" s="124"/>
      <c r="L612" s="124"/>
      <c r="V612" s="124"/>
      <c r="AF612" s="124"/>
      <c r="AP612" s="124"/>
      <c r="AZ612" s="124"/>
      <c r="BA612" s="124"/>
      <c r="BJ612" s="124"/>
      <c r="BK612" s="124"/>
      <c r="BT612" s="124"/>
      <c r="CD612" s="124"/>
      <c r="CN612" s="124"/>
      <c r="CX612" s="124"/>
      <c r="DH612" s="124"/>
      <c r="DR612" s="124"/>
      <c r="EB612" s="124"/>
      <c r="EL612" s="124"/>
      <c r="EV612" s="124"/>
      <c r="FF612" s="124"/>
      <c r="FP612" s="124"/>
      <c r="FZ612" s="124"/>
      <c r="GJ612" s="124"/>
      <c r="GT612" s="124"/>
      <c r="HD612" s="124"/>
      <c r="HN612" s="124"/>
      <c r="HX612" s="124"/>
    </row>
    <row xmlns:x14ac="http://schemas.microsoft.com/office/spreadsheetml/2009/9/ac" r="613" s="3" customFormat="true" x14ac:dyDescent="0.25">
      <c r="A613" s="395"/>
      <c r="B613" s="124"/>
      <c r="L613" s="124"/>
      <c r="V613" s="124"/>
      <c r="AF613" s="124"/>
      <c r="AP613" s="124"/>
      <c r="AZ613" s="124"/>
      <c r="BA613" s="124"/>
      <c r="BJ613" s="124"/>
      <c r="BK613" s="124"/>
      <c r="BT613" s="124"/>
      <c r="CD613" s="124"/>
      <c r="CN613" s="124"/>
      <c r="CX613" s="124"/>
      <c r="DH613" s="124"/>
      <c r="DR613" s="124"/>
      <c r="EB613" s="124"/>
      <c r="EL613" s="124"/>
      <c r="EV613" s="124"/>
      <c r="FF613" s="124"/>
      <c r="FP613" s="124"/>
      <c r="FZ613" s="124"/>
      <c r="GJ613" s="124"/>
      <c r="GT613" s="124"/>
      <c r="HD613" s="124"/>
      <c r="HN613" s="124"/>
      <c r="HX613" s="124"/>
    </row>
    <row xmlns:x14ac="http://schemas.microsoft.com/office/spreadsheetml/2009/9/ac" r="614" s="3" customFormat="true" x14ac:dyDescent="0.25">
      <c r="A614" s="395"/>
      <c r="B614" s="124"/>
      <c r="L614" s="124"/>
      <c r="V614" s="124"/>
      <c r="AF614" s="124"/>
      <c r="AP614" s="124"/>
      <c r="AZ614" s="124"/>
      <c r="BA614" s="124"/>
      <c r="BJ614" s="124"/>
      <c r="BK614" s="124"/>
      <c r="BT614" s="124"/>
      <c r="CD614" s="124"/>
      <c r="CN614" s="124"/>
      <c r="CX614" s="124"/>
      <c r="DH614" s="124"/>
      <c r="DR614" s="124"/>
      <c r="EB614" s="124"/>
      <c r="EL614" s="124"/>
      <c r="EV614" s="124"/>
      <c r="FF614" s="124"/>
      <c r="FP614" s="124"/>
      <c r="FZ614" s="124"/>
      <c r="GJ614" s="124"/>
      <c r="GT614" s="124"/>
      <c r="HD614" s="124"/>
      <c r="HN614" s="124"/>
      <c r="HX614" s="124"/>
    </row>
    <row xmlns:x14ac="http://schemas.microsoft.com/office/spreadsheetml/2009/9/ac" r="615" s="3" customFormat="true" x14ac:dyDescent="0.25">
      <c r="A615" s="395"/>
      <c r="B615" s="124"/>
      <c r="L615" s="124"/>
      <c r="V615" s="124"/>
      <c r="AF615" s="124"/>
      <c r="AP615" s="124"/>
      <c r="AZ615" s="124"/>
      <c r="BA615" s="124"/>
      <c r="BJ615" s="124"/>
      <c r="BK615" s="124"/>
      <c r="BT615" s="124"/>
      <c r="CD615" s="124"/>
      <c r="CN615" s="124"/>
      <c r="CX615" s="124"/>
      <c r="DH615" s="124"/>
      <c r="DR615" s="124"/>
      <c r="EB615" s="124"/>
      <c r="EL615" s="124"/>
      <c r="EV615" s="124"/>
      <c r="FF615" s="124"/>
      <c r="FP615" s="124"/>
      <c r="FZ615" s="124"/>
      <c r="GJ615" s="124"/>
      <c r="GT615" s="124"/>
      <c r="HD615" s="124"/>
      <c r="HN615" s="124"/>
      <c r="HX615" s="124"/>
    </row>
    <row xmlns:x14ac="http://schemas.microsoft.com/office/spreadsheetml/2009/9/ac" r="616" s="3" customFormat="true" x14ac:dyDescent="0.25">
      <c r="A616" s="395"/>
      <c r="B616" s="124"/>
      <c r="L616" s="124"/>
      <c r="V616" s="124"/>
      <c r="AF616" s="124"/>
      <c r="AP616" s="124"/>
      <c r="AZ616" s="124"/>
      <c r="BA616" s="124"/>
      <c r="BJ616" s="124"/>
      <c r="BK616" s="124"/>
      <c r="BT616" s="124"/>
      <c r="CD616" s="124"/>
      <c r="CN616" s="124"/>
      <c r="CX616" s="124"/>
      <c r="DH616" s="124"/>
      <c r="DR616" s="124"/>
      <c r="EB616" s="124"/>
      <c r="EL616" s="124"/>
      <c r="EV616" s="124"/>
      <c r="FF616" s="124"/>
      <c r="FP616" s="124"/>
      <c r="FZ616" s="124"/>
      <c r="GJ616" s="124"/>
      <c r="GT616" s="124"/>
      <c r="HD616" s="124"/>
      <c r="HN616" s="124"/>
      <c r="HX616" s="124"/>
    </row>
    <row xmlns:x14ac="http://schemas.microsoft.com/office/spreadsheetml/2009/9/ac" r="617" s="3" customFormat="true" x14ac:dyDescent="0.25">
      <c r="A617" s="395"/>
      <c r="B617" s="124"/>
      <c r="L617" s="124"/>
      <c r="V617" s="124"/>
      <c r="AF617" s="124"/>
      <c r="AP617" s="124"/>
      <c r="AZ617" s="124"/>
      <c r="BA617" s="124"/>
      <c r="BJ617" s="124"/>
      <c r="BK617" s="124"/>
      <c r="BT617" s="124"/>
      <c r="CD617" s="124"/>
      <c r="CN617" s="124"/>
      <c r="CX617" s="124"/>
      <c r="DH617" s="124"/>
      <c r="DR617" s="124"/>
      <c r="EB617" s="124"/>
      <c r="EL617" s="124"/>
      <c r="EV617" s="124"/>
      <c r="FF617" s="124"/>
      <c r="FP617" s="124"/>
      <c r="FZ617" s="124"/>
      <c r="GJ617" s="124"/>
      <c r="GT617" s="124"/>
      <c r="HD617" s="124"/>
      <c r="HN617" s="124"/>
      <c r="HX617" s="124"/>
    </row>
    <row xmlns:x14ac="http://schemas.microsoft.com/office/spreadsheetml/2009/9/ac" r="618" s="3" customFormat="true" x14ac:dyDescent="0.25">
      <c r="A618" s="395"/>
      <c r="B618" s="124"/>
      <c r="L618" s="124"/>
      <c r="V618" s="124"/>
      <c r="AF618" s="124"/>
      <c r="AP618" s="124"/>
      <c r="AZ618" s="124"/>
      <c r="BA618" s="124"/>
      <c r="BJ618" s="124"/>
      <c r="BK618" s="124"/>
      <c r="BT618" s="124"/>
      <c r="CD618" s="124"/>
      <c r="CN618" s="124"/>
      <c r="CX618" s="124"/>
      <c r="DH618" s="124"/>
      <c r="DR618" s="124"/>
      <c r="EB618" s="124"/>
      <c r="EL618" s="124"/>
      <c r="EV618" s="124"/>
      <c r="FF618" s="124"/>
      <c r="FP618" s="124"/>
      <c r="FZ618" s="124"/>
      <c r="GJ618" s="124"/>
      <c r="GT618" s="124"/>
      <c r="HD618" s="124"/>
      <c r="HN618" s="124"/>
      <c r="HX618" s="124"/>
    </row>
    <row xmlns:x14ac="http://schemas.microsoft.com/office/spreadsheetml/2009/9/ac" r="619" s="3" customFormat="true" x14ac:dyDescent="0.25">
      <c r="A619" s="395"/>
      <c r="B619" s="124"/>
      <c r="L619" s="124"/>
      <c r="V619" s="124"/>
      <c r="AF619" s="124"/>
      <c r="AP619" s="124"/>
      <c r="AZ619" s="124"/>
      <c r="BA619" s="124"/>
      <c r="BJ619" s="124"/>
      <c r="BK619" s="124"/>
      <c r="BT619" s="124"/>
      <c r="CD619" s="124"/>
      <c r="CN619" s="124"/>
      <c r="CX619" s="124"/>
      <c r="DH619" s="124"/>
      <c r="DR619" s="124"/>
      <c r="EB619" s="124"/>
      <c r="EL619" s="124"/>
      <c r="EV619" s="124"/>
      <c r="FF619" s="124"/>
      <c r="FP619" s="124"/>
      <c r="FZ619" s="124"/>
      <c r="GJ619" s="124"/>
      <c r="GT619" s="124"/>
      <c r="HD619" s="124"/>
      <c r="HN619" s="124"/>
      <c r="HX619" s="124"/>
    </row>
    <row xmlns:x14ac="http://schemas.microsoft.com/office/spreadsheetml/2009/9/ac" r="620" s="3" customFormat="true" x14ac:dyDescent="0.25">
      <c r="A620" s="395"/>
      <c r="B620" s="124"/>
      <c r="L620" s="124"/>
      <c r="V620" s="124"/>
      <c r="AF620" s="124"/>
      <c r="AP620" s="124"/>
      <c r="AZ620" s="124"/>
      <c r="BA620" s="124"/>
      <c r="BJ620" s="124"/>
      <c r="BK620" s="124"/>
      <c r="BT620" s="124"/>
      <c r="CD620" s="124"/>
      <c r="CN620" s="124"/>
      <c r="CX620" s="124"/>
      <c r="DH620" s="124"/>
      <c r="DR620" s="124"/>
      <c r="EB620" s="124"/>
      <c r="EL620" s="124"/>
      <c r="EV620" s="124"/>
      <c r="FF620" s="124"/>
      <c r="FP620" s="124"/>
      <c r="FZ620" s="124"/>
      <c r="GJ620" s="124"/>
      <c r="GT620" s="124"/>
      <c r="HD620" s="124"/>
      <c r="HN620" s="124"/>
      <c r="HX620" s="124"/>
    </row>
    <row xmlns:x14ac="http://schemas.microsoft.com/office/spreadsheetml/2009/9/ac" r="621" s="3" customFormat="true" x14ac:dyDescent="0.25">
      <c r="A621" s="395"/>
      <c r="B621" s="124"/>
      <c r="L621" s="124"/>
      <c r="V621" s="124"/>
      <c r="AF621" s="124"/>
      <c r="AP621" s="124"/>
      <c r="AZ621" s="124"/>
      <c r="BA621" s="124"/>
      <c r="BJ621" s="124"/>
      <c r="BK621" s="124"/>
      <c r="BT621" s="124"/>
      <c r="CD621" s="124"/>
      <c r="CN621" s="124"/>
      <c r="CX621" s="124"/>
      <c r="DH621" s="124"/>
      <c r="DR621" s="124"/>
      <c r="EB621" s="124"/>
      <c r="EL621" s="124"/>
      <c r="EV621" s="124"/>
      <c r="FF621" s="124"/>
      <c r="FP621" s="124"/>
      <c r="FZ621" s="124"/>
      <c r="GJ621" s="124"/>
      <c r="GT621" s="124"/>
      <c r="HD621" s="124"/>
      <c r="HN621" s="124"/>
      <c r="HX621" s="124"/>
    </row>
    <row xmlns:x14ac="http://schemas.microsoft.com/office/spreadsheetml/2009/9/ac" r="622" s="3" customFormat="true" x14ac:dyDescent="0.25">
      <c r="A622" s="395"/>
      <c r="B622" s="124"/>
      <c r="L622" s="124"/>
      <c r="V622" s="124"/>
      <c r="AF622" s="124"/>
      <c r="AP622" s="124"/>
      <c r="AZ622" s="124"/>
      <c r="BA622" s="124"/>
      <c r="BJ622" s="124"/>
      <c r="BK622" s="124"/>
      <c r="BT622" s="124"/>
      <c r="CD622" s="124"/>
      <c r="CN622" s="124"/>
      <c r="CX622" s="124"/>
      <c r="DH622" s="124"/>
      <c r="DR622" s="124"/>
      <c r="EB622" s="124"/>
      <c r="EL622" s="124"/>
      <c r="EV622" s="124"/>
      <c r="FF622" s="124"/>
      <c r="FP622" s="124"/>
      <c r="FZ622" s="124"/>
      <c r="GJ622" s="124"/>
      <c r="GT622" s="124"/>
      <c r="HD622" s="124"/>
      <c r="HN622" s="124"/>
      <c r="HX622" s="124"/>
    </row>
    <row xmlns:x14ac="http://schemas.microsoft.com/office/spreadsheetml/2009/9/ac" r="623" s="3" customFormat="true" x14ac:dyDescent="0.25">
      <c r="A623" s="395"/>
      <c r="B623" s="124"/>
      <c r="L623" s="124"/>
      <c r="V623" s="124"/>
      <c r="AF623" s="124"/>
      <c r="AP623" s="124"/>
      <c r="AZ623" s="124"/>
      <c r="BA623" s="124"/>
      <c r="BJ623" s="124"/>
      <c r="BK623" s="124"/>
      <c r="BT623" s="124"/>
      <c r="CD623" s="124"/>
      <c r="CN623" s="124"/>
      <c r="CX623" s="124"/>
      <c r="DH623" s="124"/>
      <c r="DR623" s="124"/>
      <c r="EB623" s="124"/>
      <c r="EL623" s="124"/>
      <c r="EV623" s="124"/>
      <c r="FF623" s="124"/>
      <c r="FP623" s="124"/>
      <c r="FZ623" s="124"/>
      <c r="GJ623" s="124"/>
      <c r="GT623" s="124"/>
      <c r="HD623" s="124"/>
      <c r="HN623" s="124"/>
      <c r="HX623" s="124"/>
    </row>
    <row xmlns:x14ac="http://schemas.microsoft.com/office/spreadsheetml/2009/9/ac" r="624" s="3" customFormat="true" x14ac:dyDescent="0.25">
      <c r="A624" s="395"/>
      <c r="B624" s="124"/>
      <c r="L624" s="124"/>
      <c r="V624" s="124"/>
      <c r="AF624" s="124"/>
      <c r="AP624" s="124"/>
      <c r="AZ624" s="124"/>
      <c r="BA624" s="124"/>
      <c r="BJ624" s="124"/>
      <c r="BK624" s="124"/>
      <c r="BT624" s="124"/>
      <c r="CD624" s="124"/>
      <c r="CN624" s="124"/>
      <c r="CX624" s="124"/>
      <c r="DH624" s="124"/>
      <c r="DR624" s="124"/>
      <c r="EB624" s="124"/>
      <c r="EL624" s="124"/>
      <c r="EV624" s="124"/>
      <c r="FF624" s="124"/>
      <c r="FP624" s="124"/>
      <c r="FZ624" s="124"/>
      <c r="GJ624" s="124"/>
      <c r="GT624" s="124"/>
      <c r="HD624" s="124"/>
      <c r="HN624" s="124"/>
      <c r="HX624" s="124"/>
    </row>
    <row xmlns:x14ac="http://schemas.microsoft.com/office/spreadsheetml/2009/9/ac" r="625" s="3" customFormat="true" x14ac:dyDescent="0.25">
      <c r="A625" s="395"/>
      <c r="B625" s="124"/>
      <c r="L625" s="124"/>
      <c r="V625" s="124"/>
      <c r="AF625" s="124"/>
      <c r="AP625" s="124"/>
      <c r="AZ625" s="124"/>
      <c r="BA625" s="124"/>
      <c r="BJ625" s="124"/>
      <c r="BK625" s="124"/>
      <c r="BT625" s="124"/>
      <c r="CD625" s="124"/>
      <c r="CN625" s="124"/>
      <c r="CX625" s="124"/>
      <c r="DH625" s="124"/>
      <c r="DR625" s="124"/>
      <c r="EB625" s="124"/>
      <c r="EL625" s="124"/>
      <c r="EV625" s="124"/>
      <c r="FF625" s="124"/>
      <c r="FP625" s="124"/>
      <c r="FZ625" s="124"/>
      <c r="GJ625" s="124"/>
      <c r="GT625" s="124"/>
      <c r="HD625" s="124"/>
      <c r="HN625" s="124"/>
      <c r="HX625" s="124"/>
    </row>
    <row xmlns:x14ac="http://schemas.microsoft.com/office/spreadsheetml/2009/9/ac" r="626" s="3" customFormat="true" x14ac:dyDescent="0.25">
      <c r="A626" s="395"/>
      <c r="B626" s="124"/>
      <c r="L626" s="124"/>
      <c r="V626" s="124"/>
      <c r="AF626" s="124"/>
      <c r="AP626" s="124"/>
      <c r="AZ626" s="124"/>
      <c r="BA626" s="124"/>
      <c r="BJ626" s="124"/>
      <c r="BK626" s="124"/>
      <c r="BT626" s="124"/>
      <c r="CD626" s="124"/>
      <c r="CN626" s="124"/>
      <c r="CX626" s="124"/>
      <c r="DH626" s="124"/>
      <c r="DR626" s="124"/>
      <c r="EB626" s="124"/>
      <c r="EL626" s="124"/>
      <c r="EV626" s="124"/>
      <c r="FF626" s="124"/>
      <c r="FP626" s="124"/>
      <c r="FZ626" s="124"/>
      <c r="GJ626" s="124"/>
      <c r="GT626" s="124"/>
      <c r="HD626" s="124"/>
      <c r="HN626" s="124"/>
      <c r="HX626" s="124"/>
    </row>
    <row xmlns:x14ac="http://schemas.microsoft.com/office/spreadsheetml/2009/9/ac" r="627" s="3" customFormat="true" x14ac:dyDescent="0.25">
      <c r="A627" s="395"/>
      <c r="B627" s="124"/>
      <c r="L627" s="124"/>
      <c r="V627" s="124"/>
      <c r="AF627" s="124"/>
      <c r="AP627" s="124"/>
      <c r="AZ627" s="124"/>
      <c r="BA627" s="124"/>
      <c r="BJ627" s="124"/>
      <c r="BK627" s="124"/>
      <c r="BT627" s="124"/>
      <c r="CD627" s="124"/>
      <c r="CN627" s="124"/>
      <c r="CX627" s="124"/>
      <c r="DH627" s="124"/>
      <c r="DR627" s="124"/>
      <c r="EB627" s="124"/>
      <c r="EL627" s="124"/>
      <c r="EV627" s="124"/>
      <c r="FF627" s="124"/>
      <c r="FP627" s="124"/>
      <c r="FZ627" s="124"/>
      <c r="GJ627" s="124"/>
      <c r="GT627" s="124"/>
      <c r="HD627" s="124"/>
      <c r="HN627" s="124"/>
      <c r="HX627" s="124"/>
    </row>
    <row xmlns:x14ac="http://schemas.microsoft.com/office/spreadsheetml/2009/9/ac" r="628" s="3" customFormat="true" x14ac:dyDescent="0.25">
      <c r="A628" s="395"/>
      <c r="B628" s="124"/>
      <c r="L628" s="124"/>
      <c r="V628" s="124"/>
      <c r="AF628" s="124"/>
      <c r="AP628" s="124"/>
      <c r="AZ628" s="124"/>
      <c r="BA628" s="124"/>
      <c r="BJ628" s="124"/>
      <c r="BK628" s="124"/>
      <c r="BT628" s="124"/>
      <c r="CD628" s="124"/>
      <c r="CN628" s="124"/>
      <c r="CX628" s="124"/>
      <c r="DH628" s="124"/>
      <c r="DR628" s="124"/>
      <c r="EB628" s="124"/>
      <c r="EL628" s="124"/>
      <c r="EV628" s="124"/>
      <c r="FF628" s="124"/>
      <c r="FP628" s="124"/>
      <c r="FZ628" s="124"/>
      <c r="GJ628" s="124"/>
      <c r="GT628" s="124"/>
      <c r="HD628" s="124"/>
      <c r="HN628" s="124"/>
      <c r="HX628" s="124"/>
    </row>
    <row xmlns:x14ac="http://schemas.microsoft.com/office/spreadsheetml/2009/9/ac" r="629" s="3" customFormat="true" x14ac:dyDescent="0.25">
      <c r="A629" s="395"/>
      <c r="B629" s="124"/>
      <c r="L629" s="124"/>
      <c r="V629" s="124"/>
      <c r="AF629" s="124"/>
      <c r="AP629" s="124"/>
      <c r="AZ629" s="124"/>
      <c r="BA629" s="124"/>
      <c r="BJ629" s="124"/>
      <c r="BK629" s="124"/>
      <c r="BT629" s="124"/>
      <c r="CD629" s="124"/>
      <c r="CN629" s="124"/>
      <c r="CX629" s="124"/>
      <c r="DH629" s="124"/>
      <c r="DR629" s="124"/>
      <c r="EB629" s="124"/>
      <c r="EL629" s="124"/>
      <c r="EV629" s="124"/>
      <c r="FF629" s="124"/>
      <c r="FP629" s="124"/>
      <c r="FZ629" s="124"/>
      <c r="GJ629" s="124"/>
      <c r="GT629" s="124"/>
      <c r="HD629" s="124"/>
      <c r="HN629" s="124"/>
      <c r="HX629" s="124"/>
    </row>
    <row xmlns:x14ac="http://schemas.microsoft.com/office/spreadsheetml/2009/9/ac" r="630" s="3" customFormat="true" x14ac:dyDescent="0.25">
      <c r="A630" s="395"/>
      <c r="B630" s="124"/>
      <c r="L630" s="124"/>
      <c r="V630" s="124"/>
      <c r="AF630" s="124"/>
      <c r="AP630" s="124"/>
      <c r="AZ630" s="124"/>
      <c r="BA630" s="124"/>
      <c r="BJ630" s="124"/>
      <c r="BK630" s="124"/>
      <c r="BT630" s="124"/>
      <c r="CD630" s="124"/>
      <c r="CN630" s="124"/>
      <c r="CX630" s="124"/>
      <c r="DH630" s="124"/>
      <c r="DR630" s="124"/>
      <c r="EB630" s="124"/>
      <c r="EL630" s="124"/>
      <c r="EV630" s="124"/>
      <c r="FF630" s="124"/>
      <c r="FP630" s="124"/>
      <c r="FZ630" s="124"/>
      <c r="GJ630" s="124"/>
      <c r="GT630" s="124"/>
      <c r="HD630" s="124"/>
      <c r="HN630" s="124"/>
      <c r="HX630" s="124"/>
    </row>
    <row xmlns:x14ac="http://schemas.microsoft.com/office/spreadsheetml/2009/9/ac" r="631" s="3" customFormat="true" x14ac:dyDescent="0.25">
      <c r="A631" s="395"/>
      <c r="B631" s="124"/>
      <c r="L631" s="124"/>
      <c r="V631" s="124"/>
      <c r="AF631" s="124"/>
      <c r="AP631" s="124"/>
      <c r="AZ631" s="124"/>
      <c r="BA631" s="124"/>
      <c r="BJ631" s="124"/>
      <c r="BK631" s="124"/>
      <c r="BT631" s="124"/>
      <c r="CD631" s="124"/>
      <c r="CN631" s="124"/>
      <c r="CX631" s="124"/>
      <c r="DH631" s="124"/>
      <c r="DR631" s="124"/>
      <c r="EB631" s="124"/>
      <c r="EL631" s="124"/>
      <c r="EV631" s="124"/>
      <c r="FF631" s="124"/>
      <c r="FP631" s="124"/>
      <c r="FZ631" s="124"/>
      <c r="GJ631" s="124"/>
      <c r="GT631" s="124"/>
      <c r="HD631" s="124"/>
      <c r="HN631" s="124"/>
      <c r="HX631" s="124"/>
    </row>
    <row xmlns:x14ac="http://schemas.microsoft.com/office/spreadsheetml/2009/9/ac" r="632" s="3" customFormat="true" x14ac:dyDescent="0.25">
      <c r="A632" s="395"/>
      <c r="B632" s="124"/>
      <c r="L632" s="124"/>
      <c r="V632" s="124"/>
      <c r="AF632" s="124"/>
      <c r="AP632" s="124"/>
      <c r="AZ632" s="124"/>
      <c r="BA632" s="124"/>
      <c r="BJ632" s="124"/>
      <c r="BK632" s="124"/>
      <c r="BT632" s="124"/>
      <c r="CD632" s="124"/>
      <c r="CN632" s="124"/>
      <c r="CX632" s="124"/>
      <c r="DH632" s="124"/>
      <c r="DR632" s="124"/>
      <c r="EB632" s="124"/>
      <c r="EL632" s="124"/>
      <c r="EV632" s="124"/>
      <c r="FF632" s="124"/>
      <c r="FP632" s="124"/>
      <c r="FZ632" s="124"/>
      <c r="GJ632" s="124"/>
      <c r="GT632" s="124"/>
      <c r="HD632" s="124"/>
      <c r="HN632" s="124"/>
      <c r="HX632" s="124"/>
    </row>
    <row xmlns:x14ac="http://schemas.microsoft.com/office/spreadsheetml/2009/9/ac" r="633" s="3" customFormat="true" x14ac:dyDescent="0.25">
      <c r="A633" s="395"/>
      <c r="B633" s="124"/>
      <c r="L633" s="124"/>
      <c r="V633" s="124"/>
      <c r="AF633" s="124"/>
      <c r="AP633" s="124"/>
      <c r="AZ633" s="124"/>
      <c r="BA633" s="124"/>
      <c r="BJ633" s="124"/>
      <c r="BK633" s="124"/>
      <c r="BT633" s="124"/>
      <c r="CD633" s="124"/>
      <c r="CN633" s="124"/>
      <c r="CX633" s="124"/>
      <c r="DH633" s="124"/>
      <c r="DR633" s="124"/>
      <c r="EB633" s="124"/>
      <c r="EL633" s="124"/>
      <c r="EV633" s="124"/>
      <c r="FF633" s="124"/>
      <c r="FP633" s="124"/>
      <c r="FZ633" s="124"/>
      <c r="GJ633" s="124"/>
      <c r="GT633" s="124"/>
      <c r="HD633" s="124"/>
      <c r="HN633" s="124"/>
      <c r="HX633" s="124"/>
    </row>
    <row xmlns:x14ac="http://schemas.microsoft.com/office/spreadsheetml/2009/9/ac" r="634" s="3" customFormat="true" x14ac:dyDescent="0.25">
      <c r="A634" s="395"/>
      <c r="B634" s="124"/>
      <c r="L634" s="124"/>
      <c r="V634" s="124"/>
      <c r="AF634" s="124"/>
      <c r="AP634" s="124"/>
      <c r="AZ634" s="124"/>
      <c r="BA634" s="124"/>
      <c r="BJ634" s="124"/>
      <c r="BK634" s="124"/>
      <c r="BT634" s="124"/>
      <c r="CD634" s="124"/>
      <c r="CN634" s="124"/>
      <c r="CX634" s="124"/>
      <c r="DH634" s="124"/>
      <c r="DR634" s="124"/>
      <c r="EB634" s="124"/>
      <c r="EL634" s="124"/>
      <c r="EV634" s="124"/>
      <c r="FF634" s="124"/>
      <c r="FP634" s="124"/>
      <c r="FZ634" s="124"/>
      <c r="GJ634" s="124"/>
      <c r="GT634" s="124"/>
      <c r="HD634" s="124"/>
      <c r="HN634" s="124"/>
      <c r="HX634" s="124"/>
    </row>
    <row xmlns:x14ac="http://schemas.microsoft.com/office/spreadsheetml/2009/9/ac" r="635" s="3" customFormat="true" x14ac:dyDescent="0.25">
      <c r="A635" s="395"/>
      <c r="B635" s="124"/>
      <c r="L635" s="124"/>
      <c r="V635" s="124"/>
      <c r="AF635" s="124"/>
      <c r="AP635" s="124"/>
      <c r="AZ635" s="124"/>
      <c r="BA635" s="124"/>
      <c r="BJ635" s="124"/>
      <c r="BK635" s="124"/>
      <c r="BT635" s="124"/>
      <c r="CD635" s="124"/>
      <c r="CN635" s="124"/>
      <c r="CX635" s="124"/>
      <c r="DH635" s="124"/>
      <c r="DR635" s="124"/>
      <c r="EB635" s="124"/>
      <c r="EL635" s="124"/>
      <c r="EV635" s="124"/>
      <c r="FF635" s="124"/>
      <c r="FP635" s="124"/>
      <c r="FZ635" s="124"/>
      <c r="GJ635" s="124"/>
      <c r="GT635" s="124"/>
      <c r="HD635" s="124"/>
      <c r="HN635" s="124"/>
      <c r="HX635" s="124"/>
    </row>
    <row xmlns:x14ac="http://schemas.microsoft.com/office/spreadsheetml/2009/9/ac" r="636" s="3" customFormat="true" x14ac:dyDescent="0.25">
      <c r="A636" s="395"/>
      <c r="B636" s="124"/>
      <c r="L636" s="124"/>
      <c r="V636" s="124"/>
      <c r="AF636" s="124"/>
      <c r="AP636" s="124"/>
      <c r="AZ636" s="124"/>
      <c r="BA636" s="124"/>
      <c r="BJ636" s="124"/>
      <c r="BK636" s="124"/>
      <c r="BT636" s="124"/>
      <c r="CD636" s="124"/>
      <c r="CN636" s="124"/>
      <c r="CX636" s="124"/>
      <c r="DH636" s="124"/>
      <c r="DR636" s="124"/>
      <c r="EB636" s="124"/>
      <c r="EL636" s="124"/>
      <c r="EV636" s="124"/>
      <c r="FF636" s="124"/>
      <c r="FP636" s="124"/>
      <c r="FZ636" s="124"/>
      <c r="GJ636" s="124"/>
      <c r="GT636" s="124"/>
      <c r="HD636" s="124"/>
      <c r="HN636" s="124"/>
      <c r="HX636" s="124"/>
    </row>
    <row xmlns:x14ac="http://schemas.microsoft.com/office/spreadsheetml/2009/9/ac" r="637" s="3" customFormat="true" x14ac:dyDescent="0.25">
      <c r="A637" s="395"/>
      <c r="B637" s="124"/>
      <c r="L637" s="124"/>
      <c r="V637" s="124"/>
      <c r="AF637" s="124"/>
      <c r="AP637" s="124"/>
      <c r="AZ637" s="124"/>
      <c r="BA637" s="124"/>
      <c r="BJ637" s="124"/>
      <c r="BK637" s="124"/>
      <c r="BT637" s="124"/>
      <c r="CD637" s="124"/>
      <c r="CN637" s="124"/>
      <c r="CX637" s="124"/>
      <c r="DH637" s="124"/>
      <c r="DR637" s="124"/>
      <c r="EB637" s="124"/>
      <c r="EL637" s="124"/>
      <c r="EV637" s="124"/>
      <c r="FF637" s="124"/>
      <c r="FP637" s="124"/>
      <c r="FZ637" s="124"/>
      <c r="GJ637" s="124"/>
      <c r="GT637" s="124"/>
      <c r="HD637" s="124"/>
      <c r="HN637" s="124"/>
      <c r="HX637" s="124"/>
    </row>
  </sheetData>
  <mergeCells count="8">
    <mergeCell ref="BK26:BQ26"/>
    <mergeCell ref="A2:A3"/>
    <mergeCell ref="AQ26:AW26"/>
    <mergeCell ref="C26:I26"/>
    <mergeCell ref="BA26:BG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style="125" customWidth="true"/>
    <col min="54" max="59" width="7.875" customWidth="true"/>
    <col min="60" max="61" width="1.125" customWidth="true"/>
    <col min="62" max="62" width="24.625" style="125" customWidth="true"/>
    <col min="63" max="63" width="29.75" style="12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s>
  <sheetData>
    <row xmlns:x14ac="http://schemas.microsoft.com/office/spreadsheetml/2009/9/ac" r="1" s="329" customFormat="true" ht="30" customHeight="true" x14ac:dyDescent="0.25">
      <c r="B1" s="345" t="s">
        <v>22</v>
      </c>
      <c r="C1" s="567" t="s">
        <v>276</v>
      </c>
      <c r="D1" s="326" t="s">
        <v>161</v>
      </c>
      <c r="E1" s="326"/>
      <c r="F1" s="326"/>
      <c r="G1" s="326"/>
      <c r="H1" s="326"/>
      <c r="I1" s="344"/>
      <c r="J1" s="327"/>
      <c r="K1" s="328"/>
      <c r="L1" s="345" t="s">
        <v>22</v>
      </c>
      <c r="M1" s="567" t="s">
        <v>277</v>
      </c>
      <c r="N1" s="326" t="s">
        <v>161</v>
      </c>
      <c r="O1" s="326"/>
      <c r="P1" s="326"/>
      <c r="Q1" s="326"/>
      <c r="R1" s="326"/>
      <c r="S1" s="344"/>
      <c r="T1" s="327"/>
      <c r="U1" s="328"/>
      <c r="V1" s="345" t="s">
        <v>22</v>
      </c>
      <c r="W1" s="567" t="s">
        <v>278</v>
      </c>
      <c r="X1" s="326" t="s">
        <v>161</v>
      </c>
      <c r="Y1" s="326"/>
      <c r="Z1" s="326"/>
      <c r="AA1" s="326"/>
      <c r="AB1" s="326"/>
      <c r="AC1" s="344"/>
      <c r="AD1" s="327"/>
      <c r="AE1" s="328"/>
      <c r="AF1" s="345" t="s">
        <v>22</v>
      </c>
      <c r="AG1" s="567" t="s">
        <v>279</v>
      </c>
      <c r="AH1" s="326" t="s">
        <v>161</v>
      </c>
      <c r="AI1" s="326"/>
      <c r="AJ1" s="326"/>
      <c r="AK1" s="326"/>
      <c r="AL1" s="326"/>
      <c r="AM1" s="344"/>
      <c r="AN1" s="327"/>
      <c r="AO1" s="328"/>
      <c r="AP1" s="345" t="s">
        <v>22</v>
      </c>
      <c r="AQ1" s="567" t="s">
        <v>279</v>
      </c>
      <c r="AR1" s="326" t="s">
        <v>161</v>
      </c>
      <c r="AS1" s="326"/>
      <c r="AT1" s="326"/>
      <c r="AU1" s="326"/>
      <c r="AV1" s="326"/>
      <c r="AW1" s="344"/>
      <c r="AX1" s="327"/>
      <c r="AY1" s="328"/>
      <c r="AZ1" s="345" t="s">
        <v>22</v>
      </c>
      <c r="BA1" s="567" t="s">
        <v>280</v>
      </c>
      <c r="BB1" s="326" t="s">
        <v>161</v>
      </c>
      <c r="BC1" s="326"/>
      <c r="BD1" s="326"/>
      <c r="BE1" s="326"/>
      <c r="BF1" s="326"/>
      <c r="BG1" s="344"/>
      <c r="BH1" s="327"/>
      <c r="BI1" s="328"/>
      <c r="BJ1" s="345" t="s">
        <v>22</v>
      </c>
      <c r="BK1" s="567">
        <v>2020</v>
      </c>
      <c r="BL1" s="326" t="s">
        <v>161</v>
      </c>
      <c r="BM1" s="326"/>
      <c r="BN1" s="326"/>
      <c r="BO1" s="326"/>
      <c r="BP1" s="326"/>
      <c r="BQ1" s="344"/>
      <c r="BR1" s="327"/>
      <c r="BS1" s="328"/>
    </row>
    <row xmlns:x14ac="http://schemas.microsoft.com/office/spreadsheetml/2009/9/ac" r="2" s="329" customFormat="true" ht="30" customHeight="true" x14ac:dyDescent="0.25">
      <c r="A2" s="582" t="s">
        <v>298</v>
      </c>
      <c r="B2" s="332" t="s">
        <v>270</v>
      </c>
      <c r="C2" s="275" t="s">
        <v>223</v>
      </c>
      <c r="D2" s="275" t="s">
        <v>222</v>
      </c>
      <c r="E2" s="333"/>
      <c r="F2" s="333"/>
      <c r="G2" s="333"/>
      <c r="H2" s="333"/>
      <c r="I2" s="334"/>
      <c r="J2" s="330" t="s">
        <v>281</v>
      </c>
      <c r="K2" s="376"/>
      <c r="L2" s="332" t="s">
        <v>271</v>
      </c>
      <c r="M2" s="275" t="s">
        <v>223</v>
      </c>
      <c r="N2" s="275" t="s">
        <v>227</v>
      </c>
      <c r="O2" s="333"/>
      <c r="P2" s="333"/>
      <c r="Q2" s="333"/>
      <c r="R2" s="333"/>
      <c r="S2" s="334"/>
      <c r="T2" s="330" t="s">
        <v>281</v>
      </c>
      <c r="U2" s="376"/>
      <c r="V2" s="332" t="s">
        <v>272</v>
      </c>
      <c r="W2" s="275" t="s">
        <v>223</v>
      </c>
      <c r="X2" s="275" t="s">
        <v>229</v>
      </c>
      <c r="Y2" s="333"/>
      <c r="Z2" s="333"/>
      <c r="AA2" s="333"/>
      <c r="AB2" s="333"/>
      <c r="AC2" s="334"/>
      <c r="AD2" s="330" t="s">
        <v>281</v>
      </c>
      <c r="AE2" s="376"/>
      <c r="AF2" s="332" t="s">
        <v>273</v>
      </c>
      <c r="AG2" s="275" t="s">
        <v>163</v>
      </c>
      <c r="AH2" s="275" t="s">
        <v>162</v>
      </c>
      <c r="AI2" s="333"/>
      <c r="AJ2" s="333"/>
      <c r="AK2" s="333"/>
      <c r="AL2" s="333"/>
      <c r="AM2" s="334"/>
      <c r="AN2" s="330" t="s">
        <v>281</v>
      </c>
      <c r="AO2" s="376"/>
      <c r="AP2" s="332" t="s">
        <v>274</v>
      </c>
      <c r="AQ2" s="275" t="s">
        <v>170</v>
      </c>
      <c r="AR2" s="275" t="s">
        <v>244</v>
      </c>
      <c r="AS2" s="333"/>
      <c r="AT2" s="333"/>
      <c r="AU2" s="333"/>
      <c r="AV2" s="333"/>
      <c r="AW2" s="334"/>
      <c r="AX2" s="330" t="s">
        <v>281</v>
      </c>
      <c r="AY2" s="376"/>
      <c r="AZ2" s="332" t="s">
        <v>275</v>
      </c>
      <c r="BA2" s="275" t="s">
        <v>170</v>
      </c>
      <c r="BB2" s="275" t="s">
        <v>244</v>
      </c>
      <c r="BC2" s="333"/>
      <c r="BD2" s="333"/>
      <c r="BE2" s="333"/>
      <c r="BF2" s="333"/>
      <c r="BG2" s="334"/>
      <c r="BH2" s="330" t="s">
        <v>281</v>
      </c>
      <c r="BI2" s="331"/>
      <c r="BJ2" s="332" t="s">
        <v>303</v>
      </c>
      <c r="BK2" s="275" t="s">
        <v>304</v>
      </c>
      <c r="BL2" s="275" t="s">
        <v>305</v>
      </c>
      <c r="BM2" s="333"/>
      <c r="BN2" s="333"/>
      <c r="BO2" s="333"/>
      <c r="BP2" s="333"/>
      <c r="BQ2" s="334"/>
      <c r="BR2" s="330" t="s">
        <v>281</v>
      </c>
      <c r="BS2" s="331"/>
    </row>
    <row xmlns:x14ac="http://schemas.microsoft.com/office/spreadsheetml/2009/9/ac" r="3" s="267" customFormat="true" ht="18" customHeight="true" x14ac:dyDescent="0.25">
      <c r="A3" s="582"/>
      <c r="B3" s="375" t="s">
        <v>186</v>
      </c>
      <c r="C3" s="277" t="s">
        <v>56</v>
      </c>
      <c r="D3" s="278" t="s">
        <v>7</v>
      </c>
      <c r="E3" s="279" t="s">
        <v>1</v>
      </c>
      <c r="F3" s="279" t="s">
        <v>2</v>
      </c>
      <c r="G3" s="279" t="s">
        <v>16</v>
      </c>
      <c r="H3" s="279" t="s">
        <v>17</v>
      </c>
      <c r="I3" s="280" t="s">
        <v>18</v>
      </c>
      <c r="J3" s="265"/>
      <c r="K3" s="281"/>
      <c r="L3" s="375" t="s">
        <v>186</v>
      </c>
      <c r="M3" s="277" t="s">
        <v>56</v>
      </c>
      <c r="N3" s="278" t="s">
        <v>7</v>
      </c>
      <c r="O3" s="279" t="s">
        <v>1</v>
      </c>
      <c r="P3" s="279" t="s">
        <v>2</v>
      </c>
      <c r="Q3" s="279" t="s">
        <v>16</v>
      </c>
      <c r="R3" s="279" t="s">
        <v>17</v>
      </c>
      <c r="S3" s="280" t="s">
        <v>18</v>
      </c>
      <c r="T3" s="265"/>
      <c r="U3" s="281"/>
      <c r="V3" s="375" t="s">
        <v>186</v>
      </c>
      <c r="W3" s="277" t="s">
        <v>56</v>
      </c>
      <c r="X3" s="278" t="s">
        <v>7</v>
      </c>
      <c r="Y3" s="279" t="s">
        <v>1</v>
      </c>
      <c r="Z3" s="279" t="s">
        <v>2</v>
      </c>
      <c r="AA3" s="279" t="s">
        <v>16</v>
      </c>
      <c r="AB3" s="279" t="s">
        <v>17</v>
      </c>
      <c r="AC3" s="280" t="s">
        <v>18</v>
      </c>
      <c r="AD3" s="265"/>
      <c r="AE3" s="281"/>
      <c r="AF3" s="375" t="s">
        <v>186</v>
      </c>
      <c r="AG3" s="277" t="s">
        <v>56</v>
      </c>
      <c r="AH3" s="278" t="s">
        <v>7</v>
      </c>
      <c r="AI3" s="279" t="s">
        <v>1</v>
      </c>
      <c r="AJ3" s="279" t="s">
        <v>2</v>
      </c>
      <c r="AK3" s="279" t="s">
        <v>16</v>
      </c>
      <c r="AL3" s="279" t="s">
        <v>17</v>
      </c>
      <c r="AM3" s="280" t="s">
        <v>18</v>
      </c>
      <c r="AN3" s="265"/>
      <c r="AO3" s="281"/>
      <c r="AP3" s="375" t="s">
        <v>186</v>
      </c>
      <c r="AQ3" s="277" t="s">
        <v>56</v>
      </c>
      <c r="AR3" s="278" t="s">
        <v>7</v>
      </c>
      <c r="AS3" s="279" t="s">
        <v>1</v>
      </c>
      <c r="AT3" s="279" t="s">
        <v>2</v>
      </c>
      <c r="AU3" s="279" t="s">
        <v>16</v>
      </c>
      <c r="AV3" s="279" t="s">
        <v>17</v>
      </c>
      <c r="AW3" s="280" t="s">
        <v>18</v>
      </c>
      <c r="AX3" s="265"/>
      <c r="AY3" s="281"/>
      <c r="AZ3" s="375" t="s">
        <v>186</v>
      </c>
      <c r="BA3" s="277" t="s">
        <v>56</v>
      </c>
      <c r="BB3" s="278" t="s">
        <v>7</v>
      </c>
      <c r="BC3" s="279" t="s">
        <v>1</v>
      </c>
      <c r="BD3" s="279" t="s">
        <v>2</v>
      </c>
      <c r="BE3" s="279" t="s">
        <v>16</v>
      </c>
      <c r="BF3" s="279" t="s">
        <v>17</v>
      </c>
      <c r="BG3" s="280" t="s">
        <v>18</v>
      </c>
      <c r="BH3" s="265"/>
      <c r="BI3" s="281"/>
      <c r="BJ3" s="375" t="s">
        <v>186</v>
      </c>
      <c r="BK3" s="277" t="s">
        <v>56</v>
      </c>
      <c r="BL3" s="278" t="s">
        <v>7</v>
      </c>
      <c r="BM3" s="279" t="s">
        <v>1</v>
      </c>
      <c r="BN3" s="279" t="s">
        <v>2</v>
      </c>
      <c r="BO3" s="279" t="s">
        <v>16</v>
      </c>
      <c r="BP3" s="279" t="s">
        <v>17</v>
      </c>
      <c r="BQ3" s="280" t="s">
        <v>18</v>
      </c>
      <c r="BR3" s="265"/>
      <c r="BS3" s="281"/>
      <c r="BT3" s="266"/>
      <c r="CD3" s="266"/>
      <c r="CN3" s="266"/>
      <c r="CX3" s="266"/>
      <c r="DH3" s="266"/>
      <c r="DR3" s="266"/>
      <c r="EB3" s="266"/>
      <c r="EL3" s="266"/>
      <c r="EV3" s="266"/>
      <c r="FF3" s="266"/>
      <c r="FP3" s="266"/>
      <c r="FZ3" s="266"/>
      <c r="GJ3" s="266"/>
      <c r="GT3" s="266"/>
      <c r="HD3" s="266"/>
      <c r="HN3" s="266"/>
      <c r="HX3" s="266"/>
    </row>
    <row xmlns:x14ac="http://schemas.microsoft.com/office/spreadsheetml/2009/9/ac" r="4" s="4" customFormat="true" x14ac:dyDescent="0.25">
      <c r="A4" s="398" t="str">
        <f>IF(ISBLANK('Data Summary'!A6),"",'Data Summary'!A6)</f>
        <v>LBR_2012_EMIS</v>
      </c>
      <c r="B4" s="118"/>
      <c r="C4" s="188" t="s">
        <v>3</v>
      </c>
      <c r="D4" s="9">
        <f t="shared" ref="D4:I4" si="0">IF(COUNTA(D14)=0,"",D14)</f>
        <v>66.113423517169622</v>
      </c>
      <c r="E4" s="9" t="str">
        <f t="shared" si="0"/>
        <v/>
      </c>
      <c r="F4" s="9" t="str">
        <f t="shared" si="0"/>
        <v/>
      </c>
      <c r="G4" s="9" t="str">
        <f t="shared" si="0"/>
        <v/>
      </c>
      <c r="H4" s="9">
        <f t="shared" si="0"/>
        <v>69.400000000000006</v>
      </c>
      <c r="I4" s="28">
        <f t="shared" si="0"/>
        <v>50.2</v>
      </c>
      <c r="J4" s="23"/>
      <c r="K4" s="17"/>
      <c r="L4" s="118"/>
      <c r="M4" s="15" t="s">
        <v>3</v>
      </c>
      <c r="N4" s="9">
        <f t="shared" ref="N4:S4" si="1">IF(COUNTA(N14)=0,"",N14)</f>
        <v>29.66</v>
      </c>
      <c r="O4" s="9" t="str">
        <f t="shared" si="1"/>
        <v/>
      </c>
      <c r="P4" s="9" t="str">
        <f t="shared" si="1"/>
        <v/>
      </c>
      <c r="Q4" s="9" t="str">
        <f t="shared" si="1"/>
        <v/>
      </c>
      <c r="R4" s="9">
        <f t="shared" si="1"/>
        <v>33.5</v>
      </c>
      <c r="S4" s="28">
        <f t="shared" si="1"/>
        <v>11.299999999999999</v>
      </c>
      <c r="T4" s="23"/>
      <c r="U4" s="17"/>
      <c r="V4" s="118"/>
      <c r="W4" s="188" t="s">
        <v>3</v>
      </c>
      <c r="X4" s="9">
        <f t="shared" ref="X4:AC4" si="2">IF(COUNTA(X14)=0,"",X14)</f>
        <v>19.644117647058824</v>
      </c>
      <c r="Y4" s="9" t="str">
        <f t="shared" si="2"/>
        <v/>
      </c>
      <c r="Z4" s="9" t="str">
        <f t="shared" si="2"/>
        <v/>
      </c>
      <c r="AA4" s="9" t="str">
        <f t="shared" si="2"/>
        <v/>
      </c>
      <c r="AB4" s="9">
        <f t="shared" si="2"/>
        <v>24.6</v>
      </c>
      <c r="AC4" s="28">
        <f t="shared" si="2"/>
        <v>8.3000000000000007</v>
      </c>
      <c r="AD4" s="23"/>
      <c r="AE4" s="17"/>
      <c r="AF4" s="118"/>
      <c r="AG4" s="15" t="s">
        <v>3</v>
      </c>
      <c r="AH4" s="9">
        <f t="shared" ref="AH4:AM4" si="3">IF(COUNTA(AH14)=0,"",AH14)</f>
        <v>30.36844</v>
      </c>
      <c r="AI4" s="9">
        <f t="shared" si="3"/>
        <v>14.359540000000001</v>
      </c>
      <c r="AJ4" s="9">
        <f t="shared" si="3"/>
        <v>46.641649999999998</v>
      </c>
      <c r="AK4" s="9" t="str">
        <f t="shared" si="3"/>
        <v/>
      </c>
      <c r="AL4" s="9">
        <f t="shared" si="3"/>
        <v>37.92221</v>
      </c>
      <c r="AM4" s="28">
        <f t="shared" si="3"/>
        <v>10.231920000000001</v>
      </c>
      <c r="AN4" s="23"/>
      <c r="AO4" s="17"/>
      <c r="AP4" s="118"/>
      <c r="AQ4" s="15" t="s">
        <v>3</v>
      </c>
      <c r="AR4" s="9" t="str">
        <f t="shared" ref="AR4:AW4" si="4">IF(COUNTA(AR14)=0,"",AR14)</f>
        <v/>
      </c>
      <c r="AS4" s="9" t="str">
        <f t="shared" si="4"/>
        <v/>
      </c>
      <c r="AT4" s="9" t="str">
        <f t="shared" si="4"/>
        <v/>
      </c>
      <c r="AU4" s="9" t="str">
        <f t="shared" si="4"/>
        <v/>
      </c>
      <c r="AV4" s="9" t="str">
        <f t="shared" si="4"/>
        <v/>
      </c>
      <c r="AW4" s="28" t="str">
        <f t="shared" si="4"/>
        <v/>
      </c>
      <c r="AX4" s="23"/>
      <c r="AY4" s="17"/>
      <c r="AZ4" s="118"/>
      <c r="BA4" s="15" t="s">
        <v>3</v>
      </c>
      <c r="BB4" s="9" t="str">
        <f t="shared" ref="BB4:BG4" si="5">IF(COUNTA(BB14)=0,"",BB14)</f>
        <v/>
      </c>
      <c r="BC4" s="9" t="str">
        <f t="shared" si="5"/>
        <v/>
      </c>
      <c r="BD4" s="9" t="str">
        <f t="shared" si="5"/>
        <v/>
      </c>
      <c r="BE4" s="9" t="str">
        <f t="shared" si="5"/>
        <v/>
      </c>
      <c r="BF4" s="9" t="str">
        <f t="shared" si="5"/>
        <v/>
      </c>
      <c r="BG4" s="28" t="str">
        <f t="shared" si="5"/>
        <v/>
      </c>
      <c r="BH4" s="23"/>
      <c r="BI4" s="17"/>
      <c r="BJ4" s="118"/>
      <c r="BK4" s="15" t="s">
        <v>3</v>
      </c>
      <c r="BL4" s="9">
        <f t="shared" ref="BL4:BQ4" si="6">IF(COUNTA(BL14)=0,"",BL14)</f>
        <v>30.274063700905362</v>
      </c>
      <c r="BM4" s="9" t="str">
        <f t="shared" si="6"/>
        <v/>
      </c>
      <c r="BN4" s="9" t="str">
        <f t="shared" si="6"/>
        <v/>
      </c>
      <c r="BO4" s="9">
        <f t="shared" si="6"/>
        <v>33.1</v>
      </c>
      <c r="BP4" s="9">
        <f t="shared" si="6"/>
        <v>33.299999999999997</v>
      </c>
      <c r="BQ4" s="28">
        <f t="shared" si="6"/>
        <v>19.937061079964593</v>
      </c>
      <c r="BR4" s="23"/>
      <c r="BS4" s="17"/>
      <c r="BT4" s="126"/>
      <c r="CD4" s="126"/>
      <c r="CN4" s="126"/>
      <c r="CX4" s="126"/>
      <c r="DH4" s="126"/>
      <c r="DR4" s="126"/>
      <c r="EB4" s="126"/>
      <c r="EL4" s="126"/>
      <c r="EV4" s="126"/>
      <c r="FF4" s="126"/>
      <c r="FP4" s="126"/>
      <c r="FZ4" s="126"/>
      <c r="GJ4" s="126"/>
      <c r="GT4" s="126"/>
      <c r="HD4" s="126"/>
      <c r="HN4" s="126"/>
      <c r="HX4" s="126"/>
    </row>
    <row xmlns:x14ac="http://schemas.microsoft.com/office/spreadsheetml/2009/9/ac" r="5" s="4" customFormat="true" x14ac:dyDescent="0.25">
      <c r="A5" s="398" t="str">
        <f ca="true">IF(ISBLANK('Data Summary'!A7),"",'Data Summary'!A7)</f>
        <v>LBR_2013_EMIS</v>
      </c>
      <c r="B5" s="118"/>
      <c r="C5" s="188"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8"/>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8"/>
      <c r="W5" s="188" t="s">
        <v>0</v>
      </c>
      <c r="X5" s="9">
        <f>IF((COUNTA(X15:X26)=0)+(COUNTA(X14)=0),"",100-X14-SUMPRODUCT(W15:W26,X15:X26))</f>
        <v>8.3000000000000114</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8.3000000000000114</v>
      </c>
      <c r="AC5" s="28">
        <f>IF((COUNTA(AC15:AC26)=0)+(COUNTA(AC14)=0),"",100-AC14-SUMPRODUCT(W15:W26,AC15:AC26))</f>
        <v>8.2999999999999972</v>
      </c>
      <c r="AD5" s="23"/>
      <c r="AE5" s="17"/>
      <c r="AF5" s="118"/>
      <c r="AG5" s="15" t="s">
        <v>0</v>
      </c>
      <c r="AH5" s="9">
        <f>IF((COUNTA(AH15:AH26)=0)+(COUNTA(AH14)=0),"",100-AH14-SUMPRODUCT(AG15:AG26,AH15:AH26))</f>
        <v>7.6107200000000077</v>
      </c>
      <c r="AI5" s="9">
        <f>IF((COUNTA(AI15:AI26)=0)+(COUNTA(AI14)=0),"",100-AI14-SUMPRODUCT(AG15:AG26,AI15:AI26))</f>
        <v>5.5740100000000012</v>
      </c>
      <c r="AJ5" s="9">
        <f>IF((COUNTA(AJ15:AJ26)=0)+(COUNTA(AJ14)=0),"",100-AJ14-SUMPRODUCT(AG15:AG26,AJ15:AJ26))</f>
        <v>9.6810600000000022</v>
      </c>
      <c r="AK5" s="9" t="str">
        <f>IF((COUNTA(AK15:AK26)=0)+(COUNTA(AK14)=0),"",100-AK14-SUMPRODUCT(AG15:AG26,AK15:AK26))</f>
        <v/>
      </c>
      <c r="AL5" s="9">
        <f>IF((COUNTA(AL15:AL26)=0)+(COUNTA(AL14)=0),"",100-AL14-SUMPRODUCT(AG15:AG26,AL15:AL26))</f>
        <v>7.8300900000000055</v>
      </c>
      <c r="AM5" s="28">
        <f>IF((COUNTA(AM15:AM26)=0)+(COUNTA(AM14)=0),"",100-AM14-SUMPRODUCT(AG15:AG26,AM15:AM26))</f>
        <v>7.0259199999999993</v>
      </c>
      <c r="AN5" s="23"/>
      <c r="AO5" s="17"/>
      <c r="AP5" s="118"/>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8" t="str">
        <f>IF((COUNTA(AW15:AW26)=0)+(COUNTA(AW14)=0),"",100-AW14-SUMPRODUCT(AQ15:AQ26,AW15:AW26))</f>
        <v/>
      </c>
      <c r="AX5" s="23"/>
      <c r="AY5" s="17"/>
      <c r="AZ5" s="118"/>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8" t="str">
        <f>IF((COUNTA(BG15:BG26)=0)+(COUNTA(BG14)=0),"",100-BG14-SUMPRODUCT(BA15:BA26,BG15:BG26))</f>
        <v/>
      </c>
      <c r="BH5" s="23"/>
      <c r="BI5" s="17"/>
      <c r="BJ5" s="118"/>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8" t="str">
        <f>IF((COUNTA(BQ15:BQ26)=0)+(COUNTA(BQ14)=0),"",100-BQ14-SUMPRODUCT(BK15:BK26,BQ15:BQ26))</f>
        <v/>
      </c>
      <c r="BR5" s="23"/>
      <c r="BS5" s="17"/>
      <c r="BT5" s="126"/>
      <c r="CD5" s="126"/>
      <c r="CN5" s="126"/>
      <c r="CX5" s="126"/>
      <c r="DH5" s="126"/>
      <c r="DR5" s="126"/>
      <c r="EB5" s="126"/>
      <c r="EL5" s="126"/>
      <c r="EV5" s="126"/>
      <c r="FF5" s="126"/>
      <c r="FP5" s="126"/>
      <c r="FZ5" s="126"/>
      <c r="GJ5" s="126"/>
      <c r="GT5" s="126"/>
      <c r="HD5" s="126"/>
      <c r="HN5" s="126"/>
      <c r="HX5" s="126"/>
    </row>
    <row xmlns:x14ac="http://schemas.microsoft.com/office/spreadsheetml/2009/9/ac" r="6" s="4" customFormat="true" x14ac:dyDescent="0.25">
      <c r="A6" s="398" t="str">
        <f ca="true">IF(ISBLANK('Data Summary'!A8),"",'Data Summary'!A8)</f>
        <v>LBR_2014_EMIS</v>
      </c>
      <c r="B6" s="118"/>
      <c r="C6" s="188"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8"/>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8"/>
      <c r="W6" s="188" t="s">
        <v>19</v>
      </c>
      <c r="X6" s="9">
        <f>IF(COUNTA(X15:X26)=0,"",SUMPRODUCT(X15:X26,W15:W26))</f>
        <v>72.055882352941168</v>
      </c>
      <c r="Y6" s="9" t="str">
        <f>IF(COUNTA(Y15:Y26)=0,"",SUMPRODUCT(Y15:Y26,W15:W26))</f>
        <v/>
      </c>
      <c r="Z6" s="9" t="str">
        <f>IF(COUNTA(Z15:Z26)=0,"",SUMPRODUCT(Z15:Z26,W15:W26))</f>
        <v/>
      </c>
      <c r="AA6" s="9" t="str">
        <f>IF(COUNTA(AA15:AA26)=0,"",SUMPRODUCT(AA15:AA26,W15:W26))</f>
        <v/>
      </c>
      <c r="AB6" s="9">
        <f>IF(COUNTA(AB15:AB26)=0,"",SUMPRODUCT(AB15:AB26,W15:W26))</f>
        <v>67.099999999999994</v>
      </c>
      <c r="AC6" s="28">
        <f>IF(COUNTA(AC15:AC26)=0,"",SUMPRODUCT(AC15:AC26,W15:W26))</f>
        <v>83.4</v>
      </c>
      <c r="AD6" s="23"/>
      <c r="AE6" s="17"/>
      <c r="AF6" s="118"/>
      <c r="AG6" s="15" t="s">
        <v>19</v>
      </c>
      <c r="AH6" s="9">
        <f>IF(COUNTA(AH15:AH26)=0,"",SUMPRODUCT(AH15:AH26,AG15:AG26))</f>
        <v>62.02084</v>
      </c>
      <c r="AI6" s="9">
        <f>IF(COUNTA(AI15:AI26)=0,"",SUMPRODUCT(AI15:AI26,AG15:AG26))</f>
        <v>80.066450000000003</v>
      </c>
      <c r="AJ6" s="9">
        <f>IF(COUNTA(AJ15:AJ26)=0,"",SUMPRODUCT(AJ15:AJ26,AG15:AG26))</f>
        <v>43.677289999999999</v>
      </c>
      <c r="AK6" s="9" t="str">
        <f>IF(COUNTA(AK15:AK26)=0,"",SUMPRODUCT(AK15:AK26,AG15:AG26))</f>
        <v/>
      </c>
      <c r="AL6" s="9">
        <f>IF(COUNTA(AL15:AL26)=0,"",SUMPRODUCT(AL15:AL26,AG15:AG26))</f>
        <v>54.247699999999995</v>
      </c>
      <c r="AM6" s="28">
        <f>IF(COUNTA(AM15:AM26)=0,"",SUMPRODUCT(AM15:AM26,AG15:AG26))</f>
        <v>82.742159999999998</v>
      </c>
      <c r="AN6" s="23"/>
      <c r="AO6" s="17"/>
      <c r="AP6" s="118"/>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8" t="str">
        <f>IF(COUNTA(AW15:AW26)=0,"",SUMPRODUCT(AW15:AW26,AQ15:AQ26))</f>
        <v/>
      </c>
      <c r="AX6" s="23"/>
      <c r="AY6" s="17"/>
      <c r="AZ6" s="118"/>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8" t="str">
        <f>IF(COUNTA(BG15:BG26)=0,"",SUMPRODUCT(BG15:BG26,BA15:BA26))</f>
        <v/>
      </c>
      <c r="BH6" s="23"/>
      <c r="BI6" s="17"/>
      <c r="BJ6" s="118"/>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8" t="str">
        <f>IF(COUNTA(BQ15:BQ26)=0,"",SUMPRODUCT(BQ15:BQ26,BK15:BK26))</f>
        <v/>
      </c>
      <c r="BR6" s="23"/>
      <c r="BS6" s="17"/>
      <c r="BT6" s="126"/>
      <c r="CD6" s="126"/>
      <c r="CN6" s="126"/>
      <c r="CX6" s="126"/>
      <c r="DH6" s="126"/>
      <c r="DR6" s="126"/>
      <c r="EB6" s="126"/>
      <c r="EL6" s="126"/>
      <c r="EV6" s="126"/>
      <c r="FF6" s="126"/>
      <c r="FP6" s="126"/>
      <c r="FZ6" s="126"/>
      <c r="GJ6" s="126"/>
      <c r="GT6" s="126"/>
      <c r="HD6" s="126"/>
      <c r="HN6" s="126"/>
      <c r="HX6" s="126"/>
    </row>
    <row xmlns:x14ac="http://schemas.microsoft.com/office/spreadsheetml/2009/9/ac" r="7" s="4" customFormat="true" x14ac:dyDescent="0.25">
      <c r="A7" s="398" t="str">
        <f ca="true">IF(ISBLANK('Data Summary'!A9),"",'Data Summary'!A9)</f>
        <v>LBR_2016_SUR</v>
      </c>
      <c r="B7" s="118"/>
      <c r="C7" s="189" t="s">
        <v>53</v>
      </c>
      <c r="D7" s="44"/>
      <c r="E7" s="190"/>
      <c r="F7" s="190"/>
      <c r="G7" s="190"/>
      <c r="H7" s="190"/>
      <c r="I7" s="74"/>
      <c r="J7" s="23"/>
      <c r="K7" s="17"/>
      <c r="L7" s="118"/>
      <c r="M7" s="45" t="s">
        <v>53</v>
      </c>
      <c r="N7" s="44"/>
      <c r="O7" s="19"/>
      <c r="P7" s="19"/>
      <c r="Q7" s="19"/>
      <c r="R7" s="19"/>
      <c r="S7" s="74"/>
      <c r="T7" s="23"/>
      <c r="U7" s="17"/>
      <c r="V7" s="118"/>
      <c r="W7" s="189" t="s">
        <v>53</v>
      </c>
      <c r="X7" s="44"/>
      <c r="Y7" s="190"/>
      <c r="Z7" s="190"/>
      <c r="AA7" s="190"/>
      <c r="AB7" s="190"/>
      <c r="AC7" s="74"/>
      <c r="AD7" s="23"/>
      <c r="AE7" s="17"/>
      <c r="AF7" s="118" t="s">
        <v>177</v>
      </c>
      <c r="AG7" s="45" t="s">
        <v>53</v>
      </c>
      <c r="AH7" s="44">
        <v>56.810569999999998</v>
      </c>
      <c r="AI7" s="19">
        <v>69.619789999999995</v>
      </c>
      <c r="AJ7" s="19">
        <v>43.789870000000001</v>
      </c>
      <c r="AK7" s="19"/>
      <c r="AL7" s="19">
        <v>50.102350000000001</v>
      </c>
      <c r="AM7" s="74">
        <v>74.693039999999996</v>
      </c>
      <c r="AN7" s="23"/>
      <c r="AO7" s="17"/>
      <c r="AP7" s="118"/>
      <c r="AQ7" s="45" t="s">
        <v>53</v>
      </c>
      <c r="AR7" s="44"/>
      <c r="AS7" s="19"/>
      <c r="AT7" s="19"/>
      <c r="AU7" s="19"/>
      <c r="AV7" s="19"/>
      <c r="AW7" s="74"/>
      <c r="AX7" s="23"/>
      <c r="AY7" s="17"/>
      <c r="AZ7" s="118"/>
      <c r="BA7" s="45" t="s">
        <v>53</v>
      </c>
      <c r="BB7" s="44"/>
      <c r="BC7" s="19"/>
      <c r="BD7" s="19"/>
      <c r="BE7" s="19"/>
      <c r="BF7" s="19"/>
      <c r="BG7" s="74"/>
      <c r="BH7" s="23"/>
      <c r="BI7" s="17"/>
      <c r="BJ7" s="118"/>
      <c r="BK7" s="45" t="s">
        <v>53</v>
      </c>
      <c r="BL7" s="44"/>
      <c r="BM7" s="19"/>
      <c r="BN7" s="19"/>
      <c r="BO7" s="19"/>
      <c r="BP7" s="19"/>
      <c r="BQ7" s="74"/>
      <c r="BR7" s="23"/>
      <c r="BS7" s="17"/>
      <c r="BT7" s="126"/>
      <c r="CD7" s="126"/>
      <c r="CN7" s="126"/>
      <c r="CX7" s="126"/>
      <c r="DH7" s="126"/>
      <c r="DR7" s="126"/>
      <c r="EB7" s="126"/>
      <c r="EL7" s="126"/>
      <c r="EV7" s="126"/>
      <c r="FF7" s="126"/>
      <c r="FP7" s="126"/>
      <c r="FZ7" s="126"/>
      <c r="GJ7" s="126"/>
      <c r="GT7" s="126"/>
      <c r="HD7" s="126"/>
      <c r="HN7" s="126"/>
      <c r="HX7" s="126"/>
    </row>
    <row xmlns:x14ac="http://schemas.microsoft.com/office/spreadsheetml/2009/9/ac" r="8" s="4" customFormat="true" x14ac:dyDescent="0.25">
      <c r="A8" s="398" t="str">
        <f ca="true">IF(ISBLANK('Data Summary'!A10),"",'Data Summary'!A10)</f>
        <v>LBR_2016_UIS</v>
      </c>
      <c r="B8" s="118" t="s">
        <v>225</v>
      </c>
      <c r="C8" s="189" t="s">
        <v>58</v>
      </c>
      <c r="D8" s="44">
        <v>23.922528616024973</v>
      </c>
      <c r="E8" s="190"/>
      <c r="F8" s="190"/>
      <c r="G8" s="190"/>
      <c r="H8" s="190">
        <v>23.7</v>
      </c>
      <c r="I8" s="74">
        <v>25</v>
      </c>
      <c r="J8" s="23"/>
      <c r="K8" s="17"/>
      <c r="L8" s="118" t="s">
        <v>225</v>
      </c>
      <c r="M8" s="45" t="s">
        <v>58</v>
      </c>
      <c r="N8" s="44">
        <v>43.049134808853118</v>
      </c>
      <c r="O8" s="19"/>
      <c r="P8" s="19"/>
      <c r="Q8" s="19"/>
      <c r="R8" s="19">
        <v>39.700000000000003</v>
      </c>
      <c r="S8" s="74">
        <v>59.1</v>
      </c>
      <c r="T8" s="23"/>
      <c r="U8" s="17"/>
      <c r="V8" s="118" t="s">
        <v>240</v>
      </c>
      <c r="W8" s="189" t="s">
        <v>58</v>
      </c>
      <c r="X8" s="44">
        <v>40.278383255142543</v>
      </c>
      <c r="Y8" s="190"/>
      <c r="Z8" s="190"/>
      <c r="AA8" s="190"/>
      <c r="AB8" s="190">
        <v>40.4</v>
      </c>
      <c r="AC8" s="74">
        <v>40</v>
      </c>
      <c r="AD8" s="23"/>
      <c r="AE8" s="17"/>
      <c r="AF8" s="118"/>
      <c r="AG8" s="45" t="s">
        <v>58</v>
      </c>
      <c r="AH8" s="44"/>
      <c r="AI8" s="19"/>
      <c r="AJ8" s="19"/>
      <c r="AK8" s="19"/>
      <c r="AL8" s="19"/>
      <c r="AM8" s="74"/>
      <c r="AN8" s="23"/>
      <c r="AO8" s="17"/>
      <c r="AP8" s="118"/>
      <c r="AQ8" s="45" t="s">
        <v>58</v>
      </c>
      <c r="AR8" s="44"/>
      <c r="AS8" s="19"/>
      <c r="AT8" s="19"/>
      <c r="AU8" s="19"/>
      <c r="AV8" s="19"/>
      <c r="AW8" s="74"/>
      <c r="AX8" s="23"/>
      <c r="AY8" s="17"/>
      <c r="AZ8" s="118"/>
      <c r="BA8" s="45" t="s">
        <v>58</v>
      </c>
      <c r="BB8" s="44"/>
      <c r="BC8" s="19"/>
      <c r="BD8" s="19"/>
      <c r="BE8" s="19"/>
      <c r="BF8" s="19"/>
      <c r="BG8" s="74"/>
      <c r="BH8" s="23"/>
      <c r="BI8" s="17"/>
      <c r="BJ8" s="118"/>
      <c r="BK8" s="45" t="s">
        <v>58</v>
      </c>
      <c r="BL8" s="44"/>
      <c r="BM8" s="19"/>
      <c r="BN8" s="19"/>
      <c r="BO8" s="19"/>
      <c r="BP8" s="19"/>
      <c r="BQ8" s="74"/>
      <c r="BR8" s="23"/>
      <c r="BS8" s="17"/>
      <c r="BT8" s="126"/>
      <c r="CD8" s="126"/>
      <c r="CN8" s="126"/>
      <c r="CX8" s="126"/>
      <c r="DH8" s="126"/>
      <c r="DR8" s="126"/>
      <c r="EB8" s="126"/>
      <c r="EL8" s="126"/>
      <c r="EV8" s="126"/>
      <c r="FF8" s="126"/>
      <c r="FP8" s="126"/>
      <c r="FZ8" s="126"/>
      <c r="GJ8" s="126"/>
      <c r="GT8" s="126"/>
      <c r="HD8" s="126"/>
      <c r="HN8" s="126"/>
      <c r="HX8" s="126"/>
    </row>
    <row xmlns:x14ac="http://schemas.microsoft.com/office/spreadsheetml/2009/9/ac" r="9" s="4" customFormat="true" x14ac:dyDescent="0.25">
      <c r="A9" s="398" t="str">
        <f ca="true">IF(ISBLANK('Data Summary'!A11),"",'Data Summary'!A11)</f>
        <v>LBR_2017_UIS</v>
      </c>
      <c r="B9" s="118"/>
      <c r="C9" s="189" t="s">
        <v>109</v>
      </c>
      <c r="D9" s="190"/>
      <c r="E9" s="190"/>
      <c r="F9" s="190"/>
      <c r="G9" s="190"/>
      <c r="H9" s="190"/>
      <c r="I9" s="74"/>
      <c r="J9" s="23"/>
      <c r="K9" s="17"/>
      <c r="L9" s="118"/>
      <c r="M9" s="45" t="s">
        <v>109</v>
      </c>
      <c r="N9" s="19"/>
      <c r="O9" s="19"/>
      <c r="P9" s="19"/>
      <c r="Q9" s="19"/>
      <c r="R9" s="19"/>
      <c r="S9" s="74"/>
      <c r="T9" s="23"/>
      <c r="U9" s="17"/>
      <c r="V9" s="118"/>
      <c r="W9" s="189" t="s">
        <v>109</v>
      </c>
      <c r="X9" s="190"/>
      <c r="Y9" s="190"/>
      <c r="Z9" s="190"/>
      <c r="AA9" s="190"/>
      <c r="AB9" s="190"/>
      <c r="AC9" s="74"/>
      <c r="AD9" s="23"/>
      <c r="AE9" s="17"/>
      <c r="AF9" s="118" t="s">
        <v>178</v>
      </c>
      <c r="AG9" s="45" t="s">
        <v>109</v>
      </c>
      <c r="AH9" s="19">
        <v>31.187740000000002</v>
      </c>
      <c r="AI9" s="19">
        <v>36.465580000000003</v>
      </c>
      <c r="AJ9" s="19">
        <v>26.006070000000001</v>
      </c>
      <c r="AK9" s="19"/>
      <c r="AL9" s="19">
        <v>25.624839999999999</v>
      </c>
      <c r="AM9" s="74">
        <v>46.088790000000003</v>
      </c>
      <c r="AN9" s="23"/>
      <c r="AO9" s="17"/>
      <c r="AP9" s="118"/>
      <c r="AQ9" s="45" t="s">
        <v>109</v>
      </c>
      <c r="AR9" s="19"/>
      <c r="AS9" s="19"/>
      <c r="AT9" s="19"/>
      <c r="AU9" s="19"/>
      <c r="AV9" s="19"/>
      <c r="AW9" s="74"/>
      <c r="AX9" s="23"/>
      <c r="AY9" s="17"/>
      <c r="AZ9" s="118"/>
      <c r="BA9" s="45" t="s">
        <v>109</v>
      </c>
      <c r="BB9" s="19"/>
      <c r="BC9" s="19"/>
      <c r="BD9" s="19"/>
      <c r="BE9" s="19"/>
      <c r="BF9" s="19"/>
      <c r="BG9" s="74"/>
      <c r="BH9" s="23"/>
      <c r="BI9" s="17"/>
      <c r="BJ9" s="118"/>
      <c r="BK9" s="45" t="s">
        <v>109</v>
      </c>
      <c r="BL9" s="19"/>
      <c r="BM9" s="19"/>
      <c r="BN9" s="19"/>
      <c r="BO9" s="19"/>
      <c r="BP9" s="19"/>
      <c r="BQ9" s="74"/>
      <c r="BR9" s="23"/>
      <c r="BS9" s="17"/>
      <c r="BT9" s="126"/>
      <c r="CD9" s="126"/>
      <c r="CN9" s="126"/>
      <c r="CX9" s="126"/>
      <c r="DH9" s="126"/>
      <c r="DR9" s="126"/>
      <c r="EB9" s="126"/>
      <c r="EL9" s="126"/>
      <c r="EV9" s="126"/>
      <c r="FF9" s="126"/>
      <c r="FP9" s="126"/>
      <c r="FZ9" s="126"/>
      <c r="GJ9" s="126"/>
      <c r="GT9" s="126"/>
      <c r="HD9" s="126"/>
      <c r="HN9" s="126"/>
      <c r="HX9" s="126"/>
    </row>
    <row xmlns:x14ac="http://schemas.microsoft.com/office/spreadsheetml/2009/9/ac" r="10" s="4" customFormat="true" x14ac:dyDescent="0.25">
      <c r="A10" s="398" t="str">
        <f ca="true">IF(ISBLANK('Data Summary'!A12),"",'Data Summary'!A12)</f>
        <v>LBR_2020_CEN</v>
      </c>
      <c r="B10" s="118"/>
      <c r="C10" s="191" t="s">
        <v>21</v>
      </c>
      <c r="D10" s="192"/>
      <c r="E10" s="190"/>
      <c r="F10" s="190"/>
      <c r="G10" s="190"/>
      <c r="H10" s="193"/>
      <c r="I10" s="25"/>
      <c r="J10" s="23"/>
      <c r="K10" s="17"/>
      <c r="L10" s="118"/>
      <c r="M10" s="64" t="s">
        <v>21</v>
      </c>
      <c r="N10" s="75"/>
      <c r="O10" s="19"/>
      <c r="P10" s="19"/>
      <c r="Q10" s="19"/>
      <c r="R10" s="7"/>
      <c r="S10" s="25"/>
      <c r="T10" s="23"/>
      <c r="U10" s="17"/>
      <c r="V10" s="118" t="s">
        <v>241</v>
      </c>
      <c r="W10" s="191" t="s">
        <v>21</v>
      </c>
      <c r="X10" s="192">
        <f>X17</f>
        <v>51.013352580295923</v>
      </c>
      <c r="Y10" s="192"/>
      <c r="Z10" s="192"/>
      <c r="AA10" s="192"/>
      <c r="AB10" s="192">
        <f t="shared" ref="AB10:AC10" si="7">AB17</f>
        <v>47</v>
      </c>
      <c r="AC10" s="204">
        <f t="shared" si="7"/>
        <v>60.2</v>
      </c>
      <c r="AD10" s="23"/>
      <c r="AE10" s="17"/>
      <c r="AF10" s="118"/>
      <c r="AG10" s="64" t="s">
        <v>21</v>
      </c>
      <c r="AH10" s="75">
        <v>51.153700000000001</v>
      </c>
      <c r="AI10" s="19">
        <v>66.076040000000006</v>
      </c>
      <c r="AJ10" s="19">
        <v>35.984990000000003</v>
      </c>
      <c r="AK10" s="19"/>
      <c r="AL10" s="7">
        <v>44.242579999999997</v>
      </c>
      <c r="AM10" s="25">
        <v>69.577079999999995</v>
      </c>
      <c r="AN10" s="23"/>
      <c r="AO10" s="17"/>
      <c r="AP10" s="118"/>
      <c r="AQ10" s="64" t="s">
        <v>21</v>
      </c>
      <c r="AR10" s="75"/>
      <c r="AS10" s="19"/>
      <c r="AT10" s="19"/>
      <c r="AU10" s="19"/>
      <c r="AV10" s="7"/>
      <c r="AW10" s="25"/>
      <c r="AX10" s="23"/>
      <c r="AY10" s="17"/>
      <c r="AZ10" s="118"/>
      <c r="BA10" s="64" t="s">
        <v>21</v>
      </c>
      <c r="BB10" s="75"/>
      <c r="BC10" s="19"/>
      <c r="BD10" s="19"/>
      <c r="BE10" s="19"/>
      <c r="BF10" s="7"/>
      <c r="BG10" s="25"/>
      <c r="BH10" s="23"/>
      <c r="BI10" s="17"/>
      <c r="BJ10" s="118"/>
      <c r="BK10" s="64" t="s">
        <v>21</v>
      </c>
      <c r="BL10" s="75"/>
      <c r="BM10" s="19"/>
      <c r="BN10" s="19"/>
      <c r="BO10" s="19"/>
      <c r="BP10" s="7"/>
      <c r="BQ10" s="25"/>
      <c r="BR10" s="23"/>
      <c r="BS10" s="17"/>
      <c r="BT10" s="126"/>
      <c r="CD10" s="126"/>
      <c r="CN10" s="126"/>
      <c r="CX10" s="126"/>
      <c r="DH10" s="126"/>
      <c r="DR10" s="126"/>
      <c r="EB10" s="126"/>
      <c r="EL10" s="126"/>
      <c r="EV10" s="126"/>
      <c r="FF10" s="126"/>
      <c r="FP10" s="126"/>
      <c r="FZ10" s="126"/>
      <c r="GJ10" s="126"/>
      <c r="GT10" s="126"/>
      <c r="HD10" s="126"/>
      <c r="HN10" s="126"/>
      <c r="HX10" s="126"/>
    </row>
    <row xmlns:x14ac="http://schemas.microsoft.com/office/spreadsheetml/2009/9/ac" r="11" s="4" customFormat="true" x14ac:dyDescent="0.25">
      <c r="A11" s="399" t="str">
        <f ca="true">IF(ISBLANK('Data Summary'!A13),"",'Data Summary'!A13)</f>
        <v/>
      </c>
      <c r="B11" s="118"/>
      <c r="C11" s="191" t="s">
        <v>29</v>
      </c>
      <c r="D11" s="190"/>
      <c r="E11" s="193"/>
      <c r="F11" s="193"/>
      <c r="G11" s="193"/>
      <c r="H11" s="193"/>
      <c r="I11" s="25"/>
      <c r="J11" s="23"/>
      <c r="K11" s="17"/>
      <c r="L11" s="118"/>
      <c r="M11" s="64" t="s">
        <v>29</v>
      </c>
      <c r="N11" s="19"/>
      <c r="O11" s="7"/>
      <c r="P11" s="7"/>
      <c r="Q11" s="7"/>
      <c r="R11" s="7"/>
      <c r="S11" s="25"/>
      <c r="T11" s="23"/>
      <c r="U11" s="17"/>
      <c r="V11" s="118"/>
      <c r="W11" s="191" t="s">
        <v>29</v>
      </c>
      <c r="X11" s="190"/>
      <c r="Y11" s="193"/>
      <c r="Z11" s="193"/>
      <c r="AA11" s="193"/>
      <c r="AB11" s="193"/>
      <c r="AC11" s="25"/>
      <c r="AD11" s="23"/>
      <c r="AE11" s="17"/>
      <c r="AF11" s="118"/>
      <c r="AG11" s="64" t="s">
        <v>29</v>
      </c>
      <c r="AH11" s="19"/>
      <c r="AI11" s="7"/>
      <c r="AJ11" s="7"/>
      <c r="AK11" s="7"/>
      <c r="AL11" s="7"/>
      <c r="AM11" s="25"/>
      <c r="AN11" s="23"/>
      <c r="AO11" s="17"/>
      <c r="AP11" s="118"/>
      <c r="AQ11" s="64" t="s">
        <v>29</v>
      </c>
      <c r="AR11" s="19"/>
      <c r="AS11" s="7"/>
      <c r="AT11" s="7"/>
      <c r="AU11" s="7"/>
      <c r="AV11" s="7"/>
      <c r="AW11" s="25"/>
      <c r="AX11" s="23"/>
      <c r="AY11" s="17"/>
      <c r="AZ11" s="118"/>
      <c r="BA11" s="64" t="s">
        <v>29</v>
      </c>
      <c r="BB11" s="19"/>
      <c r="BC11" s="7"/>
      <c r="BD11" s="7"/>
      <c r="BE11" s="7"/>
      <c r="BF11" s="7"/>
      <c r="BG11" s="25"/>
      <c r="BH11" s="23"/>
      <c r="BI11" s="17"/>
      <c r="BJ11" s="118"/>
      <c r="BK11" s="64" t="s">
        <v>29</v>
      </c>
      <c r="BL11" s="19"/>
      <c r="BM11" s="7"/>
      <c r="BN11" s="7"/>
      <c r="BO11" s="7"/>
      <c r="BP11" s="7"/>
      <c r="BQ11" s="25"/>
      <c r="BR11" s="23"/>
      <c r="BS11" s="17"/>
      <c r="BT11" s="126"/>
      <c r="CD11" s="126"/>
      <c r="CN11" s="126"/>
      <c r="CX11" s="126"/>
      <c r="DH11" s="126"/>
      <c r="DR11" s="126"/>
      <c r="EB11" s="126"/>
      <c r="EL11" s="126"/>
      <c r="EV11" s="126"/>
      <c r="FF11" s="126"/>
      <c r="FP11" s="126"/>
      <c r="FZ11" s="126"/>
      <c r="GJ11" s="126"/>
      <c r="GT11" s="126"/>
      <c r="HD11" s="126"/>
      <c r="HN11" s="126"/>
      <c r="HX11" s="126"/>
    </row>
    <row xmlns:x14ac="http://schemas.microsoft.com/office/spreadsheetml/2009/9/ac" r="12" s="1" customFormat="true" ht="15.75" customHeight="true" x14ac:dyDescent="0.2">
      <c r="A12" s="399" t="str">
        <f ca="true">IF(ISBLANK('Data Summary'!A14),"",'Data Summary'!A14)</f>
        <v/>
      </c>
      <c r="B12" s="118"/>
      <c r="C12" s="191" t="s">
        <v>188</v>
      </c>
      <c r="D12" s="190"/>
      <c r="E12" s="190"/>
      <c r="F12" s="190"/>
      <c r="G12" s="190"/>
      <c r="H12" s="190"/>
      <c r="I12" s="74"/>
      <c r="J12" s="23"/>
      <c r="K12" s="17"/>
      <c r="L12" s="118"/>
      <c r="M12" s="64" t="s">
        <v>188</v>
      </c>
      <c r="N12" s="19"/>
      <c r="O12" s="19"/>
      <c r="P12" s="19"/>
      <c r="Q12" s="19"/>
      <c r="R12" s="19"/>
      <c r="S12" s="74"/>
      <c r="T12" s="23"/>
      <c r="U12" s="17"/>
      <c r="V12" s="118" t="s">
        <v>242</v>
      </c>
      <c r="W12" s="191" t="s">
        <v>188</v>
      </c>
      <c r="X12" s="190">
        <f>(X8/(100-X4))*X10/100*100</f>
        <v>25.570441219648515</v>
      </c>
      <c r="Y12" s="190"/>
      <c r="Z12" s="190"/>
      <c r="AA12" s="190"/>
      <c r="AB12" s="190">
        <f t="shared" ref="AB12:AC12" si="8">(AB8/(100-AB4))*AB10/100*100</f>
        <v>25.183023872679041</v>
      </c>
      <c r="AC12" s="74">
        <f t="shared" si="8"/>
        <v>26.259541984732827</v>
      </c>
      <c r="AD12" s="23"/>
      <c r="AE12" s="17"/>
      <c r="AF12" s="118" t="s">
        <v>179</v>
      </c>
      <c r="AG12" s="64" t="s">
        <v>188</v>
      </c>
      <c r="AH12" s="19">
        <v>28.007660000000001</v>
      </c>
      <c r="AI12" s="19">
        <v>34.609439999999999</v>
      </c>
      <c r="AJ12" s="19">
        <v>21.526199999999999</v>
      </c>
      <c r="AK12" s="19"/>
      <c r="AL12" s="19">
        <v>22.388850000000001</v>
      </c>
      <c r="AM12" s="74">
        <v>43.058489999999999</v>
      </c>
      <c r="AN12" s="23"/>
      <c r="AO12" s="17"/>
      <c r="AP12" s="118" t="s">
        <v>247</v>
      </c>
      <c r="AQ12" s="64" t="s">
        <v>188</v>
      </c>
      <c r="AR12" s="8">
        <f>(AV12*AL34+AW12*AM34)/SUM(AL34:AM34)</f>
        <v>32.684661206254653</v>
      </c>
      <c r="AS12" s="19"/>
      <c r="AT12" s="19"/>
      <c r="AU12" s="19"/>
      <c r="AV12" s="19">
        <v>28.1</v>
      </c>
      <c r="AW12" s="74">
        <v>44.9</v>
      </c>
      <c r="AX12" s="23"/>
      <c r="AY12" s="17"/>
      <c r="AZ12" s="118"/>
      <c r="BA12" s="64" t="s">
        <v>188</v>
      </c>
      <c r="BB12" s="8"/>
      <c r="BC12" s="19"/>
      <c r="BD12" s="19"/>
      <c r="BE12" s="19"/>
      <c r="BF12" s="19"/>
      <c r="BG12" s="74"/>
      <c r="BH12" s="23"/>
      <c r="BI12" s="17"/>
      <c r="BJ12" s="118"/>
      <c r="BK12" s="64" t="s">
        <v>188</v>
      </c>
      <c r="BL12" s="8"/>
      <c r="BM12" s="19"/>
      <c r="BN12" s="19"/>
      <c r="BO12" s="19"/>
      <c r="BP12" s="19"/>
      <c r="BQ12" s="74"/>
      <c r="BR12" s="23"/>
      <c r="BS12" s="17"/>
      <c r="BT12" s="127"/>
      <c r="CD12" s="127"/>
      <c r="CN12" s="127"/>
      <c r="CX12" s="127"/>
      <c r="DH12" s="127"/>
      <c r="DR12" s="127"/>
      <c r="EB12" s="127"/>
      <c r="EL12" s="127"/>
      <c r="EV12" s="127"/>
      <c r="FF12" s="127"/>
      <c r="FP12" s="127"/>
      <c r="FZ12" s="127"/>
      <c r="GJ12" s="127"/>
      <c r="GT12" s="127"/>
      <c r="HD12" s="127"/>
      <c r="HN12" s="127"/>
      <c r="HX12" s="127"/>
    </row>
    <row xmlns:x14ac="http://schemas.microsoft.com/office/spreadsheetml/2009/9/ac" r="13" s="288" customFormat="true" ht="18" customHeight="true" x14ac:dyDescent="0.25">
      <c r="A13" s="399" t="str">
        <f ca="true">IF(ISBLANK('Data Summary'!A15),"",'Data Summary'!A15)</f>
        <v/>
      </c>
      <c r="B13" s="276" t="s">
        <v>57</v>
      </c>
      <c r="C13" s="282" t="s">
        <v>27</v>
      </c>
      <c r="D13" s="283"/>
      <c r="E13" s="283"/>
      <c r="F13" s="283"/>
      <c r="G13" s="284"/>
      <c r="H13" s="284"/>
      <c r="I13" s="285"/>
      <c r="J13" s="265"/>
      <c r="K13" s="281"/>
      <c r="L13" s="276" t="s">
        <v>57</v>
      </c>
      <c r="M13" s="282" t="s">
        <v>27</v>
      </c>
      <c r="N13" s="286"/>
      <c r="O13" s="286"/>
      <c r="P13" s="286"/>
      <c r="Q13" s="284"/>
      <c r="R13" s="284"/>
      <c r="S13" s="285"/>
      <c r="T13" s="265"/>
      <c r="U13" s="281"/>
      <c r="V13" s="276" t="s">
        <v>57</v>
      </c>
      <c r="W13" s="282" t="s">
        <v>27</v>
      </c>
      <c r="X13" s="283"/>
      <c r="Y13" s="283"/>
      <c r="Z13" s="283"/>
      <c r="AA13" s="284"/>
      <c r="AB13" s="284"/>
      <c r="AC13" s="285"/>
      <c r="AD13" s="265"/>
      <c r="AE13" s="281"/>
      <c r="AF13" s="276" t="s">
        <v>57</v>
      </c>
      <c r="AG13" s="282" t="s">
        <v>27</v>
      </c>
      <c r="AH13" s="286"/>
      <c r="AI13" s="286"/>
      <c r="AJ13" s="286"/>
      <c r="AK13" s="284"/>
      <c r="AL13" s="284"/>
      <c r="AM13" s="285"/>
      <c r="AN13" s="265"/>
      <c r="AO13" s="281"/>
      <c r="AP13" s="276" t="s">
        <v>57</v>
      </c>
      <c r="AQ13" s="282" t="s">
        <v>27</v>
      </c>
      <c r="AR13" s="286"/>
      <c r="AS13" s="286"/>
      <c r="AT13" s="286"/>
      <c r="AU13" s="284"/>
      <c r="AV13" s="284"/>
      <c r="AW13" s="285"/>
      <c r="AX13" s="265"/>
      <c r="AY13" s="281"/>
      <c r="AZ13" s="276" t="s">
        <v>57</v>
      </c>
      <c r="BA13" s="282" t="s">
        <v>27</v>
      </c>
      <c r="BB13" s="286"/>
      <c r="BC13" s="286"/>
      <c r="BD13" s="286"/>
      <c r="BE13" s="284"/>
      <c r="BF13" s="284"/>
      <c r="BG13" s="285"/>
      <c r="BH13" s="265"/>
      <c r="BI13" s="281"/>
      <c r="BJ13" s="276" t="s">
        <v>57</v>
      </c>
      <c r="BK13" s="282" t="s">
        <v>27</v>
      </c>
      <c r="BL13" s="286"/>
      <c r="BM13" s="286"/>
      <c r="BN13" s="286"/>
      <c r="BO13" s="284"/>
      <c r="BP13" s="284"/>
      <c r="BQ13" s="285"/>
      <c r="BR13" s="265"/>
      <c r="BS13" s="281"/>
      <c r="BT13" s="287"/>
      <c r="CD13" s="287"/>
      <c r="CN13" s="287"/>
      <c r="CX13" s="287"/>
      <c r="DH13" s="287"/>
      <c r="DR13" s="287"/>
      <c r="EB13" s="287"/>
      <c r="EL13" s="287"/>
      <c r="EV13" s="287"/>
      <c r="FF13" s="287"/>
      <c r="FP13" s="287"/>
      <c r="FZ13" s="287"/>
      <c r="GJ13" s="287"/>
      <c r="GT13" s="287"/>
      <c r="HD13" s="287"/>
      <c r="HN13" s="287"/>
      <c r="HX13" s="287"/>
    </row>
    <row xmlns:x14ac="http://schemas.microsoft.com/office/spreadsheetml/2009/9/ac" r="14" x14ac:dyDescent="0.25">
      <c r="A14" s="399" t="str">
        <f ca="true">IF(ISBLANK('Data Summary'!A16),"",'Data Summary'!A16)</f>
        <v/>
      </c>
      <c r="B14" s="119" t="s">
        <v>30</v>
      </c>
      <c r="C14" s="20">
        <v>0</v>
      </c>
      <c r="D14" s="44">
        <v>66.113423517169622</v>
      </c>
      <c r="E14" s="44"/>
      <c r="F14" s="44"/>
      <c r="G14" s="190"/>
      <c r="H14" s="190">
        <v>69.400000000000006</v>
      </c>
      <c r="I14" s="74">
        <v>50.2</v>
      </c>
      <c r="J14" s="11"/>
      <c r="K14" s="16"/>
      <c r="L14" s="119" t="s">
        <v>30</v>
      </c>
      <c r="M14" s="20">
        <v>0</v>
      </c>
      <c r="N14" s="44">
        <f>28.98+0.68</f>
        <v>29.66</v>
      </c>
      <c r="O14" s="44"/>
      <c r="P14" s="44"/>
      <c r="Q14" s="19"/>
      <c r="R14" s="19">
        <f>32.8+0.7</f>
        <v>33.5</v>
      </c>
      <c r="S14" s="74">
        <f>10.7+0.6</f>
        <v>11.299999999999999</v>
      </c>
      <c r="T14" s="11"/>
      <c r="U14" s="16"/>
      <c r="V14" s="119" t="s">
        <v>30</v>
      </c>
      <c r="W14" s="20">
        <v>0</v>
      </c>
      <c r="X14" s="44">
        <v>19.644117647058824</v>
      </c>
      <c r="Y14" s="44"/>
      <c r="Z14" s="44"/>
      <c r="AA14" s="190"/>
      <c r="AB14" s="190">
        <v>24.6</v>
      </c>
      <c r="AC14" s="74">
        <v>8.3000000000000007</v>
      </c>
      <c r="AD14" s="11"/>
      <c r="AE14" s="16"/>
      <c r="AF14" s="119" t="s">
        <v>30</v>
      </c>
      <c r="AG14" s="20">
        <v>0</v>
      </c>
      <c r="AH14" s="44">
        <v>30.36844</v>
      </c>
      <c r="AI14" s="44">
        <v>14.359540000000001</v>
      </c>
      <c r="AJ14" s="44">
        <v>46.641649999999998</v>
      </c>
      <c r="AK14" s="19"/>
      <c r="AL14" s="19">
        <v>37.92221</v>
      </c>
      <c r="AM14" s="74">
        <v>10.231920000000001</v>
      </c>
      <c r="AN14" s="11"/>
      <c r="AO14" s="16"/>
      <c r="AP14" s="119" t="s">
        <v>30</v>
      </c>
      <c r="AQ14" s="20">
        <v>0</v>
      </c>
      <c r="AR14" s="44"/>
      <c r="AS14" s="44"/>
      <c r="AT14" s="44"/>
      <c r="AU14" s="19"/>
      <c r="AV14" s="19"/>
      <c r="AW14" s="74"/>
      <c r="AX14" s="11"/>
      <c r="AY14" s="16"/>
      <c r="AZ14" s="119" t="s">
        <v>30</v>
      </c>
      <c r="BA14" s="20">
        <v>0</v>
      </c>
      <c r="BB14" s="44"/>
      <c r="BC14" s="44"/>
      <c r="BD14" s="44"/>
      <c r="BE14" s="19"/>
      <c r="BF14" s="19"/>
      <c r="BG14" s="74"/>
      <c r="BH14" s="11"/>
      <c r="BI14" s="16"/>
      <c r="BJ14" s="119" t="s">
        <v>30</v>
      </c>
      <c r="BK14" s="20">
        <v>0</v>
      </c>
      <c r="BL14" s="44">
        <v>30.274063700905362</v>
      </c>
      <c r="BM14" s="44"/>
      <c r="BN14" s="44"/>
      <c r="BO14" s="19">
        <v>33.1</v>
      </c>
      <c r="BP14" s="19">
        <v>33.299999999999997</v>
      </c>
      <c r="BQ14" s="74">
        <v>19.937061079964593</v>
      </c>
      <c r="BR14" s="11"/>
      <c r="BS14" s="16"/>
    </row>
    <row xmlns:x14ac="http://schemas.microsoft.com/office/spreadsheetml/2009/9/ac" r="15" s="2" customFormat="true" x14ac:dyDescent="0.25">
      <c r="A15" s="399" t="str">
        <f ca="true">IF(ISBLANK('Data Summary'!A17),"",'Data Summary'!A17)</f>
        <v/>
      </c>
      <c r="B15" s="119" t="s">
        <v>105</v>
      </c>
      <c r="C15" s="76">
        <v>0</v>
      </c>
      <c r="D15" s="44"/>
      <c r="E15" s="44"/>
      <c r="F15" s="44"/>
      <c r="G15" s="193"/>
      <c r="H15" s="193"/>
      <c r="I15" s="25"/>
      <c r="J15" s="11"/>
      <c r="K15" s="16"/>
      <c r="L15" s="119" t="s">
        <v>105</v>
      </c>
      <c r="M15" s="76">
        <v>0</v>
      </c>
      <c r="N15" s="44"/>
      <c r="O15" s="44"/>
      <c r="P15" s="44"/>
      <c r="Q15" s="7"/>
      <c r="R15" s="7"/>
      <c r="S15" s="25"/>
      <c r="T15" s="11"/>
      <c r="U15" s="16"/>
      <c r="V15" s="119" t="s">
        <v>105</v>
      </c>
      <c r="W15" s="76">
        <v>0</v>
      </c>
      <c r="X15" s="44"/>
      <c r="Y15" s="44"/>
      <c r="Z15" s="44"/>
      <c r="AA15" s="193"/>
      <c r="AB15" s="193"/>
      <c r="AC15" s="25"/>
      <c r="AD15" s="11"/>
      <c r="AE15" s="16"/>
      <c r="AF15" s="119" t="s">
        <v>105</v>
      </c>
      <c r="AG15" s="76">
        <v>0</v>
      </c>
      <c r="AH15" s="44"/>
      <c r="AI15" s="44"/>
      <c r="AJ15" s="44"/>
      <c r="AK15" s="7"/>
      <c r="AL15" s="7"/>
      <c r="AM15" s="25"/>
      <c r="AN15" s="11"/>
      <c r="AO15" s="16"/>
      <c r="AP15" s="119" t="s">
        <v>105</v>
      </c>
      <c r="AQ15" s="76">
        <v>0</v>
      </c>
      <c r="AR15" s="44"/>
      <c r="AS15" s="44"/>
      <c r="AT15" s="44"/>
      <c r="AU15" s="7"/>
      <c r="AV15" s="7"/>
      <c r="AW15" s="25"/>
      <c r="AX15" s="11"/>
      <c r="AY15" s="16"/>
      <c r="AZ15" s="119" t="s">
        <v>105</v>
      </c>
      <c r="BA15" s="76">
        <v>0</v>
      </c>
      <c r="BB15" s="44"/>
      <c r="BC15" s="44"/>
      <c r="BD15" s="44"/>
      <c r="BE15" s="7"/>
      <c r="BF15" s="7"/>
      <c r="BG15" s="25"/>
      <c r="BH15" s="11"/>
      <c r="BI15" s="16"/>
      <c r="BJ15" s="119" t="s">
        <v>105</v>
      </c>
      <c r="BK15" s="76">
        <v>0</v>
      </c>
      <c r="BL15" s="44"/>
      <c r="BM15" s="44"/>
      <c r="BN15" s="44"/>
      <c r="BO15" s="7"/>
      <c r="BP15" s="7"/>
      <c r="BQ15" s="25"/>
      <c r="BR15" s="11"/>
      <c r="BS15" s="16"/>
      <c r="BT15" s="129"/>
      <c r="CD15" s="129"/>
      <c r="CN15" s="129"/>
      <c r="CX15" s="129"/>
      <c r="DH15" s="129"/>
      <c r="DR15" s="129"/>
      <c r="EB15" s="129"/>
      <c r="EL15" s="129"/>
      <c r="EV15" s="129"/>
      <c r="FF15" s="129"/>
      <c r="FP15" s="129"/>
      <c r="FZ15" s="129"/>
      <c r="GJ15" s="129"/>
      <c r="GT15" s="129"/>
      <c r="HD15" s="129"/>
      <c r="HN15" s="129"/>
      <c r="HX15" s="129"/>
    </row>
    <row xmlns:x14ac="http://schemas.microsoft.com/office/spreadsheetml/2009/9/ac" r="16" s="2" customFormat="true" x14ac:dyDescent="0.25">
      <c r="A16" s="399" t="str">
        <f ca="true">IF(ISBLANK('Data Summary'!A18),"",'Data Summary'!A18)</f>
        <v/>
      </c>
      <c r="B16" s="120"/>
      <c r="C16" s="21"/>
      <c r="D16" s="193"/>
      <c r="E16" s="190"/>
      <c r="F16" s="190"/>
      <c r="G16" s="190"/>
      <c r="H16" s="190"/>
      <c r="I16" s="74"/>
      <c r="J16" s="11"/>
      <c r="K16" s="16"/>
      <c r="L16" s="120"/>
      <c r="M16" s="21"/>
      <c r="N16" s="7"/>
      <c r="O16" s="19"/>
      <c r="P16" s="19"/>
      <c r="Q16" s="19"/>
      <c r="R16" s="19"/>
      <c r="S16" s="74"/>
      <c r="T16" s="11"/>
      <c r="U16" s="16"/>
      <c r="V16" s="120" t="s">
        <v>237</v>
      </c>
      <c r="W16" s="21">
        <v>1</v>
      </c>
      <c r="X16" s="193">
        <v>12.812125586430891</v>
      </c>
      <c r="Y16" s="190"/>
      <c r="Z16" s="190"/>
      <c r="AA16" s="190"/>
      <c r="AB16" s="190">
        <v>11.9</v>
      </c>
      <c r="AC16" s="74">
        <v>14.9</v>
      </c>
      <c r="AD16" s="11"/>
      <c r="AE16" s="16"/>
      <c r="AF16" s="120" t="s">
        <v>257</v>
      </c>
      <c r="AG16" s="21">
        <v>0</v>
      </c>
      <c r="AH16" s="7">
        <v>0.26051000000000002</v>
      </c>
      <c r="AI16" s="19">
        <v>0.40605000000000002</v>
      </c>
      <c r="AJ16" s="19">
        <v>0.11257</v>
      </c>
      <c r="AK16" s="19"/>
      <c r="AL16" s="19">
        <v>0.15353</v>
      </c>
      <c r="AM16" s="74">
        <v>0.54569999999999996</v>
      </c>
      <c r="AN16" s="11"/>
      <c r="AO16" s="16"/>
      <c r="AP16" s="120"/>
      <c r="AQ16" s="21"/>
      <c r="AR16" s="7"/>
      <c r="AS16" s="19"/>
      <c r="AT16" s="19"/>
      <c r="AU16" s="19"/>
      <c r="AV16" s="19"/>
      <c r="AW16" s="74"/>
      <c r="AX16" s="11"/>
      <c r="AY16" s="16"/>
      <c r="AZ16" s="120"/>
      <c r="BA16" s="21"/>
      <c r="BB16" s="7"/>
      <c r="BC16" s="19"/>
      <c r="BD16" s="19"/>
      <c r="BE16" s="19"/>
      <c r="BF16" s="19"/>
      <c r="BG16" s="74"/>
      <c r="BH16" s="11"/>
      <c r="BI16" s="16"/>
      <c r="BJ16" s="120"/>
      <c r="BK16" s="21"/>
      <c r="BL16" s="7"/>
      <c r="BM16" s="19"/>
      <c r="BN16" s="19"/>
      <c r="BO16" s="19"/>
      <c r="BP16" s="19"/>
      <c r="BQ16" s="74"/>
      <c r="BR16" s="11"/>
      <c r="BS16" s="16"/>
      <c r="BT16" s="129"/>
      <c r="CD16" s="129"/>
      <c r="CN16" s="129"/>
      <c r="CX16" s="129"/>
      <c r="DH16" s="129"/>
      <c r="DR16" s="129"/>
      <c r="EB16" s="129"/>
      <c r="EL16" s="129"/>
      <c r="EV16" s="129"/>
      <c r="FF16" s="129"/>
      <c r="FP16" s="129"/>
      <c r="FZ16" s="129"/>
      <c r="GJ16" s="129"/>
      <c r="GT16" s="129"/>
      <c r="HD16" s="129"/>
      <c r="HN16" s="129"/>
      <c r="HX16" s="129"/>
    </row>
    <row xmlns:x14ac="http://schemas.microsoft.com/office/spreadsheetml/2009/9/ac" r="17" s="2" customFormat="true" x14ac:dyDescent="0.25">
      <c r="A17" s="399" t="str">
        <f ca="true">IF(ISBLANK('Data Summary'!A19),"",'Data Summary'!A19)</f>
        <v/>
      </c>
      <c r="B17" s="120"/>
      <c r="C17" s="194"/>
      <c r="D17" s="44"/>
      <c r="E17" s="190"/>
      <c r="F17" s="190"/>
      <c r="G17" s="190"/>
      <c r="H17" s="190"/>
      <c r="I17" s="74"/>
      <c r="J17" s="11"/>
      <c r="K17" s="16"/>
      <c r="L17" s="120"/>
      <c r="M17" s="22"/>
      <c r="N17" s="44"/>
      <c r="O17" s="19"/>
      <c r="P17" s="19"/>
      <c r="Q17" s="19"/>
      <c r="R17" s="19"/>
      <c r="S17" s="74"/>
      <c r="T17" s="11"/>
      <c r="U17" s="16"/>
      <c r="V17" s="120" t="s">
        <v>238</v>
      </c>
      <c r="W17" s="194">
        <v>1</v>
      </c>
      <c r="X17" s="44">
        <v>51.013352580295923</v>
      </c>
      <c r="Y17" s="190"/>
      <c r="Z17" s="190"/>
      <c r="AA17" s="190"/>
      <c r="AB17" s="190">
        <v>47</v>
      </c>
      <c r="AC17" s="74">
        <v>60.2</v>
      </c>
      <c r="AD17" s="11"/>
      <c r="AE17" s="16"/>
      <c r="AF17" s="120" t="s">
        <v>258</v>
      </c>
      <c r="AG17" s="22">
        <v>1</v>
      </c>
      <c r="AH17" s="44">
        <v>5.4521800000000002</v>
      </c>
      <c r="AI17" s="19">
        <v>8.1210799999999992</v>
      </c>
      <c r="AJ17" s="19">
        <v>2.7392099999999999</v>
      </c>
      <c r="AK17" s="19"/>
      <c r="AL17" s="19">
        <v>4.9385899999999996</v>
      </c>
      <c r="AM17" s="74">
        <v>6.8212799999999998</v>
      </c>
      <c r="AN17" s="11"/>
      <c r="AO17" s="16"/>
      <c r="AP17" s="120"/>
      <c r="AQ17" s="22"/>
      <c r="AR17" s="44"/>
      <c r="AS17" s="19"/>
      <c r="AT17" s="19"/>
      <c r="AU17" s="19"/>
      <c r="AV17" s="19"/>
      <c r="AW17" s="74"/>
      <c r="AX17" s="11"/>
      <c r="AY17" s="16"/>
      <c r="AZ17" s="120"/>
      <c r="BA17" s="22"/>
      <c r="BB17" s="44"/>
      <c r="BC17" s="19"/>
      <c r="BD17" s="19"/>
      <c r="BE17" s="19"/>
      <c r="BF17" s="19"/>
      <c r="BG17" s="74"/>
      <c r="BH17" s="11"/>
      <c r="BI17" s="16"/>
      <c r="BJ17" s="120"/>
      <c r="BK17" s="22"/>
      <c r="BL17" s="44"/>
      <c r="BM17" s="19"/>
      <c r="BN17" s="19"/>
      <c r="BO17" s="19"/>
      <c r="BP17" s="19"/>
      <c r="BQ17" s="74"/>
      <c r="BR17" s="11"/>
      <c r="BS17" s="16"/>
      <c r="BT17" s="129"/>
      <c r="CD17" s="129"/>
      <c r="CN17" s="129"/>
      <c r="CX17" s="129"/>
      <c r="DH17" s="129"/>
      <c r="DR17" s="129"/>
      <c r="EB17" s="129"/>
      <c r="EL17" s="129"/>
      <c r="EV17" s="129"/>
      <c r="FF17" s="129"/>
      <c r="FP17" s="129"/>
      <c r="FZ17" s="129"/>
      <c r="GJ17" s="129"/>
      <c r="GT17" s="129"/>
      <c r="HD17" s="129"/>
      <c r="HN17" s="129"/>
      <c r="HX17" s="129"/>
    </row>
    <row xmlns:x14ac="http://schemas.microsoft.com/office/spreadsheetml/2009/9/ac" r="18" s="2" customFormat="true" x14ac:dyDescent="0.25">
      <c r="A18" s="399" t="str">
        <f ca="true">IF(ISBLANK('Data Summary'!A20),"",'Data Summary'!A20)</f>
        <v/>
      </c>
      <c r="B18" s="120"/>
      <c r="C18" s="194"/>
      <c r="D18" s="193"/>
      <c r="E18" s="190"/>
      <c r="F18" s="190"/>
      <c r="G18" s="190"/>
      <c r="H18" s="190"/>
      <c r="I18" s="74"/>
      <c r="J18" s="11"/>
      <c r="K18" s="16"/>
      <c r="L18" s="120"/>
      <c r="M18" s="22"/>
      <c r="N18" s="7"/>
      <c r="O18" s="19"/>
      <c r="P18" s="19"/>
      <c r="Q18" s="19"/>
      <c r="R18" s="19"/>
      <c r="S18" s="74"/>
      <c r="T18" s="11"/>
      <c r="U18" s="16"/>
      <c r="V18" s="120" t="s">
        <v>234</v>
      </c>
      <c r="W18" s="194">
        <v>0.5</v>
      </c>
      <c r="X18" s="193">
        <v>16.460808372428726</v>
      </c>
      <c r="Y18" s="190"/>
      <c r="Z18" s="190"/>
      <c r="AA18" s="190"/>
      <c r="AB18" s="190">
        <v>16.399999999999999</v>
      </c>
      <c r="AC18" s="74">
        <v>16.600000000000001</v>
      </c>
      <c r="AD18" s="11"/>
      <c r="AE18" s="16"/>
      <c r="AF18" s="120" t="s">
        <v>259</v>
      </c>
      <c r="AG18" s="22">
        <v>1</v>
      </c>
      <c r="AH18" s="7">
        <v>27.819130000000001</v>
      </c>
      <c r="AI18" s="19">
        <v>47.914360000000002</v>
      </c>
      <c r="AJ18" s="19">
        <v>7.3921200000000002</v>
      </c>
      <c r="AK18" s="19"/>
      <c r="AL18" s="19">
        <v>22.03173</v>
      </c>
      <c r="AM18" s="74">
        <v>43.246929999999999</v>
      </c>
      <c r="AN18" s="11"/>
      <c r="AO18" s="16"/>
      <c r="AP18" s="120"/>
      <c r="AQ18" s="22"/>
      <c r="AR18" s="7"/>
      <c r="AS18" s="19"/>
      <c r="AT18" s="19"/>
      <c r="AU18" s="19"/>
      <c r="AV18" s="19"/>
      <c r="AW18" s="74"/>
      <c r="AX18" s="11"/>
      <c r="AY18" s="16"/>
      <c r="AZ18" s="120"/>
      <c r="BA18" s="22"/>
      <c r="BB18" s="7"/>
      <c r="BC18" s="19"/>
      <c r="BD18" s="19"/>
      <c r="BE18" s="19"/>
      <c r="BF18" s="19"/>
      <c r="BG18" s="74"/>
      <c r="BH18" s="11"/>
      <c r="BI18" s="16"/>
      <c r="BJ18" s="120"/>
      <c r="BK18" s="22"/>
      <c r="BL18" s="7"/>
      <c r="BM18" s="19"/>
      <c r="BN18" s="19"/>
      <c r="BO18" s="19"/>
      <c r="BP18" s="19"/>
      <c r="BQ18" s="74"/>
      <c r="BR18" s="11"/>
      <c r="BS18" s="16"/>
      <c r="BT18" s="129"/>
      <c r="CD18" s="129"/>
      <c r="CN18" s="129"/>
      <c r="CX18" s="129"/>
      <c r="DH18" s="129"/>
      <c r="DR18" s="129"/>
      <c r="EB18" s="129"/>
      <c r="EL18" s="129"/>
      <c r="EV18" s="129"/>
      <c r="FF18" s="129"/>
      <c r="FP18" s="129"/>
      <c r="FZ18" s="129"/>
      <c r="GJ18" s="129"/>
      <c r="GT18" s="129"/>
      <c r="HD18" s="129"/>
      <c r="HN18" s="129"/>
      <c r="HX18" s="129"/>
    </row>
    <row xmlns:x14ac="http://schemas.microsoft.com/office/spreadsheetml/2009/9/ac" r="19" s="2" customFormat="true" x14ac:dyDescent="0.25">
      <c r="A19" s="399" t="str">
        <f ca="true">IF(ISBLANK('Data Summary'!A21),"",'Data Summary'!A21)</f>
        <v/>
      </c>
      <c r="B19" s="120"/>
      <c r="C19" s="194"/>
      <c r="D19" s="193"/>
      <c r="E19" s="190"/>
      <c r="F19" s="112"/>
      <c r="G19" s="190"/>
      <c r="H19" s="190"/>
      <c r="I19" s="74"/>
      <c r="J19" s="11"/>
      <c r="K19" s="16"/>
      <c r="L19" s="120"/>
      <c r="M19" s="22"/>
      <c r="N19" s="7"/>
      <c r="O19" s="19"/>
      <c r="P19" s="112"/>
      <c r="Q19" s="19"/>
      <c r="R19" s="19"/>
      <c r="S19" s="74"/>
      <c r="T19" s="11"/>
      <c r="U19" s="16"/>
      <c r="V19" s="120"/>
      <c r="W19" s="194"/>
      <c r="X19" s="193"/>
      <c r="Y19" s="190"/>
      <c r="Z19" s="112"/>
      <c r="AA19" s="190"/>
      <c r="AB19" s="190"/>
      <c r="AC19" s="74"/>
      <c r="AD19" s="11"/>
      <c r="AE19" s="16"/>
      <c r="AF19" s="120" t="s">
        <v>260</v>
      </c>
      <c r="AG19" s="22">
        <v>1</v>
      </c>
      <c r="AH19" s="7">
        <v>4.0193500000000002</v>
      </c>
      <c r="AI19" s="19">
        <v>6.7552599999999998</v>
      </c>
      <c r="AJ19" s="112">
        <v>1.23827</v>
      </c>
      <c r="AK19" s="19"/>
      <c r="AL19" s="19">
        <v>2.9426800000000002</v>
      </c>
      <c r="AM19" s="74">
        <v>6.8895</v>
      </c>
      <c r="AN19" s="11"/>
      <c r="AO19" s="16"/>
      <c r="AP19" s="120"/>
      <c r="AQ19" s="22"/>
      <c r="AR19" s="7"/>
      <c r="AS19" s="19"/>
      <c r="AT19" s="112"/>
      <c r="AU19" s="19"/>
      <c r="AV19" s="19"/>
      <c r="AW19" s="74"/>
      <c r="AX19" s="11"/>
      <c r="AY19" s="16"/>
      <c r="AZ19" s="120"/>
      <c r="BA19" s="22"/>
      <c r="BB19" s="7"/>
      <c r="BC19" s="19"/>
      <c r="BD19" s="112"/>
      <c r="BE19" s="19"/>
      <c r="BF19" s="19"/>
      <c r="BG19" s="74"/>
      <c r="BH19" s="11"/>
      <c r="BI19" s="16"/>
      <c r="BJ19" s="120"/>
      <c r="BK19" s="22"/>
      <c r="BL19" s="7"/>
      <c r="BM19" s="19"/>
      <c r="BN19" s="112"/>
      <c r="BO19" s="19"/>
      <c r="BP19" s="19"/>
      <c r="BQ19" s="74"/>
      <c r="BR19" s="11"/>
      <c r="BS19" s="16"/>
      <c r="BT19" s="129"/>
      <c r="CD19" s="129"/>
      <c r="CN19" s="129"/>
      <c r="CX19" s="129"/>
      <c r="DH19" s="129"/>
      <c r="DR19" s="129"/>
      <c r="EB19" s="129"/>
      <c r="EL19" s="129"/>
      <c r="EV19" s="129"/>
      <c r="FF19" s="129"/>
      <c r="FP19" s="129"/>
      <c r="FZ19" s="129"/>
      <c r="GJ19" s="129"/>
      <c r="GT19" s="129"/>
      <c r="HD19" s="129"/>
      <c r="HN19" s="129"/>
      <c r="HX19" s="129"/>
    </row>
    <row xmlns:x14ac="http://schemas.microsoft.com/office/spreadsheetml/2009/9/ac" r="20" s="2" customFormat="true" x14ac:dyDescent="0.25">
      <c r="A20" s="399" t="str">
        <f ca="true">IF(ISBLANK('Data Summary'!A22),"",'Data Summary'!A22)</f>
        <v/>
      </c>
      <c r="B20" s="120"/>
      <c r="C20" s="21"/>
      <c r="D20" s="193"/>
      <c r="E20" s="112"/>
      <c r="F20" s="112"/>
      <c r="G20" s="190"/>
      <c r="H20" s="190"/>
      <c r="I20" s="74"/>
      <c r="J20" s="11"/>
      <c r="K20" s="16"/>
      <c r="L20" s="120"/>
      <c r="M20" s="21"/>
      <c r="N20" s="7"/>
      <c r="O20" s="112"/>
      <c r="P20" s="112"/>
      <c r="Q20" s="19"/>
      <c r="R20" s="19"/>
      <c r="S20" s="74"/>
      <c r="T20" s="11"/>
      <c r="U20" s="16"/>
      <c r="V20" s="120"/>
      <c r="W20" s="21"/>
      <c r="X20" s="193"/>
      <c r="Y20" s="112"/>
      <c r="Z20" s="112"/>
      <c r="AA20" s="190"/>
      <c r="AB20" s="190"/>
      <c r="AC20" s="74"/>
      <c r="AD20" s="11"/>
      <c r="AE20" s="16"/>
      <c r="AF20" s="120" t="s">
        <v>261</v>
      </c>
      <c r="AG20" s="21">
        <v>0</v>
      </c>
      <c r="AH20" s="7">
        <v>1.28396</v>
      </c>
      <c r="AI20" s="112">
        <v>0.47987999999999997</v>
      </c>
      <c r="AJ20" s="112">
        <v>2.1013099999999998</v>
      </c>
      <c r="AK20" s="19"/>
      <c r="AL20" s="19">
        <v>1.6632499999999999</v>
      </c>
      <c r="AM20" s="74">
        <v>0.27284999999999998</v>
      </c>
      <c r="AN20" s="11"/>
      <c r="AO20" s="16"/>
      <c r="AP20" s="120"/>
      <c r="AQ20" s="21"/>
      <c r="AR20" s="7"/>
      <c r="AS20" s="112"/>
      <c r="AT20" s="112"/>
      <c r="AU20" s="19"/>
      <c r="AV20" s="19"/>
      <c r="AW20" s="74"/>
      <c r="AX20" s="11"/>
      <c r="AY20" s="16"/>
      <c r="AZ20" s="120"/>
      <c r="BA20" s="21"/>
      <c r="BB20" s="7"/>
      <c r="BC20" s="112"/>
      <c r="BD20" s="112"/>
      <c r="BE20" s="19"/>
      <c r="BF20" s="19"/>
      <c r="BG20" s="74"/>
      <c r="BH20" s="11"/>
      <c r="BI20" s="16"/>
      <c r="BJ20" s="120"/>
      <c r="BK20" s="21"/>
      <c r="BL20" s="7"/>
      <c r="BM20" s="112"/>
      <c r="BN20" s="112"/>
      <c r="BO20" s="19"/>
      <c r="BP20" s="19"/>
      <c r="BQ20" s="74"/>
      <c r="BR20" s="11"/>
      <c r="BS20" s="16"/>
      <c r="BT20" s="129"/>
      <c r="CD20" s="129"/>
      <c r="CN20" s="129"/>
      <c r="CX20" s="129"/>
      <c r="DH20" s="129"/>
      <c r="DR20" s="129"/>
      <c r="EB20" s="129"/>
      <c r="EL20" s="129"/>
      <c r="EV20" s="129"/>
      <c r="FF20" s="129"/>
      <c r="FP20" s="129"/>
      <c r="FZ20" s="129"/>
      <c r="GJ20" s="129"/>
      <c r="GT20" s="129"/>
      <c r="HD20" s="129"/>
      <c r="HN20" s="129"/>
      <c r="HX20" s="129"/>
    </row>
    <row xmlns:x14ac="http://schemas.microsoft.com/office/spreadsheetml/2009/9/ac" r="21" s="2" customFormat="true" x14ac:dyDescent="0.25">
      <c r="A21" s="399" t="str">
        <f ca="true">IF(ISBLANK('Data Summary'!A23),"",'Data Summary'!A23)</f>
        <v/>
      </c>
      <c r="B21" s="120"/>
      <c r="C21" s="21"/>
      <c r="D21" s="65"/>
      <c r="E21" s="112"/>
      <c r="F21" s="112"/>
      <c r="G21" s="112"/>
      <c r="H21" s="112"/>
      <c r="I21" s="115"/>
      <c r="J21" s="11"/>
      <c r="K21" s="16"/>
      <c r="L21" s="120"/>
      <c r="M21" s="21"/>
      <c r="N21" s="65"/>
      <c r="O21" s="112"/>
      <c r="P21" s="112"/>
      <c r="Q21" s="112"/>
      <c r="R21" s="112"/>
      <c r="S21" s="115"/>
      <c r="T21" s="11"/>
      <c r="U21" s="16"/>
      <c r="V21" s="120"/>
      <c r="W21" s="21"/>
      <c r="X21" s="65"/>
      <c r="Y21" s="112"/>
      <c r="Z21" s="112"/>
      <c r="AA21" s="112"/>
      <c r="AB21" s="112"/>
      <c r="AC21" s="115"/>
      <c r="AD21" s="11"/>
      <c r="AE21" s="16"/>
      <c r="AF21" s="120" t="s">
        <v>170</v>
      </c>
      <c r="AG21" s="21">
        <v>0</v>
      </c>
      <c r="AH21" s="65">
        <v>0.57684999999999997</v>
      </c>
      <c r="AI21" s="112">
        <v>0.92284999999999995</v>
      </c>
      <c r="AJ21" s="112">
        <v>0.22514000000000001</v>
      </c>
      <c r="AK21" s="112"/>
      <c r="AL21" s="112">
        <v>0.56294999999999995</v>
      </c>
      <c r="AM21" s="115">
        <v>0.61392000000000002</v>
      </c>
      <c r="AN21" s="11"/>
      <c r="AO21" s="16"/>
      <c r="AP21" s="120"/>
      <c r="AQ21" s="21"/>
      <c r="AR21" s="65"/>
      <c r="AS21" s="112"/>
      <c r="AT21" s="112"/>
      <c r="AU21" s="112"/>
      <c r="AV21" s="112"/>
      <c r="AW21" s="115"/>
      <c r="AX21" s="11"/>
      <c r="AY21" s="16"/>
      <c r="AZ21" s="120"/>
      <c r="BA21" s="21"/>
      <c r="BB21" s="65"/>
      <c r="BC21" s="112"/>
      <c r="BD21" s="112"/>
      <c r="BE21" s="112"/>
      <c r="BF21" s="112"/>
      <c r="BG21" s="115"/>
      <c r="BH21" s="11"/>
      <c r="BI21" s="16"/>
      <c r="BJ21" s="120"/>
      <c r="BK21" s="21"/>
      <c r="BL21" s="65"/>
      <c r="BM21" s="112"/>
      <c r="BN21" s="112"/>
      <c r="BO21" s="112"/>
      <c r="BP21" s="112"/>
      <c r="BQ21" s="115"/>
      <c r="BR21" s="11"/>
      <c r="BS21" s="16"/>
      <c r="BT21" s="129"/>
      <c r="CD21" s="129"/>
      <c r="CN21" s="129"/>
      <c r="CX21" s="129"/>
      <c r="DH21" s="129"/>
      <c r="DR21" s="129"/>
      <c r="EB21" s="129"/>
      <c r="EL21" s="129"/>
      <c r="EV21" s="129"/>
      <c r="FF21" s="129"/>
      <c r="FP21" s="129"/>
      <c r="FZ21" s="129"/>
      <c r="GJ21" s="129"/>
      <c r="GT21" s="129"/>
      <c r="HD21" s="129"/>
      <c r="HN21" s="129"/>
      <c r="HX21" s="129"/>
    </row>
    <row xmlns:x14ac="http://schemas.microsoft.com/office/spreadsheetml/2009/9/ac" r="22" s="2" customFormat="true" x14ac:dyDescent="0.25">
      <c r="A22" s="399" t="str">
        <f ca="true">IF(ISBLANK('Data Summary'!A24),"",'Data Summary'!A24)</f>
        <v/>
      </c>
      <c r="B22" s="120"/>
      <c r="C22" s="21"/>
      <c r="D22" s="65"/>
      <c r="E22" s="112"/>
      <c r="F22" s="112"/>
      <c r="G22" s="112"/>
      <c r="H22" s="112"/>
      <c r="I22" s="115"/>
      <c r="J22" s="11"/>
      <c r="K22" s="16"/>
      <c r="L22" s="120"/>
      <c r="M22" s="21"/>
      <c r="N22" s="65"/>
      <c r="O22" s="112"/>
      <c r="P22" s="112"/>
      <c r="Q22" s="112"/>
      <c r="R22" s="112"/>
      <c r="S22" s="115"/>
      <c r="T22" s="11"/>
      <c r="U22" s="16"/>
      <c r="V22" s="120"/>
      <c r="W22" s="21"/>
      <c r="X22" s="65"/>
      <c r="Y22" s="112"/>
      <c r="Z22" s="112"/>
      <c r="AA22" s="112"/>
      <c r="AB22" s="112"/>
      <c r="AC22" s="115"/>
      <c r="AD22" s="11"/>
      <c r="AE22" s="16"/>
      <c r="AF22" s="120" t="s">
        <v>174</v>
      </c>
      <c r="AG22" s="21">
        <v>1</v>
      </c>
      <c r="AH22" s="65">
        <v>20.896909999999998</v>
      </c>
      <c r="AI22" s="112">
        <v>14.248799999999999</v>
      </c>
      <c r="AJ22" s="112">
        <v>27.654779999999999</v>
      </c>
      <c r="AK22" s="112"/>
      <c r="AL22" s="112">
        <v>20.777889999999999</v>
      </c>
      <c r="AM22" s="115">
        <v>21.214189999999999</v>
      </c>
      <c r="AN22" s="11"/>
      <c r="AO22" s="16"/>
      <c r="AP22" s="120"/>
      <c r="AQ22" s="21"/>
      <c r="AR22" s="65"/>
      <c r="AS22" s="112"/>
      <c r="AT22" s="112"/>
      <c r="AU22" s="112"/>
      <c r="AV22" s="112"/>
      <c r="AW22" s="115"/>
      <c r="AX22" s="11"/>
      <c r="AY22" s="16"/>
      <c r="AZ22" s="120"/>
      <c r="BA22" s="21"/>
      <c r="BB22" s="65"/>
      <c r="BC22" s="112"/>
      <c r="BD22" s="112"/>
      <c r="BE22" s="112"/>
      <c r="BF22" s="112"/>
      <c r="BG22" s="115"/>
      <c r="BH22" s="11"/>
      <c r="BI22" s="16"/>
      <c r="BJ22" s="120"/>
      <c r="BK22" s="21"/>
      <c r="BL22" s="65"/>
      <c r="BM22" s="112"/>
      <c r="BN22" s="112"/>
      <c r="BO22" s="112"/>
      <c r="BP22" s="112"/>
      <c r="BQ22" s="115"/>
      <c r="BR22" s="11"/>
      <c r="BS22" s="16"/>
      <c r="BT22" s="129"/>
      <c r="CD22" s="129"/>
      <c r="CN22" s="129"/>
      <c r="CX22" s="129"/>
      <c r="DH22" s="129"/>
      <c r="DR22" s="129"/>
      <c r="EB22" s="129"/>
      <c r="EL22" s="129"/>
      <c r="EV22" s="129"/>
      <c r="FF22" s="129"/>
      <c r="FP22" s="129"/>
      <c r="FZ22" s="129"/>
      <c r="GJ22" s="129"/>
      <c r="GT22" s="129"/>
      <c r="HD22" s="129"/>
      <c r="HN22" s="129"/>
      <c r="HX22" s="129"/>
    </row>
    <row xmlns:x14ac="http://schemas.microsoft.com/office/spreadsheetml/2009/9/ac" r="23" s="2" customFormat="true" x14ac:dyDescent="0.25">
      <c r="A23" s="399" t="str">
        <f ca="true">IF(ISBLANK('Data Summary'!A25),"",'Data Summary'!A25)</f>
        <v/>
      </c>
      <c r="B23" s="120"/>
      <c r="C23" s="21"/>
      <c r="D23" s="65"/>
      <c r="E23" s="112"/>
      <c r="F23" s="112"/>
      <c r="G23" s="112"/>
      <c r="H23" s="112"/>
      <c r="I23" s="115"/>
      <c r="J23" s="11"/>
      <c r="K23" s="16"/>
      <c r="L23" s="120"/>
      <c r="M23" s="21"/>
      <c r="N23" s="65"/>
      <c r="O23" s="112"/>
      <c r="P23" s="112"/>
      <c r="Q23" s="112"/>
      <c r="R23" s="112"/>
      <c r="S23" s="115"/>
      <c r="T23" s="11"/>
      <c r="U23" s="16"/>
      <c r="V23" s="120"/>
      <c r="W23" s="21"/>
      <c r="X23" s="65"/>
      <c r="Y23" s="112"/>
      <c r="Z23" s="112"/>
      <c r="AA23" s="112"/>
      <c r="AB23" s="112"/>
      <c r="AC23" s="115"/>
      <c r="AD23" s="11"/>
      <c r="AE23" s="16"/>
      <c r="AF23" s="120" t="s">
        <v>262</v>
      </c>
      <c r="AG23" s="21">
        <v>0</v>
      </c>
      <c r="AH23" s="65">
        <v>5.4893900000000002</v>
      </c>
      <c r="AI23" s="112">
        <v>3.7652299999999999</v>
      </c>
      <c r="AJ23" s="112">
        <v>7.2420299999999997</v>
      </c>
      <c r="AK23" s="112"/>
      <c r="AL23" s="112">
        <v>5.4503599999999999</v>
      </c>
      <c r="AM23" s="115">
        <v>5.5934499999999998</v>
      </c>
      <c r="AN23" s="11"/>
      <c r="AO23" s="16"/>
      <c r="AP23" s="120"/>
      <c r="AQ23" s="21"/>
      <c r="AR23" s="65"/>
      <c r="AS23" s="112"/>
      <c r="AT23" s="112"/>
      <c r="AU23" s="112"/>
      <c r="AV23" s="112"/>
      <c r="AW23" s="115"/>
      <c r="AX23" s="11"/>
      <c r="AY23" s="16"/>
      <c r="AZ23" s="120"/>
      <c r="BA23" s="21"/>
      <c r="BB23" s="65"/>
      <c r="BC23" s="112"/>
      <c r="BD23" s="112"/>
      <c r="BE23" s="112"/>
      <c r="BF23" s="112"/>
      <c r="BG23" s="115"/>
      <c r="BH23" s="11"/>
      <c r="BI23" s="16"/>
      <c r="BJ23" s="120"/>
      <c r="BK23" s="21"/>
      <c r="BL23" s="65"/>
      <c r="BM23" s="112"/>
      <c r="BN23" s="112"/>
      <c r="BO23" s="112"/>
      <c r="BP23" s="112"/>
      <c r="BQ23" s="115"/>
      <c r="BR23" s="11"/>
      <c r="BS23" s="16"/>
      <c r="BT23" s="129"/>
      <c r="CD23" s="129"/>
      <c r="CN23" s="129"/>
      <c r="CX23" s="129"/>
      <c r="DH23" s="129"/>
      <c r="DR23" s="129"/>
      <c r="EB23" s="129"/>
      <c r="EL23" s="129"/>
      <c r="EV23" s="129"/>
      <c r="FF23" s="129"/>
      <c r="FP23" s="129"/>
      <c r="FZ23" s="129"/>
      <c r="GJ23" s="129"/>
      <c r="GT23" s="129"/>
      <c r="HD23" s="129"/>
      <c r="HN23" s="129"/>
      <c r="HX23" s="129"/>
    </row>
    <row xmlns:x14ac="http://schemas.microsoft.com/office/spreadsheetml/2009/9/ac" r="24" s="2" customFormat="true" x14ac:dyDescent="0.25">
      <c r="A24" s="399" t="str">
        <f ca="true">IF(ISBLANK('Data Summary'!A26),"",'Data Summary'!A26)</f>
        <v/>
      </c>
      <c r="B24" s="120"/>
      <c r="C24" s="21"/>
      <c r="D24" s="65"/>
      <c r="E24" s="112"/>
      <c r="F24" s="112"/>
      <c r="G24" s="112"/>
      <c r="H24" s="112"/>
      <c r="I24" s="115"/>
      <c r="J24" s="11"/>
      <c r="K24" s="16"/>
      <c r="L24" s="120"/>
      <c r="M24" s="21"/>
      <c r="N24" s="65"/>
      <c r="O24" s="112"/>
      <c r="P24" s="112"/>
      <c r="Q24" s="112"/>
      <c r="R24" s="112"/>
      <c r="S24" s="115"/>
      <c r="T24" s="11"/>
      <c r="U24" s="16"/>
      <c r="V24" s="120"/>
      <c r="W24" s="21"/>
      <c r="X24" s="65"/>
      <c r="Y24" s="112"/>
      <c r="Z24" s="112"/>
      <c r="AA24" s="112"/>
      <c r="AB24" s="112"/>
      <c r="AC24" s="115"/>
      <c r="AD24" s="11"/>
      <c r="AE24" s="16"/>
      <c r="AF24" s="120" t="s">
        <v>263</v>
      </c>
      <c r="AG24" s="21">
        <v>1</v>
      </c>
      <c r="AH24" s="65">
        <v>3.8332700000000002</v>
      </c>
      <c r="AI24" s="112">
        <v>3.0269499999999998</v>
      </c>
      <c r="AJ24" s="112">
        <v>4.6529100000000003</v>
      </c>
      <c r="AK24" s="112"/>
      <c r="AL24" s="112">
        <v>3.55681</v>
      </c>
      <c r="AM24" s="115">
        <v>4.5702600000000002</v>
      </c>
      <c r="AN24" s="11"/>
      <c r="AO24" s="16"/>
      <c r="AP24" s="120"/>
      <c r="AQ24" s="21"/>
      <c r="AR24" s="65"/>
      <c r="AS24" s="112"/>
      <c r="AT24" s="112"/>
      <c r="AU24" s="112"/>
      <c r="AV24" s="112"/>
      <c r="AW24" s="115"/>
      <c r="AX24" s="11"/>
      <c r="AY24" s="16"/>
      <c r="AZ24" s="120"/>
      <c r="BA24" s="21"/>
      <c r="BB24" s="65"/>
      <c r="BC24" s="112"/>
      <c r="BD24" s="112"/>
      <c r="BE24" s="112"/>
      <c r="BF24" s="112"/>
      <c r="BG24" s="115"/>
      <c r="BH24" s="11"/>
      <c r="BI24" s="16"/>
      <c r="BJ24" s="120"/>
      <c r="BK24" s="21"/>
      <c r="BL24" s="65"/>
      <c r="BM24" s="112"/>
      <c r="BN24" s="112"/>
      <c r="BO24" s="112"/>
      <c r="BP24" s="112"/>
      <c r="BQ24" s="115"/>
      <c r="BR24" s="11"/>
      <c r="BS24" s="16"/>
      <c r="BT24" s="129"/>
      <c r="CD24" s="129"/>
      <c r="CN24" s="129"/>
      <c r="CX24" s="129"/>
      <c r="DH24" s="129"/>
      <c r="DR24" s="129"/>
      <c r="EB24" s="129"/>
      <c r="EL24" s="129"/>
      <c r="EV24" s="129"/>
      <c r="FF24" s="129"/>
      <c r="FP24" s="129"/>
      <c r="FZ24" s="129"/>
      <c r="GJ24" s="129"/>
      <c r="GT24" s="129"/>
      <c r="HD24" s="129"/>
      <c r="HN24" s="129"/>
      <c r="HX24" s="129"/>
    </row>
    <row xmlns:x14ac="http://schemas.microsoft.com/office/spreadsheetml/2009/9/ac" r="25" s="2" customFormat="true" x14ac:dyDescent="0.25">
      <c r="A25" s="399" t="str">
        <f ca="true">IF(ISBLANK('Data Summary'!A27),"",'Data Summary'!A27)</f>
        <v/>
      </c>
      <c r="B25" s="120"/>
      <c r="C25" s="21"/>
      <c r="D25" s="65"/>
      <c r="E25" s="65"/>
      <c r="F25" s="65"/>
      <c r="G25" s="65"/>
      <c r="H25" s="65"/>
      <c r="I25" s="66"/>
      <c r="J25" s="11"/>
      <c r="K25" s="16"/>
      <c r="L25" s="120"/>
      <c r="M25" s="21"/>
      <c r="N25" s="65"/>
      <c r="O25" s="65"/>
      <c r="P25" s="65"/>
      <c r="Q25" s="65"/>
      <c r="R25" s="65"/>
      <c r="S25" s="66"/>
      <c r="T25" s="11"/>
      <c r="U25" s="16"/>
      <c r="V25" s="120"/>
      <c r="W25" s="21"/>
      <c r="X25" s="65"/>
      <c r="Y25" s="65"/>
      <c r="Z25" s="65"/>
      <c r="AA25" s="65"/>
      <c r="AB25" s="65"/>
      <c r="AC25" s="66"/>
      <c r="AD25" s="11"/>
      <c r="AE25" s="16"/>
      <c r="AF25" s="120"/>
      <c r="AG25" s="21"/>
      <c r="AH25" s="65"/>
      <c r="AI25" s="65"/>
      <c r="AJ25" s="65"/>
      <c r="AK25" s="65"/>
      <c r="AL25" s="65"/>
      <c r="AM25" s="66"/>
      <c r="AN25" s="11"/>
      <c r="AO25" s="16"/>
      <c r="AP25" s="120"/>
      <c r="AQ25" s="21"/>
      <c r="AR25" s="65"/>
      <c r="AS25" s="65"/>
      <c r="AT25" s="65"/>
      <c r="AU25" s="65"/>
      <c r="AV25" s="65"/>
      <c r="AW25" s="66"/>
      <c r="AX25" s="11"/>
      <c r="AY25" s="16"/>
      <c r="AZ25" s="120"/>
      <c r="BA25" s="21"/>
      <c r="BB25" s="65"/>
      <c r="BC25" s="65"/>
      <c r="BD25" s="65"/>
      <c r="BE25" s="65"/>
      <c r="BF25" s="65"/>
      <c r="BG25" s="66"/>
      <c r="BH25" s="11"/>
      <c r="BI25" s="16"/>
      <c r="BJ25" s="120"/>
      <c r="BK25" s="21"/>
      <c r="BL25" s="65"/>
      <c r="BM25" s="65"/>
      <c r="BN25" s="65"/>
      <c r="BO25" s="65"/>
      <c r="BP25" s="65"/>
      <c r="BQ25" s="66"/>
      <c r="BR25" s="11"/>
      <c r="BS25" s="16"/>
      <c r="BT25" s="129"/>
      <c r="CD25" s="129"/>
      <c r="CN25" s="129"/>
      <c r="CX25" s="129"/>
      <c r="DH25" s="129"/>
      <c r="DR25" s="129"/>
      <c r="EB25" s="129"/>
      <c r="EL25" s="129"/>
      <c r="EV25" s="129"/>
      <c r="FF25" s="129"/>
      <c r="FP25" s="129"/>
      <c r="FZ25" s="129"/>
      <c r="GJ25" s="129"/>
      <c r="GT25" s="129"/>
      <c r="HD25" s="129"/>
      <c r="HN25" s="129"/>
      <c r="HX25" s="129"/>
    </row>
    <row xmlns:x14ac="http://schemas.microsoft.com/office/spreadsheetml/2009/9/ac" r="26" s="2" customFormat="true" x14ac:dyDescent="0.25">
      <c r="A26" s="399" t="str">
        <f ca="true">IF(ISBLANK('Data Summary'!A28),"",'Data Summary'!A28)</f>
        <v/>
      </c>
      <c r="B26" s="120"/>
      <c r="C26" s="21"/>
      <c r="D26" s="6"/>
      <c r="E26" s="6"/>
      <c r="F26" s="6"/>
      <c r="G26" s="6"/>
      <c r="H26" s="6"/>
      <c r="I26" s="26"/>
      <c r="J26" s="11"/>
      <c r="K26" s="16"/>
      <c r="L26" s="120"/>
      <c r="M26" s="21"/>
      <c r="N26" s="6"/>
      <c r="O26" s="6"/>
      <c r="P26" s="6"/>
      <c r="Q26" s="6"/>
      <c r="R26" s="6"/>
      <c r="S26" s="26"/>
      <c r="T26" s="11"/>
      <c r="U26" s="16"/>
      <c r="V26" s="120"/>
      <c r="W26" s="21"/>
      <c r="X26" s="6"/>
      <c r="Y26" s="6"/>
      <c r="Z26" s="6"/>
      <c r="AA26" s="6"/>
      <c r="AB26" s="6"/>
      <c r="AC26" s="26"/>
      <c r="AD26" s="11"/>
      <c r="AE26" s="16"/>
      <c r="AF26" s="120"/>
      <c r="AG26" s="21"/>
      <c r="AH26" s="6"/>
      <c r="AI26" s="6"/>
      <c r="AJ26" s="6"/>
      <c r="AK26" s="6"/>
      <c r="AL26" s="6"/>
      <c r="AM26" s="26"/>
      <c r="AN26" s="11"/>
      <c r="AO26" s="16"/>
      <c r="AP26" s="120"/>
      <c r="AQ26" s="21"/>
      <c r="AR26" s="6"/>
      <c r="AS26" s="6"/>
      <c r="AT26" s="6"/>
      <c r="AU26" s="6"/>
      <c r="AV26" s="6"/>
      <c r="AW26" s="26"/>
      <c r="AX26" s="11"/>
      <c r="AY26" s="16"/>
      <c r="AZ26" s="120"/>
      <c r="BA26" s="21"/>
      <c r="BB26" s="6"/>
      <c r="BC26" s="6"/>
      <c r="BD26" s="6"/>
      <c r="BE26" s="6"/>
      <c r="BF26" s="6"/>
      <c r="BG26" s="26"/>
      <c r="BH26" s="11"/>
      <c r="BI26" s="16"/>
      <c r="BJ26" s="120"/>
      <c r="BK26" s="21"/>
      <c r="BL26" s="6"/>
      <c r="BM26" s="6"/>
      <c r="BN26" s="6"/>
      <c r="BO26" s="6"/>
      <c r="BP26" s="6"/>
      <c r="BQ26" s="26"/>
      <c r="BR26" s="11"/>
      <c r="BS26" s="16"/>
      <c r="BT26" s="129"/>
      <c r="CD26" s="129"/>
      <c r="CN26" s="129"/>
      <c r="CX26" s="129"/>
      <c r="DH26" s="129"/>
      <c r="DR26" s="129"/>
      <c r="EB26" s="129"/>
      <c r="EL26" s="129"/>
      <c r="EV26" s="129"/>
      <c r="FF26" s="129"/>
      <c r="FP26" s="129"/>
      <c r="FZ26" s="129"/>
      <c r="GJ26" s="129"/>
      <c r="GT26" s="129"/>
      <c r="HD26" s="129"/>
      <c r="HN26" s="129"/>
      <c r="HX26" s="129"/>
    </row>
    <row xmlns:x14ac="http://schemas.microsoft.com/office/spreadsheetml/2009/9/ac" r="27" s="2" customFormat="true" ht="93" customHeight="true" x14ac:dyDescent="0.25">
      <c r="A27" s="399" t="str">
        <f ca="true">IF(ISBLANK('Data Summary'!A29),"",'Data Summary'!A29)</f>
        <v/>
      </c>
      <c r="B27" s="121" t="s">
        <v>12</v>
      </c>
      <c r="C27" s="587" t="s">
        <v>224</v>
      </c>
      <c r="D27" s="587"/>
      <c r="E27" s="587"/>
      <c r="F27" s="587"/>
      <c r="G27" s="587"/>
      <c r="H27" s="587"/>
      <c r="I27" s="586"/>
      <c r="J27" s="11"/>
      <c r="K27" s="16"/>
      <c r="L27" s="121" t="s">
        <v>12</v>
      </c>
      <c r="M27" s="585" t="s">
        <v>228</v>
      </c>
      <c r="N27" s="585"/>
      <c r="O27" s="585"/>
      <c r="P27" s="585"/>
      <c r="Q27" s="585"/>
      <c r="R27" s="585"/>
      <c r="S27" s="586"/>
      <c r="T27" s="11"/>
      <c r="U27" s="16"/>
      <c r="V27" s="121" t="s">
        <v>12</v>
      </c>
      <c r="W27" s="587" t="s">
        <v>239</v>
      </c>
      <c r="X27" s="587"/>
      <c r="Y27" s="587"/>
      <c r="Z27" s="587"/>
      <c r="AA27" s="587"/>
      <c r="AB27" s="587"/>
      <c r="AC27" s="586"/>
      <c r="AD27" s="11"/>
      <c r="AE27" s="16"/>
      <c r="AF27" s="121" t="s">
        <v>12</v>
      </c>
      <c r="AG27" s="585" t="s">
        <v>265</v>
      </c>
      <c r="AH27" s="585"/>
      <c r="AI27" s="585"/>
      <c r="AJ27" s="585"/>
      <c r="AK27" s="585"/>
      <c r="AL27" s="585"/>
      <c r="AM27" s="586"/>
      <c r="AN27" s="11"/>
      <c r="AO27" s="16"/>
      <c r="AP27" s="121" t="s">
        <v>12</v>
      </c>
      <c r="AQ27" s="583" t="s">
        <v>269</v>
      </c>
      <c r="AR27" s="583"/>
      <c r="AS27" s="583"/>
      <c r="AT27" s="583"/>
      <c r="AU27" s="583"/>
      <c r="AV27" s="583"/>
      <c r="AW27" s="584"/>
      <c r="AX27" s="11"/>
      <c r="AY27" s="16"/>
      <c r="AZ27" s="121" t="s">
        <v>12</v>
      </c>
      <c r="BA27" s="583" t="s">
        <v>249</v>
      </c>
      <c r="BB27" s="583"/>
      <c r="BC27" s="583"/>
      <c r="BD27" s="583"/>
      <c r="BE27" s="583"/>
      <c r="BF27" s="583"/>
      <c r="BG27" s="584"/>
      <c r="BH27" s="11"/>
      <c r="BI27" s="16"/>
      <c r="BJ27" s="121" t="s">
        <v>12</v>
      </c>
      <c r="BK27" s="583"/>
      <c r="BL27" s="583"/>
      <c r="BM27" s="583"/>
      <c r="BN27" s="583"/>
      <c r="BO27" s="583"/>
      <c r="BP27" s="583"/>
      <c r="BQ27" s="584"/>
      <c r="BR27" s="11"/>
      <c r="BS27" s="16"/>
      <c r="BT27" s="129"/>
      <c r="CD27" s="129"/>
      <c r="CN27" s="129"/>
      <c r="CX27" s="129"/>
      <c r="DH27" s="129"/>
      <c r="DR27" s="129"/>
      <c r="EB27" s="129"/>
      <c r="EL27" s="129"/>
      <c r="EV27" s="129"/>
      <c r="FF27" s="129"/>
      <c r="FP27" s="129"/>
      <c r="FZ27" s="129"/>
      <c r="GJ27" s="129"/>
      <c r="GT27" s="129"/>
      <c r="HD27" s="129"/>
      <c r="HN27" s="129"/>
      <c r="HX27" s="129"/>
    </row>
    <row xmlns:x14ac="http://schemas.microsoft.com/office/spreadsheetml/2009/9/ac" r="28" s="2" customFormat="true" ht="15.75" customHeight="true" x14ac:dyDescent="0.25">
      <c r="A28" s="399" t="str">
        <f ca="true">IF(ISBLANK('Data Summary'!A30),"",'Data Summary'!A30)</f>
        <v/>
      </c>
      <c r="B28" s="121"/>
      <c r="C28" s="63" t="s">
        <v>120</v>
      </c>
      <c r="D28" s="195" t="s">
        <v>159</v>
      </c>
      <c r="E28" s="195"/>
      <c r="F28" s="195"/>
      <c r="G28" s="195"/>
      <c r="H28" s="195" t="s">
        <v>159</v>
      </c>
      <c r="I28" s="99" t="s">
        <v>159</v>
      </c>
      <c r="J28" s="11"/>
      <c r="K28" s="16"/>
      <c r="L28" s="121"/>
      <c r="M28" s="63" t="s">
        <v>120</v>
      </c>
      <c r="N28" s="52" t="s">
        <v>159</v>
      </c>
      <c r="O28" s="52"/>
      <c r="P28" s="52"/>
      <c r="Q28" s="52"/>
      <c r="R28" s="52" t="s">
        <v>159</v>
      </c>
      <c r="S28" s="99" t="s">
        <v>159</v>
      </c>
      <c r="T28" s="11"/>
      <c r="U28" s="16"/>
      <c r="V28" s="121"/>
      <c r="W28" s="63" t="s">
        <v>120</v>
      </c>
      <c r="X28" s="195" t="s">
        <v>159</v>
      </c>
      <c r="Y28" s="195"/>
      <c r="Z28" s="195"/>
      <c r="AA28" s="195"/>
      <c r="AB28" s="195" t="s">
        <v>159</v>
      </c>
      <c r="AC28" s="99" t="s">
        <v>159</v>
      </c>
      <c r="AD28" s="11"/>
      <c r="AE28" s="16"/>
      <c r="AF28" s="121"/>
      <c r="AG28" s="63" t="s">
        <v>120</v>
      </c>
      <c r="AH28" s="52" t="s">
        <v>159</v>
      </c>
      <c r="AI28" s="52" t="s">
        <v>159</v>
      </c>
      <c r="AJ28" s="52" t="s">
        <v>159</v>
      </c>
      <c r="AK28" s="52"/>
      <c r="AL28" s="52" t="s">
        <v>159</v>
      </c>
      <c r="AM28" s="99" t="s">
        <v>159</v>
      </c>
      <c r="AN28" s="11"/>
      <c r="AO28" s="16"/>
      <c r="AP28" s="121"/>
      <c r="AQ28" s="63" t="s">
        <v>120</v>
      </c>
      <c r="AR28" s="52"/>
      <c r="AS28" s="52"/>
      <c r="AT28" s="52"/>
      <c r="AU28" s="52"/>
      <c r="AV28" s="52"/>
      <c r="AW28" s="99"/>
      <c r="AX28" s="11"/>
      <c r="AY28" s="16"/>
      <c r="AZ28" s="121"/>
      <c r="BA28" s="63" t="s">
        <v>120</v>
      </c>
      <c r="BB28" s="52"/>
      <c r="BC28" s="52"/>
      <c r="BD28" s="52"/>
      <c r="BE28" s="52"/>
      <c r="BF28" s="52"/>
      <c r="BG28" s="99"/>
      <c r="BH28" s="11"/>
      <c r="BI28" s="16"/>
      <c r="BJ28" s="121"/>
      <c r="BK28" s="63" t="s">
        <v>120</v>
      </c>
      <c r="BL28" s="52" t="s">
        <v>159</v>
      </c>
      <c r="BM28" s="52"/>
      <c r="BN28" s="52"/>
      <c r="BO28" s="52" t="s">
        <v>159</v>
      </c>
      <c r="BP28" s="52" t="s">
        <v>159</v>
      </c>
      <c r="BQ28" s="99" t="s">
        <v>159</v>
      </c>
      <c r="BR28" s="11"/>
      <c r="BS28" s="16"/>
      <c r="BT28" s="129"/>
      <c r="CD28" s="129"/>
      <c r="CN28" s="129"/>
      <c r="CX28" s="129"/>
      <c r="DH28" s="129"/>
      <c r="DR28" s="129"/>
      <c r="EB28" s="129"/>
      <c r="EL28" s="129"/>
      <c r="EV28" s="129"/>
      <c r="FF28" s="129"/>
      <c r="FP28" s="129"/>
      <c r="FZ28" s="129"/>
      <c r="GJ28" s="129"/>
      <c r="GT28" s="129"/>
      <c r="HD28" s="129"/>
      <c r="HN28" s="129"/>
      <c r="HX28" s="129"/>
    </row>
    <row xmlns:x14ac="http://schemas.microsoft.com/office/spreadsheetml/2009/9/ac" r="29" s="2" customFormat="true" ht="15" customHeight="true" x14ac:dyDescent="0.25">
      <c r="A29" s="399" t="str">
        <f ca="true">IF(ISBLANK('Data Summary'!A31),"",'Data Summary'!A31)</f>
        <v/>
      </c>
      <c r="B29" s="121"/>
      <c r="C29" s="63" t="s">
        <v>102</v>
      </c>
      <c r="D29" s="51"/>
      <c r="E29" s="51"/>
      <c r="F29" s="51"/>
      <c r="G29" s="51"/>
      <c r="H29" s="51"/>
      <c r="I29" s="93"/>
      <c r="J29" s="11"/>
      <c r="K29" s="16"/>
      <c r="L29" s="121"/>
      <c r="M29" s="63" t="s">
        <v>102</v>
      </c>
      <c r="N29" s="51"/>
      <c r="O29" s="51"/>
      <c r="P29" s="51"/>
      <c r="Q29" s="51"/>
      <c r="R29" s="51"/>
      <c r="S29" s="93"/>
      <c r="T29" s="11"/>
      <c r="U29" s="16"/>
      <c r="V29" s="121"/>
      <c r="W29" s="63" t="s">
        <v>102</v>
      </c>
      <c r="X29" s="51" t="s">
        <v>159</v>
      </c>
      <c r="Y29" s="51"/>
      <c r="Z29" s="51"/>
      <c r="AA29" s="51"/>
      <c r="AB29" s="51" t="s">
        <v>159</v>
      </c>
      <c r="AC29" s="93" t="s">
        <v>159</v>
      </c>
      <c r="AD29" s="11"/>
      <c r="AE29" s="16"/>
      <c r="AF29" s="121"/>
      <c r="AG29" s="63" t="s">
        <v>102</v>
      </c>
      <c r="AH29" s="51" t="s">
        <v>159</v>
      </c>
      <c r="AI29" s="52" t="s">
        <v>159</v>
      </c>
      <c r="AJ29" s="52" t="s">
        <v>159</v>
      </c>
      <c r="AK29" s="51"/>
      <c r="AL29" s="51" t="s">
        <v>159</v>
      </c>
      <c r="AM29" s="93" t="s">
        <v>159</v>
      </c>
      <c r="AN29" s="11"/>
      <c r="AO29" s="16"/>
      <c r="AP29" s="121"/>
      <c r="AQ29" s="63" t="s">
        <v>102</v>
      </c>
      <c r="AR29" s="51"/>
      <c r="AS29" s="51"/>
      <c r="AT29" s="51"/>
      <c r="AU29" s="51"/>
      <c r="AV29" s="51"/>
      <c r="AW29" s="93"/>
      <c r="AX29" s="11"/>
      <c r="AY29" s="16"/>
      <c r="AZ29" s="121"/>
      <c r="BA29" s="63" t="s">
        <v>102</v>
      </c>
      <c r="BB29" s="51"/>
      <c r="BC29" s="51"/>
      <c r="BD29" s="51"/>
      <c r="BE29" s="51"/>
      <c r="BF29" s="51"/>
      <c r="BG29" s="93"/>
      <c r="BH29" s="11"/>
      <c r="BI29" s="16"/>
      <c r="BJ29" s="121"/>
      <c r="BK29" s="63" t="s">
        <v>102</v>
      </c>
      <c r="BL29" s="51"/>
      <c r="BM29" s="51"/>
      <c r="BN29" s="51"/>
      <c r="BO29" s="51"/>
      <c r="BP29" s="51"/>
      <c r="BQ29" s="93"/>
      <c r="BR29" s="11"/>
      <c r="BS29" s="16"/>
      <c r="BT29" s="129"/>
      <c r="CD29" s="129"/>
      <c r="CN29" s="129"/>
      <c r="CX29" s="129"/>
      <c r="DH29" s="129"/>
      <c r="DR29" s="129"/>
      <c r="EB29" s="129"/>
      <c r="EL29" s="129"/>
      <c r="EV29" s="129"/>
      <c r="FF29" s="129"/>
      <c r="FP29" s="129"/>
      <c r="FZ29" s="129"/>
      <c r="GJ29" s="129"/>
      <c r="GT29" s="129"/>
      <c r="HD29" s="129"/>
      <c r="HN29" s="129"/>
      <c r="HX29" s="129"/>
    </row>
    <row xmlns:x14ac="http://schemas.microsoft.com/office/spreadsheetml/2009/9/ac" r="30" s="2" customFormat="true" ht="15" customHeight="true" x14ac:dyDescent="0.25">
      <c r="A30" s="399" t="str">
        <f ca="true">IF(ISBLANK('Data Summary'!A32),"",'Data Summary'!A32)</f>
        <v/>
      </c>
      <c r="B30" s="121"/>
      <c r="C30" s="63" t="s">
        <v>127</v>
      </c>
      <c r="D30" s="51"/>
      <c r="E30" s="51"/>
      <c r="F30" s="51"/>
      <c r="G30" s="51"/>
      <c r="H30" s="51"/>
      <c r="I30" s="93"/>
      <c r="J30" s="11"/>
      <c r="K30" s="16"/>
      <c r="L30" s="121"/>
      <c r="M30" s="63" t="s">
        <v>127</v>
      </c>
      <c r="N30" s="51"/>
      <c r="O30" s="51"/>
      <c r="P30" s="51"/>
      <c r="Q30" s="51"/>
      <c r="R30" s="51"/>
      <c r="S30" s="93"/>
      <c r="T30" s="11"/>
      <c r="U30" s="16"/>
      <c r="V30" s="121"/>
      <c r="W30" s="63" t="s">
        <v>127</v>
      </c>
      <c r="X30" s="51" t="s">
        <v>159</v>
      </c>
      <c r="Y30" s="51"/>
      <c r="Z30" s="51"/>
      <c r="AA30" s="51"/>
      <c r="AB30" s="51" t="s">
        <v>159</v>
      </c>
      <c r="AC30" s="93" t="s">
        <v>159</v>
      </c>
      <c r="AD30" s="11"/>
      <c r="AE30" s="16"/>
      <c r="AF30" s="121"/>
      <c r="AG30" s="63" t="s">
        <v>127</v>
      </c>
      <c r="AH30" s="52" t="s">
        <v>159</v>
      </c>
      <c r="AI30" s="52" t="s">
        <v>159</v>
      </c>
      <c r="AJ30" s="52" t="s">
        <v>159</v>
      </c>
      <c r="AK30" s="51"/>
      <c r="AL30" s="51" t="s">
        <v>159</v>
      </c>
      <c r="AM30" s="93" t="s">
        <v>159</v>
      </c>
      <c r="AN30" s="11"/>
      <c r="AO30" s="16"/>
      <c r="AP30" s="121"/>
      <c r="AQ30" s="63" t="s">
        <v>127</v>
      </c>
      <c r="AR30" s="51"/>
      <c r="AS30" s="51"/>
      <c r="AT30" s="51"/>
      <c r="AU30" s="51"/>
      <c r="AV30" s="51"/>
      <c r="AW30" s="93"/>
      <c r="AX30" s="11"/>
      <c r="AY30" s="16"/>
      <c r="AZ30" s="121"/>
      <c r="BA30" s="63" t="s">
        <v>127</v>
      </c>
      <c r="BB30" s="51"/>
      <c r="BC30" s="51"/>
      <c r="BD30" s="51"/>
      <c r="BE30" s="51"/>
      <c r="BF30" s="51"/>
      <c r="BG30" s="93"/>
      <c r="BH30" s="11"/>
      <c r="BI30" s="16"/>
      <c r="BJ30" s="121"/>
      <c r="BK30" s="63" t="s">
        <v>127</v>
      </c>
      <c r="BL30" s="51"/>
      <c r="BM30" s="51"/>
      <c r="BN30" s="51"/>
      <c r="BO30" s="51"/>
      <c r="BP30" s="51"/>
      <c r="BQ30" s="93"/>
      <c r="BR30" s="11"/>
      <c r="BS30" s="16"/>
      <c r="BT30" s="129"/>
      <c r="CD30" s="129"/>
      <c r="CN30" s="129"/>
      <c r="CX30" s="129"/>
      <c r="DH30" s="129"/>
      <c r="DR30" s="129"/>
      <c r="EB30" s="129"/>
      <c r="EL30" s="129"/>
      <c r="EV30" s="129"/>
      <c r="FF30" s="129"/>
      <c r="FP30" s="129"/>
      <c r="FZ30" s="129"/>
      <c r="GJ30" s="129"/>
      <c r="GT30" s="129"/>
      <c r="HD30" s="129"/>
      <c r="HN30" s="129"/>
      <c r="HX30" s="129"/>
    </row>
    <row xmlns:x14ac="http://schemas.microsoft.com/office/spreadsheetml/2009/9/ac" r="31" ht="16.5" customHeight="true" x14ac:dyDescent="0.25">
      <c r="A31" s="399" t="str">
        <f ca="true">IF(ISBLANK('Data Summary'!A33),"",'Data Summary'!A33)</f>
        <v/>
      </c>
      <c r="B31" s="121"/>
      <c r="C31" s="63" t="s">
        <v>128</v>
      </c>
      <c r="D31" s="51"/>
      <c r="E31" s="51"/>
      <c r="F31" s="51"/>
      <c r="G31" s="51"/>
      <c r="H31" s="51"/>
      <c r="I31" s="93"/>
      <c r="J31" s="11"/>
      <c r="K31" s="16"/>
      <c r="L31" s="121"/>
      <c r="M31" s="63" t="s">
        <v>128</v>
      </c>
      <c r="N31" s="51"/>
      <c r="O31" s="51"/>
      <c r="P31" s="51"/>
      <c r="Q31" s="51"/>
      <c r="R31" s="51"/>
      <c r="S31" s="93"/>
      <c r="T31" s="11"/>
      <c r="U31" s="16"/>
      <c r="V31" s="121"/>
      <c r="W31" s="63" t="s">
        <v>128</v>
      </c>
      <c r="X31" s="51"/>
      <c r="Y31" s="51"/>
      <c r="Z31" s="51"/>
      <c r="AA31" s="51"/>
      <c r="AB31" s="51"/>
      <c r="AC31" s="93"/>
      <c r="AD31" s="11"/>
      <c r="AE31" s="16"/>
      <c r="AF31" s="121"/>
      <c r="AG31" s="63" t="s">
        <v>128</v>
      </c>
      <c r="AH31" s="51"/>
      <c r="AI31" s="52"/>
      <c r="AJ31" s="52"/>
      <c r="AK31" s="51"/>
      <c r="AL31" s="51"/>
      <c r="AM31" s="93"/>
      <c r="AN31" s="11"/>
      <c r="AO31" s="16"/>
      <c r="AP31" s="121"/>
      <c r="AQ31" s="63" t="s">
        <v>128</v>
      </c>
      <c r="AR31" s="51"/>
      <c r="AS31" s="51"/>
      <c r="AT31" s="51"/>
      <c r="AU31" s="51"/>
      <c r="AV31" s="51"/>
      <c r="AW31" s="93"/>
      <c r="AX31" s="11"/>
      <c r="AY31" s="16"/>
      <c r="AZ31" s="121"/>
      <c r="BA31" s="63" t="s">
        <v>128</v>
      </c>
      <c r="BB31" s="51"/>
      <c r="BC31" s="51"/>
      <c r="BD31" s="51"/>
      <c r="BE31" s="51"/>
      <c r="BF31" s="51"/>
      <c r="BG31" s="93"/>
      <c r="BH31" s="11"/>
      <c r="BI31" s="16"/>
      <c r="BJ31" s="121"/>
      <c r="BK31" s="63" t="s">
        <v>128</v>
      </c>
      <c r="BL31" s="51"/>
      <c r="BM31" s="51"/>
      <c r="BN31" s="51"/>
      <c r="BO31" s="51"/>
      <c r="BP31" s="51"/>
      <c r="BQ31" s="93"/>
      <c r="BR31" s="11"/>
      <c r="BS31" s="16"/>
    </row>
    <row xmlns:x14ac="http://schemas.microsoft.com/office/spreadsheetml/2009/9/ac" r="32" ht="16.5" customHeight="true" x14ac:dyDescent="0.25">
      <c r="A32" s="399" t="str">
        <f ca="true">IF(ISBLANK('Data Summary'!A34),"",'Data Summary'!A34)</f>
        <v/>
      </c>
      <c r="B32" s="121"/>
      <c r="C32" s="63" t="s">
        <v>103</v>
      </c>
      <c r="D32" s="51"/>
      <c r="E32" s="51"/>
      <c r="F32" s="51"/>
      <c r="G32" s="51"/>
      <c r="H32" s="51"/>
      <c r="I32" s="93"/>
      <c r="J32" s="11"/>
      <c r="K32" s="16"/>
      <c r="L32" s="121"/>
      <c r="M32" s="63" t="s">
        <v>103</v>
      </c>
      <c r="N32" s="51"/>
      <c r="O32" s="51"/>
      <c r="P32" s="51"/>
      <c r="Q32" s="51"/>
      <c r="R32" s="51"/>
      <c r="S32" s="93"/>
      <c r="T32" s="11"/>
      <c r="U32" s="16"/>
      <c r="V32" s="121"/>
      <c r="W32" s="63" t="s">
        <v>103</v>
      </c>
      <c r="X32" s="51" t="s">
        <v>159</v>
      </c>
      <c r="Y32" s="51"/>
      <c r="Z32" s="51"/>
      <c r="AA32" s="51"/>
      <c r="AB32" s="51" t="s">
        <v>159</v>
      </c>
      <c r="AC32" s="93" t="s">
        <v>159</v>
      </c>
      <c r="AD32" s="11"/>
      <c r="AE32" s="16"/>
      <c r="AF32" s="121"/>
      <c r="AG32" s="63" t="s">
        <v>103</v>
      </c>
      <c r="AH32" s="51" t="s">
        <v>159</v>
      </c>
      <c r="AI32" s="52" t="s">
        <v>159</v>
      </c>
      <c r="AJ32" s="52" t="s">
        <v>159</v>
      </c>
      <c r="AK32" s="51"/>
      <c r="AL32" s="51" t="s">
        <v>159</v>
      </c>
      <c r="AM32" s="93" t="s">
        <v>159</v>
      </c>
      <c r="AN32" s="11"/>
      <c r="AO32" s="16"/>
      <c r="AP32" s="121"/>
      <c r="AQ32" s="63" t="s">
        <v>103</v>
      </c>
      <c r="AR32" s="51" t="s">
        <v>246</v>
      </c>
      <c r="AS32" s="51"/>
      <c r="AT32" s="51"/>
      <c r="AU32" s="51"/>
      <c r="AV32" s="51" t="s">
        <v>246</v>
      </c>
      <c r="AW32" s="93" t="s">
        <v>246</v>
      </c>
      <c r="AX32" s="11"/>
      <c r="AY32" s="16"/>
      <c r="AZ32" s="121"/>
      <c r="BA32" s="63" t="s">
        <v>103</v>
      </c>
      <c r="BB32" s="51"/>
      <c r="BC32" s="51"/>
      <c r="BD32" s="51"/>
      <c r="BE32" s="51"/>
      <c r="BF32" s="51"/>
      <c r="BG32" s="93"/>
      <c r="BH32" s="11"/>
      <c r="BI32" s="16"/>
      <c r="BJ32" s="121"/>
      <c r="BK32" s="63" t="s">
        <v>103</v>
      </c>
      <c r="BL32" s="51"/>
      <c r="BM32" s="51"/>
      <c r="BN32" s="51"/>
      <c r="BO32" s="51"/>
      <c r="BP32" s="51"/>
      <c r="BQ32" s="93"/>
      <c r="BR32" s="11"/>
      <c r="BS32" s="16"/>
    </row>
    <row xmlns:x14ac="http://schemas.microsoft.com/office/spreadsheetml/2009/9/ac" r="33" ht="16.5" customHeight="true" x14ac:dyDescent="0.25">
      <c r="A33" s="399" t="str">
        <f ca="true">IF(ISBLANK('Data Summary'!A35),"",'Data Summary'!A35)</f>
        <v/>
      </c>
      <c r="B33" s="122"/>
      <c r="C33" s="12" t="s">
        <v>23</v>
      </c>
      <c r="D33" s="187"/>
      <c r="E33" s="187"/>
      <c r="F33" s="187"/>
      <c r="G33" s="187"/>
      <c r="H33" s="187">
        <f>'Water Data'!H30</f>
        <v>1593</v>
      </c>
      <c r="I33" s="196">
        <f>'Water Data'!I30</f>
        <v>329</v>
      </c>
      <c r="J33" s="11"/>
      <c r="K33" s="16"/>
      <c r="L33" s="122"/>
      <c r="M33" s="12" t="s">
        <v>23</v>
      </c>
      <c r="N33" s="187">
        <f>'Water Data'!N30</f>
        <v>2103</v>
      </c>
      <c r="O33" s="187"/>
      <c r="P33" s="187"/>
      <c r="Q33" s="187"/>
      <c r="R33" s="187">
        <f>'Water Data'!R30</f>
        <v>2056</v>
      </c>
      <c r="S33" s="196">
        <f>'Water Data'!S30</f>
        <v>429</v>
      </c>
      <c r="T33" s="11"/>
      <c r="U33" s="16"/>
      <c r="V33" s="122"/>
      <c r="W33" s="12" t="s">
        <v>23</v>
      </c>
      <c r="X33" s="187">
        <f>'Water Data'!X30</f>
        <v>4460</v>
      </c>
      <c r="Y33" s="187"/>
      <c r="Z33" s="187"/>
      <c r="AA33" s="187">
        <f>'Water Data'!AA30</f>
        <v>3779</v>
      </c>
      <c r="AB33" s="187">
        <f>'Water Data'!AB30</f>
        <v>3857</v>
      </c>
      <c r="AC33" s="196">
        <f>'Water Data'!AC30</f>
        <v>1685</v>
      </c>
      <c r="AD33" s="11"/>
      <c r="AE33" s="16"/>
      <c r="AF33" s="122"/>
      <c r="AG33" s="12" t="s">
        <v>23</v>
      </c>
      <c r="AH33" s="67"/>
      <c r="AI33" s="67"/>
      <c r="AJ33" s="67"/>
      <c r="AK33" s="68"/>
      <c r="AL33" s="69"/>
      <c r="AM33" s="70"/>
      <c r="AN33" s="11"/>
      <c r="AO33" s="16"/>
      <c r="AP33" s="122"/>
      <c r="AQ33" s="12" t="s">
        <v>23</v>
      </c>
      <c r="AR33" s="67"/>
      <c r="AS33" s="67"/>
      <c r="AT33" s="67"/>
      <c r="AU33" s="68"/>
      <c r="AV33" s="69"/>
      <c r="AW33" s="70"/>
      <c r="AX33" s="11"/>
      <c r="AY33" s="16"/>
      <c r="AZ33" s="122"/>
      <c r="BA33" s="12" t="s">
        <v>23</v>
      </c>
      <c r="BB33" s="67"/>
      <c r="BC33" s="67"/>
      <c r="BD33" s="67"/>
      <c r="BE33" s="68"/>
      <c r="BF33" s="69"/>
      <c r="BG33" s="70"/>
      <c r="BH33" s="11"/>
      <c r="BI33" s="16"/>
      <c r="BJ33" s="122"/>
      <c r="BK33" s="12" t="s">
        <v>23</v>
      </c>
      <c r="BL33" s="67">
        <v>15353</v>
      </c>
      <c r="BM33" s="67" t="s">
        <v>307</v>
      </c>
      <c r="BN33" s="67" t="s">
        <v>307</v>
      </c>
      <c r="BO33" s="68">
        <v>5851</v>
      </c>
      <c r="BP33" s="69">
        <v>6113</v>
      </c>
      <c r="BQ33" s="70">
        <v>3389</v>
      </c>
      <c r="BR33" s="11"/>
      <c r="BS33" s="16"/>
    </row>
    <row xmlns:x14ac="http://schemas.microsoft.com/office/spreadsheetml/2009/9/ac" r="34" s="3" customFormat="true" ht="16.5" customHeight="true" thickBot="true" x14ac:dyDescent="0.3">
      <c r="A34" s="399" t="str">
        <f ca="true">IF(ISBLANK('Data Summary'!A36),"",'Data Summary'!A36)</f>
        <v/>
      </c>
      <c r="B34" s="123"/>
      <c r="C34" s="27" t="s">
        <v>20</v>
      </c>
      <c r="D34" s="185">
        <f>'Water Data'!D31</f>
        <v>0</v>
      </c>
      <c r="E34" s="185"/>
      <c r="F34" s="185"/>
      <c r="G34" s="185"/>
      <c r="H34" s="185">
        <f>'Water Data'!H31</f>
        <v>1593</v>
      </c>
      <c r="I34" s="186">
        <f>'Water Data'!I31</f>
        <v>329</v>
      </c>
      <c r="J34" s="24"/>
      <c r="K34" s="18"/>
      <c r="L34" s="123"/>
      <c r="M34" s="27" t="s">
        <v>20</v>
      </c>
      <c r="N34" s="185"/>
      <c r="O34" s="185"/>
      <c r="P34" s="185"/>
      <c r="Q34" s="185"/>
      <c r="R34" s="185">
        <f>'Water Data'!R31</f>
        <v>2056</v>
      </c>
      <c r="S34" s="186">
        <f>'Water Data'!S31</f>
        <v>429</v>
      </c>
      <c r="T34" s="24"/>
      <c r="U34" s="18"/>
      <c r="V34" s="123"/>
      <c r="W34" s="27" t="s">
        <v>20</v>
      </c>
      <c r="X34" s="72"/>
      <c r="Y34" s="72"/>
      <c r="Z34" s="72"/>
      <c r="AA34" s="72"/>
      <c r="AB34" s="72">
        <f>'Water Data'!AB31</f>
        <v>3857</v>
      </c>
      <c r="AC34" s="73">
        <f>'Water Data'!AC31</f>
        <v>1685</v>
      </c>
      <c r="AD34" s="24"/>
      <c r="AE34" s="18"/>
      <c r="AF34" s="123"/>
      <c r="AG34" s="27" t="s">
        <v>20</v>
      </c>
      <c r="AH34" s="72">
        <f>'Water Data'!AH31</f>
        <v>5372</v>
      </c>
      <c r="AI34" s="72">
        <f>'Water Data'!AI31</f>
        <v>2709</v>
      </c>
      <c r="AJ34" s="72">
        <f>'Water Data'!AJ31</f>
        <v>2663</v>
      </c>
      <c r="AK34" s="72"/>
      <c r="AL34" s="72">
        <f>'Water Data'!AL31</f>
        <v>3906</v>
      </c>
      <c r="AM34" s="73">
        <f>'Water Data'!AM31</f>
        <v>1466</v>
      </c>
      <c r="AN34" s="24"/>
      <c r="AO34" s="18"/>
      <c r="AP34" s="123"/>
      <c r="AQ34" s="27" t="s">
        <v>20</v>
      </c>
      <c r="AR34" s="72"/>
      <c r="AS34" s="72"/>
      <c r="AT34" s="72"/>
      <c r="AU34" s="72"/>
      <c r="AV34" s="72"/>
      <c r="AW34" s="73"/>
      <c r="AX34" s="24"/>
      <c r="AY34" s="18"/>
      <c r="AZ34" s="123"/>
      <c r="BA34" s="27" t="s">
        <v>20</v>
      </c>
      <c r="BB34" s="72"/>
      <c r="BC34" s="72"/>
      <c r="BD34" s="72"/>
      <c r="BE34" s="72"/>
      <c r="BF34" s="72"/>
      <c r="BG34" s="73"/>
      <c r="BH34" s="24"/>
      <c r="BI34" s="18"/>
      <c r="BJ34" s="123"/>
      <c r="BK34" s="27" t="s">
        <v>20</v>
      </c>
      <c r="BL34" s="72">
        <v>15353</v>
      </c>
      <c r="BM34" s="72" t="s">
        <v>307</v>
      </c>
      <c r="BN34" s="72" t="s">
        <v>307</v>
      </c>
      <c r="BO34" s="72">
        <v>5851</v>
      </c>
      <c r="BP34" s="72">
        <v>6113</v>
      </c>
      <c r="BQ34" s="73">
        <v>3389</v>
      </c>
      <c r="BR34" s="24"/>
      <c r="BS34" s="18"/>
      <c r="BT34" s="124"/>
      <c r="CD34" s="124"/>
      <c r="CN34" s="124"/>
      <c r="CX34" s="124"/>
      <c r="DH34" s="124"/>
      <c r="DR34" s="124"/>
      <c r="EB34" s="124"/>
      <c r="EL34" s="124"/>
      <c r="EV34" s="124"/>
      <c r="FF34" s="124"/>
      <c r="FP34" s="124"/>
      <c r="FZ34" s="124"/>
      <c r="GJ34" s="124"/>
      <c r="GT34" s="124"/>
      <c r="HD34" s="124"/>
      <c r="HN34" s="124"/>
      <c r="HX34" s="124"/>
    </row>
    <row xmlns:x14ac="http://schemas.microsoft.com/office/spreadsheetml/2009/9/ac" r="35" s="3" customFormat="true" x14ac:dyDescent="0.25">
      <c r="A35" s="399" t="str">
        <f ca="true">IF(ISBLANK('Data Summary'!A37),"",'Data Summary'!A37)</f>
        <v/>
      </c>
      <c r="B35" s="124"/>
      <c r="L35" s="124"/>
      <c r="V35" s="124"/>
      <c r="AF35" s="124"/>
      <c r="AP35" s="124"/>
      <c r="AZ35" s="124"/>
      <c r="BA35" s="124"/>
      <c r="BJ35" s="124"/>
      <c r="BK35" s="124"/>
      <c r="BT35" s="124"/>
      <c r="CD35" s="124"/>
      <c r="CN35" s="124"/>
      <c r="CX35" s="124"/>
      <c r="DH35" s="124"/>
      <c r="DR35" s="124"/>
      <c r="EB35" s="124"/>
      <c r="EL35" s="124"/>
      <c r="EV35" s="124"/>
      <c r="FF35" s="124"/>
      <c r="FP35" s="124"/>
      <c r="FZ35" s="124"/>
      <c r="GJ35" s="124"/>
      <c r="GT35" s="124"/>
      <c r="HD35" s="124"/>
      <c r="HN35" s="124"/>
      <c r="HX35" s="124"/>
    </row>
    <row xmlns:x14ac="http://schemas.microsoft.com/office/spreadsheetml/2009/9/ac" r="36" s="3" customFormat="true" x14ac:dyDescent="0.25">
      <c r="A36" s="399" t="str">
        <f ca="true">IF(ISBLANK('Data Summary'!A38),"",'Data Summary'!A38)</f>
        <v/>
      </c>
      <c r="B36" s="124"/>
      <c r="L36" s="124"/>
      <c r="V36" s="124"/>
      <c r="AF36" s="124"/>
      <c r="AP36" s="124"/>
      <c r="AZ36" s="124"/>
      <c r="BA36" s="124"/>
      <c r="BJ36" s="124"/>
      <c r="BK36" s="124"/>
      <c r="BT36" s="124"/>
      <c r="CD36" s="124"/>
      <c r="CN36" s="124"/>
      <c r="CX36" s="124"/>
      <c r="DH36" s="124"/>
      <c r="DR36" s="124"/>
      <c r="EB36" s="124"/>
      <c r="EL36" s="124"/>
      <c r="EV36" s="124"/>
      <c r="FF36" s="124"/>
      <c r="FP36" s="124"/>
      <c r="FZ36" s="124"/>
      <c r="GJ36" s="124"/>
      <c r="GT36" s="124"/>
      <c r="HD36" s="124"/>
      <c r="HN36" s="124"/>
      <c r="HX36" s="124"/>
    </row>
    <row xmlns:x14ac="http://schemas.microsoft.com/office/spreadsheetml/2009/9/ac" r="37" s="3" customFormat="true" x14ac:dyDescent="0.25">
      <c r="A37" s="399" t="str">
        <f ca="true">IF(ISBLANK('Data Summary'!A39),"",'Data Summary'!A39)</f>
        <v/>
      </c>
      <c r="B37" s="124"/>
      <c r="L37" s="124"/>
      <c r="V37" s="124"/>
      <c r="AF37" s="124"/>
      <c r="AP37" s="124"/>
      <c r="AZ37" s="124"/>
      <c r="BA37" s="124"/>
      <c r="BJ37" s="124"/>
      <c r="BK37" s="124"/>
      <c r="BT37" s="124"/>
      <c r="CD37" s="124"/>
      <c r="CN37" s="124"/>
      <c r="CX37" s="124"/>
      <c r="DH37" s="124"/>
      <c r="DR37" s="124"/>
      <c r="EB37" s="124"/>
      <c r="EL37" s="124"/>
      <c r="EV37" s="124"/>
      <c r="FF37" s="124"/>
      <c r="FP37" s="124"/>
      <c r="FZ37" s="124"/>
      <c r="GJ37" s="124"/>
      <c r="GT37" s="124"/>
      <c r="HD37" s="124"/>
      <c r="HN37" s="124"/>
      <c r="HX37" s="124"/>
    </row>
    <row xmlns:x14ac="http://schemas.microsoft.com/office/spreadsheetml/2009/9/ac" r="38" s="3" customFormat="true" x14ac:dyDescent="0.25">
      <c r="A38" s="399" t="str">
        <f ca="true">IF(ISBLANK('Data Summary'!A40),"",'Data Summary'!A40)</f>
        <v/>
      </c>
      <c r="B38" s="124"/>
      <c r="L38" s="124"/>
      <c r="V38" s="124"/>
      <c r="AF38" s="124"/>
      <c r="AP38" s="124"/>
      <c r="AZ38" s="124"/>
      <c r="BA38" s="124"/>
      <c r="BJ38" s="124"/>
      <c r="BK38" s="124"/>
      <c r="BT38" s="124"/>
      <c r="CD38" s="124"/>
      <c r="CN38" s="124"/>
      <c r="CX38" s="124"/>
      <c r="DH38" s="124"/>
      <c r="DR38" s="124"/>
      <c r="EB38" s="124"/>
      <c r="EL38" s="124"/>
      <c r="EV38" s="124"/>
      <c r="FF38" s="124"/>
      <c r="FP38" s="124"/>
      <c r="FZ38" s="124"/>
      <c r="GJ38" s="124"/>
      <c r="GT38" s="124"/>
      <c r="HD38" s="124"/>
      <c r="HN38" s="124"/>
      <c r="HX38" s="124"/>
    </row>
    <row xmlns:x14ac="http://schemas.microsoft.com/office/spreadsheetml/2009/9/ac" r="39" s="3" customFormat="true" x14ac:dyDescent="0.25">
      <c r="A39" s="399" t="str">
        <f ca="true">IF(ISBLANK('Data Summary'!A41),"",'Data Summary'!A41)</f>
        <v/>
      </c>
      <c r="B39" s="124"/>
      <c r="L39" s="124"/>
      <c r="V39" s="124"/>
      <c r="AF39" s="124"/>
      <c r="AP39" s="124"/>
      <c r="AZ39" s="124"/>
      <c r="BA39" s="124"/>
      <c r="BJ39" s="124"/>
      <c r="BK39" s="124"/>
      <c r="BT39" s="124"/>
      <c r="CD39" s="124"/>
      <c r="CN39" s="124"/>
      <c r="CX39" s="124"/>
      <c r="DH39" s="124"/>
      <c r="DR39" s="124"/>
      <c r="EB39" s="124"/>
      <c r="EL39" s="124"/>
      <c r="EV39" s="124"/>
      <c r="FF39" s="124"/>
      <c r="FP39" s="124"/>
      <c r="FZ39" s="124"/>
      <c r="GJ39" s="124"/>
      <c r="GT39" s="124"/>
      <c r="HD39" s="124"/>
      <c r="HN39" s="124"/>
      <c r="HX39" s="124"/>
    </row>
    <row xmlns:x14ac="http://schemas.microsoft.com/office/spreadsheetml/2009/9/ac" r="40" s="3" customFormat="true" x14ac:dyDescent="0.25">
      <c r="A40" s="399" t="str">
        <f ca="true">IF(ISBLANK('Data Summary'!A42),"",'Data Summary'!A42)</f>
        <v/>
      </c>
      <c r="B40" s="124"/>
      <c r="L40" s="124"/>
      <c r="V40" s="124"/>
      <c r="AF40" s="124"/>
      <c r="AP40" s="124"/>
      <c r="AZ40" s="124"/>
      <c r="BA40" s="124"/>
      <c r="BJ40" s="124"/>
      <c r="BK40" s="124"/>
      <c r="BT40" s="124"/>
      <c r="CD40" s="124"/>
      <c r="CN40" s="124"/>
      <c r="CX40" s="124"/>
      <c r="DH40" s="124"/>
      <c r="DR40" s="124"/>
      <c r="EB40" s="124"/>
      <c r="EL40" s="124"/>
      <c r="EV40" s="124"/>
      <c r="FF40" s="124"/>
      <c r="FP40" s="124"/>
      <c r="FZ40" s="124"/>
      <c r="GJ40" s="124"/>
      <c r="GT40" s="124"/>
      <c r="HD40" s="124"/>
      <c r="HN40" s="124"/>
      <c r="HX40" s="124"/>
    </row>
    <row xmlns:x14ac="http://schemas.microsoft.com/office/spreadsheetml/2009/9/ac" r="41" s="3" customFormat="true" x14ac:dyDescent="0.25">
      <c r="A41" s="399" t="str">
        <f ca="true">IF(ISBLANK('Data Summary'!A43),"",'Data Summary'!A43)</f>
        <v/>
      </c>
      <c r="B41" s="124"/>
      <c r="L41" s="124"/>
      <c r="V41" s="124"/>
      <c r="AF41" s="124"/>
      <c r="AP41" s="124"/>
      <c r="AZ41" s="124"/>
      <c r="BA41" s="124"/>
      <c r="BJ41" s="124"/>
      <c r="BK41" s="124"/>
      <c r="BT41" s="124"/>
      <c r="CD41" s="124"/>
      <c r="CN41" s="124"/>
      <c r="CX41" s="124"/>
      <c r="DH41" s="124"/>
      <c r="DR41" s="124"/>
      <c r="EB41" s="124"/>
      <c r="EL41" s="124"/>
      <c r="EV41" s="124"/>
      <c r="FF41" s="124"/>
      <c r="FP41" s="124"/>
      <c r="FZ41" s="124"/>
      <c r="GJ41" s="124"/>
      <c r="GT41" s="124"/>
      <c r="HD41" s="124"/>
      <c r="HN41" s="124"/>
      <c r="HX41" s="124"/>
    </row>
    <row xmlns:x14ac="http://schemas.microsoft.com/office/spreadsheetml/2009/9/ac" r="42" s="3" customFormat="true" x14ac:dyDescent="0.25">
      <c r="A42" s="399" t="str">
        <f ca="true">IF(ISBLANK('Data Summary'!A44),"",'Data Summary'!A44)</f>
        <v/>
      </c>
      <c r="B42" s="124"/>
      <c r="L42" s="124"/>
      <c r="V42" s="124"/>
      <c r="AF42" s="124"/>
      <c r="AP42" s="124"/>
      <c r="AZ42" s="124"/>
      <c r="BA42" s="124"/>
      <c r="BJ42" s="124"/>
      <c r="BK42" s="124"/>
      <c r="BT42" s="124"/>
      <c r="CD42" s="124"/>
      <c r="CN42" s="124"/>
      <c r="CX42" s="124"/>
      <c r="DH42" s="124"/>
      <c r="DR42" s="124"/>
      <c r="EB42" s="124"/>
      <c r="EL42" s="124"/>
      <c r="EV42" s="124"/>
      <c r="FF42" s="124"/>
      <c r="FP42" s="124"/>
      <c r="FZ42" s="124"/>
      <c r="GJ42" s="124"/>
      <c r="GT42" s="124"/>
      <c r="HD42" s="124"/>
      <c r="HN42" s="124"/>
      <c r="HX42" s="124"/>
    </row>
    <row xmlns:x14ac="http://schemas.microsoft.com/office/spreadsheetml/2009/9/ac" r="43" s="3" customFormat="true" x14ac:dyDescent="0.25">
      <c r="A43" s="399" t="str">
        <f ca="true">IF(ISBLANK('Data Summary'!A45),"",'Data Summary'!A45)</f>
        <v/>
      </c>
      <c r="B43" s="124"/>
      <c r="L43" s="124"/>
      <c r="V43" s="124"/>
      <c r="AF43" s="124"/>
      <c r="AP43" s="124"/>
      <c r="AZ43" s="124"/>
      <c r="BA43" s="124"/>
      <c r="BJ43" s="124"/>
      <c r="BK43" s="124"/>
      <c r="BT43" s="124"/>
      <c r="CD43" s="124"/>
      <c r="CN43" s="124"/>
      <c r="CX43" s="124"/>
      <c r="DH43" s="124"/>
      <c r="DR43" s="124"/>
      <c r="EB43" s="124"/>
      <c r="EL43" s="124"/>
      <c r="EV43" s="124"/>
      <c r="FF43" s="124"/>
      <c r="FP43" s="124"/>
      <c r="FZ43" s="124"/>
      <c r="GJ43" s="124"/>
      <c r="GT43" s="124"/>
      <c r="HD43" s="124"/>
      <c r="HN43" s="124"/>
      <c r="HX43" s="124"/>
    </row>
    <row xmlns:x14ac="http://schemas.microsoft.com/office/spreadsheetml/2009/9/ac" r="44" s="3" customFormat="true" x14ac:dyDescent="0.25">
      <c r="A44" s="399" t="str">
        <f ca="true">IF(ISBLANK('Data Summary'!A46),"",'Data Summary'!A46)</f>
        <v/>
      </c>
      <c r="B44" s="124"/>
      <c r="L44" s="124"/>
      <c r="V44" s="124"/>
      <c r="AF44" s="124"/>
      <c r="AP44" s="124"/>
      <c r="AZ44" s="124"/>
      <c r="BA44" s="124"/>
      <c r="BJ44" s="124"/>
      <c r="BK44" s="124"/>
      <c r="BT44" s="124"/>
      <c r="CD44" s="124"/>
      <c r="CN44" s="124"/>
      <c r="CX44" s="124"/>
      <c r="DH44" s="124"/>
      <c r="DR44" s="124"/>
      <c r="EB44" s="124"/>
      <c r="EL44" s="124"/>
      <c r="EV44" s="124"/>
      <c r="FF44" s="124"/>
      <c r="FP44" s="124"/>
      <c r="FZ44" s="124"/>
      <c r="GJ44" s="124"/>
      <c r="GT44" s="124"/>
      <c r="HD44" s="124"/>
      <c r="HN44" s="124"/>
      <c r="HX44" s="124"/>
    </row>
    <row xmlns:x14ac="http://schemas.microsoft.com/office/spreadsheetml/2009/9/ac" r="45" s="3" customFormat="true" x14ac:dyDescent="0.25">
      <c r="A45" s="399" t="str">
        <f ca="true">IF(ISBLANK('Data Summary'!A47),"",'Data Summary'!A47)</f>
        <v/>
      </c>
      <c r="B45" s="124"/>
      <c r="L45" s="124"/>
      <c r="V45" s="124"/>
      <c r="AF45" s="124"/>
      <c r="AP45" s="124"/>
      <c r="AZ45" s="124"/>
      <c r="BA45" s="124"/>
      <c r="BJ45" s="124"/>
      <c r="BK45" s="124"/>
      <c r="BT45" s="124"/>
      <c r="CD45" s="124"/>
      <c r="CN45" s="124"/>
      <c r="CX45" s="124"/>
      <c r="DH45" s="124"/>
      <c r="DR45" s="124"/>
      <c r="EB45" s="124"/>
      <c r="EL45" s="124"/>
      <c r="EV45" s="124"/>
      <c r="FF45" s="124"/>
      <c r="FP45" s="124"/>
      <c r="FZ45" s="124"/>
      <c r="GJ45" s="124"/>
      <c r="GT45" s="124"/>
      <c r="HD45" s="124"/>
      <c r="HN45" s="124"/>
      <c r="HX45" s="124"/>
    </row>
    <row xmlns:x14ac="http://schemas.microsoft.com/office/spreadsheetml/2009/9/ac" r="46" s="3" customFormat="true" x14ac:dyDescent="0.25">
      <c r="A46" s="399" t="str">
        <f ca="true">IF(ISBLANK('Data Summary'!A48),"",'Data Summary'!A48)</f>
        <v/>
      </c>
      <c r="B46" s="124"/>
      <c r="L46" s="124"/>
      <c r="V46" s="124"/>
      <c r="AF46" s="124"/>
      <c r="AP46" s="124"/>
      <c r="AZ46" s="124"/>
      <c r="BA46" s="124"/>
      <c r="BJ46" s="124"/>
      <c r="BK46" s="124"/>
      <c r="BT46" s="124"/>
      <c r="CD46" s="124"/>
      <c r="CN46" s="124"/>
      <c r="CX46" s="124"/>
      <c r="DH46" s="124"/>
      <c r="DR46" s="124"/>
      <c r="EB46" s="124"/>
      <c r="EL46" s="124"/>
      <c r="EV46" s="124"/>
      <c r="FF46" s="124"/>
      <c r="FP46" s="124"/>
      <c r="FZ46" s="124"/>
      <c r="GJ46" s="124"/>
      <c r="GT46" s="124"/>
      <c r="HD46" s="124"/>
      <c r="HN46" s="124"/>
      <c r="HX46" s="124"/>
    </row>
    <row xmlns:x14ac="http://schemas.microsoft.com/office/spreadsheetml/2009/9/ac" r="47" s="3" customFormat="true" x14ac:dyDescent="0.25">
      <c r="A47" s="399" t="str">
        <f ca="true">IF(ISBLANK('Data Summary'!A49),"",'Data Summary'!A49)</f>
        <v/>
      </c>
      <c r="B47" s="124"/>
      <c r="L47" s="124"/>
      <c r="V47" s="124"/>
      <c r="AF47" s="124"/>
      <c r="AP47" s="124"/>
      <c r="AZ47" s="124"/>
      <c r="BA47" s="124"/>
      <c r="BJ47" s="124"/>
      <c r="BK47" s="124"/>
      <c r="BT47" s="124"/>
      <c r="CD47" s="124"/>
      <c r="CN47" s="124"/>
      <c r="CX47" s="124"/>
      <c r="DH47" s="124"/>
      <c r="DR47" s="124"/>
      <c r="EB47" s="124"/>
      <c r="EL47" s="124"/>
      <c r="EV47" s="124"/>
      <c r="FF47" s="124"/>
      <c r="FP47" s="124"/>
      <c r="FZ47" s="124"/>
      <c r="GJ47" s="124"/>
      <c r="GT47" s="124"/>
      <c r="HD47" s="124"/>
      <c r="HN47" s="124"/>
      <c r="HX47" s="124"/>
    </row>
    <row xmlns:x14ac="http://schemas.microsoft.com/office/spreadsheetml/2009/9/ac" r="48" s="3" customFormat="true" x14ac:dyDescent="0.25">
      <c r="A48" s="399" t="str">
        <f ca="true">IF(ISBLANK('Data Summary'!A50),"",'Data Summary'!A50)</f>
        <v/>
      </c>
      <c r="B48" s="124"/>
      <c r="L48" s="124"/>
      <c r="V48" s="124"/>
      <c r="AF48" s="124"/>
      <c r="AP48" s="124"/>
      <c r="AZ48" s="124"/>
      <c r="BA48" s="124"/>
      <c r="BJ48" s="124"/>
      <c r="BK48" s="124"/>
      <c r="BT48" s="124"/>
      <c r="CD48" s="124"/>
      <c r="CN48" s="124"/>
      <c r="CX48" s="124"/>
      <c r="DH48" s="124"/>
      <c r="DR48" s="124"/>
      <c r="EB48" s="124"/>
      <c r="EL48" s="124"/>
      <c r="EV48" s="124"/>
      <c r="FF48" s="124"/>
      <c r="FP48" s="124"/>
      <c r="FZ48" s="124"/>
      <c r="GJ48" s="124"/>
      <c r="GT48" s="124"/>
      <c r="HD48" s="124"/>
      <c r="HN48" s="124"/>
      <c r="HX48" s="124"/>
    </row>
    <row xmlns:x14ac="http://schemas.microsoft.com/office/spreadsheetml/2009/9/ac" r="49" s="3" customFormat="true" x14ac:dyDescent="0.25">
      <c r="A49" s="399" t="str">
        <f ca="true">IF(ISBLANK('Data Summary'!A51),"",'Data Summary'!A51)</f>
        <v/>
      </c>
      <c r="B49" s="124"/>
      <c r="L49" s="124"/>
      <c r="V49" s="124"/>
      <c r="AF49" s="124"/>
      <c r="AP49" s="124"/>
      <c r="AZ49" s="124"/>
      <c r="BA49" s="124"/>
      <c r="BJ49" s="124"/>
      <c r="BK49" s="124"/>
      <c r="BT49" s="124"/>
      <c r="CD49" s="124"/>
      <c r="CN49" s="124"/>
      <c r="CX49" s="124"/>
      <c r="DH49" s="124"/>
      <c r="DR49" s="124"/>
      <c r="EB49" s="124"/>
      <c r="EL49" s="124"/>
      <c r="EV49" s="124"/>
      <c r="FF49" s="124"/>
      <c r="FP49" s="124"/>
      <c r="FZ49" s="124"/>
      <c r="GJ49" s="124"/>
      <c r="GT49" s="124"/>
      <c r="HD49" s="124"/>
      <c r="HN49" s="124"/>
      <c r="HX49" s="124"/>
    </row>
    <row xmlns:x14ac="http://schemas.microsoft.com/office/spreadsheetml/2009/9/ac" r="50" s="3" customFormat="true" x14ac:dyDescent="0.25">
      <c r="A50" s="399" t="str">
        <f ca="true">IF(ISBLANK('Data Summary'!A52),"",'Data Summary'!A52)</f>
        <v/>
      </c>
      <c r="B50" s="124"/>
      <c r="L50" s="124"/>
      <c r="V50" s="124"/>
      <c r="AF50" s="124"/>
      <c r="AP50" s="124"/>
      <c r="AZ50" s="124"/>
      <c r="BA50" s="124"/>
      <c r="BJ50" s="124"/>
      <c r="BK50" s="124"/>
      <c r="BT50" s="124"/>
      <c r="CD50" s="124"/>
      <c r="CN50" s="124"/>
      <c r="CX50" s="124"/>
      <c r="DH50" s="124"/>
      <c r="DR50" s="124"/>
      <c r="EB50" s="124"/>
      <c r="EL50" s="124"/>
      <c r="EV50" s="124"/>
      <c r="FF50" s="124"/>
      <c r="FP50" s="124"/>
      <c r="FZ50" s="124"/>
      <c r="GJ50" s="124"/>
      <c r="GT50" s="124"/>
      <c r="HD50" s="124"/>
      <c r="HN50" s="124"/>
      <c r="HX50" s="124"/>
    </row>
    <row xmlns:x14ac="http://schemas.microsoft.com/office/spreadsheetml/2009/9/ac" r="51" s="3" customFormat="true" x14ac:dyDescent="0.25">
      <c r="A51" s="399" t="str">
        <f ca="true">IF(ISBLANK('Data Summary'!A53),"",'Data Summary'!A53)</f>
        <v/>
      </c>
      <c r="B51" s="124"/>
      <c r="L51" s="124"/>
      <c r="V51" s="124"/>
      <c r="AF51" s="124"/>
      <c r="AP51" s="124"/>
      <c r="AZ51" s="124"/>
      <c r="BA51" s="124"/>
      <c r="BJ51" s="124"/>
      <c r="BK51" s="124"/>
      <c r="BT51" s="124"/>
      <c r="CD51" s="124"/>
      <c r="CN51" s="124"/>
      <c r="CX51" s="124"/>
      <c r="DH51" s="124"/>
      <c r="DR51" s="124"/>
      <c r="EB51" s="124"/>
      <c r="EL51" s="124"/>
      <c r="EV51" s="124"/>
      <c r="FF51" s="124"/>
      <c r="FP51" s="124"/>
      <c r="FZ51" s="124"/>
      <c r="GJ51" s="124"/>
      <c r="GT51" s="124"/>
      <c r="HD51" s="124"/>
      <c r="HN51" s="124"/>
      <c r="HX51" s="124"/>
    </row>
    <row xmlns:x14ac="http://schemas.microsoft.com/office/spreadsheetml/2009/9/ac" r="52" s="3" customFormat="true" x14ac:dyDescent="0.25">
      <c r="A52" s="399" t="str">
        <f ca="true">IF(ISBLANK('Data Summary'!A54),"",'Data Summary'!A54)</f>
        <v/>
      </c>
      <c r="B52" s="124"/>
      <c r="L52" s="124"/>
      <c r="V52" s="124"/>
      <c r="AF52" s="124"/>
      <c r="AP52" s="124"/>
      <c r="AZ52" s="124"/>
      <c r="BA52" s="124"/>
      <c r="BJ52" s="124"/>
      <c r="BK52" s="124"/>
      <c r="BT52" s="124"/>
      <c r="CD52" s="124"/>
      <c r="CN52" s="124"/>
      <c r="CX52" s="124"/>
      <c r="DH52" s="124"/>
      <c r="DR52" s="124"/>
      <c r="EB52" s="124"/>
      <c r="EL52" s="124"/>
      <c r="EV52" s="124"/>
      <c r="FF52" s="124"/>
      <c r="FP52" s="124"/>
      <c r="FZ52" s="124"/>
      <c r="GJ52" s="124"/>
      <c r="GT52" s="124"/>
      <c r="HD52" s="124"/>
      <c r="HN52" s="124"/>
      <c r="HX52" s="124"/>
    </row>
    <row xmlns:x14ac="http://schemas.microsoft.com/office/spreadsheetml/2009/9/ac" r="53" s="3" customFormat="true" x14ac:dyDescent="0.25">
      <c r="A53" s="399" t="str">
        <f ca="true">IF(ISBLANK('Data Summary'!A55),"",'Data Summary'!A55)</f>
        <v/>
      </c>
      <c r="B53" s="124"/>
      <c r="L53" s="124"/>
      <c r="V53" s="124"/>
      <c r="AF53" s="124"/>
      <c r="AP53" s="124"/>
      <c r="AZ53" s="124"/>
      <c r="BA53" s="124"/>
      <c r="BJ53" s="124"/>
      <c r="BK53" s="124"/>
      <c r="BT53" s="124"/>
      <c r="CD53" s="124"/>
      <c r="CN53" s="124"/>
      <c r="CX53" s="124"/>
      <c r="DH53" s="124"/>
      <c r="DR53" s="124"/>
      <c r="EB53" s="124"/>
      <c r="EL53" s="124"/>
      <c r="EV53" s="124"/>
      <c r="FF53" s="124"/>
      <c r="FP53" s="124"/>
      <c r="FZ53" s="124"/>
      <c r="GJ53" s="124"/>
      <c r="GT53" s="124"/>
      <c r="HD53" s="124"/>
      <c r="HN53" s="124"/>
      <c r="HX53" s="124"/>
    </row>
    <row xmlns:x14ac="http://schemas.microsoft.com/office/spreadsheetml/2009/9/ac" r="54" s="3" customFormat="true" x14ac:dyDescent="0.25">
      <c r="A54" s="399" t="str">
        <f ca="true">IF(ISBLANK('Data Summary'!A56),"",'Data Summary'!A56)</f>
        <v/>
      </c>
      <c r="B54" s="124"/>
      <c r="L54" s="124"/>
      <c r="V54" s="124"/>
      <c r="AF54" s="124"/>
      <c r="AP54" s="124"/>
      <c r="AZ54" s="124"/>
      <c r="BA54" s="124"/>
      <c r="BJ54" s="124"/>
      <c r="BK54" s="124"/>
      <c r="BT54" s="124"/>
      <c r="CD54" s="124"/>
      <c r="CN54" s="124"/>
      <c r="CX54" s="124"/>
      <c r="DH54" s="124"/>
      <c r="DR54" s="124"/>
      <c r="EB54" s="124"/>
      <c r="EL54" s="124"/>
      <c r="EV54" s="124"/>
      <c r="FF54" s="124"/>
      <c r="FP54" s="124"/>
      <c r="FZ54" s="124"/>
      <c r="GJ54" s="124"/>
      <c r="GT54" s="124"/>
      <c r="HD54" s="124"/>
      <c r="HN54" s="124"/>
      <c r="HX54" s="124"/>
    </row>
    <row xmlns:x14ac="http://schemas.microsoft.com/office/spreadsheetml/2009/9/ac" r="55" s="3" customFormat="true" x14ac:dyDescent="0.25">
      <c r="A55" s="399" t="str">
        <f ca="true">IF(ISBLANK('Data Summary'!A57),"",'Data Summary'!A57)</f>
        <v/>
      </c>
      <c r="B55" s="124"/>
      <c r="L55" s="124"/>
      <c r="V55" s="124"/>
      <c r="AF55" s="124"/>
      <c r="AP55" s="124"/>
      <c r="AZ55" s="124"/>
      <c r="BA55" s="124"/>
      <c r="BJ55" s="124"/>
      <c r="BK55" s="124"/>
      <c r="BT55" s="124"/>
      <c r="CD55" s="124"/>
      <c r="CN55" s="124"/>
      <c r="CX55" s="124"/>
      <c r="DH55" s="124"/>
      <c r="DR55" s="124"/>
      <c r="EB55" s="124"/>
      <c r="EL55" s="124"/>
      <c r="EV55" s="124"/>
      <c r="FF55" s="124"/>
      <c r="FP55" s="124"/>
      <c r="FZ55" s="124"/>
      <c r="GJ55" s="124"/>
      <c r="GT55" s="124"/>
      <c r="HD55" s="124"/>
      <c r="HN55" s="124"/>
      <c r="HX55" s="124"/>
    </row>
    <row xmlns:x14ac="http://schemas.microsoft.com/office/spreadsheetml/2009/9/ac" r="56" s="3" customFormat="true" x14ac:dyDescent="0.25">
      <c r="A56" s="399" t="str">
        <f ca="true">IF(ISBLANK('Data Summary'!A58),"",'Data Summary'!A58)</f>
        <v/>
      </c>
      <c r="B56" s="124"/>
      <c r="L56" s="124"/>
      <c r="V56" s="124"/>
      <c r="AF56" s="124"/>
      <c r="AP56" s="124"/>
      <c r="AZ56" s="124"/>
      <c r="BA56" s="124"/>
      <c r="BJ56" s="124"/>
      <c r="BK56" s="124"/>
      <c r="BT56" s="124"/>
      <c r="CD56" s="124"/>
      <c r="CN56" s="124"/>
      <c r="CX56" s="124"/>
      <c r="DH56" s="124"/>
      <c r="DR56" s="124"/>
      <c r="EB56" s="124"/>
      <c r="EL56" s="124"/>
      <c r="EV56" s="124"/>
      <c r="FF56" s="124"/>
      <c r="FP56" s="124"/>
      <c r="FZ56" s="124"/>
      <c r="GJ56" s="124"/>
      <c r="GT56" s="124"/>
      <c r="HD56" s="124"/>
      <c r="HN56" s="124"/>
      <c r="HX56" s="124"/>
    </row>
    <row xmlns:x14ac="http://schemas.microsoft.com/office/spreadsheetml/2009/9/ac" r="57" s="3" customFormat="true" x14ac:dyDescent="0.25">
      <c r="A57" s="399" t="str">
        <f ca="true">IF(ISBLANK('Data Summary'!A59),"",'Data Summary'!A59)</f>
        <v/>
      </c>
      <c r="B57" s="124"/>
      <c r="L57" s="124"/>
      <c r="V57" s="124"/>
      <c r="AF57" s="124"/>
      <c r="AP57" s="124"/>
      <c r="AZ57" s="124"/>
      <c r="BA57" s="124"/>
      <c r="BJ57" s="124"/>
      <c r="BK57" s="124"/>
      <c r="BT57" s="124"/>
      <c r="CD57" s="124"/>
      <c r="CN57" s="124"/>
      <c r="CX57" s="124"/>
      <c r="DH57" s="124"/>
      <c r="DR57" s="124"/>
      <c r="EB57" s="124"/>
      <c r="EL57" s="124"/>
      <c r="EV57" s="124"/>
      <c r="FF57" s="124"/>
      <c r="FP57" s="124"/>
      <c r="FZ57" s="124"/>
      <c r="GJ57" s="124"/>
      <c r="GT57" s="124"/>
      <c r="HD57" s="124"/>
      <c r="HN57" s="124"/>
      <c r="HX57" s="124"/>
    </row>
    <row xmlns:x14ac="http://schemas.microsoft.com/office/spreadsheetml/2009/9/ac" r="58" s="3" customFormat="true" x14ac:dyDescent="0.25">
      <c r="A58" s="399" t="str">
        <f ca="true">IF(ISBLANK('Data Summary'!A60),"",'Data Summary'!A60)</f>
        <v/>
      </c>
      <c r="B58" s="124"/>
      <c r="L58" s="124"/>
      <c r="V58" s="124"/>
      <c r="AF58" s="124"/>
      <c r="AP58" s="124"/>
      <c r="AZ58" s="124"/>
      <c r="BA58" s="124"/>
      <c r="BJ58" s="124"/>
      <c r="BK58" s="124"/>
      <c r="BT58" s="124"/>
      <c r="CD58" s="124"/>
      <c r="CN58" s="124"/>
      <c r="CX58" s="124"/>
      <c r="DH58" s="124"/>
      <c r="DR58" s="124"/>
      <c r="EB58" s="124"/>
      <c r="EL58" s="124"/>
      <c r="EV58" s="124"/>
      <c r="FF58" s="124"/>
      <c r="FP58" s="124"/>
      <c r="FZ58" s="124"/>
      <c r="GJ58" s="124"/>
      <c r="GT58" s="124"/>
      <c r="HD58" s="124"/>
      <c r="HN58" s="124"/>
      <c r="HX58" s="124"/>
    </row>
    <row xmlns:x14ac="http://schemas.microsoft.com/office/spreadsheetml/2009/9/ac" r="59" s="3" customFormat="true" x14ac:dyDescent="0.25">
      <c r="A59" s="399" t="str">
        <f ca="true">IF(ISBLANK('Data Summary'!A61),"",'Data Summary'!A61)</f>
        <v/>
      </c>
      <c r="B59" s="124"/>
      <c r="L59" s="124"/>
      <c r="V59" s="124"/>
      <c r="AF59" s="124"/>
      <c r="AP59" s="124"/>
      <c r="AZ59" s="124"/>
      <c r="BA59" s="124"/>
      <c r="BJ59" s="124"/>
      <c r="BK59" s="124"/>
      <c r="BT59" s="124"/>
      <c r="CD59" s="124"/>
      <c r="CN59" s="124"/>
      <c r="CX59" s="124"/>
      <c r="DH59" s="124"/>
      <c r="DR59" s="124"/>
      <c r="EB59" s="124"/>
      <c r="EL59" s="124"/>
      <c r="EV59" s="124"/>
      <c r="FF59" s="124"/>
      <c r="FP59" s="124"/>
      <c r="FZ59" s="124"/>
      <c r="GJ59" s="124"/>
      <c r="GT59" s="124"/>
      <c r="HD59" s="124"/>
      <c r="HN59" s="124"/>
      <c r="HX59" s="124"/>
    </row>
    <row xmlns:x14ac="http://schemas.microsoft.com/office/spreadsheetml/2009/9/ac" r="60" s="3" customFormat="true" x14ac:dyDescent="0.25">
      <c r="A60" s="399" t="str">
        <f ca="true">IF(ISBLANK('Data Summary'!A62),"",'Data Summary'!A62)</f>
        <v/>
      </c>
      <c r="B60" s="124"/>
      <c r="L60" s="124"/>
      <c r="V60" s="124"/>
      <c r="AF60" s="124"/>
      <c r="AP60" s="124"/>
      <c r="AZ60" s="124"/>
      <c r="BA60" s="124"/>
      <c r="BJ60" s="124"/>
      <c r="BK60" s="124"/>
      <c r="BT60" s="124"/>
      <c r="CD60" s="124"/>
      <c r="CN60" s="124"/>
      <c r="CX60" s="124"/>
      <c r="DH60" s="124"/>
      <c r="DR60" s="124"/>
      <c r="EB60" s="124"/>
      <c r="EL60" s="124"/>
      <c r="EV60" s="124"/>
      <c r="FF60" s="124"/>
      <c r="FP60" s="124"/>
      <c r="FZ60" s="124"/>
      <c r="GJ60" s="124"/>
      <c r="GT60" s="124"/>
      <c r="HD60" s="124"/>
      <c r="HN60" s="124"/>
      <c r="HX60" s="124"/>
    </row>
    <row xmlns:x14ac="http://schemas.microsoft.com/office/spreadsheetml/2009/9/ac" r="61" s="3" customFormat="true" x14ac:dyDescent="0.25">
      <c r="A61" s="399" t="str">
        <f ca="true">IF(ISBLANK('Data Summary'!A63),"",'Data Summary'!A63)</f>
        <v/>
      </c>
      <c r="B61" s="124"/>
      <c r="L61" s="124"/>
      <c r="V61" s="124"/>
      <c r="AF61" s="124"/>
      <c r="AP61" s="124"/>
      <c r="AZ61" s="124"/>
      <c r="BA61" s="124"/>
      <c r="BJ61" s="124"/>
      <c r="BK61" s="124"/>
      <c r="BT61" s="124"/>
      <c r="CD61" s="124"/>
      <c r="CN61" s="124"/>
      <c r="CX61" s="124"/>
      <c r="DH61" s="124"/>
      <c r="DR61" s="124"/>
      <c r="EB61" s="124"/>
      <c r="EL61" s="124"/>
      <c r="EV61" s="124"/>
      <c r="FF61" s="124"/>
      <c r="FP61" s="124"/>
      <c r="FZ61" s="124"/>
      <c r="GJ61" s="124"/>
      <c r="GT61" s="124"/>
      <c r="HD61" s="124"/>
      <c r="HN61" s="124"/>
      <c r="HX61" s="124"/>
    </row>
    <row xmlns:x14ac="http://schemas.microsoft.com/office/spreadsheetml/2009/9/ac" r="62" s="3" customFormat="true" x14ac:dyDescent="0.25">
      <c r="A62" s="399" t="str">
        <f ca="true">IF(ISBLANK('Data Summary'!A64),"",'Data Summary'!A64)</f>
        <v/>
      </c>
      <c r="B62" s="124"/>
      <c r="L62" s="124"/>
      <c r="V62" s="124"/>
      <c r="AF62" s="124"/>
      <c r="AP62" s="124"/>
      <c r="AZ62" s="124"/>
      <c r="BA62" s="124"/>
      <c r="BJ62" s="124"/>
      <c r="BK62" s="124"/>
      <c r="BT62" s="124"/>
      <c r="CD62" s="124"/>
      <c r="CN62" s="124"/>
      <c r="CX62" s="124"/>
      <c r="DH62" s="124"/>
      <c r="DR62" s="124"/>
      <c r="EB62" s="124"/>
      <c r="EL62" s="124"/>
      <c r="EV62" s="124"/>
      <c r="FF62" s="124"/>
      <c r="FP62" s="124"/>
      <c r="FZ62" s="124"/>
      <c r="GJ62" s="124"/>
      <c r="GT62" s="124"/>
      <c r="HD62" s="124"/>
      <c r="HN62" s="124"/>
      <c r="HX62" s="124"/>
    </row>
    <row xmlns:x14ac="http://schemas.microsoft.com/office/spreadsheetml/2009/9/ac" r="63" s="3" customFormat="true" x14ac:dyDescent="0.25">
      <c r="A63" s="399" t="str">
        <f ca="true">IF(ISBLANK('Data Summary'!A65),"",'Data Summary'!A65)</f>
        <v/>
      </c>
      <c r="B63" s="124"/>
      <c r="L63" s="124"/>
      <c r="V63" s="124"/>
      <c r="AF63" s="124"/>
      <c r="AP63" s="124"/>
      <c r="AZ63" s="124"/>
      <c r="BA63" s="124"/>
      <c r="BJ63" s="124"/>
      <c r="BK63" s="124"/>
      <c r="BT63" s="124"/>
      <c r="CD63" s="124"/>
      <c r="CN63" s="124"/>
      <c r="CX63" s="124"/>
      <c r="DH63" s="124"/>
      <c r="DR63" s="124"/>
      <c r="EB63" s="124"/>
      <c r="EL63" s="124"/>
      <c r="EV63" s="124"/>
      <c r="FF63" s="124"/>
      <c r="FP63" s="124"/>
      <c r="FZ63" s="124"/>
      <c r="GJ63" s="124"/>
      <c r="GT63" s="124"/>
      <c r="HD63" s="124"/>
      <c r="HN63" s="124"/>
      <c r="HX63" s="124"/>
    </row>
    <row xmlns:x14ac="http://schemas.microsoft.com/office/spreadsheetml/2009/9/ac" r="64" s="3" customFormat="true" x14ac:dyDescent="0.25">
      <c r="A64" s="399" t="str">
        <f ca="true">IF(ISBLANK('Data Summary'!A66),"",'Data Summary'!A66)</f>
        <v/>
      </c>
      <c r="B64" s="124"/>
      <c r="L64" s="124"/>
      <c r="V64" s="124"/>
      <c r="AF64" s="124"/>
      <c r="AP64" s="124"/>
      <c r="AZ64" s="124"/>
      <c r="BA64" s="124"/>
      <c r="BJ64" s="124"/>
      <c r="BK64" s="124"/>
      <c r="BT64" s="124"/>
      <c r="CD64" s="124"/>
      <c r="CN64" s="124"/>
      <c r="CX64" s="124"/>
      <c r="DH64" s="124"/>
      <c r="DR64" s="124"/>
      <c r="EB64" s="124"/>
      <c r="EL64" s="124"/>
      <c r="EV64" s="124"/>
      <c r="FF64" s="124"/>
      <c r="FP64" s="124"/>
      <c r="FZ64" s="124"/>
      <c r="GJ64" s="124"/>
      <c r="GT64" s="124"/>
      <c r="HD64" s="124"/>
      <c r="HN64" s="124"/>
      <c r="HX64" s="124"/>
    </row>
    <row xmlns:x14ac="http://schemas.microsoft.com/office/spreadsheetml/2009/9/ac" r="65" s="3" customFormat="true" x14ac:dyDescent="0.25">
      <c r="A65" s="399" t="str">
        <f ca="true">IF(ISBLANK('Data Summary'!A67),"",'Data Summary'!A67)</f>
        <v/>
      </c>
      <c r="B65" s="124"/>
      <c r="L65" s="124"/>
      <c r="V65" s="124"/>
      <c r="AF65" s="124"/>
      <c r="AP65" s="124"/>
      <c r="AZ65" s="124"/>
      <c r="BA65" s="124"/>
      <c r="BJ65" s="124"/>
      <c r="BK65" s="124"/>
      <c r="BT65" s="124"/>
      <c r="CD65" s="124"/>
      <c r="CN65" s="124"/>
      <c r="CX65" s="124"/>
      <c r="DH65" s="124"/>
      <c r="DR65" s="124"/>
      <c r="EB65" s="124"/>
      <c r="EL65" s="124"/>
      <c r="EV65" s="124"/>
      <c r="FF65" s="124"/>
      <c r="FP65" s="124"/>
      <c r="FZ65" s="124"/>
      <c r="GJ65" s="124"/>
      <c r="GT65" s="124"/>
      <c r="HD65" s="124"/>
      <c r="HN65" s="124"/>
      <c r="HX65" s="124"/>
    </row>
    <row xmlns:x14ac="http://schemas.microsoft.com/office/spreadsheetml/2009/9/ac" r="66" s="3" customFormat="true" x14ac:dyDescent="0.25">
      <c r="A66" s="399" t="str">
        <f ca="true">IF(ISBLANK('Data Summary'!A68),"",'Data Summary'!A68)</f>
        <v/>
      </c>
      <c r="B66" s="124"/>
      <c r="L66" s="124"/>
      <c r="V66" s="124"/>
      <c r="AF66" s="124"/>
      <c r="AP66" s="124"/>
      <c r="AZ66" s="124"/>
      <c r="BA66" s="124"/>
      <c r="BJ66" s="124"/>
      <c r="BK66" s="124"/>
      <c r="BT66" s="124"/>
      <c r="CD66" s="124"/>
      <c r="CN66" s="124"/>
      <c r="CX66" s="124"/>
      <c r="DH66" s="124"/>
      <c r="DR66" s="124"/>
      <c r="EB66" s="124"/>
      <c r="EL66" s="124"/>
      <c r="EV66" s="124"/>
      <c r="FF66" s="124"/>
      <c r="FP66" s="124"/>
      <c r="FZ66" s="124"/>
      <c r="GJ66" s="124"/>
      <c r="GT66" s="124"/>
      <c r="HD66" s="124"/>
      <c r="HN66" s="124"/>
      <c r="HX66" s="124"/>
    </row>
    <row xmlns:x14ac="http://schemas.microsoft.com/office/spreadsheetml/2009/9/ac" r="67" s="3" customFormat="true" x14ac:dyDescent="0.25">
      <c r="A67" s="399" t="str">
        <f ca="true">IF(ISBLANK('Data Summary'!A69),"",'Data Summary'!A69)</f>
        <v/>
      </c>
      <c r="B67" s="124"/>
      <c r="L67" s="124"/>
      <c r="V67" s="124"/>
      <c r="AF67" s="124"/>
      <c r="AP67" s="124"/>
      <c r="AZ67" s="124"/>
      <c r="BA67" s="124"/>
      <c r="BJ67" s="124"/>
      <c r="BK67" s="124"/>
      <c r="BT67" s="124"/>
      <c r="CD67" s="124"/>
      <c r="CN67" s="124"/>
      <c r="CX67" s="124"/>
      <c r="DH67" s="124"/>
      <c r="DR67" s="124"/>
      <c r="EB67" s="124"/>
      <c r="EL67" s="124"/>
      <c r="EV67" s="124"/>
      <c r="FF67" s="124"/>
      <c r="FP67" s="124"/>
      <c r="FZ67" s="124"/>
      <c r="GJ67" s="124"/>
      <c r="GT67" s="124"/>
      <c r="HD67" s="124"/>
      <c r="HN67" s="124"/>
      <c r="HX67" s="124"/>
    </row>
    <row xmlns:x14ac="http://schemas.microsoft.com/office/spreadsheetml/2009/9/ac" r="68" s="3" customFormat="true" x14ac:dyDescent="0.25">
      <c r="A68" s="399" t="str">
        <f ca="true">IF(ISBLANK('Data Summary'!A70),"",'Data Summary'!A70)</f>
        <v/>
      </c>
      <c r="B68" s="124"/>
      <c r="L68" s="124"/>
      <c r="V68" s="124"/>
      <c r="AF68" s="124"/>
      <c r="AP68" s="124"/>
      <c r="AZ68" s="124"/>
      <c r="BA68" s="124"/>
      <c r="BJ68" s="124"/>
      <c r="BK68" s="124"/>
      <c r="BT68" s="124"/>
      <c r="CD68" s="124"/>
      <c r="CN68" s="124"/>
      <c r="CX68" s="124"/>
      <c r="DH68" s="124"/>
      <c r="DR68" s="124"/>
      <c r="EB68" s="124"/>
      <c r="EL68" s="124"/>
      <c r="EV68" s="124"/>
      <c r="FF68" s="124"/>
      <c r="FP68" s="124"/>
      <c r="FZ68" s="124"/>
      <c r="GJ68" s="124"/>
      <c r="GT68" s="124"/>
      <c r="HD68" s="124"/>
      <c r="HN68" s="124"/>
      <c r="HX68" s="124"/>
    </row>
    <row xmlns:x14ac="http://schemas.microsoft.com/office/spreadsheetml/2009/9/ac" r="69" s="3" customFormat="true" x14ac:dyDescent="0.25">
      <c r="A69" s="399" t="str">
        <f ca="true">IF(ISBLANK('Data Summary'!A71),"",'Data Summary'!A71)</f>
        <v/>
      </c>
      <c r="B69" s="124"/>
      <c r="L69" s="124"/>
      <c r="V69" s="124"/>
      <c r="AF69" s="124"/>
      <c r="AP69" s="124"/>
      <c r="AZ69" s="124"/>
      <c r="BA69" s="124"/>
      <c r="BJ69" s="124"/>
      <c r="BK69" s="124"/>
      <c r="BT69" s="124"/>
      <c r="CD69" s="124"/>
      <c r="CN69" s="124"/>
      <c r="CX69" s="124"/>
      <c r="DH69" s="124"/>
      <c r="DR69" s="124"/>
      <c r="EB69" s="124"/>
      <c r="EL69" s="124"/>
      <c r="EV69" s="124"/>
      <c r="FF69" s="124"/>
      <c r="FP69" s="124"/>
      <c r="FZ69" s="124"/>
      <c r="GJ69" s="124"/>
      <c r="GT69" s="124"/>
      <c r="HD69" s="124"/>
      <c r="HN69" s="124"/>
      <c r="HX69" s="124"/>
    </row>
    <row xmlns:x14ac="http://schemas.microsoft.com/office/spreadsheetml/2009/9/ac" r="70" s="3" customFormat="true" x14ac:dyDescent="0.25">
      <c r="A70" s="399" t="str">
        <f ca="true">IF(ISBLANK('Data Summary'!A72),"",'Data Summary'!A72)</f>
        <v/>
      </c>
      <c r="B70" s="124"/>
      <c r="L70" s="124"/>
      <c r="V70" s="124"/>
      <c r="AF70" s="124"/>
      <c r="AP70" s="124"/>
      <c r="AZ70" s="124"/>
      <c r="BA70" s="124"/>
      <c r="BJ70" s="124"/>
      <c r="BK70" s="124"/>
      <c r="BT70" s="124"/>
      <c r="CD70" s="124"/>
      <c r="CN70" s="124"/>
      <c r="CX70" s="124"/>
      <c r="DH70" s="124"/>
      <c r="DR70" s="124"/>
      <c r="EB70" s="124"/>
      <c r="EL70" s="124"/>
      <c r="EV70" s="124"/>
      <c r="FF70" s="124"/>
      <c r="FP70" s="124"/>
      <c r="FZ70" s="124"/>
      <c r="GJ70" s="124"/>
      <c r="GT70" s="124"/>
      <c r="HD70" s="124"/>
      <c r="HN70" s="124"/>
      <c r="HX70" s="124"/>
    </row>
    <row xmlns:x14ac="http://schemas.microsoft.com/office/spreadsheetml/2009/9/ac" r="71" s="3" customFormat="true" x14ac:dyDescent="0.25">
      <c r="A71" s="399" t="str">
        <f ca="true">IF(ISBLANK('Data Summary'!A73),"",'Data Summary'!A73)</f>
        <v/>
      </c>
      <c r="B71" s="124"/>
      <c r="L71" s="124"/>
      <c r="V71" s="124"/>
      <c r="AF71" s="124"/>
      <c r="AP71" s="124"/>
      <c r="AZ71" s="124"/>
      <c r="BA71" s="124"/>
      <c r="BJ71" s="124"/>
      <c r="BK71" s="124"/>
      <c r="BT71" s="124"/>
      <c r="CD71" s="124"/>
      <c r="CN71" s="124"/>
      <c r="CX71" s="124"/>
      <c r="DH71" s="124"/>
      <c r="DR71" s="124"/>
      <c r="EB71" s="124"/>
      <c r="EL71" s="124"/>
      <c r="EV71" s="124"/>
      <c r="FF71" s="124"/>
      <c r="FP71" s="124"/>
      <c r="FZ71" s="124"/>
      <c r="GJ71" s="124"/>
      <c r="GT71" s="124"/>
      <c r="HD71" s="124"/>
      <c r="HN71" s="124"/>
      <c r="HX71" s="124"/>
    </row>
    <row xmlns:x14ac="http://schemas.microsoft.com/office/spreadsheetml/2009/9/ac" r="72" s="3" customFormat="true" x14ac:dyDescent="0.25">
      <c r="A72" s="399" t="str">
        <f ca="true">IF(ISBLANK('Data Summary'!A74),"",'Data Summary'!A74)</f>
        <v/>
      </c>
      <c r="B72" s="124"/>
      <c r="L72" s="124"/>
      <c r="V72" s="124"/>
      <c r="AF72" s="124"/>
      <c r="AP72" s="124"/>
      <c r="AZ72" s="124"/>
      <c r="BA72" s="124"/>
      <c r="BJ72" s="124"/>
      <c r="BK72" s="124"/>
      <c r="BT72" s="124"/>
      <c r="CD72" s="124"/>
      <c r="CN72" s="124"/>
      <c r="CX72" s="124"/>
      <c r="DH72" s="124"/>
      <c r="DR72" s="124"/>
      <c r="EB72" s="124"/>
      <c r="EL72" s="124"/>
      <c r="EV72" s="124"/>
      <c r="FF72" s="124"/>
      <c r="FP72" s="124"/>
      <c r="FZ72" s="124"/>
      <c r="GJ72" s="124"/>
      <c r="GT72" s="124"/>
      <c r="HD72" s="124"/>
      <c r="HN72" s="124"/>
      <c r="HX72" s="124"/>
    </row>
    <row xmlns:x14ac="http://schemas.microsoft.com/office/spreadsheetml/2009/9/ac" r="73" s="3" customFormat="true" x14ac:dyDescent="0.25">
      <c r="A73" s="399" t="str">
        <f ca="true">IF(ISBLANK('Data Summary'!A75),"",'Data Summary'!A75)</f>
        <v/>
      </c>
      <c r="B73" s="124"/>
      <c r="L73" s="124"/>
      <c r="V73" s="124"/>
      <c r="AF73" s="124"/>
      <c r="AP73" s="124"/>
      <c r="AZ73" s="124"/>
      <c r="BA73" s="124"/>
      <c r="BJ73" s="124"/>
      <c r="BK73" s="124"/>
      <c r="BT73" s="124"/>
      <c r="CD73" s="124"/>
      <c r="CN73" s="124"/>
      <c r="CX73" s="124"/>
      <c r="DH73" s="124"/>
      <c r="DR73" s="124"/>
      <c r="EB73" s="124"/>
      <c r="EL73" s="124"/>
      <c r="EV73" s="124"/>
      <c r="FF73" s="124"/>
      <c r="FP73" s="124"/>
      <c r="FZ73" s="124"/>
      <c r="GJ73" s="124"/>
      <c r="GT73" s="124"/>
      <c r="HD73" s="124"/>
      <c r="HN73" s="124"/>
      <c r="HX73" s="124"/>
    </row>
    <row xmlns:x14ac="http://schemas.microsoft.com/office/spreadsheetml/2009/9/ac" r="74" s="3" customFormat="true" x14ac:dyDescent="0.25">
      <c r="A74" s="399" t="str">
        <f ca="true">IF(ISBLANK('Data Summary'!A76),"",'Data Summary'!A76)</f>
        <v/>
      </c>
      <c r="B74" s="124"/>
      <c r="L74" s="124"/>
      <c r="V74" s="124"/>
      <c r="AF74" s="124"/>
      <c r="AP74" s="124"/>
      <c r="AZ74" s="124"/>
      <c r="BA74" s="124"/>
      <c r="BJ74" s="124"/>
      <c r="BK74" s="124"/>
      <c r="BT74" s="124"/>
      <c r="CD74" s="124"/>
      <c r="CN74" s="124"/>
      <c r="CX74" s="124"/>
      <c r="DH74" s="124"/>
      <c r="DR74" s="124"/>
      <c r="EB74" s="124"/>
      <c r="EL74" s="124"/>
      <c r="EV74" s="124"/>
      <c r="FF74" s="124"/>
      <c r="FP74" s="124"/>
      <c r="FZ74" s="124"/>
      <c r="GJ74" s="124"/>
      <c r="GT74" s="124"/>
      <c r="HD74" s="124"/>
      <c r="HN74" s="124"/>
      <c r="HX74" s="124"/>
    </row>
    <row xmlns:x14ac="http://schemas.microsoft.com/office/spreadsheetml/2009/9/ac" r="75" s="3" customFormat="true" x14ac:dyDescent="0.25">
      <c r="A75" s="399" t="str">
        <f ca="true">IF(ISBLANK('Data Summary'!A77),"",'Data Summary'!A77)</f>
        <v/>
      </c>
      <c r="B75" s="124"/>
      <c r="L75" s="124"/>
      <c r="V75" s="124"/>
      <c r="AF75" s="124"/>
      <c r="AP75" s="124"/>
      <c r="AZ75" s="124"/>
      <c r="BA75" s="124"/>
      <c r="BJ75" s="124"/>
      <c r="BK75" s="124"/>
      <c r="BT75" s="124"/>
      <c r="CD75" s="124"/>
      <c r="CN75" s="124"/>
      <c r="CX75" s="124"/>
      <c r="DH75" s="124"/>
      <c r="DR75" s="124"/>
      <c r="EB75" s="124"/>
      <c r="EL75" s="124"/>
      <c r="EV75" s="124"/>
      <c r="FF75" s="124"/>
      <c r="FP75" s="124"/>
      <c r="FZ75" s="124"/>
      <c r="GJ75" s="124"/>
      <c r="GT75" s="124"/>
      <c r="HD75" s="124"/>
      <c r="HN75" s="124"/>
      <c r="HX75" s="124"/>
    </row>
    <row xmlns:x14ac="http://schemas.microsoft.com/office/spreadsheetml/2009/9/ac" r="76" s="3" customFormat="true" x14ac:dyDescent="0.25">
      <c r="A76" s="399" t="str">
        <f ca="true">IF(ISBLANK('Data Summary'!A78),"",'Data Summary'!A78)</f>
        <v/>
      </c>
      <c r="B76" s="124"/>
      <c r="L76" s="124"/>
      <c r="V76" s="124"/>
      <c r="AF76" s="124"/>
      <c r="AP76" s="124"/>
      <c r="AZ76" s="124"/>
      <c r="BA76" s="124"/>
      <c r="BJ76" s="124"/>
      <c r="BK76" s="124"/>
      <c r="BT76" s="124"/>
      <c r="CD76" s="124"/>
      <c r="CN76" s="124"/>
      <c r="CX76" s="124"/>
      <c r="DH76" s="124"/>
      <c r="DR76" s="124"/>
      <c r="EB76" s="124"/>
      <c r="EL76" s="124"/>
      <c r="EV76" s="124"/>
      <c r="FF76" s="124"/>
      <c r="FP76" s="124"/>
      <c r="FZ76" s="124"/>
      <c r="GJ76" s="124"/>
      <c r="GT76" s="124"/>
      <c r="HD76" s="124"/>
      <c r="HN76" s="124"/>
      <c r="HX76" s="124"/>
    </row>
    <row xmlns:x14ac="http://schemas.microsoft.com/office/spreadsheetml/2009/9/ac" r="77" s="3" customFormat="true" x14ac:dyDescent="0.25">
      <c r="A77" s="399" t="str">
        <f ca="true">IF(ISBLANK('Data Summary'!A79),"",'Data Summary'!A79)</f>
        <v/>
      </c>
      <c r="B77" s="124"/>
      <c r="L77" s="124"/>
      <c r="V77" s="124"/>
      <c r="AF77" s="124"/>
      <c r="AP77" s="124"/>
      <c r="AZ77" s="124"/>
      <c r="BA77" s="124"/>
      <c r="BJ77" s="124"/>
      <c r="BK77" s="124"/>
      <c r="BT77" s="124"/>
      <c r="CD77" s="124"/>
      <c r="CN77" s="124"/>
      <c r="CX77" s="124"/>
      <c r="DH77" s="124"/>
      <c r="DR77" s="124"/>
      <c r="EB77" s="124"/>
      <c r="EL77" s="124"/>
      <c r="EV77" s="124"/>
      <c r="FF77" s="124"/>
      <c r="FP77" s="124"/>
      <c r="FZ77" s="124"/>
      <c r="GJ77" s="124"/>
      <c r="GT77" s="124"/>
      <c r="HD77" s="124"/>
      <c r="HN77" s="124"/>
      <c r="HX77" s="124"/>
    </row>
    <row xmlns:x14ac="http://schemas.microsoft.com/office/spreadsheetml/2009/9/ac" r="78" s="3" customFormat="true" x14ac:dyDescent="0.25">
      <c r="A78" s="399" t="str">
        <f ca="true">IF(ISBLANK('Data Summary'!A80),"",'Data Summary'!A80)</f>
        <v/>
      </c>
      <c r="B78" s="124"/>
      <c r="L78" s="124"/>
      <c r="V78" s="124"/>
      <c r="AF78" s="124"/>
      <c r="AP78" s="124"/>
      <c r="AZ78" s="124"/>
      <c r="BA78" s="124"/>
      <c r="BJ78" s="124"/>
      <c r="BK78" s="124"/>
      <c r="BT78" s="124"/>
      <c r="CD78" s="124"/>
      <c r="CN78" s="124"/>
      <c r="CX78" s="124"/>
      <c r="DH78" s="124"/>
      <c r="DR78" s="124"/>
      <c r="EB78" s="124"/>
      <c r="EL78" s="124"/>
      <c r="EV78" s="124"/>
      <c r="FF78" s="124"/>
      <c r="FP78" s="124"/>
      <c r="FZ78" s="124"/>
      <c r="GJ78" s="124"/>
      <c r="GT78" s="124"/>
      <c r="HD78" s="124"/>
      <c r="HN78" s="124"/>
      <c r="HX78" s="124"/>
    </row>
    <row xmlns:x14ac="http://schemas.microsoft.com/office/spreadsheetml/2009/9/ac" r="79" s="3" customFormat="true" x14ac:dyDescent="0.25">
      <c r="A79" s="399" t="str">
        <f ca="true">IF(ISBLANK('Data Summary'!A81),"",'Data Summary'!A81)</f>
        <v/>
      </c>
      <c r="B79" s="124"/>
      <c r="L79" s="124"/>
      <c r="V79" s="124"/>
      <c r="AF79" s="124"/>
      <c r="AP79" s="124"/>
      <c r="AZ79" s="124"/>
      <c r="BA79" s="124"/>
      <c r="BJ79" s="124"/>
      <c r="BK79" s="124"/>
      <c r="BT79" s="124"/>
      <c r="CD79" s="124"/>
      <c r="CN79" s="124"/>
      <c r="CX79" s="124"/>
      <c r="DH79" s="124"/>
      <c r="DR79" s="124"/>
      <c r="EB79" s="124"/>
      <c r="EL79" s="124"/>
      <c r="EV79" s="124"/>
      <c r="FF79" s="124"/>
      <c r="FP79" s="124"/>
      <c r="FZ79" s="124"/>
      <c r="GJ79" s="124"/>
      <c r="GT79" s="124"/>
      <c r="HD79" s="124"/>
      <c r="HN79" s="124"/>
      <c r="HX79" s="124"/>
    </row>
    <row xmlns:x14ac="http://schemas.microsoft.com/office/spreadsheetml/2009/9/ac" r="80" s="3" customFormat="true" x14ac:dyDescent="0.25">
      <c r="A80" s="399" t="str">
        <f ca="true">IF(ISBLANK('Data Summary'!A82),"",'Data Summary'!A82)</f>
        <v/>
      </c>
      <c r="B80" s="124"/>
      <c r="L80" s="124"/>
      <c r="V80" s="124"/>
      <c r="AF80" s="124"/>
      <c r="AP80" s="124"/>
      <c r="AZ80" s="124"/>
      <c r="BA80" s="124"/>
      <c r="BJ80" s="124"/>
      <c r="BK80" s="124"/>
      <c r="BT80" s="124"/>
      <c r="CD80" s="124"/>
      <c r="CN80" s="124"/>
      <c r="CX80" s="124"/>
      <c r="DH80" s="124"/>
      <c r="DR80" s="124"/>
      <c r="EB80" s="124"/>
      <c r="EL80" s="124"/>
      <c r="EV80" s="124"/>
      <c r="FF80" s="124"/>
      <c r="FP80" s="124"/>
      <c r="FZ80" s="124"/>
      <c r="GJ80" s="124"/>
      <c r="GT80" s="124"/>
      <c r="HD80" s="124"/>
      <c r="HN80" s="124"/>
      <c r="HX80" s="124"/>
    </row>
    <row xmlns:x14ac="http://schemas.microsoft.com/office/spreadsheetml/2009/9/ac" r="81" s="3" customFormat="true" x14ac:dyDescent="0.25">
      <c r="A81" s="399" t="str">
        <f ca="true">IF(ISBLANK('Data Summary'!A83),"",'Data Summary'!A83)</f>
        <v/>
      </c>
      <c r="B81" s="124"/>
      <c r="L81" s="124"/>
      <c r="V81" s="124"/>
      <c r="AF81" s="124"/>
      <c r="AP81" s="124"/>
      <c r="AZ81" s="124"/>
      <c r="BA81" s="124"/>
      <c r="BJ81" s="124"/>
      <c r="BK81" s="124"/>
      <c r="BT81" s="124"/>
      <c r="CD81" s="124"/>
      <c r="CN81" s="124"/>
      <c r="CX81" s="124"/>
      <c r="DH81" s="124"/>
      <c r="DR81" s="124"/>
      <c r="EB81" s="124"/>
      <c r="EL81" s="124"/>
      <c r="EV81" s="124"/>
      <c r="FF81" s="124"/>
      <c r="FP81" s="124"/>
      <c r="FZ81" s="124"/>
      <c r="GJ81" s="124"/>
      <c r="GT81" s="124"/>
      <c r="HD81" s="124"/>
      <c r="HN81" s="124"/>
      <c r="HX81" s="124"/>
    </row>
    <row xmlns:x14ac="http://schemas.microsoft.com/office/spreadsheetml/2009/9/ac" r="82" s="3" customFormat="true" x14ac:dyDescent="0.25">
      <c r="A82" s="399" t="str">
        <f ca="true">IF(ISBLANK('Data Summary'!A84),"",'Data Summary'!A84)</f>
        <v/>
      </c>
      <c r="B82" s="124"/>
      <c r="L82" s="124"/>
      <c r="V82" s="124"/>
      <c r="AF82" s="124"/>
      <c r="AP82" s="124"/>
      <c r="AZ82" s="124"/>
      <c r="BA82" s="124"/>
      <c r="BJ82" s="124"/>
      <c r="BK82" s="124"/>
      <c r="BT82" s="124"/>
      <c r="CD82" s="124"/>
      <c r="CN82" s="124"/>
      <c r="CX82" s="124"/>
      <c r="DH82" s="124"/>
      <c r="DR82" s="124"/>
      <c r="EB82" s="124"/>
      <c r="EL82" s="124"/>
      <c r="EV82" s="124"/>
      <c r="FF82" s="124"/>
      <c r="FP82" s="124"/>
      <c r="FZ82" s="124"/>
      <c r="GJ82" s="124"/>
      <c r="GT82" s="124"/>
      <c r="HD82" s="124"/>
      <c r="HN82" s="124"/>
      <c r="HX82" s="124"/>
    </row>
    <row xmlns:x14ac="http://schemas.microsoft.com/office/spreadsheetml/2009/9/ac" r="83" s="3" customFormat="true" x14ac:dyDescent="0.25">
      <c r="A83" s="399" t="str">
        <f ca="true">IF(ISBLANK('Data Summary'!A85),"",'Data Summary'!A85)</f>
        <v/>
      </c>
      <c r="B83" s="124"/>
      <c r="L83" s="124"/>
      <c r="V83" s="124"/>
      <c r="AF83" s="124"/>
      <c r="AP83" s="124"/>
      <c r="AZ83" s="124"/>
      <c r="BA83" s="124"/>
      <c r="BJ83" s="124"/>
      <c r="BK83" s="124"/>
      <c r="BT83" s="124"/>
      <c r="CD83" s="124"/>
      <c r="CN83" s="124"/>
      <c r="CX83" s="124"/>
      <c r="DH83" s="124"/>
      <c r="DR83" s="124"/>
      <c r="EB83" s="124"/>
      <c r="EL83" s="124"/>
      <c r="EV83" s="124"/>
      <c r="FF83" s="124"/>
      <c r="FP83" s="124"/>
      <c r="FZ83" s="124"/>
      <c r="GJ83" s="124"/>
      <c r="GT83" s="124"/>
      <c r="HD83" s="124"/>
      <c r="HN83" s="124"/>
      <c r="HX83" s="124"/>
    </row>
    <row xmlns:x14ac="http://schemas.microsoft.com/office/spreadsheetml/2009/9/ac" r="84" s="3" customFormat="true" x14ac:dyDescent="0.25">
      <c r="A84" s="399" t="str">
        <f ca="true">IF(ISBLANK('Data Summary'!A86),"",'Data Summary'!A86)</f>
        <v/>
      </c>
      <c r="B84" s="124"/>
      <c r="L84" s="124"/>
      <c r="V84" s="124"/>
      <c r="AF84" s="124"/>
      <c r="AP84" s="124"/>
      <c r="AZ84" s="124"/>
      <c r="BA84" s="124"/>
      <c r="BJ84" s="124"/>
      <c r="BK84" s="124"/>
      <c r="BT84" s="124"/>
      <c r="CD84" s="124"/>
      <c r="CN84" s="124"/>
      <c r="CX84" s="124"/>
      <c r="DH84" s="124"/>
      <c r="DR84" s="124"/>
      <c r="EB84" s="124"/>
      <c r="EL84" s="124"/>
      <c r="EV84" s="124"/>
      <c r="FF84" s="124"/>
      <c r="FP84" s="124"/>
      <c r="FZ84" s="124"/>
      <c r="GJ84" s="124"/>
      <c r="GT84" s="124"/>
      <c r="HD84" s="124"/>
      <c r="HN84" s="124"/>
      <c r="HX84" s="124"/>
    </row>
    <row xmlns:x14ac="http://schemas.microsoft.com/office/spreadsheetml/2009/9/ac" r="85" s="3" customFormat="true" x14ac:dyDescent="0.25">
      <c r="A85" s="399" t="str">
        <f ca="true">IF(ISBLANK('Data Summary'!A87),"",'Data Summary'!A87)</f>
        <v/>
      </c>
      <c r="B85" s="124"/>
      <c r="L85" s="124"/>
      <c r="V85" s="124"/>
      <c r="AF85" s="124"/>
      <c r="AP85" s="124"/>
      <c r="AZ85" s="124"/>
      <c r="BA85" s="124"/>
      <c r="BJ85" s="124"/>
      <c r="BK85" s="124"/>
      <c r="BT85" s="124"/>
      <c r="CD85" s="124"/>
      <c r="CN85" s="124"/>
      <c r="CX85" s="124"/>
      <c r="DH85" s="124"/>
      <c r="DR85" s="124"/>
      <c r="EB85" s="124"/>
      <c r="EL85" s="124"/>
      <c r="EV85" s="124"/>
      <c r="FF85" s="124"/>
      <c r="FP85" s="124"/>
      <c r="FZ85" s="124"/>
      <c r="GJ85" s="124"/>
      <c r="GT85" s="124"/>
      <c r="HD85" s="124"/>
      <c r="HN85" s="124"/>
      <c r="HX85" s="124"/>
    </row>
    <row xmlns:x14ac="http://schemas.microsoft.com/office/spreadsheetml/2009/9/ac" r="86" s="3" customFormat="true" x14ac:dyDescent="0.25">
      <c r="A86" s="399" t="str">
        <f ca="true">IF(ISBLANK('Data Summary'!A88),"",'Data Summary'!A88)</f>
        <v/>
      </c>
      <c r="B86" s="124"/>
      <c r="L86" s="124"/>
      <c r="V86" s="124"/>
      <c r="AF86" s="124"/>
      <c r="AP86" s="124"/>
      <c r="AZ86" s="124"/>
      <c r="BA86" s="124"/>
      <c r="BJ86" s="124"/>
      <c r="BK86" s="124"/>
      <c r="BT86" s="124"/>
      <c r="CD86" s="124"/>
      <c r="CN86" s="124"/>
      <c r="CX86" s="124"/>
      <c r="DH86" s="124"/>
      <c r="DR86" s="124"/>
      <c r="EB86" s="124"/>
      <c r="EL86" s="124"/>
      <c r="EV86" s="124"/>
      <c r="FF86" s="124"/>
      <c r="FP86" s="124"/>
      <c r="FZ86" s="124"/>
      <c r="GJ86" s="124"/>
      <c r="GT86" s="124"/>
      <c r="HD86" s="124"/>
      <c r="HN86" s="124"/>
      <c r="HX86" s="124"/>
    </row>
    <row xmlns:x14ac="http://schemas.microsoft.com/office/spreadsheetml/2009/9/ac" r="87" s="3" customFormat="true" x14ac:dyDescent="0.25">
      <c r="A87" s="399" t="str">
        <f ca="true">IF(ISBLANK('Data Summary'!A89),"",'Data Summary'!A89)</f>
        <v/>
      </c>
      <c r="B87" s="124"/>
      <c r="L87" s="124"/>
      <c r="V87" s="124"/>
      <c r="AF87" s="124"/>
      <c r="AP87" s="124"/>
      <c r="AZ87" s="124"/>
      <c r="BA87" s="124"/>
      <c r="BJ87" s="124"/>
      <c r="BK87" s="124"/>
      <c r="BT87" s="124"/>
      <c r="CD87" s="124"/>
      <c r="CN87" s="124"/>
      <c r="CX87" s="124"/>
      <c r="DH87" s="124"/>
      <c r="DR87" s="124"/>
      <c r="EB87" s="124"/>
      <c r="EL87" s="124"/>
      <c r="EV87" s="124"/>
      <c r="FF87" s="124"/>
      <c r="FP87" s="124"/>
      <c r="FZ87" s="124"/>
      <c r="GJ87" s="124"/>
      <c r="GT87" s="124"/>
      <c r="HD87" s="124"/>
      <c r="HN87" s="124"/>
      <c r="HX87" s="124"/>
    </row>
    <row xmlns:x14ac="http://schemas.microsoft.com/office/spreadsheetml/2009/9/ac" r="88" s="3" customFormat="true" x14ac:dyDescent="0.25">
      <c r="A88" s="399" t="str">
        <f ca="true">IF(ISBLANK('Data Summary'!A90),"",'Data Summary'!A90)</f>
        <v/>
      </c>
      <c r="B88" s="124"/>
      <c r="L88" s="124"/>
      <c r="V88" s="124"/>
      <c r="AF88" s="124"/>
      <c r="AP88" s="124"/>
      <c r="AZ88" s="124"/>
      <c r="BA88" s="124"/>
      <c r="BJ88" s="124"/>
      <c r="BK88" s="124"/>
      <c r="BT88" s="124"/>
      <c r="CD88" s="124"/>
      <c r="CN88" s="124"/>
      <c r="CX88" s="124"/>
      <c r="DH88" s="124"/>
      <c r="DR88" s="124"/>
      <c r="EB88" s="124"/>
      <c r="EL88" s="124"/>
      <c r="EV88" s="124"/>
      <c r="FF88" s="124"/>
      <c r="FP88" s="124"/>
      <c r="FZ88" s="124"/>
      <c r="GJ88" s="124"/>
      <c r="GT88" s="124"/>
      <c r="HD88" s="124"/>
      <c r="HN88" s="124"/>
      <c r="HX88" s="124"/>
    </row>
    <row xmlns:x14ac="http://schemas.microsoft.com/office/spreadsheetml/2009/9/ac" r="89" s="3" customFormat="true" x14ac:dyDescent="0.25">
      <c r="A89" s="399" t="str">
        <f ca="true">IF(ISBLANK('Data Summary'!A91),"",'Data Summary'!A91)</f>
        <v/>
      </c>
      <c r="B89" s="124"/>
      <c r="L89" s="124"/>
      <c r="V89" s="124"/>
      <c r="AF89" s="124"/>
      <c r="AP89" s="124"/>
      <c r="AZ89" s="124"/>
      <c r="BA89" s="124"/>
      <c r="BJ89" s="124"/>
      <c r="BK89" s="124"/>
      <c r="BT89" s="124"/>
      <c r="CD89" s="124"/>
      <c r="CN89" s="124"/>
      <c r="CX89" s="124"/>
      <c r="DH89" s="124"/>
      <c r="DR89" s="124"/>
      <c r="EB89" s="124"/>
      <c r="EL89" s="124"/>
      <c r="EV89" s="124"/>
      <c r="FF89" s="124"/>
      <c r="FP89" s="124"/>
      <c r="FZ89" s="124"/>
      <c r="GJ89" s="124"/>
      <c r="GT89" s="124"/>
      <c r="HD89" s="124"/>
      <c r="HN89" s="124"/>
      <c r="HX89" s="124"/>
    </row>
    <row xmlns:x14ac="http://schemas.microsoft.com/office/spreadsheetml/2009/9/ac" r="90" s="3" customFormat="true" x14ac:dyDescent="0.25">
      <c r="A90" s="399" t="str">
        <f ca="true">IF(ISBLANK('Data Summary'!A92),"",'Data Summary'!A92)</f>
        <v/>
      </c>
      <c r="B90" s="124"/>
      <c r="L90" s="124"/>
      <c r="V90" s="124"/>
      <c r="AF90" s="124"/>
      <c r="AP90" s="124"/>
      <c r="AZ90" s="124"/>
      <c r="BA90" s="124"/>
      <c r="BJ90" s="124"/>
      <c r="BK90" s="124"/>
      <c r="BT90" s="124"/>
      <c r="CD90" s="124"/>
      <c r="CN90" s="124"/>
      <c r="CX90" s="124"/>
      <c r="DH90" s="124"/>
      <c r="DR90" s="124"/>
      <c r="EB90" s="124"/>
      <c r="EL90" s="124"/>
      <c r="EV90" s="124"/>
      <c r="FF90" s="124"/>
      <c r="FP90" s="124"/>
      <c r="FZ90" s="124"/>
      <c r="GJ90" s="124"/>
      <c r="GT90" s="124"/>
      <c r="HD90" s="124"/>
      <c r="HN90" s="124"/>
      <c r="HX90" s="124"/>
    </row>
    <row xmlns:x14ac="http://schemas.microsoft.com/office/spreadsheetml/2009/9/ac" r="91" s="3" customFormat="true" x14ac:dyDescent="0.25">
      <c r="A91" s="399" t="str">
        <f ca="true">IF(ISBLANK('Data Summary'!A93),"",'Data Summary'!A93)</f>
        <v/>
      </c>
      <c r="B91" s="124"/>
      <c r="L91" s="124"/>
      <c r="V91" s="124"/>
      <c r="AF91" s="124"/>
      <c r="AP91" s="124"/>
      <c r="AZ91" s="124"/>
      <c r="BA91" s="124"/>
      <c r="BJ91" s="124"/>
      <c r="BK91" s="124"/>
      <c r="BT91" s="124"/>
      <c r="CD91" s="124"/>
      <c r="CN91" s="124"/>
      <c r="CX91" s="124"/>
      <c r="DH91" s="124"/>
      <c r="DR91" s="124"/>
      <c r="EB91" s="124"/>
      <c r="EL91" s="124"/>
      <c r="EV91" s="124"/>
      <c r="FF91" s="124"/>
      <c r="FP91" s="124"/>
      <c r="FZ91" s="124"/>
      <c r="GJ91" s="124"/>
      <c r="GT91" s="124"/>
      <c r="HD91" s="124"/>
      <c r="HN91" s="124"/>
      <c r="HX91" s="124"/>
    </row>
    <row xmlns:x14ac="http://schemas.microsoft.com/office/spreadsheetml/2009/9/ac" r="92" s="3" customFormat="true" x14ac:dyDescent="0.25">
      <c r="A92" s="399" t="str">
        <f ca="true">IF(ISBLANK('Data Summary'!A94),"",'Data Summary'!A94)</f>
        <v/>
      </c>
      <c r="B92" s="124"/>
      <c r="L92" s="124"/>
      <c r="V92" s="124"/>
      <c r="AF92" s="124"/>
      <c r="AP92" s="124"/>
      <c r="AZ92" s="124"/>
      <c r="BA92" s="124"/>
      <c r="BJ92" s="124"/>
      <c r="BK92" s="124"/>
      <c r="BT92" s="124"/>
      <c r="CD92" s="124"/>
      <c r="CN92" s="124"/>
      <c r="CX92" s="124"/>
      <c r="DH92" s="124"/>
      <c r="DR92" s="124"/>
      <c r="EB92" s="124"/>
      <c r="EL92" s="124"/>
      <c r="EV92" s="124"/>
      <c r="FF92" s="124"/>
      <c r="FP92" s="124"/>
      <c r="FZ92" s="124"/>
      <c r="GJ92" s="124"/>
      <c r="GT92" s="124"/>
      <c r="HD92" s="124"/>
      <c r="HN92" s="124"/>
      <c r="HX92" s="124"/>
    </row>
    <row xmlns:x14ac="http://schemas.microsoft.com/office/spreadsheetml/2009/9/ac" r="93" s="3" customFormat="true" x14ac:dyDescent="0.25">
      <c r="A93" s="399" t="str">
        <f ca="true">IF(ISBLANK('Data Summary'!A95),"",'Data Summary'!A95)</f>
        <v/>
      </c>
      <c r="B93" s="124"/>
      <c r="L93" s="124"/>
      <c r="V93" s="124"/>
      <c r="AF93" s="124"/>
      <c r="AP93" s="124"/>
      <c r="AZ93" s="124"/>
      <c r="BA93" s="124"/>
      <c r="BJ93" s="124"/>
      <c r="BK93" s="124"/>
      <c r="BT93" s="124"/>
      <c r="CD93" s="124"/>
      <c r="CN93" s="124"/>
      <c r="CX93" s="124"/>
      <c r="DH93" s="124"/>
      <c r="DR93" s="124"/>
      <c r="EB93" s="124"/>
      <c r="EL93" s="124"/>
      <c r="EV93" s="124"/>
      <c r="FF93" s="124"/>
      <c r="FP93" s="124"/>
      <c r="FZ93" s="124"/>
      <c r="GJ93" s="124"/>
      <c r="GT93" s="124"/>
      <c r="HD93" s="124"/>
      <c r="HN93" s="124"/>
      <c r="HX93" s="124"/>
    </row>
    <row xmlns:x14ac="http://schemas.microsoft.com/office/spreadsheetml/2009/9/ac" r="94" s="3" customFormat="true" x14ac:dyDescent="0.25">
      <c r="A94" s="399" t="str">
        <f ca="true">IF(ISBLANK('Data Summary'!A96),"",'Data Summary'!A96)</f>
        <v/>
      </c>
      <c r="B94" s="124"/>
      <c r="L94" s="124"/>
      <c r="V94" s="124"/>
      <c r="AF94" s="124"/>
      <c r="AP94" s="124"/>
      <c r="AZ94" s="124"/>
      <c r="BA94" s="124"/>
      <c r="BJ94" s="124"/>
      <c r="BK94" s="124"/>
      <c r="BT94" s="124"/>
      <c r="CD94" s="124"/>
      <c r="CN94" s="124"/>
      <c r="CX94" s="124"/>
      <c r="DH94" s="124"/>
      <c r="DR94" s="124"/>
      <c r="EB94" s="124"/>
      <c r="EL94" s="124"/>
      <c r="EV94" s="124"/>
      <c r="FF94" s="124"/>
      <c r="FP94" s="124"/>
      <c r="FZ94" s="124"/>
      <c r="GJ94" s="124"/>
      <c r="GT94" s="124"/>
      <c r="HD94" s="124"/>
      <c r="HN94" s="124"/>
      <c r="HX94" s="124"/>
    </row>
    <row xmlns:x14ac="http://schemas.microsoft.com/office/spreadsheetml/2009/9/ac" r="95" s="3" customFormat="true" x14ac:dyDescent="0.25">
      <c r="A95" s="399" t="str">
        <f ca="true">IF(ISBLANK('Data Summary'!A97),"",'Data Summary'!A97)</f>
        <v/>
      </c>
      <c r="B95" s="124"/>
      <c r="L95" s="124"/>
      <c r="V95" s="124"/>
      <c r="AF95" s="124"/>
      <c r="AP95" s="124"/>
      <c r="AZ95" s="124"/>
      <c r="BA95" s="124"/>
      <c r="BJ95" s="124"/>
      <c r="BK95" s="124"/>
      <c r="BT95" s="124"/>
      <c r="CD95" s="124"/>
      <c r="CN95" s="124"/>
      <c r="CX95" s="124"/>
      <c r="DH95" s="124"/>
      <c r="DR95" s="124"/>
      <c r="EB95" s="124"/>
      <c r="EL95" s="124"/>
      <c r="EV95" s="124"/>
      <c r="FF95" s="124"/>
      <c r="FP95" s="124"/>
      <c r="FZ95" s="124"/>
      <c r="GJ95" s="124"/>
      <c r="GT95" s="124"/>
      <c r="HD95" s="124"/>
      <c r="HN95" s="124"/>
      <c r="HX95" s="124"/>
    </row>
    <row xmlns:x14ac="http://schemas.microsoft.com/office/spreadsheetml/2009/9/ac" r="96" s="3" customFormat="true" x14ac:dyDescent="0.25">
      <c r="A96" s="399" t="str">
        <f ca="true">IF(ISBLANK('Data Summary'!A98),"",'Data Summary'!A98)</f>
        <v/>
      </c>
      <c r="B96" s="124"/>
      <c r="L96" s="124"/>
      <c r="V96" s="124"/>
      <c r="AF96" s="124"/>
      <c r="AP96" s="124"/>
      <c r="AZ96" s="124"/>
      <c r="BA96" s="124"/>
      <c r="BJ96" s="124"/>
      <c r="BK96" s="124"/>
      <c r="BT96" s="124"/>
      <c r="CD96" s="124"/>
      <c r="CN96" s="124"/>
      <c r="CX96" s="124"/>
      <c r="DH96" s="124"/>
      <c r="DR96" s="124"/>
      <c r="EB96" s="124"/>
      <c r="EL96" s="124"/>
      <c r="EV96" s="124"/>
      <c r="FF96" s="124"/>
      <c r="FP96" s="124"/>
      <c r="FZ96" s="124"/>
      <c r="GJ96" s="124"/>
      <c r="GT96" s="124"/>
      <c r="HD96" s="124"/>
      <c r="HN96" s="124"/>
      <c r="HX96" s="124"/>
    </row>
    <row xmlns:x14ac="http://schemas.microsoft.com/office/spreadsheetml/2009/9/ac" r="97" s="3" customFormat="true" x14ac:dyDescent="0.25">
      <c r="A97" s="399" t="str">
        <f ca="true">IF(ISBLANK('Data Summary'!A99),"",'Data Summary'!A99)</f>
        <v/>
      </c>
      <c r="B97" s="124"/>
      <c r="L97" s="124"/>
      <c r="V97" s="124"/>
      <c r="AF97" s="124"/>
      <c r="AP97" s="124"/>
      <c r="AZ97" s="124"/>
      <c r="BA97" s="124"/>
      <c r="BJ97" s="124"/>
      <c r="BK97" s="124"/>
      <c r="BT97" s="124"/>
      <c r="CD97" s="124"/>
      <c r="CN97" s="124"/>
      <c r="CX97" s="124"/>
      <c r="DH97" s="124"/>
      <c r="DR97" s="124"/>
      <c r="EB97" s="124"/>
      <c r="EL97" s="124"/>
      <c r="EV97" s="124"/>
      <c r="FF97" s="124"/>
      <c r="FP97" s="124"/>
      <c r="FZ97" s="124"/>
      <c r="GJ97" s="124"/>
      <c r="GT97" s="124"/>
      <c r="HD97" s="124"/>
      <c r="HN97" s="124"/>
      <c r="HX97" s="124"/>
    </row>
    <row xmlns:x14ac="http://schemas.microsoft.com/office/spreadsheetml/2009/9/ac" r="98" s="3" customFormat="true" x14ac:dyDescent="0.25">
      <c r="A98" s="399" t="str">
        <f ca="true">IF(ISBLANK('Data Summary'!A100),"",'Data Summary'!A100)</f>
        <v/>
      </c>
      <c r="B98" s="124"/>
      <c r="L98" s="124"/>
      <c r="V98" s="124"/>
      <c r="AF98" s="124"/>
      <c r="AP98" s="124"/>
      <c r="AZ98" s="124"/>
      <c r="BA98" s="124"/>
      <c r="BJ98" s="124"/>
      <c r="BK98" s="124"/>
      <c r="BT98" s="124"/>
      <c r="CD98" s="124"/>
      <c r="CN98" s="124"/>
      <c r="CX98" s="124"/>
      <c r="DH98" s="124"/>
      <c r="DR98" s="124"/>
      <c r="EB98" s="124"/>
      <c r="EL98" s="124"/>
      <c r="EV98" s="124"/>
      <c r="FF98" s="124"/>
      <c r="FP98" s="124"/>
      <c r="FZ98" s="124"/>
      <c r="GJ98" s="124"/>
      <c r="GT98" s="124"/>
      <c r="HD98" s="124"/>
      <c r="HN98" s="124"/>
      <c r="HX98" s="124"/>
    </row>
    <row xmlns:x14ac="http://schemas.microsoft.com/office/spreadsheetml/2009/9/ac" r="99" s="3" customFormat="true" x14ac:dyDescent="0.25">
      <c r="A99" s="399" t="str">
        <f ca="true">IF(ISBLANK('Data Summary'!A101),"",'Data Summary'!A101)</f>
        <v/>
      </c>
      <c r="B99" s="124"/>
      <c r="L99" s="124"/>
      <c r="V99" s="124"/>
      <c r="AF99" s="124"/>
      <c r="AP99" s="124"/>
      <c r="AZ99" s="124"/>
      <c r="BA99" s="124"/>
      <c r="BJ99" s="124"/>
      <c r="BK99" s="124"/>
      <c r="BT99" s="124"/>
      <c r="CD99" s="124"/>
      <c r="CN99" s="124"/>
      <c r="CX99" s="124"/>
      <c r="DH99" s="124"/>
      <c r="DR99" s="124"/>
      <c r="EB99" s="124"/>
      <c r="EL99" s="124"/>
      <c r="EV99" s="124"/>
      <c r="FF99" s="124"/>
      <c r="FP99" s="124"/>
      <c r="FZ99" s="124"/>
      <c r="GJ99" s="124"/>
      <c r="GT99" s="124"/>
      <c r="HD99" s="124"/>
      <c r="HN99" s="124"/>
      <c r="HX99" s="124"/>
    </row>
    <row xmlns:x14ac="http://schemas.microsoft.com/office/spreadsheetml/2009/9/ac" r="100" s="3" customFormat="true" x14ac:dyDescent="0.25">
      <c r="A100" s="399" t="str">
        <f ca="true">IF(ISBLANK('Data Summary'!A102),"",'Data Summary'!A102)</f>
        <v/>
      </c>
      <c r="B100" s="124"/>
      <c r="L100" s="124"/>
      <c r="V100" s="124"/>
      <c r="AF100" s="124"/>
      <c r="AP100" s="124"/>
      <c r="AZ100" s="124"/>
      <c r="BA100" s="124"/>
      <c r="BJ100" s="124"/>
      <c r="BK100" s="124"/>
      <c r="BT100" s="124"/>
      <c r="CD100" s="124"/>
      <c r="CN100" s="124"/>
      <c r="CX100" s="124"/>
      <c r="DH100" s="124"/>
      <c r="DR100" s="124"/>
      <c r="EB100" s="124"/>
      <c r="EL100" s="124"/>
      <c r="EV100" s="124"/>
      <c r="FF100" s="124"/>
      <c r="FP100" s="124"/>
      <c r="FZ100" s="124"/>
      <c r="GJ100" s="124"/>
      <c r="GT100" s="124"/>
      <c r="HD100" s="124"/>
      <c r="HN100" s="124"/>
      <c r="HX100" s="124"/>
    </row>
    <row xmlns:x14ac="http://schemas.microsoft.com/office/spreadsheetml/2009/9/ac" r="101" s="3" customFormat="true" x14ac:dyDescent="0.25">
      <c r="A101" s="399" t="str">
        <f ca="true">IF(ISBLANK('Data Summary'!A103),"",'Data Summary'!A103)</f>
        <v/>
      </c>
      <c r="B101" s="124"/>
      <c r="L101" s="124"/>
      <c r="V101" s="124"/>
      <c r="AF101" s="124"/>
      <c r="AP101" s="124"/>
      <c r="AZ101" s="124"/>
      <c r="BA101" s="124"/>
      <c r="BJ101" s="124"/>
      <c r="BK101" s="124"/>
      <c r="BT101" s="124"/>
      <c r="CD101" s="124"/>
      <c r="CN101" s="124"/>
      <c r="CX101" s="124"/>
      <c r="DH101" s="124"/>
      <c r="DR101" s="124"/>
      <c r="EB101" s="124"/>
      <c r="EL101" s="124"/>
      <c r="EV101" s="124"/>
      <c r="FF101" s="124"/>
      <c r="FP101" s="124"/>
      <c r="FZ101" s="124"/>
      <c r="GJ101" s="124"/>
      <c r="GT101" s="124"/>
      <c r="HD101" s="124"/>
      <c r="HN101" s="124"/>
      <c r="HX101" s="124"/>
    </row>
    <row xmlns:x14ac="http://schemas.microsoft.com/office/spreadsheetml/2009/9/ac" r="102" s="3" customFormat="true" x14ac:dyDescent="0.25">
      <c r="A102" s="399" t="str">
        <f ca="true">IF(ISBLANK('Data Summary'!A104),"",'Data Summary'!A104)</f>
        <v/>
      </c>
      <c r="B102" s="124"/>
      <c r="L102" s="124"/>
      <c r="V102" s="124"/>
      <c r="AF102" s="124"/>
      <c r="AP102" s="124"/>
      <c r="AZ102" s="124"/>
      <c r="BA102" s="124"/>
      <c r="BJ102" s="124"/>
      <c r="BK102" s="124"/>
      <c r="BT102" s="124"/>
      <c r="CD102" s="124"/>
      <c r="CN102" s="124"/>
      <c r="CX102" s="124"/>
      <c r="DH102" s="124"/>
      <c r="DR102" s="124"/>
      <c r="EB102" s="124"/>
      <c r="EL102" s="124"/>
      <c r="EV102" s="124"/>
      <c r="FF102" s="124"/>
      <c r="FP102" s="124"/>
      <c r="FZ102" s="124"/>
      <c r="GJ102" s="124"/>
      <c r="GT102" s="124"/>
      <c r="HD102" s="124"/>
      <c r="HN102" s="124"/>
      <c r="HX102" s="124"/>
    </row>
    <row xmlns:x14ac="http://schemas.microsoft.com/office/spreadsheetml/2009/9/ac" r="103" s="3" customFormat="true" x14ac:dyDescent="0.25">
      <c r="A103" s="399" t="str">
        <f ca="true">IF(ISBLANK('Data Summary'!A105),"",'Data Summary'!A105)</f>
        <v/>
      </c>
      <c r="B103" s="124"/>
      <c r="L103" s="124"/>
      <c r="V103" s="124"/>
      <c r="AF103" s="124"/>
      <c r="AP103" s="124"/>
      <c r="AZ103" s="124"/>
      <c r="BA103" s="124"/>
      <c r="BJ103" s="124"/>
      <c r="BK103" s="124"/>
      <c r="BT103" s="124"/>
      <c r="CD103" s="124"/>
      <c r="CN103" s="124"/>
      <c r="CX103" s="124"/>
      <c r="DH103" s="124"/>
      <c r="DR103" s="124"/>
      <c r="EB103" s="124"/>
      <c r="EL103" s="124"/>
      <c r="EV103" s="124"/>
      <c r="FF103" s="124"/>
      <c r="FP103" s="124"/>
      <c r="FZ103" s="124"/>
      <c r="GJ103" s="124"/>
      <c r="GT103" s="124"/>
      <c r="HD103" s="124"/>
      <c r="HN103" s="124"/>
      <c r="HX103" s="124"/>
    </row>
    <row xmlns:x14ac="http://schemas.microsoft.com/office/spreadsheetml/2009/9/ac" r="104" s="3" customFormat="true" x14ac:dyDescent="0.25">
      <c r="A104" s="399" t="str">
        <f ca="true">IF(ISBLANK('Data Summary'!A106),"",'Data Summary'!A106)</f>
        <v/>
      </c>
      <c r="B104" s="124"/>
      <c r="L104" s="124"/>
      <c r="V104" s="124"/>
      <c r="AF104" s="124"/>
      <c r="AP104" s="124"/>
      <c r="AZ104" s="124"/>
      <c r="BA104" s="124"/>
      <c r="BJ104" s="124"/>
      <c r="BK104" s="124"/>
      <c r="BT104" s="124"/>
      <c r="CD104" s="124"/>
      <c r="CN104" s="124"/>
      <c r="CX104" s="124"/>
      <c r="DH104" s="124"/>
      <c r="DR104" s="124"/>
      <c r="EB104" s="124"/>
      <c r="EL104" s="124"/>
      <c r="EV104" s="124"/>
      <c r="FF104" s="124"/>
      <c r="FP104" s="124"/>
      <c r="FZ104" s="124"/>
      <c r="GJ104" s="124"/>
      <c r="GT104" s="124"/>
      <c r="HD104" s="124"/>
      <c r="HN104" s="124"/>
      <c r="HX104" s="124"/>
    </row>
    <row xmlns:x14ac="http://schemas.microsoft.com/office/spreadsheetml/2009/9/ac" r="105" s="3" customFormat="true" x14ac:dyDescent="0.25">
      <c r="A105" s="399" t="str">
        <f ca="true">IF(ISBLANK('Data Summary'!A107),"",'Data Summary'!A107)</f>
        <v/>
      </c>
      <c r="B105" s="124"/>
      <c r="L105" s="124"/>
      <c r="V105" s="124"/>
      <c r="AF105" s="124"/>
      <c r="AP105" s="124"/>
      <c r="AZ105" s="124"/>
      <c r="BA105" s="124"/>
      <c r="BJ105" s="124"/>
      <c r="BK105" s="124"/>
      <c r="BT105" s="124"/>
      <c r="CD105" s="124"/>
      <c r="CN105" s="124"/>
      <c r="CX105" s="124"/>
      <c r="DH105" s="124"/>
      <c r="DR105" s="124"/>
      <c r="EB105" s="124"/>
      <c r="EL105" s="124"/>
      <c r="EV105" s="124"/>
      <c r="FF105" s="124"/>
      <c r="FP105" s="124"/>
      <c r="FZ105" s="124"/>
      <c r="GJ105" s="124"/>
      <c r="GT105" s="124"/>
      <c r="HD105" s="124"/>
      <c r="HN105" s="124"/>
      <c r="HX105" s="124"/>
    </row>
    <row xmlns:x14ac="http://schemas.microsoft.com/office/spreadsheetml/2009/9/ac" r="106" s="3" customFormat="true" x14ac:dyDescent="0.25">
      <c r="A106" s="399" t="str">
        <f ca="true">IF(ISBLANK('Data Summary'!A108),"",'Data Summary'!A108)</f>
        <v/>
      </c>
      <c r="B106" s="124"/>
      <c r="L106" s="124"/>
      <c r="V106" s="124"/>
      <c r="AF106" s="124"/>
      <c r="AP106" s="124"/>
      <c r="AZ106" s="124"/>
      <c r="BA106" s="124"/>
      <c r="BJ106" s="124"/>
      <c r="BK106" s="124"/>
      <c r="BT106" s="124"/>
      <c r="CD106" s="124"/>
      <c r="CN106" s="124"/>
      <c r="CX106" s="124"/>
      <c r="DH106" s="124"/>
      <c r="DR106" s="124"/>
      <c r="EB106" s="124"/>
      <c r="EL106" s="124"/>
      <c r="EV106" s="124"/>
      <c r="FF106" s="124"/>
      <c r="FP106" s="124"/>
      <c r="FZ106" s="124"/>
      <c r="GJ106" s="124"/>
      <c r="GT106" s="124"/>
      <c r="HD106" s="124"/>
      <c r="HN106" s="124"/>
      <c r="HX106" s="124"/>
    </row>
    <row xmlns:x14ac="http://schemas.microsoft.com/office/spreadsheetml/2009/9/ac" r="107" s="3" customFormat="true" x14ac:dyDescent="0.25">
      <c r="A107" s="399" t="str">
        <f ca="true">IF(ISBLANK('Data Summary'!A109),"",'Data Summary'!A109)</f>
        <v/>
      </c>
      <c r="B107" s="124"/>
      <c r="L107" s="124"/>
      <c r="V107" s="124"/>
      <c r="AF107" s="124"/>
      <c r="AP107" s="124"/>
      <c r="AZ107" s="124"/>
      <c r="BA107" s="124"/>
      <c r="BJ107" s="124"/>
      <c r="BK107" s="124"/>
      <c r="BT107" s="124"/>
      <c r="CD107" s="124"/>
      <c r="CN107" s="124"/>
      <c r="CX107" s="124"/>
      <c r="DH107" s="124"/>
      <c r="DR107" s="124"/>
      <c r="EB107" s="124"/>
      <c r="EL107" s="124"/>
      <c r="EV107" s="124"/>
      <c r="FF107" s="124"/>
      <c r="FP107" s="124"/>
      <c r="FZ107" s="124"/>
      <c r="GJ107" s="124"/>
      <c r="GT107" s="124"/>
      <c r="HD107" s="124"/>
      <c r="HN107" s="124"/>
      <c r="HX107" s="124"/>
    </row>
    <row xmlns:x14ac="http://schemas.microsoft.com/office/spreadsheetml/2009/9/ac" r="108" s="3" customFormat="true" x14ac:dyDescent="0.25">
      <c r="A108" s="399" t="str">
        <f ca="true">IF(ISBLANK('Data Summary'!A110),"",'Data Summary'!A110)</f>
        <v/>
      </c>
      <c r="B108" s="124"/>
      <c r="L108" s="124"/>
      <c r="V108" s="124"/>
      <c r="AF108" s="124"/>
      <c r="AP108" s="124"/>
      <c r="AZ108" s="124"/>
      <c r="BA108" s="124"/>
      <c r="BJ108" s="124"/>
      <c r="BK108" s="124"/>
      <c r="BT108" s="124"/>
      <c r="CD108" s="124"/>
      <c r="CN108" s="124"/>
      <c r="CX108" s="124"/>
      <c r="DH108" s="124"/>
      <c r="DR108" s="124"/>
      <c r="EB108" s="124"/>
      <c r="EL108" s="124"/>
      <c r="EV108" s="124"/>
      <c r="FF108" s="124"/>
      <c r="FP108" s="124"/>
      <c r="FZ108" s="124"/>
      <c r="GJ108" s="124"/>
      <c r="GT108" s="124"/>
      <c r="HD108" s="124"/>
      <c r="HN108" s="124"/>
      <c r="HX108" s="124"/>
    </row>
    <row xmlns:x14ac="http://schemas.microsoft.com/office/spreadsheetml/2009/9/ac" r="109" s="3" customFormat="true" x14ac:dyDescent="0.25">
      <c r="A109" s="399" t="str">
        <f ca="true">IF(ISBLANK('Data Summary'!A111),"",'Data Summary'!A111)</f>
        <v/>
      </c>
      <c r="B109" s="124"/>
      <c r="L109" s="124"/>
      <c r="V109" s="124"/>
      <c r="AF109" s="124"/>
      <c r="AP109" s="124"/>
      <c r="AZ109" s="124"/>
      <c r="BA109" s="124"/>
      <c r="BJ109" s="124"/>
      <c r="BK109" s="124"/>
      <c r="BT109" s="124"/>
      <c r="CD109" s="124"/>
      <c r="CN109" s="124"/>
      <c r="CX109" s="124"/>
      <c r="DH109" s="124"/>
      <c r="DR109" s="124"/>
      <c r="EB109" s="124"/>
      <c r="EL109" s="124"/>
      <c r="EV109" s="124"/>
      <c r="FF109" s="124"/>
      <c r="FP109" s="124"/>
      <c r="FZ109" s="124"/>
      <c r="GJ109" s="124"/>
      <c r="GT109" s="124"/>
      <c r="HD109" s="124"/>
      <c r="HN109" s="124"/>
      <c r="HX109" s="124"/>
    </row>
    <row xmlns:x14ac="http://schemas.microsoft.com/office/spreadsheetml/2009/9/ac" r="110" s="3" customFormat="true" x14ac:dyDescent="0.25">
      <c r="A110" s="399" t="str">
        <f ca="true">IF(ISBLANK('Data Summary'!A112),"",'Data Summary'!A112)</f>
        <v/>
      </c>
      <c r="B110" s="124"/>
      <c r="L110" s="124"/>
      <c r="V110" s="124"/>
      <c r="AF110" s="124"/>
      <c r="AP110" s="124"/>
      <c r="AZ110" s="124"/>
      <c r="BA110" s="124"/>
      <c r="BJ110" s="124"/>
      <c r="BK110" s="124"/>
      <c r="BT110" s="124"/>
      <c r="CD110" s="124"/>
      <c r="CN110" s="124"/>
      <c r="CX110" s="124"/>
      <c r="DH110" s="124"/>
      <c r="DR110" s="124"/>
      <c r="EB110" s="124"/>
      <c r="EL110" s="124"/>
      <c r="EV110" s="124"/>
      <c r="FF110" s="124"/>
      <c r="FP110" s="124"/>
      <c r="FZ110" s="124"/>
      <c r="GJ110" s="124"/>
      <c r="GT110" s="124"/>
      <c r="HD110" s="124"/>
      <c r="HN110" s="124"/>
      <c r="HX110" s="124"/>
    </row>
    <row xmlns:x14ac="http://schemas.microsoft.com/office/spreadsheetml/2009/9/ac" r="111" s="3" customFormat="true" x14ac:dyDescent="0.25">
      <c r="A111" s="399" t="str">
        <f ca="true">IF(ISBLANK('Data Summary'!A113),"",'Data Summary'!A113)</f>
        <v/>
      </c>
      <c r="B111" s="124"/>
      <c r="L111" s="124"/>
      <c r="V111" s="124"/>
      <c r="AF111" s="124"/>
      <c r="AP111" s="124"/>
      <c r="AZ111" s="124"/>
      <c r="BA111" s="124"/>
      <c r="BJ111" s="124"/>
      <c r="BK111" s="124"/>
      <c r="BT111" s="124"/>
      <c r="CD111" s="124"/>
      <c r="CN111" s="124"/>
      <c r="CX111" s="124"/>
      <c r="DH111" s="124"/>
      <c r="DR111" s="124"/>
      <c r="EB111" s="124"/>
      <c r="EL111" s="124"/>
      <c r="EV111" s="124"/>
      <c r="FF111" s="124"/>
      <c r="FP111" s="124"/>
      <c r="FZ111" s="124"/>
      <c r="GJ111" s="124"/>
      <c r="GT111" s="124"/>
      <c r="HD111" s="124"/>
      <c r="HN111" s="124"/>
      <c r="HX111" s="124"/>
    </row>
    <row xmlns:x14ac="http://schemas.microsoft.com/office/spreadsheetml/2009/9/ac" r="112" s="3" customFormat="true" x14ac:dyDescent="0.25">
      <c r="A112" s="399" t="str">
        <f ca="true">IF(ISBLANK('Data Summary'!A114),"",'Data Summary'!A114)</f>
        <v/>
      </c>
      <c r="B112" s="124"/>
      <c r="L112" s="124"/>
      <c r="V112" s="124"/>
      <c r="AF112" s="124"/>
      <c r="AP112" s="124"/>
      <c r="AZ112" s="124"/>
      <c r="BA112" s="124"/>
      <c r="BJ112" s="124"/>
      <c r="BK112" s="124"/>
      <c r="BT112" s="124"/>
      <c r="CD112" s="124"/>
      <c r="CN112" s="124"/>
      <c r="CX112" s="124"/>
      <c r="DH112" s="124"/>
      <c r="DR112" s="124"/>
      <c r="EB112" s="124"/>
      <c r="EL112" s="124"/>
      <c r="EV112" s="124"/>
      <c r="FF112" s="124"/>
      <c r="FP112" s="124"/>
      <c r="FZ112" s="124"/>
      <c r="GJ112" s="124"/>
      <c r="GT112" s="124"/>
      <c r="HD112" s="124"/>
      <c r="HN112" s="124"/>
      <c r="HX112" s="124"/>
    </row>
    <row xmlns:x14ac="http://schemas.microsoft.com/office/spreadsheetml/2009/9/ac" r="113" s="3" customFormat="true" x14ac:dyDescent="0.25">
      <c r="A113" s="399" t="str">
        <f ca="true">IF(ISBLANK('Data Summary'!A115),"",'Data Summary'!A115)</f>
        <v/>
      </c>
      <c r="B113" s="124"/>
      <c r="L113" s="124"/>
      <c r="V113" s="124"/>
      <c r="AF113" s="124"/>
      <c r="AP113" s="124"/>
      <c r="AZ113" s="124"/>
      <c r="BA113" s="124"/>
      <c r="BJ113" s="124"/>
      <c r="BK113" s="124"/>
      <c r="BT113" s="124"/>
      <c r="CD113" s="124"/>
      <c r="CN113" s="124"/>
      <c r="CX113" s="124"/>
      <c r="DH113" s="124"/>
      <c r="DR113" s="124"/>
      <c r="EB113" s="124"/>
      <c r="EL113" s="124"/>
      <c r="EV113" s="124"/>
      <c r="FF113" s="124"/>
      <c r="FP113" s="124"/>
      <c r="FZ113" s="124"/>
      <c r="GJ113" s="124"/>
      <c r="GT113" s="124"/>
      <c r="HD113" s="124"/>
      <c r="HN113" s="124"/>
      <c r="HX113" s="124"/>
    </row>
    <row xmlns:x14ac="http://schemas.microsoft.com/office/spreadsheetml/2009/9/ac" r="114" s="3" customFormat="true" x14ac:dyDescent="0.25">
      <c r="A114" s="399" t="str">
        <f ca="true">IF(ISBLANK('Data Summary'!A116),"",'Data Summary'!A116)</f>
        <v/>
      </c>
      <c r="B114" s="124"/>
      <c r="L114" s="124"/>
      <c r="V114" s="124"/>
      <c r="AF114" s="124"/>
      <c r="AP114" s="124"/>
      <c r="AZ114" s="124"/>
      <c r="BA114" s="124"/>
      <c r="BJ114" s="124"/>
      <c r="BK114" s="124"/>
      <c r="BT114" s="124"/>
      <c r="CD114" s="124"/>
      <c r="CN114" s="124"/>
      <c r="CX114" s="124"/>
      <c r="DH114" s="124"/>
      <c r="DR114" s="124"/>
      <c r="EB114" s="124"/>
      <c r="EL114" s="124"/>
      <c r="EV114" s="124"/>
      <c r="FF114" s="124"/>
      <c r="FP114" s="124"/>
      <c r="FZ114" s="124"/>
      <c r="GJ114" s="124"/>
      <c r="GT114" s="124"/>
      <c r="HD114" s="124"/>
      <c r="HN114" s="124"/>
      <c r="HX114" s="124"/>
    </row>
    <row xmlns:x14ac="http://schemas.microsoft.com/office/spreadsheetml/2009/9/ac" r="115" s="3" customFormat="true" x14ac:dyDescent="0.25">
      <c r="A115" s="399" t="str">
        <f ca="true">IF(ISBLANK('Data Summary'!A117),"",'Data Summary'!A117)</f>
        <v/>
      </c>
      <c r="B115" s="124"/>
      <c r="L115" s="124"/>
      <c r="V115" s="124"/>
      <c r="AF115" s="124"/>
      <c r="AP115" s="124"/>
      <c r="AZ115" s="124"/>
      <c r="BA115" s="124"/>
      <c r="BJ115" s="124"/>
      <c r="BK115" s="124"/>
      <c r="BT115" s="124"/>
      <c r="CD115" s="124"/>
      <c r="CN115" s="124"/>
      <c r="CX115" s="124"/>
      <c r="DH115" s="124"/>
      <c r="DR115" s="124"/>
      <c r="EB115" s="124"/>
      <c r="EL115" s="124"/>
      <c r="EV115" s="124"/>
      <c r="FF115" s="124"/>
      <c r="FP115" s="124"/>
      <c r="FZ115" s="124"/>
      <c r="GJ115" s="124"/>
      <c r="GT115" s="124"/>
      <c r="HD115" s="124"/>
      <c r="HN115" s="124"/>
      <c r="HX115" s="124"/>
    </row>
    <row xmlns:x14ac="http://schemas.microsoft.com/office/spreadsheetml/2009/9/ac" r="116" s="3" customFormat="true" x14ac:dyDescent="0.25">
      <c r="A116" s="399" t="str">
        <f ca="true">IF(ISBLANK('Data Summary'!A118),"",'Data Summary'!A118)</f>
        <v/>
      </c>
      <c r="B116" s="124"/>
      <c r="L116" s="124"/>
      <c r="V116" s="124"/>
      <c r="AF116" s="124"/>
      <c r="AP116" s="124"/>
      <c r="AZ116" s="124"/>
      <c r="BA116" s="124"/>
      <c r="BJ116" s="124"/>
      <c r="BK116" s="124"/>
      <c r="BT116" s="124"/>
      <c r="CD116" s="124"/>
      <c r="CN116" s="124"/>
      <c r="CX116" s="124"/>
      <c r="DH116" s="124"/>
      <c r="DR116" s="124"/>
      <c r="EB116" s="124"/>
      <c r="EL116" s="124"/>
      <c r="EV116" s="124"/>
      <c r="FF116" s="124"/>
      <c r="FP116" s="124"/>
      <c r="FZ116" s="124"/>
      <c r="GJ116" s="124"/>
      <c r="GT116" s="124"/>
      <c r="HD116" s="124"/>
      <c r="HN116" s="124"/>
      <c r="HX116" s="124"/>
    </row>
    <row xmlns:x14ac="http://schemas.microsoft.com/office/spreadsheetml/2009/9/ac" r="117" s="3" customFormat="true" x14ac:dyDescent="0.25">
      <c r="A117" s="399" t="str">
        <f ca="true">IF(ISBLANK('Data Summary'!A119),"",'Data Summary'!A119)</f>
        <v/>
      </c>
      <c r="B117" s="124"/>
      <c r="L117" s="124"/>
      <c r="V117" s="124"/>
      <c r="AF117" s="124"/>
      <c r="AP117" s="124"/>
      <c r="AZ117" s="124"/>
      <c r="BA117" s="124"/>
      <c r="BJ117" s="124"/>
      <c r="BK117" s="124"/>
      <c r="BT117" s="124"/>
      <c r="CD117" s="124"/>
      <c r="CN117" s="124"/>
      <c r="CX117" s="124"/>
      <c r="DH117" s="124"/>
      <c r="DR117" s="124"/>
      <c r="EB117" s="124"/>
      <c r="EL117" s="124"/>
      <c r="EV117" s="124"/>
      <c r="FF117" s="124"/>
      <c r="FP117" s="124"/>
      <c r="FZ117" s="124"/>
      <c r="GJ117" s="124"/>
      <c r="GT117" s="124"/>
      <c r="HD117" s="124"/>
      <c r="HN117" s="124"/>
      <c r="HX117" s="124"/>
    </row>
    <row xmlns:x14ac="http://schemas.microsoft.com/office/spreadsheetml/2009/9/ac" r="118" s="3" customFormat="true" x14ac:dyDescent="0.25">
      <c r="A118" s="399" t="str">
        <f ca="true">IF(ISBLANK('Data Summary'!A120),"",'Data Summary'!A120)</f>
        <v/>
      </c>
      <c r="B118" s="124"/>
      <c r="L118" s="124"/>
      <c r="V118" s="124"/>
      <c r="AF118" s="124"/>
      <c r="AP118" s="124"/>
      <c r="AZ118" s="124"/>
      <c r="BA118" s="124"/>
      <c r="BJ118" s="124"/>
      <c r="BK118" s="124"/>
      <c r="BT118" s="124"/>
      <c r="CD118" s="124"/>
      <c r="CN118" s="124"/>
      <c r="CX118" s="124"/>
      <c r="DH118" s="124"/>
      <c r="DR118" s="124"/>
      <c r="EB118" s="124"/>
      <c r="EL118" s="124"/>
      <c r="EV118" s="124"/>
      <c r="FF118" s="124"/>
      <c r="FP118" s="124"/>
      <c r="FZ118" s="124"/>
      <c r="GJ118" s="124"/>
      <c r="GT118" s="124"/>
      <c r="HD118" s="124"/>
      <c r="HN118" s="124"/>
      <c r="HX118" s="124"/>
    </row>
    <row xmlns:x14ac="http://schemas.microsoft.com/office/spreadsheetml/2009/9/ac" r="119" s="3" customFormat="true" x14ac:dyDescent="0.25">
      <c r="A119" s="399" t="str">
        <f ca="true">IF(ISBLANK('Data Summary'!A121),"",'Data Summary'!A121)</f>
        <v/>
      </c>
      <c r="B119" s="124"/>
      <c r="L119" s="124"/>
      <c r="V119" s="124"/>
      <c r="AF119" s="124"/>
      <c r="AP119" s="124"/>
      <c r="AZ119" s="124"/>
      <c r="BA119" s="124"/>
      <c r="BJ119" s="124"/>
      <c r="BK119" s="124"/>
      <c r="BT119" s="124"/>
      <c r="CD119" s="124"/>
      <c r="CN119" s="124"/>
      <c r="CX119" s="124"/>
      <c r="DH119" s="124"/>
      <c r="DR119" s="124"/>
      <c r="EB119" s="124"/>
      <c r="EL119" s="124"/>
      <c r="EV119" s="124"/>
      <c r="FF119" s="124"/>
      <c r="FP119" s="124"/>
      <c r="FZ119" s="124"/>
      <c r="GJ119" s="124"/>
      <c r="GT119" s="124"/>
      <c r="HD119" s="124"/>
      <c r="HN119" s="124"/>
      <c r="HX119" s="124"/>
    </row>
    <row xmlns:x14ac="http://schemas.microsoft.com/office/spreadsheetml/2009/9/ac" r="120" s="3" customFormat="true" x14ac:dyDescent="0.25">
      <c r="A120" s="399" t="str">
        <f ca="true">IF(ISBLANK('Data Summary'!A122),"",'Data Summary'!A122)</f>
        <v/>
      </c>
      <c r="B120" s="124"/>
      <c r="L120" s="124"/>
      <c r="V120" s="124"/>
      <c r="AF120" s="124"/>
      <c r="AP120" s="124"/>
      <c r="AZ120" s="124"/>
      <c r="BA120" s="124"/>
      <c r="BJ120" s="124"/>
      <c r="BK120" s="124"/>
      <c r="BT120" s="124"/>
      <c r="CD120" s="124"/>
      <c r="CN120" s="124"/>
      <c r="CX120" s="124"/>
      <c r="DH120" s="124"/>
      <c r="DR120" s="124"/>
      <c r="EB120" s="124"/>
      <c r="EL120" s="124"/>
      <c r="EV120" s="124"/>
      <c r="FF120" s="124"/>
      <c r="FP120" s="124"/>
      <c r="FZ120" s="124"/>
      <c r="GJ120" s="124"/>
      <c r="GT120" s="124"/>
      <c r="HD120" s="124"/>
      <c r="HN120" s="124"/>
      <c r="HX120" s="124"/>
    </row>
    <row xmlns:x14ac="http://schemas.microsoft.com/office/spreadsheetml/2009/9/ac" r="121" s="3" customFormat="true" x14ac:dyDescent="0.25">
      <c r="A121" s="399" t="str">
        <f ca="true">IF(ISBLANK('Data Summary'!A123),"",'Data Summary'!A123)</f>
        <v/>
      </c>
      <c r="B121" s="124"/>
      <c r="L121" s="124"/>
      <c r="V121" s="124"/>
      <c r="AF121" s="124"/>
      <c r="AP121" s="124"/>
      <c r="AZ121" s="124"/>
      <c r="BA121" s="124"/>
      <c r="BJ121" s="124"/>
      <c r="BK121" s="124"/>
      <c r="BT121" s="124"/>
      <c r="CD121" s="124"/>
      <c r="CN121" s="124"/>
      <c r="CX121" s="124"/>
      <c r="DH121" s="124"/>
      <c r="DR121" s="124"/>
      <c r="EB121" s="124"/>
      <c r="EL121" s="124"/>
      <c r="EV121" s="124"/>
      <c r="FF121" s="124"/>
      <c r="FP121" s="124"/>
      <c r="FZ121" s="124"/>
      <c r="GJ121" s="124"/>
      <c r="GT121" s="124"/>
      <c r="HD121" s="124"/>
      <c r="HN121" s="124"/>
      <c r="HX121" s="124"/>
    </row>
    <row xmlns:x14ac="http://schemas.microsoft.com/office/spreadsheetml/2009/9/ac" r="122" s="3" customFormat="true" x14ac:dyDescent="0.25">
      <c r="A122" s="399" t="str">
        <f ca="true">IF(ISBLANK('Data Summary'!A124),"",'Data Summary'!A124)</f>
        <v/>
      </c>
      <c r="B122" s="124"/>
      <c r="L122" s="124"/>
      <c r="V122" s="124"/>
      <c r="AF122" s="124"/>
      <c r="AP122" s="124"/>
      <c r="AZ122" s="124"/>
      <c r="BA122" s="124"/>
      <c r="BJ122" s="124"/>
      <c r="BK122" s="124"/>
      <c r="BT122" s="124"/>
      <c r="CD122" s="124"/>
      <c r="CN122" s="124"/>
      <c r="CX122" s="124"/>
      <c r="DH122" s="124"/>
      <c r="DR122" s="124"/>
      <c r="EB122" s="124"/>
      <c r="EL122" s="124"/>
      <c r="EV122" s="124"/>
      <c r="FF122" s="124"/>
      <c r="FP122" s="124"/>
      <c r="FZ122" s="124"/>
      <c r="GJ122" s="124"/>
      <c r="GT122" s="124"/>
      <c r="HD122" s="124"/>
      <c r="HN122" s="124"/>
      <c r="HX122" s="124"/>
    </row>
    <row xmlns:x14ac="http://schemas.microsoft.com/office/spreadsheetml/2009/9/ac" r="123" s="3" customFormat="true" x14ac:dyDescent="0.25">
      <c r="A123" s="399" t="str">
        <f ca="true">IF(ISBLANK('Data Summary'!A125),"",'Data Summary'!A125)</f>
        <v/>
      </c>
      <c r="B123" s="124"/>
      <c r="L123" s="124"/>
      <c r="V123" s="124"/>
      <c r="AF123" s="124"/>
      <c r="AP123" s="124"/>
      <c r="AZ123" s="124"/>
      <c r="BA123" s="124"/>
      <c r="BJ123" s="124"/>
      <c r="BK123" s="124"/>
      <c r="BT123" s="124"/>
      <c r="CD123" s="124"/>
      <c r="CN123" s="124"/>
      <c r="CX123" s="124"/>
      <c r="DH123" s="124"/>
      <c r="DR123" s="124"/>
      <c r="EB123" s="124"/>
      <c r="EL123" s="124"/>
      <c r="EV123" s="124"/>
      <c r="FF123" s="124"/>
      <c r="FP123" s="124"/>
      <c r="FZ123" s="124"/>
      <c r="GJ123" s="124"/>
      <c r="GT123" s="124"/>
      <c r="HD123" s="124"/>
      <c r="HN123" s="124"/>
      <c r="HX123" s="124"/>
    </row>
    <row xmlns:x14ac="http://schemas.microsoft.com/office/spreadsheetml/2009/9/ac" r="124" s="3" customFormat="true" x14ac:dyDescent="0.25">
      <c r="A124" s="399" t="str">
        <f ca="true">IF(ISBLANK('Data Summary'!A126),"",'Data Summary'!A126)</f>
        <v/>
      </c>
      <c r="B124" s="124"/>
      <c r="L124" s="124"/>
      <c r="V124" s="124"/>
      <c r="AF124" s="124"/>
      <c r="AP124" s="124"/>
      <c r="AZ124" s="124"/>
      <c r="BA124" s="124"/>
      <c r="BJ124" s="124"/>
      <c r="BK124" s="124"/>
      <c r="BT124" s="124"/>
      <c r="CD124" s="124"/>
      <c r="CN124" s="124"/>
      <c r="CX124" s="124"/>
      <c r="DH124" s="124"/>
      <c r="DR124" s="124"/>
      <c r="EB124" s="124"/>
      <c r="EL124" s="124"/>
      <c r="EV124" s="124"/>
      <c r="FF124" s="124"/>
      <c r="FP124" s="124"/>
      <c r="FZ124" s="124"/>
      <c r="GJ124" s="124"/>
      <c r="GT124" s="124"/>
      <c r="HD124" s="124"/>
      <c r="HN124" s="124"/>
      <c r="HX124" s="124"/>
    </row>
    <row xmlns:x14ac="http://schemas.microsoft.com/office/spreadsheetml/2009/9/ac" r="125" s="3" customFormat="true" x14ac:dyDescent="0.25">
      <c r="A125" s="399" t="str">
        <f ca="true">IF(ISBLANK('Data Summary'!A127),"",'Data Summary'!A127)</f>
        <v/>
      </c>
      <c r="B125" s="124"/>
      <c r="L125" s="124"/>
      <c r="V125" s="124"/>
      <c r="AF125" s="124"/>
      <c r="AP125" s="124"/>
      <c r="AZ125" s="124"/>
      <c r="BA125" s="124"/>
      <c r="BJ125" s="124"/>
      <c r="BK125" s="124"/>
      <c r="BT125" s="124"/>
      <c r="CD125" s="124"/>
      <c r="CN125" s="124"/>
      <c r="CX125" s="124"/>
      <c r="DH125" s="124"/>
      <c r="DR125" s="124"/>
      <c r="EB125" s="124"/>
      <c r="EL125" s="124"/>
      <c r="EV125" s="124"/>
      <c r="FF125" s="124"/>
      <c r="FP125" s="124"/>
      <c r="FZ125" s="124"/>
      <c r="GJ125" s="124"/>
      <c r="GT125" s="124"/>
      <c r="HD125" s="124"/>
      <c r="HN125" s="124"/>
      <c r="HX125" s="124"/>
    </row>
    <row xmlns:x14ac="http://schemas.microsoft.com/office/spreadsheetml/2009/9/ac" r="126" s="3" customFormat="true" x14ac:dyDescent="0.25">
      <c r="A126" s="399" t="str">
        <f ca="true">IF(ISBLANK('Data Summary'!A128),"",'Data Summary'!A128)</f>
        <v/>
      </c>
      <c r="B126" s="124"/>
      <c r="L126" s="124"/>
      <c r="V126" s="124"/>
      <c r="AF126" s="124"/>
      <c r="AP126" s="124"/>
      <c r="AZ126" s="124"/>
      <c r="BA126" s="124"/>
      <c r="BJ126" s="124"/>
      <c r="BK126" s="124"/>
      <c r="BT126" s="124"/>
      <c r="CD126" s="124"/>
      <c r="CN126" s="124"/>
      <c r="CX126" s="124"/>
      <c r="DH126" s="124"/>
      <c r="DR126" s="124"/>
      <c r="EB126" s="124"/>
      <c r="EL126" s="124"/>
      <c r="EV126" s="124"/>
      <c r="FF126" s="124"/>
      <c r="FP126" s="124"/>
      <c r="FZ126" s="124"/>
      <c r="GJ126" s="124"/>
      <c r="GT126" s="124"/>
      <c r="HD126" s="124"/>
      <c r="HN126" s="124"/>
      <c r="HX126" s="124"/>
    </row>
    <row xmlns:x14ac="http://schemas.microsoft.com/office/spreadsheetml/2009/9/ac" r="127" s="3" customFormat="true" x14ac:dyDescent="0.25">
      <c r="A127" s="399" t="str">
        <f ca="true">IF(ISBLANK('Data Summary'!A129),"",'Data Summary'!A129)</f>
        <v/>
      </c>
      <c r="B127" s="124"/>
      <c r="L127" s="124"/>
      <c r="V127" s="124"/>
      <c r="AF127" s="124"/>
      <c r="AP127" s="124"/>
      <c r="AZ127" s="124"/>
      <c r="BA127" s="124"/>
      <c r="BJ127" s="124"/>
      <c r="BK127" s="124"/>
      <c r="BT127" s="124"/>
      <c r="CD127" s="124"/>
      <c r="CN127" s="124"/>
      <c r="CX127" s="124"/>
      <c r="DH127" s="124"/>
      <c r="DR127" s="124"/>
      <c r="EB127" s="124"/>
      <c r="EL127" s="124"/>
      <c r="EV127" s="124"/>
      <c r="FF127" s="124"/>
      <c r="FP127" s="124"/>
      <c r="FZ127" s="124"/>
      <c r="GJ127" s="124"/>
      <c r="GT127" s="124"/>
      <c r="HD127" s="124"/>
      <c r="HN127" s="124"/>
      <c r="HX127" s="124"/>
    </row>
    <row xmlns:x14ac="http://schemas.microsoft.com/office/spreadsheetml/2009/9/ac" r="128" s="3" customFormat="true" x14ac:dyDescent="0.25">
      <c r="A128" s="399" t="str">
        <f ca="true">IF(ISBLANK('Data Summary'!A130),"",'Data Summary'!A130)</f>
        <v/>
      </c>
      <c r="B128" s="124"/>
      <c r="L128" s="124"/>
      <c r="V128" s="124"/>
      <c r="AF128" s="124"/>
      <c r="AP128" s="124"/>
      <c r="AZ128" s="124"/>
      <c r="BA128" s="124"/>
      <c r="BJ128" s="124"/>
      <c r="BK128" s="124"/>
      <c r="BT128" s="124"/>
      <c r="CD128" s="124"/>
      <c r="CN128" s="124"/>
      <c r="CX128" s="124"/>
      <c r="DH128" s="124"/>
      <c r="DR128" s="124"/>
      <c r="EB128" s="124"/>
      <c r="EL128" s="124"/>
      <c r="EV128" s="124"/>
      <c r="FF128" s="124"/>
      <c r="FP128" s="124"/>
      <c r="FZ128" s="124"/>
      <c r="GJ128" s="124"/>
      <c r="GT128" s="124"/>
      <c r="HD128" s="124"/>
      <c r="HN128" s="124"/>
      <c r="HX128" s="124"/>
    </row>
    <row xmlns:x14ac="http://schemas.microsoft.com/office/spreadsheetml/2009/9/ac" r="129" s="3" customFormat="true" x14ac:dyDescent="0.25">
      <c r="A129" s="399" t="str">
        <f ca="true">IF(ISBLANK('Data Summary'!A131),"",'Data Summary'!A131)</f>
        <v/>
      </c>
      <c r="B129" s="124"/>
      <c r="L129" s="124"/>
      <c r="V129" s="124"/>
      <c r="AF129" s="124"/>
      <c r="AP129" s="124"/>
      <c r="AZ129" s="124"/>
      <c r="BA129" s="124"/>
      <c r="BJ129" s="124"/>
      <c r="BK129" s="124"/>
      <c r="BT129" s="124"/>
      <c r="CD129" s="124"/>
      <c r="CN129" s="124"/>
      <c r="CX129" s="124"/>
      <c r="DH129" s="124"/>
      <c r="DR129" s="124"/>
      <c r="EB129" s="124"/>
      <c r="EL129" s="124"/>
      <c r="EV129" s="124"/>
      <c r="FF129" s="124"/>
      <c r="FP129" s="124"/>
      <c r="FZ129" s="124"/>
      <c r="GJ129" s="124"/>
      <c r="GT129" s="124"/>
      <c r="HD129" s="124"/>
      <c r="HN129" s="124"/>
      <c r="HX129" s="124"/>
    </row>
    <row xmlns:x14ac="http://schemas.microsoft.com/office/spreadsheetml/2009/9/ac" r="130" s="3" customFormat="true" x14ac:dyDescent="0.25">
      <c r="A130" s="399" t="str">
        <f ca="true">IF(ISBLANK('Data Summary'!A132),"",'Data Summary'!A132)</f>
        <v/>
      </c>
      <c r="B130" s="124"/>
      <c r="L130" s="124"/>
      <c r="V130" s="124"/>
      <c r="AF130" s="124"/>
      <c r="AP130" s="124"/>
      <c r="AZ130" s="124"/>
      <c r="BA130" s="124"/>
      <c r="BJ130" s="124"/>
      <c r="BK130" s="124"/>
      <c r="BT130" s="124"/>
      <c r="CD130" s="124"/>
      <c r="CN130" s="124"/>
      <c r="CX130" s="124"/>
      <c r="DH130" s="124"/>
      <c r="DR130" s="124"/>
      <c r="EB130" s="124"/>
      <c r="EL130" s="124"/>
      <c r="EV130" s="124"/>
      <c r="FF130" s="124"/>
      <c r="FP130" s="124"/>
      <c r="FZ130" s="124"/>
      <c r="GJ130" s="124"/>
      <c r="GT130" s="124"/>
      <c r="HD130" s="124"/>
      <c r="HN130" s="124"/>
      <c r="HX130" s="124"/>
    </row>
    <row xmlns:x14ac="http://schemas.microsoft.com/office/spreadsheetml/2009/9/ac" r="131" s="3" customFormat="true" x14ac:dyDescent="0.25">
      <c r="A131" s="399" t="str">
        <f ca="true">IF(ISBLANK('Data Summary'!A133),"",'Data Summary'!A133)</f>
        <v/>
      </c>
      <c r="B131" s="124"/>
      <c r="L131" s="124"/>
      <c r="V131" s="124"/>
      <c r="AF131" s="124"/>
      <c r="AP131" s="124"/>
      <c r="AZ131" s="124"/>
      <c r="BA131" s="124"/>
      <c r="BJ131" s="124"/>
      <c r="BK131" s="124"/>
      <c r="BT131" s="124"/>
      <c r="CD131" s="124"/>
      <c r="CN131" s="124"/>
      <c r="CX131" s="124"/>
      <c r="DH131" s="124"/>
      <c r="DR131" s="124"/>
      <c r="EB131" s="124"/>
      <c r="EL131" s="124"/>
      <c r="EV131" s="124"/>
      <c r="FF131" s="124"/>
      <c r="FP131" s="124"/>
      <c r="FZ131" s="124"/>
      <c r="GJ131" s="124"/>
      <c r="GT131" s="124"/>
      <c r="HD131" s="124"/>
      <c r="HN131" s="124"/>
      <c r="HX131" s="124"/>
    </row>
    <row xmlns:x14ac="http://schemas.microsoft.com/office/spreadsheetml/2009/9/ac" r="132" s="3" customFormat="true" x14ac:dyDescent="0.25">
      <c r="A132" s="399" t="str">
        <f ca="true">IF(ISBLANK('Data Summary'!A134),"",'Data Summary'!A134)</f>
        <v/>
      </c>
      <c r="B132" s="124"/>
      <c r="L132" s="124"/>
      <c r="V132" s="124"/>
      <c r="AF132" s="124"/>
      <c r="AP132" s="124"/>
      <c r="AZ132" s="124"/>
      <c r="BA132" s="124"/>
      <c r="BJ132" s="124"/>
      <c r="BK132" s="124"/>
      <c r="BT132" s="124"/>
      <c r="CD132" s="124"/>
      <c r="CN132" s="124"/>
      <c r="CX132" s="124"/>
      <c r="DH132" s="124"/>
      <c r="DR132" s="124"/>
      <c r="EB132" s="124"/>
      <c r="EL132" s="124"/>
      <c r="EV132" s="124"/>
      <c r="FF132" s="124"/>
      <c r="FP132" s="124"/>
      <c r="FZ132" s="124"/>
      <c r="GJ132" s="124"/>
      <c r="GT132" s="124"/>
      <c r="HD132" s="124"/>
      <c r="HN132" s="124"/>
      <c r="HX132" s="124"/>
    </row>
    <row xmlns:x14ac="http://schemas.microsoft.com/office/spreadsheetml/2009/9/ac" r="133" s="3" customFormat="true" x14ac:dyDescent="0.25">
      <c r="A133" s="399" t="str">
        <f ca="true">IF(ISBLANK('Data Summary'!A135),"",'Data Summary'!A135)</f>
        <v/>
      </c>
      <c r="B133" s="124"/>
      <c r="L133" s="124"/>
      <c r="V133" s="124"/>
      <c r="AF133" s="124"/>
      <c r="AP133" s="124"/>
      <c r="AZ133" s="124"/>
      <c r="BA133" s="124"/>
      <c r="BJ133" s="124"/>
      <c r="BK133" s="124"/>
      <c r="BT133" s="124"/>
      <c r="CD133" s="124"/>
      <c r="CN133" s="124"/>
      <c r="CX133" s="124"/>
      <c r="DH133" s="124"/>
      <c r="DR133" s="124"/>
      <c r="EB133" s="124"/>
      <c r="EL133" s="124"/>
      <c r="EV133" s="124"/>
      <c r="FF133" s="124"/>
      <c r="FP133" s="124"/>
      <c r="FZ133" s="124"/>
      <c r="GJ133" s="124"/>
      <c r="GT133" s="124"/>
      <c r="HD133" s="124"/>
      <c r="HN133" s="124"/>
      <c r="HX133" s="124"/>
    </row>
    <row xmlns:x14ac="http://schemas.microsoft.com/office/spreadsheetml/2009/9/ac" r="134" s="3" customFormat="true" x14ac:dyDescent="0.25">
      <c r="A134" s="399" t="str">
        <f ca="true">IF(ISBLANK('Data Summary'!A136),"",'Data Summary'!A136)</f>
        <v/>
      </c>
      <c r="B134" s="124"/>
      <c r="L134" s="124"/>
      <c r="V134" s="124"/>
      <c r="AF134" s="124"/>
      <c r="AP134" s="124"/>
      <c r="AZ134" s="124"/>
      <c r="BA134" s="124"/>
      <c r="BJ134" s="124"/>
      <c r="BK134" s="124"/>
      <c r="BT134" s="124"/>
      <c r="CD134" s="124"/>
      <c r="CN134" s="124"/>
      <c r="CX134" s="124"/>
      <c r="DH134" s="124"/>
      <c r="DR134" s="124"/>
      <c r="EB134" s="124"/>
      <c r="EL134" s="124"/>
      <c r="EV134" s="124"/>
      <c r="FF134" s="124"/>
      <c r="FP134" s="124"/>
      <c r="FZ134" s="124"/>
      <c r="GJ134" s="124"/>
      <c r="GT134" s="124"/>
      <c r="HD134" s="124"/>
      <c r="HN134" s="124"/>
      <c r="HX134" s="124"/>
    </row>
    <row xmlns:x14ac="http://schemas.microsoft.com/office/spreadsheetml/2009/9/ac" r="135" s="3" customFormat="true" x14ac:dyDescent="0.25">
      <c r="A135" s="399" t="str">
        <f ca="true">IF(ISBLANK('Data Summary'!A137),"",'Data Summary'!A137)</f>
        <v/>
      </c>
      <c r="B135" s="124"/>
      <c r="L135" s="124"/>
      <c r="V135" s="124"/>
      <c r="AF135" s="124"/>
      <c r="AP135" s="124"/>
      <c r="AZ135" s="124"/>
      <c r="BA135" s="124"/>
      <c r="BJ135" s="124"/>
      <c r="BK135" s="124"/>
      <c r="BT135" s="124"/>
      <c r="CD135" s="124"/>
      <c r="CN135" s="124"/>
      <c r="CX135" s="124"/>
      <c r="DH135" s="124"/>
      <c r="DR135" s="124"/>
      <c r="EB135" s="124"/>
      <c r="EL135" s="124"/>
      <c r="EV135" s="124"/>
      <c r="FF135" s="124"/>
      <c r="FP135" s="124"/>
      <c r="FZ135" s="124"/>
      <c r="GJ135" s="124"/>
      <c r="GT135" s="124"/>
      <c r="HD135" s="124"/>
      <c r="HN135" s="124"/>
      <c r="HX135" s="124"/>
    </row>
    <row xmlns:x14ac="http://schemas.microsoft.com/office/spreadsheetml/2009/9/ac" r="136" s="3" customFormat="true" x14ac:dyDescent="0.25">
      <c r="A136" s="399" t="str">
        <f ca="true">IF(ISBLANK('Data Summary'!A138),"",'Data Summary'!A138)</f>
        <v/>
      </c>
      <c r="B136" s="124"/>
      <c r="L136" s="124"/>
      <c r="V136" s="124"/>
      <c r="AF136" s="124"/>
      <c r="AP136" s="124"/>
      <c r="AZ136" s="124"/>
      <c r="BA136" s="124"/>
      <c r="BJ136" s="124"/>
      <c r="BK136" s="124"/>
      <c r="BT136" s="124"/>
      <c r="CD136" s="124"/>
      <c r="CN136" s="124"/>
      <c r="CX136" s="124"/>
      <c r="DH136" s="124"/>
      <c r="DR136" s="124"/>
      <c r="EB136" s="124"/>
      <c r="EL136" s="124"/>
      <c r="EV136" s="124"/>
      <c r="FF136" s="124"/>
      <c r="FP136" s="124"/>
      <c r="FZ136" s="124"/>
      <c r="GJ136" s="124"/>
      <c r="GT136" s="124"/>
      <c r="HD136" s="124"/>
      <c r="HN136" s="124"/>
      <c r="HX136" s="124"/>
    </row>
    <row xmlns:x14ac="http://schemas.microsoft.com/office/spreadsheetml/2009/9/ac" r="137" s="3" customFormat="true" x14ac:dyDescent="0.25">
      <c r="A137" s="399" t="str">
        <f ca="true">IF(ISBLANK('Data Summary'!A139),"",'Data Summary'!A139)</f>
        <v/>
      </c>
      <c r="B137" s="124"/>
      <c r="L137" s="124"/>
      <c r="V137" s="124"/>
      <c r="AF137" s="124"/>
      <c r="AP137" s="124"/>
      <c r="AZ137" s="124"/>
      <c r="BA137" s="124"/>
      <c r="BJ137" s="124"/>
      <c r="BK137" s="124"/>
      <c r="BT137" s="124"/>
      <c r="CD137" s="124"/>
      <c r="CN137" s="124"/>
      <c r="CX137" s="124"/>
      <c r="DH137" s="124"/>
      <c r="DR137" s="124"/>
      <c r="EB137" s="124"/>
      <c r="EL137" s="124"/>
      <c r="EV137" s="124"/>
      <c r="FF137" s="124"/>
      <c r="FP137" s="124"/>
      <c r="FZ137" s="124"/>
      <c r="GJ137" s="124"/>
      <c r="GT137" s="124"/>
      <c r="HD137" s="124"/>
      <c r="HN137" s="124"/>
      <c r="HX137" s="124"/>
    </row>
    <row xmlns:x14ac="http://schemas.microsoft.com/office/spreadsheetml/2009/9/ac" r="138" s="3" customFormat="true" x14ac:dyDescent="0.25">
      <c r="A138" s="399" t="str">
        <f ca="true">IF(ISBLANK('Data Summary'!A140),"",'Data Summary'!A140)</f>
        <v/>
      </c>
      <c r="B138" s="124"/>
      <c r="L138" s="124"/>
      <c r="V138" s="124"/>
      <c r="AF138" s="124"/>
      <c r="AP138" s="124"/>
      <c r="AZ138" s="124"/>
      <c r="BA138" s="124"/>
      <c r="BJ138" s="124"/>
      <c r="BK138" s="124"/>
      <c r="BT138" s="124"/>
      <c r="CD138" s="124"/>
      <c r="CN138" s="124"/>
      <c r="CX138" s="124"/>
      <c r="DH138" s="124"/>
      <c r="DR138" s="124"/>
      <c r="EB138" s="124"/>
      <c r="EL138" s="124"/>
      <c r="EV138" s="124"/>
      <c r="FF138" s="124"/>
      <c r="FP138" s="124"/>
      <c r="FZ138" s="124"/>
      <c r="GJ138" s="124"/>
      <c r="GT138" s="124"/>
      <c r="HD138" s="124"/>
      <c r="HN138" s="124"/>
      <c r="HX138" s="124"/>
    </row>
    <row xmlns:x14ac="http://schemas.microsoft.com/office/spreadsheetml/2009/9/ac" r="139" s="3" customFormat="true" x14ac:dyDescent="0.25">
      <c r="A139" s="399" t="str">
        <f ca="true">IF(ISBLANK('Data Summary'!A141),"",'Data Summary'!A141)</f>
        <v/>
      </c>
      <c r="B139" s="124"/>
      <c r="L139" s="124"/>
      <c r="V139" s="124"/>
      <c r="AF139" s="124"/>
      <c r="AP139" s="124"/>
      <c r="AZ139" s="124"/>
      <c r="BA139" s="124"/>
      <c r="BJ139" s="124"/>
      <c r="BK139" s="124"/>
      <c r="BT139" s="124"/>
      <c r="CD139" s="124"/>
      <c r="CN139" s="124"/>
      <c r="CX139" s="124"/>
      <c r="DH139" s="124"/>
      <c r="DR139" s="124"/>
      <c r="EB139" s="124"/>
      <c r="EL139" s="124"/>
      <c r="EV139" s="124"/>
      <c r="FF139" s="124"/>
      <c r="FP139" s="124"/>
      <c r="FZ139" s="124"/>
      <c r="GJ139" s="124"/>
      <c r="GT139" s="124"/>
      <c r="HD139" s="124"/>
      <c r="HN139" s="124"/>
      <c r="HX139" s="124"/>
    </row>
    <row xmlns:x14ac="http://schemas.microsoft.com/office/spreadsheetml/2009/9/ac" r="140" s="3" customFormat="true" x14ac:dyDescent="0.25">
      <c r="A140" s="399" t="str">
        <f ca="true">IF(ISBLANK('Data Summary'!A142),"",'Data Summary'!A142)</f>
        <v/>
      </c>
      <c r="B140" s="124"/>
      <c r="L140" s="124"/>
      <c r="V140" s="124"/>
      <c r="AF140" s="124"/>
      <c r="AP140" s="124"/>
      <c r="AZ140" s="124"/>
      <c r="BA140" s="124"/>
      <c r="BJ140" s="124"/>
      <c r="BK140" s="124"/>
      <c r="BT140" s="124"/>
      <c r="CD140" s="124"/>
      <c r="CN140" s="124"/>
      <c r="CX140" s="124"/>
      <c r="DH140" s="124"/>
      <c r="DR140" s="124"/>
      <c r="EB140" s="124"/>
      <c r="EL140" s="124"/>
      <c r="EV140" s="124"/>
      <c r="FF140" s="124"/>
      <c r="FP140" s="124"/>
      <c r="FZ140" s="124"/>
      <c r="GJ140" s="124"/>
      <c r="GT140" s="124"/>
      <c r="HD140" s="124"/>
      <c r="HN140" s="124"/>
      <c r="HX140" s="124"/>
    </row>
    <row xmlns:x14ac="http://schemas.microsoft.com/office/spreadsheetml/2009/9/ac" r="141" s="3" customFormat="true" x14ac:dyDescent="0.25">
      <c r="A141" s="399" t="str">
        <f ca="true">IF(ISBLANK('Data Summary'!A143),"",'Data Summary'!A143)</f>
        <v/>
      </c>
      <c r="B141" s="124"/>
      <c r="L141" s="124"/>
      <c r="V141" s="124"/>
      <c r="AF141" s="124"/>
      <c r="AP141" s="124"/>
      <c r="AZ141" s="124"/>
      <c r="BA141" s="124"/>
      <c r="BJ141" s="124"/>
      <c r="BK141" s="124"/>
      <c r="BT141" s="124"/>
      <c r="CD141" s="124"/>
      <c r="CN141" s="124"/>
      <c r="CX141" s="124"/>
      <c r="DH141" s="124"/>
      <c r="DR141" s="124"/>
      <c r="EB141" s="124"/>
      <c r="EL141" s="124"/>
      <c r="EV141" s="124"/>
      <c r="FF141" s="124"/>
      <c r="FP141" s="124"/>
      <c r="FZ141" s="124"/>
      <c r="GJ141" s="124"/>
      <c r="GT141" s="124"/>
      <c r="HD141" s="124"/>
      <c r="HN141" s="124"/>
      <c r="HX141" s="124"/>
    </row>
    <row xmlns:x14ac="http://schemas.microsoft.com/office/spreadsheetml/2009/9/ac" r="142" s="3" customFormat="true" x14ac:dyDescent="0.25">
      <c r="A142" s="399" t="str">
        <f ca="true">IF(ISBLANK('Data Summary'!A144),"",'Data Summary'!A144)</f>
        <v/>
      </c>
      <c r="B142" s="124"/>
      <c r="L142" s="124"/>
      <c r="V142" s="124"/>
      <c r="AF142" s="124"/>
      <c r="AP142" s="124"/>
      <c r="AZ142" s="124"/>
      <c r="BA142" s="124"/>
      <c r="BJ142" s="124"/>
      <c r="BK142" s="124"/>
      <c r="BT142" s="124"/>
      <c r="CD142" s="124"/>
      <c r="CN142" s="124"/>
      <c r="CX142" s="124"/>
      <c r="DH142" s="124"/>
      <c r="DR142" s="124"/>
      <c r="EB142" s="124"/>
      <c r="EL142" s="124"/>
      <c r="EV142" s="124"/>
      <c r="FF142" s="124"/>
      <c r="FP142" s="124"/>
      <c r="FZ142" s="124"/>
      <c r="GJ142" s="124"/>
      <c r="GT142" s="124"/>
      <c r="HD142" s="124"/>
      <c r="HN142" s="124"/>
      <c r="HX142" s="124"/>
    </row>
    <row xmlns:x14ac="http://schemas.microsoft.com/office/spreadsheetml/2009/9/ac" r="143" s="3" customFormat="true" x14ac:dyDescent="0.25">
      <c r="A143" s="399" t="str">
        <f ca="true">IF(ISBLANK('Data Summary'!A145),"",'Data Summary'!A145)</f>
        <v/>
      </c>
      <c r="B143" s="124"/>
      <c r="L143" s="124"/>
      <c r="V143" s="124"/>
      <c r="AF143" s="124"/>
      <c r="AP143" s="124"/>
      <c r="AZ143" s="124"/>
      <c r="BA143" s="124"/>
      <c r="BJ143" s="124"/>
      <c r="BK143" s="124"/>
      <c r="BT143" s="124"/>
      <c r="CD143" s="124"/>
      <c r="CN143" s="124"/>
      <c r="CX143" s="124"/>
      <c r="DH143" s="124"/>
      <c r="DR143" s="124"/>
      <c r="EB143" s="124"/>
      <c r="EL143" s="124"/>
      <c r="EV143" s="124"/>
      <c r="FF143" s="124"/>
      <c r="FP143" s="124"/>
      <c r="FZ143" s="124"/>
      <c r="GJ143" s="124"/>
      <c r="GT143" s="124"/>
      <c r="HD143" s="124"/>
      <c r="HN143" s="124"/>
      <c r="HX143" s="124"/>
    </row>
    <row xmlns:x14ac="http://schemas.microsoft.com/office/spreadsheetml/2009/9/ac" r="144" s="3" customFormat="true" x14ac:dyDescent="0.25">
      <c r="A144" s="399" t="str">
        <f ca="true">IF(ISBLANK('Data Summary'!A146),"",'Data Summary'!A146)</f>
        <v/>
      </c>
      <c r="B144" s="124"/>
      <c r="L144" s="124"/>
      <c r="V144" s="124"/>
      <c r="AF144" s="124"/>
      <c r="AP144" s="124"/>
      <c r="AZ144" s="124"/>
      <c r="BA144" s="124"/>
      <c r="BJ144" s="124"/>
      <c r="BK144" s="124"/>
      <c r="BT144" s="124"/>
      <c r="CD144" s="124"/>
      <c r="CN144" s="124"/>
      <c r="CX144" s="124"/>
      <c r="DH144" s="124"/>
      <c r="DR144" s="124"/>
      <c r="EB144" s="124"/>
      <c r="EL144" s="124"/>
      <c r="EV144" s="124"/>
      <c r="FF144" s="124"/>
      <c r="FP144" s="124"/>
      <c r="FZ144" s="124"/>
      <c r="GJ144" s="124"/>
      <c r="GT144" s="124"/>
      <c r="HD144" s="124"/>
      <c r="HN144" s="124"/>
      <c r="HX144" s="124"/>
    </row>
    <row xmlns:x14ac="http://schemas.microsoft.com/office/spreadsheetml/2009/9/ac" r="145" s="3" customFormat="true" x14ac:dyDescent="0.25">
      <c r="A145" s="399" t="str">
        <f ca="true">IF(ISBLANK('Data Summary'!A147),"",'Data Summary'!A147)</f>
        <v/>
      </c>
      <c r="B145" s="124"/>
      <c r="L145" s="124"/>
      <c r="V145" s="124"/>
      <c r="AF145" s="124"/>
      <c r="AP145" s="124"/>
      <c r="AZ145" s="124"/>
      <c r="BA145" s="124"/>
      <c r="BJ145" s="124"/>
      <c r="BK145" s="124"/>
      <c r="BT145" s="124"/>
      <c r="CD145" s="124"/>
      <c r="CN145" s="124"/>
      <c r="CX145" s="124"/>
      <c r="DH145" s="124"/>
      <c r="DR145" s="124"/>
      <c r="EB145" s="124"/>
      <c r="EL145" s="124"/>
      <c r="EV145" s="124"/>
      <c r="FF145" s="124"/>
      <c r="FP145" s="124"/>
      <c r="FZ145" s="124"/>
      <c r="GJ145" s="124"/>
      <c r="GT145" s="124"/>
      <c r="HD145" s="124"/>
      <c r="HN145" s="124"/>
      <c r="HX145" s="124"/>
    </row>
    <row xmlns:x14ac="http://schemas.microsoft.com/office/spreadsheetml/2009/9/ac" r="146" s="3" customFormat="true" x14ac:dyDescent="0.25">
      <c r="A146" s="399" t="str">
        <f ca="true">IF(ISBLANK('Data Summary'!A148),"",'Data Summary'!A148)</f>
        <v/>
      </c>
      <c r="B146" s="124"/>
      <c r="L146" s="124"/>
      <c r="V146" s="124"/>
      <c r="AF146" s="124"/>
      <c r="AP146" s="124"/>
      <c r="AZ146" s="124"/>
      <c r="BA146" s="124"/>
      <c r="BJ146" s="124"/>
      <c r="BK146" s="124"/>
      <c r="BT146" s="124"/>
      <c r="CD146" s="124"/>
      <c r="CN146" s="124"/>
      <c r="CX146" s="124"/>
      <c r="DH146" s="124"/>
      <c r="DR146" s="124"/>
      <c r="EB146" s="124"/>
      <c r="EL146" s="124"/>
      <c r="EV146" s="124"/>
      <c r="FF146" s="124"/>
      <c r="FP146" s="124"/>
      <c r="FZ146" s="124"/>
      <c r="GJ146" s="124"/>
      <c r="GT146" s="124"/>
      <c r="HD146" s="124"/>
      <c r="HN146" s="124"/>
      <c r="HX146" s="124"/>
    </row>
    <row xmlns:x14ac="http://schemas.microsoft.com/office/spreadsheetml/2009/9/ac" r="147" s="3" customFormat="true" x14ac:dyDescent="0.25">
      <c r="A147" s="399" t="str">
        <f ca="true">IF(ISBLANK('Data Summary'!A149),"",'Data Summary'!A149)</f>
        <v/>
      </c>
      <c r="B147" s="124"/>
      <c r="L147" s="124"/>
      <c r="V147" s="124"/>
      <c r="AF147" s="124"/>
      <c r="AP147" s="124"/>
      <c r="AZ147" s="124"/>
      <c r="BA147" s="124"/>
      <c r="BJ147" s="124"/>
      <c r="BK147" s="124"/>
      <c r="BT147" s="124"/>
      <c r="CD147" s="124"/>
      <c r="CN147" s="124"/>
      <c r="CX147" s="124"/>
      <c r="DH147" s="124"/>
      <c r="DR147" s="124"/>
      <c r="EB147" s="124"/>
      <c r="EL147" s="124"/>
      <c r="EV147" s="124"/>
      <c r="FF147" s="124"/>
      <c r="FP147" s="124"/>
      <c r="FZ147" s="124"/>
      <c r="GJ147" s="124"/>
      <c r="GT147" s="124"/>
      <c r="HD147" s="124"/>
      <c r="HN147" s="124"/>
      <c r="HX147" s="124"/>
    </row>
    <row xmlns:x14ac="http://schemas.microsoft.com/office/spreadsheetml/2009/9/ac" r="148" s="3" customFormat="true" x14ac:dyDescent="0.25">
      <c r="A148" s="399" t="str">
        <f ca="true">IF(ISBLANK('Data Summary'!A150),"",'Data Summary'!A150)</f>
        <v/>
      </c>
      <c r="B148" s="124"/>
      <c r="L148" s="124"/>
      <c r="V148" s="124"/>
      <c r="AF148" s="124"/>
      <c r="AP148" s="124"/>
      <c r="AZ148" s="124"/>
      <c r="BA148" s="124"/>
      <c r="BJ148" s="124"/>
      <c r="BK148" s="124"/>
      <c r="BT148" s="124"/>
      <c r="CD148" s="124"/>
      <c r="CN148" s="124"/>
      <c r="CX148" s="124"/>
      <c r="DH148" s="124"/>
      <c r="DR148" s="124"/>
      <c r="EB148" s="124"/>
      <c r="EL148" s="124"/>
      <c r="EV148" s="124"/>
      <c r="FF148" s="124"/>
      <c r="FP148" s="124"/>
      <c r="FZ148" s="124"/>
      <c r="GJ148" s="124"/>
      <c r="GT148" s="124"/>
      <c r="HD148" s="124"/>
      <c r="HN148" s="124"/>
      <c r="HX148" s="124"/>
    </row>
    <row xmlns:x14ac="http://schemas.microsoft.com/office/spreadsheetml/2009/9/ac" r="149" s="3" customFormat="true" x14ac:dyDescent="0.25">
      <c r="A149" s="399" t="str">
        <f ca="true">IF(ISBLANK('Data Summary'!A151),"",'Data Summary'!A151)</f>
        <v/>
      </c>
      <c r="B149" s="124"/>
      <c r="L149" s="124"/>
      <c r="V149" s="124"/>
      <c r="AF149" s="124"/>
      <c r="AP149" s="124"/>
      <c r="AZ149" s="124"/>
      <c r="BA149" s="124"/>
      <c r="BJ149" s="124"/>
      <c r="BK149" s="124"/>
      <c r="BT149" s="124"/>
      <c r="CD149" s="124"/>
      <c r="CN149" s="124"/>
      <c r="CX149" s="124"/>
      <c r="DH149" s="124"/>
      <c r="DR149" s="124"/>
      <c r="EB149" s="124"/>
      <c r="EL149" s="124"/>
      <c r="EV149" s="124"/>
      <c r="FF149" s="124"/>
      <c r="FP149" s="124"/>
      <c r="FZ149" s="124"/>
      <c r="GJ149" s="124"/>
      <c r="GT149" s="124"/>
      <c r="HD149" s="124"/>
      <c r="HN149" s="124"/>
      <c r="HX149" s="124"/>
    </row>
    <row xmlns:x14ac="http://schemas.microsoft.com/office/spreadsheetml/2009/9/ac" r="150" s="3" customFormat="true" x14ac:dyDescent="0.25">
      <c r="A150" s="399" t="str">
        <f ca="true">IF(ISBLANK('Data Summary'!A152),"",'Data Summary'!A152)</f>
        <v/>
      </c>
      <c r="B150" s="124"/>
      <c r="L150" s="124"/>
      <c r="V150" s="124"/>
      <c r="AF150" s="124"/>
      <c r="AP150" s="124"/>
      <c r="AZ150" s="124"/>
      <c r="BA150" s="124"/>
      <c r="BJ150" s="124"/>
      <c r="BK150" s="124"/>
      <c r="BT150" s="124"/>
      <c r="CD150" s="124"/>
      <c r="CN150" s="124"/>
      <c r="CX150" s="124"/>
      <c r="DH150" s="124"/>
      <c r="DR150" s="124"/>
      <c r="EB150" s="124"/>
      <c r="EL150" s="124"/>
      <c r="EV150" s="124"/>
      <c r="FF150" s="124"/>
      <c r="FP150" s="124"/>
      <c r="FZ150" s="124"/>
      <c r="GJ150" s="124"/>
      <c r="GT150" s="124"/>
      <c r="HD150" s="124"/>
      <c r="HN150" s="124"/>
      <c r="HX150" s="124"/>
    </row>
    <row xmlns:x14ac="http://schemas.microsoft.com/office/spreadsheetml/2009/9/ac" r="151" s="3" customFormat="true" x14ac:dyDescent="0.25">
      <c r="A151" s="399" t="str">
        <f ca="true">IF(ISBLANK('Data Summary'!A153),"",'Data Summary'!A153)</f>
        <v/>
      </c>
      <c r="B151" s="124"/>
      <c r="L151" s="124"/>
      <c r="V151" s="124"/>
      <c r="AF151" s="124"/>
      <c r="AP151" s="124"/>
      <c r="AZ151" s="124"/>
      <c r="BA151" s="124"/>
      <c r="BJ151" s="124"/>
      <c r="BK151" s="124"/>
      <c r="BT151" s="124"/>
      <c r="CD151" s="124"/>
      <c r="CN151" s="124"/>
      <c r="CX151" s="124"/>
      <c r="DH151" s="124"/>
      <c r="DR151" s="124"/>
      <c r="EB151" s="124"/>
      <c r="EL151" s="124"/>
      <c r="EV151" s="124"/>
      <c r="FF151" s="124"/>
      <c r="FP151" s="124"/>
      <c r="FZ151" s="124"/>
      <c r="GJ151" s="124"/>
      <c r="GT151" s="124"/>
      <c r="HD151" s="124"/>
      <c r="HN151" s="124"/>
      <c r="HX151" s="124"/>
    </row>
    <row xmlns:x14ac="http://schemas.microsoft.com/office/spreadsheetml/2009/9/ac" r="152" s="3" customFormat="true" x14ac:dyDescent="0.25">
      <c r="A152" s="395"/>
      <c r="B152" s="124"/>
      <c r="L152" s="124"/>
      <c r="V152" s="124"/>
      <c r="AF152" s="124"/>
      <c r="AP152" s="124"/>
      <c r="AZ152" s="124"/>
      <c r="BA152" s="124"/>
      <c r="BJ152" s="124"/>
      <c r="BK152" s="124"/>
      <c r="BT152" s="124"/>
      <c r="CD152" s="124"/>
      <c r="CN152" s="124"/>
      <c r="CX152" s="124"/>
      <c r="DH152" s="124"/>
      <c r="DR152" s="124"/>
      <c r="EB152" s="124"/>
      <c r="EL152" s="124"/>
      <c r="EV152" s="124"/>
      <c r="FF152" s="124"/>
      <c r="FP152" s="124"/>
      <c r="FZ152" s="124"/>
      <c r="GJ152" s="124"/>
      <c r="GT152" s="124"/>
      <c r="HD152" s="124"/>
      <c r="HN152" s="124"/>
      <c r="HX152" s="124"/>
    </row>
    <row xmlns:x14ac="http://schemas.microsoft.com/office/spreadsheetml/2009/9/ac" r="153" s="3" customFormat="true" x14ac:dyDescent="0.25">
      <c r="A153" s="395"/>
      <c r="B153" s="124"/>
      <c r="L153" s="124"/>
      <c r="V153" s="124"/>
      <c r="AF153" s="124"/>
      <c r="AP153" s="124"/>
      <c r="AZ153" s="124"/>
      <c r="BA153" s="124"/>
      <c r="BJ153" s="124"/>
      <c r="BK153" s="124"/>
      <c r="BT153" s="124"/>
      <c r="CD153" s="124"/>
      <c r="CN153" s="124"/>
      <c r="CX153" s="124"/>
      <c r="DH153" s="124"/>
      <c r="DR153" s="124"/>
      <c r="EB153" s="124"/>
      <c r="EL153" s="124"/>
      <c r="EV153" s="124"/>
      <c r="FF153" s="124"/>
      <c r="FP153" s="124"/>
      <c r="FZ153" s="124"/>
      <c r="GJ153" s="124"/>
      <c r="GT153" s="124"/>
      <c r="HD153" s="124"/>
      <c r="HN153" s="124"/>
      <c r="HX153" s="124"/>
    </row>
    <row xmlns:x14ac="http://schemas.microsoft.com/office/spreadsheetml/2009/9/ac" r="154" s="3" customFormat="true" x14ac:dyDescent="0.25">
      <c r="A154" s="395"/>
      <c r="B154" s="124"/>
      <c r="L154" s="124"/>
      <c r="V154" s="124"/>
      <c r="AF154" s="124"/>
      <c r="AP154" s="124"/>
      <c r="AZ154" s="124"/>
      <c r="BA154" s="124"/>
      <c r="BJ154" s="124"/>
      <c r="BK154" s="124"/>
      <c r="BT154" s="124"/>
      <c r="CD154" s="124"/>
      <c r="CN154" s="124"/>
      <c r="CX154" s="124"/>
      <c r="DH154" s="124"/>
      <c r="DR154" s="124"/>
      <c r="EB154" s="124"/>
      <c r="EL154" s="124"/>
      <c r="EV154" s="124"/>
      <c r="FF154" s="124"/>
      <c r="FP154" s="124"/>
      <c r="FZ154" s="124"/>
      <c r="GJ154" s="124"/>
      <c r="GT154" s="124"/>
      <c r="HD154" s="124"/>
      <c r="HN154" s="124"/>
      <c r="HX154" s="124"/>
    </row>
    <row xmlns:x14ac="http://schemas.microsoft.com/office/spreadsheetml/2009/9/ac" r="155" s="3" customFormat="true" x14ac:dyDescent="0.25">
      <c r="A155" s="395"/>
      <c r="B155" s="124"/>
      <c r="L155" s="124"/>
      <c r="V155" s="124"/>
      <c r="AF155" s="124"/>
      <c r="AP155" s="124"/>
      <c r="AZ155" s="124"/>
      <c r="BA155" s="124"/>
      <c r="BJ155" s="124"/>
      <c r="BK155" s="124"/>
      <c r="BT155" s="124"/>
      <c r="CD155" s="124"/>
      <c r="CN155" s="124"/>
      <c r="CX155" s="124"/>
      <c r="DH155" s="124"/>
      <c r="DR155" s="124"/>
      <c r="EB155" s="124"/>
      <c r="EL155" s="124"/>
      <c r="EV155" s="124"/>
      <c r="FF155" s="124"/>
      <c r="FP155" s="124"/>
      <c r="FZ155" s="124"/>
      <c r="GJ155" s="124"/>
      <c r="GT155" s="124"/>
      <c r="HD155" s="124"/>
      <c r="HN155" s="124"/>
      <c r="HX155" s="124"/>
    </row>
    <row xmlns:x14ac="http://schemas.microsoft.com/office/spreadsheetml/2009/9/ac" r="156" s="3" customFormat="true" x14ac:dyDescent="0.25">
      <c r="A156" s="395"/>
      <c r="B156" s="124"/>
      <c r="L156" s="124"/>
      <c r="V156" s="124"/>
      <c r="AF156" s="124"/>
      <c r="AP156" s="124"/>
      <c r="AZ156" s="124"/>
      <c r="BA156" s="124"/>
      <c r="BJ156" s="124"/>
      <c r="BK156" s="124"/>
      <c r="BT156" s="124"/>
      <c r="CD156" s="124"/>
      <c r="CN156" s="124"/>
      <c r="CX156" s="124"/>
      <c r="DH156" s="124"/>
      <c r="DR156" s="124"/>
      <c r="EB156" s="124"/>
      <c r="EL156" s="124"/>
      <c r="EV156" s="124"/>
      <c r="FF156" s="124"/>
      <c r="FP156" s="124"/>
      <c r="FZ156" s="124"/>
      <c r="GJ156" s="124"/>
      <c r="GT156" s="124"/>
      <c r="HD156" s="124"/>
      <c r="HN156" s="124"/>
      <c r="HX156" s="124"/>
    </row>
    <row xmlns:x14ac="http://schemas.microsoft.com/office/spreadsheetml/2009/9/ac" r="157" s="3" customFormat="true" x14ac:dyDescent="0.25">
      <c r="A157" s="395"/>
      <c r="B157" s="124"/>
      <c r="L157" s="124"/>
      <c r="V157" s="124"/>
      <c r="AF157" s="124"/>
      <c r="AP157" s="124"/>
      <c r="AZ157" s="124"/>
      <c r="BA157" s="124"/>
      <c r="BJ157" s="124"/>
      <c r="BK157" s="124"/>
      <c r="BT157" s="124"/>
      <c r="CD157" s="124"/>
      <c r="CN157" s="124"/>
      <c r="CX157" s="124"/>
      <c r="DH157" s="124"/>
      <c r="DR157" s="124"/>
      <c r="EB157" s="124"/>
      <c r="EL157" s="124"/>
      <c r="EV157" s="124"/>
      <c r="FF157" s="124"/>
      <c r="FP157" s="124"/>
      <c r="FZ157" s="124"/>
      <c r="GJ157" s="124"/>
      <c r="GT157" s="124"/>
      <c r="HD157" s="124"/>
      <c r="HN157" s="124"/>
      <c r="HX157" s="124"/>
    </row>
    <row xmlns:x14ac="http://schemas.microsoft.com/office/spreadsheetml/2009/9/ac" r="158" s="3" customFormat="true" x14ac:dyDescent="0.25">
      <c r="A158" s="395"/>
      <c r="B158" s="124"/>
      <c r="L158" s="124"/>
      <c r="V158" s="124"/>
      <c r="AF158" s="124"/>
      <c r="AP158" s="124"/>
      <c r="AZ158" s="124"/>
      <c r="BA158" s="124"/>
      <c r="BJ158" s="124"/>
      <c r="BK158" s="124"/>
      <c r="BT158" s="124"/>
      <c r="CD158" s="124"/>
      <c r="CN158" s="124"/>
      <c r="CX158" s="124"/>
      <c r="DH158" s="124"/>
      <c r="DR158" s="124"/>
      <c r="EB158" s="124"/>
      <c r="EL158" s="124"/>
      <c r="EV158" s="124"/>
      <c r="FF158" s="124"/>
      <c r="FP158" s="124"/>
      <c r="FZ158" s="124"/>
      <c r="GJ158" s="124"/>
      <c r="GT158" s="124"/>
      <c r="HD158" s="124"/>
      <c r="HN158" s="124"/>
      <c r="HX158" s="124"/>
    </row>
    <row xmlns:x14ac="http://schemas.microsoft.com/office/spreadsheetml/2009/9/ac" r="159" s="3" customFormat="true" x14ac:dyDescent="0.25">
      <c r="A159" s="395"/>
      <c r="B159" s="124"/>
      <c r="L159" s="124"/>
      <c r="V159" s="124"/>
      <c r="AF159" s="124"/>
      <c r="AP159" s="124"/>
      <c r="AZ159" s="124"/>
      <c r="BA159" s="124"/>
      <c r="BJ159" s="124"/>
      <c r="BK159" s="124"/>
      <c r="BT159" s="124"/>
      <c r="CD159" s="124"/>
      <c r="CN159" s="124"/>
      <c r="CX159" s="124"/>
      <c r="DH159" s="124"/>
      <c r="DR159" s="124"/>
      <c r="EB159" s="124"/>
      <c r="EL159" s="124"/>
      <c r="EV159" s="124"/>
      <c r="FF159" s="124"/>
      <c r="FP159" s="124"/>
      <c r="FZ159" s="124"/>
      <c r="GJ159" s="124"/>
      <c r="GT159" s="124"/>
      <c r="HD159" s="124"/>
      <c r="HN159" s="124"/>
      <c r="HX159" s="124"/>
    </row>
    <row xmlns:x14ac="http://schemas.microsoft.com/office/spreadsheetml/2009/9/ac" r="160" s="3" customFormat="true" x14ac:dyDescent="0.25">
      <c r="A160" s="395"/>
      <c r="B160" s="124"/>
      <c r="L160" s="124"/>
      <c r="V160" s="124"/>
      <c r="AF160" s="124"/>
      <c r="AP160" s="124"/>
      <c r="AZ160" s="124"/>
      <c r="BA160" s="124"/>
      <c r="BJ160" s="124"/>
      <c r="BK160" s="124"/>
      <c r="BT160" s="124"/>
      <c r="CD160" s="124"/>
      <c r="CN160" s="124"/>
      <c r="CX160" s="124"/>
      <c r="DH160" s="124"/>
      <c r="DR160" s="124"/>
      <c r="EB160" s="124"/>
      <c r="EL160" s="124"/>
      <c r="EV160" s="124"/>
      <c r="FF160" s="124"/>
      <c r="FP160" s="124"/>
      <c r="FZ160" s="124"/>
      <c r="GJ160" s="124"/>
      <c r="GT160" s="124"/>
      <c r="HD160" s="124"/>
      <c r="HN160" s="124"/>
      <c r="HX160" s="124"/>
    </row>
    <row xmlns:x14ac="http://schemas.microsoft.com/office/spreadsheetml/2009/9/ac" r="161" s="3" customFormat="true" x14ac:dyDescent="0.25">
      <c r="A161" s="395"/>
      <c r="B161" s="124"/>
      <c r="L161" s="124"/>
      <c r="V161" s="124"/>
      <c r="AF161" s="124"/>
      <c r="AP161" s="124"/>
      <c r="AZ161" s="124"/>
      <c r="BA161" s="124"/>
      <c r="BJ161" s="124"/>
      <c r="BK161" s="124"/>
      <c r="BT161" s="124"/>
      <c r="CD161" s="124"/>
      <c r="CN161" s="124"/>
      <c r="CX161" s="124"/>
      <c r="DH161" s="124"/>
      <c r="DR161" s="124"/>
      <c r="EB161" s="124"/>
      <c r="EL161" s="124"/>
      <c r="EV161" s="124"/>
      <c r="FF161" s="124"/>
      <c r="FP161" s="124"/>
      <c r="FZ161" s="124"/>
      <c r="GJ161" s="124"/>
      <c r="GT161" s="124"/>
      <c r="HD161" s="124"/>
      <c r="HN161" s="124"/>
      <c r="HX161" s="124"/>
    </row>
    <row xmlns:x14ac="http://schemas.microsoft.com/office/spreadsheetml/2009/9/ac" r="162" s="3" customFormat="true" x14ac:dyDescent="0.25">
      <c r="A162" s="395"/>
      <c r="B162" s="124"/>
      <c r="L162" s="124"/>
      <c r="V162" s="124"/>
      <c r="AF162" s="124"/>
      <c r="AP162" s="124"/>
      <c r="AZ162" s="124"/>
      <c r="BA162" s="124"/>
      <c r="BJ162" s="124"/>
      <c r="BK162" s="124"/>
      <c r="BT162" s="124"/>
      <c r="CD162" s="124"/>
      <c r="CN162" s="124"/>
      <c r="CX162" s="124"/>
      <c r="DH162" s="124"/>
      <c r="DR162" s="124"/>
      <c r="EB162" s="124"/>
      <c r="EL162" s="124"/>
      <c r="EV162" s="124"/>
      <c r="FF162" s="124"/>
      <c r="FP162" s="124"/>
      <c r="FZ162" s="124"/>
      <c r="GJ162" s="124"/>
      <c r="GT162" s="124"/>
      <c r="HD162" s="124"/>
      <c r="HN162" s="124"/>
      <c r="HX162" s="124"/>
    </row>
    <row xmlns:x14ac="http://schemas.microsoft.com/office/spreadsheetml/2009/9/ac" r="163" s="3" customFormat="true" x14ac:dyDescent="0.25">
      <c r="A163" s="395"/>
      <c r="B163" s="124"/>
      <c r="L163" s="124"/>
      <c r="V163" s="124"/>
      <c r="AF163" s="124"/>
      <c r="AP163" s="124"/>
      <c r="AZ163" s="124"/>
      <c r="BA163" s="124"/>
      <c r="BJ163" s="124"/>
      <c r="BK163" s="124"/>
      <c r="BT163" s="124"/>
      <c r="CD163" s="124"/>
      <c r="CN163" s="124"/>
      <c r="CX163" s="124"/>
      <c r="DH163" s="124"/>
      <c r="DR163" s="124"/>
      <c r="EB163" s="124"/>
      <c r="EL163" s="124"/>
      <c r="EV163" s="124"/>
      <c r="FF163" s="124"/>
      <c r="FP163" s="124"/>
      <c r="FZ163" s="124"/>
      <c r="GJ163" s="124"/>
      <c r="GT163" s="124"/>
      <c r="HD163" s="124"/>
      <c r="HN163" s="124"/>
      <c r="HX163" s="124"/>
    </row>
    <row xmlns:x14ac="http://schemas.microsoft.com/office/spreadsheetml/2009/9/ac" r="164" s="3" customFormat="true" x14ac:dyDescent="0.25">
      <c r="A164" s="395"/>
      <c r="B164" s="124"/>
      <c r="L164" s="124"/>
      <c r="V164" s="124"/>
      <c r="AF164" s="124"/>
      <c r="AP164" s="124"/>
      <c r="AZ164" s="124"/>
      <c r="BA164" s="124"/>
      <c r="BJ164" s="124"/>
      <c r="BK164" s="124"/>
      <c r="BT164" s="124"/>
      <c r="CD164" s="124"/>
      <c r="CN164" s="124"/>
      <c r="CX164" s="124"/>
      <c r="DH164" s="124"/>
      <c r="DR164" s="124"/>
      <c r="EB164" s="124"/>
      <c r="EL164" s="124"/>
      <c r="EV164" s="124"/>
      <c r="FF164" s="124"/>
      <c r="FP164" s="124"/>
      <c r="FZ164" s="124"/>
      <c r="GJ164" s="124"/>
      <c r="GT164" s="124"/>
      <c r="HD164" s="124"/>
      <c r="HN164" s="124"/>
      <c r="HX164" s="124"/>
    </row>
    <row xmlns:x14ac="http://schemas.microsoft.com/office/spreadsheetml/2009/9/ac" r="165" s="3" customFormat="true" x14ac:dyDescent="0.25">
      <c r="A165" s="395"/>
      <c r="B165" s="124"/>
      <c r="L165" s="124"/>
      <c r="V165" s="124"/>
      <c r="AF165" s="124"/>
      <c r="AP165" s="124"/>
      <c r="AZ165" s="124"/>
      <c r="BA165" s="124"/>
      <c r="BJ165" s="124"/>
      <c r="BK165" s="124"/>
      <c r="BT165" s="124"/>
      <c r="CD165" s="124"/>
      <c r="CN165" s="124"/>
      <c r="CX165" s="124"/>
      <c r="DH165" s="124"/>
      <c r="DR165" s="124"/>
      <c r="EB165" s="124"/>
      <c r="EL165" s="124"/>
      <c r="EV165" s="124"/>
      <c r="FF165" s="124"/>
      <c r="FP165" s="124"/>
      <c r="FZ165" s="124"/>
      <c r="GJ165" s="124"/>
      <c r="GT165" s="124"/>
      <c r="HD165" s="124"/>
      <c r="HN165" s="124"/>
      <c r="HX165" s="124"/>
    </row>
    <row xmlns:x14ac="http://schemas.microsoft.com/office/spreadsheetml/2009/9/ac" r="166" s="3" customFormat="true" x14ac:dyDescent="0.25">
      <c r="A166" s="395"/>
      <c r="B166" s="124"/>
      <c r="L166" s="124"/>
      <c r="V166" s="124"/>
      <c r="AF166" s="124"/>
      <c r="AP166" s="124"/>
      <c r="AZ166" s="124"/>
      <c r="BA166" s="124"/>
      <c r="BJ166" s="124"/>
      <c r="BK166" s="124"/>
      <c r="BT166" s="124"/>
      <c r="CD166" s="124"/>
      <c r="CN166" s="124"/>
      <c r="CX166" s="124"/>
      <c r="DH166" s="124"/>
      <c r="DR166" s="124"/>
      <c r="EB166" s="124"/>
      <c r="EL166" s="124"/>
      <c r="EV166" s="124"/>
      <c r="FF166" s="124"/>
      <c r="FP166" s="124"/>
      <c r="FZ166" s="124"/>
      <c r="GJ166" s="124"/>
      <c r="GT166" s="124"/>
      <c r="HD166" s="124"/>
      <c r="HN166" s="124"/>
      <c r="HX166" s="124"/>
    </row>
    <row xmlns:x14ac="http://schemas.microsoft.com/office/spreadsheetml/2009/9/ac" r="167" s="3" customFormat="true" x14ac:dyDescent="0.25">
      <c r="A167" s="395"/>
      <c r="B167" s="124"/>
      <c r="L167" s="124"/>
      <c r="V167" s="124"/>
      <c r="AF167" s="124"/>
      <c r="AP167" s="124"/>
      <c r="AZ167" s="124"/>
      <c r="BA167" s="124"/>
      <c r="BJ167" s="124"/>
      <c r="BK167" s="124"/>
      <c r="BT167" s="124"/>
      <c r="CD167" s="124"/>
      <c r="CN167" s="124"/>
      <c r="CX167" s="124"/>
      <c r="DH167" s="124"/>
      <c r="DR167" s="124"/>
      <c r="EB167" s="124"/>
      <c r="EL167" s="124"/>
      <c r="EV167" s="124"/>
      <c r="FF167" s="124"/>
      <c r="FP167" s="124"/>
      <c r="FZ167" s="124"/>
      <c r="GJ167" s="124"/>
      <c r="GT167" s="124"/>
      <c r="HD167" s="124"/>
      <c r="HN167" s="124"/>
      <c r="HX167" s="124"/>
    </row>
    <row xmlns:x14ac="http://schemas.microsoft.com/office/spreadsheetml/2009/9/ac" r="168" s="3" customFormat="true" x14ac:dyDescent="0.25">
      <c r="A168" s="395"/>
      <c r="B168" s="124"/>
      <c r="L168" s="124"/>
      <c r="V168" s="124"/>
      <c r="AF168" s="124"/>
      <c r="AP168" s="124"/>
      <c r="AZ168" s="124"/>
      <c r="BA168" s="124"/>
      <c r="BJ168" s="124"/>
      <c r="BK168" s="124"/>
      <c r="BT168" s="124"/>
      <c r="CD168" s="124"/>
      <c r="CN168" s="124"/>
      <c r="CX168" s="124"/>
      <c r="DH168" s="124"/>
      <c r="DR168" s="124"/>
      <c r="EB168" s="124"/>
      <c r="EL168" s="124"/>
      <c r="EV168" s="124"/>
      <c r="FF168" s="124"/>
      <c r="FP168" s="124"/>
      <c r="FZ168" s="124"/>
      <c r="GJ168" s="124"/>
      <c r="GT168" s="124"/>
      <c r="HD168" s="124"/>
      <c r="HN168" s="124"/>
      <c r="HX168" s="124"/>
    </row>
    <row xmlns:x14ac="http://schemas.microsoft.com/office/spreadsheetml/2009/9/ac" r="169" s="3" customFormat="true" x14ac:dyDescent="0.25">
      <c r="A169" s="395"/>
      <c r="B169" s="124"/>
      <c r="L169" s="124"/>
      <c r="V169" s="124"/>
      <c r="AF169" s="124"/>
      <c r="AP169" s="124"/>
      <c r="AZ169" s="124"/>
      <c r="BA169" s="124"/>
      <c r="BJ169" s="124"/>
      <c r="BK169" s="124"/>
      <c r="BT169" s="124"/>
      <c r="CD169" s="124"/>
      <c r="CN169" s="124"/>
      <c r="CX169" s="124"/>
      <c r="DH169" s="124"/>
      <c r="DR169" s="124"/>
      <c r="EB169" s="124"/>
      <c r="EL169" s="124"/>
      <c r="EV169" s="124"/>
      <c r="FF169" s="124"/>
      <c r="FP169" s="124"/>
      <c r="FZ169" s="124"/>
      <c r="GJ169" s="124"/>
      <c r="GT169" s="124"/>
      <c r="HD169" s="124"/>
      <c r="HN169" s="124"/>
      <c r="HX169" s="124"/>
    </row>
    <row xmlns:x14ac="http://schemas.microsoft.com/office/spreadsheetml/2009/9/ac" r="170" s="3" customFormat="true" x14ac:dyDescent="0.25">
      <c r="A170" s="395"/>
      <c r="B170" s="124"/>
      <c r="L170" s="124"/>
      <c r="V170" s="124"/>
      <c r="AF170" s="124"/>
      <c r="AP170" s="124"/>
      <c r="AZ170" s="124"/>
      <c r="BA170" s="124"/>
      <c r="BJ170" s="124"/>
      <c r="BK170" s="124"/>
      <c r="BT170" s="124"/>
      <c r="CD170" s="124"/>
      <c r="CN170" s="124"/>
      <c r="CX170" s="124"/>
      <c r="DH170" s="124"/>
      <c r="DR170" s="124"/>
      <c r="EB170" s="124"/>
      <c r="EL170" s="124"/>
      <c r="EV170" s="124"/>
      <c r="FF170" s="124"/>
      <c r="FP170" s="124"/>
      <c r="FZ170" s="124"/>
      <c r="GJ170" s="124"/>
      <c r="GT170" s="124"/>
      <c r="HD170" s="124"/>
      <c r="HN170" s="124"/>
      <c r="HX170" s="124"/>
    </row>
    <row xmlns:x14ac="http://schemas.microsoft.com/office/spreadsheetml/2009/9/ac" r="171" s="3" customFormat="true" x14ac:dyDescent="0.25">
      <c r="A171" s="395"/>
      <c r="B171" s="124"/>
      <c r="L171" s="124"/>
      <c r="V171" s="124"/>
      <c r="AF171" s="124"/>
      <c r="AP171" s="124"/>
      <c r="AZ171" s="124"/>
      <c r="BA171" s="124"/>
      <c r="BJ171" s="124"/>
      <c r="BK171" s="124"/>
      <c r="BT171" s="124"/>
      <c r="CD171" s="124"/>
      <c r="CN171" s="124"/>
      <c r="CX171" s="124"/>
      <c r="DH171" s="124"/>
      <c r="DR171" s="124"/>
      <c r="EB171" s="124"/>
      <c r="EL171" s="124"/>
      <c r="EV171" s="124"/>
      <c r="FF171" s="124"/>
      <c r="FP171" s="124"/>
      <c r="FZ171" s="124"/>
      <c r="GJ171" s="124"/>
      <c r="GT171" s="124"/>
      <c r="HD171" s="124"/>
      <c r="HN171" s="124"/>
      <c r="HX171" s="124"/>
    </row>
    <row xmlns:x14ac="http://schemas.microsoft.com/office/spreadsheetml/2009/9/ac" r="172" s="3" customFormat="true" x14ac:dyDescent="0.25">
      <c r="A172" s="395"/>
      <c r="B172" s="124"/>
      <c r="L172" s="124"/>
      <c r="V172" s="124"/>
      <c r="AF172" s="124"/>
      <c r="AP172" s="124"/>
      <c r="AZ172" s="124"/>
      <c r="BA172" s="124"/>
      <c r="BJ172" s="124"/>
      <c r="BK172" s="124"/>
      <c r="BT172" s="124"/>
      <c r="CD172" s="124"/>
      <c r="CN172" s="124"/>
      <c r="CX172" s="124"/>
      <c r="DH172" s="124"/>
      <c r="DR172" s="124"/>
      <c r="EB172" s="124"/>
      <c r="EL172" s="124"/>
      <c r="EV172" s="124"/>
      <c r="FF172" s="124"/>
      <c r="FP172" s="124"/>
      <c r="FZ172" s="124"/>
      <c r="GJ172" s="124"/>
      <c r="GT172" s="124"/>
      <c r="HD172" s="124"/>
      <c r="HN172" s="124"/>
      <c r="HX172" s="124"/>
    </row>
    <row xmlns:x14ac="http://schemas.microsoft.com/office/spreadsheetml/2009/9/ac" r="173" s="3" customFormat="true" x14ac:dyDescent="0.25">
      <c r="A173" s="395"/>
      <c r="B173" s="124"/>
      <c r="L173" s="124"/>
      <c r="V173" s="124"/>
      <c r="AF173" s="124"/>
      <c r="AP173" s="124"/>
      <c r="AZ173" s="124"/>
      <c r="BA173" s="124"/>
      <c r="BJ173" s="124"/>
      <c r="BK173" s="124"/>
      <c r="BT173" s="124"/>
      <c r="CD173" s="124"/>
      <c r="CN173" s="124"/>
      <c r="CX173" s="124"/>
      <c r="DH173" s="124"/>
      <c r="DR173" s="124"/>
      <c r="EB173" s="124"/>
      <c r="EL173" s="124"/>
      <c r="EV173" s="124"/>
      <c r="FF173" s="124"/>
      <c r="FP173" s="124"/>
      <c r="FZ173" s="124"/>
      <c r="GJ173" s="124"/>
      <c r="GT173" s="124"/>
      <c r="HD173" s="124"/>
      <c r="HN173" s="124"/>
      <c r="HX173" s="124"/>
    </row>
    <row xmlns:x14ac="http://schemas.microsoft.com/office/spreadsheetml/2009/9/ac" r="174" s="3" customFormat="true" x14ac:dyDescent="0.25">
      <c r="A174" s="395"/>
      <c r="B174" s="124"/>
      <c r="L174" s="124"/>
      <c r="V174" s="124"/>
      <c r="AF174" s="124"/>
      <c r="AP174" s="124"/>
      <c r="AZ174" s="124"/>
      <c r="BA174" s="124"/>
      <c r="BJ174" s="124"/>
      <c r="BK174" s="124"/>
      <c r="BT174" s="124"/>
      <c r="CD174" s="124"/>
      <c r="CN174" s="124"/>
      <c r="CX174" s="124"/>
      <c r="DH174" s="124"/>
      <c r="DR174" s="124"/>
      <c r="EB174" s="124"/>
      <c r="EL174" s="124"/>
      <c r="EV174" s="124"/>
      <c r="FF174" s="124"/>
      <c r="FP174" s="124"/>
      <c r="FZ174" s="124"/>
      <c r="GJ174" s="124"/>
      <c r="GT174" s="124"/>
      <c r="HD174" s="124"/>
      <c r="HN174" s="124"/>
      <c r="HX174" s="124"/>
    </row>
    <row xmlns:x14ac="http://schemas.microsoft.com/office/spreadsheetml/2009/9/ac" r="175" s="3" customFormat="true" x14ac:dyDescent="0.25">
      <c r="A175" s="395"/>
      <c r="B175" s="124"/>
      <c r="L175" s="124"/>
      <c r="V175" s="124"/>
      <c r="AF175" s="124"/>
      <c r="AP175" s="124"/>
      <c r="AZ175" s="124"/>
      <c r="BA175" s="124"/>
      <c r="BJ175" s="124"/>
      <c r="BK175" s="124"/>
      <c r="BT175" s="124"/>
      <c r="CD175" s="124"/>
      <c r="CN175" s="124"/>
      <c r="CX175" s="124"/>
      <c r="DH175" s="124"/>
      <c r="DR175" s="124"/>
      <c r="EB175" s="124"/>
      <c r="EL175" s="124"/>
      <c r="EV175" s="124"/>
      <c r="FF175" s="124"/>
      <c r="FP175" s="124"/>
      <c r="FZ175" s="124"/>
      <c r="GJ175" s="124"/>
      <c r="GT175" s="124"/>
      <c r="HD175" s="124"/>
      <c r="HN175" s="124"/>
      <c r="HX175" s="124"/>
    </row>
    <row xmlns:x14ac="http://schemas.microsoft.com/office/spreadsheetml/2009/9/ac" r="176" s="3" customFormat="true" x14ac:dyDescent="0.25">
      <c r="A176" s="395"/>
      <c r="B176" s="124"/>
      <c r="L176" s="124"/>
      <c r="V176" s="124"/>
      <c r="AF176" s="124"/>
      <c r="AP176" s="124"/>
      <c r="AZ176" s="124"/>
      <c r="BA176" s="124"/>
      <c r="BJ176" s="124"/>
      <c r="BK176" s="124"/>
      <c r="BT176" s="124"/>
      <c r="CD176" s="124"/>
      <c r="CN176" s="124"/>
      <c r="CX176" s="124"/>
      <c r="DH176" s="124"/>
      <c r="DR176" s="124"/>
      <c r="EB176" s="124"/>
      <c r="EL176" s="124"/>
      <c r="EV176" s="124"/>
      <c r="FF176" s="124"/>
      <c r="FP176" s="124"/>
      <c r="FZ176" s="124"/>
      <c r="GJ176" s="124"/>
      <c r="GT176" s="124"/>
      <c r="HD176" s="124"/>
      <c r="HN176" s="124"/>
      <c r="HX176" s="124"/>
    </row>
    <row xmlns:x14ac="http://schemas.microsoft.com/office/spreadsheetml/2009/9/ac" r="177" s="3" customFormat="true" x14ac:dyDescent="0.25">
      <c r="A177" s="395"/>
      <c r="B177" s="124"/>
      <c r="L177" s="124"/>
      <c r="V177" s="124"/>
      <c r="AF177" s="124"/>
      <c r="AP177" s="124"/>
      <c r="AZ177" s="124"/>
      <c r="BA177" s="124"/>
      <c r="BJ177" s="124"/>
      <c r="BK177" s="124"/>
      <c r="BT177" s="124"/>
      <c r="CD177" s="124"/>
      <c r="CN177" s="124"/>
      <c r="CX177" s="124"/>
      <c r="DH177" s="124"/>
      <c r="DR177" s="124"/>
      <c r="EB177" s="124"/>
      <c r="EL177" s="124"/>
      <c r="EV177" s="124"/>
      <c r="FF177" s="124"/>
      <c r="FP177" s="124"/>
      <c r="FZ177" s="124"/>
      <c r="GJ177" s="124"/>
      <c r="GT177" s="124"/>
      <c r="HD177" s="124"/>
      <c r="HN177" s="124"/>
      <c r="HX177" s="124"/>
    </row>
    <row xmlns:x14ac="http://schemas.microsoft.com/office/spreadsheetml/2009/9/ac" r="178" s="3" customFormat="true" x14ac:dyDescent="0.25">
      <c r="A178" s="395"/>
      <c r="B178" s="124"/>
      <c r="L178" s="124"/>
      <c r="V178" s="124"/>
      <c r="AF178" s="124"/>
      <c r="AP178" s="124"/>
      <c r="AZ178" s="124"/>
      <c r="BA178" s="124"/>
      <c r="BJ178" s="124"/>
      <c r="BK178" s="124"/>
      <c r="BT178" s="124"/>
      <c r="CD178" s="124"/>
      <c r="CN178" s="124"/>
      <c r="CX178" s="124"/>
      <c r="DH178" s="124"/>
      <c r="DR178" s="124"/>
      <c r="EB178" s="124"/>
      <c r="EL178" s="124"/>
      <c r="EV178" s="124"/>
      <c r="FF178" s="124"/>
      <c r="FP178" s="124"/>
      <c r="FZ178" s="124"/>
      <c r="GJ178" s="124"/>
      <c r="GT178" s="124"/>
      <c r="HD178" s="124"/>
      <c r="HN178" s="124"/>
      <c r="HX178" s="124"/>
    </row>
    <row xmlns:x14ac="http://schemas.microsoft.com/office/spreadsheetml/2009/9/ac" r="179" s="3" customFormat="true" x14ac:dyDescent="0.25">
      <c r="A179" s="395"/>
      <c r="B179" s="124"/>
      <c r="L179" s="124"/>
      <c r="V179" s="124"/>
      <c r="AF179" s="124"/>
      <c r="AP179" s="124"/>
      <c r="AZ179" s="124"/>
      <c r="BA179" s="124"/>
      <c r="BJ179" s="124"/>
      <c r="BK179" s="124"/>
      <c r="BT179" s="124"/>
      <c r="CD179" s="124"/>
      <c r="CN179" s="124"/>
      <c r="CX179" s="124"/>
      <c r="DH179" s="124"/>
      <c r="DR179" s="124"/>
      <c r="EB179" s="124"/>
      <c r="EL179" s="124"/>
      <c r="EV179" s="124"/>
      <c r="FF179" s="124"/>
      <c r="FP179" s="124"/>
      <c r="FZ179" s="124"/>
      <c r="GJ179" s="124"/>
      <c r="GT179" s="124"/>
      <c r="HD179" s="124"/>
      <c r="HN179" s="124"/>
      <c r="HX179" s="124"/>
    </row>
    <row xmlns:x14ac="http://schemas.microsoft.com/office/spreadsheetml/2009/9/ac" r="180" s="3" customFormat="true" x14ac:dyDescent="0.25">
      <c r="A180" s="395"/>
      <c r="B180" s="124"/>
      <c r="L180" s="124"/>
      <c r="V180" s="124"/>
      <c r="AF180" s="124"/>
      <c r="AP180" s="124"/>
      <c r="AZ180" s="124"/>
      <c r="BA180" s="124"/>
      <c r="BJ180" s="124"/>
      <c r="BK180" s="124"/>
      <c r="BT180" s="124"/>
      <c r="CD180" s="124"/>
      <c r="CN180" s="124"/>
      <c r="CX180" s="124"/>
      <c r="DH180" s="124"/>
      <c r="DR180" s="124"/>
      <c r="EB180" s="124"/>
      <c r="EL180" s="124"/>
      <c r="EV180" s="124"/>
      <c r="FF180" s="124"/>
      <c r="FP180" s="124"/>
      <c r="FZ180" s="124"/>
      <c r="GJ180" s="124"/>
      <c r="GT180" s="124"/>
      <c r="HD180" s="124"/>
      <c r="HN180" s="124"/>
      <c r="HX180" s="124"/>
    </row>
    <row xmlns:x14ac="http://schemas.microsoft.com/office/spreadsheetml/2009/9/ac" r="181" s="3" customFormat="true" x14ac:dyDescent="0.25">
      <c r="A181" s="395"/>
      <c r="B181" s="124"/>
      <c r="L181" s="124"/>
      <c r="V181" s="124"/>
      <c r="AF181" s="124"/>
      <c r="AP181" s="124"/>
      <c r="AZ181" s="124"/>
      <c r="BA181" s="124"/>
      <c r="BJ181" s="124"/>
      <c r="BK181" s="124"/>
      <c r="BT181" s="124"/>
      <c r="CD181" s="124"/>
      <c r="CN181" s="124"/>
      <c r="CX181" s="124"/>
      <c r="DH181" s="124"/>
      <c r="DR181" s="124"/>
      <c r="EB181" s="124"/>
      <c r="EL181" s="124"/>
      <c r="EV181" s="124"/>
      <c r="FF181" s="124"/>
      <c r="FP181" s="124"/>
      <c r="FZ181" s="124"/>
      <c r="GJ181" s="124"/>
      <c r="GT181" s="124"/>
      <c r="HD181" s="124"/>
      <c r="HN181" s="124"/>
      <c r="HX181" s="124"/>
    </row>
    <row xmlns:x14ac="http://schemas.microsoft.com/office/spreadsheetml/2009/9/ac" r="182" s="3" customFormat="true" x14ac:dyDescent="0.25">
      <c r="A182" s="395"/>
      <c r="B182" s="124"/>
      <c r="L182" s="124"/>
      <c r="V182" s="124"/>
      <c r="AF182" s="124"/>
      <c r="AP182" s="124"/>
      <c r="AZ182" s="124"/>
      <c r="BA182" s="124"/>
      <c r="BJ182" s="124"/>
      <c r="BK182" s="124"/>
      <c r="BT182" s="124"/>
      <c r="CD182" s="124"/>
      <c r="CN182" s="124"/>
      <c r="CX182" s="124"/>
      <c r="DH182" s="124"/>
      <c r="DR182" s="124"/>
      <c r="EB182" s="124"/>
      <c r="EL182" s="124"/>
      <c r="EV182" s="124"/>
      <c r="FF182" s="124"/>
      <c r="FP182" s="124"/>
      <c r="FZ182" s="124"/>
      <c r="GJ182" s="124"/>
      <c r="GT182" s="124"/>
      <c r="HD182" s="124"/>
      <c r="HN182" s="124"/>
      <c r="HX182" s="124"/>
    </row>
    <row xmlns:x14ac="http://schemas.microsoft.com/office/spreadsheetml/2009/9/ac" r="183" s="3" customFormat="true" x14ac:dyDescent="0.25">
      <c r="A183" s="395"/>
      <c r="B183" s="124"/>
      <c r="L183" s="124"/>
      <c r="V183" s="124"/>
      <c r="AF183" s="124"/>
      <c r="AP183" s="124"/>
      <c r="AZ183" s="124"/>
      <c r="BA183" s="124"/>
      <c r="BJ183" s="124"/>
      <c r="BK183" s="124"/>
      <c r="BT183" s="124"/>
      <c r="CD183" s="124"/>
      <c r="CN183" s="124"/>
      <c r="CX183" s="124"/>
      <c r="DH183" s="124"/>
      <c r="DR183" s="124"/>
      <c r="EB183" s="124"/>
      <c r="EL183" s="124"/>
      <c r="EV183" s="124"/>
      <c r="FF183" s="124"/>
      <c r="FP183" s="124"/>
      <c r="FZ183" s="124"/>
      <c r="GJ183" s="124"/>
      <c r="GT183" s="124"/>
      <c r="HD183" s="124"/>
      <c r="HN183" s="124"/>
      <c r="HX183" s="124"/>
    </row>
    <row xmlns:x14ac="http://schemas.microsoft.com/office/spreadsheetml/2009/9/ac" r="184" s="3" customFormat="true" x14ac:dyDescent="0.25">
      <c r="A184" s="395"/>
      <c r="B184" s="124"/>
      <c r="L184" s="124"/>
      <c r="V184" s="124"/>
      <c r="AF184" s="124"/>
      <c r="AP184" s="124"/>
      <c r="AZ184" s="124"/>
      <c r="BA184" s="124"/>
      <c r="BJ184" s="124"/>
      <c r="BK184" s="124"/>
      <c r="BT184" s="124"/>
      <c r="CD184" s="124"/>
      <c r="CN184" s="124"/>
      <c r="CX184" s="124"/>
      <c r="DH184" s="124"/>
      <c r="DR184" s="124"/>
      <c r="EB184" s="124"/>
      <c r="EL184" s="124"/>
      <c r="EV184" s="124"/>
      <c r="FF184" s="124"/>
      <c r="FP184" s="124"/>
      <c r="FZ184" s="124"/>
      <c r="GJ184" s="124"/>
      <c r="GT184" s="124"/>
      <c r="HD184" s="124"/>
      <c r="HN184" s="124"/>
      <c r="HX184" s="124"/>
    </row>
    <row xmlns:x14ac="http://schemas.microsoft.com/office/spreadsheetml/2009/9/ac" r="185" s="3" customFormat="true" x14ac:dyDescent="0.25">
      <c r="A185" s="395"/>
      <c r="B185" s="124"/>
      <c r="L185" s="124"/>
      <c r="V185" s="124"/>
      <c r="AF185" s="124"/>
      <c r="AP185" s="124"/>
      <c r="AZ185" s="124"/>
      <c r="BA185" s="124"/>
      <c r="BJ185" s="124"/>
      <c r="BK185" s="124"/>
      <c r="BT185" s="124"/>
      <c r="CD185" s="124"/>
      <c r="CN185" s="124"/>
      <c r="CX185" s="124"/>
      <c r="DH185" s="124"/>
      <c r="DR185" s="124"/>
      <c r="EB185" s="124"/>
      <c r="EL185" s="124"/>
      <c r="EV185" s="124"/>
      <c r="FF185" s="124"/>
      <c r="FP185" s="124"/>
      <c r="FZ185" s="124"/>
      <c r="GJ185" s="124"/>
      <c r="GT185" s="124"/>
      <c r="HD185" s="124"/>
      <c r="HN185" s="124"/>
      <c r="HX185" s="124"/>
    </row>
    <row xmlns:x14ac="http://schemas.microsoft.com/office/spreadsheetml/2009/9/ac" r="186" s="3" customFormat="true" x14ac:dyDescent="0.25">
      <c r="A186" s="395"/>
      <c r="B186" s="124"/>
      <c r="L186" s="124"/>
      <c r="V186" s="124"/>
      <c r="AF186" s="124"/>
      <c r="AP186" s="124"/>
      <c r="AZ186" s="124"/>
      <c r="BA186" s="124"/>
      <c r="BJ186" s="124"/>
      <c r="BK186" s="124"/>
      <c r="BT186" s="124"/>
      <c r="CD186" s="124"/>
      <c r="CN186" s="124"/>
      <c r="CX186" s="124"/>
      <c r="DH186" s="124"/>
      <c r="DR186" s="124"/>
      <c r="EB186" s="124"/>
      <c r="EL186" s="124"/>
      <c r="EV186" s="124"/>
      <c r="FF186" s="124"/>
      <c r="FP186" s="124"/>
      <c r="FZ186" s="124"/>
      <c r="GJ186" s="124"/>
      <c r="GT186" s="124"/>
      <c r="HD186" s="124"/>
      <c r="HN186" s="124"/>
      <c r="HX186" s="124"/>
    </row>
    <row xmlns:x14ac="http://schemas.microsoft.com/office/spreadsheetml/2009/9/ac" r="187" s="3" customFormat="true" x14ac:dyDescent="0.25">
      <c r="A187" s="395"/>
      <c r="B187" s="124"/>
      <c r="L187" s="124"/>
      <c r="V187" s="124"/>
      <c r="AF187" s="124"/>
      <c r="AP187" s="124"/>
      <c r="AZ187" s="124"/>
      <c r="BA187" s="124"/>
      <c r="BJ187" s="124"/>
      <c r="BK187" s="124"/>
      <c r="BT187" s="124"/>
      <c r="CD187" s="124"/>
      <c r="CN187" s="124"/>
      <c r="CX187" s="124"/>
      <c r="DH187" s="124"/>
      <c r="DR187" s="124"/>
      <c r="EB187" s="124"/>
      <c r="EL187" s="124"/>
      <c r="EV187" s="124"/>
      <c r="FF187" s="124"/>
      <c r="FP187" s="124"/>
      <c r="FZ187" s="124"/>
      <c r="GJ187" s="124"/>
      <c r="GT187" s="124"/>
      <c r="HD187" s="124"/>
      <c r="HN187" s="124"/>
      <c r="HX187" s="124"/>
    </row>
    <row xmlns:x14ac="http://schemas.microsoft.com/office/spreadsheetml/2009/9/ac" r="188" s="3" customFormat="true" x14ac:dyDescent="0.25">
      <c r="A188" s="395"/>
      <c r="B188" s="124"/>
      <c r="L188" s="124"/>
      <c r="V188" s="124"/>
      <c r="AF188" s="124"/>
      <c r="AP188" s="124"/>
      <c r="AZ188" s="124"/>
      <c r="BA188" s="124"/>
      <c r="BJ188" s="124"/>
      <c r="BK188" s="124"/>
      <c r="BT188" s="124"/>
      <c r="CD188" s="124"/>
      <c r="CN188" s="124"/>
      <c r="CX188" s="124"/>
      <c r="DH188" s="124"/>
      <c r="DR188" s="124"/>
      <c r="EB188" s="124"/>
      <c r="EL188" s="124"/>
      <c r="EV188" s="124"/>
      <c r="FF188" s="124"/>
      <c r="FP188" s="124"/>
      <c r="FZ188" s="124"/>
      <c r="GJ188" s="124"/>
      <c r="GT188" s="124"/>
      <c r="HD188" s="124"/>
      <c r="HN188" s="124"/>
      <c r="HX188" s="124"/>
    </row>
    <row xmlns:x14ac="http://schemas.microsoft.com/office/spreadsheetml/2009/9/ac" r="189" s="3" customFormat="true" x14ac:dyDescent="0.25">
      <c r="A189" s="395"/>
      <c r="B189" s="124"/>
      <c r="L189" s="124"/>
      <c r="V189" s="124"/>
      <c r="AF189" s="124"/>
      <c r="AP189" s="124"/>
      <c r="AZ189" s="124"/>
      <c r="BA189" s="124"/>
      <c r="BJ189" s="124"/>
      <c r="BK189" s="124"/>
      <c r="BT189" s="124"/>
      <c r="CD189" s="124"/>
      <c r="CN189" s="124"/>
      <c r="CX189" s="124"/>
      <c r="DH189" s="124"/>
      <c r="DR189" s="124"/>
      <c r="EB189" s="124"/>
      <c r="EL189" s="124"/>
      <c r="EV189" s="124"/>
      <c r="FF189" s="124"/>
      <c r="FP189" s="124"/>
      <c r="FZ189" s="124"/>
      <c r="GJ189" s="124"/>
      <c r="GT189" s="124"/>
      <c r="HD189" s="124"/>
      <c r="HN189" s="124"/>
      <c r="HX189" s="124"/>
    </row>
    <row xmlns:x14ac="http://schemas.microsoft.com/office/spreadsheetml/2009/9/ac" r="190" s="3" customFormat="true" x14ac:dyDescent="0.25">
      <c r="A190" s="395"/>
      <c r="B190" s="124"/>
      <c r="L190" s="124"/>
      <c r="V190" s="124"/>
      <c r="AF190" s="124"/>
      <c r="AP190" s="124"/>
      <c r="AZ190" s="124"/>
      <c r="BA190" s="124"/>
      <c r="BJ190" s="124"/>
      <c r="BK190" s="124"/>
      <c r="BT190" s="124"/>
      <c r="CD190" s="124"/>
      <c r="CN190" s="124"/>
      <c r="CX190" s="124"/>
      <c r="DH190" s="124"/>
      <c r="DR190" s="124"/>
      <c r="EB190" s="124"/>
      <c r="EL190" s="124"/>
      <c r="EV190" s="124"/>
      <c r="FF190" s="124"/>
      <c r="FP190" s="124"/>
      <c r="FZ190" s="124"/>
      <c r="GJ190" s="124"/>
      <c r="GT190" s="124"/>
      <c r="HD190" s="124"/>
      <c r="HN190" s="124"/>
      <c r="HX190" s="124"/>
    </row>
    <row xmlns:x14ac="http://schemas.microsoft.com/office/spreadsheetml/2009/9/ac" r="191" s="3" customFormat="true" x14ac:dyDescent="0.25">
      <c r="A191" s="395"/>
      <c r="B191" s="124"/>
      <c r="L191" s="124"/>
      <c r="V191" s="124"/>
      <c r="AF191" s="124"/>
      <c r="AP191" s="124"/>
      <c r="AZ191" s="124"/>
      <c r="BA191" s="124"/>
      <c r="BJ191" s="124"/>
      <c r="BK191" s="124"/>
      <c r="BT191" s="124"/>
      <c r="CD191" s="124"/>
      <c r="CN191" s="124"/>
      <c r="CX191" s="124"/>
      <c r="DH191" s="124"/>
      <c r="DR191" s="124"/>
      <c r="EB191" s="124"/>
      <c r="EL191" s="124"/>
      <c r="EV191" s="124"/>
      <c r="FF191" s="124"/>
      <c r="FP191" s="124"/>
      <c r="FZ191" s="124"/>
      <c r="GJ191" s="124"/>
      <c r="GT191" s="124"/>
      <c r="HD191" s="124"/>
      <c r="HN191" s="124"/>
      <c r="HX191" s="124"/>
    </row>
    <row xmlns:x14ac="http://schemas.microsoft.com/office/spreadsheetml/2009/9/ac" r="192" s="3" customFormat="true" x14ac:dyDescent="0.25">
      <c r="A192" s="395"/>
      <c r="B192" s="124"/>
      <c r="L192" s="124"/>
      <c r="V192" s="124"/>
      <c r="AF192" s="124"/>
      <c r="AP192" s="124"/>
      <c r="AZ192" s="124"/>
      <c r="BA192" s="124"/>
      <c r="BJ192" s="124"/>
      <c r="BK192" s="124"/>
      <c r="BT192" s="124"/>
      <c r="CD192" s="124"/>
      <c r="CN192" s="124"/>
      <c r="CX192" s="124"/>
      <c r="DH192" s="124"/>
      <c r="DR192" s="124"/>
      <c r="EB192" s="124"/>
      <c r="EL192" s="124"/>
      <c r="EV192" s="124"/>
      <c r="FF192" s="124"/>
      <c r="FP192" s="124"/>
      <c r="FZ192" s="124"/>
      <c r="GJ192" s="124"/>
      <c r="GT192" s="124"/>
      <c r="HD192" s="124"/>
      <c r="HN192" s="124"/>
      <c r="HX192" s="124"/>
    </row>
    <row xmlns:x14ac="http://schemas.microsoft.com/office/spreadsheetml/2009/9/ac" r="193" s="3" customFormat="true" x14ac:dyDescent="0.25">
      <c r="A193" s="395"/>
      <c r="B193" s="124"/>
      <c r="L193" s="124"/>
      <c r="V193" s="124"/>
      <c r="AF193" s="124"/>
      <c r="AP193" s="124"/>
      <c r="AZ193" s="124"/>
      <c r="BA193" s="124"/>
      <c r="BJ193" s="124"/>
      <c r="BK193" s="124"/>
      <c r="BT193" s="124"/>
      <c r="CD193" s="124"/>
      <c r="CN193" s="124"/>
      <c r="CX193" s="124"/>
      <c r="DH193" s="124"/>
      <c r="DR193" s="124"/>
      <c r="EB193" s="124"/>
      <c r="EL193" s="124"/>
      <c r="EV193" s="124"/>
      <c r="FF193" s="124"/>
      <c r="FP193" s="124"/>
      <c r="FZ193" s="124"/>
      <c r="GJ193" s="124"/>
      <c r="GT193" s="124"/>
      <c r="HD193" s="124"/>
      <c r="HN193" s="124"/>
      <c r="HX193" s="124"/>
    </row>
    <row xmlns:x14ac="http://schemas.microsoft.com/office/spreadsheetml/2009/9/ac" r="194" s="3" customFormat="true" x14ac:dyDescent="0.25">
      <c r="A194" s="395"/>
      <c r="B194" s="124"/>
      <c r="L194" s="124"/>
      <c r="V194" s="124"/>
      <c r="AF194" s="124"/>
      <c r="AP194" s="124"/>
      <c r="AZ194" s="124"/>
      <c r="BA194" s="124"/>
      <c r="BJ194" s="124"/>
      <c r="BK194" s="124"/>
      <c r="BT194" s="124"/>
      <c r="CD194" s="124"/>
      <c r="CN194" s="124"/>
      <c r="CX194" s="124"/>
      <c r="DH194" s="124"/>
      <c r="DR194" s="124"/>
      <c r="EB194" s="124"/>
      <c r="EL194" s="124"/>
      <c r="EV194" s="124"/>
      <c r="FF194" s="124"/>
      <c r="FP194" s="124"/>
      <c r="FZ194" s="124"/>
      <c r="GJ194" s="124"/>
      <c r="GT194" s="124"/>
      <c r="HD194" s="124"/>
      <c r="HN194" s="124"/>
      <c r="HX194" s="124"/>
    </row>
    <row xmlns:x14ac="http://schemas.microsoft.com/office/spreadsheetml/2009/9/ac" r="195" s="3" customFormat="true" x14ac:dyDescent="0.25">
      <c r="A195" s="395"/>
      <c r="B195" s="124"/>
      <c r="L195" s="124"/>
      <c r="V195" s="124"/>
      <c r="AF195" s="124"/>
      <c r="AP195" s="124"/>
      <c r="AZ195" s="124"/>
      <c r="BA195" s="124"/>
      <c r="BJ195" s="124"/>
      <c r="BK195" s="124"/>
      <c r="BT195" s="124"/>
      <c r="CD195" s="124"/>
      <c r="CN195" s="124"/>
      <c r="CX195" s="124"/>
      <c r="DH195" s="124"/>
      <c r="DR195" s="124"/>
      <c r="EB195" s="124"/>
      <c r="EL195" s="124"/>
      <c r="EV195" s="124"/>
      <c r="FF195" s="124"/>
      <c r="FP195" s="124"/>
      <c r="FZ195" s="124"/>
      <c r="GJ195" s="124"/>
      <c r="GT195" s="124"/>
      <c r="HD195" s="124"/>
      <c r="HN195" s="124"/>
      <c r="HX195" s="124"/>
    </row>
    <row xmlns:x14ac="http://schemas.microsoft.com/office/spreadsheetml/2009/9/ac" r="196" s="3" customFormat="true" x14ac:dyDescent="0.25">
      <c r="A196" s="395"/>
      <c r="B196" s="124"/>
      <c r="L196" s="124"/>
      <c r="V196" s="124"/>
      <c r="AF196" s="124"/>
      <c r="AP196" s="124"/>
      <c r="AZ196" s="124"/>
      <c r="BA196" s="124"/>
      <c r="BJ196" s="124"/>
      <c r="BK196" s="124"/>
      <c r="BT196" s="124"/>
      <c r="CD196" s="124"/>
      <c r="CN196" s="124"/>
      <c r="CX196" s="124"/>
      <c r="DH196" s="124"/>
      <c r="DR196" s="124"/>
      <c r="EB196" s="124"/>
      <c r="EL196" s="124"/>
      <c r="EV196" s="124"/>
      <c r="FF196" s="124"/>
      <c r="FP196" s="124"/>
      <c r="FZ196" s="124"/>
      <c r="GJ196" s="124"/>
      <c r="GT196" s="124"/>
      <c r="HD196" s="124"/>
      <c r="HN196" s="124"/>
      <c r="HX196" s="124"/>
    </row>
    <row xmlns:x14ac="http://schemas.microsoft.com/office/spreadsheetml/2009/9/ac" r="197" s="3" customFormat="true" x14ac:dyDescent="0.25">
      <c r="A197" s="395"/>
      <c r="B197" s="124"/>
      <c r="L197" s="124"/>
      <c r="V197" s="124"/>
      <c r="AF197" s="124"/>
      <c r="AP197" s="124"/>
      <c r="AZ197" s="124"/>
      <c r="BA197" s="124"/>
      <c r="BJ197" s="124"/>
      <c r="BK197" s="124"/>
      <c r="BT197" s="124"/>
      <c r="CD197" s="124"/>
      <c r="CN197" s="124"/>
      <c r="CX197" s="124"/>
      <c r="DH197" s="124"/>
      <c r="DR197" s="124"/>
      <c r="EB197" s="124"/>
      <c r="EL197" s="124"/>
      <c r="EV197" s="124"/>
      <c r="FF197" s="124"/>
      <c r="FP197" s="124"/>
      <c r="FZ197" s="124"/>
      <c r="GJ197" s="124"/>
      <c r="GT197" s="124"/>
      <c r="HD197" s="124"/>
      <c r="HN197" s="124"/>
      <c r="HX197" s="124"/>
    </row>
    <row xmlns:x14ac="http://schemas.microsoft.com/office/spreadsheetml/2009/9/ac" r="198" s="3" customFormat="true" x14ac:dyDescent="0.25">
      <c r="A198" s="395"/>
      <c r="B198" s="124"/>
      <c r="L198" s="124"/>
      <c r="V198" s="124"/>
      <c r="AF198" s="124"/>
      <c r="AP198" s="124"/>
      <c r="AZ198" s="124"/>
      <c r="BA198" s="124"/>
      <c r="BJ198" s="124"/>
      <c r="BK198" s="124"/>
      <c r="BT198" s="124"/>
      <c r="CD198" s="124"/>
      <c r="CN198" s="124"/>
      <c r="CX198" s="124"/>
      <c r="DH198" s="124"/>
      <c r="DR198" s="124"/>
      <c r="EB198" s="124"/>
      <c r="EL198" s="124"/>
      <c r="EV198" s="124"/>
      <c r="FF198" s="124"/>
      <c r="FP198" s="124"/>
      <c r="FZ198" s="124"/>
      <c r="GJ198" s="124"/>
      <c r="GT198" s="124"/>
      <c r="HD198" s="124"/>
      <c r="HN198" s="124"/>
      <c r="HX198" s="124"/>
    </row>
    <row xmlns:x14ac="http://schemas.microsoft.com/office/spreadsheetml/2009/9/ac" r="199" s="3" customFormat="true" x14ac:dyDescent="0.25">
      <c r="A199" s="395"/>
      <c r="B199" s="124"/>
      <c r="L199" s="124"/>
      <c r="V199" s="124"/>
      <c r="AF199" s="124"/>
      <c r="AP199" s="124"/>
      <c r="AZ199" s="124"/>
      <c r="BA199" s="124"/>
      <c r="BJ199" s="124"/>
      <c r="BK199" s="124"/>
      <c r="BT199" s="124"/>
      <c r="CD199" s="124"/>
      <c r="CN199" s="124"/>
      <c r="CX199" s="124"/>
      <c r="DH199" s="124"/>
      <c r="DR199" s="124"/>
      <c r="EB199" s="124"/>
      <c r="EL199" s="124"/>
      <c r="EV199" s="124"/>
      <c r="FF199" s="124"/>
      <c r="FP199" s="124"/>
      <c r="FZ199" s="124"/>
      <c r="GJ199" s="124"/>
      <c r="GT199" s="124"/>
      <c r="HD199" s="124"/>
      <c r="HN199" s="124"/>
      <c r="HX199" s="124"/>
    </row>
    <row xmlns:x14ac="http://schemas.microsoft.com/office/spreadsheetml/2009/9/ac" r="200" s="3" customFormat="true" x14ac:dyDescent="0.25">
      <c r="A200" s="395"/>
      <c r="B200" s="124"/>
      <c r="L200" s="124"/>
      <c r="V200" s="124"/>
      <c r="AF200" s="124"/>
      <c r="AP200" s="124"/>
      <c r="AZ200" s="124"/>
      <c r="BA200" s="124"/>
      <c r="BJ200" s="124"/>
      <c r="BK200" s="124"/>
      <c r="BT200" s="124"/>
      <c r="CD200" s="124"/>
      <c r="CN200" s="124"/>
      <c r="CX200" s="124"/>
      <c r="DH200" s="124"/>
      <c r="DR200" s="124"/>
      <c r="EB200" s="124"/>
      <c r="EL200" s="124"/>
      <c r="EV200" s="124"/>
      <c r="FF200" s="124"/>
      <c r="FP200" s="124"/>
      <c r="FZ200" s="124"/>
      <c r="GJ200" s="124"/>
      <c r="GT200" s="124"/>
      <c r="HD200" s="124"/>
      <c r="HN200" s="124"/>
      <c r="HX200" s="124"/>
    </row>
    <row xmlns:x14ac="http://schemas.microsoft.com/office/spreadsheetml/2009/9/ac" r="201" s="3" customFormat="true" x14ac:dyDescent="0.25">
      <c r="A201" s="395"/>
      <c r="B201" s="124"/>
      <c r="L201" s="124"/>
      <c r="V201" s="124"/>
      <c r="AF201" s="124"/>
      <c r="AP201" s="124"/>
      <c r="AZ201" s="124"/>
      <c r="BA201" s="124"/>
      <c r="BJ201" s="124"/>
      <c r="BK201" s="124"/>
      <c r="BT201" s="124"/>
      <c r="CD201" s="124"/>
      <c r="CN201" s="124"/>
      <c r="CX201" s="124"/>
      <c r="DH201" s="124"/>
      <c r="DR201" s="124"/>
      <c r="EB201" s="124"/>
      <c r="EL201" s="124"/>
      <c r="EV201" s="124"/>
      <c r="FF201" s="124"/>
      <c r="FP201" s="124"/>
      <c r="FZ201" s="124"/>
      <c r="GJ201" s="124"/>
      <c r="GT201" s="124"/>
      <c r="HD201" s="124"/>
      <c r="HN201" s="124"/>
      <c r="HX201" s="124"/>
    </row>
    <row xmlns:x14ac="http://schemas.microsoft.com/office/spreadsheetml/2009/9/ac" r="202" s="3" customFormat="true" x14ac:dyDescent="0.25">
      <c r="A202" s="395"/>
      <c r="B202" s="124"/>
      <c r="L202" s="124"/>
      <c r="V202" s="124"/>
      <c r="AF202" s="124"/>
      <c r="AP202" s="124"/>
      <c r="AZ202" s="124"/>
      <c r="BA202" s="124"/>
      <c r="BJ202" s="124"/>
      <c r="BK202" s="124"/>
      <c r="BT202" s="124"/>
      <c r="CD202" s="124"/>
      <c r="CN202" s="124"/>
      <c r="CX202" s="124"/>
      <c r="DH202" s="124"/>
      <c r="DR202" s="124"/>
      <c r="EB202" s="124"/>
      <c r="EL202" s="124"/>
      <c r="EV202" s="124"/>
      <c r="FF202" s="124"/>
      <c r="FP202" s="124"/>
      <c r="FZ202" s="124"/>
      <c r="GJ202" s="124"/>
      <c r="GT202" s="124"/>
      <c r="HD202" s="124"/>
      <c r="HN202" s="124"/>
      <c r="HX202" s="124"/>
    </row>
    <row xmlns:x14ac="http://schemas.microsoft.com/office/spreadsheetml/2009/9/ac" r="203" s="3" customFormat="true" x14ac:dyDescent="0.25">
      <c r="A203" s="395"/>
      <c r="B203" s="124"/>
      <c r="L203" s="124"/>
      <c r="V203" s="124"/>
      <c r="AF203" s="124"/>
      <c r="AP203" s="124"/>
      <c r="AZ203" s="124"/>
      <c r="BA203" s="124"/>
      <c r="BJ203" s="124"/>
      <c r="BK203" s="124"/>
      <c r="BT203" s="124"/>
      <c r="CD203" s="124"/>
      <c r="CN203" s="124"/>
      <c r="CX203" s="124"/>
      <c r="DH203" s="124"/>
      <c r="DR203" s="124"/>
      <c r="EB203" s="124"/>
      <c r="EL203" s="124"/>
      <c r="EV203" s="124"/>
      <c r="FF203" s="124"/>
      <c r="FP203" s="124"/>
      <c r="FZ203" s="124"/>
      <c r="GJ203" s="124"/>
      <c r="GT203" s="124"/>
      <c r="HD203" s="124"/>
      <c r="HN203" s="124"/>
      <c r="HX203" s="124"/>
    </row>
    <row xmlns:x14ac="http://schemas.microsoft.com/office/spreadsheetml/2009/9/ac" r="204" s="3" customFormat="true" x14ac:dyDescent="0.25">
      <c r="A204" s="395"/>
      <c r="B204" s="124"/>
      <c r="L204" s="124"/>
      <c r="V204" s="124"/>
      <c r="AF204" s="124"/>
      <c r="AP204" s="124"/>
      <c r="AZ204" s="124"/>
      <c r="BA204" s="124"/>
      <c r="BJ204" s="124"/>
      <c r="BK204" s="124"/>
      <c r="BT204" s="124"/>
      <c r="CD204" s="124"/>
      <c r="CN204" s="124"/>
      <c r="CX204" s="124"/>
      <c r="DH204" s="124"/>
      <c r="DR204" s="124"/>
      <c r="EB204" s="124"/>
      <c r="EL204" s="124"/>
      <c r="EV204" s="124"/>
      <c r="FF204" s="124"/>
      <c r="FP204" s="124"/>
      <c r="FZ204" s="124"/>
      <c r="GJ204" s="124"/>
      <c r="GT204" s="124"/>
      <c r="HD204" s="124"/>
      <c r="HN204" s="124"/>
      <c r="HX204" s="124"/>
    </row>
    <row xmlns:x14ac="http://schemas.microsoft.com/office/spreadsheetml/2009/9/ac" r="205" s="3" customFormat="true" x14ac:dyDescent="0.25">
      <c r="A205" s="395"/>
      <c r="B205" s="124"/>
      <c r="L205" s="124"/>
      <c r="V205" s="124"/>
      <c r="AF205" s="124"/>
      <c r="AP205" s="124"/>
      <c r="AZ205" s="124"/>
      <c r="BA205" s="124"/>
      <c r="BJ205" s="124"/>
      <c r="BK205" s="124"/>
      <c r="BT205" s="124"/>
      <c r="CD205" s="124"/>
      <c r="CN205" s="124"/>
      <c r="CX205" s="124"/>
      <c r="DH205" s="124"/>
      <c r="DR205" s="124"/>
      <c r="EB205" s="124"/>
      <c r="EL205" s="124"/>
      <c r="EV205" s="124"/>
      <c r="FF205" s="124"/>
      <c r="FP205" s="124"/>
      <c r="FZ205" s="124"/>
      <c r="GJ205" s="124"/>
      <c r="GT205" s="124"/>
      <c r="HD205" s="124"/>
      <c r="HN205" s="124"/>
      <c r="HX205" s="124"/>
    </row>
    <row xmlns:x14ac="http://schemas.microsoft.com/office/spreadsheetml/2009/9/ac" r="206" s="3" customFormat="true" x14ac:dyDescent="0.25">
      <c r="A206" s="395"/>
      <c r="B206" s="124"/>
      <c r="L206" s="124"/>
      <c r="V206" s="124"/>
      <c r="AF206" s="124"/>
      <c r="AP206" s="124"/>
      <c r="AZ206" s="124"/>
      <c r="BA206" s="124"/>
      <c r="BJ206" s="124"/>
      <c r="BK206" s="124"/>
      <c r="BT206" s="124"/>
      <c r="CD206" s="124"/>
      <c r="CN206" s="124"/>
      <c r="CX206" s="124"/>
      <c r="DH206" s="124"/>
      <c r="DR206" s="124"/>
      <c r="EB206" s="124"/>
      <c r="EL206" s="124"/>
      <c r="EV206" s="124"/>
      <c r="FF206" s="124"/>
      <c r="FP206" s="124"/>
      <c r="FZ206" s="124"/>
      <c r="GJ206" s="124"/>
      <c r="GT206" s="124"/>
      <c r="HD206" s="124"/>
      <c r="HN206" s="124"/>
      <c r="HX206" s="124"/>
    </row>
    <row xmlns:x14ac="http://schemas.microsoft.com/office/spreadsheetml/2009/9/ac" r="207" s="3" customFormat="true" x14ac:dyDescent="0.25">
      <c r="A207" s="395"/>
      <c r="B207" s="124"/>
      <c r="L207" s="124"/>
      <c r="V207" s="124"/>
      <c r="AF207" s="124"/>
      <c r="AP207" s="124"/>
      <c r="AZ207" s="124"/>
      <c r="BA207" s="124"/>
      <c r="BJ207" s="124"/>
      <c r="BK207" s="124"/>
      <c r="BT207" s="124"/>
      <c r="CD207" s="124"/>
      <c r="CN207" s="124"/>
      <c r="CX207" s="124"/>
      <c r="DH207" s="124"/>
      <c r="DR207" s="124"/>
      <c r="EB207" s="124"/>
      <c r="EL207" s="124"/>
      <c r="EV207" s="124"/>
      <c r="FF207" s="124"/>
      <c r="FP207" s="124"/>
      <c r="FZ207" s="124"/>
      <c r="GJ207" s="124"/>
      <c r="GT207" s="124"/>
      <c r="HD207" s="124"/>
      <c r="HN207" s="124"/>
      <c r="HX207" s="124"/>
    </row>
    <row xmlns:x14ac="http://schemas.microsoft.com/office/spreadsheetml/2009/9/ac" r="208" s="3" customFormat="true" x14ac:dyDescent="0.25">
      <c r="A208" s="395"/>
      <c r="B208" s="124"/>
      <c r="L208" s="124"/>
      <c r="V208" s="124"/>
      <c r="AF208" s="124"/>
      <c r="AP208" s="124"/>
      <c r="AZ208" s="124"/>
      <c r="BA208" s="124"/>
      <c r="BJ208" s="124"/>
      <c r="BK208" s="124"/>
      <c r="BT208" s="124"/>
      <c r="CD208" s="124"/>
      <c r="CN208" s="124"/>
      <c r="CX208" s="124"/>
      <c r="DH208" s="124"/>
      <c r="DR208" s="124"/>
      <c r="EB208" s="124"/>
      <c r="EL208" s="124"/>
      <c r="EV208" s="124"/>
      <c r="FF208" s="124"/>
      <c r="FP208" s="124"/>
      <c r="FZ208" s="124"/>
      <c r="GJ208" s="124"/>
      <c r="GT208" s="124"/>
      <c r="HD208" s="124"/>
      <c r="HN208" s="124"/>
      <c r="HX208" s="124"/>
    </row>
    <row xmlns:x14ac="http://schemas.microsoft.com/office/spreadsheetml/2009/9/ac" r="209" s="3" customFormat="true" x14ac:dyDescent="0.25">
      <c r="A209" s="395"/>
      <c r="B209" s="124"/>
      <c r="L209" s="124"/>
      <c r="V209" s="124"/>
      <c r="AF209" s="124"/>
      <c r="AP209" s="124"/>
      <c r="AZ209" s="124"/>
      <c r="BA209" s="124"/>
      <c r="BJ209" s="124"/>
      <c r="BK209" s="124"/>
      <c r="BT209" s="124"/>
      <c r="CD209" s="124"/>
      <c r="CN209" s="124"/>
      <c r="CX209" s="124"/>
      <c r="DH209" s="124"/>
      <c r="DR209" s="124"/>
      <c r="EB209" s="124"/>
      <c r="EL209" s="124"/>
      <c r="EV209" s="124"/>
      <c r="FF209" s="124"/>
      <c r="FP209" s="124"/>
      <c r="FZ209" s="124"/>
      <c r="GJ209" s="124"/>
      <c r="GT209" s="124"/>
      <c r="HD209" s="124"/>
      <c r="HN209" s="124"/>
      <c r="HX209" s="124"/>
    </row>
    <row xmlns:x14ac="http://schemas.microsoft.com/office/spreadsheetml/2009/9/ac" r="210" s="3" customFormat="true" x14ac:dyDescent="0.25">
      <c r="A210" s="395"/>
      <c r="B210" s="124"/>
      <c r="L210" s="124"/>
      <c r="V210" s="124"/>
      <c r="AF210" s="124"/>
      <c r="AP210" s="124"/>
      <c r="AZ210" s="124"/>
      <c r="BA210" s="124"/>
      <c r="BJ210" s="124"/>
      <c r="BK210" s="124"/>
      <c r="BT210" s="124"/>
      <c r="CD210" s="124"/>
      <c r="CN210" s="124"/>
      <c r="CX210" s="124"/>
      <c r="DH210" s="124"/>
      <c r="DR210" s="124"/>
      <c r="EB210" s="124"/>
      <c r="EL210" s="124"/>
      <c r="EV210" s="124"/>
      <c r="FF210" s="124"/>
      <c r="FP210" s="124"/>
      <c r="FZ210" s="124"/>
      <c r="GJ210" s="124"/>
      <c r="GT210" s="124"/>
      <c r="HD210" s="124"/>
      <c r="HN210" s="124"/>
      <c r="HX210" s="124"/>
    </row>
    <row xmlns:x14ac="http://schemas.microsoft.com/office/spreadsheetml/2009/9/ac" r="211" s="3" customFormat="true" x14ac:dyDescent="0.25">
      <c r="A211" s="395"/>
      <c r="B211" s="124"/>
      <c r="L211" s="124"/>
      <c r="V211" s="124"/>
      <c r="AF211" s="124"/>
      <c r="AP211" s="124"/>
      <c r="AZ211" s="124"/>
      <c r="BA211" s="124"/>
      <c r="BJ211" s="124"/>
      <c r="BK211" s="124"/>
      <c r="BT211" s="124"/>
      <c r="CD211" s="124"/>
      <c r="CN211" s="124"/>
      <c r="CX211" s="124"/>
      <c r="DH211" s="124"/>
      <c r="DR211" s="124"/>
      <c r="EB211" s="124"/>
      <c r="EL211" s="124"/>
      <c r="EV211" s="124"/>
      <c r="FF211" s="124"/>
      <c r="FP211" s="124"/>
      <c r="FZ211" s="124"/>
      <c r="GJ211" s="124"/>
      <c r="GT211" s="124"/>
      <c r="HD211" s="124"/>
      <c r="HN211" s="124"/>
      <c r="HX211" s="124"/>
    </row>
    <row xmlns:x14ac="http://schemas.microsoft.com/office/spreadsheetml/2009/9/ac" r="212" s="3" customFormat="true" x14ac:dyDescent="0.25">
      <c r="A212" s="395"/>
      <c r="B212" s="124"/>
      <c r="L212" s="124"/>
      <c r="V212" s="124"/>
      <c r="AF212" s="124"/>
      <c r="AP212" s="124"/>
      <c r="AZ212" s="124"/>
      <c r="BA212" s="124"/>
      <c r="BJ212" s="124"/>
      <c r="BK212" s="124"/>
      <c r="BT212" s="124"/>
      <c r="CD212" s="124"/>
      <c r="CN212" s="124"/>
      <c r="CX212" s="124"/>
      <c r="DH212" s="124"/>
      <c r="DR212" s="124"/>
      <c r="EB212" s="124"/>
      <c r="EL212" s="124"/>
      <c r="EV212" s="124"/>
      <c r="FF212" s="124"/>
      <c r="FP212" s="124"/>
      <c r="FZ212" s="124"/>
      <c r="GJ212" s="124"/>
      <c r="GT212" s="124"/>
      <c r="HD212" s="124"/>
      <c r="HN212" s="124"/>
      <c r="HX212" s="124"/>
    </row>
    <row xmlns:x14ac="http://schemas.microsoft.com/office/spreadsheetml/2009/9/ac" r="213" s="3" customFormat="true" x14ac:dyDescent="0.25">
      <c r="A213" s="395"/>
      <c r="B213" s="124"/>
      <c r="L213" s="124"/>
      <c r="V213" s="124"/>
      <c r="AF213" s="124"/>
      <c r="AP213" s="124"/>
      <c r="AZ213" s="124"/>
      <c r="BA213" s="124"/>
      <c r="BJ213" s="124"/>
      <c r="BK213" s="124"/>
      <c r="BT213" s="124"/>
      <c r="CD213" s="124"/>
      <c r="CN213" s="124"/>
      <c r="CX213" s="124"/>
      <c r="DH213" s="124"/>
      <c r="DR213" s="124"/>
      <c r="EB213" s="124"/>
      <c r="EL213" s="124"/>
      <c r="EV213" s="124"/>
      <c r="FF213" s="124"/>
      <c r="FP213" s="124"/>
      <c r="FZ213" s="124"/>
      <c r="GJ213" s="124"/>
      <c r="GT213" s="124"/>
      <c r="HD213" s="124"/>
      <c r="HN213" s="124"/>
      <c r="HX213" s="124"/>
    </row>
    <row xmlns:x14ac="http://schemas.microsoft.com/office/spreadsheetml/2009/9/ac" r="214" s="3" customFormat="true" x14ac:dyDescent="0.25">
      <c r="A214" s="395"/>
      <c r="B214" s="124"/>
      <c r="L214" s="124"/>
      <c r="V214" s="124"/>
      <c r="AF214" s="124"/>
      <c r="AP214" s="124"/>
      <c r="AZ214" s="124"/>
      <c r="BA214" s="124"/>
      <c r="BJ214" s="124"/>
      <c r="BK214" s="124"/>
      <c r="BT214" s="124"/>
      <c r="CD214" s="124"/>
      <c r="CN214" s="124"/>
      <c r="CX214" s="124"/>
      <c r="DH214" s="124"/>
      <c r="DR214" s="124"/>
      <c r="EB214" s="124"/>
      <c r="EL214" s="124"/>
      <c r="EV214" s="124"/>
      <c r="FF214" s="124"/>
      <c r="FP214" s="124"/>
      <c r="FZ214" s="124"/>
      <c r="GJ214" s="124"/>
      <c r="GT214" s="124"/>
      <c r="HD214" s="124"/>
      <c r="HN214" s="124"/>
      <c r="HX214" s="124"/>
    </row>
    <row xmlns:x14ac="http://schemas.microsoft.com/office/spreadsheetml/2009/9/ac" r="215" s="3" customFormat="true" x14ac:dyDescent="0.25">
      <c r="A215" s="395"/>
      <c r="B215" s="124"/>
      <c r="L215" s="124"/>
      <c r="V215" s="124"/>
      <c r="AF215" s="124"/>
      <c r="AP215" s="124"/>
      <c r="AZ215" s="124"/>
      <c r="BA215" s="124"/>
      <c r="BJ215" s="124"/>
      <c r="BK215" s="124"/>
      <c r="BT215" s="124"/>
      <c r="CD215" s="124"/>
      <c r="CN215" s="124"/>
      <c r="CX215" s="124"/>
      <c r="DH215" s="124"/>
      <c r="DR215" s="124"/>
      <c r="EB215" s="124"/>
      <c r="EL215" s="124"/>
      <c r="EV215" s="124"/>
      <c r="FF215" s="124"/>
      <c r="FP215" s="124"/>
      <c r="FZ215" s="124"/>
      <c r="GJ215" s="124"/>
      <c r="GT215" s="124"/>
      <c r="HD215" s="124"/>
      <c r="HN215" s="124"/>
      <c r="HX215" s="124"/>
    </row>
    <row xmlns:x14ac="http://schemas.microsoft.com/office/spreadsheetml/2009/9/ac" r="216" s="3" customFormat="true" x14ac:dyDescent="0.25">
      <c r="A216" s="395"/>
      <c r="B216" s="124"/>
      <c r="L216" s="124"/>
      <c r="V216" s="124"/>
      <c r="AF216" s="124"/>
      <c r="AP216" s="124"/>
      <c r="AZ216" s="124"/>
      <c r="BA216" s="124"/>
      <c r="BJ216" s="124"/>
      <c r="BK216" s="124"/>
      <c r="BT216" s="124"/>
      <c r="CD216" s="124"/>
      <c r="CN216" s="124"/>
      <c r="CX216" s="124"/>
      <c r="DH216" s="124"/>
      <c r="DR216" s="124"/>
      <c r="EB216" s="124"/>
      <c r="EL216" s="124"/>
      <c r="EV216" s="124"/>
      <c r="FF216" s="124"/>
      <c r="FP216" s="124"/>
      <c r="FZ216" s="124"/>
      <c r="GJ216" s="124"/>
      <c r="GT216" s="124"/>
      <c r="HD216" s="124"/>
      <c r="HN216" s="124"/>
      <c r="HX216" s="124"/>
    </row>
    <row xmlns:x14ac="http://schemas.microsoft.com/office/spreadsheetml/2009/9/ac" r="217" s="3" customFormat="true" x14ac:dyDescent="0.25">
      <c r="A217" s="395"/>
      <c r="B217" s="124"/>
      <c r="L217" s="124"/>
      <c r="V217" s="124"/>
      <c r="AF217" s="124"/>
      <c r="AP217" s="124"/>
      <c r="AZ217" s="124"/>
      <c r="BA217" s="124"/>
      <c r="BJ217" s="124"/>
      <c r="BK217" s="124"/>
      <c r="BT217" s="124"/>
      <c r="CD217" s="124"/>
      <c r="CN217" s="124"/>
      <c r="CX217" s="124"/>
      <c r="DH217" s="124"/>
      <c r="DR217" s="124"/>
      <c r="EB217" s="124"/>
      <c r="EL217" s="124"/>
      <c r="EV217" s="124"/>
      <c r="FF217" s="124"/>
      <c r="FP217" s="124"/>
      <c r="FZ217" s="124"/>
      <c r="GJ217" s="124"/>
      <c r="GT217" s="124"/>
      <c r="HD217" s="124"/>
      <c r="HN217" s="124"/>
      <c r="HX217" s="124"/>
    </row>
    <row xmlns:x14ac="http://schemas.microsoft.com/office/spreadsheetml/2009/9/ac" r="218" s="3" customFormat="true" x14ac:dyDescent="0.25">
      <c r="A218" s="395"/>
      <c r="B218" s="124"/>
      <c r="L218" s="124"/>
      <c r="V218" s="124"/>
      <c r="AF218" s="124"/>
      <c r="AP218" s="124"/>
      <c r="AZ218" s="124"/>
      <c r="BA218" s="124"/>
      <c r="BJ218" s="124"/>
      <c r="BK218" s="124"/>
      <c r="BT218" s="124"/>
      <c r="CD218" s="124"/>
      <c r="CN218" s="124"/>
      <c r="CX218" s="124"/>
      <c r="DH218" s="124"/>
      <c r="DR218" s="124"/>
      <c r="EB218" s="124"/>
      <c r="EL218" s="124"/>
      <c r="EV218" s="124"/>
      <c r="FF218" s="124"/>
      <c r="FP218" s="124"/>
      <c r="FZ218" s="124"/>
      <c r="GJ218" s="124"/>
      <c r="GT218" s="124"/>
      <c r="HD218" s="124"/>
      <c r="HN218" s="124"/>
      <c r="HX218" s="124"/>
    </row>
    <row xmlns:x14ac="http://schemas.microsoft.com/office/spreadsheetml/2009/9/ac" r="219" s="3" customFormat="true" x14ac:dyDescent="0.25">
      <c r="A219" s="395"/>
      <c r="B219" s="124"/>
      <c r="L219" s="124"/>
      <c r="V219" s="124"/>
      <c r="AF219" s="124"/>
      <c r="AP219" s="124"/>
      <c r="AZ219" s="124"/>
      <c r="BA219" s="124"/>
      <c r="BJ219" s="124"/>
      <c r="BK219" s="124"/>
      <c r="BT219" s="124"/>
      <c r="CD219" s="124"/>
      <c r="CN219" s="124"/>
      <c r="CX219" s="124"/>
      <c r="DH219" s="124"/>
      <c r="DR219" s="124"/>
      <c r="EB219" s="124"/>
      <c r="EL219" s="124"/>
      <c r="EV219" s="124"/>
      <c r="FF219" s="124"/>
      <c r="FP219" s="124"/>
      <c r="FZ219" s="124"/>
      <c r="GJ219" s="124"/>
      <c r="GT219" s="124"/>
      <c r="HD219" s="124"/>
      <c r="HN219" s="124"/>
      <c r="HX219" s="124"/>
    </row>
    <row xmlns:x14ac="http://schemas.microsoft.com/office/spreadsheetml/2009/9/ac" r="220" s="3" customFormat="true" x14ac:dyDescent="0.25">
      <c r="A220" s="395"/>
      <c r="B220" s="124"/>
      <c r="L220" s="124"/>
      <c r="V220" s="124"/>
      <c r="AF220" s="124"/>
      <c r="AP220" s="124"/>
      <c r="AZ220" s="124"/>
      <c r="BA220" s="124"/>
      <c r="BJ220" s="124"/>
      <c r="BK220" s="124"/>
      <c r="BT220" s="124"/>
      <c r="CD220" s="124"/>
      <c r="CN220" s="124"/>
      <c r="CX220" s="124"/>
      <c r="DH220" s="124"/>
      <c r="DR220" s="124"/>
      <c r="EB220" s="124"/>
      <c r="EL220" s="124"/>
      <c r="EV220" s="124"/>
      <c r="FF220" s="124"/>
      <c r="FP220" s="124"/>
      <c r="FZ220" s="124"/>
      <c r="GJ220" s="124"/>
      <c r="GT220" s="124"/>
      <c r="HD220" s="124"/>
      <c r="HN220" s="124"/>
      <c r="HX220" s="124"/>
    </row>
    <row xmlns:x14ac="http://schemas.microsoft.com/office/spreadsheetml/2009/9/ac" r="221" s="3" customFormat="true" x14ac:dyDescent="0.25">
      <c r="A221" s="395"/>
      <c r="B221" s="124"/>
      <c r="L221" s="124"/>
      <c r="V221" s="124"/>
      <c r="AF221" s="124"/>
      <c r="AP221" s="124"/>
      <c r="AZ221" s="124"/>
      <c r="BA221" s="124"/>
      <c r="BJ221" s="124"/>
      <c r="BK221" s="124"/>
      <c r="BT221" s="124"/>
      <c r="CD221" s="124"/>
      <c r="CN221" s="124"/>
      <c r="CX221" s="124"/>
      <c r="DH221" s="124"/>
      <c r="DR221" s="124"/>
      <c r="EB221" s="124"/>
      <c r="EL221" s="124"/>
      <c r="EV221" s="124"/>
      <c r="FF221" s="124"/>
      <c r="FP221" s="124"/>
      <c r="FZ221" s="124"/>
      <c r="GJ221" s="124"/>
      <c r="GT221" s="124"/>
      <c r="HD221" s="124"/>
      <c r="HN221" s="124"/>
      <c r="HX221" s="124"/>
    </row>
    <row xmlns:x14ac="http://schemas.microsoft.com/office/spreadsheetml/2009/9/ac" r="222" s="3" customFormat="true" x14ac:dyDescent="0.25">
      <c r="A222" s="395"/>
      <c r="B222" s="124"/>
      <c r="L222" s="124"/>
      <c r="V222" s="124"/>
      <c r="AF222" s="124"/>
      <c r="AP222" s="124"/>
      <c r="AZ222" s="124"/>
      <c r="BA222" s="124"/>
      <c r="BJ222" s="124"/>
      <c r="BK222" s="124"/>
      <c r="BT222" s="124"/>
      <c r="CD222" s="124"/>
      <c r="CN222" s="124"/>
      <c r="CX222" s="124"/>
      <c r="DH222" s="124"/>
      <c r="DR222" s="124"/>
      <c r="EB222" s="124"/>
      <c r="EL222" s="124"/>
      <c r="EV222" s="124"/>
      <c r="FF222" s="124"/>
      <c r="FP222" s="124"/>
      <c r="FZ222" s="124"/>
      <c r="GJ222" s="124"/>
      <c r="GT222" s="124"/>
      <c r="HD222" s="124"/>
      <c r="HN222" s="124"/>
      <c r="HX222" s="124"/>
    </row>
    <row xmlns:x14ac="http://schemas.microsoft.com/office/spreadsheetml/2009/9/ac" r="223" s="3" customFormat="true" x14ac:dyDescent="0.25">
      <c r="A223" s="395"/>
      <c r="B223" s="124"/>
      <c r="L223" s="124"/>
      <c r="V223" s="124"/>
      <c r="AF223" s="124"/>
      <c r="AP223" s="124"/>
      <c r="AZ223" s="124"/>
      <c r="BA223" s="124"/>
      <c r="BJ223" s="124"/>
      <c r="BK223" s="124"/>
      <c r="BT223" s="124"/>
      <c r="CD223" s="124"/>
      <c r="CN223" s="124"/>
      <c r="CX223" s="124"/>
      <c r="DH223" s="124"/>
      <c r="DR223" s="124"/>
      <c r="EB223" s="124"/>
      <c r="EL223" s="124"/>
      <c r="EV223" s="124"/>
      <c r="FF223" s="124"/>
      <c r="FP223" s="124"/>
      <c r="FZ223" s="124"/>
      <c r="GJ223" s="124"/>
      <c r="GT223" s="124"/>
      <c r="HD223" s="124"/>
      <c r="HN223" s="124"/>
      <c r="HX223" s="124"/>
    </row>
    <row xmlns:x14ac="http://schemas.microsoft.com/office/spreadsheetml/2009/9/ac" r="224" s="3" customFormat="true" x14ac:dyDescent="0.25">
      <c r="A224" s="395"/>
      <c r="B224" s="124"/>
      <c r="L224" s="124"/>
      <c r="V224" s="124"/>
      <c r="AF224" s="124"/>
      <c r="AP224" s="124"/>
      <c r="AZ224" s="124"/>
      <c r="BA224" s="124"/>
      <c r="BJ224" s="124"/>
      <c r="BK224" s="124"/>
      <c r="BT224" s="124"/>
      <c r="CD224" s="124"/>
      <c r="CN224" s="124"/>
      <c r="CX224" s="124"/>
      <c r="DH224" s="124"/>
      <c r="DR224" s="124"/>
      <c r="EB224" s="124"/>
      <c r="EL224" s="124"/>
      <c r="EV224" s="124"/>
      <c r="FF224" s="124"/>
      <c r="FP224" s="124"/>
      <c r="FZ224" s="124"/>
      <c r="GJ224" s="124"/>
      <c r="GT224" s="124"/>
      <c r="HD224" s="124"/>
      <c r="HN224" s="124"/>
      <c r="HX224" s="124"/>
    </row>
    <row xmlns:x14ac="http://schemas.microsoft.com/office/spreadsheetml/2009/9/ac" r="225" s="3" customFormat="true" x14ac:dyDescent="0.25">
      <c r="A225" s="395"/>
      <c r="B225" s="124"/>
      <c r="L225" s="124"/>
      <c r="V225" s="124"/>
      <c r="AF225" s="124"/>
      <c r="AP225" s="124"/>
      <c r="AZ225" s="124"/>
      <c r="BA225" s="124"/>
      <c r="BJ225" s="124"/>
      <c r="BK225" s="124"/>
      <c r="BT225" s="124"/>
      <c r="CD225" s="124"/>
      <c r="CN225" s="124"/>
      <c r="CX225" s="124"/>
      <c r="DH225" s="124"/>
      <c r="DR225" s="124"/>
      <c r="EB225" s="124"/>
      <c r="EL225" s="124"/>
      <c r="EV225" s="124"/>
      <c r="FF225" s="124"/>
      <c r="FP225" s="124"/>
      <c r="FZ225" s="124"/>
      <c r="GJ225" s="124"/>
      <c r="GT225" s="124"/>
      <c r="HD225" s="124"/>
      <c r="HN225" s="124"/>
      <c r="HX225" s="124"/>
    </row>
    <row xmlns:x14ac="http://schemas.microsoft.com/office/spreadsheetml/2009/9/ac" r="226" s="3" customFormat="true" x14ac:dyDescent="0.25">
      <c r="A226" s="395"/>
      <c r="B226" s="124"/>
      <c r="L226" s="124"/>
      <c r="V226" s="124"/>
      <c r="AF226" s="124"/>
      <c r="AP226" s="124"/>
      <c r="AZ226" s="124"/>
      <c r="BA226" s="124"/>
      <c r="BJ226" s="124"/>
      <c r="BK226" s="124"/>
      <c r="BT226" s="124"/>
      <c r="CD226" s="124"/>
      <c r="CN226" s="124"/>
      <c r="CX226" s="124"/>
      <c r="DH226" s="124"/>
      <c r="DR226" s="124"/>
      <c r="EB226" s="124"/>
      <c r="EL226" s="124"/>
      <c r="EV226" s="124"/>
      <c r="FF226" s="124"/>
      <c r="FP226" s="124"/>
      <c r="FZ226" s="124"/>
      <c r="GJ226" s="124"/>
      <c r="GT226" s="124"/>
      <c r="HD226" s="124"/>
      <c r="HN226" s="124"/>
      <c r="HX226" s="124"/>
    </row>
    <row xmlns:x14ac="http://schemas.microsoft.com/office/spreadsheetml/2009/9/ac" r="227" s="3" customFormat="true" x14ac:dyDescent="0.25">
      <c r="A227" s="395"/>
      <c r="B227" s="124"/>
      <c r="L227" s="124"/>
      <c r="V227" s="124"/>
      <c r="AF227" s="124"/>
      <c r="AP227" s="124"/>
      <c r="AZ227" s="124"/>
      <c r="BA227" s="124"/>
      <c r="BJ227" s="124"/>
      <c r="BK227" s="124"/>
      <c r="BT227" s="124"/>
      <c r="CD227" s="124"/>
      <c r="CN227" s="124"/>
      <c r="CX227" s="124"/>
      <c r="DH227" s="124"/>
      <c r="DR227" s="124"/>
      <c r="EB227" s="124"/>
      <c r="EL227" s="124"/>
      <c r="EV227" s="124"/>
      <c r="FF227" s="124"/>
      <c r="FP227" s="124"/>
      <c r="FZ227" s="124"/>
      <c r="GJ227" s="124"/>
      <c r="GT227" s="124"/>
      <c r="HD227" s="124"/>
      <c r="HN227" s="124"/>
      <c r="HX227" s="124"/>
    </row>
    <row xmlns:x14ac="http://schemas.microsoft.com/office/spreadsheetml/2009/9/ac" r="228" s="3" customFormat="true" x14ac:dyDescent="0.25">
      <c r="A228" s="395"/>
      <c r="B228" s="124"/>
      <c r="L228" s="124"/>
      <c r="V228" s="124"/>
      <c r="AF228" s="124"/>
      <c r="AP228" s="124"/>
      <c r="AZ228" s="124"/>
      <c r="BA228" s="124"/>
      <c r="BJ228" s="124"/>
      <c r="BK228" s="124"/>
      <c r="BT228" s="124"/>
      <c r="CD228" s="124"/>
      <c r="CN228" s="124"/>
      <c r="CX228" s="124"/>
      <c r="DH228" s="124"/>
      <c r="DR228" s="124"/>
      <c r="EB228" s="124"/>
      <c r="EL228" s="124"/>
      <c r="EV228" s="124"/>
      <c r="FF228" s="124"/>
      <c r="FP228" s="124"/>
      <c r="FZ228" s="124"/>
      <c r="GJ228" s="124"/>
      <c r="GT228" s="124"/>
      <c r="HD228" s="124"/>
      <c r="HN228" s="124"/>
      <c r="HX228" s="124"/>
    </row>
    <row xmlns:x14ac="http://schemas.microsoft.com/office/spreadsheetml/2009/9/ac" r="229" s="3" customFormat="true" x14ac:dyDescent="0.25">
      <c r="A229" s="395"/>
      <c r="B229" s="124"/>
      <c r="L229" s="124"/>
      <c r="V229" s="124"/>
      <c r="AF229" s="124"/>
      <c r="AP229" s="124"/>
      <c r="AZ229" s="124"/>
      <c r="BA229" s="124"/>
      <c r="BJ229" s="124"/>
      <c r="BK229" s="124"/>
      <c r="BT229" s="124"/>
      <c r="CD229" s="124"/>
      <c r="CN229" s="124"/>
      <c r="CX229" s="124"/>
      <c r="DH229" s="124"/>
      <c r="DR229" s="124"/>
      <c r="EB229" s="124"/>
      <c r="EL229" s="124"/>
      <c r="EV229" s="124"/>
      <c r="FF229" s="124"/>
      <c r="FP229" s="124"/>
      <c r="FZ229" s="124"/>
      <c r="GJ229" s="124"/>
      <c r="GT229" s="124"/>
      <c r="HD229" s="124"/>
      <c r="HN229" s="124"/>
      <c r="HX229" s="124"/>
    </row>
    <row xmlns:x14ac="http://schemas.microsoft.com/office/spreadsheetml/2009/9/ac" r="230" s="3" customFormat="true" x14ac:dyDescent="0.25">
      <c r="A230" s="395"/>
      <c r="B230" s="124"/>
      <c r="L230" s="124"/>
      <c r="V230" s="124"/>
      <c r="AF230" s="124"/>
      <c r="AP230" s="124"/>
      <c r="AZ230" s="124"/>
      <c r="BA230" s="124"/>
      <c r="BJ230" s="124"/>
      <c r="BK230" s="124"/>
      <c r="BT230" s="124"/>
      <c r="CD230" s="124"/>
      <c r="CN230" s="124"/>
      <c r="CX230" s="124"/>
      <c r="DH230" s="124"/>
      <c r="DR230" s="124"/>
      <c r="EB230" s="124"/>
      <c r="EL230" s="124"/>
      <c r="EV230" s="124"/>
      <c r="FF230" s="124"/>
      <c r="FP230" s="124"/>
      <c r="FZ230" s="124"/>
      <c r="GJ230" s="124"/>
      <c r="GT230" s="124"/>
      <c r="HD230" s="124"/>
      <c r="HN230" s="124"/>
      <c r="HX230" s="124"/>
    </row>
    <row xmlns:x14ac="http://schemas.microsoft.com/office/spreadsheetml/2009/9/ac" r="231" s="3" customFormat="true" x14ac:dyDescent="0.25">
      <c r="A231" s="395"/>
      <c r="B231" s="124"/>
      <c r="L231" s="124"/>
      <c r="V231" s="124"/>
      <c r="AF231" s="124"/>
      <c r="AP231" s="124"/>
      <c r="AZ231" s="124"/>
      <c r="BA231" s="124"/>
      <c r="BJ231" s="124"/>
      <c r="BK231" s="124"/>
      <c r="BT231" s="124"/>
      <c r="CD231" s="124"/>
      <c r="CN231" s="124"/>
      <c r="CX231" s="124"/>
      <c r="DH231" s="124"/>
      <c r="DR231" s="124"/>
      <c r="EB231" s="124"/>
      <c r="EL231" s="124"/>
      <c r="EV231" s="124"/>
      <c r="FF231" s="124"/>
      <c r="FP231" s="124"/>
      <c r="FZ231" s="124"/>
      <c r="GJ231" s="124"/>
      <c r="GT231" s="124"/>
      <c r="HD231" s="124"/>
      <c r="HN231" s="124"/>
      <c r="HX231" s="124"/>
    </row>
    <row xmlns:x14ac="http://schemas.microsoft.com/office/spreadsheetml/2009/9/ac" r="232" s="3" customFormat="true" x14ac:dyDescent="0.25">
      <c r="A232" s="395"/>
      <c r="B232" s="124"/>
      <c r="L232" s="124"/>
      <c r="V232" s="124"/>
      <c r="AF232" s="124"/>
      <c r="AP232" s="124"/>
      <c r="AZ232" s="124"/>
      <c r="BA232" s="124"/>
      <c r="BJ232" s="124"/>
      <c r="BK232" s="124"/>
      <c r="BT232" s="124"/>
      <c r="CD232" s="124"/>
      <c r="CN232" s="124"/>
      <c r="CX232" s="124"/>
      <c r="DH232" s="124"/>
      <c r="DR232" s="124"/>
      <c r="EB232" s="124"/>
      <c r="EL232" s="124"/>
      <c r="EV232" s="124"/>
      <c r="FF232" s="124"/>
      <c r="FP232" s="124"/>
      <c r="FZ232" s="124"/>
      <c r="GJ232" s="124"/>
      <c r="GT232" s="124"/>
      <c r="HD232" s="124"/>
      <c r="HN232" s="124"/>
      <c r="HX232" s="124"/>
    </row>
    <row xmlns:x14ac="http://schemas.microsoft.com/office/spreadsheetml/2009/9/ac" r="233" s="3" customFormat="true" x14ac:dyDescent="0.25">
      <c r="A233" s="395"/>
      <c r="B233" s="124"/>
      <c r="L233" s="124"/>
      <c r="V233" s="124"/>
      <c r="AF233" s="124"/>
      <c r="AP233" s="124"/>
      <c r="AZ233" s="124"/>
      <c r="BA233" s="124"/>
      <c r="BJ233" s="124"/>
      <c r="BK233" s="124"/>
      <c r="BT233" s="124"/>
      <c r="CD233" s="124"/>
      <c r="CN233" s="124"/>
      <c r="CX233" s="124"/>
      <c r="DH233" s="124"/>
      <c r="DR233" s="124"/>
      <c r="EB233" s="124"/>
      <c r="EL233" s="124"/>
      <c r="EV233" s="124"/>
      <c r="FF233" s="124"/>
      <c r="FP233" s="124"/>
      <c r="FZ233" s="124"/>
      <c r="GJ233" s="124"/>
      <c r="GT233" s="124"/>
      <c r="HD233" s="124"/>
      <c r="HN233" s="124"/>
      <c r="HX233" s="124"/>
    </row>
    <row xmlns:x14ac="http://schemas.microsoft.com/office/spreadsheetml/2009/9/ac" r="234" s="3" customFormat="true" x14ac:dyDescent="0.25">
      <c r="A234" s="395"/>
      <c r="B234" s="124"/>
      <c r="L234" s="124"/>
      <c r="V234" s="124"/>
      <c r="AF234" s="124"/>
      <c r="AP234" s="124"/>
      <c r="AZ234" s="124"/>
      <c r="BA234" s="124"/>
      <c r="BJ234" s="124"/>
      <c r="BK234" s="124"/>
      <c r="BT234" s="124"/>
      <c r="CD234" s="124"/>
      <c r="CN234" s="124"/>
      <c r="CX234" s="124"/>
      <c r="DH234" s="124"/>
      <c r="DR234" s="124"/>
      <c r="EB234" s="124"/>
      <c r="EL234" s="124"/>
      <c r="EV234" s="124"/>
      <c r="FF234" s="124"/>
      <c r="FP234" s="124"/>
      <c r="FZ234" s="124"/>
      <c r="GJ234" s="124"/>
      <c r="GT234" s="124"/>
      <c r="HD234" s="124"/>
      <c r="HN234" s="124"/>
      <c r="HX234" s="124"/>
    </row>
    <row xmlns:x14ac="http://schemas.microsoft.com/office/spreadsheetml/2009/9/ac" r="235" s="3" customFormat="true" x14ac:dyDescent="0.25">
      <c r="A235" s="395"/>
      <c r="B235" s="124"/>
      <c r="L235" s="124"/>
      <c r="V235" s="124"/>
      <c r="AF235" s="124"/>
      <c r="AP235" s="124"/>
      <c r="AZ235" s="124"/>
      <c r="BA235" s="124"/>
      <c r="BJ235" s="124"/>
      <c r="BK235" s="124"/>
      <c r="BT235" s="124"/>
      <c r="CD235" s="124"/>
      <c r="CN235" s="124"/>
      <c r="CX235" s="124"/>
      <c r="DH235" s="124"/>
      <c r="DR235" s="124"/>
      <c r="EB235" s="124"/>
      <c r="EL235" s="124"/>
      <c r="EV235" s="124"/>
      <c r="FF235" s="124"/>
      <c r="FP235" s="124"/>
      <c r="FZ235" s="124"/>
      <c r="GJ235" s="124"/>
      <c r="GT235" s="124"/>
      <c r="HD235" s="124"/>
      <c r="HN235" s="124"/>
      <c r="HX235" s="124"/>
    </row>
    <row xmlns:x14ac="http://schemas.microsoft.com/office/spreadsheetml/2009/9/ac" r="236" s="3" customFormat="true" x14ac:dyDescent="0.25">
      <c r="A236" s="395"/>
      <c r="B236" s="124"/>
      <c r="L236" s="124"/>
      <c r="V236" s="124"/>
      <c r="AF236" s="124"/>
      <c r="AP236" s="124"/>
      <c r="AZ236" s="124"/>
      <c r="BA236" s="124"/>
      <c r="BJ236" s="124"/>
      <c r="BK236" s="124"/>
      <c r="BT236" s="124"/>
      <c r="CD236" s="124"/>
      <c r="CN236" s="124"/>
      <c r="CX236" s="124"/>
      <c r="DH236" s="124"/>
      <c r="DR236" s="124"/>
      <c r="EB236" s="124"/>
      <c r="EL236" s="124"/>
      <c r="EV236" s="124"/>
      <c r="FF236" s="124"/>
      <c r="FP236" s="124"/>
      <c r="FZ236" s="124"/>
      <c r="GJ236" s="124"/>
      <c r="GT236" s="124"/>
      <c r="HD236" s="124"/>
      <c r="HN236" s="124"/>
      <c r="HX236" s="124"/>
    </row>
    <row xmlns:x14ac="http://schemas.microsoft.com/office/spreadsheetml/2009/9/ac" r="237" s="3" customFormat="true" x14ac:dyDescent="0.25">
      <c r="A237" s="395"/>
      <c r="B237" s="124"/>
      <c r="L237" s="124"/>
      <c r="V237" s="124"/>
      <c r="AF237" s="124"/>
      <c r="AP237" s="124"/>
      <c r="AZ237" s="124"/>
      <c r="BA237" s="124"/>
      <c r="BJ237" s="124"/>
      <c r="BK237" s="124"/>
      <c r="BT237" s="124"/>
      <c r="CD237" s="124"/>
      <c r="CN237" s="124"/>
      <c r="CX237" s="124"/>
      <c r="DH237" s="124"/>
      <c r="DR237" s="124"/>
      <c r="EB237" s="124"/>
      <c r="EL237" s="124"/>
      <c r="EV237" s="124"/>
      <c r="FF237" s="124"/>
      <c r="FP237" s="124"/>
      <c r="FZ237" s="124"/>
      <c r="GJ237" s="124"/>
      <c r="GT237" s="124"/>
      <c r="HD237" s="124"/>
      <c r="HN237" s="124"/>
      <c r="HX237" s="124"/>
    </row>
    <row xmlns:x14ac="http://schemas.microsoft.com/office/spreadsheetml/2009/9/ac" r="238" s="3" customFormat="true" x14ac:dyDescent="0.25">
      <c r="A238" s="395"/>
      <c r="B238" s="124"/>
      <c r="L238" s="124"/>
      <c r="V238" s="124"/>
      <c r="AF238" s="124"/>
      <c r="AP238" s="124"/>
      <c r="AZ238" s="124"/>
      <c r="BA238" s="124"/>
      <c r="BJ238" s="124"/>
      <c r="BK238" s="124"/>
      <c r="BT238" s="124"/>
      <c r="CD238" s="124"/>
      <c r="CN238" s="124"/>
      <c r="CX238" s="124"/>
      <c r="DH238" s="124"/>
      <c r="DR238" s="124"/>
      <c r="EB238" s="124"/>
      <c r="EL238" s="124"/>
      <c r="EV238" s="124"/>
      <c r="FF238" s="124"/>
      <c r="FP238" s="124"/>
      <c r="FZ238" s="124"/>
      <c r="GJ238" s="124"/>
      <c r="GT238" s="124"/>
      <c r="HD238" s="124"/>
      <c r="HN238" s="124"/>
      <c r="HX238" s="124"/>
    </row>
    <row xmlns:x14ac="http://schemas.microsoft.com/office/spreadsheetml/2009/9/ac" r="239" s="3" customFormat="true" x14ac:dyDescent="0.25">
      <c r="A239" s="395"/>
      <c r="B239" s="124"/>
      <c r="L239" s="124"/>
      <c r="V239" s="124"/>
      <c r="AF239" s="124"/>
      <c r="AP239" s="124"/>
      <c r="AZ239" s="124"/>
      <c r="BA239" s="124"/>
      <c r="BJ239" s="124"/>
      <c r="BK239" s="124"/>
      <c r="BT239" s="124"/>
      <c r="CD239" s="124"/>
      <c r="CN239" s="124"/>
      <c r="CX239" s="124"/>
      <c r="DH239" s="124"/>
      <c r="DR239" s="124"/>
      <c r="EB239" s="124"/>
      <c r="EL239" s="124"/>
      <c r="EV239" s="124"/>
      <c r="FF239" s="124"/>
      <c r="FP239" s="124"/>
      <c r="FZ239" s="124"/>
      <c r="GJ239" s="124"/>
      <c r="GT239" s="124"/>
      <c r="HD239" s="124"/>
      <c r="HN239" s="124"/>
      <c r="HX239" s="124"/>
    </row>
    <row xmlns:x14ac="http://schemas.microsoft.com/office/spreadsheetml/2009/9/ac" r="240" s="3" customFormat="true" x14ac:dyDescent="0.25">
      <c r="A240" s="395"/>
      <c r="B240" s="124"/>
      <c r="L240" s="124"/>
      <c r="V240" s="124"/>
      <c r="AF240" s="124"/>
      <c r="AP240" s="124"/>
      <c r="AZ240" s="124"/>
      <c r="BA240" s="124"/>
      <c r="BJ240" s="124"/>
      <c r="BK240" s="124"/>
      <c r="BT240" s="124"/>
      <c r="CD240" s="124"/>
      <c r="CN240" s="124"/>
      <c r="CX240" s="124"/>
      <c r="DH240" s="124"/>
      <c r="DR240" s="124"/>
      <c r="EB240" s="124"/>
      <c r="EL240" s="124"/>
      <c r="EV240" s="124"/>
      <c r="FF240" s="124"/>
      <c r="FP240" s="124"/>
      <c r="FZ240" s="124"/>
      <c r="GJ240" s="124"/>
      <c r="GT240" s="124"/>
      <c r="HD240" s="124"/>
      <c r="HN240" s="124"/>
      <c r="HX240" s="124"/>
    </row>
    <row xmlns:x14ac="http://schemas.microsoft.com/office/spreadsheetml/2009/9/ac" r="241" s="3" customFormat="true" x14ac:dyDescent="0.25">
      <c r="A241" s="395"/>
      <c r="B241" s="124"/>
      <c r="L241" s="124"/>
      <c r="V241" s="124"/>
      <c r="AF241" s="124"/>
      <c r="AP241" s="124"/>
      <c r="AZ241" s="124"/>
      <c r="BA241" s="124"/>
      <c r="BJ241" s="124"/>
      <c r="BK241" s="124"/>
      <c r="BT241" s="124"/>
      <c r="CD241" s="124"/>
      <c r="CN241" s="124"/>
      <c r="CX241" s="124"/>
      <c r="DH241" s="124"/>
      <c r="DR241" s="124"/>
      <c r="EB241" s="124"/>
      <c r="EL241" s="124"/>
      <c r="EV241" s="124"/>
      <c r="FF241" s="124"/>
      <c r="FP241" s="124"/>
      <c r="FZ241" s="124"/>
      <c r="GJ241" s="124"/>
      <c r="GT241" s="124"/>
      <c r="HD241" s="124"/>
      <c r="HN241" s="124"/>
      <c r="HX241" s="124"/>
    </row>
    <row xmlns:x14ac="http://schemas.microsoft.com/office/spreadsheetml/2009/9/ac" r="242" s="3" customFormat="true" x14ac:dyDescent="0.25">
      <c r="A242" s="395"/>
      <c r="B242" s="124"/>
      <c r="L242" s="124"/>
      <c r="V242" s="124"/>
      <c r="AF242" s="124"/>
      <c r="AP242" s="124"/>
      <c r="AZ242" s="124"/>
      <c r="BA242" s="124"/>
      <c r="BJ242" s="124"/>
      <c r="BK242" s="124"/>
      <c r="BT242" s="124"/>
      <c r="CD242" s="124"/>
      <c r="CN242" s="124"/>
      <c r="CX242" s="124"/>
      <c r="DH242" s="124"/>
      <c r="DR242" s="124"/>
      <c r="EB242" s="124"/>
      <c r="EL242" s="124"/>
      <c r="EV242" s="124"/>
      <c r="FF242" s="124"/>
      <c r="FP242" s="124"/>
      <c r="FZ242" s="124"/>
      <c r="GJ242" s="124"/>
      <c r="GT242" s="124"/>
      <c r="HD242" s="124"/>
      <c r="HN242" s="124"/>
      <c r="HX242" s="124"/>
    </row>
    <row xmlns:x14ac="http://schemas.microsoft.com/office/spreadsheetml/2009/9/ac" r="243" s="3" customFormat="true" x14ac:dyDescent="0.25">
      <c r="A243" s="395"/>
      <c r="B243" s="124"/>
      <c r="L243" s="124"/>
      <c r="V243" s="124"/>
      <c r="AF243" s="124"/>
      <c r="AP243" s="124"/>
      <c r="AZ243" s="124"/>
      <c r="BA243" s="124"/>
      <c r="BJ243" s="124"/>
      <c r="BK243" s="124"/>
      <c r="BT243" s="124"/>
      <c r="CD243" s="124"/>
      <c r="CN243" s="124"/>
      <c r="CX243" s="124"/>
      <c r="DH243" s="124"/>
      <c r="DR243" s="124"/>
      <c r="EB243" s="124"/>
      <c r="EL243" s="124"/>
      <c r="EV243" s="124"/>
      <c r="FF243" s="124"/>
      <c r="FP243" s="124"/>
      <c r="FZ243" s="124"/>
      <c r="GJ243" s="124"/>
      <c r="GT243" s="124"/>
      <c r="HD243" s="124"/>
      <c r="HN243" s="124"/>
      <c r="HX243" s="124"/>
    </row>
    <row xmlns:x14ac="http://schemas.microsoft.com/office/spreadsheetml/2009/9/ac" r="244" s="3" customFormat="true" x14ac:dyDescent="0.25">
      <c r="A244" s="395"/>
      <c r="B244" s="124"/>
      <c r="L244" s="124"/>
      <c r="V244" s="124"/>
      <c r="AF244" s="124"/>
      <c r="AP244" s="124"/>
      <c r="AZ244" s="124"/>
      <c r="BA244" s="124"/>
      <c r="BJ244" s="124"/>
      <c r="BK244" s="124"/>
      <c r="BT244" s="124"/>
      <c r="CD244" s="124"/>
      <c r="CN244" s="124"/>
      <c r="CX244" s="124"/>
      <c r="DH244" s="124"/>
      <c r="DR244" s="124"/>
      <c r="EB244" s="124"/>
      <c r="EL244" s="124"/>
      <c r="EV244" s="124"/>
      <c r="FF244" s="124"/>
      <c r="FP244" s="124"/>
      <c r="FZ244" s="124"/>
      <c r="GJ244" s="124"/>
      <c r="GT244" s="124"/>
      <c r="HD244" s="124"/>
      <c r="HN244" s="124"/>
      <c r="HX244" s="124"/>
    </row>
    <row xmlns:x14ac="http://schemas.microsoft.com/office/spreadsheetml/2009/9/ac" r="245" s="3" customFormat="true" x14ac:dyDescent="0.25">
      <c r="A245" s="395"/>
      <c r="B245" s="124"/>
      <c r="L245" s="124"/>
      <c r="V245" s="124"/>
      <c r="AF245" s="124"/>
      <c r="AP245" s="124"/>
      <c r="AZ245" s="124"/>
      <c r="BA245" s="124"/>
      <c r="BJ245" s="124"/>
      <c r="BK245" s="124"/>
      <c r="BT245" s="124"/>
      <c r="CD245" s="124"/>
      <c r="CN245" s="124"/>
      <c r="CX245" s="124"/>
      <c r="DH245" s="124"/>
      <c r="DR245" s="124"/>
      <c r="EB245" s="124"/>
      <c r="EL245" s="124"/>
      <c r="EV245" s="124"/>
      <c r="FF245" s="124"/>
      <c r="FP245" s="124"/>
      <c r="FZ245" s="124"/>
      <c r="GJ245" s="124"/>
      <c r="GT245" s="124"/>
      <c r="HD245" s="124"/>
      <c r="HN245" s="124"/>
      <c r="HX245" s="124"/>
    </row>
    <row xmlns:x14ac="http://schemas.microsoft.com/office/spreadsheetml/2009/9/ac" r="246" s="3" customFormat="true" x14ac:dyDescent="0.25">
      <c r="A246" s="395"/>
      <c r="B246" s="124"/>
      <c r="L246" s="124"/>
      <c r="V246" s="124"/>
      <c r="AF246" s="124"/>
      <c r="AP246" s="124"/>
      <c r="AZ246" s="124"/>
      <c r="BA246" s="124"/>
      <c r="BJ246" s="124"/>
      <c r="BK246" s="124"/>
      <c r="BT246" s="124"/>
      <c r="CD246" s="124"/>
      <c r="CN246" s="124"/>
      <c r="CX246" s="124"/>
      <c r="DH246" s="124"/>
      <c r="DR246" s="124"/>
      <c r="EB246" s="124"/>
      <c r="EL246" s="124"/>
      <c r="EV246" s="124"/>
      <c r="FF246" s="124"/>
      <c r="FP246" s="124"/>
      <c r="FZ246" s="124"/>
      <c r="GJ246" s="124"/>
      <c r="GT246" s="124"/>
      <c r="HD246" s="124"/>
      <c r="HN246" s="124"/>
      <c r="HX246" s="124"/>
    </row>
    <row xmlns:x14ac="http://schemas.microsoft.com/office/spreadsheetml/2009/9/ac" r="247" s="3" customFormat="true" x14ac:dyDescent="0.25">
      <c r="A247" s="395"/>
      <c r="B247" s="124"/>
      <c r="L247" s="124"/>
      <c r="V247" s="124"/>
      <c r="AF247" s="124"/>
      <c r="AP247" s="124"/>
      <c r="AZ247" s="124"/>
      <c r="BA247" s="124"/>
      <c r="BJ247" s="124"/>
      <c r="BK247" s="124"/>
      <c r="BT247" s="124"/>
      <c r="CD247" s="124"/>
      <c r="CN247" s="124"/>
      <c r="CX247" s="124"/>
      <c r="DH247" s="124"/>
      <c r="DR247" s="124"/>
      <c r="EB247" s="124"/>
      <c r="EL247" s="124"/>
      <c r="EV247" s="124"/>
      <c r="FF247" s="124"/>
      <c r="FP247" s="124"/>
      <c r="FZ247" s="124"/>
      <c r="GJ247" s="124"/>
      <c r="GT247" s="124"/>
      <c r="HD247" s="124"/>
      <c r="HN247" s="124"/>
      <c r="HX247" s="124"/>
    </row>
    <row xmlns:x14ac="http://schemas.microsoft.com/office/spreadsheetml/2009/9/ac" r="248" s="3" customFormat="true" x14ac:dyDescent="0.25">
      <c r="A248" s="395"/>
      <c r="B248" s="124"/>
      <c r="L248" s="124"/>
      <c r="V248" s="124"/>
      <c r="AF248" s="124"/>
      <c r="AP248" s="124"/>
      <c r="AZ248" s="124"/>
      <c r="BA248" s="124"/>
      <c r="BJ248" s="124"/>
      <c r="BK248" s="124"/>
      <c r="BT248" s="124"/>
      <c r="CD248" s="124"/>
      <c r="CN248" s="124"/>
      <c r="CX248" s="124"/>
      <c r="DH248" s="124"/>
      <c r="DR248" s="124"/>
      <c r="EB248" s="124"/>
      <c r="EL248" s="124"/>
      <c r="EV248" s="124"/>
      <c r="FF248" s="124"/>
      <c r="FP248" s="124"/>
      <c r="FZ248" s="124"/>
      <c r="GJ248" s="124"/>
      <c r="GT248" s="124"/>
      <c r="HD248" s="124"/>
      <c r="HN248" s="124"/>
      <c r="HX248" s="124"/>
    </row>
    <row xmlns:x14ac="http://schemas.microsoft.com/office/spreadsheetml/2009/9/ac" r="249" s="3" customFormat="true" x14ac:dyDescent="0.25">
      <c r="A249" s="395"/>
      <c r="B249" s="124"/>
      <c r="L249" s="124"/>
      <c r="V249" s="124"/>
      <c r="AF249" s="124"/>
      <c r="AP249" s="124"/>
      <c r="AZ249" s="124"/>
      <c r="BA249" s="124"/>
      <c r="BJ249" s="124"/>
      <c r="BK249" s="124"/>
      <c r="BT249" s="124"/>
      <c r="CD249" s="124"/>
      <c r="CN249" s="124"/>
      <c r="CX249" s="124"/>
      <c r="DH249" s="124"/>
      <c r="DR249" s="124"/>
      <c r="EB249" s="124"/>
      <c r="EL249" s="124"/>
      <c r="EV249" s="124"/>
      <c r="FF249" s="124"/>
      <c r="FP249" s="124"/>
      <c r="FZ249" s="124"/>
      <c r="GJ249" s="124"/>
      <c r="GT249" s="124"/>
      <c r="HD249" s="124"/>
      <c r="HN249" s="124"/>
      <c r="HX249" s="124"/>
    </row>
    <row xmlns:x14ac="http://schemas.microsoft.com/office/spreadsheetml/2009/9/ac" r="250" s="3" customFormat="true" x14ac:dyDescent="0.25">
      <c r="A250" s="395"/>
      <c r="B250" s="124"/>
      <c r="L250" s="124"/>
      <c r="V250" s="124"/>
      <c r="AF250" s="124"/>
      <c r="AP250" s="124"/>
      <c r="AZ250" s="124"/>
      <c r="BA250" s="124"/>
      <c r="BJ250" s="124"/>
      <c r="BK250" s="124"/>
      <c r="BT250" s="124"/>
      <c r="CD250" s="124"/>
      <c r="CN250" s="124"/>
      <c r="CX250" s="124"/>
      <c r="DH250" s="124"/>
      <c r="DR250" s="124"/>
      <c r="EB250" s="124"/>
      <c r="EL250" s="124"/>
      <c r="EV250" s="124"/>
      <c r="FF250" s="124"/>
      <c r="FP250" s="124"/>
      <c r="FZ250" s="124"/>
      <c r="GJ250" s="124"/>
      <c r="GT250" s="124"/>
      <c r="HD250" s="124"/>
      <c r="HN250" s="124"/>
      <c r="HX250" s="124"/>
    </row>
    <row xmlns:x14ac="http://schemas.microsoft.com/office/spreadsheetml/2009/9/ac" r="251" s="3" customFormat="true" x14ac:dyDescent="0.25">
      <c r="A251" s="395"/>
      <c r="B251" s="124"/>
      <c r="L251" s="124"/>
      <c r="V251" s="124"/>
      <c r="AF251" s="124"/>
      <c r="AP251" s="124"/>
      <c r="AZ251" s="124"/>
      <c r="BA251" s="124"/>
      <c r="BJ251" s="124"/>
      <c r="BK251" s="124"/>
      <c r="BT251" s="124"/>
      <c r="CD251" s="124"/>
      <c r="CN251" s="124"/>
      <c r="CX251" s="124"/>
      <c r="DH251" s="124"/>
      <c r="DR251" s="124"/>
      <c r="EB251" s="124"/>
      <c r="EL251" s="124"/>
      <c r="EV251" s="124"/>
      <c r="FF251" s="124"/>
      <c r="FP251" s="124"/>
      <c r="FZ251" s="124"/>
      <c r="GJ251" s="124"/>
      <c r="GT251" s="124"/>
      <c r="HD251" s="124"/>
      <c r="HN251" s="124"/>
      <c r="HX251" s="124"/>
    </row>
    <row xmlns:x14ac="http://schemas.microsoft.com/office/spreadsheetml/2009/9/ac" r="252" s="3" customFormat="true" x14ac:dyDescent="0.25">
      <c r="A252" s="395"/>
      <c r="B252" s="124"/>
      <c r="L252" s="124"/>
      <c r="V252" s="124"/>
      <c r="AF252" s="124"/>
      <c r="AP252" s="124"/>
      <c r="AZ252" s="124"/>
      <c r="BA252" s="124"/>
      <c r="BJ252" s="124"/>
      <c r="BK252" s="124"/>
      <c r="BT252" s="124"/>
      <c r="CD252" s="124"/>
      <c r="CN252" s="124"/>
      <c r="CX252" s="124"/>
      <c r="DH252" s="124"/>
      <c r="DR252" s="124"/>
      <c r="EB252" s="124"/>
      <c r="EL252" s="124"/>
      <c r="EV252" s="124"/>
      <c r="FF252" s="124"/>
      <c r="FP252" s="124"/>
      <c r="FZ252" s="124"/>
      <c r="GJ252" s="124"/>
      <c r="GT252" s="124"/>
      <c r="HD252" s="124"/>
      <c r="HN252" s="124"/>
      <c r="HX252" s="124"/>
    </row>
    <row xmlns:x14ac="http://schemas.microsoft.com/office/spreadsheetml/2009/9/ac" r="253" s="3" customFormat="true" x14ac:dyDescent="0.25">
      <c r="A253" s="395"/>
      <c r="B253" s="124"/>
      <c r="L253" s="124"/>
      <c r="V253" s="124"/>
      <c r="AF253" s="124"/>
      <c r="AP253" s="124"/>
      <c r="AZ253" s="124"/>
      <c r="BA253" s="124"/>
      <c r="BJ253" s="124"/>
      <c r="BK253" s="124"/>
      <c r="BT253" s="124"/>
      <c r="CD253" s="124"/>
      <c r="CN253" s="124"/>
      <c r="CX253" s="124"/>
      <c r="DH253" s="124"/>
      <c r="DR253" s="124"/>
      <c r="EB253" s="124"/>
      <c r="EL253" s="124"/>
      <c r="EV253" s="124"/>
      <c r="FF253" s="124"/>
      <c r="FP253" s="124"/>
      <c r="FZ253" s="124"/>
      <c r="GJ253" s="124"/>
      <c r="GT253" s="124"/>
      <c r="HD253" s="124"/>
      <c r="HN253" s="124"/>
      <c r="HX253" s="124"/>
    </row>
    <row xmlns:x14ac="http://schemas.microsoft.com/office/spreadsheetml/2009/9/ac" r="254" s="3" customFormat="true" x14ac:dyDescent="0.25">
      <c r="A254" s="395"/>
      <c r="B254" s="124"/>
      <c r="L254" s="124"/>
      <c r="V254" s="124"/>
      <c r="AF254" s="124"/>
      <c r="AP254" s="124"/>
      <c r="AZ254" s="124"/>
      <c r="BA254" s="124"/>
      <c r="BJ254" s="124"/>
      <c r="BK254" s="124"/>
      <c r="BT254" s="124"/>
      <c r="CD254" s="124"/>
      <c r="CN254" s="124"/>
      <c r="CX254" s="124"/>
      <c r="DH254" s="124"/>
      <c r="DR254" s="124"/>
      <c r="EB254" s="124"/>
      <c r="EL254" s="124"/>
      <c r="EV254" s="124"/>
      <c r="FF254" s="124"/>
      <c r="FP254" s="124"/>
      <c r="FZ254" s="124"/>
      <c r="GJ254" s="124"/>
      <c r="GT254" s="124"/>
      <c r="HD254" s="124"/>
      <c r="HN254" s="124"/>
      <c r="HX254" s="124"/>
    </row>
    <row xmlns:x14ac="http://schemas.microsoft.com/office/spreadsheetml/2009/9/ac" r="255" s="3" customFormat="true" x14ac:dyDescent="0.25">
      <c r="A255" s="395"/>
      <c r="B255" s="124"/>
      <c r="L255" s="124"/>
      <c r="V255" s="124"/>
      <c r="AF255" s="124"/>
      <c r="AP255" s="124"/>
      <c r="AZ255" s="124"/>
      <c r="BA255" s="124"/>
      <c r="BJ255" s="124"/>
      <c r="BK255" s="124"/>
      <c r="BT255" s="124"/>
      <c r="CD255" s="124"/>
      <c r="CN255" s="124"/>
      <c r="CX255" s="124"/>
      <c r="DH255" s="124"/>
      <c r="DR255" s="124"/>
      <c r="EB255" s="124"/>
      <c r="EL255" s="124"/>
      <c r="EV255" s="124"/>
      <c r="FF255" s="124"/>
      <c r="FP255" s="124"/>
      <c r="FZ255" s="124"/>
      <c r="GJ255" s="124"/>
      <c r="GT255" s="124"/>
      <c r="HD255" s="124"/>
      <c r="HN255" s="124"/>
      <c r="HX255" s="124"/>
    </row>
    <row xmlns:x14ac="http://schemas.microsoft.com/office/spreadsheetml/2009/9/ac" r="256" s="3" customFormat="true" x14ac:dyDescent="0.25">
      <c r="A256" s="395"/>
      <c r="B256" s="124"/>
      <c r="L256" s="124"/>
      <c r="V256" s="124"/>
      <c r="AF256" s="124"/>
      <c r="AP256" s="124"/>
      <c r="AZ256" s="124"/>
      <c r="BA256" s="124"/>
      <c r="BJ256" s="124"/>
      <c r="BK256" s="124"/>
      <c r="BT256" s="124"/>
      <c r="CD256" s="124"/>
      <c r="CN256" s="124"/>
      <c r="CX256" s="124"/>
      <c r="DH256" s="124"/>
      <c r="DR256" s="124"/>
      <c r="EB256" s="124"/>
      <c r="EL256" s="124"/>
      <c r="EV256" s="124"/>
      <c r="FF256" s="124"/>
      <c r="FP256" s="124"/>
      <c r="FZ256" s="124"/>
      <c r="GJ256" s="124"/>
      <c r="GT256" s="124"/>
      <c r="HD256" s="124"/>
      <c r="HN256" s="124"/>
      <c r="HX256" s="124"/>
    </row>
    <row xmlns:x14ac="http://schemas.microsoft.com/office/spreadsheetml/2009/9/ac" r="257" s="3" customFormat="true" x14ac:dyDescent="0.25">
      <c r="A257" s="395"/>
      <c r="B257" s="124"/>
      <c r="L257" s="124"/>
      <c r="V257" s="124"/>
      <c r="AF257" s="124"/>
      <c r="AP257" s="124"/>
      <c r="AZ257" s="124"/>
      <c r="BA257" s="124"/>
      <c r="BJ257" s="124"/>
      <c r="BK257" s="124"/>
      <c r="BT257" s="124"/>
      <c r="CD257" s="124"/>
      <c r="CN257" s="124"/>
      <c r="CX257" s="124"/>
      <c r="DH257" s="124"/>
      <c r="DR257" s="124"/>
      <c r="EB257" s="124"/>
      <c r="EL257" s="124"/>
      <c r="EV257" s="124"/>
      <c r="FF257" s="124"/>
      <c r="FP257" s="124"/>
      <c r="FZ257" s="124"/>
      <c r="GJ257" s="124"/>
      <c r="GT257" s="124"/>
      <c r="HD257" s="124"/>
      <c r="HN257" s="124"/>
      <c r="HX257" s="124"/>
    </row>
    <row xmlns:x14ac="http://schemas.microsoft.com/office/spreadsheetml/2009/9/ac" r="258" s="3" customFormat="true" x14ac:dyDescent="0.25">
      <c r="A258" s="395"/>
      <c r="B258" s="124"/>
      <c r="L258" s="124"/>
      <c r="V258" s="124"/>
      <c r="AF258" s="124"/>
      <c r="AP258" s="124"/>
      <c r="AZ258" s="124"/>
      <c r="BA258" s="124"/>
      <c r="BJ258" s="124"/>
      <c r="BK258" s="124"/>
      <c r="BT258" s="124"/>
      <c r="CD258" s="124"/>
      <c r="CN258" s="124"/>
      <c r="CX258" s="124"/>
      <c r="DH258" s="124"/>
      <c r="DR258" s="124"/>
      <c r="EB258" s="124"/>
      <c r="EL258" s="124"/>
      <c r="EV258" s="124"/>
      <c r="FF258" s="124"/>
      <c r="FP258" s="124"/>
      <c r="FZ258" s="124"/>
      <c r="GJ258" s="124"/>
      <c r="GT258" s="124"/>
      <c r="HD258" s="124"/>
      <c r="HN258" s="124"/>
      <c r="HX258" s="124"/>
    </row>
    <row xmlns:x14ac="http://schemas.microsoft.com/office/spreadsheetml/2009/9/ac" r="259" s="3" customFormat="true" x14ac:dyDescent="0.25">
      <c r="A259" s="395"/>
      <c r="B259" s="124"/>
      <c r="L259" s="124"/>
      <c r="V259" s="124"/>
      <c r="AF259" s="124"/>
      <c r="AP259" s="124"/>
      <c r="AZ259" s="124"/>
      <c r="BA259" s="124"/>
      <c r="BJ259" s="124"/>
      <c r="BK259" s="124"/>
      <c r="BT259" s="124"/>
      <c r="CD259" s="124"/>
      <c r="CN259" s="124"/>
      <c r="CX259" s="124"/>
      <c r="DH259" s="124"/>
      <c r="DR259" s="124"/>
      <c r="EB259" s="124"/>
      <c r="EL259" s="124"/>
      <c r="EV259" s="124"/>
      <c r="FF259" s="124"/>
      <c r="FP259" s="124"/>
      <c r="FZ259" s="124"/>
      <c r="GJ259" s="124"/>
      <c r="GT259" s="124"/>
      <c r="HD259" s="124"/>
      <c r="HN259" s="124"/>
      <c r="HX259" s="124"/>
    </row>
    <row xmlns:x14ac="http://schemas.microsoft.com/office/spreadsheetml/2009/9/ac" r="260" s="3" customFormat="true" x14ac:dyDescent="0.25">
      <c r="A260" s="395"/>
      <c r="B260" s="124"/>
      <c r="L260" s="124"/>
      <c r="V260" s="124"/>
      <c r="AF260" s="124"/>
      <c r="AP260" s="124"/>
      <c r="AZ260" s="124"/>
      <c r="BA260" s="124"/>
      <c r="BJ260" s="124"/>
      <c r="BK260" s="124"/>
      <c r="BT260" s="124"/>
      <c r="CD260" s="124"/>
      <c r="CN260" s="124"/>
      <c r="CX260" s="124"/>
      <c r="DH260" s="124"/>
      <c r="DR260" s="124"/>
      <c r="EB260" s="124"/>
      <c r="EL260" s="124"/>
      <c r="EV260" s="124"/>
      <c r="FF260" s="124"/>
      <c r="FP260" s="124"/>
      <c r="FZ260" s="124"/>
      <c r="GJ260" s="124"/>
      <c r="GT260" s="124"/>
      <c r="HD260" s="124"/>
      <c r="HN260" s="124"/>
      <c r="HX260" s="124"/>
    </row>
    <row xmlns:x14ac="http://schemas.microsoft.com/office/spreadsheetml/2009/9/ac" r="261" s="3" customFormat="true" x14ac:dyDescent="0.25">
      <c r="A261" s="395"/>
      <c r="B261" s="124"/>
      <c r="L261" s="124"/>
      <c r="V261" s="124"/>
      <c r="AF261" s="124"/>
      <c r="AP261" s="124"/>
      <c r="AZ261" s="124"/>
      <c r="BA261" s="124"/>
      <c r="BJ261" s="124"/>
      <c r="BK261" s="124"/>
      <c r="BT261" s="124"/>
      <c r="CD261" s="124"/>
      <c r="CN261" s="124"/>
      <c r="CX261" s="124"/>
      <c r="DH261" s="124"/>
      <c r="DR261" s="124"/>
      <c r="EB261" s="124"/>
      <c r="EL261" s="124"/>
      <c r="EV261" s="124"/>
      <c r="FF261" s="124"/>
      <c r="FP261" s="124"/>
      <c r="FZ261" s="124"/>
      <c r="GJ261" s="124"/>
      <c r="GT261" s="124"/>
      <c r="HD261" s="124"/>
      <c r="HN261" s="124"/>
      <c r="HX261" s="124"/>
    </row>
    <row xmlns:x14ac="http://schemas.microsoft.com/office/spreadsheetml/2009/9/ac" r="262" s="3" customFormat="true" x14ac:dyDescent="0.25">
      <c r="A262" s="395"/>
      <c r="B262" s="124"/>
      <c r="L262" s="124"/>
      <c r="V262" s="124"/>
      <c r="AF262" s="124"/>
      <c r="AP262" s="124"/>
      <c r="AZ262" s="124"/>
      <c r="BA262" s="124"/>
      <c r="BJ262" s="124"/>
      <c r="BK262" s="124"/>
      <c r="BT262" s="124"/>
      <c r="CD262" s="124"/>
      <c r="CN262" s="124"/>
      <c r="CX262" s="124"/>
      <c r="DH262" s="124"/>
      <c r="DR262" s="124"/>
      <c r="EB262" s="124"/>
      <c r="EL262" s="124"/>
      <c r="EV262" s="124"/>
      <c r="FF262" s="124"/>
      <c r="FP262" s="124"/>
      <c r="FZ262" s="124"/>
      <c r="GJ262" s="124"/>
      <c r="GT262" s="124"/>
      <c r="HD262" s="124"/>
      <c r="HN262" s="124"/>
      <c r="HX262" s="124"/>
    </row>
    <row xmlns:x14ac="http://schemas.microsoft.com/office/spreadsheetml/2009/9/ac" r="263" s="3" customFormat="true" x14ac:dyDescent="0.25">
      <c r="A263" s="395"/>
      <c r="B263" s="124"/>
      <c r="L263" s="124"/>
      <c r="V263" s="124"/>
      <c r="AF263" s="124"/>
      <c r="AP263" s="124"/>
      <c r="AZ263" s="124"/>
      <c r="BA263" s="124"/>
      <c r="BJ263" s="124"/>
      <c r="BK263" s="124"/>
      <c r="BT263" s="124"/>
      <c r="CD263" s="124"/>
      <c r="CN263" s="124"/>
      <c r="CX263" s="124"/>
      <c r="DH263" s="124"/>
      <c r="DR263" s="124"/>
      <c r="EB263" s="124"/>
      <c r="EL263" s="124"/>
      <c r="EV263" s="124"/>
      <c r="FF263" s="124"/>
      <c r="FP263" s="124"/>
      <c r="FZ263" s="124"/>
      <c r="GJ263" s="124"/>
      <c r="GT263" s="124"/>
      <c r="HD263" s="124"/>
      <c r="HN263" s="124"/>
      <c r="HX263" s="124"/>
    </row>
    <row xmlns:x14ac="http://schemas.microsoft.com/office/spreadsheetml/2009/9/ac" r="264" s="3" customFormat="true" x14ac:dyDescent="0.25">
      <c r="A264" s="395"/>
      <c r="B264" s="124"/>
      <c r="L264" s="124"/>
      <c r="V264" s="124"/>
      <c r="AF264" s="124"/>
      <c r="AP264" s="124"/>
      <c r="AZ264" s="124"/>
      <c r="BA264" s="124"/>
      <c r="BJ264" s="124"/>
      <c r="BK264" s="124"/>
      <c r="BT264" s="124"/>
      <c r="CD264" s="124"/>
      <c r="CN264" s="124"/>
      <c r="CX264" s="124"/>
      <c r="DH264" s="124"/>
      <c r="DR264" s="124"/>
      <c r="EB264" s="124"/>
      <c r="EL264" s="124"/>
      <c r="EV264" s="124"/>
      <c r="FF264" s="124"/>
      <c r="FP264" s="124"/>
      <c r="FZ264" s="124"/>
      <c r="GJ264" s="124"/>
      <c r="GT264" s="124"/>
      <c r="HD264" s="124"/>
      <c r="HN264" s="124"/>
      <c r="HX264" s="124"/>
    </row>
    <row xmlns:x14ac="http://schemas.microsoft.com/office/spreadsheetml/2009/9/ac" r="265" s="3" customFormat="true" x14ac:dyDescent="0.25">
      <c r="A265" s="395"/>
      <c r="B265" s="124"/>
      <c r="L265" s="124"/>
      <c r="V265" s="124"/>
      <c r="AF265" s="124"/>
      <c r="AP265" s="124"/>
      <c r="AZ265" s="124"/>
      <c r="BA265" s="124"/>
      <c r="BJ265" s="124"/>
      <c r="BK265" s="124"/>
      <c r="BT265" s="124"/>
      <c r="CD265" s="124"/>
      <c r="CN265" s="124"/>
      <c r="CX265" s="124"/>
      <c r="DH265" s="124"/>
      <c r="DR265" s="124"/>
      <c r="EB265" s="124"/>
      <c r="EL265" s="124"/>
      <c r="EV265" s="124"/>
      <c r="FF265" s="124"/>
      <c r="FP265" s="124"/>
      <c r="FZ265" s="124"/>
      <c r="GJ265" s="124"/>
      <c r="GT265" s="124"/>
      <c r="HD265" s="124"/>
      <c r="HN265" s="124"/>
      <c r="HX265" s="124"/>
    </row>
    <row xmlns:x14ac="http://schemas.microsoft.com/office/spreadsheetml/2009/9/ac" r="266" s="3" customFormat="true" x14ac:dyDescent="0.25">
      <c r="A266" s="395"/>
      <c r="B266" s="124"/>
      <c r="L266" s="124"/>
      <c r="V266" s="124"/>
      <c r="AF266" s="124"/>
      <c r="AP266" s="124"/>
      <c r="AZ266" s="124"/>
      <c r="BA266" s="124"/>
      <c r="BJ266" s="124"/>
      <c r="BK266" s="124"/>
      <c r="BT266" s="124"/>
      <c r="CD266" s="124"/>
      <c r="CN266" s="124"/>
      <c r="CX266" s="124"/>
      <c r="DH266" s="124"/>
      <c r="DR266" s="124"/>
      <c r="EB266" s="124"/>
      <c r="EL266" s="124"/>
      <c r="EV266" s="124"/>
      <c r="FF266" s="124"/>
      <c r="FP266" s="124"/>
      <c r="FZ266" s="124"/>
      <c r="GJ266" s="124"/>
      <c r="GT266" s="124"/>
      <c r="HD266" s="124"/>
      <c r="HN266" s="124"/>
      <c r="HX266" s="124"/>
    </row>
    <row xmlns:x14ac="http://schemas.microsoft.com/office/spreadsheetml/2009/9/ac" r="267" s="3" customFormat="true" x14ac:dyDescent="0.25">
      <c r="A267" s="395"/>
      <c r="B267" s="124"/>
      <c r="L267" s="124"/>
      <c r="V267" s="124"/>
      <c r="AF267" s="124"/>
      <c r="AP267" s="124"/>
      <c r="AZ267" s="124"/>
      <c r="BA267" s="124"/>
      <c r="BJ267" s="124"/>
      <c r="BK267" s="124"/>
      <c r="BT267" s="124"/>
      <c r="CD267" s="124"/>
      <c r="CN267" s="124"/>
      <c r="CX267" s="124"/>
      <c r="DH267" s="124"/>
      <c r="DR267" s="124"/>
      <c r="EB267" s="124"/>
      <c r="EL267" s="124"/>
      <c r="EV267" s="124"/>
      <c r="FF267" s="124"/>
      <c r="FP267" s="124"/>
      <c r="FZ267" s="124"/>
      <c r="GJ267" s="124"/>
      <c r="GT267" s="124"/>
      <c r="HD267" s="124"/>
      <c r="HN267" s="124"/>
      <c r="HX267" s="124"/>
    </row>
    <row xmlns:x14ac="http://schemas.microsoft.com/office/spreadsheetml/2009/9/ac" r="268" s="3" customFormat="true" x14ac:dyDescent="0.25">
      <c r="A268" s="395"/>
      <c r="B268" s="124"/>
      <c r="L268" s="124"/>
      <c r="V268" s="124"/>
      <c r="AF268" s="124"/>
      <c r="AP268" s="124"/>
      <c r="AZ268" s="124"/>
      <c r="BA268" s="124"/>
      <c r="BJ268" s="124"/>
      <c r="BK268" s="124"/>
      <c r="BT268" s="124"/>
      <c r="CD268" s="124"/>
      <c r="CN268" s="124"/>
      <c r="CX268" s="124"/>
      <c r="DH268" s="124"/>
      <c r="DR268" s="124"/>
      <c r="EB268" s="124"/>
      <c r="EL268" s="124"/>
      <c r="EV268" s="124"/>
      <c r="FF268" s="124"/>
      <c r="FP268" s="124"/>
      <c r="FZ268" s="124"/>
      <c r="GJ268" s="124"/>
      <c r="GT268" s="124"/>
      <c r="HD268" s="124"/>
      <c r="HN268" s="124"/>
      <c r="HX268" s="124"/>
    </row>
    <row xmlns:x14ac="http://schemas.microsoft.com/office/spreadsheetml/2009/9/ac" r="269" s="3" customFormat="true" x14ac:dyDescent="0.25">
      <c r="A269" s="395"/>
      <c r="B269" s="124"/>
      <c r="L269" s="124"/>
      <c r="V269" s="124"/>
      <c r="AF269" s="124"/>
      <c r="AP269" s="124"/>
      <c r="AZ269" s="124"/>
      <c r="BA269" s="124"/>
      <c r="BJ269" s="124"/>
      <c r="BK269" s="124"/>
      <c r="BT269" s="124"/>
      <c r="CD269" s="124"/>
      <c r="CN269" s="124"/>
      <c r="CX269" s="124"/>
      <c r="DH269" s="124"/>
      <c r="DR269" s="124"/>
      <c r="EB269" s="124"/>
      <c r="EL269" s="124"/>
      <c r="EV269" s="124"/>
      <c r="FF269" s="124"/>
      <c r="FP269" s="124"/>
      <c r="FZ269" s="124"/>
      <c r="GJ269" s="124"/>
      <c r="GT269" s="124"/>
      <c r="HD269" s="124"/>
      <c r="HN269" s="124"/>
      <c r="HX269" s="124"/>
    </row>
    <row xmlns:x14ac="http://schemas.microsoft.com/office/spreadsheetml/2009/9/ac" r="270" s="3" customFormat="true" x14ac:dyDescent="0.25">
      <c r="A270" s="395"/>
      <c r="B270" s="124"/>
      <c r="L270" s="124"/>
      <c r="V270" s="124"/>
      <c r="AF270" s="124"/>
      <c r="AP270" s="124"/>
      <c r="AZ270" s="124"/>
      <c r="BA270" s="124"/>
      <c r="BJ270" s="124"/>
      <c r="BK270" s="124"/>
      <c r="BT270" s="124"/>
      <c r="CD270" s="124"/>
      <c r="CN270" s="124"/>
      <c r="CX270" s="124"/>
      <c r="DH270" s="124"/>
      <c r="DR270" s="124"/>
      <c r="EB270" s="124"/>
      <c r="EL270" s="124"/>
      <c r="EV270" s="124"/>
      <c r="FF270" s="124"/>
      <c r="FP270" s="124"/>
      <c r="FZ270" s="124"/>
      <c r="GJ270" s="124"/>
      <c r="GT270" s="124"/>
      <c r="HD270" s="124"/>
      <c r="HN270" s="124"/>
      <c r="HX270" s="124"/>
    </row>
    <row xmlns:x14ac="http://schemas.microsoft.com/office/spreadsheetml/2009/9/ac" r="271" s="3" customFormat="true" x14ac:dyDescent="0.25">
      <c r="A271" s="395"/>
      <c r="B271" s="124"/>
      <c r="L271" s="124"/>
      <c r="V271" s="124"/>
      <c r="AF271" s="124"/>
      <c r="AP271" s="124"/>
      <c r="AZ271" s="124"/>
      <c r="BA271" s="124"/>
      <c r="BJ271" s="124"/>
      <c r="BK271" s="124"/>
      <c r="BT271" s="124"/>
      <c r="CD271" s="124"/>
      <c r="CN271" s="124"/>
      <c r="CX271" s="124"/>
      <c r="DH271" s="124"/>
      <c r="DR271" s="124"/>
      <c r="EB271" s="124"/>
      <c r="EL271" s="124"/>
      <c r="EV271" s="124"/>
      <c r="FF271" s="124"/>
      <c r="FP271" s="124"/>
      <c r="FZ271" s="124"/>
      <c r="GJ271" s="124"/>
      <c r="GT271" s="124"/>
      <c r="HD271" s="124"/>
      <c r="HN271" s="124"/>
      <c r="HX271" s="124"/>
    </row>
    <row xmlns:x14ac="http://schemas.microsoft.com/office/spreadsheetml/2009/9/ac" r="272" s="3" customFormat="true" x14ac:dyDescent="0.25">
      <c r="A272" s="395"/>
      <c r="B272" s="124"/>
      <c r="L272" s="124"/>
      <c r="V272" s="124"/>
      <c r="AF272" s="124"/>
      <c r="AP272" s="124"/>
      <c r="AZ272" s="124"/>
      <c r="BA272" s="124"/>
      <c r="BJ272" s="124"/>
      <c r="BK272" s="124"/>
      <c r="BT272" s="124"/>
      <c r="CD272" s="124"/>
      <c r="CN272" s="124"/>
      <c r="CX272" s="124"/>
      <c r="DH272" s="124"/>
      <c r="DR272" s="124"/>
      <c r="EB272" s="124"/>
      <c r="EL272" s="124"/>
      <c r="EV272" s="124"/>
      <c r="FF272" s="124"/>
      <c r="FP272" s="124"/>
      <c r="FZ272" s="124"/>
      <c r="GJ272" s="124"/>
      <c r="GT272" s="124"/>
      <c r="HD272" s="124"/>
      <c r="HN272" s="124"/>
      <c r="HX272" s="124"/>
    </row>
    <row xmlns:x14ac="http://schemas.microsoft.com/office/spreadsheetml/2009/9/ac" r="273" s="3" customFormat="true" x14ac:dyDescent="0.25">
      <c r="A273" s="395"/>
      <c r="B273" s="124"/>
      <c r="L273" s="124"/>
      <c r="V273" s="124"/>
      <c r="AF273" s="124"/>
      <c r="AP273" s="124"/>
      <c r="AZ273" s="124"/>
      <c r="BA273" s="124"/>
      <c r="BJ273" s="124"/>
      <c r="BK273" s="124"/>
      <c r="BT273" s="124"/>
      <c r="CD273" s="124"/>
      <c r="CN273" s="124"/>
      <c r="CX273" s="124"/>
      <c r="DH273" s="124"/>
      <c r="DR273" s="124"/>
      <c r="EB273" s="124"/>
      <c r="EL273" s="124"/>
      <c r="EV273" s="124"/>
      <c r="FF273" s="124"/>
      <c r="FP273" s="124"/>
      <c r="FZ273" s="124"/>
      <c r="GJ273" s="124"/>
      <c r="GT273" s="124"/>
      <c r="HD273" s="124"/>
      <c r="HN273" s="124"/>
      <c r="HX273" s="124"/>
    </row>
    <row xmlns:x14ac="http://schemas.microsoft.com/office/spreadsheetml/2009/9/ac" r="274" s="3" customFormat="true" x14ac:dyDescent="0.25">
      <c r="A274" s="395"/>
      <c r="B274" s="124"/>
      <c r="L274" s="124"/>
      <c r="V274" s="124"/>
      <c r="AF274" s="124"/>
      <c r="AP274" s="124"/>
      <c r="AZ274" s="124"/>
      <c r="BA274" s="124"/>
      <c r="BJ274" s="124"/>
      <c r="BK274" s="124"/>
      <c r="BT274" s="124"/>
      <c r="CD274" s="124"/>
      <c r="CN274" s="124"/>
      <c r="CX274" s="124"/>
      <c r="DH274" s="124"/>
      <c r="DR274" s="124"/>
      <c r="EB274" s="124"/>
      <c r="EL274" s="124"/>
      <c r="EV274" s="124"/>
      <c r="FF274" s="124"/>
      <c r="FP274" s="124"/>
      <c r="FZ274" s="124"/>
      <c r="GJ274" s="124"/>
      <c r="GT274" s="124"/>
      <c r="HD274" s="124"/>
      <c r="HN274" s="124"/>
      <c r="HX274" s="124"/>
    </row>
    <row xmlns:x14ac="http://schemas.microsoft.com/office/spreadsheetml/2009/9/ac" r="275" s="3" customFormat="true" x14ac:dyDescent="0.25">
      <c r="A275" s="395"/>
      <c r="B275" s="124"/>
      <c r="L275" s="124"/>
      <c r="V275" s="124"/>
      <c r="AF275" s="124"/>
      <c r="AP275" s="124"/>
      <c r="AZ275" s="124"/>
      <c r="BA275" s="124"/>
      <c r="BJ275" s="124"/>
      <c r="BK275" s="124"/>
      <c r="BT275" s="124"/>
      <c r="CD275" s="124"/>
      <c r="CN275" s="124"/>
      <c r="CX275" s="124"/>
      <c r="DH275" s="124"/>
      <c r="DR275" s="124"/>
      <c r="EB275" s="124"/>
      <c r="EL275" s="124"/>
      <c r="EV275" s="124"/>
      <c r="FF275" s="124"/>
      <c r="FP275" s="124"/>
      <c r="FZ275" s="124"/>
      <c r="GJ275" s="124"/>
      <c r="GT275" s="124"/>
      <c r="HD275" s="124"/>
      <c r="HN275" s="124"/>
      <c r="HX275" s="124"/>
    </row>
    <row xmlns:x14ac="http://schemas.microsoft.com/office/spreadsheetml/2009/9/ac" r="276" s="3" customFormat="true" x14ac:dyDescent="0.25">
      <c r="A276" s="395"/>
      <c r="B276" s="124"/>
      <c r="L276" s="124"/>
      <c r="V276" s="124"/>
      <c r="AF276" s="124"/>
      <c r="AP276" s="124"/>
      <c r="AZ276" s="124"/>
      <c r="BA276" s="124"/>
      <c r="BJ276" s="124"/>
      <c r="BK276" s="124"/>
      <c r="BT276" s="124"/>
      <c r="CD276" s="124"/>
      <c r="CN276" s="124"/>
      <c r="CX276" s="124"/>
      <c r="DH276" s="124"/>
      <c r="DR276" s="124"/>
      <c r="EB276" s="124"/>
      <c r="EL276" s="124"/>
      <c r="EV276" s="124"/>
      <c r="FF276" s="124"/>
      <c r="FP276" s="124"/>
      <c r="FZ276" s="124"/>
      <c r="GJ276" s="124"/>
      <c r="GT276" s="124"/>
      <c r="HD276" s="124"/>
      <c r="HN276" s="124"/>
      <c r="HX276" s="124"/>
    </row>
    <row xmlns:x14ac="http://schemas.microsoft.com/office/spreadsheetml/2009/9/ac" r="277" s="3" customFormat="true" x14ac:dyDescent="0.25">
      <c r="A277" s="395"/>
      <c r="B277" s="124"/>
      <c r="L277" s="124"/>
      <c r="V277" s="124"/>
      <c r="AF277" s="124"/>
      <c r="AP277" s="124"/>
      <c r="AZ277" s="124"/>
      <c r="BA277" s="124"/>
      <c r="BJ277" s="124"/>
      <c r="BK277" s="124"/>
      <c r="BT277" s="124"/>
      <c r="CD277" s="124"/>
      <c r="CN277" s="124"/>
      <c r="CX277" s="124"/>
      <c r="DH277" s="124"/>
      <c r="DR277" s="124"/>
      <c r="EB277" s="124"/>
      <c r="EL277" s="124"/>
      <c r="EV277" s="124"/>
      <c r="FF277" s="124"/>
      <c r="FP277" s="124"/>
      <c r="FZ277" s="124"/>
      <c r="GJ277" s="124"/>
      <c r="GT277" s="124"/>
      <c r="HD277" s="124"/>
      <c r="HN277" s="124"/>
      <c r="HX277" s="124"/>
    </row>
    <row xmlns:x14ac="http://schemas.microsoft.com/office/spreadsheetml/2009/9/ac" r="278" s="3" customFormat="true" x14ac:dyDescent="0.25">
      <c r="A278" s="395"/>
      <c r="B278" s="124"/>
      <c r="L278" s="124"/>
      <c r="V278" s="124"/>
      <c r="AF278" s="124"/>
      <c r="AP278" s="124"/>
      <c r="AZ278" s="124"/>
      <c r="BA278" s="124"/>
      <c r="BJ278" s="124"/>
      <c r="BK278" s="124"/>
      <c r="BT278" s="124"/>
      <c r="CD278" s="124"/>
      <c r="CN278" s="124"/>
      <c r="CX278" s="124"/>
      <c r="DH278" s="124"/>
      <c r="DR278" s="124"/>
      <c r="EB278" s="124"/>
      <c r="EL278" s="124"/>
      <c r="EV278" s="124"/>
      <c r="FF278" s="124"/>
      <c r="FP278" s="124"/>
      <c r="FZ278" s="124"/>
      <c r="GJ278" s="124"/>
      <c r="GT278" s="124"/>
      <c r="HD278" s="124"/>
      <c r="HN278" s="124"/>
      <c r="HX278" s="124"/>
    </row>
    <row xmlns:x14ac="http://schemas.microsoft.com/office/spreadsheetml/2009/9/ac" r="279" s="3" customFormat="true" x14ac:dyDescent="0.25">
      <c r="A279" s="395"/>
      <c r="B279" s="124"/>
      <c r="L279" s="124"/>
      <c r="V279" s="124"/>
      <c r="AF279" s="124"/>
      <c r="AP279" s="124"/>
      <c r="AZ279" s="124"/>
      <c r="BA279" s="124"/>
      <c r="BJ279" s="124"/>
      <c r="BK279" s="124"/>
      <c r="BT279" s="124"/>
      <c r="CD279" s="124"/>
      <c r="CN279" s="124"/>
      <c r="CX279" s="124"/>
      <c r="DH279" s="124"/>
      <c r="DR279" s="124"/>
      <c r="EB279" s="124"/>
      <c r="EL279" s="124"/>
      <c r="EV279" s="124"/>
      <c r="FF279" s="124"/>
      <c r="FP279" s="124"/>
      <c r="FZ279" s="124"/>
      <c r="GJ279" s="124"/>
      <c r="GT279" s="124"/>
      <c r="HD279" s="124"/>
      <c r="HN279" s="124"/>
      <c r="HX279" s="124"/>
    </row>
    <row xmlns:x14ac="http://schemas.microsoft.com/office/spreadsheetml/2009/9/ac" r="280" s="3" customFormat="true" x14ac:dyDescent="0.25">
      <c r="A280" s="395"/>
      <c r="B280" s="124"/>
      <c r="L280" s="124"/>
      <c r="V280" s="124"/>
      <c r="AF280" s="124"/>
      <c r="AP280" s="124"/>
      <c r="AZ280" s="124"/>
      <c r="BA280" s="124"/>
      <c r="BJ280" s="124"/>
      <c r="BK280" s="124"/>
      <c r="BT280" s="124"/>
      <c r="CD280" s="124"/>
      <c r="CN280" s="124"/>
      <c r="CX280" s="124"/>
      <c r="DH280" s="124"/>
      <c r="DR280" s="124"/>
      <c r="EB280" s="124"/>
      <c r="EL280" s="124"/>
      <c r="EV280" s="124"/>
      <c r="FF280" s="124"/>
      <c r="FP280" s="124"/>
      <c r="FZ280" s="124"/>
      <c r="GJ280" s="124"/>
      <c r="GT280" s="124"/>
      <c r="HD280" s="124"/>
      <c r="HN280" s="124"/>
      <c r="HX280" s="124"/>
    </row>
    <row xmlns:x14ac="http://schemas.microsoft.com/office/spreadsheetml/2009/9/ac" r="281" s="3" customFormat="true" x14ac:dyDescent="0.25">
      <c r="A281" s="395"/>
      <c r="B281" s="124"/>
      <c r="L281" s="124"/>
      <c r="V281" s="124"/>
      <c r="AF281" s="124"/>
      <c r="AP281" s="124"/>
      <c r="AZ281" s="124"/>
      <c r="BA281" s="124"/>
      <c r="BJ281" s="124"/>
      <c r="BK281" s="124"/>
      <c r="BT281" s="124"/>
      <c r="CD281" s="124"/>
      <c r="CN281" s="124"/>
      <c r="CX281" s="124"/>
      <c r="DH281" s="124"/>
      <c r="DR281" s="124"/>
      <c r="EB281" s="124"/>
      <c r="EL281" s="124"/>
      <c r="EV281" s="124"/>
      <c r="FF281" s="124"/>
      <c r="FP281" s="124"/>
      <c r="FZ281" s="124"/>
      <c r="GJ281" s="124"/>
      <c r="GT281" s="124"/>
      <c r="HD281" s="124"/>
      <c r="HN281" s="124"/>
      <c r="HX281" s="124"/>
    </row>
    <row xmlns:x14ac="http://schemas.microsoft.com/office/spreadsheetml/2009/9/ac" r="282" s="3" customFormat="true" x14ac:dyDescent="0.25">
      <c r="A282" s="395"/>
      <c r="B282" s="124"/>
      <c r="L282" s="124"/>
      <c r="V282" s="124"/>
      <c r="AF282" s="124"/>
      <c r="AP282" s="124"/>
      <c r="AZ282" s="124"/>
      <c r="BA282" s="124"/>
      <c r="BJ282" s="124"/>
      <c r="BK282" s="124"/>
      <c r="BT282" s="124"/>
      <c r="CD282" s="124"/>
      <c r="CN282" s="124"/>
      <c r="CX282" s="124"/>
      <c r="DH282" s="124"/>
      <c r="DR282" s="124"/>
      <c r="EB282" s="124"/>
      <c r="EL282" s="124"/>
      <c r="EV282" s="124"/>
      <c r="FF282" s="124"/>
      <c r="FP282" s="124"/>
      <c r="FZ282" s="124"/>
      <c r="GJ282" s="124"/>
      <c r="GT282" s="124"/>
      <c r="HD282" s="124"/>
      <c r="HN282" s="124"/>
      <c r="HX282" s="124"/>
    </row>
    <row xmlns:x14ac="http://schemas.microsoft.com/office/spreadsheetml/2009/9/ac" r="283" s="3" customFormat="true" x14ac:dyDescent="0.25">
      <c r="A283" s="395"/>
      <c r="B283" s="124"/>
      <c r="L283" s="124"/>
      <c r="V283" s="124"/>
      <c r="AF283" s="124"/>
      <c r="AP283" s="124"/>
      <c r="AZ283" s="124"/>
      <c r="BA283" s="124"/>
      <c r="BJ283" s="124"/>
      <c r="BK283" s="124"/>
      <c r="BT283" s="124"/>
      <c r="CD283" s="124"/>
      <c r="CN283" s="124"/>
      <c r="CX283" s="124"/>
      <c r="DH283" s="124"/>
      <c r="DR283" s="124"/>
      <c r="EB283" s="124"/>
      <c r="EL283" s="124"/>
      <c r="EV283" s="124"/>
      <c r="FF283" s="124"/>
      <c r="FP283" s="124"/>
      <c r="FZ283" s="124"/>
      <c r="GJ283" s="124"/>
      <c r="GT283" s="124"/>
      <c r="HD283" s="124"/>
      <c r="HN283" s="124"/>
      <c r="HX283" s="124"/>
    </row>
    <row xmlns:x14ac="http://schemas.microsoft.com/office/spreadsheetml/2009/9/ac" r="284" s="3" customFormat="true" x14ac:dyDescent="0.25">
      <c r="A284" s="395"/>
      <c r="B284" s="124"/>
      <c r="L284" s="124"/>
      <c r="V284" s="124"/>
      <c r="AF284" s="124"/>
      <c r="AP284" s="124"/>
      <c r="AZ284" s="124"/>
      <c r="BA284" s="124"/>
      <c r="BJ284" s="124"/>
      <c r="BK284" s="124"/>
      <c r="BT284" s="124"/>
      <c r="CD284" s="124"/>
      <c r="CN284" s="124"/>
      <c r="CX284" s="124"/>
      <c r="DH284" s="124"/>
      <c r="DR284" s="124"/>
      <c r="EB284" s="124"/>
      <c r="EL284" s="124"/>
      <c r="EV284" s="124"/>
      <c r="FF284" s="124"/>
      <c r="FP284" s="124"/>
      <c r="FZ284" s="124"/>
      <c r="GJ284" s="124"/>
      <c r="GT284" s="124"/>
      <c r="HD284" s="124"/>
      <c r="HN284" s="124"/>
      <c r="HX284" s="124"/>
    </row>
    <row xmlns:x14ac="http://schemas.microsoft.com/office/spreadsheetml/2009/9/ac" r="285" s="3" customFormat="true" x14ac:dyDescent="0.25">
      <c r="A285" s="395"/>
      <c r="B285" s="124"/>
      <c r="L285" s="124"/>
      <c r="V285" s="124"/>
      <c r="AF285" s="124"/>
      <c r="AP285" s="124"/>
      <c r="AZ285" s="124"/>
      <c r="BA285" s="124"/>
      <c r="BJ285" s="124"/>
      <c r="BK285" s="124"/>
      <c r="BT285" s="124"/>
      <c r="CD285" s="124"/>
      <c r="CN285" s="124"/>
      <c r="CX285" s="124"/>
      <c r="DH285" s="124"/>
      <c r="DR285" s="124"/>
      <c r="EB285" s="124"/>
      <c r="EL285" s="124"/>
      <c r="EV285" s="124"/>
      <c r="FF285" s="124"/>
      <c r="FP285" s="124"/>
      <c r="FZ285" s="124"/>
      <c r="GJ285" s="124"/>
      <c r="GT285" s="124"/>
      <c r="HD285" s="124"/>
      <c r="HN285" s="124"/>
      <c r="HX285" s="124"/>
    </row>
    <row xmlns:x14ac="http://schemas.microsoft.com/office/spreadsheetml/2009/9/ac" r="286" s="3" customFormat="true" x14ac:dyDescent="0.25">
      <c r="A286" s="395"/>
      <c r="B286" s="124"/>
      <c r="L286" s="124"/>
      <c r="V286" s="124"/>
      <c r="AF286" s="124"/>
      <c r="AP286" s="124"/>
      <c r="AZ286" s="124"/>
      <c r="BA286" s="124"/>
      <c r="BJ286" s="124"/>
      <c r="BK286" s="124"/>
      <c r="BT286" s="124"/>
      <c r="CD286" s="124"/>
      <c r="CN286" s="124"/>
      <c r="CX286" s="124"/>
      <c r="DH286" s="124"/>
      <c r="DR286" s="124"/>
      <c r="EB286" s="124"/>
      <c r="EL286" s="124"/>
      <c r="EV286" s="124"/>
      <c r="FF286" s="124"/>
      <c r="FP286" s="124"/>
      <c r="FZ286" s="124"/>
      <c r="GJ286" s="124"/>
      <c r="GT286" s="124"/>
      <c r="HD286" s="124"/>
      <c r="HN286" s="124"/>
      <c r="HX286" s="124"/>
    </row>
    <row xmlns:x14ac="http://schemas.microsoft.com/office/spreadsheetml/2009/9/ac" r="287" s="3" customFormat="true" x14ac:dyDescent="0.25">
      <c r="A287" s="395"/>
      <c r="B287" s="124"/>
      <c r="L287" s="124"/>
      <c r="V287" s="124"/>
      <c r="AF287" s="124"/>
      <c r="AP287" s="124"/>
      <c r="AZ287" s="124"/>
      <c r="BA287" s="124"/>
      <c r="BJ287" s="124"/>
      <c r="BK287" s="124"/>
      <c r="BT287" s="124"/>
      <c r="CD287" s="124"/>
      <c r="CN287" s="124"/>
      <c r="CX287" s="124"/>
      <c r="DH287" s="124"/>
      <c r="DR287" s="124"/>
      <c r="EB287" s="124"/>
      <c r="EL287" s="124"/>
      <c r="EV287" s="124"/>
      <c r="FF287" s="124"/>
      <c r="FP287" s="124"/>
      <c r="FZ287" s="124"/>
      <c r="GJ287" s="124"/>
      <c r="GT287" s="124"/>
      <c r="HD287" s="124"/>
      <c r="HN287" s="124"/>
      <c r="HX287" s="124"/>
    </row>
    <row xmlns:x14ac="http://schemas.microsoft.com/office/spreadsheetml/2009/9/ac" r="288" s="3" customFormat="true" x14ac:dyDescent="0.25">
      <c r="A288" s="395"/>
      <c r="B288" s="124"/>
      <c r="L288" s="124"/>
      <c r="V288" s="124"/>
      <c r="AF288" s="124"/>
      <c r="AP288" s="124"/>
      <c r="AZ288" s="124"/>
      <c r="BA288" s="124"/>
      <c r="BJ288" s="124"/>
      <c r="BK288" s="124"/>
      <c r="BT288" s="124"/>
      <c r="CD288" s="124"/>
      <c r="CN288" s="124"/>
      <c r="CX288" s="124"/>
      <c r="DH288" s="124"/>
      <c r="DR288" s="124"/>
      <c r="EB288" s="124"/>
      <c r="EL288" s="124"/>
      <c r="EV288" s="124"/>
      <c r="FF288" s="124"/>
      <c r="FP288" s="124"/>
      <c r="FZ288" s="124"/>
      <c r="GJ288" s="124"/>
      <c r="GT288" s="124"/>
      <c r="HD288" s="124"/>
      <c r="HN288" s="124"/>
      <c r="HX288" s="124"/>
    </row>
    <row xmlns:x14ac="http://schemas.microsoft.com/office/spreadsheetml/2009/9/ac" r="289" s="3" customFormat="true" x14ac:dyDescent="0.25">
      <c r="A289" s="395"/>
      <c r="B289" s="124"/>
      <c r="L289" s="124"/>
      <c r="V289" s="124"/>
      <c r="AF289" s="124"/>
      <c r="AP289" s="124"/>
      <c r="AZ289" s="124"/>
      <c r="BA289" s="124"/>
      <c r="BJ289" s="124"/>
      <c r="BK289" s="124"/>
      <c r="BT289" s="124"/>
      <c r="CD289" s="124"/>
      <c r="CN289" s="124"/>
      <c r="CX289" s="124"/>
      <c r="DH289" s="124"/>
      <c r="DR289" s="124"/>
      <c r="EB289" s="124"/>
      <c r="EL289" s="124"/>
      <c r="EV289" s="124"/>
      <c r="FF289" s="124"/>
      <c r="FP289" s="124"/>
      <c r="FZ289" s="124"/>
      <c r="GJ289" s="124"/>
      <c r="GT289" s="124"/>
      <c r="HD289" s="124"/>
      <c r="HN289" s="124"/>
      <c r="HX289" s="124"/>
    </row>
    <row xmlns:x14ac="http://schemas.microsoft.com/office/spreadsheetml/2009/9/ac" r="290" s="3" customFormat="true" x14ac:dyDescent="0.25">
      <c r="A290" s="395"/>
      <c r="B290" s="124"/>
      <c r="L290" s="124"/>
      <c r="V290" s="124"/>
      <c r="AF290" s="124"/>
      <c r="AP290" s="124"/>
      <c r="AZ290" s="124"/>
      <c r="BA290" s="124"/>
      <c r="BJ290" s="124"/>
      <c r="BK290" s="124"/>
      <c r="BT290" s="124"/>
      <c r="CD290" s="124"/>
      <c r="CN290" s="124"/>
      <c r="CX290" s="124"/>
      <c r="DH290" s="124"/>
      <c r="DR290" s="124"/>
      <c r="EB290" s="124"/>
      <c r="EL290" s="124"/>
      <c r="EV290" s="124"/>
      <c r="FF290" s="124"/>
      <c r="FP290" s="124"/>
      <c r="FZ290" s="124"/>
      <c r="GJ290" s="124"/>
      <c r="GT290" s="124"/>
      <c r="HD290" s="124"/>
      <c r="HN290" s="124"/>
      <c r="HX290" s="124"/>
    </row>
    <row xmlns:x14ac="http://schemas.microsoft.com/office/spreadsheetml/2009/9/ac" r="291" s="3" customFormat="true" x14ac:dyDescent="0.25">
      <c r="A291" s="395"/>
      <c r="B291" s="124"/>
      <c r="L291" s="124"/>
      <c r="V291" s="124"/>
      <c r="AF291" s="124"/>
      <c r="AP291" s="124"/>
      <c r="AZ291" s="124"/>
      <c r="BA291" s="124"/>
      <c r="BJ291" s="124"/>
      <c r="BK291" s="124"/>
      <c r="BT291" s="124"/>
      <c r="CD291" s="124"/>
      <c r="CN291" s="124"/>
      <c r="CX291" s="124"/>
      <c r="DH291" s="124"/>
      <c r="DR291" s="124"/>
      <c r="EB291" s="124"/>
      <c r="EL291" s="124"/>
      <c r="EV291" s="124"/>
      <c r="FF291" s="124"/>
      <c r="FP291" s="124"/>
      <c r="FZ291" s="124"/>
      <c r="GJ291" s="124"/>
      <c r="GT291" s="124"/>
      <c r="HD291" s="124"/>
      <c r="HN291" s="124"/>
      <c r="HX291" s="124"/>
    </row>
    <row xmlns:x14ac="http://schemas.microsoft.com/office/spreadsheetml/2009/9/ac" r="292" s="3" customFormat="true" x14ac:dyDescent="0.25">
      <c r="A292" s="395"/>
      <c r="B292" s="124"/>
      <c r="L292" s="124"/>
      <c r="V292" s="124"/>
      <c r="AF292" s="124"/>
      <c r="AP292" s="124"/>
      <c r="AZ292" s="124"/>
      <c r="BA292" s="124"/>
      <c r="BJ292" s="124"/>
      <c r="BK292" s="124"/>
      <c r="BT292" s="124"/>
      <c r="CD292" s="124"/>
      <c r="CN292" s="124"/>
      <c r="CX292" s="124"/>
      <c r="DH292" s="124"/>
      <c r="DR292" s="124"/>
      <c r="EB292" s="124"/>
      <c r="EL292" s="124"/>
      <c r="EV292" s="124"/>
      <c r="FF292" s="124"/>
      <c r="FP292" s="124"/>
      <c r="FZ292" s="124"/>
      <c r="GJ292" s="124"/>
      <c r="GT292" s="124"/>
      <c r="HD292" s="124"/>
      <c r="HN292" s="124"/>
      <c r="HX292" s="124"/>
    </row>
    <row xmlns:x14ac="http://schemas.microsoft.com/office/spreadsheetml/2009/9/ac" r="293" s="3" customFormat="true" x14ac:dyDescent="0.25">
      <c r="A293" s="395"/>
      <c r="B293" s="124"/>
      <c r="L293" s="124"/>
      <c r="V293" s="124"/>
      <c r="AF293" s="124"/>
      <c r="AP293" s="124"/>
      <c r="AZ293" s="124"/>
      <c r="BA293" s="124"/>
      <c r="BJ293" s="124"/>
      <c r="BK293" s="124"/>
      <c r="BT293" s="124"/>
      <c r="CD293" s="124"/>
      <c r="CN293" s="124"/>
      <c r="CX293" s="124"/>
      <c r="DH293" s="124"/>
      <c r="DR293" s="124"/>
      <c r="EB293" s="124"/>
      <c r="EL293" s="124"/>
      <c r="EV293" s="124"/>
      <c r="FF293" s="124"/>
      <c r="FP293" s="124"/>
      <c r="FZ293" s="124"/>
      <c r="GJ293" s="124"/>
      <c r="GT293" s="124"/>
      <c r="HD293" s="124"/>
      <c r="HN293" s="124"/>
      <c r="HX293" s="124"/>
    </row>
    <row xmlns:x14ac="http://schemas.microsoft.com/office/spreadsheetml/2009/9/ac" r="294" s="3" customFormat="true" x14ac:dyDescent="0.25">
      <c r="A294" s="395"/>
      <c r="B294" s="124"/>
      <c r="L294" s="124"/>
      <c r="V294" s="124"/>
      <c r="AF294" s="124"/>
      <c r="AP294" s="124"/>
      <c r="AZ294" s="124"/>
      <c r="BA294" s="124"/>
      <c r="BJ294" s="124"/>
      <c r="BK294" s="124"/>
      <c r="BT294" s="124"/>
      <c r="CD294" s="124"/>
      <c r="CN294" s="124"/>
      <c r="CX294" s="124"/>
      <c r="DH294" s="124"/>
      <c r="DR294" s="124"/>
      <c r="EB294" s="124"/>
      <c r="EL294" s="124"/>
      <c r="EV294" s="124"/>
      <c r="FF294" s="124"/>
      <c r="FP294" s="124"/>
      <c r="FZ294" s="124"/>
      <c r="GJ294" s="124"/>
      <c r="GT294" s="124"/>
      <c r="HD294" s="124"/>
      <c r="HN294" s="124"/>
      <c r="HX294" s="124"/>
    </row>
    <row xmlns:x14ac="http://schemas.microsoft.com/office/spreadsheetml/2009/9/ac" r="295" s="3" customFormat="true" x14ac:dyDescent="0.25">
      <c r="A295" s="395"/>
      <c r="B295" s="124"/>
      <c r="L295" s="124"/>
      <c r="V295" s="124"/>
      <c r="AF295" s="124"/>
      <c r="AP295" s="124"/>
      <c r="AZ295" s="124"/>
      <c r="BA295" s="124"/>
      <c r="BJ295" s="124"/>
      <c r="BK295" s="124"/>
      <c r="BT295" s="124"/>
      <c r="CD295" s="124"/>
      <c r="CN295" s="124"/>
      <c r="CX295" s="124"/>
      <c r="DH295" s="124"/>
      <c r="DR295" s="124"/>
      <c r="EB295" s="124"/>
      <c r="EL295" s="124"/>
      <c r="EV295" s="124"/>
      <c r="FF295" s="124"/>
      <c r="FP295" s="124"/>
      <c r="FZ295" s="124"/>
      <c r="GJ295" s="124"/>
      <c r="GT295" s="124"/>
      <c r="HD295" s="124"/>
      <c r="HN295" s="124"/>
      <c r="HX295" s="124"/>
    </row>
    <row xmlns:x14ac="http://schemas.microsoft.com/office/spreadsheetml/2009/9/ac" r="296" s="3" customFormat="true" x14ac:dyDescent="0.25">
      <c r="A296" s="395"/>
      <c r="B296" s="124"/>
      <c r="L296" s="124"/>
      <c r="V296" s="124"/>
      <c r="AF296" s="124"/>
      <c r="AP296" s="124"/>
      <c r="AZ296" s="124"/>
      <c r="BA296" s="124"/>
      <c r="BJ296" s="124"/>
      <c r="BK296" s="124"/>
      <c r="BT296" s="124"/>
      <c r="CD296" s="124"/>
      <c r="CN296" s="124"/>
      <c r="CX296" s="124"/>
      <c r="DH296" s="124"/>
      <c r="DR296" s="124"/>
      <c r="EB296" s="124"/>
      <c r="EL296" s="124"/>
      <c r="EV296" s="124"/>
      <c r="FF296" s="124"/>
      <c r="FP296" s="124"/>
      <c r="FZ296" s="124"/>
      <c r="GJ296" s="124"/>
      <c r="GT296" s="124"/>
      <c r="HD296" s="124"/>
      <c r="HN296" s="124"/>
      <c r="HX296" s="124"/>
    </row>
    <row xmlns:x14ac="http://schemas.microsoft.com/office/spreadsheetml/2009/9/ac" r="297" s="3" customFormat="true" x14ac:dyDescent="0.25">
      <c r="A297" s="395"/>
      <c r="B297" s="124"/>
      <c r="L297" s="124"/>
      <c r="V297" s="124"/>
      <c r="AF297" s="124"/>
      <c r="AP297" s="124"/>
      <c r="AZ297" s="124"/>
      <c r="BA297" s="124"/>
      <c r="BJ297" s="124"/>
      <c r="BK297" s="124"/>
      <c r="BT297" s="124"/>
      <c r="CD297" s="124"/>
      <c r="CN297" s="124"/>
      <c r="CX297" s="124"/>
      <c r="DH297" s="124"/>
      <c r="DR297" s="124"/>
      <c r="EB297" s="124"/>
      <c r="EL297" s="124"/>
      <c r="EV297" s="124"/>
      <c r="FF297" s="124"/>
      <c r="FP297" s="124"/>
      <c r="FZ297" s="124"/>
      <c r="GJ297" s="124"/>
      <c r="GT297" s="124"/>
      <c r="HD297" s="124"/>
      <c r="HN297" s="124"/>
      <c r="HX297" s="124"/>
    </row>
    <row xmlns:x14ac="http://schemas.microsoft.com/office/spreadsheetml/2009/9/ac" r="298" s="3" customFormat="true" x14ac:dyDescent="0.25">
      <c r="A298" s="395"/>
      <c r="B298" s="124"/>
      <c r="L298" s="124"/>
      <c r="V298" s="124"/>
      <c r="AF298" s="124"/>
      <c r="AP298" s="124"/>
      <c r="AZ298" s="124"/>
      <c r="BA298" s="124"/>
      <c r="BJ298" s="124"/>
      <c r="BK298" s="124"/>
      <c r="BT298" s="124"/>
      <c r="CD298" s="124"/>
      <c r="CN298" s="124"/>
      <c r="CX298" s="124"/>
      <c r="DH298" s="124"/>
      <c r="DR298" s="124"/>
      <c r="EB298" s="124"/>
      <c r="EL298" s="124"/>
      <c r="EV298" s="124"/>
      <c r="FF298" s="124"/>
      <c r="FP298" s="124"/>
      <c r="FZ298" s="124"/>
      <c r="GJ298" s="124"/>
      <c r="GT298" s="124"/>
      <c r="HD298" s="124"/>
      <c r="HN298" s="124"/>
      <c r="HX298" s="124"/>
    </row>
    <row xmlns:x14ac="http://schemas.microsoft.com/office/spreadsheetml/2009/9/ac" r="299" s="3" customFormat="true" x14ac:dyDescent="0.25">
      <c r="A299" s="395"/>
      <c r="B299" s="124"/>
      <c r="L299" s="124"/>
      <c r="V299" s="124"/>
      <c r="AF299" s="124"/>
      <c r="AP299" s="124"/>
      <c r="AZ299" s="124"/>
      <c r="BA299" s="124"/>
      <c r="BJ299" s="124"/>
      <c r="BK299" s="124"/>
      <c r="BT299" s="124"/>
      <c r="CD299" s="124"/>
      <c r="CN299" s="124"/>
      <c r="CX299" s="124"/>
      <c r="DH299" s="124"/>
      <c r="DR299" s="124"/>
      <c r="EB299" s="124"/>
      <c r="EL299" s="124"/>
      <c r="EV299" s="124"/>
      <c r="FF299" s="124"/>
      <c r="FP299" s="124"/>
      <c r="FZ299" s="124"/>
      <c r="GJ299" s="124"/>
      <c r="GT299" s="124"/>
      <c r="HD299" s="124"/>
      <c r="HN299" s="124"/>
      <c r="HX299" s="124"/>
    </row>
    <row xmlns:x14ac="http://schemas.microsoft.com/office/spreadsheetml/2009/9/ac" r="300" s="3" customFormat="true" x14ac:dyDescent="0.25">
      <c r="A300" s="395"/>
      <c r="B300" s="124"/>
      <c r="L300" s="124"/>
      <c r="V300" s="124"/>
      <c r="AF300" s="124"/>
      <c r="AP300" s="124"/>
      <c r="AZ300" s="124"/>
      <c r="BA300" s="124"/>
      <c r="BJ300" s="124"/>
      <c r="BK300" s="124"/>
      <c r="BT300" s="124"/>
      <c r="CD300" s="124"/>
      <c r="CN300" s="124"/>
      <c r="CX300" s="124"/>
      <c r="DH300" s="124"/>
      <c r="DR300" s="124"/>
      <c r="EB300" s="124"/>
      <c r="EL300" s="124"/>
      <c r="EV300" s="124"/>
      <c r="FF300" s="124"/>
      <c r="FP300" s="124"/>
      <c r="FZ300" s="124"/>
      <c r="GJ300" s="124"/>
      <c r="GT300" s="124"/>
      <c r="HD300" s="124"/>
      <c r="HN300" s="124"/>
      <c r="HX300" s="124"/>
    </row>
    <row xmlns:x14ac="http://schemas.microsoft.com/office/spreadsheetml/2009/9/ac" r="301" s="3" customFormat="true" x14ac:dyDescent="0.25">
      <c r="A301" s="395"/>
      <c r="B301" s="124"/>
      <c r="L301" s="124"/>
      <c r="V301" s="124"/>
      <c r="AF301" s="124"/>
      <c r="AP301" s="124"/>
      <c r="AZ301" s="124"/>
      <c r="BA301" s="124"/>
      <c r="BJ301" s="124"/>
      <c r="BK301" s="124"/>
      <c r="BT301" s="124"/>
      <c r="CD301" s="124"/>
      <c r="CN301" s="124"/>
      <c r="CX301" s="124"/>
      <c r="DH301" s="124"/>
      <c r="DR301" s="124"/>
      <c r="EB301" s="124"/>
      <c r="EL301" s="124"/>
      <c r="EV301" s="124"/>
      <c r="FF301" s="124"/>
      <c r="FP301" s="124"/>
      <c r="FZ301" s="124"/>
      <c r="GJ301" s="124"/>
      <c r="GT301" s="124"/>
      <c r="HD301" s="124"/>
      <c r="HN301" s="124"/>
      <c r="HX301" s="124"/>
    </row>
    <row xmlns:x14ac="http://schemas.microsoft.com/office/spreadsheetml/2009/9/ac" r="302" s="3" customFormat="true" x14ac:dyDescent="0.25">
      <c r="A302" s="395"/>
      <c r="B302" s="124"/>
      <c r="L302" s="124"/>
      <c r="V302" s="124"/>
      <c r="AF302" s="124"/>
      <c r="AP302" s="124"/>
      <c r="AZ302" s="124"/>
      <c r="BA302" s="124"/>
      <c r="BJ302" s="124"/>
      <c r="BK302" s="124"/>
      <c r="BT302" s="124"/>
      <c r="CD302" s="124"/>
      <c r="CN302" s="124"/>
      <c r="CX302" s="124"/>
      <c r="DH302" s="124"/>
      <c r="DR302" s="124"/>
      <c r="EB302" s="124"/>
      <c r="EL302" s="124"/>
      <c r="EV302" s="124"/>
      <c r="FF302" s="124"/>
      <c r="FP302" s="124"/>
      <c r="FZ302" s="124"/>
      <c r="GJ302" s="124"/>
      <c r="GT302" s="124"/>
      <c r="HD302" s="124"/>
      <c r="HN302" s="124"/>
      <c r="HX302" s="124"/>
    </row>
    <row xmlns:x14ac="http://schemas.microsoft.com/office/spreadsheetml/2009/9/ac" r="303" s="3" customFormat="true" x14ac:dyDescent="0.25">
      <c r="A303" s="395"/>
      <c r="B303" s="124"/>
      <c r="L303" s="124"/>
      <c r="V303" s="124"/>
      <c r="AF303" s="124"/>
      <c r="AP303" s="124"/>
      <c r="AZ303" s="124"/>
      <c r="BA303" s="124"/>
      <c r="BJ303" s="124"/>
      <c r="BK303" s="124"/>
      <c r="BT303" s="124"/>
      <c r="CD303" s="124"/>
      <c r="CN303" s="124"/>
      <c r="CX303" s="124"/>
      <c r="DH303" s="124"/>
      <c r="DR303" s="124"/>
      <c r="EB303" s="124"/>
      <c r="EL303" s="124"/>
      <c r="EV303" s="124"/>
      <c r="FF303" s="124"/>
      <c r="FP303" s="124"/>
      <c r="FZ303" s="124"/>
      <c r="GJ303" s="124"/>
      <c r="GT303" s="124"/>
      <c r="HD303" s="124"/>
      <c r="HN303" s="124"/>
      <c r="HX303" s="124"/>
    </row>
    <row xmlns:x14ac="http://schemas.microsoft.com/office/spreadsheetml/2009/9/ac" r="304" s="3" customFormat="true" x14ac:dyDescent="0.25">
      <c r="A304" s="395"/>
      <c r="B304" s="124"/>
      <c r="L304" s="124"/>
      <c r="V304" s="124"/>
      <c r="AF304" s="124"/>
      <c r="AP304" s="124"/>
      <c r="AZ304" s="124"/>
      <c r="BA304" s="124"/>
      <c r="BJ304" s="124"/>
      <c r="BK304" s="124"/>
      <c r="BT304" s="124"/>
      <c r="CD304" s="124"/>
      <c r="CN304" s="124"/>
      <c r="CX304" s="124"/>
      <c r="DH304" s="124"/>
      <c r="DR304" s="124"/>
      <c r="EB304" s="124"/>
      <c r="EL304" s="124"/>
      <c r="EV304" s="124"/>
      <c r="FF304" s="124"/>
      <c r="FP304" s="124"/>
      <c r="FZ304" s="124"/>
      <c r="GJ304" s="124"/>
      <c r="GT304" s="124"/>
      <c r="HD304" s="124"/>
      <c r="HN304" s="124"/>
      <c r="HX304" s="124"/>
    </row>
    <row xmlns:x14ac="http://schemas.microsoft.com/office/spreadsheetml/2009/9/ac" r="305" s="3" customFormat="true" x14ac:dyDescent="0.25">
      <c r="A305" s="395"/>
      <c r="B305" s="124"/>
      <c r="L305" s="124"/>
      <c r="V305" s="124"/>
      <c r="AF305" s="124"/>
      <c r="AP305" s="124"/>
      <c r="AZ305" s="124"/>
      <c r="BA305" s="124"/>
      <c r="BJ305" s="124"/>
      <c r="BK305" s="124"/>
      <c r="BT305" s="124"/>
      <c r="CD305" s="124"/>
      <c r="CN305" s="124"/>
      <c r="CX305" s="124"/>
      <c r="DH305" s="124"/>
      <c r="DR305" s="124"/>
      <c r="EB305" s="124"/>
      <c r="EL305" s="124"/>
      <c r="EV305" s="124"/>
      <c r="FF305" s="124"/>
      <c r="FP305" s="124"/>
      <c r="FZ305" s="124"/>
      <c r="GJ305" s="124"/>
      <c r="GT305" s="124"/>
      <c r="HD305" s="124"/>
      <c r="HN305" s="124"/>
      <c r="HX305" s="124"/>
    </row>
    <row xmlns:x14ac="http://schemas.microsoft.com/office/spreadsheetml/2009/9/ac" r="306" s="3" customFormat="true" x14ac:dyDescent="0.25">
      <c r="A306" s="395"/>
      <c r="B306" s="124"/>
      <c r="L306" s="124"/>
      <c r="V306" s="124"/>
      <c r="AF306" s="124"/>
      <c r="AP306" s="124"/>
      <c r="AZ306" s="124"/>
      <c r="BA306" s="124"/>
      <c r="BJ306" s="124"/>
      <c r="BK306" s="124"/>
      <c r="BT306" s="124"/>
      <c r="CD306" s="124"/>
      <c r="CN306" s="124"/>
      <c r="CX306" s="124"/>
      <c r="DH306" s="124"/>
      <c r="DR306" s="124"/>
      <c r="EB306" s="124"/>
      <c r="EL306" s="124"/>
      <c r="EV306" s="124"/>
      <c r="FF306" s="124"/>
      <c r="FP306" s="124"/>
      <c r="FZ306" s="124"/>
      <c r="GJ306" s="124"/>
      <c r="GT306" s="124"/>
      <c r="HD306" s="124"/>
      <c r="HN306" s="124"/>
      <c r="HX306" s="124"/>
    </row>
    <row xmlns:x14ac="http://schemas.microsoft.com/office/spreadsheetml/2009/9/ac" r="307" s="3" customFormat="true" x14ac:dyDescent="0.25">
      <c r="A307" s="395"/>
      <c r="B307" s="124"/>
      <c r="L307" s="124"/>
      <c r="V307" s="124"/>
      <c r="AF307" s="124"/>
      <c r="AP307" s="124"/>
      <c r="AZ307" s="124"/>
      <c r="BA307" s="124"/>
      <c r="BJ307" s="124"/>
      <c r="BK307" s="124"/>
      <c r="BT307" s="124"/>
      <c r="CD307" s="124"/>
      <c r="CN307" s="124"/>
      <c r="CX307" s="124"/>
      <c r="DH307" s="124"/>
      <c r="DR307" s="124"/>
      <c r="EB307" s="124"/>
      <c r="EL307" s="124"/>
      <c r="EV307" s="124"/>
      <c r="FF307" s="124"/>
      <c r="FP307" s="124"/>
      <c r="FZ307" s="124"/>
      <c r="GJ307" s="124"/>
      <c r="GT307" s="124"/>
      <c r="HD307" s="124"/>
      <c r="HN307" s="124"/>
      <c r="HX307" s="124"/>
    </row>
    <row xmlns:x14ac="http://schemas.microsoft.com/office/spreadsheetml/2009/9/ac" r="308" s="3" customFormat="true" x14ac:dyDescent="0.25">
      <c r="A308" s="395"/>
      <c r="B308" s="124"/>
      <c r="L308" s="124"/>
      <c r="V308" s="124"/>
      <c r="AF308" s="124"/>
      <c r="AP308" s="124"/>
      <c r="AZ308" s="124"/>
      <c r="BA308" s="124"/>
      <c r="BJ308" s="124"/>
      <c r="BK308" s="124"/>
      <c r="BT308" s="124"/>
      <c r="CD308" s="124"/>
      <c r="CN308" s="124"/>
      <c r="CX308" s="124"/>
      <c r="DH308" s="124"/>
      <c r="DR308" s="124"/>
      <c r="EB308" s="124"/>
      <c r="EL308" s="124"/>
      <c r="EV308" s="124"/>
      <c r="FF308" s="124"/>
      <c r="FP308" s="124"/>
      <c r="FZ308" s="124"/>
      <c r="GJ308" s="124"/>
      <c r="GT308" s="124"/>
      <c r="HD308" s="124"/>
      <c r="HN308" s="124"/>
      <c r="HX308" s="124"/>
    </row>
    <row xmlns:x14ac="http://schemas.microsoft.com/office/spreadsheetml/2009/9/ac" r="309" s="3" customFormat="true" x14ac:dyDescent="0.25">
      <c r="A309" s="395"/>
      <c r="B309" s="124"/>
      <c r="L309" s="124"/>
      <c r="V309" s="124"/>
      <c r="AF309" s="124"/>
      <c r="AP309" s="124"/>
      <c r="AZ309" s="124"/>
      <c r="BA309" s="124"/>
      <c r="BJ309" s="124"/>
      <c r="BK309" s="124"/>
      <c r="BT309" s="124"/>
      <c r="CD309" s="124"/>
      <c r="CN309" s="124"/>
      <c r="CX309" s="124"/>
      <c r="DH309" s="124"/>
      <c r="DR309" s="124"/>
      <c r="EB309" s="124"/>
      <c r="EL309" s="124"/>
      <c r="EV309" s="124"/>
      <c r="FF309" s="124"/>
      <c r="FP309" s="124"/>
      <c r="FZ309" s="124"/>
      <c r="GJ309" s="124"/>
      <c r="GT309" s="124"/>
      <c r="HD309" s="124"/>
      <c r="HN309" s="124"/>
      <c r="HX309" s="124"/>
    </row>
    <row xmlns:x14ac="http://schemas.microsoft.com/office/spreadsheetml/2009/9/ac" r="310" s="3" customFormat="true" x14ac:dyDescent="0.25">
      <c r="A310" s="395"/>
      <c r="B310" s="124"/>
      <c r="L310" s="124"/>
      <c r="V310" s="124"/>
      <c r="AF310" s="124"/>
      <c r="AP310" s="124"/>
      <c r="AZ310" s="124"/>
      <c r="BA310" s="124"/>
      <c r="BJ310" s="124"/>
      <c r="BK310" s="124"/>
      <c r="BT310" s="124"/>
      <c r="CD310" s="124"/>
      <c r="CN310" s="124"/>
      <c r="CX310" s="124"/>
      <c r="DH310" s="124"/>
      <c r="DR310" s="124"/>
      <c r="EB310" s="124"/>
      <c r="EL310" s="124"/>
      <c r="EV310" s="124"/>
      <c r="FF310" s="124"/>
      <c r="FP310" s="124"/>
      <c r="FZ310" s="124"/>
      <c r="GJ310" s="124"/>
      <c r="GT310" s="124"/>
      <c r="HD310" s="124"/>
      <c r="HN310" s="124"/>
      <c r="HX310" s="124"/>
    </row>
    <row xmlns:x14ac="http://schemas.microsoft.com/office/spreadsheetml/2009/9/ac" r="311" s="3" customFormat="true" x14ac:dyDescent="0.25">
      <c r="A311" s="395"/>
      <c r="B311" s="124"/>
      <c r="L311" s="124"/>
      <c r="V311" s="124"/>
      <c r="AF311" s="124"/>
      <c r="AP311" s="124"/>
      <c r="AZ311" s="124"/>
      <c r="BA311" s="124"/>
      <c r="BJ311" s="124"/>
      <c r="BK311" s="124"/>
      <c r="BT311" s="124"/>
      <c r="CD311" s="124"/>
      <c r="CN311" s="124"/>
      <c r="CX311" s="124"/>
      <c r="DH311" s="124"/>
      <c r="DR311" s="124"/>
      <c r="EB311" s="124"/>
      <c r="EL311" s="124"/>
      <c r="EV311" s="124"/>
      <c r="FF311" s="124"/>
      <c r="FP311" s="124"/>
      <c r="FZ311" s="124"/>
      <c r="GJ311" s="124"/>
      <c r="GT311" s="124"/>
      <c r="HD311" s="124"/>
      <c r="HN311" s="124"/>
      <c r="HX311" s="124"/>
    </row>
    <row xmlns:x14ac="http://schemas.microsoft.com/office/spreadsheetml/2009/9/ac" r="312" s="3" customFormat="true" x14ac:dyDescent="0.25">
      <c r="A312" s="395"/>
      <c r="B312" s="124"/>
      <c r="L312" s="124"/>
      <c r="V312" s="124"/>
      <c r="AF312" s="124"/>
      <c r="AP312" s="124"/>
      <c r="AZ312" s="124"/>
      <c r="BA312" s="124"/>
      <c r="BJ312" s="124"/>
      <c r="BK312" s="124"/>
      <c r="BT312" s="124"/>
      <c r="CD312" s="124"/>
      <c r="CN312" s="124"/>
      <c r="CX312" s="124"/>
      <c r="DH312" s="124"/>
      <c r="DR312" s="124"/>
      <c r="EB312" s="124"/>
      <c r="EL312" s="124"/>
      <c r="EV312" s="124"/>
      <c r="FF312" s="124"/>
      <c r="FP312" s="124"/>
      <c r="FZ312" s="124"/>
      <c r="GJ312" s="124"/>
      <c r="GT312" s="124"/>
      <c r="HD312" s="124"/>
      <c r="HN312" s="124"/>
      <c r="HX312" s="124"/>
    </row>
    <row xmlns:x14ac="http://schemas.microsoft.com/office/spreadsheetml/2009/9/ac" r="313" s="3" customFormat="true" x14ac:dyDescent="0.25">
      <c r="A313" s="395"/>
      <c r="B313" s="124"/>
      <c r="L313" s="124"/>
      <c r="V313" s="124"/>
      <c r="AF313" s="124"/>
      <c r="AP313" s="124"/>
      <c r="AZ313" s="124"/>
      <c r="BA313" s="124"/>
      <c r="BJ313" s="124"/>
      <c r="BK313" s="124"/>
      <c r="BT313" s="124"/>
      <c r="CD313" s="124"/>
      <c r="CN313" s="124"/>
      <c r="CX313" s="124"/>
      <c r="DH313" s="124"/>
      <c r="DR313" s="124"/>
      <c r="EB313" s="124"/>
      <c r="EL313" s="124"/>
      <c r="EV313" s="124"/>
      <c r="FF313" s="124"/>
      <c r="FP313" s="124"/>
      <c r="FZ313" s="124"/>
      <c r="GJ313" s="124"/>
      <c r="GT313" s="124"/>
      <c r="HD313" s="124"/>
      <c r="HN313" s="124"/>
      <c r="HX313" s="124"/>
    </row>
    <row xmlns:x14ac="http://schemas.microsoft.com/office/spreadsheetml/2009/9/ac" r="314" s="3" customFormat="true" x14ac:dyDescent="0.25">
      <c r="A314" s="395"/>
      <c r="B314" s="124"/>
      <c r="L314" s="124"/>
      <c r="V314" s="124"/>
      <c r="AF314" s="124"/>
      <c r="AP314" s="124"/>
      <c r="AZ314" s="124"/>
      <c r="BA314" s="124"/>
      <c r="BJ314" s="124"/>
      <c r="BK314" s="124"/>
      <c r="BT314" s="124"/>
      <c r="CD314" s="124"/>
      <c r="CN314" s="124"/>
      <c r="CX314" s="124"/>
      <c r="DH314" s="124"/>
      <c r="DR314" s="124"/>
      <c r="EB314" s="124"/>
      <c r="EL314" s="124"/>
      <c r="EV314" s="124"/>
      <c r="FF314" s="124"/>
      <c r="FP314" s="124"/>
      <c r="FZ314" s="124"/>
      <c r="GJ314" s="124"/>
      <c r="GT314" s="124"/>
      <c r="HD314" s="124"/>
      <c r="HN314" s="124"/>
      <c r="HX314" s="124"/>
    </row>
    <row xmlns:x14ac="http://schemas.microsoft.com/office/spreadsheetml/2009/9/ac" r="315" s="3" customFormat="true" x14ac:dyDescent="0.25">
      <c r="A315" s="395"/>
      <c r="B315" s="124"/>
      <c r="L315" s="124"/>
      <c r="V315" s="124"/>
      <c r="AF315" s="124"/>
      <c r="AP315" s="124"/>
      <c r="AZ315" s="124"/>
      <c r="BA315" s="124"/>
      <c r="BJ315" s="124"/>
      <c r="BK315" s="124"/>
      <c r="BT315" s="124"/>
      <c r="CD315" s="124"/>
      <c r="CN315" s="124"/>
      <c r="CX315" s="124"/>
      <c r="DH315" s="124"/>
      <c r="DR315" s="124"/>
      <c r="EB315" s="124"/>
      <c r="EL315" s="124"/>
      <c r="EV315" s="124"/>
      <c r="FF315" s="124"/>
      <c r="FP315" s="124"/>
      <c r="FZ315" s="124"/>
      <c r="GJ315" s="124"/>
      <c r="GT315" s="124"/>
      <c r="HD315" s="124"/>
      <c r="HN315" s="124"/>
      <c r="HX315" s="124"/>
    </row>
    <row xmlns:x14ac="http://schemas.microsoft.com/office/spreadsheetml/2009/9/ac" r="316" s="3" customFormat="true" x14ac:dyDescent="0.25">
      <c r="A316" s="395"/>
      <c r="B316" s="124"/>
      <c r="L316" s="124"/>
      <c r="V316" s="124"/>
      <c r="AF316" s="124"/>
      <c r="AP316" s="124"/>
      <c r="AZ316" s="124"/>
      <c r="BA316" s="124"/>
      <c r="BJ316" s="124"/>
      <c r="BK316" s="124"/>
      <c r="BT316" s="124"/>
      <c r="CD316" s="124"/>
      <c r="CN316" s="124"/>
      <c r="CX316" s="124"/>
      <c r="DH316" s="124"/>
      <c r="DR316" s="124"/>
      <c r="EB316" s="124"/>
      <c r="EL316" s="124"/>
      <c r="EV316" s="124"/>
      <c r="FF316" s="124"/>
      <c r="FP316" s="124"/>
      <c r="FZ316" s="124"/>
      <c r="GJ316" s="124"/>
      <c r="GT316" s="124"/>
      <c r="HD316" s="124"/>
      <c r="HN316" s="124"/>
      <c r="HX316" s="124"/>
    </row>
    <row xmlns:x14ac="http://schemas.microsoft.com/office/spreadsheetml/2009/9/ac" r="317" s="3" customFormat="true" x14ac:dyDescent="0.25">
      <c r="A317" s="395"/>
      <c r="B317" s="124"/>
      <c r="L317" s="124"/>
      <c r="V317" s="124"/>
      <c r="AF317" s="124"/>
      <c r="AP317" s="124"/>
      <c r="AZ317" s="124"/>
      <c r="BA317" s="124"/>
      <c r="BJ317" s="124"/>
      <c r="BK317" s="124"/>
      <c r="BT317" s="124"/>
      <c r="CD317" s="124"/>
      <c r="CN317" s="124"/>
      <c r="CX317" s="124"/>
      <c r="DH317" s="124"/>
      <c r="DR317" s="124"/>
      <c r="EB317" s="124"/>
      <c r="EL317" s="124"/>
      <c r="EV317" s="124"/>
      <c r="FF317" s="124"/>
      <c r="FP317" s="124"/>
      <c r="FZ317" s="124"/>
      <c r="GJ317" s="124"/>
      <c r="GT317" s="124"/>
      <c r="HD317" s="124"/>
      <c r="HN317" s="124"/>
      <c r="HX317" s="124"/>
    </row>
    <row xmlns:x14ac="http://schemas.microsoft.com/office/spreadsheetml/2009/9/ac" r="318" s="3" customFormat="true" x14ac:dyDescent="0.25">
      <c r="A318" s="395"/>
      <c r="B318" s="124"/>
      <c r="L318" s="124"/>
      <c r="V318" s="124"/>
      <c r="AF318" s="124"/>
      <c r="AP318" s="124"/>
      <c r="AZ318" s="124"/>
      <c r="BA318" s="124"/>
      <c r="BJ318" s="124"/>
      <c r="BK318" s="124"/>
      <c r="BT318" s="124"/>
      <c r="CD318" s="124"/>
      <c r="CN318" s="124"/>
      <c r="CX318" s="124"/>
      <c r="DH318" s="124"/>
      <c r="DR318" s="124"/>
      <c r="EB318" s="124"/>
      <c r="EL318" s="124"/>
      <c r="EV318" s="124"/>
      <c r="FF318" s="124"/>
      <c r="FP318" s="124"/>
      <c r="FZ318" s="124"/>
      <c r="GJ318" s="124"/>
      <c r="GT318" s="124"/>
      <c r="HD318" s="124"/>
      <c r="HN318" s="124"/>
      <c r="HX318" s="124"/>
    </row>
    <row xmlns:x14ac="http://schemas.microsoft.com/office/spreadsheetml/2009/9/ac" r="319" s="3" customFormat="true" x14ac:dyDescent="0.25">
      <c r="A319" s="395"/>
      <c r="B319" s="124"/>
      <c r="L319" s="124"/>
      <c r="V319" s="124"/>
      <c r="AF319" s="124"/>
      <c r="AP319" s="124"/>
      <c r="AZ319" s="124"/>
      <c r="BA319" s="124"/>
      <c r="BJ319" s="124"/>
      <c r="BK319" s="124"/>
      <c r="BT319" s="124"/>
      <c r="CD319" s="124"/>
      <c r="CN319" s="124"/>
      <c r="CX319" s="124"/>
      <c r="DH319" s="124"/>
      <c r="DR319" s="124"/>
      <c r="EB319" s="124"/>
      <c r="EL319" s="124"/>
      <c r="EV319" s="124"/>
      <c r="FF319" s="124"/>
      <c r="FP319" s="124"/>
      <c r="FZ319" s="124"/>
      <c r="GJ319" s="124"/>
      <c r="GT319" s="124"/>
      <c r="HD319" s="124"/>
      <c r="HN319" s="124"/>
      <c r="HX319" s="124"/>
    </row>
    <row xmlns:x14ac="http://schemas.microsoft.com/office/spreadsheetml/2009/9/ac" r="320" s="3" customFormat="true" x14ac:dyDescent="0.25">
      <c r="A320" s="395"/>
      <c r="B320" s="124"/>
      <c r="L320" s="124"/>
      <c r="V320" s="124"/>
      <c r="AF320" s="124"/>
      <c r="AP320" s="124"/>
      <c r="AZ320" s="124"/>
      <c r="BA320" s="124"/>
      <c r="BJ320" s="124"/>
      <c r="BK320" s="124"/>
      <c r="BT320" s="124"/>
      <c r="CD320" s="124"/>
      <c r="CN320" s="124"/>
      <c r="CX320" s="124"/>
      <c r="DH320" s="124"/>
      <c r="DR320" s="124"/>
      <c r="EB320" s="124"/>
      <c r="EL320" s="124"/>
      <c r="EV320" s="124"/>
      <c r="FF320" s="124"/>
      <c r="FP320" s="124"/>
      <c r="FZ320" s="124"/>
      <c r="GJ320" s="124"/>
      <c r="GT320" s="124"/>
      <c r="HD320" s="124"/>
      <c r="HN320" s="124"/>
      <c r="HX320" s="124"/>
    </row>
    <row xmlns:x14ac="http://schemas.microsoft.com/office/spreadsheetml/2009/9/ac" r="321" s="3" customFormat="true" x14ac:dyDescent="0.25">
      <c r="A321" s="395"/>
      <c r="B321" s="124"/>
      <c r="L321" s="124"/>
      <c r="V321" s="124"/>
      <c r="AF321" s="124"/>
      <c r="AP321" s="124"/>
      <c r="AZ321" s="124"/>
      <c r="BA321" s="124"/>
      <c r="BJ321" s="124"/>
      <c r="BK321" s="124"/>
      <c r="BT321" s="124"/>
      <c r="CD321" s="124"/>
      <c r="CN321" s="124"/>
      <c r="CX321" s="124"/>
      <c r="DH321" s="124"/>
      <c r="DR321" s="124"/>
      <c r="EB321" s="124"/>
      <c r="EL321" s="124"/>
      <c r="EV321" s="124"/>
      <c r="FF321" s="124"/>
      <c r="FP321" s="124"/>
      <c r="FZ321" s="124"/>
      <c r="GJ321" s="124"/>
      <c r="GT321" s="124"/>
      <c r="HD321" s="124"/>
      <c r="HN321" s="124"/>
      <c r="HX321" s="124"/>
    </row>
    <row xmlns:x14ac="http://schemas.microsoft.com/office/spreadsheetml/2009/9/ac" r="322" s="3" customFormat="true" x14ac:dyDescent="0.25">
      <c r="A322" s="395"/>
      <c r="B322" s="124"/>
      <c r="L322" s="124"/>
      <c r="V322" s="124"/>
      <c r="AF322" s="124"/>
      <c r="AP322" s="124"/>
      <c r="AZ322" s="124"/>
      <c r="BA322" s="124"/>
      <c r="BJ322" s="124"/>
      <c r="BK322" s="124"/>
      <c r="BT322" s="124"/>
      <c r="CD322" s="124"/>
      <c r="CN322" s="124"/>
      <c r="CX322" s="124"/>
      <c r="DH322" s="124"/>
      <c r="DR322" s="124"/>
      <c r="EB322" s="124"/>
      <c r="EL322" s="124"/>
      <c r="EV322" s="124"/>
      <c r="FF322" s="124"/>
      <c r="FP322" s="124"/>
      <c r="FZ322" s="124"/>
      <c r="GJ322" s="124"/>
      <c r="GT322" s="124"/>
      <c r="HD322" s="124"/>
      <c r="HN322" s="124"/>
      <c r="HX322" s="124"/>
    </row>
    <row xmlns:x14ac="http://schemas.microsoft.com/office/spreadsheetml/2009/9/ac" r="323" s="3" customFormat="true" x14ac:dyDescent="0.25">
      <c r="A323" s="395"/>
      <c r="B323" s="124"/>
      <c r="L323" s="124"/>
      <c r="V323" s="124"/>
      <c r="AF323" s="124"/>
      <c r="AP323" s="124"/>
      <c r="AZ323" s="124"/>
      <c r="BA323" s="124"/>
      <c r="BJ323" s="124"/>
      <c r="BK323" s="124"/>
      <c r="BT323" s="124"/>
      <c r="CD323" s="124"/>
      <c r="CN323" s="124"/>
      <c r="CX323" s="124"/>
      <c r="DH323" s="124"/>
      <c r="DR323" s="124"/>
      <c r="EB323" s="124"/>
      <c r="EL323" s="124"/>
      <c r="EV323" s="124"/>
      <c r="FF323" s="124"/>
      <c r="FP323" s="124"/>
      <c r="FZ323" s="124"/>
      <c r="GJ323" s="124"/>
      <c r="GT323" s="124"/>
      <c r="HD323" s="124"/>
      <c r="HN323" s="124"/>
      <c r="HX323" s="124"/>
    </row>
    <row xmlns:x14ac="http://schemas.microsoft.com/office/spreadsheetml/2009/9/ac" r="324" s="3" customFormat="true" x14ac:dyDescent="0.25">
      <c r="A324" s="395"/>
      <c r="B324" s="124"/>
      <c r="L324" s="124"/>
      <c r="V324" s="124"/>
      <c r="AF324" s="124"/>
      <c r="AP324" s="124"/>
      <c r="AZ324" s="124"/>
      <c r="BA324" s="124"/>
      <c r="BJ324" s="124"/>
      <c r="BK324" s="124"/>
      <c r="BT324" s="124"/>
      <c r="CD324" s="124"/>
      <c r="CN324" s="124"/>
      <c r="CX324" s="124"/>
      <c r="DH324" s="124"/>
      <c r="DR324" s="124"/>
      <c r="EB324" s="124"/>
      <c r="EL324" s="124"/>
      <c r="EV324" s="124"/>
      <c r="FF324" s="124"/>
      <c r="FP324" s="124"/>
      <c r="FZ324" s="124"/>
      <c r="GJ324" s="124"/>
      <c r="GT324" s="124"/>
      <c r="HD324" s="124"/>
      <c r="HN324" s="124"/>
      <c r="HX324" s="124"/>
    </row>
    <row xmlns:x14ac="http://schemas.microsoft.com/office/spreadsheetml/2009/9/ac" r="325" s="3" customFormat="true" x14ac:dyDescent="0.25">
      <c r="A325" s="395"/>
      <c r="B325" s="124"/>
      <c r="L325" s="124"/>
      <c r="V325" s="124"/>
      <c r="AF325" s="124"/>
      <c r="AP325" s="124"/>
      <c r="AZ325" s="124"/>
      <c r="BA325" s="124"/>
      <c r="BJ325" s="124"/>
      <c r="BK325" s="124"/>
      <c r="BT325" s="124"/>
      <c r="CD325" s="124"/>
      <c r="CN325" s="124"/>
      <c r="CX325" s="124"/>
      <c r="DH325" s="124"/>
      <c r="DR325" s="124"/>
      <c r="EB325" s="124"/>
      <c r="EL325" s="124"/>
      <c r="EV325" s="124"/>
      <c r="FF325" s="124"/>
      <c r="FP325" s="124"/>
      <c r="FZ325" s="124"/>
      <c r="GJ325" s="124"/>
      <c r="GT325" s="124"/>
      <c r="HD325" s="124"/>
      <c r="HN325" s="124"/>
      <c r="HX325" s="124"/>
    </row>
    <row xmlns:x14ac="http://schemas.microsoft.com/office/spreadsheetml/2009/9/ac" r="326" s="3" customFormat="true" x14ac:dyDescent="0.25">
      <c r="A326" s="395"/>
      <c r="B326" s="124"/>
      <c r="L326" s="124"/>
      <c r="V326" s="124"/>
      <c r="AF326" s="124"/>
      <c r="AP326" s="124"/>
      <c r="AZ326" s="124"/>
      <c r="BA326" s="124"/>
      <c r="BJ326" s="124"/>
      <c r="BK326" s="124"/>
      <c r="BT326" s="124"/>
      <c r="CD326" s="124"/>
      <c r="CN326" s="124"/>
      <c r="CX326" s="124"/>
      <c r="DH326" s="124"/>
      <c r="DR326" s="124"/>
      <c r="EB326" s="124"/>
      <c r="EL326" s="124"/>
      <c r="EV326" s="124"/>
      <c r="FF326" s="124"/>
      <c r="FP326" s="124"/>
      <c r="FZ326" s="124"/>
      <c r="GJ326" s="124"/>
      <c r="GT326" s="124"/>
      <c r="HD326" s="124"/>
      <c r="HN326" s="124"/>
      <c r="HX326" s="124"/>
    </row>
    <row xmlns:x14ac="http://schemas.microsoft.com/office/spreadsheetml/2009/9/ac" r="327" s="3" customFormat="true" x14ac:dyDescent="0.25">
      <c r="A327" s="395"/>
      <c r="B327" s="124"/>
      <c r="L327" s="124"/>
      <c r="V327" s="124"/>
      <c r="AF327" s="124"/>
      <c r="AP327" s="124"/>
      <c r="AZ327" s="124"/>
      <c r="BA327" s="124"/>
      <c r="BJ327" s="124"/>
      <c r="BK327" s="124"/>
      <c r="BT327" s="124"/>
      <c r="CD327" s="124"/>
      <c r="CN327" s="124"/>
      <c r="CX327" s="124"/>
      <c r="DH327" s="124"/>
      <c r="DR327" s="124"/>
      <c r="EB327" s="124"/>
      <c r="EL327" s="124"/>
      <c r="EV327" s="124"/>
      <c r="FF327" s="124"/>
      <c r="FP327" s="124"/>
      <c r="FZ327" s="124"/>
      <c r="GJ327" s="124"/>
      <c r="GT327" s="124"/>
      <c r="HD327" s="124"/>
      <c r="HN327" s="124"/>
      <c r="HX327" s="124"/>
    </row>
    <row xmlns:x14ac="http://schemas.microsoft.com/office/spreadsheetml/2009/9/ac" r="328" s="3" customFormat="true" x14ac:dyDescent="0.25">
      <c r="A328" s="395"/>
      <c r="B328" s="124"/>
      <c r="L328" s="124"/>
      <c r="V328" s="124"/>
      <c r="AF328" s="124"/>
      <c r="AP328" s="124"/>
      <c r="AZ328" s="124"/>
      <c r="BA328" s="124"/>
      <c r="BJ328" s="124"/>
      <c r="BK328" s="124"/>
      <c r="BT328" s="124"/>
      <c r="CD328" s="124"/>
      <c r="CN328" s="124"/>
      <c r="CX328" s="124"/>
      <c r="DH328" s="124"/>
      <c r="DR328" s="124"/>
      <c r="EB328" s="124"/>
      <c r="EL328" s="124"/>
      <c r="EV328" s="124"/>
      <c r="FF328" s="124"/>
      <c r="FP328" s="124"/>
      <c r="FZ328" s="124"/>
      <c r="GJ328" s="124"/>
      <c r="GT328" s="124"/>
      <c r="HD328" s="124"/>
      <c r="HN328" s="124"/>
      <c r="HX328" s="124"/>
    </row>
    <row xmlns:x14ac="http://schemas.microsoft.com/office/spreadsheetml/2009/9/ac" r="329" s="3" customFormat="true" x14ac:dyDescent="0.25">
      <c r="A329" s="395"/>
      <c r="B329" s="124"/>
      <c r="L329" s="124"/>
      <c r="V329" s="124"/>
      <c r="AF329" s="124"/>
      <c r="AP329" s="124"/>
      <c r="AZ329" s="124"/>
      <c r="BA329" s="124"/>
      <c r="BJ329" s="124"/>
      <c r="BK329" s="124"/>
      <c r="BT329" s="124"/>
      <c r="CD329" s="124"/>
      <c r="CN329" s="124"/>
      <c r="CX329" s="124"/>
      <c r="DH329" s="124"/>
      <c r="DR329" s="124"/>
      <c r="EB329" s="124"/>
      <c r="EL329" s="124"/>
      <c r="EV329" s="124"/>
      <c r="FF329" s="124"/>
      <c r="FP329" s="124"/>
      <c r="FZ329" s="124"/>
      <c r="GJ329" s="124"/>
      <c r="GT329" s="124"/>
      <c r="HD329" s="124"/>
      <c r="HN329" s="124"/>
      <c r="HX329" s="124"/>
    </row>
    <row xmlns:x14ac="http://schemas.microsoft.com/office/spreadsheetml/2009/9/ac" r="330" s="3" customFormat="true" x14ac:dyDescent="0.25">
      <c r="A330" s="395"/>
      <c r="B330" s="124"/>
      <c r="L330" s="124"/>
      <c r="V330" s="124"/>
      <c r="AF330" s="124"/>
      <c r="AP330" s="124"/>
      <c r="AZ330" s="124"/>
      <c r="BA330" s="124"/>
      <c r="BJ330" s="124"/>
      <c r="BK330" s="124"/>
      <c r="BT330" s="124"/>
      <c r="CD330" s="124"/>
      <c r="CN330" s="124"/>
      <c r="CX330" s="124"/>
      <c r="DH330" s="124"/>
      <c r="DR330" s="124"/>
      <c r="EB330" s="124"/>
      <c r="EL330" s="124"/>
      <c r="EV330" s="124"/>
      <c r="FF330" s="124"/>
      <c r="FP330" s="124"/>
      <c r="FZ330" s="124"/>
      <c r="GJ330" s="124"/>
      <c r="GT330" s="124"/>
      <c r="HD330" s="124"/>
      <c r="HN330" s="124"/>
      <c r="HX330" s="124"/>
    </row>
    <row xmlns:x14ac="http://schemas.microsoft.com/office/spreadsheetml/2009/9/ac" r="331" s="3" customFormat="true" x14ac:dyDescent="0.25">
      <c r="A331" s="395"/>
      <c r="B331" s="124"/>
      <c r="L331" s="124"/>
      <c r="V331" s="124"/>
      <c r="AF331" s="124"/>
      <c r="AP331" s="124"/>
      <c r="AZ331" s="124"/>
      <c r="BA331" s="124"/>
      <c r="BJ331" s="124"/>
      <c r="BK331" s="124"/>
      <c r="BT331" s="124"/>
      <c r="CD331" s="124"/>
      <c r="CN331" s="124"/>
      <c r="CX331" s="124"/>
      <c r="DH331" s="124"/>
      <c r="DR331" s="124"/>
      <c r="EB331" s="124"/>
      <c r="EL331" s="124"/>
      <c r="EV331" s="124"/>
      <c r="FF331" s="124"/>
      <c r="FP331" s="124"/>
      <c r="FZ331" s="124"/>
      <c r="GJ331" s="124"/>
      <c r="GT331" s="124"/>
      <c r="HD331" s="124"/>
      <c r="HN331" s="124"/>
      <c r="HX331" s="124"/>
    </row>
    <row xmlns:x14ac="http://schemas.microsoft.com/office/spreadsheetml/2009/9/ac" r="332" s="3" customFormat="true" x14ac:dyDescent="0.25">
      <c r="A332" s="395"/>
      <c r="B332" s="124"/>
      <c r="L332" s="124"/>
      <c r="V332" s="124"/>
      <c r="AF332" s="124"/>
      <c r="AP332" s="124"/>
      <c r="AZ332" s="124"/>
      <c r="BA332" s="124"/>
      <c r="BJ332" s="124"/>
      <c r="BK332" s="124"/>
      <c r="BT332" s="124"/>
      <c r="CD332" s="124"/>
      <c r="CN332" s="124"/>
      <c r="CX332" s="124"/>
      <c r="DH332" s="124"/>
      <c r="DR332" s="124"/>
      <c r="EB332" s="124"/>
      <c r="EL332" s="124"/>
      <c r="EV332" s="124"/>
      <c r="FF332" s="124"/>
      <c r="FP332" s="124"/>
      <c r="FZ332" s="124"/>
      <c r="GJ332" s="124"/>
      <c r="GT332" s="124"/>
      <c r="HD332" s="124"/>
      <c r="HN332" s="124"/>
      <c r="HX332" s="124"/>
    </row>
    <row xmlns:x14ac="http://schemas.microsoft.com/office/spreadsheetml/2009/9/ac" r="333" s="3" customFormat="true" x14ac:dyDescent="0.25">
      <c r="A333" s="395"/>
      <c r="B333" s="124"/>
      <c r="L333" s="124"/>
      <c r="V333" s="124"/>
      <c r="AF333" s="124"/>
      <c r="AP333" s="124"/>
      <c r="AZ333" s="124"/>
      <c r="BA333" s="124"/>
      <c r="BJ333" s="124"/>
      <c r="BK333" s="124"/>
      <c r="BT333" s="124"/>
      <c r="CD333" s="124"/>
      <c r="CN333" s="124"/>
      <c r="CX333" s="124"/>
      <c r="DH333" s="124"/>
      <c r="DR333" s="124"/>
      <c r="EB333" s="124"/>
      <c r="EL333" s="124"/>
      <c r="EV333" s="124"/>
      <c r="FF333" s="124"/>
      <c r="FP333" s="124"/>
      <c r="FZ333" s="124"/>
      <c r="GJ333" s="124"/>
      <c r="GT333" s="124"/>
      <c r="HD333" s="124"/>
      <c r="HN333" s="124"/>
      <c r="HX333" s="124"/>
    </row>
    <row xmlns:x14ac="http://schemas.microsoft.com/office/spreadsheetml/2009/9/ac" r="334" s="3" customFormat="true" x14ac:dyDescent="0.25">
      <c r="A334" s="395"/>
      <c r="B334" s="124"/>
      <c r="L334" s="124"/>
      <c r="V334" s="124"/>
      <c r="AF334" s="124"/>
      <c r="AP334" s="124"/>
      <c r="AZ334" s="124"/>
      <c r="BA334" s="124"/>
      <c r="BJ334" s="124"/>
      <c r="BK334" s="124"/>
      <c r="BT334" s="124"/>
      <c r="CD334" s="124"/>
      <c r="CN334" s="124"/>
      <c r="CX334" s="124"/>
      <c r="DH334" s="124"/>
      <c r="DR334" s="124"/>
      <c r="EB334" s="124"/>
      <c r="EL334" s="124"/>
      <c r="EV334" s="124"/>
      <c r="FF334" s="124"/>
      <c r="FP334" s="124"/>
      <c r="FZ334" s="124"/>
      <c r="GJ334" s="124"/>
      <c r="GT334" s="124"/>
      <c r="HD334" s="124"/>
      <c r="HN334" s="124"/>
      <c r="HX334" s="124"/>
    </row>
    <row xmlns:x14ac="http://schemas.microsoft.com/office/spreadsheetml/2009/9/ac" r="335" s="3" customFormat="true" x14ac:dyDescent="0.25">
      <c r="A335" s="395"/>
      <c r="B335" s="124"/>
      <c r="L335" s="124"/>
      <c r="V335" s="124"/>
      <c r="AF335" s="124"/>
      <c r="AP335" s="124"/>
      <c r="AZ335" s="124"/>
      <c r="BA335" s="124"/>
      <c r="BJ335" s="124"/>
      <c r="BK335" s="124"/>
      <c r="BT335" s="124"/>
      <c r="CD335" s="124"/>
      <c r="CN335" s="124"/>
      <c r="CX335" s="124"/>
      <c r="DH335" s="124"/>
      <c r="DR335" s="124"/>
      <c r="EB335" s="124"/>
      <c r="EL335" s="124"/>
      <c r="EV335" s="124"/>
      <c r="FF335" s="124"/>
      <c r="FP335" s="124"/>
      <c r="FZ335" s="124"/>
      <c r="GJ335" s="124"/>
      <c r="GT335" s="124"/>
      <c r="HD335" s="124"/>
      <c r="HN335" s="124"/>
      <c r="HX335" s="124"/>
    </row>
    <row xmlns:x14ac="http://schemas.microsoft.com/office/spreadsheetml/2009/9/ac" r="336" s="3" customFormat="true" x14ac:dyDescent="0.25">
      <c r="A336" s="395"/>
      <c r="B336" s="124"/>
      <c r="L336" s="124"/>
      <c r="V336" s="124"/>
      <c r="AF336" s="124"/>
      <c r="AP336" s="124"/>
      <c r="AZ336" s="124"/>
      <c r="BA336" s="124"/>
      <c r="BJ336" s="124"/>
      <c r="BK336" s="124"/>
      <c r="BT336" s="124"/>
      <c r="CD336" s="124"/>
      <c r="CN336" s="124"/>
      <c r="CX336" s="124"/>
      <c r="DH336" s="124"/>
      <c r="DR336" s="124"/>
      <c r="EB336" s="124"/>
      <c r="EL336" s="124"/>
      <c r="EV336" s="124"/>
      <c r="FF336" s="124"/>
      <c r="FP336" s="124"/>
      <c r="FZ336" s="124"/>
      <c r="GJ336" s="124"/>
      <c r="GT336" s="124"/>
      <c r="HD336" s="124"/>
      <c r="HN336" s="124"/>
      <c r="HX336" s="124"/>
    </row>
    <row xmlns:x14ac="http://schemas.microsoft.com/office/spreadsheetml/2009/9/ac" r="337" s="3" customFormat="true" x14ac:dyDescent="0.25">
      <c r="A337" s="395"/>
      <c r="B337" s="124"/>
      <c r="L337" s="124"/>
      <c r="V337" s="124"/>
      <c r="AF337" s="124"/>
      <c r="AP337" s="124"/>
      <c r="AZ337" s="124"/>
      <c r="BA337" s="124"/>
      <c r="BJ337" s="124"/>
      <c r="BK337" s="124"/>
      <c r="BT337" s="124"/>
      <c r="CD337" s="124"/>
      <c r="CN337" s="124"/>
      <c r="CX337" s="124"/>
      <c r="DH337" s="124"/>
      <c r="DR337" s="124"/>
      <c r="EB337" s="124"/>
      <c r="EL337" s="124"/>
      <c r="EV337" s="124"/>
      <c r="FF337" s="124"/>
      <c r="FP337" s="124"/>
      <c r="FZ337" s="124"/>
      <c r="GJ337" s="124"/>
      <c r="GT337" s="124"/>
      <c r="HD337" s="124"/>
      <c r="HN337" s="124"/>
      <c r="HX337" s="124"/>
    </row>
    <row xmlns:x14ac="http://schemas.microsoft.com/office/spreadsheetml/2009/9/ac" r="338" s="3" customFormat="true" x14ac:dyDescent="0.25">
      <c r="A338" s="395"/>
      <c r="B338" s="124"/>
      <c r="L338" s="124"/>
      <c r="V338" s="124"/>
      <c r="AF338" s="124"/>
      <c r="AP338" s="124"/>
      <c r="AZ338" s="124"/>
      <c r="BA338" s="124"/>
      <c r="BJ338" s="124"/>
      <c r="BK338" s="124"/>
      <c r="BT338" s="124"/>
      <c r="CD338" s="124"/>
      <c r="CN338" s="124"/>
      <c r="CX338" s="124"/>
      <c r="DH338" s="124"/>
      <c r="DR338" s="124"/>
      <c r="EB338" s="124"/>
      <c r="EL338" s="124"/>
      <c r="EV338" s="124"/>
      <c r="FF338" s="124"/>
      <c r="FP338" s="124"/>
      <c r="FZ338" s="124"/>
      <c r="GJ338" s="124"/>
      <c r="GT338" s="124"/>
      <c r="HD338" s="124"/>
      <c r="HN338" s="124"/>
      <c r="HX338" s="124"/>
    </row>
    <row xmlns:x14ac="http://schemas.microsoft.com/office/spreadsheetml/2009/9/ac" r="339" s="3" customFormat="true" x14ac:dyDescent="0.25">
      <c r="A339" s="395"/>
      <c r="B339" s="124"/>
      <c r="L339" s="124"/>
      <c r="V339" s="124"/>
      <c r="AF339" s="124"/>
      <c r="AP339" s="124"/>
      <c r="AZ339" s="124"/>
      <c r="BA339" s="124"/>
      <c r="BJ339" s="124"/>
      <c r="BK339" s="124"/>
      <c r="BT339" s="124"/>
      <c r="CD339" s="124"/>
      <c r="CN339" s="124"/>
      <c r="CX339" s="124"/>
      <c r="DH339" s="124"/>
      <c r="DR339" s="124"/>
      <c r="EB339" s="124"/>
      <c r="EL339" s="124"/>
      <c r="EV339" s="124"/>
      <c r="FF339" s="124"/>
      <c r="FP339" s="124"/>
      <c r="FZ339" s="124"/>
      <c r="GJ339" s="124"/>
      <c r="GT339" s="124"/>
      <c r="HD339" s="124"/>
      <c r="HN339" s="124"/>
      <c r="HX339" s="124"/>
    </row>
    <row xmlns:x14ac="http://schemas.microsoft.com/office/spreadsheetml/2009/9/ac" r="340" s="3" customFormat="true" x14ac:dyDescent="0.25">
      <c r="A340" s="395"/>
      <c r="B340" s="124"/>
      <c r="L340" s="124"/>
      <c r="V340" s="124"/>
      <c r="AF340" s="124"/>
      <c r="AP340" s="124"/>
      <c r="AZ340" s="124"/>
      <c r="BA340" s="124"/>
      <c r="BJ340" s="124"/>
      <c r="BK340" s="124"/>
      <c r="BT340" s="124"/>
      <c r="CD340" s="124"/>
      <c r="CN340" s="124"/>
      <c r="CX340" s="124"/>
      <c r="DH340" s="124"/>
      <c r="DR340" s="124"/>
      <c r="EB340" s="124"/>
      <c r="EL340" s="124"/>
      <c r="EV340" s="124"/>
      <c r="FF340" s="124"/>
      <c r="FP340" s="124"/>
      <c r="FZ340" s="124"/>
      <c r="GJ340" s="124"/>
      <c r="GT340" s="124"/>
      <c r="HD340" s="124"/>
      <c r="HN340" s="124"/>
      <c r="HX340" s="124"/>
    </row>
    <row xmlns:x14ac="http://schemas.microsoft.com/office/spreadsheetml/2009/9/ac" r="341" s="3" customFormat="true" x14ac:dyDescent="0.25">
      <c r="A341" s="395"/>
      <c r="B341" s="124"/>
      <c r="L341" s="124"/>
      <c r="V341" s="124"/>
      <c r="AF341" s="124"/>
      <c r="AP341" s="124"/>
      <c r="AZ341" s="124"/>
      <c r="BA341" s="124"/>
      <c r="BJ341" s="124"/>
      <c r="BK341" s="124"/>
      <c r="BT341" s="124"/>
      <c r="CD341" s="124"/>
      <c r="CN341" s="124"/>
      <c r="CX341" s="124"/>
      <c r="DH341" s="124"/>
      <c r="DR341" s="124"/>
      <c r="EB341" s="124"/>
      <c r="EL341" s="124"/>
      <c r="EV341" s="124"/>
      <c r="FF341" s="124"/>
      <c r="FP341" s="124"/>
      <c r="FZ341" s="124"/>
      <c r="GJ341" s="124"/>
      <c r="GT341" s="124"/>
      <c r="HD341" s="124"/>
      <c r="HN341" s="124"/>
      <c r="HX341" s="124"/>
    </row>
    <row xmlns:x14ac="http://schemas.microsoft.com/office/spreadsheetml/2009/9/ac" r="342" s="3" customFormat="true" x14ac:dyDescent="0.25">
      <c r="A342" s="395"/>
      <c r="B342" s="124"/>
      <c r="L342" s="124"/>
      <c r="V342" s="124"/>
      <c r="AF342" s="124"/>
      <c r="AP342" s="124"/>
      <c r="AZ342" s="124"/>
      <c r="BA342" s="124"/>
      <c r="BJ342" s="124"/>
      <c r="BK342" s="124"/>
      <c r="BT342" s="124"/>
      <c r="CD342" s="124"/>
      <c r="CN342" s="124"/>
      <c r="CX342" s="124"/>
      <c r="DH342" s="124"/>
      <c r="DR342" s="124"/>
      <c r="EB342" s="124"/>
      <c r="EL342" s="124"/>
      <c r="EV342" s="124"/>
      <c r="FF342" s="124"/>
      <c r="FP342" s="124"/>
      <c r="FZ342" s="124"/>
      <c r="GJ342" s="124"/>
      <c r="GT342" s="124"/>
      <c r="HD342" s="124"/>
      <c r="HN342" s="124"/>
      <c r="HX342" s="124"/>
    </row>
    <row xmlns:x14ac="http://schemas.microsoft.com/office/spreadsheetml/2009/9/ac" r="343" s="3" customFormat="true" x14ac:dyDescent="0.25">
      <c r="A343" s="395"/>
      <c r="B343" s="124"/>
      <c r="L343" s="124"/>
      <c r="V343" s="124"/>
      <c r="AF343" s="124"/>
      <c r="AP343" s="124"/>
      <c r="AZ343" s="124"/>
      <c r="BA343" s="124"/>
      <c r="BJ343" s="124"/>
      <c r="BK343" s="124"/>
      <c r="BT343" s="124"/>
      <c r="CD343" s="124"/>
      <c r="CN343" s="124"/>
      <c r="CX343" s="124"/>
      <c r="DH343" s="124"/>
      <c r="DR343" s="124"/>
      <c r="EB343" s="124"/>
      <c r="EL343" s="124"/>
      <c r="EV343" s="124"/>
      <c r="FF343" s="124"/>
      <c r="FP343" s="124"/>
      <c r="FZ343" s="124"/>
      <c r="GJ343" s="124"/>
      <c r="GT343" s="124"/>
      <c r="HD343" s="124"/>
      <c r="HN343" s="124"/>
      <c r="HX343" s="124"/>
    </row>
    <row xmlns:x14ac="http://schemas.microsoft.com/office/spreadsheetml/2009/9/ac" r="344" s="3" customFormat="true" x14ac:dyDescent="0.25">
      <c r="A344" s="395"/>
      <c r="B344" s="124"/>
      <c r="L344" s="124"/>
      <c r="V344" s="124"/>
      <c r="AF344" s="124"/>
      <c r="AP344" s="124"/>
      <c r="AZ344" s="124"/>
      <c r="BA344" s="124"/>
      <c r="BJ344" s="124"/>
      <c r="BK344" s="124"/>
      <c r="BT344" s="124"/>
      <c r="CD344" s="124"/>
      <c r="CN344" s="124"/>
      <c r="CX344" s="124"/>
      <c r="DH344" s="124"/>
      <c r="DR344" s="124"/>
      <c r="EB344" s="124"/>
      <c r="EL344" s="124"/>
      <c r="EV344" s="124"/>
      <c r="FF344" s="124"/>
      <c r="FP344" s="124"/>
      <c r="FZ344" s="124"/>
      <c r="GJ344" s="124"/>
      <c r="GT344" s="124"/>
      <c r="HD344" s="124"/>
      <c r="HN344" s="124"/>
      <c r="HX344" s="124"/>
    </row>
    <row xmlns:x14ac="http://schemas.microsoft.com/office/spreadsheetml/2009/9/ac" r="345" s="3" customFormat="true" x14ac:dyDescent="0.25">
      <c r="A345" s="395"/>
      <c r="B345" s="124"/>
      <c r="L345" s="124"/>
      <c r="V345" s="124"/>
      <c r="AF345" s="124"/>
      <c r="AP345" s="124"/>
      <c r="AZ345" s="124"/>
      <c r="BA345" s="124"/>
      <c r="BJ345" s="124"/>
      <c r="BK345" s="124"/>
      <c r="BT345" s="124"/>
      <c r="CD345" s="124"/>
      <c r="CN345" s="124"/>
      <c r="CX345" s="124"/>
      <c r="DH345" s="124"/>
      <c r="DR345" s="124"/>
      <c r="EB345" s="124"/>
      <c r="EL345" s="124"/>
      <c r="EV345" s="124"/>
      <c r="FF345" s="124"/>
      <c r="FP345" s="124"/>
      <c r="FZ345" s="124"/>
      <c r="GJ345" s="124"/>
      <c r="GT345" s="124"/>
      <c r="HD345" s="124"/>
      <c r="HN345" s="124"/>
      <c r="HX345" s="124"/>
    </row>
    <row xmlns:x14ac="http://schemas.microsoft.com/office/spreadsheetml/2009/9/ac" r="346" s="3" customFormat="true" x14ac:dyDescent="0.25">
      <c r="A346" s="395"/>
      <c r="B346" s="124"/>
      <c r="L346" s="124"/>
      <c r="V346" s="124"/>
      <c r="AF346" s="124"/>
      <c r="AP346" s="124"/>
      <c r="AZ346" s="124"/>
      <c r="BA346" s="124"/>
      <c r="BJ346" s="124"/>
      <c r="BK346" s="124"/>
      <c r="BT346" s="124"/>
      <c r="CD346" s="124"/>
      <c r="CN346" s="124"/>
      <c r="CX346" s="124"/>
      <c r="DH346" s="124"/>
      <c r="DR346" s="124"/>
      <c r="EB346" s="124"/>
      <c r="EL346" s="124"/>
      <c r="EV346" s="124"/>
      <c r="FF346" s="124"/>
      <c r="FP346" s="124"/>
      <c r="FZ346" s="124"/>
      <c r="GJ346" s="124"/>
      <c r="GT346" s="124"/>
      <c r="HD346" s="124"/>
      <c r="HN346" s="124"/>
      <c r="HX346" s="124"/>
    </row>
    <row xmlns:x14ac="http://schemas.microsoft.com/office/spreadsheetml/2009/9/ac" r="347" s="3" customFormat="true" x14ac:dyDescent="0.25">
      <c r="A347" s="395"/>
      <c r="B347" s="124"/>
      <c r="L347" s="124"/>
      <c r="V347" s="124"/>
      <c r="AF347" s="124"/>
      <c r="AP347" s="124"/>
      <c r="AZ347" s="124"/>
      <c r="BA347" s="124"/>
      <c r="BJ347" s="124"/>
      <c r="BK347" s="124"/>
      <c r="BT347" s="124"/>
      <c r="CD347" s="124"/>
      <c r="CN347" s="124"/>
      <c r="CX347" s="124"/>
      <c r="DH347" s="124"/>
      <c r="DR347" s="124"/>
      <c r="EB347" s="124"/>
      <c r="EL347" s="124"/>
      <c r="EV347" s="124"/>
      <c r="FF347" s="124"/>
      <c r="FP347" s="124"/>
      <c r="FZ347" s="124"/>
      <c r="GJ347" s="124"/>
      <c r="GT347" s="124"/>
      <c r="HD347" s="124"/>
      <c r="HN347" s="124"/>
      <c r="HX347" s="124"/>
    </row>
    <row xmlns:x14ac="http://schemas.microsoft.com/office/spreadsheetml/2009/9/ac" r="348" s="3" customFormat="true" x14ac:dyDescent="0.25">
      <c r="A348" s="395"/>
      <c r="B348" s="124"/>
      <c r="L348" s="124"/>
      <c r="V348" s="124"/>
      <c r="AF348" s="124"/>
      <c r="AP348" s="124"/>
      <c r="AZ348" s="124"/>
      <c r="BA348" s="124"/>
      <c r="BJ348" s="124"/>
      <c r="BK348" s="124"/>
      <c r="BT348" s="124"/>
      <c r="CD348" s="124"/>
      <c r="CN348" s="124"/>
      <c r="CX348" s="124"/>
      <c r="DH348" s="124"/>
      <c r="DR348" s="124"/>
      <c r="EB348" s="124"/>
      <c r="EL348" s="124"/>
      <c r="EV348" s="124"/>
      <c r="FF348" s="124"/>
      <c r="FP348" s="124"/>
      <c r="FZ348" s="124"/>
      <c r="GJ348" s="124"/>
      <c r="GT348" s="124"/>
      <c r="HD348" s="124"/>
      <c r="HN348" s="124"/>
      <c r="HX348" s="124"/>
    </row>
    <row xmlns:x14ac="http://schemas.microsoft.com/office/spreadsheetml/2009/9/ac" r="349" s="3" customFormat="true" x14ac:dyDescent="0.25">
      <c r="A349" s="395"/>
      <c r="B349" s="124"/>
      <c r="L349" s="124"/>
      <c r="V349" s="124"/>
      <c r="AF349" s="124"/>
      <c r="AP349" s="124"/>
      <c r="AZ349" s="124"/>
      <c r="BA349" s="124"/>
      <c r="BJ349" s="124"/>
      <c r="BK349" s="124"/>
      <c r="BT349" s="124"/>
      <c r="CD349" s="124"/>
      <c r="CN349" s="124"/>
      <c r="CX349" s="124"/>
      <c r="DH349" s="124"/>
      <c r="DR349" s="124"/>
      <c r="EB349" s="124"/>
      <c r="EL349" s="124"/>
      <c r="EV349" s="124"/>
      <c r="FF349" s="124"/>
      <c r="FP349" s="124"/>
      <c r="FZ349" s="124"/>
      <c r="GJ349" s="124"/>
      <c r="GT349" s="124"/>
      <c r="HD349" s="124"/>
      <c r="HN349" s="124"/>
      <c r="HX349" s="124"/>
    </row>
    <row xmlns:x14ac="http://schemas.microsoft.com/office/spreadsheetml/2009/9/ac" r="350" s="3" customFormat="true" x14ac:dyDescent="0.25">
      <c r="A350" s="395"/>
      <c r="B350" s="124"/>
      <c r="L350" s="124"/>
      <c r="V350" s="124"/>
      <c r="AF350" s="124"/>
      <c r="AP350" s="124"/>
      <c r="AZ350" s="124"/>
      <c r="BA350" s="124"/>
      <c r="BJ350" s="124"/>
      <c r="BK350" s="124"/>
      <c r="BT350" s="124"/>
      <c r="CD350" s="124"/>
      <c r="CN350" s="124"/>
      <c r="CX350" s="124"/>
      <c r="DH350" s="124"/>
      <c r="DR350" s="124"/>
      <c r="EB350" s="124"/>
      <c r="EL350" s="124"/>
      <c r="EV350" s="124"/>
      <c r="FF350" s="124"/>
      <c r="FP350" s="124"/>
      <c r="FZ350" s="124"/>
      <c r="GJ350" s="124"/>
      <c r="GT350" s="124"/>
      <c r="HD350" s="124"/>
      <c r="HN350" s="124"/>
      <c r="HX350" s="124"/>
    </row>
    <row xmlns:x14ac="http://schemas.microsoft.com/office/spreadsheetml/2009/9/ac" r="351" s="3" customFormat="true" x14ac:dyDescent="0.25">
      <c r="A351" s="395"/>
      <c r="B351" s="124"/>
      <c r="L351" s="124"/>
      <c r="V351" s="124"/>
      <c r="AF351" s="124"/>
      <c r="AP351" s="124"/>
      <c r="AZ351" s="124"/>
      <c r="BA351" s="124"/>
      <c r="BJ351" s="124"/>
      <c r="BK351" s="124"/>
      <c r="BT351" s="124"/>
      <c r="CD351" s="124"/>
      <c r="CN351" s="124"/>
      <c r="CX351" s="124"/>
      <c r="DH351" s="124"/>
      <c r="DR351" s="124"/>
      <c r="EB351" s="124"/>
      <c r="EL351" s="124"/>
      <c r="EV351" s="124"/>
      <c r="FF351" s="124"/>
      <c r="FP351" s="124"/>
      <c r="FZ351" s="124"/>
      <c r="GJ351" s="124"/>
      <c r="GT351" s="124"/>
      <c r="HD351" s="124"/>
      <c r="HN351" s="124"/>
      <c r="HX351" s="124"/>
    </row>
    <row xmlns:x14ac="http://schemas.microsoft.com/office/spreadsheetml/2009/9/ac" r="352" s="3" customFormat="true" x14ac:dyDescent="0.25">
      <c r="A352" s="395"/>
      <c r="B352" s="124"/>
      <c r="L352" s="124"/>
      <c r="V352" s="124"/>
      <c r="AF352" s="124"/>
      <c r="AP352" s="124"/>
      <c r="AZ352" s="124"/>
      <c r="BA352" s="124"/>
      <c r="BJ352" s="124"/>
      <c r="BK352" s="124"/>
      <c r="BT352" s="124"/>
      <c r="CD352" s="124"/>
      <c r="CN352" s="124"/>
      <c r="CX352" s="124"/>
      <c r="DH352" s="124"/>
      <c r="DR352" s="124"/>
      <c r="EB352" s="124"/>
      <c r="EL352" s="124"/>
      <c r="EV352" s="124"/>
      <c r="FF352" s="124"/>
      <c r="FP352" s="124"/>
      <c r="FZ352" s="124"/>
      <c r="GJ352" s="124"/>
      <c r="GT352" s="124"/>
      <c r="HD352" s="124"/>
      <c r="HN352" s="124"/>
      <c r="HX352" s="124"/>
    </row>
    <row xmlns:x14ac="http://schemas.microsoft.com/office/spreadsheetml/2009/9/ac" r="353" s="3" customFormat="true" x14ac:dyDescent="0.25">
      <c r="A353" s="395"/>
      <c r="B353" s="124"/>
      <c r="L353" s="124"/>
      <c r="V353" s="124"/>
      <c r="AF353" s="124"/>
      <c r="AP353" s="124"/>
      <c r="AZ353" s="124"/>
      <c r="BA353" s="124"/>
      <c r="BJ353" s="124"/>
      <c r="BK353" s="124"/>
      <c r="BT353" s="124"/>
      <c r="CD353" s="124"/>
      <c r="CN353" s="124"/>
      <c r="CX353" s="124"/>
      <c r="DH353" s="124"/>
      <c r="DR353" s="124"/>
      <c r="EB353" s="124"/>
      <c r="EL353" s="124"/>
      <c r="EV353" s="124"/>
      <c r="FF353" s="124"/>
      <c r="FP353" s="124"/>
      <c r="FZ353" s="124"/>
      <c r="GJ353" s="124"/>
      <c r="GT353" s="124"/>
      <c r="HD353" s="124"/>
      <c r="HN353" s="124"/>
      <c r="HX353" s="124"/>
    </row>
    <row xmlns:x14ac="http://schemas.microsoft.com/office/spreadsheetml/2009/9/ac" r="354" s="3" customFormat="true" x14ac:dyDescent="0.25">
      <c r="A354" s="395"/>
      <c r="B354" s="124"/>
      <c r="L354" s="124"/>
      <c r="V354" s="124"/>
      <c r="AF354" s="124"/>
      <c r="AP354" s="124"/>
      <c r="AZ354" s="124"/>
      <c r="BA354" s="124"/>
      <c r="BJ354" s="124"/>
      <c r="BK354" s="124"/>
      <c r="BT354" s="124"/>
      <c r="CD354" s="124"/>
      <c r="CN354" s="124"/>
      <c r="CX354" s="124"/>
      <c r="DH354" s="124"/>
      <c r="DR354" s="124"/>
      <c r="EB354" s="124"/>
      <c r="EL354" s="124"/>
      <c r="EV354" s="124"/>
      <c r="FF354" s="124"/>
      <c r="FP354" s="124"/>
      <c r="FZ354" s="124"/>
      <c r="GJ354" s="124"/>
      <c r="GT354" s="124"/>
      <c r="HD354" s="124"/>
      <c r="HN354" s="124"/>
      <c r="HX354" s="124"/>
    </row>
    <row xmlns:x14ac="http://schemas.microsoft.com/office/spreadsheetml/2009/9/ac" r="355" s="3" customFormat="true" x14ac:dyDescent="0.25">
      <c r="A355" s="395"/>
      <c r="B355" s="124"/>
      <c r="L355" s="124"/>
      <c r="V355" s="124"/>
      <c r="AF355" s="124"/>
      <c r="AP355" s="124"/>
      <c r="AZ355" s="124"/>
      <c r="BA355" s="124"/>
      <c r="BJ355" s="124"/>
      <c r="BK355" s="124"/>
      <c r="BT355" s="124"/>
      <c r="CD355" s="124"/>
      <c r="CN355" s="124"/>
      <c r="CX355" s="124"/>
      <c r="DH355" s="124"/>
      <c r="DR355" s="124"/>
      <c r="EB355" s="124"/>
      <c r="EL355" s="124"/>
      <c r="EV355" s="124"/>
      <c r="FF355" s="124"/>
      <c r="FP355" s="124"/>
      <c r="FZ355" s="124"/>
      <c r="GJ355" s="124"/>
      <c r="GT355" s="124"/>
      <c r="HD355" s="124"/>
      <c r="HN355" s="124"/>
      <c r="HX355" s="124"/>
    </row>
    <row xmlns:x14ac="http://schemas.microsoft.com/office/spreadsheetml/2009/9/ac" r="356" s="3" customFormat="true" x14ac:dyDescent="0.25">
      <c r="A356" s="395"/>
      <c r="B356" s="124"/>
      <c r="L356" s="124"/>
      <c r="V356" s="124"/>
      <c r="AF356" s="124"/>
      <c r="AP356" s="124"/>
      <c r="AZ356" s="124"/>
      <c r="BA356" s="124"/>
      <c r="BJ356" s="124"/>
      <c r="BK356" s="124"/>
      <c r="BT356" s="124"/>
      <c r="CD356" s="124"/>
      <c r="CN356" s="124"/>
      <c r="CX356" s="124"/>
      <c r="DH356" s="124"/>
      <c r="DR356" s="124"/>
      <c r="EB356" s="124"/>
      <c r="EL356" s="124"/>
      <c r="EV356" s="124"/>
      <c r="FF356" s="124"/>
      <c r="FP356" s="124"/>
      <c r="FZ356" s="124"/>
      <c r="GJ356" s="124"/>
      <c r="GT356" s="124"/>
      <c r="HD356" s="124"/>
      <c r="HN356" s="124"/>
      <c r="HX356" s="124"/>
    </row>
    <row xmlns:x14ac="http://schemas.microsoft.com/office/spreadsheetml/2009/9/ac" r="357" s="3" customFormat="true" x14ac:dyDescent="0.25">
      <c r="A357" s="395"/>
      <c r="B357" s="124"/>
      <c r="L357" s="124"/>
      <c r="V357" s="124"/>
      <c r="AF357" s="124"/>
      <c r="AP357" s="124"/>
      <c r="AZ357" s="124"/>
      <c r="BA357" s="124"/>
      <c r="BJ357" s="124"/>
      <c r="BK357" s="124"/>
      <c r="BT357" s="124"/>
      <c r="CD357" s="124"/>
      <c r="CN357" s="124"/>
      <c r="CX357" s="124"/>
      <c r="DH357" s="124"/>
      <c r="DR357" s="124"/>
      <c r="EB357" s="124"/>
      <c r="EL357" s="124"/>
      <c r="EV357" s="124"/>
      <c r="FF357" s="124"/>
      <c r="FP357" s="124"/>
      <c r="FZ357" s="124"/>
      <c r="GJ357" s="124"/>
      <c r="GT357" s="124"/>
      <c r="HD357" s="124"/>
      <c r="HN357" s="124"/>
      <c r="HX357" s="124"/>
    </row>
    <row xmlns:x14ac="http://schemas.microsoft.com/office/spreadsheetml/2009/9/ac" r="358" s="3" customFormat="true" x14ac:dyDescent="0.25">
      <c r="A358" s="395"/>
      <c r="B358" s="124"/>
      <c r="L358" s="124"/>
      <c r="V358" s="124"/>
      <c r="AF358" s="124"/>
      <c r="AP358" s="124"/>
      <c r="AZ358" s="124"/>
      <c r="BA358" s="124"/>
      <c r="BJ358" s="124"/>
      <c r="BK358" s="124"/>
      <c r="BT358" s="124"/>
      <c r="CD358" s="124"/>
      <c r="CN358" s="124"/>
      <c r="CX358" s="124"/>
      <c r="DH358" s="124"/>
      <c r="DR358" s="124"/>
      <c r="EB358" s="124"/>
      <c r="EL358" s="124"/>
      <c r="EV358" s="124"/>
      <c r="FF358" s="124"/>
      <c r="FP358" s="124"/>
      <c r="FZ358" s="124"/>
      <c r="GJ358" s="124"/>
      <c r="GT358" s="124"/>
      <c r="HD358" s="124"/>
      <c r="HN358" s="124"/>
      <c r="HX358" s="124"/>
    </row>
    <row xmlns:x14ac="http://schemas.microsoft.com/office/spreadsheetml/2009/9/ac" r="359" s="3" customFormat="true" x14ac:dyDescent="0.25">
      <c r="A359" s="395"/>
      <c r="B359" s="124"/>
      <c r="L359" s="124"/>
      <c r="V359" s="124"/>
      <c r="AF359" s="124"/>
      <c r="AP359" s="124"/>
      <c r="AZ359" s="124"/>
      <c r="BA359" s="124"/>
      <c r="BJ359" s="124"/>
      <c r="BK359" s="124"/>
      <c r="BT359" s="124"/>
      <c r="CD359" s="124"/>
      <c r="CN359" s="124"/>
      <c r="CX359" s="124"/>
      <c r="DH359" s="124"/>
      <c r="DR359" s="124"/>
      <c r="EB359" s="124"/>
      <c r="EL359" s="124"/>
      <c r="EV359" s="124"/>
      <c r="FF359" s="124"/>
      <c r="FP359" s="124"/>
      <c r="FZ359" s="124"/>
      <c r="GJ359" s="124"/>
      <c r="GT359" s="124"/>
      <c r="HD359" s="124"/>
      <c r="HN359" s="124"/>
      <c r="HX359" s="124"/>
    </row>
    <row xmlns:x14ac="http://schemas.microsoft.com/office/spreadsheetml/2009/9/ac" r="360" s="3" customFormat="true" x14ac:dyDescent="0.25">
      <c r="A360" s="395"/>
      <c r="B360" s="124"/>
      <c r="L360" s="124"/>
      <c r="V360" s="124"/>
      <c r="AF360" s="124"/>
      <c r="AP360" s="124"/>
      <c r="AZ360" s="124"/>
      <c r="BA360" s="124"/>
      <c r="BJ360" s="124"/>
      <c r="BK360" s="124"/>
      <c r="BT360" s="124"/>
      <c r="CD360" s="124"/>
      <c r="CN360" s="124"/>
      <c r="CX360" s="124"/>
      <c r="DH360" s="124"/>
      <c r="DR360" s="124"/>
      <c r="EB360" s="124"/>
      <c r="EL360" s="124"/>
      <c r="EV360" s="124"/>
      <c r="FF360" s="124"/>
      <c r="FP360" s="124"/>
      <c r="FZ360" s="124"/>
      <c r="GJ360" s="124"/>
      <c r="GT360" s="124"/>
      <c r="HD360" s="124"/>
      <c r="HN360" s="124"/>
      <c r="HX360" s="124"/>
    </row>
    <row xmlns:x14ac="http://schemas.microsoft.com/office/spreadsheetml/2009/9/ac" r="361" s="3" customFormat="true" x14ac:dyDescent="0.25">
      <c r="A361" s="395"/>
      <c r="B361" s="124"/>
      <c r="L361" s="124"/>
      <c r="V361" s="124"/>
      <c r="AF361" s="124"/>
      <c r="AP361" s="124"/>
      <c r="AZ361" s="124"/>
      <c r="BA361" s="124"/>
      <c r="BJ361" s="124"/>
      <c r="BK361" s="124"/>
      <c r="BT361" s="124"/>
      <c r="CD361" s="124"/>
      <c r="CN361" s="124"/>
      <c r="CX361" s="124"/>
      <c r="DH361" s="124"/>
      <c r="DR361" s="124"/>
      <c r="EB361" s="124"/>
      <c r="EL361" s="124"/>
      <c r="EV361" s="124"/>
      <c r="FF361" s="124"/>
      <c r="FP361" s="124"/>
      <c r="FZ361" s="124"/>
      <c r="GJ361" s="124"/>
      <c r="GT361" s="124"/>
      <c r="HD361" s="124"/>
      <c r="HN361" s="124"/>
      <c r="HX361" s="124"/>
    </row>
    <row xmlns:x14ac="http://schemas.microsoft.com/office/spreadsheetml/2009/9/ac" r="362" s="3" customFormat="true" x14ac:dyDescent="0.25">
      <c r="A362" s="395"/>
      <c r="B362" s="124"/>
      <c r="L362" s="124"/>
      <c r="V362" s="124"/>
      <c r="AF362" s="124"/>
      <c r="AP362" s="124"/>
      <c r="AZ362" s="124"/>
      <c r="BA362" s="124"/>
      <c r="BJ362" s="124"/>
      <c r="BK362" s="124"/>
      <c r="BT362" s="124"/>
      <c r="CD362" s="124"/>
      <c r="CN362" s="124"/>
      <c r="CX362" s="124"/>
      <c r="DH362" s="124"/>
      <c r="DR362" s="124"/>
      <c r="EB362" s="124"/>
      <c r="EL362" s="124"/>
      <c r="EV362" s="124"/>
      <c r="FF362" s="124"/>
      <c r="FP362" s="124"/>
      <c r="FZ362" s="124"/>
      <c r="GJ362" s="124"/>
      <c r="GT362" s="124"/>
      <c r="HD362" s="124"/>
      <c r="HN362" s="124"/>
      <c r="HX362" s="124"/>
    </row>
    <row xmlns:x14ac="http://schemas.microsoft.com/office/spreadsheetml/2009/9/ac" r="363" s="3" customFormat="true" x14ac:dyDescent="0.25">
      <c r="A363" s="395"/>
      <c r="B363" s="124"/>
      <c r="L363" s="124"/>
      <c r="V363" s="124"/>
      <c r="AF363" s="124"/>
      <c r="AP363" s="124"/>
      <c r="AZ363" s="124"/>
      <c r="BA363" s="124"/>
      <c r="BJ363" s="124"/>
      <c r="BK363" s="124"/>
      <c r="BT363" s="124"/>
      <c r="CD363" s="124"/>
      <c r="CN363" s="124"/>
      <c r="CX363" s="124"/>
      <c r="DH363" s="124"/>
      <c r="DR363" s="124"/>
      <c r="EB363" s="124"/>
      <c r="EL363" s="124"/>
      <c r="EV363" s="124"/>
      <c r="FF363" s="124"/>
      <c r="FP363" s="124"/>
      <c r="FZ363" s="124"/>
      <c r="GJ363" s="124"/>
      <c r="GT363" s="124"/>
      <c r="HD363" s="124"/>
      <c r="HN363" s="124"/>
      <c r="HX363" s="124"/>
    </row>
    <row xmlns:x14ac="http://schemas.microsoft.com/office/spreadsheetml/2009/9/ac" r="364" s="3" customFormat="true" x14ac:dyDescent="0.25">
      <c r="A364" s="395"/>
      <c r="B364" s="124"/>
      <c r="L364" s="124"/>
      <c r="V364" s="124"/>
      <c r="AF364" s="124"/>
      <c r="AP364" s="124"/>
      <c r="AZ364" s="124"/>
      <c r="BA364" s="124"/>
      <c r="BJ364" s="124"/>
      <c r="BK364" s="124"/>
      <c r="BT364" s="124"/>
      <c r="CD364" s="124"/>
      <c r="CN364" s="124"/>
      <c r="CX364" s="124"/>
      <c r="DH364" s="124"/>
      <c r="DR364" s="124"/>
      <c r="EB364" s="124"/>
      <c r="EL364" s="124"/>
      <c r="EV364" s="124"/>
      <c r="FF364" s="124"/>
      <c r="FP364" s="124"/>
      <c r="FZ364" s="124"/>
      <c r="GJ364" s="124"/>
      <c r="GT364" s="124"/>
      <c r="HD364" s="124"/>
      <c r="HN364" s="124"/>
      <c r="HX364" s="124"/>
    </row>
    <row xmlns:x14ac="http://schemas.microsoft.com/office/spreadsheetml/2009/9/ac" r="365" s="3" customFormat="true" x14ac:dyDescent="0.25">
      <c r="A365" s="395"/>
      <c r="B365" s="124"/>
      <c r="L365" s="124"/>
      <c r="V365" s="124"/>
      <c r="AF365" s="124"/>
      <c r="AP365" s="124"/>
      <c r="AZ365" s="124"/>
      <c r="BA365" s="124"/>
      <c r="BJ365" s="124"/>
      <c r="BK365" s="124"/>
      <c r="BT365" s="124"/>
      <c r="CD365" s="124"/>
      <c r="CN365" s="124"/>
      <c r="CX365" s="124"/>
      <c r="DH365" s="124"/>
      <c r="DR365" s="124"/>
      <c r="EB365" s="124"/>
      <c r="EL365" s="124"/>
      <c r="EV365" s="124"/>
      <c r="FF365" s="124"/>
      <c r="FP365" s="124"/>
      <c r="FZ365" s="124"/>
      <c r="GJ365" s="124"/>
      <c r="GT365" s="124"/>
      <c r="HD365" s="124"/>
      <c r="HN365" s="124"/>
      <c r="HX365" s="124"/>
    </row>
    <row xmlns:x14ac="http://schemas.microsoft.com/office/spreadsheetml/2009/9/ac" r="366" s="3" customFormat="true" x14ac:dyDescent="0.25">
      <c r="A366" s="395"/>
      <c r="B366" s="124"/>
      <c r="L366" s="124"/>
      <c r="V366" s="124"/>
      <c r="AF366" s="124"/>
      <c r="AP366" s="124"/>
      <c r="AZ366" s="124"/>
      <c r="BA366" s="124"/>
      <c r="BJ366" s="124"/>
      <c r="BK366" s="124"/>
      <c r="BT366" s="124"/>
      <c r="CD366" s="124"/>
      <c r="CN366" s="124"/>
      <c r="CX366" s="124"/>
      <c r="DH366" s="124"/>
      <c r="DR366" s="124"/>
      <c r="EB366" s="124"/>
      <c r="EL366" s="124"/>
      <c r="EV366" s="124"/>
      <c r="FF366" s="124"/>
      <c r="FP366" s="124"/>
      <c r="FZ366" s="124"/>
      <c r="GJ366" s="124"/>
      <c r="GT366" s="124"/>
      <c r="HD366" s="124"/>
      <c r="HN366" s="124"/>
      <c r="HX366" s="124"/>
    </row>
    <row xmlns:x14ac="http://schemas.microsoft.com/office/spreadsheetml/2009/9/ac" r="367" s="3" customFormat="true" x14ac:dyDescent="0.25">
      <c r="A367" s="395"/>
      <c r="B367" s="124"/>
      <c r="L367" s="124"/>
      <c r="V367" s="124"/>
      <c r="AF367" s="124"/>
      <c r="AP367" s="124"/>
      <c r="AZ367" s="124"/>
      <c r="BA367" s="124"/>
      <c r="BJ367" s="124"/>
      <c r="BK367" s="124"/>
      <c r="BT367" s="124"/>
      <c r="CD367" s="124"/>
      <c r="CN367" s="124"/>
      <c r="CX367" s="124"/>
      <c r="DH367" s="124"/>
      <c r="DR367" s="124"/>
      <c r="EB367" s="124"/>
      <c r="EL367" s="124"/>
      <c r="EV367" s="124"/>
      <c r="FF367" s="124"/>
      <c r="FP367" s="124"/>
      <c r="FZ367" s="124"/>
      <c r="GJ367" s="124"/>
      <c r="GT367" s="124"/>
      <c r="HD367" s="124"/>
      <c r="HN367" s="124"/>
      <c r="HX367" s="124"/>
    </row>
    <row xmlns:x14ac="http://schemas.microsoft.com/office/spreadsheetml/2009/9/ac" r="368" s="3" customFormat="true" x14ac:dyDescent="0.25">
      <c r="A368" s="395"/>
      <c r="B368" s="124"/>
      <c r="L368" s="124"/>
      <c r="V368" s="124"/>
      <c r="AF368" s="124"/>
      <c r="AP368" s="124"/>
      <c r="AZ368" s="124"/>
      <c r="BA368" s="124"/>
      <c r="BJ368" s="124"/>
      <c r="BK368" s="124"/>
      <c r="BT368" s="124"/>
      <c r="CD368" s="124"/>
      <c r="CN368" s="124"/>
      <c r="CX368" s="124"/>
      <c r="DH368" s="124"/>
      <c r="DR368" s="124"/>
      <c r="EB368" s="124"/>
      <c r="EL368" s="124"/>
      <c r="EV368" s="124"/>
      <c r="FF368" s="124"/>
      <c r="FP368" s="124"/>
      <c r="FZ368" s="124"/>
      <c r="GJ368" s="124"/>
      <c r="GT368" s="124"/>
      <c r="HD368" s="124"/>
      <c r="HN368" s="124"/>
      <c r="HX368" s="124"/>
    </row>
    <row xmlns:x14ac="http://schemas.microsoft.com/office/spreadsheetml/2009/9/ac" r="369" s="3" customFormat="true" x14ac:dyDescent="0.25">
      <c r="A369" s="395"/>
      <c r="B369" s="124"/>
      <c r="L369" s="124"/>
      <c r="V369" s="124"/>
      <c r="AF369" s="124"/>
      <c r="AP369" s="124"/>
      <c r="AZ369" s="124"/>
      <c r="BA369" s="124"/>
      <c r="BJ369" s="124"/>
      <c r="BK369" s="124"/>
      <c r="BT369" s="124"/>
      <c r="CD369" s="124"/>
      <c r="CN369" s="124"/>
      <c r="CX369" s="124"/>
      <c r="DH369" s="124"/>
      <c r="DR369" s="124"/>
      <c r="EB369" s="124"/>
      <c r="EL369" s="124"/>
      <c r="EV369" s="124"/>
      <c r="FF369" s="124"/>
      <c r="FP369" s="124"/>
      <c r="FZ369" s="124"/>
      <c r="GJ369" s="124"/>
      <c r="GT369" s="124"/>
      <c r="HD369" s="124"/>
      <c r="HN369" s="124"/>
      <c r="HX369" s="124"/>
    </row>
    <row xmlns:x14ac="http://schemas.microsoft.com/office/spreadsheetml/2009/9/ac" r="370" s="3" customFormat="true" x14ac:dyDescent="0.25">
      <c r="A370" s="395"/>
      <c r="B370" s="124"/>
      <c r="L370" s="124"/>
      <c r="V370" s="124"/>
      <c r="AF370" s="124"/>
      <c r="AP370" s="124"/>
      <c r="AZ370" s="124"/>
      <c r="BA370" s="124"/>
      <c r="BJ370" s="124"/>
      <c r="BK370" s="124"/>
      <c r="BT370" s="124"/>
      <c r="CD370" s="124"/>
      <c r="CN370" s="124"/>
      <c r="CX370" s="124"/>
      <c r="DH370" s="124"/>
      <c r="DR370" s="124"/>
      <c r="EB370" s="124"/>
      <c r="EL370" s="124"/>
      <c r="EV370" s="124"/>
      <c r="FF370" s="124"/>
      <c r="FP370" s="124"/>
      <c r="FZ370" s="124"/>
      <c r="GJ370" s="124"/>
      <c r="GT370" s="124"/>
      <c r="HD370" s="124"/>
      <c r="HN370" s="124"/>
      <c r="HX370" s="124"/>
    </row>
    <row xmlns:x14ac="http://schemas.microsoft.com/office/spreadsheetml/2009/9/ac" r="371" s="3" customFormat="true" x14ac:dyDescent="0.25">
      <c r="A371" s="395"/>
      <c r="B371" s="124"/>
      <c r="L371" s="124"/>
      <c r="V371" s="124"/>
      <c r="AF371" s="124"/>
      <c r="AP371" s="124"/>
      <c r="AZ371" s="124"/>
      <c r="BA371" s="124"/>
      <c r="BJ371" s="124"/>
      <c r="BK371" s="124"/>
      <c r="BT371" s="124"/>
      <c r="CD371" s="124"/>
      <c r="CN371" s="124"/>
      <c r="CX371" s="124"/>
      <c r="DH371" s="124"/>
      <c r="DR371" s="124"/>
      <c r="EB371" s="124"/>
      <c r="EL371" s="124"/>
      <c r="EV371" s="124"/>
      <c r="FF371" s="124"/>
      <c r="FP371" s="124"/>
      <c r="FZ371" s="124"/>
      <c r="GJ371" s="124"/>
      <c r="GT371" s="124"/>
      <c r="HD371" s="124"/>
      <c r="HN371" s="124"/>
      <c r="HX371" s="124"/>
    </row>
    <row xmlns:x14ac="http://schemas.microsoft.com/office/spreadsheetml/2009/9/ac" r="372" s="3" customFormat="true" x14ac:dyDescent="0.25">
      <c r="A372" s="395"/>
      <c r="B372" s="124"/>
      <c r="L372" s="124"/>
      <c r="V372" s="124"/>
      <c r="AF372" s="124"/>
      <c r="AP372" s="124"/>
      <c r="AZ372" s="124"/>
      <c r="BA372" s="124"/>
      <c r="BJ372" s="124"/>
      <c r="BK372" s="124"/>
      <c r="BT372" s="124"/>
      <c r="CD372" s="124"/>
      <c r="CN372" s="124"/>
      <c r="CX372" s="124"/>
      <c r="DH372" s="124"/>
      <c r="DR372" s="124"/>
      <c r="EB372" s="124"/>
      <c r="EL372" s="124"/>
      <c r="EV372" s="124"/>
      <c r="FF372" s="124"/>
      <c r="FP372" s="124"/>
      <c r="FZ372" s="124"/>
      <c r="GJ372" s="124"/>
      <c r="GT372" s="124"/>
      <c r="HD372" s="124"/>
      <c r="HN372" s="124"/>
      <c r="HX372" s="124"/>
    </row>
    <row xmlns:x14ac="http://schemas.microsoft.com/office/spreadsheetml/2009/9/ac" r="373" s="3" customFormat="true" x14ac:dyDescent="0.25">
      <c r="A373" s="395"/>
      <c r="B373" s="124"/>
      <c r="L373" s="124"/>
      <c r="V373" s="124"/>
      <c r="AF373" s="124"/>
      <c r="AP373" s="124"/>
      <c r="AZ373" s="124"/>
      <c r="BA373" s="124"/>
      <c r="BJ373" s="124"/>
      <c r="BK373" s="124"/>
      <c r="BT373" s="124"/>
      <c r="CD373" s="124"/>
      <c r="CN373" s="124"/>
      <c r="CX373" s="124"/>
      <c r="DH373" s="124"/>
      <c r="DR373" s="124"/>
      <c r="EB373" s="124"/>
      <c r="EL373" s="124"/>
      <c r="EV373" s="124"/>
      <c r="FF373" s="124"/>
      <c r="FP373" s="124"/>
      <c r="FZ373" s="124"/>
      <c r="GJ373" s="124"/>
      <c r="GT373" s="124"/>
      <c r="HD373" s="124"/>
      <c r="HN373" s="124"/>
      <c r="HX373" s="124"/>
    </row>
    <row xmlns:x14ac="http://schemas.microsoft.com/office/spreadsheetml/2009/9/ac" r="374" s="3" customFormat="true" x14ac:dyDescent="0.25">
      <c r="A374" s="395"/>
      <c r="B374" s="124"/>
      <c r="L374" s="124"/>
      <c r="V374" s="124"/>
      <c r="AF374" s="124"/>
      <c r="AP374" s="124"/>
      <c r="AZ374" s="124"/>
      <c r="BA374" s="124"/>
      <c r="BJ374" s="124"/>
      <c r="BK374" s="124"/>
      <c r="BT374" s="124"/>
      <c r="CD374" s="124"/>
      <c r="CN374" s="124"/>
      <c r="CX374" s="124"/>
      <c r="DH374" s="124"/>
      <c r="DR374" s="124"/>
      <c r="EB374" s="124"/>
      <c r="EL374" s="124"/>
      <c r="EV374" s="124"/>
      <c r="FF374" s="124"/>
      <c r="FP374" s="124"/>
      <c r="FZ374" s="124"/>
      <c r="GJ374" s="124"/>
      <c r="GT374" s="124"/>
      <c r="HD374" s="124"/>
      <c r="HN374" s="124"/>
      <c r="HX374" s="124"/>
    </row>
    <row xmlns:x14ac="http://schemas.microsoft.com/office/spreadsheetml/2009/9/ac" r="375" s="3" customFormat="true" x14ac:dyDescent="0.25">
      <c r="A375" s="395"/>
      <c r="B375" s="124"/>
      <c r="L375" s="124"/>
      <c r="V375" s="124"/>
      <c r="AF375" s="124"/>
      <c r="AP375" s="124"/>
      <c r="AZ375" s="124"/>
      <c r="BA375" s="124"/>
      <c r="BJ375" s="124"/>
      <c r="BK375" s="124"/>
      <c r="BT375" s="124"/>
      <c r="CD375" s="124"/>
      <c r="CN375" s="124"/>
      <c r="CX375" s="124"/>
      <c r="DH375" s="124"/>
      <c r="DR375" s="124"/>
      <c r="EB375" s="124"/>
      <c r="EL375" s="124"/>
      <c r="EV375" s="124"/>
      <c r="FF375" s="124"/>
      <c r="FP375" s="124"/>
      <c r="FZ375" s="124"/>
      <c r="GJ375" s="124"/>
      <c r="GT375" s="124"/>
      <c r="HD375" s="124"/>
      <c r="HN375" s="124"/>
      <c r="HX375" s="124"/>
    </row>
    <row xmlns:x14ac="http://schemas.microsoft.com/office/spreadsheetml/2009/9/ac" r="376" s="3" customFormat="true" x14ac:dyDescent="0.25">
      <c r="A376" s="395"/>
      <c r="B376" s="124"/>
      <c r="L376" s="124"/>
      <c r="V376" s="124"/>
      <c r="AF376" s="124"/>
      <c r="AP376" s="124"/>
      <c r="AZ376" s="124"/>
      <c r="BA376" s="124"/>
      <c r="BJ376" s="124"/>
      <c r="BK376" s="124"/>
      <c r="BT376" s="124"/>
      <c r="CD376" s="124"/>
      <c r="CN376" s="124"/>
      <c r="CX376" s="124"/>
      <c r="DH376" s="124"/>
      <c r="DR376" s="124"/>
      <c r="EB376" s="124"/>
      <c r="EL376" s="124"/>
      <c r="EV376" s="124"/>
      <c r="FF376" s="124"/>
      <c r="FP376" s="124"/>
      <c r="FZ376" s="124"/>
      <c r="GJ376" s="124"/>
      <c r="GT376" s="124"/>
      <c r="HD376" s="124"/>
      <c r="HN376" s="124"/>
      <c r="HX376" s="124"/>
    </row>
    <row xmlns:x14ac="http://schemas.microsoft.com/office/spreadsheetml/2009/9/ac" r="377" s="3" customFormat="true" x14ac:dyDescent="0.25">
      <c r="A377" s="395"/>
      <c r="B377" s="124"/>
      <c r="L377" s="124"/>
      <c r="V377" s="124"/>
      <c r="AF377" s="124"/>
      <c r="AP377" s="124"/>
      <c r="AZ377" s="124"/>
      <c r="BA377" s="124"/>
      <c r="BJ377" s="124"/>
      <c r="BK377" s="124"/>
      <c r="BT377" s="124"/>
      <c r="CD377" s="124"/>
      <c r="CN377" s="124"/>
      <c r="CX377" s="124"/>
      <c r="DH377" s="124"/>
      <c r="DR377" s="124"/>
      <c r="EB377" s="124"/>
      <c r="EL377" s="124"/>
      <c r="EV377" s="124"/>
      <c r="FF377" s="124"/>
      <c r="FP377" s="124"/>
      <c r="FZ377" s="124"/>
      <c r="GJ377" s="124"/>
      <c r="GT377" s="124"/>
      <c r="HD377" s="124"/>
      <c r="HN377" s="124"/>
      <c r="HX377" s="124"/>
    </row>
    <row xmlns:x14ac="http://schemas.microsoft.com/office/spreadsheetml/2009/9/ac" r="378" s="3" customFormat="true" x14ac:dyDescent="0.25">
      <c r="A378" s="395"/>
      <c r="B378" s="124"/>
      <c r="L378" s="124"/>
      <c r="V378" s="124"/>
      <c r="AF378" s="124"/>
      <c r="AP378" s="124"/>
      <c r="AZ378" s="124"/>
      <c r="BA378" s="124"/>
      <c r="BJ378" s="124"/>
      <c r="BK378" s="124"/>
      <c r="BT378" s="124"/>
      <c r="CD378" s="124"/>
      <c r="CN378" s="124"/>
      <c r="CX378" s="124"/>
      <c r="DH378" s="124"/>
      <c r="DR378" s="124"/>
      <c r="EB378" s="124"/>
      <c r="EL378" s="124"/>
      <c r="EV378" s="124"/>
      <c r="FF378" s="124"/>
      <c r="FP378" s="124"/>
      <c r="FZ378" s="124"/>
      <c r="GJ378" s="124"/>
      <c r="GT378" s="124"/>
      <c r="HD378" s="124"/>
      <c r="HN378" s="124"/>
      <c r="HX378" s="124"/>
    </row>
    <row xmlns:x14ac="http://schemas.microsoft.com/office/spreadsheetml/2009/9/ac" r="379" s="3" customFormat="true" x14ac:dyDescent="0.25">
      <c r="A379" s="395"/>
      <c r="B379" s="124"/>
      <c r="L379" s="124"/>
      <c r="V379" s="124"/>
      <c r="AF379" s="124"/>
      <c r="AP379" s="124"/>
      <c r="AZ379" s="124"/>
      <c r="BA379" s="124"/>
      <c r="BJ379" s="124"/>
      <c r="BK379" s="124"/>
      <c r="BT379" s="124"/>
      <c r="CD379" s="124"/>
      <c r="CN379" s="124"/>
      <c r="CX379" s="124"/>
      <c r="DH379" s="124"/>
      <c r="DR379" s="124"/>
      <c r="EB379" s="124"/>
      <c r="EL379" s="124"/>
      <c r="EV379" s="124"/>
      <c r="FF379" s="124"/>
      <c r="FP379" s="124"/>
      <c r="FZ379" s="124"/>
      <c r="GJ379" s="124"/>
      <c r="GT379" s="124"/>
      <c r="HD379" s="124"/>
      <c r="HN379" s="124"/>
      <c r="HX379" s="124"/>
    </row>
    <row xmlns:x14ac="http://schemas.microsoft.com/office/spreadsheetml/2009/9/ac" r="380" s="3" customFormat="true" x14ac:dyDescent="0.25">
      <c r="A380" s="395"/>
      <c r="B380" s="124"/>
      <c r="L380" s="124"/>
      <c r="V380" s="124"/>
      <c r="AF380" s="124"/>
      <c r="AP380" s="124"/>
      <c r="AZ380" s="124"/>
      <c r="BA380" s="124"/>
      <c r="BJ380" s="124"/>
      <c r="BK380" s="124"/>
      <c r="BT380" s="124"/>
      <c r="CD380" s="124"/>
      <c r="CN380" s="124"/>
      <c r="CX380" s="124"/>
      <c r="DH380" s="124"/>
      <c r="DR380" s="124"/>
      <c r="EB380" s="124"/>
      <c r="EL380" s="124"/>
      <c r="EV380" s="124"/>
      <c r="FF380" s="124"/>
      <c r="FP380" s="124"/>
      <c r="FZ380" s="124"/>
      <c r="GJ380" s="124"/>
      <c r="GT380" s="124"/>
      <c r="HD380" s="124"/>
      <c r="HN380" s="124"/>
      <c r="HX380" s="124"/>
    </row>
    <row xmlns:x14ac="http://schemas.microsoft.com/office/spreadsheetml/2009/9/ac" r="381" s="3" customFormat="true" x14ac:dyDescent="0.25">
      <c r="A381" s="395"/>
      <c r="B381" s="124"/>
      <c r="L381" s="124"/>
      <c r="V381" s="124"/>
      <c r="AF381" s="124"/>
      <c r="AP381" s="124"/>
      <c r="AZ381" s="124"/>
      <c r="BA381" s="124"/>
      <c r="BJ381" s="124"/>
      <c r="BK381" s="124"/>
      <c r="BT381" s="124"/>
      <c r="CD381" s="124"/>
      <c r="CN381" s="124"/>
      <c r="CX381" s="124"/>
      <c r="DH381" s="124"/>
      <c r="DR381" s="124"/>
      <c r="EB381" s="124"/>
      <c r="EL381" s="124"/>
      <c r="EV381" s="124"/>
      <c r="FF381" s="124"/>
      <c r="FP381" s="124"/>
      <c r="FZ381" s="124"/>
      <c r="GJ381" s="124"/>
      <c r="GT381" s="124"/>
      <c r="HD381" s="124"/>
      <c r="HN381" s="124"/>
      <c r="HX381" s="124"/>
    </row>
    <row xmlns:x14ac="http://schemas.microsoft.com/office/spreadsheetml/2009/9/ac" r="382" s="3" customFormat="true" x14ac:dyDescent="0.25">
      <c r="A382" s="395"/>
      <c r="B382" s="124"/>
      <c r="L382" s="124"/>
      <c r="V382" s="124"/>
      <c r="AF382" s="124"/>
      <c r="AP382" s="124"/>
      <c r="AZ382" s="124"/>
      <c r="BA382" s="124"/>
      <c r="BJ382" s="124"/>
      <c r="BK382" s="124"/>
      <c r="BT382" s="124"/>
      <c r="CD382" s="124"/>
      <c r="CN382" s="124"/>
      <c r="CX382" s="124"/>
      <c r="DH382" s="124"/>
      <c r="DR382" s="124"/>
      <c r="EB382" s="124"/>
      <c r="EL382" s="124"/>
      <c r="EV382" s="124"/>
      <c r="FF382" s="124"/>
      <c r="FP382" s="124"/>
      <c r="FZ382" s="124"/>
      <c r="GJ382" s="124"/>
      <c r="GT382" s="124"/>
      <c r="HD382" s="124"/>
      <c r="HN382" s="124"/>
      <c r="HX382" s="124"/>
    </row>
    <row xmlns:x14ac="http://schemas.microsoft.com/office/spreadsheetml/2009/9/ac" r="383" s="3" customFormat="true" x14ac:dyDescent="0.25">
      <c r="A383" s="395"/>
      <c r="B383" s="124"/>
      <c r="L383" s="124"/>
      <c r="V383" s="124"/>
      <c r="AF383" s="124"/>
      <c r="AP383" s="124"/>
      <c r="AZ383" s="124"/>
      <c r="BA383" s="124"/>
      <c r="BJ383" s="124"/>
      <c r="BK383" s="124"/>
      <c r="BT383" s="124"/>
      <c r="CD383" s="124"/>
      <c r="CN383" s="124"/>
      <c r="CX383" s="124"/>
      <c r="DH383" s="124"/>
      <c r="DR383" s="124"/>
      <c r="EB383" s="124"/>
      <c r="EL383" s="124"/>
      <c r="EV383" s="124"/>
      <c r="FF383" s="124"/>
      <c r="FP383" s="124"/>
      <c r="FZ383" s="124"/>
      <c r="GJ383" s="124"/>
      <c r="GT383" s="124"/>
      <c r="HD383" s="124"/>
      <c r="HN383" s="124"/>
      <c r="HX383" s="124"/>
    </row>
    <row xmlns:x14ac="http://schemas.microsoft.com/office/spreadsheetml/2009/9/ac" r="384" s="3" customFormat="true" x14ac:dyDescent="0.25">
      <c r="A384" s="395"/>
      <c r="B384" s="124"/>
      <c r="L384" s="124"/>
      <c r="V384" s="124"/>
      <c r="AF384" s="124"/>
      <c r="AP384" s="124"/>
      <c r="AZ384" s="124"/>
      <c r="BA384" s="124"/>
      <c r="BJ384" s="124"/>
      <c r="BK384" s="124"/>
      <c r="BT384" s="124"/>
      <c r="CD384" s="124"/>
      <c r="CN384" s="124"/>
      <c r="CX384" s="124"/>
      <c r="DH384" s="124"/>
      <c r="DR384" s="124"/>
      <c r="EB384" s="124"/>
      <c r="EL384" s="124"/>
      <c r="EV384" s="124"/>
      <c r="FF384" s="124"/>
      <c r="FP384" s="124"/>
      <c r="FZ384" s="124"/>
      <c r="GJ384" s="124"/>
      <c r="GT384" s="124"/>
      <c r="HD384" s="124"/>
      <c r="HN384" s="124"/>
      <c r="HX384" s="124"/>
    </row>
    <row xmlns:x14ac="http://schemas.microsoft.com/office/spreadsheetml/2009/9/ac" r="385" s="3" customFormat="true" x14ac:dyDescent="0.25">
      <c r="A385" s="395"/>
      <c r="B385" s="124"/>
      <c r="L385" s="124"/>
      <c r="V385" s="124"/>
      <c r="AF385" s="124"/>
      <c r="AP385" s="124"/>
      <c r="AZ385" s="124"/>
      <c r="BA385" s="124"/>
      <c r="BJ385" s="124"/>
      <c r="BK385" s="124"/>
      <c r="BT385" s="124"/>
      <c r="CD385" s="124"/>
      <c r="CN385" s="124"/>
      <c r="CX385" s="124"/>
      <c r="DH385" s="124"/>
      <c r="DR385" s="124"/>
      <c r="EB385" s="124"/>
      <c r="EL385" s="124"/>
      <c r="EV385" s="124"/>
      <c r="FF385" s="124"/>
      <c r="FP385" s="124"/>
      <c r="FZ385" s="124"/>
      <c r="GJ385" s="124"/>
      <c r="GT385" s="124"/>
      <c r="HD385" s="124"/>
      <c r="HN385" s="124"/>
      <c r="HX385" s="124"/>
    </row>
    <row xmlns:x14ac="http://schemas.microsoft.com/office/spreadsheetml/2009/9/ac" r="386" s="3" customFormat="true" x14ac:dyDescent="0.25">
      <c r="A386" s="395"/>
      <c r="B386" s="124"/>
      <c r="L386" s="124"/>
      <c r="V386" s="124"/>
      <c r="AF386" s="124"/>
      <c r="AP386" s="124"/>
      <c r="AZ386" s="124"/>
      <c r="BA386" s="124"/>
      <c r="BJ386" s="124"/>
      <c r="BK386" s="124"/>
      <c r="BT386" s="124"/>
      <c r="CD386" s="124"/>
      <c r="CN386" s="124"/>
      <c r="CX386" s="124"/>
      <c r="DH386" s="124"/>
      <c r="DR386" s="124"/>
      <c r="EB386" s="124"/>
      <c r="EL386" s="124"/>
      <c r="EV386" s="124"/>
      <c r="FF386" s="124"/>
      <c r="FP386" s="124"/>
      <c r="FZ386" s="124"/>
      <c r="GJ386" s="124"/>
      <c r="GT386" s="124"/>
      <c r="HD386" s="124"/>
      <c r="HN386" s="124"/>
      <c r="HX386" s="124"/>
    </row>
    <row xmlns:x14ac="http://schemas.microsoft.com/office/spreadsheetml/2009/9/ac" r="387" s="3" customFormat="true" x14ac:dyDescent="0.25">
      <c r="A387" s="395"/>
      <c r="B387" s="124"/>
      <c r="L387" s="124"/>
      <c r="V387" s="124"/>
      <c r="AF387" s="124"/>
      <c r="AP387" s="124"/>
      <c r="AZ387" s="124"/>
      <c r="BA387" s="124"/>
      <c r="BJ387" s="124"/>
      <c r="BK387" s="124"/>
      <c r="BT387" s="124"/>
      <c r="CD387" s="124"/>
      <c r="CN387" s="124"/>
      <c r="CX387" s="124"/>
      <c r="DH387" s="124"/>
      <c r="DR387" s="124"/>
      <c r="EB387" s="124"/>
      <c r="EL387" s="124"/>
      <c r="EV387" s="124"/>
      <c r="FF387" s="124"/>
      <c r="FP387" s="124"/>
      <c r="FZ387" s="124"/>
      <c r="GJ387" s="124"/>
      <c r="GT387" s="124"/>
      <c r="HD387" s="124"/>
      <c r="HN387" s="124"/>
      <c r="HX387" s="124"/>
    </row>
    <row xmlns:x14ac="http://schemas.microsoft.com/office/spreadsheetml/2009/9/ac" r="388" s="3" customFormat="true" x14ac:dyDescent="0.25">
      <c r="A388" s="395"/>
      <c r="B388" s="124"/>
      <c r="L388" s="124"/>
      <c r="V388" s="124"/>
      <c r="AF388" s="124"/>
      <c r="AP388" s="124"/>
      <c r="AZ388" s="124"/>
      <c r="BA388" s="124"/>
      <c r="BJ388" s="124"/>
      <c r="BK388" s="124"/>
      <c r="BT388" s="124"/>
      <c r="CD388" s="124"/>
      <c r="CN388" s="124"/>
      <c r="CX388" s="124"/>
      <c r="DH388" s="124"/>
      <c r="DR388" s="124"/>
      <c r="EB388" s="124"/>
      <c r="EL388" s="124"/>
      <c r="EV388" s="124"/>
      <c r="FF388" s="124"/>
      <c r="FP388" s="124"/>
      <c r="FZ388" s="124"/>
      <c r="GJ388" s="124"/>
      <c r="GT388" s="124"/>
      <c r="HD388" s="124"/>
      <c r="HN388" s="124"/>
      <c r="HX388" s="124"/>
    </row>
    <row xmlns:x14ac="http://schemas.microsoft.com/office/spreadsheetml/2009/9/ac" r="389" s="3" customFormat="true" x14ac:dyDescent="0.25">
      <c r="A389" s="395"/>
      <c r="B389" s="124"/>
      <c r="L389" s="124"/>
      <c r="V389" s="124"/>
      <c r="AF389" s="124"/>
      <c r="AP389" s="124"/>
      <c r="AZ389" s="124"/>
      <c r="BA389" s="124"/>
      <c r="BJ389" s="124"/>
      <c r="BK389" s="124"/>
      <c r="BT389" s="124"/>
      <c r="CD389" s="124"/>
      <c r="CN389" s="124"/>
      <c r="CX389" s="124"/>
      <c r="DH389" s="124"/>
      <c r="DR389" s="124"/>
      <c r="EB389" s="124"/>
      <c r="EL389" s="124"/>
      <c r="EV389" s="124"/>
      <c r="FF389" s="124"/>
      <c r="FP389" s="124"/>
      <c r="FZ389" s="124"/>
      <c r="GJ389" s="124"/>
      <c r="GT389" s="124"/>
      <c r="HD389" s="124"/>
      <c r="HN389" s="124"/>
      <c r="HX389" s="124"/>
    </row>
    <row xmlns:x14ac="http://schemas.microsoft.com/office/spreadsheetml/2009/9/ac" r="390" s="3" customFormat="true" x14ac:dyDescent="0.25">
      <c r="A390" s="395"/>
      <c r="B390" s="124"/>
      <c r="L390" s="124"/>
      <c r="V390" s="124"/>
      <c r="AF390" s="124"/>
      <c r="AP390" s="124"/>
      <c r="AZ390" s="124"/>
      <c r="BA390" s="124"/>
      <c r="BJ390" s="124"/>
      <c r="BK390" s="124"/>
      <c r="BT390" s="124"/>
      <c r="CD390" s="124"/>
      <c r="CN390" s="124"/>
      <c r="CX390" s="124"/>
      <c r="DH390" s="124"/>
      <c r="DR390" s="124"/>
      <c r="EB390" s="124"/>
      <c r="EL390" s="124"/>
      <c r="EV390" s="124"/>
      <c r="FF390" s="124"/>
      <c r="FP390" s="124"/>
      <c r="FZ390" s="124"/>
      <c r="GJ390" s="124"/>
      <c r="GT390" s="124"/>
      <c r="HD390" s="124"/>
      <c r="HN390" s="124"/>
      <c r="HX390" s="124"/>
    </row>
    <row xmlns:x14ac="http://schemas.microsoft.com/office/spreadsheetml/2009/9/ac" r="391" s="3" customFormat="true" x14ac:dyDescent="0.25">
      <c r="A391" s="395"/>
      <c r="B391" s="124"/>
      <c r="L391" s="124"/>
      <c r="V391" s="124"/>
      <c r="AF391" s="124"/>
      <c r="AP391" s="124"/>
      <c r="AZ391" s="124"/>
      <c r="BA391" s="124"/>
      <c r="BJ391" s="124"/>
      <c r="BK391" s="124"/>
      <c r="BT391" s="124"/>
      <c r="CD391" s="124"/>
      <c r="CN391" s="124"/>
      <c r="CX391" s="124"/>
      <c r="DH391" s="124"/>
      <c r="DR391" s="124"/>
      <c r="EB391" s="124"/>
      <c r="EL391" s="124"/>
      <c r="EV391" s="124"/>
      <c r="FF391" s="124"/>
      <c r="FP391" s="124"/>
      <c r="FZ391" s="124"/>
      <c r="GJ391" s="124"/>
      <c r="GT391" s="124"/>
      <c r="HD391" s="124"/>
      <c r="HN391" s="124"/>
      <c r="HX391" s="124"/>
    </row>
    <row xmlns:x14ac="http://schemas.microsoft.com/office/spreadsheetml/2009/9/ac" r="392" s="3" customFormat="true" x14ac:dyDescent="0.25">
      <c r="A392" s="395"/>
      <c r="B392" s="124"/>
      <c r="L392" s="124"/>
      <c r="V392" s="124"/>
      <c r="AF392" s="124"/>
      <c r="AP392" s="124"/>
      <c r="AZ392" s="124"/>
      <c r="BA392" s="124"/>
      <c r="BJ392" s="124"/>
      <c r="BK392" s="124"/>
      <c r="BT392" s="124"/>
      <c r="CD392" s="124"/>
      <c r="CN392" s="124"/>
      <c r="CX392" s="124"/>
      <c r="DH392" s="124"/>
      <c r="DR392" s="124"/>
      <c r="EB392" s="124"/>
      <c r="EL392" s="124"/>
      <c r="EV392" s="124"/>
      <c r="FF392" s="124"/>
      <c r="FP392" s="124"/>
      <c r="FZ392" s="124"/>
      <c r="GJ392" s="124"/>
      <c r="GT392" s="124"/>
      <c r="HD392" s="124"/>
      <c r="HN392" s="124"/>
      <c r="HX392" s="124"/>
    </row>
    <row xmlns:x14ac="http://schemas.microsoft.com/office/spreadsheetml/2009/9/ac" r="393" s="3" customFormat="true" x14ac:dyDescent="0.25">
      <c r="A393" s="395"/>
      <c r="B393" s="124"/>
      <c r="L393" s="124"/>
      <c r="V393" s="124"/>
      <c r="AF393" s="124"/>
      <c r="AP393" s="124"/>
      <c r="AZ393" s="124"/>
      <c r="BA393" s="124"/>
      <c r="BJ393" s="124"/>
      <c r="BK393" s="124"/>
      <c r="BT393" s="124"/>
      <c r="CD393" s="124"/>
      <c r="CN393" s="124"/>
      <c r="CX393" s="124"/>
      <c r="DH393" s="124"/>
      <c r="DR393" s="124"/>
      <c r="EB393" s="124"/>
      <c r="EL393" s="124"/>
      <c r="EV393" s="124"/>
      <c r="FF393" s="124"/>
      <c r="FP393" s="124"/>
      <c r="FZ393" s="124"/>
      <c r="GJ393" s="124"/>
      <c r="GT393" s="124"/>
      <c r="HD393" s="124"/>
      <c r="HN393" s="124"/>
      <c r="HX393" s="124"/>
    </row>
    <row xmlns:x14ac="http://schemas.microsoft.com/office/spreadsheetml/2009/9/ac" r="394" s="3" customFormat="true" x14ac:dyDescent="0.25">
      <c r="A394" s="395"/>
      <c r="B394" s="124"/>
      <c r="L394" s="124"/>
      <c r="V394" s="124"/>
      <c r="AF394" s="124"/>
      <c r="AP394" s="124"/>
      <c r="AZ394" s="124"/>
      <c r="BA394" s="124"/>
      <c r="BJ394" s="124"/>
      <c r="BK394" s="124"/>
      <c r="BT394" s="124"/>
      <c r="CD394" s="124"/>
      <c r="CN394" s="124"/>
      <c r="CX394" s="124"/>
      <c r="DH394" s="124"/>
      <c r="DR394" s="124"/>
      <c r="EB394" s="124"/>
      <c r="EL394" s="124"/>
      <c r="EV394" s="124"/>
      <c r="FF394" s="124"/>
      <c r="FP394" s="124"/>
      <c r="FZ394" s="124"/>
      <c r="GJ394" s="124"/>
      <c r="GT394" s="124"/>
      <c r="HD394" s="124"/>
      <c r="HN394" s="124"/>
      <c r="HX394" s="124"/>
    </row>
    <row xmlns:x14ac="http://schemas.microsoft.com/office/spreadsheetml/2009/9/ac" r="395" s="3" customFormat="true" x14ac:dyDescent="0.25">
      <c r="A395" s="395"/>
      <c r="B395" s="124"/>
      <c r="L395" s="124"/>
      <c r="V395" s="124"/>
      <c r="AF395" s="124"/>
      <c r="AP395" s="124"/>
      <c r="AZ395" s="124"/>
      <c r="BA395" s="124"/>
      <c r="BJ395" s="124"/>
      <c r="BK395" s="124"/>
      <c r="BT395" s="124"/>
      <c r="CD395" s="124"/>
      <c r="CN395" s="124"/>
      <c r="CX395" s="124"/>
      <c r="DH395" s="124"/>
      <c r="DR395" s="124"/>
      <c r="EB395" s="124"/>
      <c r="EL395" s="124"/>
      <c r="EV395" s="124"/>
      <c r="FF395" s="124"/>
      <c r="FP395" s="124"/>
      <c r="FZ395" s="124"/>
      <c r="GJ395" s="124"/>
      <c r="GT395" s="124"/>
      <c r="HD395" s="124"/>
      <c r="HN395" s="124"/>
      <c r="HX395" s="124"/>
    </row>
    <row xmlns:x14ac="http://schemas.microsoft.com/office/spreadsheetml/2009/9/ac" r="396" s="3" customFormat="true" x14ac:dyDescent="0.25">
      <c r="A396" s="395"/>
      <c r="B396" s="124"/>
      <c r="L396" s="124"/>
      <c r="V396" s="124"/>
      <c r="AF396" s="124"/>
      <c r="AP396" s="124"/>
      <c r="AZ396" s="124"/>
      <c r="BA396" s="124"/>
      <c r="BJ396" s="124"/>
      <c r="BK396" s="124"/>
      <c r="BT396" s="124"/>
      <c r="CD396" s="124"/>
      <c r="CN396" s="124"/>
      <c r="CX396" s="124"/>
      <c r="DH396" s="124"/>
      <c r="DR396" s="124"/>
      <c r="EB396" s="124"/>
      <c r="EL396" s="124"/>
      <c r="EV396" s="124"/>
      <c r="FF396" s="124"/>
      <c r="FP396" s="124"/>
      <c r="FZ396" s="124"/>
      <c r="GJ396" s="124"/>
      <c r="GT396" s="124"/>
      <c r="HD396" s="124"/>
      <c r="HN396" s="124"/>
      <c r="HX396" s="124"/>
    </row>
    <row xmlns:x14ac="http://schemas.microsoft.com/office/spreadsheetml/2009/9/ac" r="397" s="3" customFormat="true" x14ac:dyDescent="0.25">
      <c r="A397" s="395"/>
      <c r="B397" s="124"/>
      <c r="L397" s="124"/>
      <c r="V397" s="124"/>
      <c r="AF397" s="124"/>
      <c r="AP397" s="124"/>
      <c r="AZ397" s="124"/>
      <c r="BA397" s="124"/>
      <c r="BJ397" s="124"/>
      <c r="BK397" s="124"/>
      <c r="BT397" s="124"/>
      <c r="CD397" s="124"/>
      <c r="CN397" s="124"/>
      <c r="CX397" s="124"/>
      <c r="DH397" s="124"/>
      <c r="DR397" s="124"/>
      <c r="EB397" s="124"/>
      <c r="EL397" s="124"/>
      <c r="EV397" s="124"/>
      <c r="FF397" s="124"/>
      <c r="FP397" s="124"/>
      <c r="FZ397" s="124"/>
      <c r="GJ397" s="124"/>
      <c r="GT397" s="124"/>
      <c r="HD397" s="124"/>
      <c r="HN397" s="124"/>
      <c r="HX397" s="124"/>
    </row>
    <row xmlns:x14ac="http://schemas.microsoft.com/office/spreadsheetml/2009/9/ac" r="398" s="3" customFormat="true" x14ac:dyDescent="0.25">
      <c r="A398" s="395"/>
      <c r="B398" s="124"/>
      <c r="L398" s="124"/>
      <c r="V398" s="124"/>
      <c r="AF398" s="124"/>
      <c r="AP398" s="124"/>
      <c r="AZ398" s="124"/>
      <c r="BA398" s="124"/>
      <c r="BJ398" s="124"/>
      <c r="BK398" s="124"/>
      <c r="BT398" s="124"/>
      <c r="CD398" s="124"/>
      <c r="CN398" s="124"/>
      <c r="CX398" s="124"/>
      <c r="DH398" s="124"/>
      <c r="DR398" s="124"/>
      <c r="EB398" s="124"/>
      <c r="EL398" s="124"/>
      <c r="EV398" s="124"/>
      <c r="FF398" s="124"/>
      <c r="FP398" s="124"/>
      <c r="FZ398" s="124"/>
      <c r="GJ398" s="124"/>
      <c r="GT398" s="124"/>
      <c r="HD398" s="124"/>
      <c r="HN398" s="124"/>
      <c r="HX398" s="124"/>
    </row>
    <row xmlns:x14ac="http://schemas.microsoft.com/office/spreadsheetml/2009/9/ac" r="399" s="3" customFormat="true" x14ac:dyDescent="0.25">
      <c r="A399" s="395"/>
      <c r="B399" s="124"/>
      <c r="L399" s="124"/>
      <c r="V399" s="124"/>
      <c r="AF399" s="124"/>
      <c r="AP399" s="124"/>
      <c r="AZ399" s="124"/>
      <c r="BA399" s="124"/>
      <c r="BJ399" s="124"/>
      <c r="BK399" s="124"/>
      <c r="BT399" s="124"/>
      <c r="CD399" s="124"/>
      <c r="CN399" s="124"/>
      <c r="CX399" s="124"/>
      <c r="DH399" s="124"/>
      <c r="DR399" s="124"/>
      <c r="EB399" s="124"/>
      <c r="EL399" s="124"/>
      <c r="EV399" s="124"/>
      <c r="FF399" s="124"/>
      <c r="FP399" s="124"/>
      <c r="FZ399" s="124"/>
      <c r="GJ399" s="124"/>
      <c r="GT399" s="124"/>
      <c r="HD399" s="124"/>
      <c r="HN399" s="124"/>
      <c r="HX399" s="124"/>
    </row>
    <row xmlns:x14ac="http://schemas.microsoft.com/office/spreadsheetml/2009/9/ac" r="400" s="3" customFormat="true" x14ac:dyDescent="0.25">
      <c r="A400" s="395"/>
      <c r="B400" s="124"/>
      <c r="L400" s="124"/>
      <c r="V400" s="124"/>
      <c r="AF400" s="124"/>
      <c r="AP400" s="124"/>
      <c r="AZ400" s="124"/>
      <c r="BA400" s="124"/>
      <c r="BJ400" s="124"/>
      <c r="BK400" s="124"/>
      <c r="BT400" s="124"/>
      <c r="CD400" s="124"/>
      <c r="CN400" s="124"/>
      <c r="CX400" s="124"/>
      <c r="DH400" s="124"/>
      <c r="DR400" s="124"/>
      <c r="EB400" s="124"/>
      <c r="EL400" s="124"/>
      <c r="EV400" s="124"/>
      <c r="FF400" s="124"/>
      <c r="FP400" s="124"/>
      <c r="FZ400" s="124"/>
      <c r="GJ400" s="124"/>
      <c r="GT400" s="124"/>
      <c r="HD400" s="124"/>
      <c r="HN400" s="124"/>
      <c r="HX400" s="124"/>
    </row>
    <row xmlns:x14ac="http://schemas.microsoft.com/office/spreadsheetml/2009/9/ac" r="401" s="3" customFormat="true" x14ac:dyDescent="0.25">
      <c r="A401" s="395"/>
      <c r="B401" s="124"/>
      <c r="L401" s="124"/>
      <c r="V401" s="124"/>
      <c r="AF401" s="124"/>
      <c r="AP401" s="124"/>
      <c r="AZ401" s="124"/>
      <c r="BA401" s="124"/>
      <c r="BJ401" s="124"/>
      <c r="BK401" s="124"/>
      <c r="BT401" s="124"/>
      <c r="CD401" s="124"/>
      <c r="CN401" s="124"/>
      <c r="CX401" s="124"/>
      <c r="DH401" s="124"/>
      <c r="DR401" s="124"/>
      <c r="EB401" s="124"/>
      <c r="EL401" s="124"/>
      <c r="EV401" s="124"/>
      <c r="FF401" s="124"/>
      <c r="FP401" s="124"/>
      <c r="FZ401" s="124"/>
      <c r="GJ401" s="124"/>
      <c r="GT401" s="124"/>
      <c r="HD401" s="124"/>
      <c r="HN401" s="124"/>
      <c r="HX401" s="124"/>
    </row>
    <row xmlns:x14ac="http://schemas.microsoft.com/office/spreadsheetml/2009/9/ac" r="402" s="3" customFormat="true" x14ac:dyDescent="0.25">
      <c r="A402" s="395"/>
      <c r="B402" s="124"/>
      <c r="L402" s="124"/>
      <c r="V402" s="124"/>
      <c r="AF402" s="124"/>
      <c r="AP402" s="124"/>
      <c r="AZ402" s="124"/>
      <c r="BA402" s="124"/>
      <c r="BJ402" s="124"/>
      <c r="BK402" s="124"/>
      <c r="BT402" s="124"/>
      <c r="CD402" s="124"/>
      <c r="CN402" s="124"/>
      <c r="CX402" s="124"/>
      <c r="DH402" s="124"/>
      <c r="DR402" s="124"/>
      <c r="EB402" s="124"/>
      <c r="EL402" s="124"/>
      <c r="EV402" s="124"/>
      <c r="FF402" s="124"/>
      <c r="FP402" s="124"/>
      <c r="FZ402" s="124"/>
      <c r="GJ402" s="124"/>
      <c r="GT402" s="124"/>
      <c r="HD402" s="124"/>
      <c r="HN402" s="124"/>
      <c r="HX402" s="124"/>
    </row>
    <row xmlns:x14ac="http://schemas.microsoft.com/office/spreadsheetml/2009/9/ac" r="403" s="3" customFormat="true" x14ac:dyDescent="0.25">
      <c r="A403" s="395"/>
      <c r="B403" s="124"/>
      <c r="L403" s="124"/>
      <c r="V403" s="124"/>
      <c r="AF403" s="124"/>
      <c r="AP403" s="124"/>
      <c r="AZ403" s="124"/>
      <c r="BA403" s="124"/>
      <c r="BJ403" s="124"/>
      <c r="BK403" s="124"/>
      <c r="BT403" s="124"/>
      <c r="CD403" s="124"/>
      <c r="CN403" s="124"/>
      <c r="CX403" s="124"/>
      <c r="DH403" s="124"/>
      <c r="DR403" s="124"/>
      <c r="EB403" s="124"/>
      <c r="EL403" s="124"/>
      <c r="EV403" s="124"/>
      <c r="FF403" s="124"/>
      <c r="FP403" s="124"/>
      <c r="FZ403" s="124"/>
      <c r="GJ403" s="124"/>
      <c r="GT403" s="124"/>
      <c r="HD403" s="124"/>
      <c r="HN403" s="124"/>
      <c r="HX403" s="124"/>
    </row>
    <row xmlns:x14ac="http://schemas.microsoft.com/office/spreadsheetml/2009/9/ac" r="404" s="3" customFormat="true" x14ac:dyDescent="0.25">
      <c r="A404" s="395"/>
      <c r="B404" s="124"/>
      <c r="L404" s="124"/>
      <c r="V404" s="124"/>
      <c r="AF404" s="124"/>
      <c r="AP404" s="124"/>
      <c r="AZ404" s="124"/>
      <c r="BA404" s="124"/>
      <c r="BJ404" s="124"/>
      <c r="BK404" s="124"/>
      <c r="BT404" s="124"/>
      <c r="CD404" s="124"/>
      <c r="CN404" s="124"/>
      <c r="CX404" s="124"/>
      <c r="DH404" s="124"/>
      <c r="DR404" s="124"/>
      <c r="EB404" s="124"/>
      <c r="EL404" s="124"/>
      <c r="EV404" s="124"/>
      <c r="FF404" s="124"/>
      <c r="FP404" s="124"/>
      <c r="FZ404" s="124"/>
      <c r="GJ404" s="124"/>
      <c r="GT404" s="124"/>
      <c r="HD404" s="124"/>
      <c r="HN404" s="124"/>
      <c r="HX404" s="124"/>
    </row>
    <row xmlns:x14ac="http://schemas.microsoft.com/office/spreadsheetml/2009/9/ac" r="405" s="3" customFormat="true" x14ac:dyDescent="0.25">
      <c r="A405" s="395"/>
      <c r="B405" s="124"/>
      <c r="L405" s="124"/>
      <c r="V405" s="124"/>
      <c r="AF405" s="124"/>
      <c r="AP405" s="124"/>
      <c r="AZ405" s="124"/>
      <c r="BA405" s="124"/>
      <c r="BJ405" s="124"/>
      <c r="BK405" s="124"/>
      <c r="BT405" s="124"/>
      <c r="CD405" s="124"/>
      <c r="CN405" s="124"/>
      <c r="CX405" s="124"/>
      <c r="DH405" s="124"/>
      <c r="DR405" s="124"/>
      <c r="EB405" s="124"/>
      <c r="EL405" s="124"/>
      <c r="EV405" s="124"/>
      <c r="FF405" s="124"/>
      <c r="FP405" s="124"/>
      <c r="FZ405" s="124"/>
      <c r="GJ405" s="124"/>
      <c r="GT405" s="124"/>
      <c r="HD405" s="124"/>
      <c r="HN405" s="124"/>
      <c r="HX405" s="124"/>
    </row>
    <row xmlns:x14ac="http://schemas.microsoft.com/office/spreadsheetml/2009/9/ac" r="406" s="3" customFormat="true" x14ac:dyDescent="0.25">
      <c r="A406" s="395"/>
      <c r="B406" s="124"/>
      <c r="L406" s="124"/>
      <c r="V406" s="124"/>
      <c r="AF406" s="124"/>
      <c r="AP406" s="124"/>
      <c r="AZ406" s="124"/>
      <c r="BA406" s="124"/>
      <c r="BJ406" s="124"/>
      <c r="BK406" s="124"/>
      <c r="BT406" s="124"/>
      <c r="CD406" s="124"/>
      <c r="CN406" s="124"/>
      <c r="CX406" s="124"/>
      <c r="DH406" s="124"/>
      <c r="DR406" s="124"/>
      <c r="EB406" s="124"/>
      <c r="EL406" s="124"/>
      <c r="EV406" s="124"/>
      <c r="FF406" s="124"/>
      <c r="FP406" s="124"/>
      <c r="FZ406" s="124"/>
      <c r="GJ406" s="124"/>
      <c r="GT406" s="124"/>
      <c r="HD406" s="124"/>
      <c r="HN406" s="124"/>
      <c r="HX406" s="124"/>
    </row>
    <row xmlns:x14ac="http://schemas.microsoft.com/office/spreadsheetml/2009/9/ac" r="407" s="3" customFormat="true" x14ac:dyDescent="0.25">
      <c r="A407" s="395"/>
      <c r="B407" s="124"/>
      <c r="L407" s="124"/>
      <c r="V407" s="124"/>
      <c r="AF407" s="124"/>
      <c r="AP407" s="124"/>
      <c r="AZ407" s="124"/>
      <c r="BA407" s="124"/>
      <c r="BJ407" s="124"/>
      <c r="BK407" s="124"/>
      <c r="BT407" s="124"/>
      <c r="CD407" s="124"/>
      <c r="CN407" s="124"/>
      <c r="CX407" s="124"/>
      <c r="DH407" s="124"/>
      <c r="DR407" s="124"/>
      <c r="EB407" s="124"/>
      <c r="EL407" s="124"/>
      <c r="EV407" s="124"/>
      <c r="FF407" s="124"/>
      <c r="FP407" s="124"/>
      <c r="FZ407" s="124"/>
      <c r="GJ407" s="124"/>
      <c r="GT407" s="124"/>
      <c r="HD407" s="124"/>
      <c r="HN407" s="124"/>
      <c r="HX407" s="124"/>
    </row>
    <row xmlns:x14ac="http://schemas.microsoft.com/office/spreadsheetml/2009/9/ac" r="408" s="3" customFormat="true" x14ac:dyDescent="0.25">
      <c r="A408" s="395"/>
      <c r="B408" s="124"/>
      <c r="L408" s="124"/>
      <c r="V408" s="124"/>
      <c r="AF408" s="124"/>
      <c r="AP408" s="124"/>
      <c r="AZ408" s="124"/>
      <c r="BA408" s="124"/>
      <c r="BJ408" s="124"/>
      <c r="BK408" s="124"/>
      <c r="BT408" s="124"/>
      <c r="CD408" s="124"/>
      <c r="CN408" s="124"/>
      <c r="CX408" s="124"/>
      <c r="DH408" s="124"/>
      <c r="DR408" s="124"/>
      <c r="EB408" s="124"/>
      <c r="EL408" s="124"/>
      <c r="EV408" s="124"/>
      <c r="FF408" s="124"/>
      <c r="FP408" s="124"/>
      <c r="FZ408" s="124"/>
      <c r="GJ408" s="124"/>
      <c r="GT408" s="124"/>
      <c r="HD408" s="124"/>
      <c r="HN408" s="124"/>
      <c r="HX408" s="124"/>
    </row>
    <row xmlns:x14ac="http://schemas.microsoft.com/office/spreadsheetml/2009/9/ac" r="409" s="3" customFormat="true" x14ac:dyDescent="0.25">
      <c r="A409" s="395"/>
      <c r="B409" s="124"/>
      <c r="L409" s="124"/>
      <c r="V409" s="124"/>
      <c r="AF409" s="124"/>
      <c r="AP409" s="124"/>
      <c r="AZ409" s="124"/>
      <c r="BA409" s="124"/>
      <c r="BJ409" s="124"/>
      <c r="BK409" s="124"/>
      <c r="BT409" s="124"/>
      <c r="CD409" s="124"/>
      <c r="CN409" s="124"/>
      <c r="CX409" s="124"/>
      <c r="DH409" s="124"/>
      <c r="DR409" s="124"/>
      <c r="EB409" s="124"/>
      <c r="EL409" s="124"/>
      <c r="EV409" s="124"/>
      <c r="FF409" s="124"/>
      <c r="FP409" s="124"/>
      <c r="FZ409" s="124"/>
      <c r="GJ409" s="124"/>
      <c r="GT409" s="124"/>
      <c r="HD409" s="124"/>
      <c r="HN409" s="124"/>
      <c r="HX409" s="124"/>
    </row>
    <row xmlns:x14ac="http://schemas.microsoft.com/office/spreadsheetml/2009/9/ac" r="410" s="3" customFormat="true" x14ac:dyDescent="0.25">
      <c r="A410" s="395"/>
      <c r="B410" s="124"/>
      <c r="L410" s="124"/>
      <c r="V410" s="124"/>
      <c r="AF410" s="124"/>
      <c r="AP410" s="124"/>
      <c r="AZ410" s="124"/>
      <c r="BA410" s="124"/>
      <c r="BJ410" s="124"/>
      <c r="BK410" s="124"/>
      <c r="BT410" s="124"/>
      <c r="CD410" s="124"/>
      <c r="CN410" s="124"/>
      <c r="CX410" s="124"/>
      <c r="DH410" s="124"/>
      <c r="DR410" s="124"/>
      <c r="EB410" s="124"/>
      <c r="EL410" s="124"/>
      <c r="EV410" s="124"/>
      <c r="FF410" s="124"/>
      <c r="FP410" s="124"/>
      <c r="FZ410" s="124"/>
      <c r="GJ410" s="124"/>
      <c r="GT410" s="124"/>
      <c r="HD410" s="124"/>
      <c r="HN410" s="124"/>
      <c r="HX410" s="124"/>
    </row>
    <row xmlns:x14ac="http://schemas.microsoft.com/office/spreadsheetml/2009/9/ac" r="411" s="3" customFormat="true" x14ac:dyDescent="0.25">
      <c r="A411" s="395"/>
      <c r="B411" s="124"/>
      <c r="L411" s="124"/>
      <c r="V411" s="124"/>
      <c r="AF411" s="124"/>
      <c r="AP411" s="124"/>
      <c r="AZ411" s="124"/>
      <c r="BA411" s="124"/>
      <c r="BJ411" s="124"/>
      <c r="BK411" s="124"/>
      <c r="BT411" s="124"/>
      <c r="CD411" s="124"/>
      <c r="CN411" s="124"/>
      <c r="CX411" s="124"/>
      <c r="DH411" s="124"/>
      <c r="DR411" s="124"/>
      <c r="EB411" s="124"/>
      <c r="EL411" s="124"/>
      <c r="EV411" s="124"/>
      <c r="FF411" s="124"/>
      <c r="FP411" s="124"/>
      <c r="FZ411" s="124"/>
      <c r="GJ411" s="124"/>
      <c r="GT411" s="124"/>
      <c r="HD411" s="124"/>
      <c r="HN411" s="124"/>
      <c r="HX411" s="124"/>
    </row>
    <row xmlns:x14ac="http://schemas.microsoft.com/office/spreadsheetml/2009/9/ac" r="412" s="3" customFormat="true" x14ac:dyDescent="0.25">
      <c r="A412" s="395"/>
      <c r="B412" s="124"/>
      <c r="L412" s="124"/>
      <c r="V412" s="124"/>
      <c r="AF412" s="124"/>
      <c r="AP412" s="124"/>
      <c r="AZ412" s="124"/>
      <c r="BA412" s="124"/>
      <c r="BJ412" s="124"/>
      <c r="BK412" s="124"/>
      <c r="BT412" s="124"/>
      <c r="CD412" s="124"/>
      <c r="CN412" s="124"/>
      <c r="CX412" s="124"/>
      <c r="DH412" s="124"/>
      <c r="DR412" s="124"/>
      <c r="EB412" s="124"/>
      <c r="EL412" s="124"/>
      <c r="EV412" s="124"/>
      <c r="FF412" s="124"/>
      <c r="FP412" s="124"/>
      <c r="FZ412" s="124"/>
      <c r="GJ412" s="124"/>
      <c r="GT412" s="124"/>
      <c r="HD412" s="124"/>
      <c r="HN412" s="124"/>
      <c r="HX412" s="124"/>
    </row>
    <row xmlns:x14ac="http://schemas.microsoft.com/office/spreadsheetml/2009/9/ac" r="413" s="3" customFormat="true" x14ac:dyDescent="0.25">
      <c r="A413" s="395"/>
      <c r="B413" s="124"/>
      <c r="L413" s="124"/>
      <c r="V413" s="124"/>
      <c r="AF413" s="124"/>
      <c r="AP413" s="124"/>
      <c r="AZ413" s="124"/>
      <c r="BA413" s="124"/>
      <c r="BJ413" s="124"/>
      <c r="BK413" s="124"/>
      <c r="BT413" s="124"/>
      <c r="CD413" s="124"/>
      <c r="CN413" s="124"/>
      <c r="CX413" s="124"/>
      <c r="DH413" s="124"/>
      <c r="DR413" s="124"/>
      <c r="EB413" s="124"/>
      <c r="EL413" s="124"/>
      <c r="EV413" s="124"/>
      <c r="FF413" s="124"/>
      <c r="FP413" s="124"/>
      <c r="FZ413" s="124"/>
      <c r="GJ413" s="124"/>
      <c r="GT413" s="124"/>
      <c r="HD413" s="124"/>
      <c r="HN413" s="124"/>
      <c r="HX413" s="124"/>
    </row>
    <row xmlns:x14ac="http://schemas.microsoft.com/office/spreadsheetml/2009/9/ac" r="414" s="3" customFormat="true" x14ac:dyDescent="0.25">
      <c r="A414" s="395"/>
      <c r="B414" s="124"/>
      <c r="L414" s="124"/>
      <c r="V414" s="124"/>
      <c r="AF414" s="124"/>
      <c r="AP414" s="124"/>
      <c r="AZ414" s="124"/>
      <c r="BA414" s="124"/>
      <c r="BJ414" s="124"/>
      <c r="BK414" s="124"/>
      <c r="BT414" s="124"/>
      <c r="CD414" s="124"/>
      <c r="CN414" s="124"/>
      <c r="CX414" s="124"/>
      <c r="DH414" s="124"/>
      <c r="DR414" s="124"/>
      <c r="EB414" s="124"/>
      <c r="EL414" s="124"/>
      <c r="EV414" s="124"/>
      <c r="FF414" s="124"/>
      <c r="FP414" s="124"/>
      <c r="FZ414" s="124"/>
      <c r="GJ414" s="124"/>
      <c r="GT414" s="124"/>
      <c r="HD414" s="124"/>
      <c r="HN414" s="124"/>
      <c r="HX414" s="124"/>
    </row>
    <row xmlns:x14ac="http://schemas.microsoft.com/office/spreadsheetml/2009/9/ac" r="415" s="3" customFormat="true" x14ac:dyDescent="0.25">
      <c r="A415" s="395"/>
      <c r="B415" s="124"/>
      <c r="L415" s="124"/>
      <c r="V415" s="124"/>
      <c r="AF415" s="124"/>
      <c r="AP415" s="124"/>
      <c r="AZ415" s="124"/>
      <c r="BA415" s="124"/>
      <c r="BJ415" s="124"/>
      <c r="BK415" s="124"/>
      <c r="BT415" s="124"/>
      <c r="CD415" s="124"/>
      <c r="CN415" s="124"/>
      <c r="CX415" s="124"/>
      <c r="DH415" s="124"/>
      <c r="DR415" s="124"/>
      <c r="EB415" s="124"/>
      <c r="EL415" s="124"/>
      <c r="EV415" s="124"/>
      <c r="FF415" s="124"/>
      <c r="FP415" s="124"/>
      <c r="FZ415" s="124"/>
      <c r="GJ415" s="124"/>
      <c r="GT415" s="124"/>
      <c r="HD415" s="124"/>
      <c r="HN415" s="124"/>
      <c r="HX415" s="124"/>
    </row>
    <row xmlns:x14ac="http://schemas.microsoft.com/office/spreadsheetml/2009/9/ac" r="416" s="3" customFormat="true" x14ac:dyDescent="0.25">
      <c r="A416" s="395"/>
      <c r="B416" s="124"/>
      <c r="L416" s="124"/>
      <c r="V416" s="124"/>
      <c r="AF416" s="124"/>
      <c r="AP416" s="124"/>
      <c r="AZ416" s="124"/>
      <c r="BA416" s="124"/>
      <c r="BJ416" s="124"/>
      <c r="BK416" s="124"/>
      <c r="BT416" s="124"/>
      <c r="CD416" s="124"/>
      <c r="CN416" s="124"/>
      <c r="CX416" s="124"/>
      <c r="DH416" s="124"/>
      <c r="DR416" s="124"/>
      <c r="EB416" s="124"/>
      <c r="EL416" s="124"/>
      <c r="EV416" s="124"/>
      <c r="FF416" s="124"/>
      <c r="FP416" s="124"/>
      <c r="FZ416" s="124"/>
      <c r="GJ416" s="124"/>
      <c r="GT416" s="124"/>
      <c r="HD416" s="124"/>
      <c r="HN416" s="124"/>
      <c r="HX416" s="124"/>
    </row>
    <row xmlns:x14ac="http://schemas.microsoft.com/office/spreadsheetml/2009/9/ac" r="417" s="3" customFormat="true" x14ac:dyDescent="0.25">
      <c r="A417" s="395"/>
      <c r="B417" s="124"/>
      <c r="L417" s="124"/>
      <c r="V417" s="124"/>
      <c r="AF417" s="124"/>
      <c r="AP417" s="124"/>
      <c r="AZ417" s="124"/>
      <c r="BA417" s="124"/>
      <c r="BJ417" s="124"/>
      <c r="BK417" s="124"/>
      <c r="BT417" s="124"/>
      <c r="CD417" s="124"/>
      <c r="CN417" s="124"/>
      <c r="CX417" s="124"/>
      <c r="DH417" s="124"/>
      <c r="DR417" s="124"/>
      <c r="EB417" s="124"/>
      <c r="EL417" s="124"/>
      <c r="EV417" s="124"/>
      <c r="FF417" s="124"/>
      <c r="FP417" s="124"/>
      <c r="FZ417" s="124"/>
      <c r="GJ417" s="124"/>
      <c r="GT417" s="124"/>
      <c r="HD417" s="124"/>
      <c r="HN417" s="124"/>
      <c r="HX417" s="124"/>
    </row>
    <row xmlns:x14ac="http://schemas.microsoft.com/office/spreadsheetml/2009/9/ac" r="418" s="3" customFormat="true" x14ac:dyDescent="0.25">
      <c r="A418" s="395"/>
      <c r="B418" s="124"/>
      <c r="L418" s="124"/>
      <c r="V418" s="124"/>
      <c r="AF418" s="124"/>
      <c r="AP418" s="124"/>
      <c r="AZ418" s="124"/>
      <c r="BA418" s="124"/>
      <c r="BJ418" s="124"/>
      <c r="BK418" s="124"/>
      <c r="BT418" s="124"/>
      <c r="CD418" s="124"/>
      <c r="CN418" s="124"/>
      <c r="CX418" s="124"/>
      <c r="DH418" s="124"/>
      <c r="DR418" s="124"/>
      <c r="EB418" s="124"/>
      <c r="EL418" s="124"/>
      <c r="EV418" s="124"/>
      <c r="FF418" s="124"/>
      <c r="FP418" s="124"/>
      <c r="FZ418" s="124"/>
      <c r="GJ418" s="124"/>
      <c r="GT418" s="124"/>
      <c r="HD418" s="124"/>
      <c r="HN418" s="124"/>
      <c r="HX418" s="124"/>
    </row>
    <row xmlns:x14ac="http://schemas.microsoft.com/office/spreadsheetml/2009/9/ac" r="419" s="3" customFormat="true" x14ac:dyDescent="0.25">
      <c r="A419" s="395"/>
      <c r="B419" s="124"/>
      <c r="L419" s="124"/>
      <c r="V419" s="124"/>
      <c r="AF419" s="124"/>
      <c r="AP419" s="124"/>
      <c r="AZ419" s="124"/>
      <c r="BA419" s="124"/>
      <c r="BJ419" s="124"/>
      <c r="BK419" s="124"/>
      <c r="BT419" s="124"/>
      <c r="CD419" s="124"/>
      <c r="CN419" s="124"/>
      <c r="CX419" s="124"/>
      <c r="DH419" s="124"/>
      <c r="DR419" s="124"/>
      <c r="EB419" s="124"/>
      <c r="EL419" s="124"/>
      <c r="EV419" s="124"/>
      <c r="FF419" s="124"/>
      <c r="FP419" s="124"/>
      <c r="FZ419" s="124"/>
      <c r="GJ419" s="124"/>
      <c r="GT419" s="124"/>
      <c r="HD419" s="124"/>
      <c r="HN419" s="124"/>
      <c r="HX419" s="124"/>
    </row>
    <row xmlns:x14ac="http://schemas.microsoft.com/office/spreadsheetml/2009/9/ac" r="420" s="3" customFormat="true" x14ac:dyDescent="0.25">
      <c r="A420" s="395"/>
      <c r="B420" s="124"/>
      <c r="L420" s="124"/>
      <c r="V420" s="124"/>
      <c r="AF420" s="124"/>
      <c r="AP420" s="124"/>
      <c r="AZ420" s="124"/>
      <c r="BA420" s="124"/>
      <c r="BJ420" s="124"/>
      <c r="BK420" s="124"/>
      <c r="BT420" s="124"/>
      <c r="CD420" s="124"/>
      <c r="CN420" s="124"/>
      <c r="CX420" s="124"/>
      <c r="DH420" s="124"/>
      <c r="DR420" s="124"/>
      <c r="EB420" s="124"/>
      <c r="EL420" s="124"/>
      <c r="EV420" s="124"/>
      <c r="FF420" s="124"/>
      <c r="FP420" s="124"/>
      <c r="FZ420" s="124"/>
      <c r="GJ420" s="124"/>
      <c r="GT420" s="124"/>
      <c r="HD420" s="124"/>
      <c r="HN420" s="124"/>
      <c r="HX420" s="124"/>
    </row>
    <row xmlns:x14ac="http://schemas.microsoft.com/office/spreadsheetml/2009/9/ac" r="421" s="3" customFormat="true" x14ac:dyDescent="0.25">
      <c r="A421" s="395"/>
      <c r="B421" s="124"/>
      <c r="L421" s="124"/>
      <c r="V421" s="124"/>
      <c r="AF421" s="124"/>
      <c r="AP421" s="124"/>
      <c r="AZ421" s="124"/>
      <c r="BA421" s="124"/>
      <c r="BJ421" s="124"/>
      <c r="BK421" s="124"/>
      <c r="BT421" s="124"/>
      <c r="CD421" s="124"/>
      <c r="CN421" s="124"/>
      <c r="CX421" s="124"/>
      <c r="DH421" s="124"/>
      <c r="DR421" s="124"/>
      <c r="EB421" s="124"/>
      <c r="EL421" s="124"/>
      <c r="EV421" s="124"/>
      <c r="FF421" s="124"/>
      <c r="FP421" s="124"/>
      <c r="FZ421" s="124"/>
      <c r="GJ421" s="124"/>
      <c r="GT421" s="124"/>
      <c r="HD421" s="124"/>
      <c r="HN421" s="124"/>
      <c r="HX421" s="124"/>
    </row>
    <row xmlns:x14ac="http://schemas.microsoft.com/office/spreadsheetml/2009/9/ac" r="422" s="3" customFormat="true" x14ac:dyDescent="0.25">
      <c r="A422" s="395"/>
      <c r="B422" s="124"/>
      <c r="L422" s="124"/>
      <c r="V422" s="124"/>
      <c r="AF422" s="124"/>
      <c r="AP422" s="124"/>
      <c r="AZ422" s="124"/>
      <c r="BA422" s="124"/>
      <c r="BJ422" s="124"/>
      <c r="BK422" s="124"/>
      <c r="BT422" s="124"/>
      <c r="CD422" s="124"/>
      <c r="CN422" s="124"/>
      <c r="CX422" s="124"/>
      <c r="DH422" s="124"/>
      <c r="DR422" s="124"/>
      <c r="EB422" s="124"/>
      <c r="EL422" s="124"/>
      <c r="EV422" s="124"/>
      <c r="FF422" s="124"/>
      <c r="FP422" s="124"/>
      <c r="FZ422" s="124"/>
      <c r="GJ422" s="124"/>
      <c r="GT422" s="124"/>
      <c r="HD422" s="124"/>
      <c r="HN422" s="124"/>
      <c r="HX422" s="124"/>
    </row>
    <row xmlns:x14ac="http://schemas.microsoft.com/office/spreadsheetml/2009/9/ac" r="423" s="3" customFormat="true" x14ac:dyDescent="0.25">
      <c r="A423" s="395"/>
      <c r="B423" s="124"/>
      <c r="L423" s="124"/>
      <c r="V423" s="124"/>
      <c r="AF423" s="124"/>
      <c r="AP423" s="124"/>
      <c r="AZ423" s="124"/>
      <c r="BA423" s="124"/>
      <c r="BJ423" s="124"/>
      <c r="BK423" s="124"/>
      <c r="BT423" s="124"/>
      <c r="CD423" s="124"/>
      <c r="CN423" s="124"/>
      <c r="CX423" s="124"/>
      <c r="DH423" s="124"/>
      <c r="DR423" s="124"/>
      <c r="EB423" s="124"/>
      <c r="EL423" s="124"/>
      <c r="EV423" s="124"/>
      <c r="FF423" s="124"/>
      <c r="FP423" s="124"/>
      <c r="FZ423" s="124"/>
      <c r="GJ423" s="124"/>
      <c r="GT423" s="124"/>
      <c r="HD423" s="124"/>
      <c r="HN423" s="124"/>
      <c r="HX423" s="124"/>
    </row>
    <row xmlns:x14ac="http://schemas.microsoft.com/office/spreadsheetml/2009/9/ac" r="424" s="3" customFormat="true" x14ac:dyDescent="0.25">
      <c r="A424" s="395"/>
      <c r="B424" s="124"/>
      <c r="L424" s="124"/>
      <c r="V424" s="124"/>
      <c r="AF424" s="124"/>
      <c r="AP424" s="124"/>
      <c r="AZ424" s="124"/>
      <c r="BA424" s="124"/>
      <c r="BJ424" s="124"/>
      <c r="BK424" s="124"/>
      <c r="BT424" s="124"/>
      <c r="CD424" s="124"/>
      <c r="CN424" s="124"/>
      <c r="CX424" s="124"/>
      <c r="DH424" s="124"/>
      <c r="DR424" s="124"/>
      <c r="EB424" s="124"/>
      <c r="EL424" s="124"/>
      <c r="EV424" s="124"/>
      <c r="FF424" s="124"/>
      <c r="FP424" s="124"/>
      <c r="FZ424" s="124"/>
      <c r="GJ424" s="124"/>
      <c r="GT424" s="124"/>
      <c r="HD424" s="124"/>
      <c r="HN424" s="124"/>
      <c r="HX424" s="124"/>
    </row>
    <row xmlns:x14ac="http://schemas.microsoft.com/office/spreadsheetml/2009/9/ac" r="425" s="3" customFormat="true" x14ac:dyDescent="0.25">
      <c r="A425" s="395"/>
      <c r="B425" s="124"/>
      <c r="L425" s="124"/>
      <c r="V425" s="124"/>
      <c r="AF425" s="124"/>
      <c r="AP425" s="124"/>
      <c r="AZ425" s="124"/>
      <c r="BA425" s="124"/>
      <c r="BJ425" s="124"/>
      <c r="BK425" s="124"/>
      <c r="BT425" s="124"/>
      <c r="CD425" s="124"/>
      <c r="CN425" s="124"/>
      <c r="CX425" s="124"/>
      <c r="DH425" s="124"/>
      <c r="DR425" s="124"/>
      <c r="EB425" s="124"/>
      <c r="EL425" s="124"/>
      <c r="EV425" s="124"/>
      <c r="FF425" s="124"/>
      <c r="FP425" s="124"/>
      <c r="FZ425" s="124"/>
      <c r="GJ425" s="124"/>
      <c r="GT425" s="124"/>
      <c r="HD425" s="124"/>
      <c r="HN425" s="124"/>
      <c r="HX425" s="124"/>
    </row>
    <row xmlns:x14ac="http://schemas.microsoft.com/office/spreadsheetml/2009/9/ac" r="426" s="3" customFormat="true" x14ac:dyDescent="0.25">
      <c r="A426" s="395"/>
      <c r="B426" s="124"/>
      <c r="L426" s="124"/>
      <c r="V426" s="124"/>
      <c r="AF426" s="124"/>
      <c r="AP426" s="124"/>
      <c r="AZ426" s="124"/>
      <c r="BA426" s="124"/>
      <c r="BJ426" s="124"/>
      <c r="BK426" s="124"/>
      <c r="BT426" s="124"/>
      <c r="CD426" s="124"/>
      <c r="CN426" s="124"/>
      <c r="CX426" s="124"/>
      <c r="DH426" s="124"/>
      <c r="DR426" s="124"/>
      <c r="EB426" s="124"/>
      <c r="EL426" s="124"/>
      <c r="EV426" s="124"/>
      <c r="FF426" s="124"/>
      <c r="FP426" s="124"/>
      <c r="FZ426" s="124"/>
      <c r="GJ426" s="124"/>
      <c r="GT426" s="124"/>
      <c r="HD426" s="124"/>
      <c r="HN426" s="124"/>
      <c r="HX426" s="124"/>
    </row>
    <row xmlns:x14ac="http://schemas.microsoft.com/office/spreadsheetml/2009/9/ac" r="427" s="3" customFormat="true" x14ac:dyDescent="0.25">
      <c r="A427" s="395"/>
      <c r="B427" s="124"/>
      <c r="L427" s="124"/>
      <c r="V427" s="124"/>
      <c r="AF427" s="124"/>
      <c r="AP427" s="124"/>
      <c r="AZ427" s="124"/>
      <c r="BA427" s="124"/>
      <c r="BJ427" s="124"/>
      <c r="BK427" s="124"/>
      <c r="BT427" s="124"/>
      <c r="CD427" s="124"/>
      <c r="CN427" s="124"/>
      <c r="CX427" s="124"/>
      <c r="DH427" s="124"/>
      <c r="DR427" s="124"/>
      <c r="EB427" s="124"/>
      <c r="EL427" s="124"/>
      <c r="EV427" s="124"/>
      <c r="FF427" s="124"/>
      <c r="FP427" s="124"/>
      <c r="FZ427" s="124"/>
      <c r="GJ427" s="124"/>
      <c r="GT427" s="124"/>
      <c r="HD427" s="124"/>
      <c r="HN427" s="124"/>
      <c r="HX427" s="124"/>
    </row>
    <row xmlns:x14ac="http://schemas.microsoft.com/office/spreadsheetml/2009/9/ac" r="428" s="3" customFormat="true" x14ac:dyDescent="0.25">
      <c r="A428" s="395"/>
      <c r="B428" s="124"/>
      <c r="L428" s="124"/>
      <c r="V428" s="124"/>
      <c r="AF428" s="124"/>
      <c r="AP428" s="124"/>
      <c r="AZ428" s="124"/>
      <c r="BA428" s="124"/>
      <c r="BJ428" s="124"/>
      <c r="BK428" s="124"/>
      <c r="BT428" s="124"/>
      <c r="CD428" s="124"/>
      <c r="CN428" s="124"/>
      <c r="CX428" s="124"/>
      <c r="DH428" s="124"/>
      <c r="DR428" s="124"/>
      <c r="EB428" s="124"/>
      <c r="EL428" s="124"/>
      <c r="EV428" s="124"/>
      <c r="FF428" s="124"/>
      <c r="FP428" s="124"/>
      <c r="FZ428" s="124"/>
      <c r="GJ428" s="124"/>
      <c r="GT428" s="124"/>
      <c r="HD428" s="124"/>
      <c r="HN428" s="124"/>
      <c r="HX428" s="124"/>
    </row>
    <row xmlns:x14ac="http://schemas.microsoft.com/office/spreadsheetml/2009/9/ac" r="429" s="3" customFormat="true" x14ac:dyDescent="0.25">
      <c r="A429" s="395"/>
      <c r="B429" s="124"/>
      <c r="L429" s="124"/>
      <c r="V429" s="124"/>
      <c r="AF429" s="124"/>
      <c r="AP429" s="124"/>
      <c r="AZ429" s="124"/>
      <c r="BA429" s="124"/>
      <c r="BJ429" s="124"/>
      <c r="BK429" s="124"/>
      <c r="BT429" s="124"/>
      <c r="CD429" s="124"/>
      <c r="CN429" s="124"/>
      <c r="CX429" s="124"/>
      <c r="DH429" s="124"/>
      <c r="DR429" s="124"/>
      <c r="EB429" s="124"/>
      <c r="EL429" s="124"/>
      <c r="EV429" s="124"/>
      <c r="FF429" s="124"/>
      <c r="FP429" s="124"/>
      <c r="FZ429" s="124"/>
      <c r="GJ429" s="124"/>
      <c r="GT429" s="124"/>
      <c r="HD429" s="124"/>
      <c r="HN429" s="124"/>
      <c r="HX429" s="124"/>
    </row>
    <row xmlns:x14ac="http://schemas.microsoft.com/office/spreadsheetml/2009/9/ac" r="430" s="3" customFormat="true" x14ac:dyDescent="0.25">
      <c r="A430" s="395"/>
      <c r="B430" s="124"/>
      <c r="L430" s="124"/>
      <c r="V430" s="124"/>
      <c r="AF430" s="124"/>
      <c r="AP430" s="124"/>
      <c r="AZ430" s="124"/>
      <c r="BA430" s="124"/>
      <c r="BJ430" s="124"/>
      <c r="BK430" s="124"/>
      <c r="BT430" s="124"/>
      <c r="CD430" s="124"/>
      <c r="CN430" s="124"/>
      <c r="CX430" s="124"/>
      <c r="DH430" s="124"/>
      <c r="DR430" s="124"/>
      <c r="EB430" s="124"/>
      <c r="EL430" s="124"/>
      <c r="EV430" s="124"/>
      <c r="FF430" s="124"/>
      <c r="FP430" s="124"/>
      <c r="FZ430" s="124"/>
      <c r="GJ430" s="124"/>
      <c r="GT430" s="124"/>
      <c r="HD430" s="124"/>
      <c r="HN430" s="124"/>
      <c r="HX430" s="124"/>
    </row>
    <row xmlns:x14ac="http://schemas.microsoft.com/office/spreadsheetml/2009/9/ac" r="431" s="3" customFormat="true" x14ac:dyDescent="0.25">
      <c r="A431" s="395"/>
      <c r="B431" s="124"/>
      <c r="L431" s="124"/>
      <c r="V431" s="124"/>
      <c r="AF431" s="124"/>
      <c r="AP431" s="124"/>
      <c r="AZ431" s="124"/>
      <c r="BA431" s="124"/>
      <c r="BJ431" s="124"/>
      <c r="BK431" s="124"/>
      <c r="BT431" s="124"/>
      <c r="CD431" s="124"/>
      <c r="CN431" s="124"/>
      <c r="CX431" s="124"/>
      <c r="DH431" s="124"/>
      <c r="DR431" s="124"/>
      <c r="EB431" s="124"/>
      <c r="EL431" s="124"/>
      <c r="EV431" s="124"/>
      <c r="FF431" s="124"/>
      <c r="FP431" s="124"/>
      <c r="FZ431" s="124"/>
      <c r="GJ431" s="124"/>
      <c r="GT431" s="124"/>
      <c r="HD431" s="124"/>
      <c r="HN431" s="124"/>
      <c r="HX431" s="124"/>
    </row>
    <row xmlns:x14ac="http://schemas.microsoft.com/office/spreadsheetml/2009/9/ac" r="432" s="3" customFormat="true" x14ac:dyDescent="0.25">
      <c r="A432" s="395"/>
      <c r="B432" s="124"/>
      <c r="L432" s="124"/>
      <c r="V432" s="124"/>
      <c r="AF432" s="124"/>
      <c r="AP432" s="124"/>
      <c r="AZ432" s="124"/>
      <c r="BA432" s="124"/>
      <c r="BJ432" s="124"/>
      <c r="BK432" s="124"/>
      <c r="BT432" s="124"/>
      <c r="CD432" s="124"/>
      <c r="CN432" s="124"/>
      <c r="CX432" s="124"/>
      <c r="DH432" s="124"/>
      <c r="DR432" s="124"/>
      <c r="EB432" s="124"/>
      <c r="EL432" s="124"/>
      <c r="EV432" s="124"/>
      <c r="FF432" s="124"/>
      <c r="FP432" s="124"/>
      <c r="FZ432" s="124"/>
      <c r="GJ432" s="124"/>
      <c r="GT432" s="124"/>
      <c r="HD432" s="124"/>
      <c r="HN432" s="124"/>
      <c r="HX432" s="124"/>
    </row>
    <row xmlns:x14ac="http://schemas.microsoft.com/office/spreadsheetml/2009/9/ac" r="433" s="3" customFormat="true" x14ac:dyDescent="0.25">
      <c r="A433" s="395"/>
      <c r="B433" s="124"/>
      <c r="L433" s="124"/>
      <c r="V433" s="124"/>
      <c r="AF433" s="124"/>
      <c r="AP433" s="124"/>
      <c r="AZ433" s="124"/>
      <c r="BA433" s="124"/>
      <c r="BJ433" s="124"/>
      <c r="BK433" s="124"/>
      <c r="BT433" s="124"/>
      <c r="CD433" s="124"/>
      <c r="CN433" s="124"/>
      <c r="CX433" s="124"/>
      <c r="DH433" s="124"/>
      <c r="DR433" s="124"/>
      <c r="EB433" s="124"/>
      <c r="EL433" s="124"/>
      <c r="EV433" s="124"/>
      <c r="FF433" s="124"/>
      <c r="FP433" s="124"/>
      <c r="FZ433" s="124"/>
      <c r="GJ433" s="124"/>
      <c r="GT433" s="124"/>
      <c r="HD433" s="124"/>
      <c r="HN433" s="124"/>
      <c r="HX433" s="124"/>
    </row>
    <row xmlns:x14ac="http://schemas.microsoft.com/office/spreadsheetml/2009/9/ac" r="434" s="3" customFormat="true" x14ac:dyDescent="0.25">
      <c r="A434" s="395"/>
      <c r="B434" s="124"/>
      <c r="L434" s="124"/>
      <c r="V434" s="124"/>
      <c r="AF434" s="124"/>
      <c r="AP434" s="124"/>
      <c r="AZ434" s="124"/>
      <c r="BA434" s="124"/>
      <c r="BJ434" s="124"/>
      <c r="BK434" s="124"/>
      <c r="BT434" s="124"/>
      <c r="CD434" s="124"/>
      <c r="CN434" s="124"/>
      <c r="CX434" s="124"/>
      <c r="DH434" s="124"/>
      <c r="DR434" s="124"/>
      <c r="EB434" s="124"/>
      <c r="EL434" s="124"/>
      <c r="EV434" s="124"/>
      <c r="FF434" s="124"/>
      <c r="FP434" s="124"/>
      <c r="FZ434" s="124"/>
      <c r="GJ434" s="124"/>
      <c r="GT434" s="124"/>
      <c r="HD434" s="124"/>
      <c r="HN434" s="124"/>
      <c r="HX434" s="124"/>
    </row>
    <row xmlns:x14ac="http://schemas.microsoft.com/office/spreadsheetml/2009/9/ac" r="435" s="3" customFormat="true" x14ac:dyDescent="0.25">
      <c r="A435" s="395"/>
      <c r="B435" s="124"/>
      <c r="L435" s="124"/>
      <c r="V435" s="124"/>
      <c r="AF435" s="124"/>
      <c r="AP435" s="124"/>
      <c r="AZ435" s="124"/>
      <c r="BA435" s="124"/>
      <c r="BJ435" s="124"/>
      <c r="BK435" s="124"/>
      <c r="BT435" s="124"/>
      <c r="CD435" s="124"/>
      <c r="CN435" s="124"/>
      <c r="CX435" s="124"/>
      <c r="DH435" s="124"/>
      <c r="DR435" s="124"/>
      <c r="EB435" s="124"/>
      <c r="EL435" s="124"/>
      <c r="EV435" s="124"/>
      <c r="FF435" s="124"/>
      <c r="FP435" s="124"/>
      <c r="FZ435" s="124"/>
      <c r="GJ435" s="124"/>
      <c r="GT435" s="124"/>
      <c r="HD435" s="124"/>
      <c r="HN435" s="124"/>
      <c r="HX435" s="124"/>
    </row>
    <row xmlns:x14ac="http://schemas.microsoft.com/office/spreadsheetml/2009/9/ac" r="436" s="3" customFormat="true" x14ac:dyDescent="0.25">
      <c r="A436" s="395"/>
      <c r="B436" s="124"/>
      <c r="L436" s="124"/>
      <c r="V436" s="124"/>
      <c r="AF436" s="124"/>
      <c r="AP436" s="124"/>
      <c r="AZ436" s="124"/>
      <c r="BA436" s="124"/>
      <c r="BJ436" s="124"/>
      <c r="BK436" s="124"/>
      <c r="BT436" s="124"/>
      <c r="CD436" s="124"/>
      <c r="CN436" s="124"/>
      <c r="CX436" s="124"/>
      <c r="DH436" s="124"/>
      <c r="DR436" s="124"/>
      <c r="EB436" s="124"/>
      <c r="EL436" s="124"/>
      <c r="EV436" s="124"/>
      <c r="FF436" s="124"/>
      <c r="FP436" s="124"/>
      <c r="FZ436" s="124"/>
      <c r="GJ436" s="124"/>
      <c r="GT436" s="124"/>
      <c r="HD436" s="124"/>
      <c r="HN436" s="124"/>
      <c r="HX436" s="124"/>
    </row>
    <row xmlns:x14ac="http://schemas.microsoft.com/office/spreadsheetml/2009/9/ac" r="437" s="3" customFormat="true" x14ac:dyDescent="0.25">
      <c r="A437" s="395"/>
      <c r="B437" s="124"/>
      <c r="L437" s="124"/>
      <c r="V437" s="124"/>
      <c r="AF437" s="124"/>
      <c r="AP437" s="124"/>
      <c r="AZ437" s="124"/>
      <c r="BA437" s="124"/>
      <c r="BJ437" s="124"/>
      <c r="BK437" s="124"/>
      <c r="BT437" s="124"/>
      <c r="CD437" s="124"/>
      <c r="CN437" s="124"/>
      <c r="CX437" s="124"/>
      <c r="DH437" s="124"/>
      <c r="DR437" s="124"/>
      <c r="EB437" s="124"/>
      <c r="EL437" s="124"/>
      <c r="EV437" s="124"/>
      <c r="FF437" s="124"/>
      <c r="FP437" s="124"/>
      <c r="FZ437" s="124"/>
      <c r="GJ437" s="124"/>
      <c r="GT437" s="124"/>
      <c r="HD437" s="124"/>
      <c r="HN437" s="124"/>
      <c r="HX437" s="124"/>
    </row>
    <row xmlns:x14ac="http://schemas.microsoft.com/office/spreadsheetml/2009/9/ac" r="438" s="3" customFormat="true" x14ac:dyDescent="0.25">
      <c r="A438" s="395"/>
      <c r="B438" s="124"/>
      <c r="L438" s="124"/>
      <c r="V438" s="124"/>
      <c r="AF438" s="124"/>
      <c r="AP438" s="124"/>
      <c r="AZ438" s="124"/>
      <c r="BA438" s="124"/>
      <c r="BJ438" s="124"/>
      <c r="BK438" s="124"/>
      <c r="BT438" s="124"/>
      <c r="CD438" s="124"/>
      <c r="CN438" s="124"/>
      <c r="CX438" s="124"/>
      <c r="DH438" s="124"/>
      <c r="DR438" s="124"/>
      <c r="EB438" s="124"/>
      <c r="EL438" s="124"/>
      <c r="EV438" s="124"/>
      <c r="FF438" s="124"/>
      <c r="FP438" s="124"/>
      <c r="FZ438" s="124"/>
      <c r="GJ438" s="124"/>
      <c r="GT438" s="124"/>
      <c r="HD438" s="124"/>
      <c r="HN438" s="124"/>
      <c r="HX438" s="124"/>
    </row>
    <row xmlns:x14ac="http://schemas.microsoft.com/office/spreadsheetml/2009/9/ac" r="439" s="3" customFormat="true" x14ac:dyDescent="0.25">
      <c r="A439" s="395"/>
      <c r="B439" s="124"/>
      <c r="L439" s="124"/>
      <c r="V439" s="124"/>
      <c r="AF439" s="124"/>
      <c r="AP439" s="124"/>
      <c r="AZ439" s="124"/>
      <c r="BA439" s="124"/>
      <c r="BJ439" s="124"/>
      <c r="BK439" s="124"/>
      <c r="BT439" s="124"/>
      <c r="CD439" s="124"/>
      <c r="CN439" s="124"/>
      <c r="CX439" s="124"/>
      <c r="DH439" s="124"/>
      <c r="DR439" s="124"/>
      <c r="EB439" s="124"/>
      <c r="EL439" s="124"/>
      <c r="EV439" s="124"/>
      <c r="FF439" s="124"/>
      <c r="FP439" s="124"/>
      <c r="FZ439" s="124"/>
      <c r="GJ439" s="124"/>
      <c r="GT439" s="124"/>
      <c r="HD439" s="124"/>
      <c r="HN439" s="124"/>
      <c r="HX439" s="124"/>
    </row>
    <row xmlns:x14ac="http://schemas.microsoft.com/office/spreadsheetml/2009/9/ac" r="440" s="3" customFormat="true" x14ac:dyDescent="0.25">
      <c r="A440" s="395"/>
      <c r="B440" s="124"/>
      <c r="L440" s="124"/>
      <c r="V440" s="124"/>
      <c r="AF440" s="124"/>
      <c r="AP440" s="124"/>
      <c r="AZ440" s="124"/>
      <c r="BA440" s="124"/>
      <c r="BJ440" s="124"/>
      <c r="BK440" s="124"/>
      <c r="BT440" s="124"/>
      <c r="CD440" s="124"/>
      <c r="CN440" s="124"/>
      <c r="CX440" s="124"/>
      <c r="DH440" s="124"/>
      <c r="DR440" s="124"/>
      <c r="EB440" s="124"/>
      <c r="EL440" s="124"/>
      <c r="EV440" s="124"/>
      <c r="FF440" s="124"/>
      <c r="FP440" s="124"/>
      <c r="FZ440" s="124"/>
      <c r="GJ440" s="124"/>
      <c r="GT440" s="124"/>
      <c r="HD440" s="124"/>
      <c r="HN440" s="124"/>
      <c r="HX440" s="124"/>
    </row>
    <row xmlns:x14ac="http://schemas.microsoft.com/office/spreadsheetml/2009/9/ac" r="441" s="3" customFormat="true" x14ac:dyDescent="0.25">
      <c r="A441" s="395"/>
      <c r="B441" s="124"/>
      <c r="L441" s="124"/>
      <c r="V441" s="124"/>
      <c r="AF441" s="124"/>
      <c r="AP441" s="124"/>
      <c r="AZ441" s="124"/>
      <c r="BA441" s="124"/>
      <c r="BJ441" s="124"/>
      <c r="BK441" s="124"/>
      <c r="BT441" s="124"/>
      <c r="CD441" s="124"/>
      <c r="CN441" s="124"/>
      <c r="CX441" s="124"/>
      <c r="DH441" s="124"/>
      <c r="DR441" s="124"/>
      <c r="EB441" s="124"/>
      <c r="EL441" s="124"/>
      <c r="EV441" s="124"/>
      <c r="FF441" s="124"/>
      <c r="FP441" s="124"/>
      <c r="FZ441" s="124"/>
      <c r="GJ441" s="124"/>
      <c r="GT441" s="124"/>
      <c r="HD441" s="124"/>
      <c r="HN441" s="124"/>
      <c r="HX441" s="124"/>
    </row>
    <row xmlns:x14ac="http://schemas.microsoft.com/office/spreadsheetml/2009/9/ac" r="442" s="3" customFormat="true" x14ac:dyDescent="0.25">
      <c r="A442" s="395"/>
      <c r="B442" s="124"/>
      <c r="L442" s="124"/>
      <c r="V442" s="124"/>
      <c r="AF442" s="124"/>
      <c r="AP442" s="124"/>
      <c r="AZ442" s="124"/>
      <c r="BA442" s="124"/>
      <c r="BJ442" s="124"/>
      <c r="BK442" s="124"/>
      <c r="BT442" s="124"/>
      <c r="CD442" s="124"/>
      <c r="CN442" s="124"/>
      <c r="CX442" s="124"/>
      <c r="DH442" s="124"/>
      <c r="DR442" s="124"/>
      <c r="EB442" s="124"/>
      <c r="EL442" s="124"/>
      <c r="EV442" s="124"/>
      <c r="FF442" s="124"/>
      <c r="FP442" s="124"/>
      <c r="FZ442" s="124"/>
      <c r="GJ442" s="124"/>
      <c r="GT442" s="124"/>
      <c r="HD442" s="124"/>
      <c r="HN442" s="124"/>
      <c r="HX442" s="124"/>
    </row>
    <row xmlns:x14ac="http://schemas.microsoft.com/office/spreadsheetml/2009/9/ac" r="443" s="3" customFormat="true" x14ac:dyDescent="0.25">
      <c r="A443" s="395"/>
      <c r="B443" s="124"/>
      <c r="L443" s="124"/>
      <c r="V443" s="124"/>
      <c r="AF443" s="124"/>
      <c r="AP443" s="124"/>
      <c r="AZ443" s="124"/>
      <c r="BA443" s="124"/>
      <c r="BJ443" s="124"/>
      <c r="BK443" s="124"/>
      <c r="BT443" s="124"/>
      <c r="CD443" s="124"/>
      <c r="CN443" s="124"/>
      <c r="CX443" s="124"/>
      <c r="DH443" s="124"/>
      <c r="DR443" s="124"/>
      <c r="EB443" s="124"/>
      <c r="EL443" s="124"/>
      <c r="EV443" s="124"/>
      <c r="FF443" s="124"/>
      <c r="FP443" s="124"/>
      <c r="FZ443" s="124"/>
      <c r="GJ443" s="124"/>
      <c r="GT443" s="124"/>
      <c r="HD443" s="124"/>
      <c r="HN443" s="124"/>
      <c r="HX443" s="124"/>
    </row>
    <row xmlns:x14ac="http://schemas.microsoft.com/office/spreadsheetml/2009/9/ac" r="444" s="3" customFormat="true" x14ac:dyDescent="0.25">
      <c r="A444" s="395"/>
      <c r="B444" s="124"/>
      <c r="L444" s="124"/>
      <c r="V444" s="124"/>
      <c r="AF444" s="124"/>
      <c r="AP444" s="124"/>
      <c r="AZ444" s="124"/>
      <c r="BA444" s="124"/>
      <c r="BJ444" s="124"/>
      <c r="BK444" s="124"/>
      <c r="BT444" s="124"/>
      <c r="CD444" s="124"/>
      <c r="CN444" s="124"/>
      <c r="CX444" s="124"/>
      <c r="DH444" s="124"/>
      <c r="DR444" s="124"/>
      <c r="EB444" s="124"/>
      <c r="EL444" s="124"/>
      <c r="EV444" s="124"/>
      <c r="FF444" s="124"/>
      <c r="FP444" s="124"/>
      <c r="FZ444" s="124"/>
      <c r="GJ444" s="124"/>
      <c r="GT444" s="124"/>
      <c r="HD444" s="124"/>
      <c r="HN444" s="124"/>
      <c r="HX444" s="124"/>
    </row>
    <row xmlns:x14ac="http://schemas.microsoft.com/office/spreadsheetml/2009/9/ac" r="445" s="3" customFormat="true" x14ac:dyDescent="0.25">
      <c r="A445" s="395"/>
      <c r="B445" s="124"/>
      <c r="L445" s="124"/>
      <c r="V445" s="124"/>
      <c r="AF445" s="124"/>
      <c r="AP445" s="124"/>
      <c r="AZ445" s="124"/>
      <c r="BA445" s="124"/>
      <c r="BJ445" s="124"/>
      <c r="BK445" s="124"/>
      <c r="BT445" s="124"/>
      <c r="CD445" s="124"/>
      <c r="CN445" s="124"/>
      <c r="CX445" s="124"/>
      <c r="DH445" s="124"/>
      <c r="DR445" s="124"/>
      <c r="EB445" s="124"/>
      <c r="EL445" s="124"/>
      <c r="EV445" s="124"/>
      <c r="FF445" s="124"/>
      <c r="FP445" s="124"/>
      <c r="FZ445" s="124"/>
      <c r="GJ445" s="124"/>
      <c r="GT445" s="124"/>
      <c r="HD445" s="124"/>
      <c r="HN445" s="124"/>
      <c r="HX445" s="124"/>
    </row>
    <row xmlns:x14ac="http://schemas.microsoft.com/office/spreadsheetml/2009/9/ac" r="446" s="3" customFormat="true" x14ac:dyDescent="0.25">
      <c r="A446" s="395"/>
      <c r="B446" s="124"/>
      <c r="L446" s="124"/>
      <c r="V446" s="124"/>
      <c r="AF446" s="124"/>
      <c r="AP446" s="124"/>
      <c r="AZ446" s="124"/>
      <c r="BA446" s="124"/>
      <c r="BJ446" s="124"/>
      <c r="BK446" s="124"/>
      <c r="BT446" s="124"/>
      <c r="CD446" s="124"/>
      <c r="CN446" s="124"/>
      <c r="CX446" s="124"/>
      <c r="DH446" s="124"/>
      <c r="DR446" s="124"/>
      <c r="EB446" s="124"/>
      <c r="EL446" s="124"/>
      <c r="EV446" s="124"/>
      <c r="FF446" s="124"/>
      <c r="FP446" s="124"/>
      <c r="FZ446" s="124"/>
      <c r="GJ446" s="124"/>
      <c r="GT446" s="124"/>
      <c r="HD446" s="124"/>
      <c r="HN446" s="124"/>
      <c r="HX446" s="124"/>
    </row>
    <row xmlns:x14ac="http://schemas.microsoft.com/office/spreadsheetml/2009/9/ac" r="447" s="3" customFormat="true" x14ac:dyDescent="0.25">
      <c r="A447" s="395"/>
      <c r="B447" s="124"/>
      <c r="L447" s="124"/>
      <c r="V447" s="124"/>
      <c r="AF447" s="124"/>
      <c r="AP447" s="124"/>
      <c r="AZ447" s="124"/>
      <c r="BA447" s="124"/>
      <c r="BJ447" s="124"/>
      <c r="BK447" s="124"/>
      <c r="BT447" s="124"/>
      <c r="CD447" s="124"/>
      <c r="CN447" s="124"/>
      <c r="CX447" s="124"/>
      <c r="DH447" s="124"/>
      <c r="DR447" s="124"/>
      <c r="EB447" s="124"/>
      <c r="EL447" s="124"/>
      <c r="EV447" s="124"/>
      <c r="FF447" s="124"/>
      <c r="FP447" s="124"/>
      <c r="FZ447" s="124"/>
      <c r="GJ447" s="124"/>
      <c r="GT447" s="124"/>
      <c r="HD447" s="124"/>
      <c r="HN447" s="124"/>
      <c r="HX447" s="124"/>
    </row>
    <row xmlns:x14ac="http://schemas.microsoft.com/office/spreadsheetml/2009/9/ac" r="448" s="3" customFormat="true" x14ac:dyDescent="0.25">
      <c r="A448" s="395"/>
      <c r="B448" s="124"/>
      <c r="L448" s="124"/>
      <c r="V448" s="124"/>
      <c r="AF448" s="124"/>
      <c r="AP448" s="124"/>
      <c r="AZ448" s="124"/>
      <c r="BA448" s="124"/>
      <c r="BJ448" s="124"/>
      <c r="BK448" s="124"/>
      <c r="BT448" s="124"/>
      <c r="CD448" s="124"/>
      <c r="CN448" s="124"/>
      <c r="CX448" s="124"/>
      <c r="DH448" s="124"/>
      <c r="DR448" s="124"/>
      <c r="EB448" s="124"/>
      <c r="EL448" s="124"/>
      <c r="EV448" s="124"/>
      <c r="FF448" s="124"/>
      <c r="FP448" s="124"/>
      <c r="FZ448" s="124"/>
      <c r="GJ448" s="124"/>
      <c r="GT448" s="124"/>
      <c r="HD448" s="124"/>
      <c r="HN448" s="124"/>
      <c r="HX448" s="124"/>
    </row>
    <row xmlns:x14ac="http://schemas.microsoft.com/office/spreadsheetml/2009/9/ac" r="449" s="3" customFormat="true" x14ac:dyDescent="0.25">
      <c r="A449" s="395"/>
      <c r="B449" s="124"/>
      <c r="L449" s="124"/>
      <c r="V449" s="124"/>
      <c r="AF449" s="124"/>
      <c r="AP449" s="124"/>
      <c r="AZ449" s="124"/>
      <c r="BA449" s="124"/>
      <c r="BJ449" s="124"/>
      <c r="BK449" s="124"/>
      <c r="BT449" s="124"/>
      <c r="CD449" s="124"/>
      <c r="CN449" s="124"/>
      <c r="CX449" s="124"/>
      <c r="DH449" s="124"/>
      <c r="DR449" s="124"/>
      <c r="EB449" s="124"/>
      <c r="EL449" s="124"/>
      <c r="EV449" s="124"/>
      <c r="FF449" s="124"/>
      <c r="FP449" s="124"/>
      <c r="FZ449" s="124"/>
      <c r="GJ449" s="124"/>
      <c r="GT449" s="124"/>
      <c r="HD449" s="124"/>
      <c r="HN449" s="124"/>
      <c r="HX449" s="124"/>
    </row>
    <row xmlns:x14ac="http://schemas.microsoft.com/office/spreadsheetml/2009/9/ac" r="450" s="3" customFormat="true" x14ac:dyDescent="0.25">
      <c r="A450" s="395"/>
      <c r="B450" s="124"/>
      <c r="L450" s="124"/>
      <c r="V450" s="124"/>
      <c r="AF450" s="124"/>
      <c r="AP450" s="124"/>
      <c r="AZ450" s="124"/>
      <c r="BA450" s="124"/>
      <c r="BJ450" s="124"/>
      <c r="BK450" s="124"/>
      <c r="BT450" s="124"/>
      <c r="CD450" s="124"/>
      <c r="CN450" s="124"/>
      <c r="CX450" s="124"/>
      <c r="DH450" s="124"/>
      <c r="DR450" s="124"/>
      <c r="EB450" s="124"/>
      <c r="EL450" s="124"/>
      <c r="EV450" s="124"/>
      <c r="FF450" s="124"/>
      <c r="FP450" s="124"/>
      <c r="FZ450" s="124"/>
      <c r="GJ450" s="124"/>
      <c r="GT450" s="124"/>
      <c r="HD450" s="124"/>
      <c r="HN450" s="124"/>
      <c r="HX450" s="124"/>
    </row>
    <row xmlns:x14ac="http://schemas.microsoft.com/office/spreadsheetml/2009/9/ac" r="451" s="3" customFormat="true" x14ac:dyDescent="0.25">
      <c r="A451" s="395"/>
      <c r="B451" s="124"/>
      <c r="L451" s="124"/>
      <c r="V451" s="124"/>
      <c r="AF451" s="124"/>
      <c r="AP451" s="124"/>
      <c r="AZ451" s="124"/>
      <c r="BA451" s="124"/>
      <c r="BJ451" s="124"/>
      <c r="BK451" s="124"/>
      <c r="BT451" s="124"/>
      <c r="CD451" s="124"/>
      <c r="CN451" s="124"/>
      <c r="CX451" s="124"/>
      <c r="DH451" s="124"/>
      <c r="DR451" s="124"/>
      <c r="EB451" s="124"/>
      <c r="EL451" s="124"/>
      <c r="EV451" s="124"/>
      <c r="FF451" s="124"/>
      <c r="FP451" s="124"/>
      <c r="FZ451" s="124"/>
      <c r="GJ451" s="124"/>
      <c r="GT451" s="124"/>
      <c r="HD451" s="124"/>
      <c r="HN451" s="124"/>
      <c r="HX451" s="124"/>
    </row>
    <row xmlns:x14ac="http://schemas.microsoft.com/office/spreadsheetml/2009/9/ac" r="452" s="3" customFormat="true" x14ac:dyDescent="0.25">
      <c r="A452" s="395"/>
      <c r="B452" s="124"/>
      <c r="L452" s="124"/>
      <c r="V452" s="124"/>
      <c r="AF452" s="124"/>
      <c r="AP452" s="124"/>
      <c r="AZ452" s="124"/>
      <c r="BA452" s="124"/>
      <c r="BJ452" s="124"/>
      <c r="BK452" s="124"/>
      <c r="BT452" s="124"/>
      <c r="CD452" s="124"/>
      <c r="CN452" s="124"/>
      <c r="CX452" s="124"/>
      <c r="DH452" s="124"/>
      <c r="DR452" s="124"/>
      <c r="EB452" s="124"/>
      <c r="EL452" s="124"/>
      <c r="EV452" s="124"/>
      <c r="FF452" s="124"/>
      <c r="FP452" s="124"/>
      <c r="FZ452" s="124"/>
      <c r="GJ452" s="124"/>
      <c r="GT452" s="124"/>
      <c r="HD452" s="124"/>
      <c r="HN452" s="124"/>
      <c r="HX452" s="124"/>
    </row>
    <row xmlns:x14ac="http://schemas.microsoft.com/office/spreadsheetml/2009/9/ac" r="453" s="3" customFormat="true" x14ac:dyDescent="0.25">
      <c r="A453" s="395"/>
      <c r="B453" s="124"/>
      <c r="L453" s="124"/>
      <c r="V453" s="124"/>
      <c r="AF453" s="124"/>
      <c r="AP453" s="124"/>
      <c r="AZ453" s="124"/>
      <c r="BA453" s="124"/>
      <c r="BJ453" s="124"/>
      <c r="BK453" s="124"/>
      <c r="BT453" s="124"/>
      <c r="CD453" s="124"/>
      <c r="CN453" s="124"/>
      <c r="CX453" s="124"/>
      <c r="DH453" s="124"/>
      <c r="DR453" s="124"/>
      <c r="EB453" s="124"/>
      <c r="EL453" s="124"/>
      <c r="EV453" s="124"/>
      <c r="FF453" s="124"/>
      <c r="FP453" s="124"/>
      <c r="FZ453" s="124"/>
      <c r="GJ453" s="124"/>
      <c r="GT453" s="124"/>
      <c r="HD453" s="124"/>
      <c r="HN453" s="124"/>
      <c r="HX453" s="124"/>
    </row>
    <row xmlns:x14ac="http://schemas.microsoft.com/office/spreadsheetml/2009/9/ac" r="454" s="3" customFormat="true" x14ac:dyDescent="0.25">
      <c r="A454" s="395"/>
      <c r="B454" s="124"/>
      <c r="L454" s="124"/>
      <c r="V454" s="124"/>
      <c r="AF454" s="124"/>
      <c r="AP454" s="124"/>
      <c r="AZ454" s="124"/>
      <c r="BA454" s="124"/>
      <c r="BJ454" s="124"/>
      <c r="BK454" s="124"/>
      <c r="BT454" s="124"/>
      <c r="CD454" s="124"/>
      <c r="CN454" s="124"/>
      <c r="CX454" s="124"/>
      <c r="DH454" s="124"/>
      <c r="DR454" s="124"/>
      <c r="EB454" s="124"/>
      <c r="EL454" s="124"/>
      <c r="EV454" s="124"/>
      <c r="FF454" s="124"/>
      <c r="FP454" s="124"/>
      <c r="FZ454" s="124"/>
      <c r="GJ454" s="124"/>
      <c r="GT454" s="124"/>
      <c r="HD454" s="124"/>
      <c r="HN454" s="124"/>
      <c r="HX454" s="124"/>
    </row>
    <row xmlns:x14ac="http://schemas.microsoft.com/office/spreadsheetml/2009/9/ac" r="455" s="3" customFormat="true" x14ac:dyDescent="0.25">
      <c r="A455" s="395"/>
      <c r="B455" s="124"/>
      <c r="L455" s="124"/>
      <c r="V455" s="124"/>
      <c r="AF455" s="124"/>
      <c r="AP455" s="124"/>
      <c r="AZ455" s="124"/>
      <c r="BA455" s="124"/>
      <c r="BJ455" s="124"/>
      <c r="BK455" s="124"/>
      <c r="BT455" s="124"/>
      <c r="CD455" s="124"/>
      <c r="CN455" s="124"/>
      <c r="CX455" s="124"/>
      <c r="DH455" s="124"/>
      <c r="DR455" s="124"/>
      <c r="EB455" s="124"/>
      <c r="EL455" s="124"/>
      <c r="EV455" s="124"/>
      <c r="FF455" s="124"/>
      <c r="FP455" s="124"/>
      <c r="FZ455" s="124"/>
      <c r="GJ455" s="124"/>
      <c r="GT455" s="124"/>
      <c r="HD455" s="124"/>
      <c r="HN455" s="124"/>
      <c r="HX455" s="124"/>
    </row>
    <row xmlns:x14ac="http://schemas.microsoft.com/office/spreadsheetml/2009/9/ac" r="456" s="3" customFormat="true" x14ac:dyDescent="0.25">
      <c r="A456" s="395"/>
      <c r="B456" s="124"/>
      <c r="L456" s="124"/>
      <c r="V456" s="124"/>
      <c r="AF456" s="124"/>
      <c r="AP456" s="124"/>
      <c r="AZ456" s="124"/>
      <c r="BA456" s="124"/>
      <c r="BJ456" s="124"/>
      <c r="BK456" s="124"/>
      <c r="BT456" s="124"/>
      <c r="CD456" s="124"/>
      <c r="CN456" s="124"/>
      <c r="CX456" s="124"/>
      <c r="DH456" s="124"/>
      <c r="DR456" s="124"/>
      <c r="EB456" s="124"/>
      <c r="EL456" s="124"/>
      <c r="EV456" s="124"/>
      <c r="FF456" s="124"/>
      <c r="FP456" s="124"/>
      <c r="FZ456" s="124"/>
      <c r="GJ456" s="124"/>
      <c r="GT456" s="124"/>
      <c r="HD456" s="124"/>
      <c r="HN456" s="124"/>
      <c r="HX456" s="124"/>
    </row>
    <row xmlns:x14ac="http://schemas.microsoft.com/office/spreadsheetml/2009/9/ac" r="457" s="3" customFormat="true" x14ac:dyDescent="0.25">
      <c r="A457" s="395"/>
      <c r="B457" s="124"/>
      <c r="L457" s="124"/>
      <c r="V457" s="124"/>
      <c r="AF457" s="124"/>
      <c r="AP457" s="124"/>
      <c r="AZ457" s="124"/>
      <c r="BA457" s="124"/>
      <c r="BJ457" s="124"/>
      <c r="BK457" s="124"/>
      <c r="BT457" s="124"/>
      <c r="CD457" s="124"/>
      <c r="CN457" s="124"/>
      <c r="CX457" s="124"/>
      <c r="DH457" s="124"/>
      <c r="DR457" s="124"/>
      <c r="EB457" s="124"/>
      <c r="EL457" s="124"/>
      <c r="EV457" s="124"/>
      <c r="FF457" s="124"/>
      <c r="FP457" s="124"/>
      <c r="FZ457" s="124"/>
      <c r="GJ457" s="124"/>
      <c r="GT457" s="124"/>
      <c r="HD457" s="124"/>
      <c r="HN457" s="124"/>
      <c r="HX457" s="124"/>
    </row>
    <row xmlns:x14ac="http://schemas.microsoft.com/office/spreadsheetml/2009/9/ac" r="458" s="3" customFormat="true" x14ac:dyDescent="0.25">
      <c r="A458" s="395"/>
      <c r="B458" s="124"/>
      <c r="L458" s="124"/>
      <c r="V458" s="124"/>
      <c r="AF458" s="124"/>
      <c r="AP458" s="124"/>
      <c r="AZ458" s="124"/>
      <c r="BA458" s="124"/>
      <c r="BJ458" s="124"/>
      <c r="BK458" s="124"/>
      <c r="BT458" s="124"/>
      <c r="CD458" s="124"/>
      <c r="CN458" s="124"/>
      <c r="CX458" s="124"/>
      <c r="DH458" s="124"/>
      <c r="DR458" s="124"/>
      <c r="EB458" s="124"/>
      <c r="EL458" s="124"/>
      <c r="EV458" s="124"/>
      <c r="FF458" s="124"/>
      <c r="FP458" s="124"/>
      <c r="FZ458" s="124"/>
      <c r="GJ458" s="124"/>
      <c r="GT458" s="124"/>
      <c r="HD458" s="124"/>
      <c r="HN458" s="124"/>
      <c r="HX458" s="124"/>
    </row>
    <row xmlns:x14ac="http://schemas.microsoft.com/office/spreadsheetml/2009/9/ac" r="459" s="3" customFormat="true" x14ac:dyDescent="0.25">
      <c r="A459" s="395"/>
      <c r="B459" s="124"/>
      <c r="L459" s="124"/>
      <c r="V459" s="124"/>
      <c r="AF459" s="124"/>
      <c r="AP459" s="124"/>
      <c r="AZ459" s="124"/>
      <c r="BA459" s="124"/>
      <c r="BJ459" s="124"/>
      <c r="BK459" s="124"/>
      <c r="BT459" s="124"/>
      <c r="CD459" s="124"/>
      <c r="CN459" s="124"/>
      <c r="CX459" s="124"/>
      <c r="DH459" s="124"/>
      <c r="DR459" s="124"/>
      <c r="EB459" s="124"/>
      <c r="EL459" s="124"/>
      <c r="EV459" s="124"/>
      <c r="FF459" s="124"/>
      <c r="FP459" s="124"/>
      <c r="FZ459" s="124"/>
      <c r="GJ459" s="124"/>
      <c r="GT459" s="124"/>
      <c r="HD459" s="124"/>
      <c r="HN459" s="124"/>
      <c r="HX459" s="124"/>
    </row>
    <row xmlns:x14ac="http://schemas.microsoft.com/office/spreadsheetml/2009/9/ac" r="460" s="3" customFormat="true" x14ac:dyDescent="0.25">
      <c r="A460" s="395"/>
      <c r="B460" s="124"/>
      <c r="L460" s="124"/>
      <c r="V460" s="124"/>
      <c r="AF460" s="124"/>
      <c r="AP460" s="124"/>
      <c r="AZ460" s="124"/>
      <c r="BA460" s="124"/>
      <c r="BJ460" s="124"/>
      <c r="BK460" s="124"/>
      <c r="BT460" s="124"/>
      <c r="CD460" s="124"/>
      <c r="CN460" s="124"/>
      <c r="CX460" s="124"/>
      <c r="DH460" s="124"/>
      <c r="DR460" s="124"/>
      <c r="EB460" s="124"/>
      <c r="EL460" s="124"/>
      <c r="EV460" s="124"/>
      <c r="FF460" s="124"/>
      <c r="FP460" s="124"/>
      <c r="FZ460" s="124"/>
      <c r="GJ460" s="124"/>
      <c r="GT460" s="124"/>
      <c r="HD460" s="124"/>
      <c r="HN460" s="124"/>
      <c r="HX460" s="124"/>
    </row>
    <row xmlns:x14ac="http://schemas.microsoft.com/office/spreadsheetml/2009/9/ac" r="461" s="3" customFormat="true" x14ac:dyDescent="0.25">
      <c r="A461" s="395"/>
      <c r="B461" s="124"/>
      <c r="L461" s="124"/>
      <c r="V461" s="124"/>
      <c r="AF461" s="124"/>
      <c r="AP461" s="124"/>
      <c r="AZ461" s="124"/>
      <c r="BA461" s="124"/>
      <c r="BJ461" s="124"/>
      <c r="BK461" s="124"/>
      <c r="BT461" s="124"/>
      <c r="CD461" s="124"/>
      <c r="CN461" s="124"/>
      <c r="CX461" s="124"/>
      <c r="DH461" s="124"/>
      <c r="DR461" s="124"/>
      <c r="EB461" s="124"/>
      <c r="EL461" s="124"/>
      <c r="EV461" s="124"/>
      <c r="FF461" s="124"/>
      <c r="FP461" s="124"/>
      <c r="FZ461" s="124"/>
      <c r="GJ461" s="124"/>
      <c r="GT461" s="124"/>
      <c r="HD461" s="124"/>
      <c r="HN461" s="124"/>
      <c r="HX461" s="124"/>
    </row>
    <row xmlns:x14ac="http://schemas.microsoft.com/office/spreadsheetml/2009/9/ac" r="462" s="3" customFormat="true" x14ac:dyDescent="0.25">
      <c r="A462" s="395"/>
      <c r="B462" s="124"/>
      <c r="L462" s="124"/>
      <c r="V462" s="124"/>
      <c r="AF462" s="124"/>
      <c r="AP462" s="124"/>
      <c r="AZ462" s="124"/>
      <c r="BA462" s="124"/>
      <c r="BJ462" s="124"/>
      <c r="BK462" s="124"/>
      <c r="BT462" s="124"/>
      <c r="CD462" s="124"/>
      <c r="CN462" s="124"/>
      <c r="CX462" s="124"/>
      <c r="DH462" s="124"/>
      <c r="DR462" s="124"/>
      <c r="EB462" s="124"/>
      <c r="EL462" s="124"/>
      <c r="EV462" s="124"/>
      <c r="FF462" s="124"/>
      <c r="FP462" s="124"/>
      <c r="FZ462" s="124"/>
      <c r="GJ462" s="124"/>
      <c r="GT462" s="124"/>
      <c r="HD462" s="124"/>
      <c r="HN462" s="124"/>
      <c r="HX462" s="124"/>
    </row>
    <row xmlns:x14ac="http://schemas.microsoft.com/office/spreadsheetml/2009/9/ac" r="463" s="3" customFormat="true" x14ac:dyDescent="0.25">
      <c r="A463" s="395"/>
      <c r="B463" s="124"/>
      <c r="L463" s="124"/>
      <c r="V463" s="124"/>
      <c r="AF463" s="124"/>
      <c r="AP463" s="124"/>
      <c r="AZ463" s="124"/>
      <c r="BA463" s="124"/>
      <c r="BJ463" s="124"/>
      <c r="BK463" s="124"/>
      <c r="BT463" s="124"/>
      <c r="CD463" s="124"/>
      <c r="CN463" s="124"/>
      <c r="CX463" s="124"/>
      <c r="DH463" s="124"/>
      <c r="DR463" s="124"/>
      <c r="EB463" s="124"/>
      <c r="EL463" s="124"/>
      <c r="EV463" s="124"/>
      <c r="FF463" s="124"/>
      <c r="FP463" s="124"/>
      <c r="FZ463" s="124"/>
      <c r="GJ463" s="124"/>
      <c r="GT463" s="124"/>
      <c r="HD463" s="124"/>
      <c r="HN463" s="124"/>
      <c r="HX463" s="124"/>
    </row>
    <row xmlns:x14ac="http://schemas.microsoft.com/office/spreadsheetml/2009/9/ac" r="464" s="3" customFormat="true" x14ac:dyDescent="0.25">
      <c r="A464" s="395"/>
      <c r="B464" s="124"/>
      <c r="L464" s="124"/>
      <c r="V464" s="124"/>
      <c r="AF464" s="124"/>
      <c r="AP464" s="124"/>
      <c r="AZ464" s="124"/>
      <c r="BA464" s="124"/>
      <c r="BJ464" s="124"/>
      <c r="BK464" s="124"/>
      <c r="BT464" s="124"/>
      <c r="CD464" s="124"/>
      <c r="CN464" s="124"/>
      <c r="CX464" s="124"/>
      <c r="DH464" s="124"/>
      <c r="DR464" s="124"/>
      <c r="EB464" s="124"/>
      <c r="EL464" s="124"/>
      <c r="EV464" s="124"/>
      <c r="FF464" s="124"/>
      <c r="FP464" s="124"/>
      <c r="FZ464" s="124"/>
      <c r="GJ464" s="124"/>
      <c r="GT464" s="124"/>
      <c r="HD464" s="124"/>
      <c r="HN464" s="124"/>
      <c r="HX464" s="124"/>
    </row>
    <row xmlns:x14ac="http://schemas.microsoft.com/office/spreadsheetml/2009/9/ac" r="465" s="3" customFormat="true" x14ac:dyDescent="0.25">
      <c r="A465" s="395"/>
      <c r="B465" s="124"/>
      <c r="L465" s="124"/>
      <c r="V465" s="124"/>
      <c r="AF465" s="124"/>
      <c r="AP465" s="124"/>
      <c r="AZ465" s="124"/>
      <c r="BA465" s="124"/>
      <c r="BJ465" s="124"/>
      <c r="BK465" s="124"/>
      <c r="BT465" s="124"/>
      <c r="CD465" s="124"/>
      <c r="CN465" s="124"/>
      <c r="CX465" s="124"/>
      <c r="DH465" s="124"/>
      <c r="DR465" s="124"/>
      <c r="EB465" s="124"/>
      <c r="EL465" s="124"/>
      <c r="EV465" s="124"/>
      <c r="FF465" s="124"/>
      <c r="FP465" s="124"/>
      <c r="FZ465" s="124"/>
      <c r="GJ465" s="124"/>
      <c r="GT465" s="124"/>
      <c r="HD465" s="124"/>
      <c r="HN465" s="124"/>
      <c r="HX465" s="124"/>
    </row>
    <row xmlns:x14ac="http://schemas.microsoft.com/office/spreadsheetml/2009/9/ac" r="466" s="3" customFormat="true" x14ac:dyDescent="0.25">
      <c r="A466" s="395"/>
      <c r="B466" s="124"/>
      <c r="L466" s="124"/>
      <c r="V466" s="124"/>
      <c r="AF466" s="124"/>
      <c r="AP466" s="124"/>
      <c r="AZ466" s="124"/>
      <c r="BA466" s="124"/>
      <c r="BJ466" s="124"/>
      <c r="BK466" s="124"/>
      <c r="BT466" s="124"/>
      <c r="CD466" s="124"/>
      <c r="CN466" s="124"/>
      <c r="CX466" s="124"/>
      <c r="DH466" s="124"/>
      <c r="DR466" s="124"/>
      <c r="EB466" s="124"/>
      <c r="EL466" s="124"/>
      <c r="EV466" s="124"/>
      <c r="FF466" s="124"/>
      <c r="FP466" s="124"/>
      <c r="FZ466" s="124"/>
      <c r="GJ466" s="124"/>
      <c r="GT466" s="124"/>
      <c r="HD466" s="124"/>
      <c r="HN466" s="124"/>
      <c r="HX466" s="124"/>
    </row>
    <row xmlns:x14ac="http://schemas.microsoft.com/office/spreadsheetml/2009/9/ac" r="467" s="3" customFormat="true" x14ac:dyDescent="0.25">
      <c r="A467" s="395"/>
      <c r="B467" s="124"/>
      <c r="L467" s="124"/>
      <c r="V467" s="124"/>
      <c r="AF467" s="124"/>
      <c r="AP467" s="124"/>
      <c r="AZ467" s="124"/>
      <c r="BA467" s="124"/>
      <c r="BJ467" s="124"/>
      <c r="BK467" s="124"/>
      <c r="BT467" s="124"/>
      <c r="CD467" s="124"/>
      <c r="CN467" s="124"/>
      <c r="CX467" s="124"/>
      <c r="DH467" s="124"/>
      <c r="DR467" s="124"/>
      <c r="EB467" s="124"/>
      <c r="EL467" s="124"/>
      <c r="EV467" s="124"/>
      <c r="FF467" s="124"/>
      <c r="FP467" s="124"/>
      <c r="FZ467" s="124"/>
      <c r="GJ467" s="124"/>
      <c r="GT467" s="124"/>
      <c r="HD467" s="124"/>
      <c r="HN467" s="124"/>
      <c r="HX467" s="124"/>
    </row>
    <row xmlns:x14ac="http://schemas.microsoft.com/office/spreadsheetml/2009/9/ac" r="468" s="3" customFormat="true" x14ac:dyDescent="0.25">
      <c r="A468" s="395"/>
      <c r="B468" s="124"/>
      <c r="L468" s="124"/>
      <c r="V468" s="124"/>
      <c r="AF468" s="124"/>
      <c r="AP468" s="124"/>
      <c r="AZ468" s="124"/>
      <c r="BA468" s="124"/>
      <c r="BJ468" s="124"/>
      <c r="BK468" s="124"/>
      <c r="BT468" s="124"/>
      <c r="CD468" s="124"/>
      <c r="CN468" s="124"/>
      <c r="CX468" s="124"/>
      <c r="DH468" s="124"/>
      <c r="DR468" s="124"/>
      <c r="EB468" s="124"/>
      <c r="EL468" s="124"/>
      <c r="EV468" s="124"/>
      <c r="FF468" s="124"/>
      <c r="FP468" s="124"/>
      <c r="FZ468" s="124"/>
      <c r="GJ468" s="124"/>
      <c r="GT468" s="124"/>
      <c r="HD468" s="124"/>
      <c r="HN468" s="124"/>
      <c r="HX468" s="124"/>
    </row>
    <row xmlns:x14ac="http://schemas.microsoft.com/office/spreadsheetml/2009/9/ac" r="469" s="3" customFormat="true" x14ac:dyDescent="0.25">
      <c r="A469" s="395"/>
      <c r="B469" s="124"/>
      <c r="L469" s="124"/>
      <c r="V469" s="124"/>
      <c r="AF469" s="124"/>
      <c r="AP469" s="124"/>
      <c r="AZ469" s="124"/>
      <c r="BA469" s="124"/>
      <c r="BJ469" s="124"/>
      <c r="BK469" s="124"/>
      <c r="BT469" s="124"/>
      <c r="CD469" s="124"/>
      <c r="CN469" s="124"/>
      <c r="CX469" s="124"/>
      <c r="DH469" s="124"/>
      <c r="DR469" s="124"/>
      <c r="EB469" s="124"/>
      <c r="EL469" s="124"/>
      <c r="EV469" s="124"/>
      <c r="FF469" s="124"/>
      <c r="FP469" s="124"/>
      <c r="FZ469" s="124"/>
      <c r="GJ469" s="124"/>
      <c r="GT469" s="124"/>
      <c r="HD469" s="124"/>
      <c r="HN469" s="124"/>
      <c r="HX469" s="124"/>
    </row>
    <row xmlns:x14ac="http://schemas.microsoft.com/office/spreadsheetml/2009/9/ac" r="470" s="3" customFormat="true" x14ac:dyDescent="0.25">
      <c r="A470" s="395"/>
      <c r="B470" s="124"/>
      <c r="L470" s="124"/>
      <c r="V470" s="124"/>
      <c r="AF470" s="124"/>
      <c r="AP470" s="124"/>
      <c r="AZ470" s="124"/>
      <c r="BA470" s="124"/>
      <c r="BJ470" s="124"/>
      <c r="BK470" s="124"/>
      <c r="BT470" s="124"/>
      <c r="CD470" s="124"/>
      <c r="CN470" s="124"/>
      <c r="CX470" s="124"/>
      <c r="DH470" s="124"/>
      <c r="DR470" s="124"/>
      <c r="EB470" s="124"/>
      <c r="EL470" s="124"/>
      <c r="EV470" s="124"/>
      <c r="FF470" s="124"/>
      <c r="FP470" s="124"/>
      <c r="FZ470" s="124"/>
      <c r="GJ470" s="124"/>
      <c r="GT470" s="124"/>
      <c r="HD470" s="124"/>
      <c r="HN470" s="124"/>
      <c r="HX470" s="124"/>
    </row>
    <row xmlns:x14ac="http://schemas.microsoft.com/office/spreadsheetml/2009/9/ac" r="471" s="3" customFormat="true" x14ac:dyDescent="0.25">
      <c r="A471" s="395"/>
      <c r="B471" s="124"/>
      <c r="L471" s="124"/>
      <c r="V471" s="124"/>
      <c r="AF471" s="124"/>
      <c r="AP471" s="124"/>
      <c r="AZ471" s="124"/>
      <c r="BA471" s="124"/>
      <c r="BJ471" s="124"/>
      <c r="BK471" s="124"/>
      <c r="BT471" s="124"/>
      <c r="CD471" s="124"/>
      <c r="CN471" s="124"/>
      <c r="CX471" s="124"/>
      <c r="DH471" s="124"/>
      <c r="DR471" s="124"/>
      <c r="EB471" s="124"/>
      <c r="EL471" s="124"/>
      <c r="EV471" s="124"/>
      <c r="FF471" s="124"/>
      <c r="FP471" s="124"/>
      <c r="FZ471" s="124"/>
      <c r="GJ471" s="124"/>
      <c r="GT471" s="124"/>
      <c r="HD471" s="124"/>
      <c r="HN471" s="124"/>
      <c r="HX471" s="124"/>
    </row>
    <row xmlns:x14ac="http://schemas.microsoft.com/office/spreadsheetml/2009/9/ac" r="472" s="3" customFormat="true" x14ac:dyDescent="0.25">
      <c r="A472" s="395"/>
      <c r="B472" s="124"/>
      <c r="L472" s="124"/>
      <c r="V472" s="124"/>
      <c r="AF472" s="124"/>
      <c r="AP472" s="124"/>
      <c r="AZ472" s="124"/>
      <c r="BA472" s="124"/>
      <c r="BJ472" s="124"/>
      <c r="BK472" s="124"/>
      <c r="BT472" s="124"/>
      <c r="CD472" s="124"/>
      <c r="CN472" s="124"/>
      <c r="CX472" s="124"/>
      <c r="DH472" s="124"/>
      <c r="DR472" s="124"/>
      <c r="EB472" s="124"/>
      <c r="EL472" s="124"/>
      <c r="EV472" s="124"/>
      <c r="FF472" s="124"/>
      <c r="FP472" s="124"/>
      <c r="FZ472" s="124"/>
      <c r="GJ472" s="124"/>
      <c r="GT472" s="124"/>
      <c r="HD472" s="124"/>
      <c r="HN472" s="124"/>
      <c r="HX472" s="124"/>
    </row>
    <row xmlns:x14ac="http://schemas.microsoft.com/office/spreadsheetml/2009/9/ac" r="473" s="3" customFormat="true" x14ac:dyDescent="0.25">
      <c r="A473" s="395"/>
      <c r="B473" s="124"/>
      <c r="L473" s="124"/>
      <c r="V473" s="124"/>
      <c r="AF473" s="124"/>
      <c r="AP473" s="124"/>
      <c r="AZ473" s="124"/>
      <c r="BA473" s="124"/>
      <c r="BJ473" s="124"/>
      <c r="BK473" s="124"/>
      <c r="BT473" s="124"/>
      <c r="CD473" s="124"/>
      <c r="CN473" s="124"/>
      <c r="CX473" s="124"/>
      <c r="DH473" s="124"/>
      <c r="DR473" s="124"/>
      <c r="EB473" s="124"/>
      <c r="EL473" s="124"/>
      <c r="EV473" s="124"/>
      <c r="FF473" s="124"/>
      <c r="FP473" s="124"/>
      <c r="FZ473" s="124"/>
      <c r="GJ473" s="124"/>
      <c r="GT473" s="124"/>
      <c r="HD473" s="124"/>
      <c r="HN473" s="124"/>
      <c r="HX473" s="124"/>
    </row>
    <row xmlns:x14ac="http://schemas.microsoft.com/office/spreadsheetml/2009/9/ac" r="474" s="3" customFormat="true" x14ac:dyDescent="0.25">
      <c r="A474" s="395"/>
      <c r="B474" s="124"/>
      <c r="L474" s="124"/>
      <c r="V474" s="124"/>
      <c r="AF474" s="124"/>
      <c r="AP474" s="124"/>
      <c r="AZ474" s="124"/>
      <c r="BA474" s="124"/>
      <c r="BJ474" s="124"/>
      <c r="BK474" s="124"/>
      <c r="BT474" s="124"/>
      <c r="CD474" s="124"/>
      <c r="CN474" s="124"/>
      <c r="CX474" s="124"/>
      <c r="DH474" s="124"/>
      <c r="DR474" s="124"/>
      <c r="EB474" s="124"/>
      <c r="EL474" s="124"/>
      <c r="EV474" s="124"/>
      <c r="FF474" s="124"/>
      <c r="FP474" s="124"/>
      <c r="FZ474" s="124"/>
      <c r="GJ474" s="124"/>
      <c r="GT474" s="124"/>
      <c r="HD474" s="124"/>
      <c r="HN474" s="124"/>
      <c r="HX474" s="124"/>
    </row>
    <row xmlns:x14ac="http://schemas.microsoft.com/office/spreadsheetml/2009/9/ac" r="475" s="3" customFormat="true" x14ac:dyDescent="0.25">
      <c r="A475" s="395"/>
      <c r="B475" s="124"/>
      <c r="L475" s="124"/>
      <c r="V475" s="124"/>
      <c r="AF475" s="124"/>
      <c r="AP475" s="124"/>
      <c r="AZ475" s="124"/>
      <c r="BA475" s="124"/>
      <c r="BJ475" s="124"/>
      <c r="BK475" s="124"/>
      <c r="BT475" s="124"/>
      <c r="CD475" s="124"/>
      <c r="CN475" s="124"/>
      <c r="CX475" s="124"/>
      <c r="DH475" s="124"/>
      <c r="DR475" s="124"/>
      <c r="EB475" s="124"/>
      <c r="EL475" s="124"/>
      <c r="EV475" s="124"/>
      <c r="FF475" s="124"/>
      <c r="FP475" s="124"/>
      <c r="FZ475" s="124"/>
      <c r="GJ475" s="124"/>
      <c r="GT475" s="124"/>
      <c r="HD475" s="124"/>
      <c r="HN475" s="124"/>
      <c r="HX475" s="124"/>
    </row>
    <row xmlns:x14ac="http://schemas.microsoft.com/office/spreadsheetml/2009/9/ac" r="476" s="3" customFormat="true" x14ac:dyDescent="0.25">
      <c r="A476" s="395"/>
      <c r="B476" s="124"/>
      <c r="L476" s="124"/>
      <c r="V476" s="124"/>
      <c r="AF476" s="124"/>
      <c r="AP476" s="124"/>
      <c r="AZ476" s="124"/>
      <c r="BA476" s="124"/>
      <c r="BJ476" s="124"/>
      <c r="BK476" s="124"/>
      <c r="BT476" s="124"/>
      <c r="CD476" s="124"/>
      <c r="CN476" s="124"/>
      <c r="CX476" s="124"/>
      <c r="DH476" s="124"/>
      <c r="DR476" s="124"/>
      <c r="EB476" s="124"/>
      <c r="EL476" s="124"/>
      <c r="EV476" s="124"/>
      <c r="FF476" s="124"/>
      <c r="FP476" s="124"/>
      <c r="FZ476" s="124"/>
      <c r="GJ476" s="124"/>
      <c r="GT476" s="124"/>
      <c r="HD476" s="124"/>
      <c r="HN476" s="124"/>
      <c r="HX476" s="124"/>
    </row>
    <row xmlns:x14ac="http://schemas.microsoft.com/office/spreadsheetml/2009/9/ac" r="477" s="3" customFormat="true" x14ac:dyDescent="0.25">
      <c r="A477" s="395"/>
      <c r="B477" s="124"/>
      <c r="L477" s="124"/>
      <c r="V477" s="124"/>
      <c r="AF477" s="124"/>
      <c r="AP477" s="124"/>
      <c r="AZ477" s="124"/>
      <c r="BA477" s="124"/>
      <c r="BJ477" s="124"/>
      <c r="BK477" s="124"/>
      <c r="BT477" s="124"/>
      <c r="CD477" s="124"/>
      <c r="CN477" s="124"/>
      <c r="CX477" s="124"/>
      <c r="DH477" s="124"/>
      <c r="DR477" s="124"/>
      <c r="EB477" s="124"/>
      <c r="EL477" s="124"/>
      <c r="EV477" s="124"/>
      <c r="FF477" s="124"/>
      <c r="FP477" s="124"/>
      <c r="FZ477" s="124"/>
      <c r="GJ477" s="124"/>
      <c r="GT477" s="124"/>
      <c r="HD477" s="124"/>
      <c r="HN477" s="124"/>
      <c r="HX477" s="124"/>
    </row>
    <row xmlns:x14ac="http://schemas.microsoft.com/office/spreadsheetml/2009/9/ac" r="478" s="3" customFormat="true" x14ac:dyDescent="0.25">
      <c r="A478" s="395"/>
      <c r="B478" s="124"/>
      <c r="L478" s="124"/>
      <c r="V478" s="124"/>
      <c r="AF478" s="124"/>
      <c r="AP478" s="124"/>
      <c r="AZ478" s="124"/>
      <c r="BA478" s="124"/>
      <c r="BJ478" s="124"/>
      <c r="BK478" s="124"/>
      <c r="BT478" s="124"/>
      <c r="CD478" s="124"/>
      <c r="CN478" s="124"/>
      <c r="CX478" s="124"/>
      <c r="DH478" s="124"/>
      <c r="DR478" s="124"/>
      <c r="EB478" s="124"/>
      <c r="EL478" s="124"/>
      <c r="EV478" s="124"/>
      <c r="FF478" s="124"/>
      <c r="FP478" s="124"/>
      <c r="FZ478" s="124"/>
      <c r="GJ478" s="124"/>
      <c r="GT478" s="124"/>
      <c r="HD478" s="124"/>
      <c r="HN478" s="124"/>
      <c r="HX478" s="124"/>
    </row>
    <row xmlns:x14ac="http://schemas.microsoft.com/office/spreadsheetml/2009/9/ac" r="479" s="3" customFormat="true" x14ac:dyDescent="0.25">
      <c r="A479" s="395"/>
      <c r="B479" s="124"/>
      <c r="L479" s="124"/>
      <c r="V479" s="124"/>
      <c r="AF479" s="124"/>
      <c r="AP479" s="124"/>
      <c r="AZ479" s="124"/>
      <c r="BA479" s="124"/>
      <c r="BJ479" s="124"/>
      <c r="BK479" s="124"/>
      <c r="BT479" s="124"/>
      <c r="CD479" s="124"/>
      <c r="CN479" s="124"/>
      <c r="CX479" s="124"/>
      <c r="DH479" s="124"/>
      <c r="DR479" s="124"/>
      <c r="EB479" s="124"/>
      <c r="EL479" s="124"/>
      <c r="EV479" s="124"/>
      <c r="FF479" s="124"/>
      <c r="FP479" s="124"/>
      <c r="FZ479" s="124"/>
      <c r="GJ479" s="124"/>
      <c r="GT479" s="124"/>
      <c r="HD479" s="124"/>
      <c r="HN479" s="124"/>
      <c r="HX479" s="124"/>
    </row>
    <row xmlns:x14ac="http://schemas.microsoft.com/office/spreadsheetml/2009/9/ac" r="480" s="3" customFormat="true" x14ac:dyDescent="0.25">
      <c r="A480" s="395"/>
      <c r="B480" s="124"/>
      <c r="L480" s="124"/>
      <c r="V480" s="124"/>
      <c r="AF480" s="124"/>
      <c r="AP480" s="124"/>
      <c r="AZ480" s="124"/>
      <c r="BA480" s="124"/>
      <c r="BJ480" s="124"/>
      <c r="BK480" s="124"/>
      <c r="BT480" s="124"/>
      <c r="CD480" s="124"/>
      <c r="CN480" s="124"/>
      <c r="CX480" s="124"/>
      <c r="DH480" s="124"/>
      <c r="DR480" s="124"/>
      <c r="EB480" s="124"/>
      <c r="EL480" s="124"/>
      <c r="EV480" s="124"/>
      <c r="FF480" s="124"/>
      <c r="FP480" s="124"/>
      <c r="FZ480" s="124"/>
      <c r="GJ480" s="124"/>
      <c r="GT480" s="124"/>
      <c r="HD480" s="124"/>
      <c r="HN480" s="124"/>
      <c r="HX480" s="124"/>
    </row>
    <row xmlns:x14ac="http://schemas.microsoft.com/office/spreadsheetml/2009/9/ac" r="481" s="3" customFormat="true" x14ac:dyDescent="0.25">
      <c r="A481" s="395"/>
      <c r="B481" s="124"/>
      <c r="L481" s="124"/>
      <c r="V481" s="124"/>
      <c r="AF481" s="124"/>
      <c r="AP481" s="124"/>
      <c r="AZ481" s="124"/>
      <c r="BA481" s="124"/>
      <c r="BJ481" s="124"/>
      <c r="BK481" s="124"/>
      <c r="BT481" s="124"/>
      <c r="CD481" s="124"/>
      <c r="CN481" s="124"/>
      <c r="CX481" s="124"/>
      <c r="DH481" s="124"/>
      <c r="DR481" s="124"/>
      <c r="EB481" s="124"/>
      <c r="EL481" s="124"/>
      <c r="EV481" s="124"/>
      <c r="FF481" s="124"/>
      <c r="FP481" s="124"/>
      <c r="FZ481" s="124"/>
      <c r="GJ481" s="124"/>
      <c r="GT481" s="124"/>
      <c r="HD481" s="124"/>
      <c r="HN481" s="124"/>
      <c r="HX481" s="124"/>
    </row>
    <row xmlns:x14ac="http://schemas.microsoft.com/office/spreadsheetml/2009/9/ac" r="482" s="3" customFormat="true" x14ac:dyDescent="0.25">
      <c r="A482" s="395"/>
      <c r="B482" s="124"/>
      <c r="L482" s="124"/>
      <c r="V482" s="124"/>
      <c r="AF482" s="124"/>
      <c r="AP482" s="124"/>
      <c r="AZ482" s="124"/>
      <c r="BA482" s="124"/>
      <c r="BJ482" s="124"/>
      <c r="BK482" s="124"/>
      <c r="BT482" s="124"/>
      <c r="CD482" s="124"/>
      <c r="CN482" s="124"/>
      <c r="CX482" s="124"/>
      <c r="DH482" s="124"/>
      <c r="DR482" s="124"/>
      <c r="EB482" s="124"/>
      <c r="EL482" s="124"/>
      <c r="EV482" s="124"/>
      <c r="FF482" s="124"/>
      <c r="FP482" s="124"/>
      <c r="FZ482" s="124"/>
      <c r="GJ482" s="124"/>
      <c r="GT482" s="124"/>
      <c r="HD482" s="124"/>
      <c r="HN482" s="124"/>
      <c r="HX482" s="124"/>
    </row>
    <row xmlns:x14ac="http://schemas.microsoft.com/office/spreadsheetml/2009/9/ac" r="483" s="3" customFormat="true" x14ac:dyDescent="0.25">
      <c r="A483" s="395"/>
      <c r="B483" s="124"/>
      <c r="L483" s="124"/>
      <c r="V483" s="124"/>
      <c r="AF483" s="124"/>
      <c r="AP483" s="124"/>
      <c r="AZ483" s="124"/>
      <c r="BA483" s="124"/>
      <c r="BJ483" s="124"/>
      <c r="BK483" s="124"/>
      <c r="BT483" s="124"/>
      <c r="CD483" s="124"/>
      <c r="CN483" s="124"/>
      <c r="CX483" s="124"/>
      <c r="DH483" s="124"/>
      <c r="DR483" s="124"/>
      <c r="EB483" s="124"/>
      <c r="EL483" s="124"/>
      <c r="EV483" s="124"/>
      <c r="FF483" s="124"/>
      <c r="FP483" s="124"/>
      <c r="FZ483" s="124"/>
      <c r="GJ483" s="124"/>
      <c r="GT483" s="124"/>
      <c r="HD483" s="124"/>
      <c r="HN483" s="124"/>
      <c r="HX483" s="124"/>
    </row>
    <row xmlns:x14ac="http://schemas.microsoft.com/office/spreadsheetml/2009/9/ac" r="484" s="3" customFormat="true" x14ac:dyDescent="0.25">
      <c r="A484" s="395"/>
      <c r="B484" s="124"/>
      <c r="L484" s="124"/>
      <c r="V484" s="124"/>
      <c r="AF484" s="124"/>
      <c r="AP484" s="124"/>
      <c r="AZ484" s="124"/>
      <c r="BA484" s="124"/>
      <c r="BJ484" s="124"/>
      <c r="BK484" s="124"/>
      <c r="BT484" s="124"/>
      <c r="CD484" s="124"/>
      <c r="CN484" s="124"/>
      <c r="CX484" s="124"/>
      <c r="DH484" s="124"/>
      <c r="DR484" s="124"/>
      <c r="EB484" s="124"/>
      <c r="EL484" s="124"/>
      <c r="EV484" s="124"/>
      <c r="FF484" s="124"/>
      <c r="FP484" s="124"/>
      <c r="FZ484" s="124"/>
      <c r="GJ484" s="124"/>
      <c r="GT484" s="124"/>
      <c r="HD484" s="124"/>
      <c r="HN484" s="124"/>
      <c r="HX484" s="124"/>
    </row>
    <row xmlns:x14ac="http://schemas.microsoft.com/office/spreadsheetml/2009/9/ac" r="485" s="3" customFormat="true" x14ac:dyDescent="0.25">
      <c r="A485" s="395"/>
      <c r="B485" s="124"/>
      <c r="L485" s="124"/>
      <c r="V485" s="124"/>
      <c r="AF485" s="124"/>
      <c r="AP485" s="124"/>
      <c r="AZ485" s="124"/>
      <c r="BA485" s="124"/>
      <c r="BJ485" s="124"/>
      <c r="BK485" s="124"/>
      <c r="BT485" s="124"/>
      <c r="CD485" s="124"/>
      <c r="CN485" s="124"/>
      <c r="CX485" s="124"/>
      <c r="DH485" s="124"/>
      <c r="DR485" s="124"/>
      <c r="EB485" s="124"/>
      <c r="EL485" s="124"/>
      <c r="EV485" s="124"/>
      <c r="FF485" s="124"/>
      <c r="FP485" s="124"/>
      <c r="FZ485" s="124"/>
      <c r="GJ485" s="124"/>
      <c r="GT485" s="124"/>
      <c r="HD485" s="124"/>
      <c r="HN485" s="124"/>
      <c r="HX485" s="124"/>
    </row>
    <row xmlns:x14ac="http://schemas.microsoft.com/office/spreadsheetml/2009/9/ac" r="486" s="3" customFormat="true" x14ac:dyDescent="0.25">
      <c r="A486" s="395"/>
      <c r="B486" s="124"/>
      <c r="L486" s="124"/>
      <c r="V486" s="124"/>
      <c r="AF486" s="124"/>
      <c r="AP486" s="124"/>
      <c r="AZ486" s="124"/>
      <c r="BA486" s="124"/>
      <c r="BJ486" s="124"/>
      <c r="BK486" s="124"/>
      <c r="BT486" s="124"/>
      <c r="CD486" s="124"/>
      <c r="CN486" s="124"/>
      <c r="CX486" s="124"/>
      <c r="DH486" s="124"/>
      <c r="DR486" s="124"/>
      <c r="EB486" s="124"/>
      <c r="EL486" s="124"/>
      <c r="EV486" s="124"/>
      <c r="FF486" s="124"/>
      <c r="FP486" s="124"/>
      <c r="FZ486" s="124"/>
      <c r="GJ486" s="124"/>
      <c r="GT486" s="124"/>
      <c r="HD486" s="124"/>
      <c r="HN486" s="124"/>
      <c r="HX486" s="124"/>
    </row>
    <row xmlns:x14ac="http://schemas.microsoft.com/office/spreadsheetml/2009/9/ac" r="487" s="3" customFormat="true" x14ac:dyDescent="0.25">
      <c r="A487" s="395"/>
      <c r="B487" s="124"/>
      <c r="L487" s="124"/>
      <c r="V487" s="124"/>
      <c r="AF487" s="124"/>
      <c r="AP487" s="124"/>
      <c r="AZ487" s="124"/>
      <c r="BA487" s="124"/>
      <c r="BJ487" s="124"/>
      <c r="BK487" s="124"/>
      <c r="BT487" s="124"/>
      <c r="CD487" s="124"/>
      <c r="CN487" s="124"/>
      <c r="CX487" s="124"/>
      <c r="DH487" s="124"/>
      <c r="DR487" s="124"/>
      <c r="EB487" s="124"/>
      <c r="EL487" s="124"/>
      <c r="EV487" s="124"/>
      <c r="FF487" s="124"/>
      <c r="FP487" s="124"/>
      <c r="FZ487" s="124"/>
      <c r="GJ487" s="124"/>
      <c r="GT487" s="124"/>
      <c r="HD487" s="124"/>
      <c r="HN487" s="124"/>
      <c r="HX487" s="124"/>
    </row>
    <row xmlns:x14ac="http://schemas.microsoft.com/office/spreadsheetml/2009/9/ac" r="488" s="3" customFormat="true" x14ac:dyDescent="0.25">
      <c r="A488" s="395"/>
      <c r="B488" s="124"/>
      <c r="L488" s="124"/>
      <c r="V488" s="124"/>
      <c r="AF488" s="124"/>
      <c r="AP488" s="124"/>
      <c r="AZ488" s="124"/>
      <c r="BA488" s="124"/>
      <c r="BJ488" s="124"/>
      <c r="BK488" s="124"/>
      <c r="BT488" s="124"/>
      <c r="CD488" s="124"/>
      <c r="CN488" s="124"/>
      <c r="CX488" s="124"/>
      <c r="DH488" s="124"/>
      <c r="DR488" s="124"/>
      <c r="EB488" s="124"/>
      <c r="EL488" s="124"/>
      <c r="EV488" s="124"/>
      <c r="FF488" s="124"/>
      <c r="FP488" s="124"/>
      <c r="FZ488" s="124"/>
      <c r="GJ488" s="124"/>
      <c r="GT488" s="124"/>
      <c r="HD488" s="124"/>
      <c r="HN488" s="124"/>
      <c r="HX488" s="124"/>
    </row>
    <row xmlns:x14ac="http://schemas.microsoft.com/office/spreadsheetml/2009/9/ac" r="489" s="3" customFormat="true" x14ac:dyDescent="0.25">
      <c r="A489" s="395"/>
      <c r="B489" s="124"/>
      <c r="L489" s="124"/>
      <c r="V489" s="124"/>
      <c r="AF489" s="124"/>
      <c r="AP489" s="124"/>
      <c r="AZ489" s="124"/>
      <c r="BA489" s="124"/>
      <c r="BJ489" s="124"/>
      <c r="BK489" s="124"/>
      <c r="BT489" s="124"/>
      <c r="CD489" s="124"/>
      <c r="CN489" s="124"/>
      <c r="CX489" s="124"/>
      <c r="DH489" s="124"/>
      <c r="DR489" s="124"/>
      <c r="EB489" s="124"/>
      <c r="EL489" s="124"/>
      <c r="EV489" s="124"/>
      <c r="FF489" s="124"/>
      <c r="FP489" s="124"/>
      <c r="FZ489" s="124"/>
      <c r="GJ489" s="124"/>
      <c r="GT489" s="124"/>
      <c r="HD489" s="124"/>
      <c r="HN489" s="124"/>
      <c r="HX489" s="124"/>
    </row>
    <row xmlns:x14ac="http://schemas.microsoft.com/office/spreadsheetml/2009/9/ac" r="490" s="3" customFormat="true" x14ac:dyDescent="0.25">
      <c r="A490" s="395"/>
      <c r="B490" s="124"/>
      <c r="L490" s="124"/>
      <c r="V490" s="124"/>
      <c r="AF490" s="124"/>
      <c r="AP490" s="124"/>
      <c r="AZ490" s="124"/>
      <c r="BA490" s="124"/>
      <c r="BJ490" s="124"/>
      <c r="BK490" s="124"/>
      <c r="BT490" s="124"/>
      <c r="CD490" s="124"/>
      <c r="CN490" s="124"/>
      <c r="CX490" s="124"/>
      <c r="DH490" s="124"/>
      <c r="DR490" s="124"/>
      <c r="EB490" s="124"/>
      <c r="EL490" s="124"/>
      <c r="EV490" s="124"/>
      <c r="FF490" s="124"/>
      <c r="FP490" s="124"/>
      <c r="FZ490" s="124"/>
      <c r="GJ490" s="124"/>
      <c r="GT490" s="124"/>
      <c r="HD490" s="124"/>
      <c r="HN490" s="124"/>
      <c r="HX490" s="124"/>
    </row>
    <row xmlns:x14ac="http://schemas.microsoft.com/office/spreadsheetml/2009/9/ac" r="491" s="3" customFormat="true" x14ac:dyDescent="0.25">
      <c r="A491" s="395"/>
      <c r="B491" s="124"/>
      <c r="L491" s="124"/>
      <c r="V491" s="124"/>
      <c r="AF491" s="124"/>
      <c r="AP491" s="124"/>
      <c r="AZ491" s="124"/>
      <c r="BA491" s="124"/>
      <c r="BJ491" s="124"/>
      <c r="BK491" s="124"/>
      <c r="BT491" s="124"/>
      <c r="CD491" s="124"/>
      <c r="CN491" s="124"/>
      <c r="CX491" s="124"/>
      <c r="DH491" s="124"/>
      <c r="DR491" s="124"/>
      <c r="EB491" s="124"/>
      <c r="EL491" s="124"/>
      <c r="EV491" s="124"/>
      <c r="FF491" s="124"/>
      <c r="FP491" s="124"/>
      <c r="FZ491" s="124"/>
      <c r="GJ491" s="124"/>
      <c r="GT491" s="124"/>
      <c r="HD491" s="124"/>
      <c r="HN491" s="124"/>
      <c r="HX491" s="124"/>
    </row>
    <row xmlns:x14ac="http://schemas.microsoft.com/office/spreadsheetml/2009/9/ac" r="492" s="3" customFormat="true" x14ac:dyDescent="0.25">
      <c r="A492" s="395"/>
      <c r="B492" s="124"/>
      <c r="L492" s="124"/>
      <c r="V492" s="124"/>
      <c r="AF492" s="124"/>
      <c r="AP492" s="124"/>
      <c r="AZ492" s="124"/>
      <c r="BA492" s="124"/>
      <c r="BJ492" s="124"/>
      <c r="BK492" s="124"/>
      <c r="BT492" s="124"/>
      <c r="CD492" s="124"/>
      <c r="CN492" s="124"/>
      <c r="CX492" s="124"/>
      <c r="DH492" s="124"/>
      <c r="DR492" s="124"/>
      <c r="EB492" s="124"/>
      <c r="EL492" s="124"/>
      <c r="EV492" s="124"/>
      <c r="FF492" s="124"/>
      <c r="FP492" s="124"/>
      <c r="FZ492" s="124"/>
      <c r="GJ492" s="124"/>
      <c r="GT492" s="124"/>
      <c r="HD492" s="124"/>
      <c r="HN492" s="124"/>
      <c r="HX492" s="124"/>
    </row>
    <row xmlns:x14ac="http://schemas.microsoft.com/office/spreadsheetml/2009/9/ac" r="493" s="3" customFormat="true" x14ac:dyDescent="0.25">
      <c r="A493" s="395"/>
      <c r="B493" s="124"/>
      <c r="L493" s="124"/>
      <c r="V493" s="124"/>
      <c r="AF493" s="124"/>
      <c r="AP493" s="124"/>
      <c r="AZ493" s="124"/>
      <c r="BA493" s="124"/>
      <c r="BJ493" s="124"/>
      <c r="BK493" s="124"/>
      <c r="BT493" s="124"/>
      <c r="CD493" s="124"/>
      <c r="CN493" s="124"/>
      <c r="CX493" s="124"/>
      <c r="DH493" s="124"/>
      <c r="DR493" s="124"/>
      <c r="EB493" s="124"/>
      <c r="EL493" s="124"/>
      <c r="EV493" s="124"/>
      <c r="FF493" s="124"/>
      <c r="FP493" s="124"/>
      <c r="FZ493" s="124"/>
      <c r="GJ493" s="124"/>
      <c r="GT493" s="124"/>
      <c r="HD493" s="124"/>
      <c r="HN493" s="124"/>
      <c r="HX493" s="124"/>
    </row>
    <row xmlns:x14ac="http://schemas.microsoft.com/office/spreadsheetml/2009/9/ac" r="494" s="3" customFormat="true" x14ac:dyDescent="0.25">
      <c r="A494" s="395"/>
      <c r="B494" s="124"/>
      <c r="L494" s="124"/>
      <c r="V494" s="124"/>
      <c r="AF494" s="124"/>
      <c r="AP494" s="124"/>
      <c r="AZ494" s="124"/>
      <c r="BA494" s="124"/>
      <c r="BJ494" s="124"/>
      <c r="BK494" s="124"/>
      <c r="BT494" s="124"/>
      <c r="CD494" s="124"/>
      <c r="CN494" s="124"/>
      <c r="CX494" s="124"/>
      <c r="DH494" s="124"/>
      <c r="DR494" s="124"/>
      <c r="EB494" s="124"/>
      <c r="EL494" s="124"/>
      <c r="EV494" s="124"/>
      <c r="FF494" s="124"/>
      <c r="FP494" s="124"/>
      <c r="FZ494" s="124"/>
      <c r="GJ494" s="124"/>
      <c r="GT494" s="124"/>
      <c r="HD494" s="124"/>
      <c r="HN494" s="124"/>
      <c r="HX494" s="124"/>
    </row>
    <row xmlns:x14ac="http://schemas.microsoft.com/office/spreadsheetml/2009/9/ac" r="495" s="3" customFormat="true" x14ac:dyDescent="0.25">
      <c r="A495" s="395"/>
      <c r="B495" s="124"/>
      <c r="L495" s="124"/>
      <c r="V495" s="124"/>
      <c r="AF495" s="124"/>
      <c r="AP495" s="124"/>
      <c r="AZ495" s="124"/>
      <c r="BA495" s="124"/>
      <c r="BJ495" s="124"/>
      <c r="BK495" s="124"/>
      <c r="BT495" s="124"/>
      <c r="CD495" s="124"/>
      <c r="CN495" s="124"/>
      <c r="CX495" s="124"/>
      <c r="DH495" s="124"/>
      <c r="DR495" s="124"/>
      <c r="EB495" s="124"/>
      <c r="EL495" s="124"/>
      <c r="EV495" s="124"/>
      <c r="FF495" s="124"/>
      <c r="FP495" s="124"/>
      <c r="FZ495" s="124"/>
      <c r="GJ495" s="124"/>
      <c r="GT495" s="124"/>
      <c r="HD495" s="124"/>
      <c r="HN495" s="124"/>
      <c r="HX495" s="124"/>
    </row>
    <row xmlns:x14ac="http://schemas.microsoft.com/office/spreadsheetml/2009/9/ac" r="496" s="3" customFormat="true" x14ac:dyDescent="0.25">
      <c r="A496" s="395"/>
      <c r="B496" s="124"/>
      <c r="L496" s="124"/>
      <c r="V496" s="124"/>
      <c r="AF496" s="124"/>
      <c r="AP496" s="124"/>
      <c r="AZ496" s="124"/>
      <c r="BA496" s="124"/>
      <c r="BJ496" s="124"/>
      <c r="BK496" s="124"/>
      <c r="BT496" s="124"/>
      <c r="CD496" s="124"/>
      <c r="CN496" s="124"/>
      <c r="CX496" s="124"/>
      <c r="DH496" s="124"/>
      <c r="DR496" s="124"/>
      <c r="EB496" s="124"/>
      <c r="EL496" s="124"/>
      <c r="EV496" s="124"/>
      <c r="FF496" s="124"/>
      <c r="FP496" s="124"/>
      <c r="FZ496" s="124"/>
      <c r="GJ496" s="124"/>
      <c r="GT496" s="124"/>
      <c r="HD496" s="124"/>
      <c r="HN496" s="124"/>
      <c r="HX496" s="124"/>
    </row>
    <row xmlns:x14ac="http://schemas.microsoft.com/office/spreadsheetml/2009/9/ac" r="497" s="3" customFormat="true" x14ac:dyDescent="0.25">
      <c r="A497" s="395"/>
      <c r="B497" s="124"/>
      <c r="L497" s="124"/>
      <c r="V497" s="124"/>
      <c r="AF497" s="124"/>
      <c r="AP497" s="124"/>
      <c r="AZ497" s="124"/>
      <c r="BA497" s="124"/>
      <c r="BJ497" s="124"/>
      <c r="BK497" s="124"/>
      <c r="BT497" s="124"/>
      <c r="CD497" s="124"/>
      <c r="CN497" s="124"/>
      <c r="CX497" s="124"/>
      <c r="DH497" s="124"/>
      <c r="DR497" s="124"/>
      <c r="EB497" s="124"/>
      <c r="EL497" s="124"/>
      <c r="EV497" s="124"/>
      <c r="FF497" s="124"/>
      <c r="FP497" s="124"/>
      <c r="FZ497" s="124"/>
      <c r="GJ497" s="124"/>
      <c r="GT497" s="124"/>
      <c r="HD497" s="124"/>
      <c r="HN497" s="124"/>
      <c r="HX497" s="124"/>
    </row>
    <row xmlns:x14ac="http://schemas.microsoft.com/office/spreadsheetml/2009/9/ac" r="498" s="3" customFormat="true" x14ac:dyDescent="0.25">
      <c r="A498" s="395"/>
      <c r="B498" s="124"/>
      <c r="L498" s="124"/>
      <c r="V498" s="124"/>
      <c r="AF498" s="124"/>
      <c r="AP498" s="124"/>
      <c r="AZ498" s="124"/>
      <c r="BA498" s="124"/>
      <c r="BJ498" s="124"/>
      <c r="BK498" s="124"/>
      <c r="BT498" s="124"/>
      <c r="CD498" s="124"/>
      <c r="CN498" s="124"/>
      <c r="CX498" s="124"/>
      <c r="DH498" s="124"/>
      <c r="DR498" s="124"/>
      <c r="EB498" s="124"/>
      <c r="EL498" s="124"/>
      <c r="EV498" s="124"/>
      <c r="FF498" s="124"/>
      <c r="FP498" s="124"/>
      <c r="FZ498" s="124"/>
      <c r="GJ498" s="124"/>
      <c r="GT498" s="124"/>
      <c r="HD498" s="124"/>
      <c r="HN498" s="124"/>
      <c r="HX498" s="124"/>
    </row>
    <row xmlns:x14ac="http://schemas.microsoft.com/office/spreadsheetml/2009/9/ac" r="499" s="3" customFormat="true" x14ac:dyDescent="0.25">
      <c r="A499" s="395"/>
      <c r="B499" s="124"/>
      <c r="L499" s="124"/>
      <c r="V499" s="124"/>
      <c r="AF499" s="124"/>
      <c r="AP499" s="124"/>
      <c r="AZ499" s="124"/>
      <c r="BA499" s="124"/>
      <c r="BJ499" s="124"/>
      <c r="BK499" s="124"/>
      <c r="BT499" s="124"/>
      <c r="CD499" s="124"/>
      <c r="CN499" s="124"/>
      <c r="CX499" s="124"/>
      <c r="DH499" s="124"/>
      <c r="DR499" s="124"/>
      <c r="EB499" s="124"/>
      <c r="EL499" s="124"/>
      <c r="EV499" s="124"/>
      <c r="FF499" s="124"/>
      <c r="FP499" s="124"/>
      <c r="FZ499" s="124"/>
      <c r="GJ499" s="124"/>
      <c r="GT499" s="124"/>
      <c r="HD499" s="124"/>
      <c r="HN499" s="124"/>
      <c r="HX499" s="124"/>
    </row>
    <row xmlns:x14ac="http://schemas.microsoft.com/office/spreadsheetml/2009/9/ac" r="500" s="3" customFormat="true" x14ac:dyDescent="0.25">
      <c r="A500" s="395"/>
      <c r="B500" s="124"/>
      <c r="L500" s="124"/>
      <c r="V500" s="124"/>
      <c r="AF500" s="124"/>
      <c r="AP500" s="124"/>
      <c r="AZ500" s="124"/>
      <c r="BA500" s="124"/>
      <c r="BJ500" s="124"/>
      <c r="BK500" s="124"/>
      <c r="BT500" s="124"/>
      <c r="CD500" s="124"/>
      <c r="CN500" s="124"/>
      <c r="CX500" s="124"/>
      <c r="DH500" s="124"/>
      <c r="DR500" s="124"/>
      <c r="EB500" s="124"/>
      <c r="EL500" s="124"/>
      <c r="EV500" s="124"/>
      <c r="FF500" s="124"/>
      <c r="FP500" s="124"/>
      <c r="FZ500" s="124"/>
      <c r="GJ500" s="124"/>
      <c r="GT500" s="124"/>
      <c r="HD500" s="124"/>
      <c r="HN500" s="124"/>
      <c r="HX500" s="124"/>
    </row>
    <row xmlns:x14ac="http://schemas.microsoft.com/office/spreadsheetml/2009/9/ac" r="501" s="3" customFormat="true" x14ac:dyDescent="0.25">
      <c r="A501" s="395"/>
      <c r="B501" s="124"/>
      <c r="L501" s="124"/>
      <c r="V501" s="124"/>
      <c r="AF501" s="124"/>
      <c r="AP501" s="124"/>
      <c r="AZ501" s="124"/>
      <c r="BA501" s="124"/>
      <c r="BJ501" s="124"/>
      <c r="BK501" s="124"/>
      <c r="BT501" s="124"/>
      <c r="CD501" s="124"/>
      <c r="CN501" s="124"/>
      <c r="CX501" s="124"/>
      <c r="DH501" s="124"/>
      <c r="DR501" s="124"/>
      <c r="EB501" s="124"/>
      <c r="EL501" s="124"/>
      <c r="EV501" s="124"/>
      <c r="FF501" s="124"/>
      <c r="FP501" s="124"/>
      <c r="FZ501" s="124"/>
      <c r="GJ501" s="124"/>
      <c r="GT501" s="124"/>
      <c r="HD501" s="124"/>
      <c r="HN501" s="124"/>
      <c r="HX501" s="124"/>
    </row>
    <row xmlns:x14ac="http://schemas.microsoft.com/office/spreadsheetml/2009/9/ac" r="502" s="3" customFormat="true" x14ac:dyDescent="0.25">
      <c r="A502" s="395"/>
      <c r="B502" s="124"/>
      <c r="L502" s="124"/>
      <c r="V502" s="124"/>
      <c r="AF502" s="124"/>
      <c r="AP502" s="124"/>
      <c r="AZ502" s="124"/>
      <c r="BA502" s="124"/>
      <c r="BJ502" s="124"/>
      <c r="BK502" s="124"/>
      <c r="BT502" s="124"/>
      <c r="CD502" s="124"/>
      <c r="CN502" s="124"/>
      <c r="CX502" s="124"/>
      <c r="DH502" s="124"/>
      <c r="DR502" s="124"/>
      <c r="EB502" s="124"/>
      <c r="EL502" s="124"/>
      <c r="EV502" s="124"/>
      <c r="FF502" s="124"/>
      <c r="FP502" s="124"/>
      <c r="FZ502" s="124"/>
      <c r="GJ502" s="124"/>
      <c r="GT502" s="124"/>
      <c r="HD502" s="124"/>
      <c r="HN502" s="124"/>
      <c r="HX502" s="124"/>
    </row>
    <row xmlns:x14ac="http://schemas.microsoft.com/office/spreadsheetml/2009/9/ac" r="503" s="3" customFormat="true" x14ac:dyDescent="0.25">
      <c r="A503" s="395"/>
      <c r="B503" s="124"/>
      <c r="L503" s="124"/>
      <c r="V503" s="124"/>
      <c r="AF503" s="124"/>
      <c r="AP503" s="124"/>
      <c r="AZ503" s="124"/>
      <c r="BA503" s="124"/>
      <c r="BJ503" s="124"/>
      <c r="BK503" s="124"/>
      <c r="BT503" s="124"/>
      <c r="CD503" s="124"/>
      <c r="CN503" s="124"/>
      <c r="CX503" s="124"/>
      <c r="DH503" s="124"/>
      <c r="DR503" s="124"/>
      <c r="EB503" s="124"/>
      <c r="EL503" s="124"/>
      <c r="EV503" s="124"/>
      <c r="FF503" s="124"/>
      <c r="FP503" s="124"/>
      <c r="FZ503" s="124"/>
      <c r="GJ503" s="124"/>
      <c r="GT503" s="124"/>
      <c r="HD503" s="124"/>
      <c r="HN503" s="124"/>
      <c r="HX503" s="124"/>
    </row>
    <row xmlns:x14ac="http://schemas.microsoft.com/office/spreadsheetml/2009/9/ac" r="504" s="3" customFormat="true" x14ac:dyDescent="0.25">
      <c r="A504" s="395"/>
      <c r="B504" s="124"/>
      <c r="L504" s="124"/>
      <c r="V504" s="124"/>
      <c r="AF504" s="124"/>
      <c r="AP504" s="124"/>
      <c r="AZ504" s="124"/>
      <c r="BA504" s="124"/>
      <c r="BJ504" s="124"/>
      <c r="BK504" s="124"/>
      <c r="BT504" s="124"/>
      <c r="CD504" s="124"/>
      <c r="CN504" s="124"/>
      <c r="CX504" s="124"/>
      <c r="DH504" s="124"/>
      <c r="DR504" s="124"/>
      <c r="EB504" s="124"/>
      <c r="EL504" s="124"/>
      <c r="EV504" s="124"/>
      <c r="FF504" s="124"/>
      <c r="FP504" s="124"/>
      <c r="FZ504" s="124"/>
      <c r="GJ504" s="124"/>
      <c r="GT504" s="124"/>
      <c r="HD504" s="124"/>
      <c r="HN504" s="124"/>
      <c r="HX504" s="124"/>
    </row>
    <row xmlns:x14ac="http://schemas.microsoft.com/office/spreadsheetml/2009/9/ac" r="505" s="3" customFormat="true" x14ac:dyDescent="0.25">
      <c r="A505" s="395"/>
      <c r="B505" s="124"/>
      <c r="L505" s="124"/>
      <c r="V505" s="124"/>
      <c r="AF505" s="124"/>
      <c r="AP505" s="124"/>
      <c r="AZ505" s="124"/>
      <c r="BA505" s="124"/>
      <c r="BJ505" s="124"/>
      <c r="BK505" s="124"/>
      <c r="BT505" s="124"/>
      <c r="CD505" s="124"/>
      <c r="CN505" s="124"/>
      <c r="CX505" s="124"/>
      <c r="DH505" s="124"/>
      <c r="DR505" s="124"/>
      <c r="EB505" s="124"/>
      <c r="EL505" s="124"/>
      <c r="EV505" s="124"/>
      <c r="FF505" s="124"/>
      <c r="FP505" s="124"/>
      <c r="FZ505" s="124"/>
      <c r="GJ505" s="124"/>
      <c r="GT505" s="124"/>
      <c r="HD505" s="124"/>
      <c r="HN505" s="124"/>
      <c r="HX505" s="124"/>
    </row>
    <row xmlns:x14ac="http://schemas.microsoft.com/office/spreadsheetml/2009/9/ac" r="506" s="3" customFormat="true" x14ac:dyDescent="0.25">
      <c r="A506" s="395"/>
      <c r="B506" s="124"/>
      <c r="L506" s="124"/>
      <c r="V506" s="124"/>
      <c r="AF506" s="124"/>
      <c r="AP506" s="124"/>
      <c r="AZ506" s="124"/>
      <c r="BA506" s="124"/>
      <c r="BJ506" s="124"/>
      <c r="BK506" s="124"/>
      <c r="BT506" s="124"/>
      <c r="CD506" s="124"/>
      <c r="CN506" s="124"/>
      <c r="CX506" s="124"/>
      <c r="DH506" s="124"/>
      <c r="DR506" s="124"/>
      <c r="EB506" s="124"/>
      <c r="EL506" s="124"/>
      <c r="EV506" s="124"/>
      <c r="FF506" s="124"/>
      <c r="FP506" s="124"/>
      <c r="FZ506" s="124"/>
      <c r="GJ506" s="124"/>
      <c r="GT506" s="124"/>
      <c r="HD506" s="124"/>
      <c r="HN506" s="124"/>
      <c r="HX506" s="124"/>
    </row>
    <row xmlns:x14ac="http://schemas.microsoft.com/office/spreadsheetml/2009/9/ac" r="507" s="3" customFormat="true" x14ac:dyDescent="0.25">
      <c r="A507" s="395"/>
      <c r="B507" s="124"/>
      <c r="L507" s="124"/>
      <c r="V507" s="124"/>
      <c r="AF507" s="124"/>
      <c r="AP507" s="124"/>
      <c r="AZ507" s="124"/>
      <c r="BA507" s="124"/>
      <c r="BJ507" s="124"/>
      <c r="BK507" s="124"/>
      <c r="BT507" s="124"/>
      <c r="CD507" s="124"/>
      <c r="CN507" s="124"/>
      <c r="CX507" s="124"/>
      <c r="DH507" s="124"/>
      <c r="DR507" s="124"/>
      <c r="EB507" s="124"/>
      <c r="EL507" s="124"/>
      <c r="EV507" s="124"/>
      <c r="FF507" s="124"/>
      <c r="FP507" s="124"/>
      <c r="FZ507" s="124"/>
      <c r="GJ507" s="124"/>
      <c r="GT507" s="124"/>
      <c r="HD507" s="124"/>
      <c r="HN507" s="124"/>
      <c r="HX507" s="124"/>
    </row>
    <row xmlns:x14ac="http://schemas.microsoft.com/office/spreadsheetml/2009/9/ac" r="508" s="3" customFormat="true" x14ac:dyDescent="0.25">
      <c r="A508" s="395"/>
      <c r="B508" s="124"/>
      <c r="L508" s="124"/>
      <c r="V508" s="124"/>
      <c r="AF508" s="124"/>
      <c r="AP508" s="124"/>
      <c r="AZ508" s="124"/>
      <c r="BA508" s="124"/>
      <c r="BJ508" s="124"/>
      <c r="BK508" s="124"/>
      <c r="BT508" s="124"/>
      <c r="CD508" s="124"/>
      <c r="CN508" s="124"/>
      <c r="CX508" s="124"/>
      <c r="DH508" s="124"/>
      <c r="DR508" s="124"/>
      <c r="EB508" s="124"/>
      <c r="EL508" s="124"/>
      <c r="EV508" s="124"/>
      <c r="FF508" s="124"/>
      <c r="FP508" s="124"/>
      <c r="FZ508" s="124"/>
      <c r="GJ508" s="124"/>
      <c r="GT508" s="124"/>
      <c r="HD508" s="124"/>
      <c r="HN508" s="124"/>
      <c r="HX508" s="124"/>
    </row>
    <row xmlns:x14ac="http://schemas.microsoft.com/office/spreadsheetml/2009/9/ac" r="509" s="3" customFormat="true" x14ac:dyDescent="0.25">
      <c r="A509" s="395"/>
      <c r="B509" s="124"/>
      <c r="L509" s="124"/>
      <c r="V509" s="124"/>
      <c r="AF509" s="124"/>
      <c r="AP509" s="124"/>
      <c r="AZ509" s="124"/>
      <c r="BA509" s="124"/>
      <c r="BJ509" s="124"/>
      <c r="BK509" s="124"/>
      <c r="BT509" s="124"/>
      <c r="CD509" s="124"/>
      <c r="CN509" s="124"/>
      <c r="CX509" s="124"/>
      <c r="DH509" s="124"/>
      <c r="DR509" s="124"/>
      <c r="EB509" s="124"/>
      <c r="EL509" s="124"/>
      <c r="EV509" s="124"/>
      <c r="FF509" s="124"/>
      <c r="FP509" s="124"/>
      <c r="FZ509" s="124"/>
      <c r="GJ509" s="124"/>
      <c r="GT509" s="124"/>
      <c r="HD509" s="124"/>
      <c r="HN509" s="124"/>
      <c r="HX509" s="124"/>
    </row>
    <row xmlns:x14ac="http://schemas.microsoft.com/office/spreadsheetml/2009/9/ac" r="510" s="3" customFormat="true" x14ac:dyDescent="0.25">
      <c r="A510" s="395"/>
      <c r="B510" s="124"/>
      <c r="L510" s="124"/>
      <c r="V510" s="124"/>
      <c r="AF510" s="124"/>
      <c r="AP510" s="124"/>
      <c r="AZ510" s="124"/>
      <c r="BA510" s="124"/>
      <c r="BJ510" s="124"/>
      <c r="BK510" s="124"/>
      <c r="BT510" s="124"/>
      <c r="CD510" s="124"/>
      <c r="CN510" s="124"/>
      <c r="CX510" s="124"/>
      <c r="DH510" s="124"/>
      <c r="DR510" s="124"/>
      <c r="EB510" s="124"/>
      <c r="EL510" s="124"/>
      <c r="EV510" s="124"/>
      <c r="FF510" s="124"/>
      <c r="FP510" s="124"/>
      <c r="FZ510" s="124"/>
      <c r="GJ510" s="124"/>
      <c r="GT510" s="124"/>
      <c r="HD510" s="124"/>
      <c r="HN510" s="124"/>
      <c r="HX510" s="124"/>
    </row>
    <row xmlns:x14ac="http://schemas.microsoft.com/office/spreadsheetml/2009/9/ac" r="511" s="3" customFormat="true" x14ac:dyDescent="0.25">
      <c r="A511" s="395"/>
      <c r="B511" s="124"/>
      <c r="L511" s="124"/>
      <c r="V511" s="124"/>
      <c r="AF511" s="124"/>
      <c r="AP511" s="124"/>
      <c r="AZ511" s="124"/>
      <c r="BA511" s="124"/>
      <c r="BJ511" s="124"/>
      <c r="BK511" s="124"/>
      <c r="BT511" s="124"/>
      <c r="CD511" s="124"/>
      <c r="CN511" s="124"/>
      <c r="CX511" s="124"/>
      <c r="DH511" s="124"/>
      <c r="DR511" s="124"/>
      <c r="EB511" s="124"/>
      <c r="EL511" s="124"/>
      <c r="EV511" s="124"/>
      <c r="FF511" s="124"/>
      <c r="FP511" s="124"/>
      <c r="FZ511" s="124"/>
      <c r="GJ511" s="124"/>
      <c r="GT511" s="124"/>
      <c r="HD511" s="124"/>
      <c r="HN511" s="124"/>
      <c r="HX511" s="124"/>
    </row>
    <row xmlns:x14ac="http://schemas.microsoft.com/office/spreadsheetml/2009/9/ac" r="512" s="3" customFormat="true" x14ac:dyDescent="0.25">
      <c r="A512" s="395"/>
      <c r="B512" s="124"/>
      <c r="L512" s="124"/>
      <c r="V512" s="124"/>
      <c r="AF512" s="124"/>
      <c r="AP512" s="124"/>
      <c r="AZ512" s="124"/>
      <c r="BA512" s="124"/>
      <c r="BJ512" s="124"/>
      <c r="BK512" s="124"/>
      <c r="BT512" s="124"/>
      <c r="CD512" s="124"/>
      <c r="CN512" s="124"/>
      <c r="CX512" s="124"/>
      <c r="DH512" s="124"/>
      <c r="DR512" s="124"/>
      <c r="EB512" s="124"/>
      <c r="EL512" s="124"/>
      <c r="EV512" s="124"/>
      <c r="FF512" s="124"/>
      <c r="FP512" s="124"/>
      <c r="FZ512" s="124"/>
      <c r="GJ512" s="124"/>
      <c r="GT512" s="124"/>
      <c r="HD512" s="124"/>
      <c r="HN512" s="124"/>
      <c r="HX512" s="124"/>
    </row>
    <row xmlns:x14ac="http://schemas.microsoft.com/office/spreadsheetml/2009/9/ac" r="513" s="3" customFormat="true" x14ac:dyDescent="0.25">
      <c r="A513" s="395"/>
      <c r="B513" s="124"/>
      <c r="L513" s="124"/>
      <c r="V513" s="124"/>
      <c r="AF513" s="124"/>
      <c r="AP513" s="124"/>
      <c r="AZ513" s="124"/>
      <c r="BA513" s="124"/>
      <c r="BJ513" s="124"/>
      <c r="BK513" s="124"/>
      <c r="BT513" s="124"/>
      <c r="CD513" s="124"/>
      <c r="CN513" s="124"/>
      <c r="CX513" s="124"/>
      <c r="DH513" s="124"/>
      <c r="DR513" s="124"/>
      <c r="EB513" s="124"/>
      <c r="EL513" s="124"/>
      <c r="EV513" s="124"/>
      <c r="FF513" s="124"/>
      <c r="FP513" s="124"/>
      <c r="FZ513" s="124"/>
      <c r="GJ513" s="124"/>
      <c r="GT513" s="124"/>
      <c r="HD513" s="124"/>
      <c r="HN513" s="124"/>
      <c r="HX513" s="124"/>
    </row>
    <row xmlns:x14ac="http://schemas.microsoft.com/office/spreadsheetml/2009/9/ac" r="514" s="3" customFormat="true" x14ac:dyDescent="0.25">
      <c r="A514" s="395"/>
      <c r="B514" s="124"/>
      <c r="L514" s="124"/>
      <c r="V514" s="124"/>
      <c r="AF514" s="124"/>
      <c r="AP514" s="124"/>
      <c r="AZ514" s="124"/>
      <c r="BA514" s="124"/>
      <c r="BJ514" s="124"/>
      <c r="BK514" s="124"/>
      <c r="BT514" s="124"/>
      <c r="CD514" s="124"/>
      <c r="CN514" s="124"/>
      <c r="CX514" s="124"/>
      <c r="DH514" s="124"/>
      <c r="DR514" s="124"/>
      <c r="EB514" s="124"/>
      <c r="EL514" s="124"/>
      <c r="EV514" s="124"/>
      <c r="FF514" s="124"/>
      <c r="FP514" s="124"/>
      <c r="FZ514" s="124"/>
      <c r="GJ514" s="124"/>
      <c r="GT514" s="124"/>
      <c r="HD514" s="124"/>
      <c r="HN514" s="124"/>
      <c r="HX514" s="124"/>
    </row>
    <row xmlns:x14ac="http://schemas.microsoft.com/office/spreadsheetml/2009/9/ac" r="515" s="3" customFormat="true" x14ac:dyDescent="0.25">
      <c r="A515" s="395"/>
      <c r="B515" s="124"/>
      <c r="L515" s="124"/>
      <c r="V515" s="124"/>
      <c r="AF515" s="124"/>
      <c r="AP515" s="124"/>
      <c r="AZ515" s="124"/>
      <c r="BA515" s="124"/>
      <c r="BJ515" s="124"/>
      <c r="BK515" s="124"/>
      <c r="BT515" s="124"/>
      <c r="CD515" s="124"/>
      <c r="CN515" s="124"/>
      <c r="CX515" s="124"/>
      <c r="DH515" s="124"/>
      <c r="DR515" s="124"/>
      <c r="EB515" s="124"/>
      <c r="EL515" s="124"/>
      <c r="EV515" s="124"/>
      <c r="FF515" s="124"/>
      <c r="FP515" s="124"/>
      <c r="FZ515" s="124"/>
      <c r="GJ515" s="124"/>
      <c r="GT515" s="124"/>
      <c r="HD515" s="124"/>
      <c r="HN515" s="124"/>
      <c r="HX515" s="124"/>
    </row>
    <row xmlns:x14ac="http://schemas.microsoft.com/office/spreadsheetml/2009/9/ac" r="516" s="3" customFormat="true" x14ac:dyDescent="0.25">
      <c r="A516" s="395"/>
      <c r="B516" s="124"/>
      <c r="L516" s="124"/>
      <c r="V516" s="124"/>
      <c r="AF516" s="124"/>
      <c r="AP516" s="124"/>
      <c r="AZ516" s="124"/>
      <c r="BA516" s="124"/>
      <c r="BJ516" s="124"/>
      <c r="BK516" s="124"/>
      <c r="BT516" s="124"/>
      <c r="CD516" s="124"/>
      <c r="CN516" s="124"/>
      <c r="CX516" s="124"/>
      <c r="DH516" s="124"/>
      <c r="DR516" s="124"/>
      <c r="EB516" s="124"/>
      <c r="EL516" s="124"/>
      <c r="EV516" s="124"/>
      <c r="FF516" s="124"/>
      <c r="FP516" s="124"/>
      <c r="FZ516" s="124"/>
      <c r="GJ516" s="124"/>
      <c r="GT516" s="124"/>
      <c r="HD516" s="124"/>
      <c r="HN516" s="124"/>
      <c r="HX516" s="124"/>
    </row>
    <row xmlns:x14ac="http://schemas.microsoft.com/office/spreadsheetml/2009/9/ac" r="517" s="3" customFormat="true" x14ac:dyDescent="0.25">
      <c r="A517" s="395"/>
      <c r="B517" s="124"/>
      <c r="L517" s="124"/>
      <c r="V517" s="124"/>
      <c r="AF517" s="124"/>
      <c r="AP517" s="124"/>
      <c r="AZ517" s="124"/>
      <c r="BA517" s="124"/>
      <c r="BJ517" s="124"/>
      <c r="BK517" s="124"/>
      <c r="BT517" s="124"/>
      <c r="CD517" s="124"/>
      <c r="CN517" s="124"/>
      <c r="CX517" s="124"/>
      <c r="DH517" s="124"/>
      <c r="DR517" s="124"/>
      <c r="EB517" s="124"/>
      <c r="EL517" s="124"/>
      <c r="EV517" s="124"/>
      <c r="FF517" s="124"/>
      <c r="FP517" s="124"/>
      <c r="FZ517" s="124"/>
      <c r="GJ517" s="124"/>
      <c r="GT517" s="124"/>
      <c r="HD517" s="124"/>
      <c r="HN517" s="124"/>
      <c r="HX517" s="124"/>
    </row>
    <row xmlns:x14ac="http://schemas.microsoft.com/office/spreadsheetml/2009/9/ac" r="518" s="3" customFormat="true" x14ac:dyDescent="0.25">
      <c r="A518" s="395"/>
      <c r="B518" s="124"/>
      <c r="L518" s="124"/>
      <c r="V518" s="124"/>
      <c r="AF518" s="124"/>
      <c r="AP518" s="124"/>
      <c r="AZ518" s="124"/>
      <c r="BA518" s="124"/>
      <c r="BJ518" s="124"/>
      <c r="BK518" s="124"/>
      <c r="BT518" s="124"/>
      <c r="CD518" s="124"/>
      <c r="CN518" s="124"/>
      <c r="CX518" s="124"/>
      <c r="DH518" s="124"/>
      <c r="DR518" s="124"/>
      <c r="EB518" s="124"/>
      <c r="EL518" s="124"/>
      <c r="EV518" s="124"/>
      <c r="FF518" s="124"/>
      <c r="FP518" s="124"/>
      <c r="FZ518" s="124"/>
      <c r="GJ518" s="124"/>
      <c r="GT518" s="124"/>
      <c r="HD518" s="124"/>
      <c r="HN518" s="124"/>
      <c r="HX518" s="124"/>
    </row>
    <row xmlns:x14ac="http://schemas.microsoft.com/office/spreadsheetml/2009/9/ac" r="519" s="3" customFormat="true" x14ac:dyDescent="0.25">
      <c r="A519" s="395"/>
      <c r="B519" s="124"/>
      <c r="L519" s="124"/>
      <c r="V519" s="124"/>
      <c r="AF519" s="124"/>
      <c r="AP519" s="124"/>
      <c r="AZ519" s="124"/>
      <c r="BA519" s="124"/>
      <c r="BJ519" s="124"/>
      <c r="BK519" s="124"/>
      <c r="BT519" s="124"/>
      <c r="CD519" s="124"/>
      <c r="CN519" s="124"/>
      <c r="CX519" s="124"/>
      <c r="DH519" s="124"/>
      <c r="DR519" s="124"/>
      <c r="EB519" s="124"/>
      <c r="EL519" s="124"/>
      <c r="EV519" s="124"/>
      <c r="FF519" s="124"/>
      <c r="FP519" s="124"/>
      <c r="FZ519" s="124"/>
      <c r="GJ519" s="124"/>
      <c r="GT519" s="124"/>
      <c r="HD519" s="124"/>
      <c r="HN519" s="124"/>
      <c r="HX519" s="124"/>
    </row>
    <row xmlns:x14ac="http://schemas.microsoft.com/office/spreadsheetml/2009/9/ac" r="520" s="3" customFormat="true" x14ac:dyDescent="0.25">
      <c r="A520" s="395"/>
      <c r="B520" s="124"/>
      <c r="L520" s="124"/>
      <c r="V520" s="124"/>
      <c r="AF520" s="124"/>
      <c r="AP520" s="124"/>
      <c r="AZ520" s="124"/>
      <c r="BA520" s="124"/>
      <c r="BJ520" s="124"/>
      <c r="BK520" s="124"/>
      <c r="BT520" s="124"/>
      <c r="CD520" s="124"/>
      <c r="CN520" s="124"/>
      <c r="CX520" s="124"/>
      <c r="DH520" s="124"/>
      <c r="DR520" s="124"/>
      <c r="EB520" s="124"/>
      <c r="EL520" s="124"/>
      <c r="EV520" s="124"/>
      <c r="FF520" s="124"/>
      <c r="FP520" s="124"/>
      <c r="FZ520" s="124"/>
      <c r="GJ520" s="124"/>
      <c r="GT520" s="124"/>
      <c r="HD520" s="124"/>
      <c r="HN520" s="124"/>
      <c r="HX520" s="124"/>
    </row>
    <row xmlns:x14ac="http://schemas.microsoft.com/office/spreadsheetml/2009/9/ac" r="521" s="3" customFormat="true" x14ac:dyDescent="0.25">
      <c r="A521" s="395"/>
      <c r="B521" s="124"/>
      <c r="L521" s="124"/>
      <c r="V521" s="124"/>
      <c r="AF521" s="124"/>
      <c r="AP521" s="124"/>
      <c r="AZ521" s="124"/>
      <c r="BA521" s="124"/>
      <c r="BJ521" s="124"/>
      <c r="BK521" s="124"/>
      <c r="BT521" s="124"/>
      <c r="CD521" s="124"/>
      <c r="CN521" s="124"/>
      <c r="CX521" s="124"/>
      <c r="DH521" s="124"/>
      <c r="DR521" s="124"/>
      <c r="EB521" s="124"/>
      <c r="EL521" s="124"/>
      <c r="EV521" s="124"/>
      <c r="FF521" s="124"/>
      <c r="FP521" s="124"/>
      <c r="FZ521" s="124"/>
      <c r="GJ521" s="124"/>
      <c r="GT521" s="124"/>
      <c r="HD521" s="124"/>
      <c r="HN521" s="124"/>
      <c r="HX521" s="124"/>
    </row>
    <row xmlns:x14ac="http://schemas.microsoft.com/office/spreadsheetml/2009/9/ac" r="522" s="3" customFormat="true" x14ac:dyDescent="0.25">
      <c r="A522" s="395"/>
      <c r="B522" s="124"/>
      <c r="L522" s="124"/>
      <c r="V522" s="124"/>
      <c r="AF522" s="124"/>
      <c r="AP522" s="124"/>
      <c r="AZ522" s="124"/>
      <c r="BA522" s="124"/>
      <c r="BJ522" s="124"/>
      <c r="BK522" s="124"/>
      <c r="BT522" s="124"/>
      <c r="CD522" s="124"/>
      <c r="CN522" s="124"/>
      <c r="CX522" s="124"/>
      <c r="DH522" s="124"/>
      <c r="DR522" s="124"/>
      <c r="EB522" s="124"/>
      <c r="EL522" s="124"/>
      <c r="EV522" s="124"/>
      <c r="FF522" s="124"/>
      <c r="FP522" s="124"/>
      <c r="FZ522" s="124"/>
      <c r="GJ522" s="124"/>
      <c r="GT522" s="124"/>
      <c r="HD522" s="124"/>
      <c r="HN522" s="124"/>
      <c r="HX522" s="124"/>
    </row>
    <row xmlns:x14ac="http://schemas.microsoft.com/office/spreadsheetml/2009/9/ac" r="523" s="3" customFormat="true" x14ac:dyDescent="0.25">
      <c r="A523" s="395"/>
      <c r="B523" s="124"/>
      <c r="L523" s="124"/>
      <c r="V523" s="124"/>
      <c r="AF523" s="124"/>
      <c r="AP523" s="124"/>
      <c r="AZ523" s="124"/>
      <c r="BA523" s="124"/>
      <c r="BJ523" s="124"/>
      <c r="BK523" s="124"/>
      <c r="BT523" s="124"/>
      <c r="CD523" s="124"/>
      <c r="CN523" s="124"/>
      <c r="CX523" s="124"/>
      <c r="DH523" s="124"/>
      <c r="DR523" s="124"/>
      <c r="EB523" s="124"/>
      <c r="EL523" s="124"/>
      <c r="EV523" s="124"/>
      <c r="FF523" s="124"/>
      <c r="FP523" s="124"/>
      <c r="FZ523" s="124"/>
      <c r="GJ523" s="124"/>
      <c r="GT523" s="124"/>
      <c r="HD523" s="124"/>
      <c r="HN523" s="124"/>
      <c r="HX523" s="124"/>
    </row>
    <row xmlns:x14ac="http://schemas.microsoft.com/office/spreadsheetml/2009/9/ac" r="524" s="3" customFormat="true" x14ac:dyDescent="0.25">
      <c r="A524" s="395"/>
      <c r="B524" s="124"/>
      <c r="L524" s="124"/>
      <c r="V524" s="124"/>
      <c r="AF524" s="124"/>
      <c r="AP524" s="124"/>
      <c r="AZ524" s="124"/>
      <c r="BA524" s="124"/>
      <c r="BJ524" s="124"/>
      <c r="BK524" s="124"/>
      <c r="BT524" s="124"/>
      <c r="CD524" s="124"/>
      <c r="CN524" s="124"/>
      <c r="CX524" s="124"/>
      <c r="DH524" s="124"/>
      <c r="DR524" s="124"/>
      <c r="EB524" s="124"/>
      <c r="EL524" s="124"/>
      <c r="EV524" s="124"/>
      <c r="FF524" s="124"/>
      <c r="FP524" s="124"/>
      <c r="FZ524" s="124"/>
      <c r="GJ524" s="124"/>
      <c r="GT524" s="124"/>
      <c r="HD524" s="124"/>
      <c r="HN524" s="124"/>
      <c r="HX524" s="124"/>
    </row>
    <row xmlns:x14ac="http://schemas.microsoft.com/office/spreadsheetml/2009/9/ac" r="525" s="3" customFormat="true" x14ac:dyDescent="0.25">
      <c r="A525" s="395"/>
      <c r="B525" s="124"/>
      <c r="L525" s="124"/>
      <c r="V525" s="124"/>
      <c r="AF525" s="124"/>
      <c r="AP525" s="124"/>
      <c r="AZ525" s="124"/>
      <c r="BA525" s="124"/>
      <c r="BJ525" s="124"/>
      <c r="BK525" s="124"/>
      <c r="BT525" s="124"/>
      <c r="CD525" s="124"/>
      <c r="CN525" s="124"/>
      <c r="CX525" s="124"/>
      <c r="DH525" s="124"/>
      <c r="DR525" s="124"/>
      <c r="EB525" s="124"/>
      <c r="EL525" s="124"/>
      <c r="EV525" s="124"/>
      <c r="FF525" s="124"/>
      <c r="FP525" s="124"/>
      <c r="FZ525" s="124"/>
      <c r="GJ525" s="124"/>
      <c r="GT525" s="124"/>
      <c r="HD525" s="124"/>
      <c r="HN525" s="124"/>
      <c r="HX525" s="124"/>
    </row>
    <row xmlns:x14ac="http://schemas.microsoft.com/office/spreadsheetml/2009/9/ac" r="526" s="3" customFormat="true" x14ac:dyDescent="0.25">
      <c r="A526" s="395"/>
      <c r="B526" s="124"/>
      <c r="L526" s="124"/>
      <c r="V526" s="124"/>
      <c r="AF526" s="124"/>
      <c r="AP526" s="124"/>
      <c r="AZ526" s="124"/>
      <c r="BA526" s="124"/>
      <c r="BJ526" s="124"/>
      <c r="BK526" s="124"/>
      <c r="BT526" s="124"/>
      <c r="CD526" s="124"/>
      <c r="CN526" s="124"/>
      <c r="CX526" s="124"/>
      <c r="DH526" s="124"/>
      <c r="DR526" s="124"/>
      <c r="EB526" s="124"/>
      <c r="EL526" s="124"/>
      <c r="EV526" s="124"/>
      <c r="FF526" s="124"/>
      <c r="FP526" s="124"/>
      <c r="FZ526" s="124"/>
      <c r="GJ526" s="124"/>
      <c r="GT526" s="124"/>
      <c r="HD526" s="124"/>
      <c r="HN526" s="124"/>
      <c r="HX526" s="124"/>
    </row>
    <row xmlns:x14ac="http://schemas.microsoft.com/office/spreadsheetml/2009/9/ac" r="527" s="3" customFormat="true" x14ac:dyDescent="0.25">
      <c r="A527" s="395"/>
      <c r="B527" s="124"/>
      <c r="L527" s="124"/>
      <c r="V527" s="124"/>
      <c r="AF527" s="124"/>
      <c r="AP527" s="124"/>
      <c r="AZ527" s="124"/>
      <c r="BA527" s="124"/>
      <c r="BJ527" s="124"/>
      <c r="BK527" s="124"/>
      <c r="BT527" s="124"/>
      <c r="CD527" s="124"/>
      <c r="CN527" s="124"/>
      <c r="CX527" s="124"/>
      <c r="DH527" s="124"/>
      <c r="DR527" s="124"/>
      <c r="EB527" s="124"/>
      <c r="EL527" s="124"/>
      <c r="EV527" s="124"/>
      <c r="FF527" s="124"/>
      <c r="FP527" s="124"/>
      <c r="FZ527" s="124"/>
      <c r="GJ527" s="124"/>
      <c r="GT527" s="124"/>
      <c r="HD527" s="124"/>
      <c r="HN527" s="124"/>
      <c r="HX527" s="124"/>
    </row>
    <row xmlns:x14ac="http://schemas.microsoft.com/office/spreadsheetml/2009/9/ac" r="528" s="3" customFormat="true" x14ac:dyDescent="0.25">
      <c r="A528" s="395"/>
      <c r="B528" s="124"/>
      <c r="L528" s="124"/>
      <c r="V528" s="124"/>
      <c r="AF528" s="124"/>
      <c r="AP528" s="124"/>
      <c r="AZ528" s="124"/>
      <c r="BA528" s="124"/>
      <c r="BJ528" s="124"/>
      <c r="BK528" s="124"/>
      <c r="BT528" s="124"/>
      <c r="CD528" s="124"/>
      <c r="CN528" s="124"/>
      <c r="CX528" s="124"/>
      <c r="DH528" s="124"/>
      <c r="DR528" s="124"/>
      <c r="EB528" s="124"/>
      <c r="EL528" s="124"/>
      <c r="EV528" s="124"/>
      <c r="FF528" s="124"/>
      <c r="FP528" s="124"/>
      <c r="FZ528" s="124"/>
      <c r="GJ528" s="124"/>
      <c r="GT528" s="124"/>
      <c r="HD528" s="124"/>
      <c r="HN528" s="124"/>
      <c r="HX528" s="124"/>
    </row>
    <row xmlns:x14ac="http://schemas.microsoft.com/office/spreadsheetml/2009/9/ac" r="529" s="3" customFormat="true" x14ac:dyDescent="0.25">
      <c r="A529" s="395"/>
      <c r="B529" s="124"/>
      <c r="L529" s="124"/>
      <c r="V529" s="124"/>
      <c r="AF529" s="124"/>
      <c r="AP529" s="124"/>
      <c r="AZ529" s="124"/>
      <c r="BA529" s="124"/>
      <c r="BJ529" s="124"/>
      <c r="BK529" s="124"/>
      <c r="BT529" s="124"/>
      <c r="CD529" s="124"/>
      <c r="CN529" s="124"/>
      <c r="CX529" s="124"/>
      <c r="DH529" s="124"/>
      <c r="DR529" s="124"/>
      <c r="EB529" s="124"/>
      <c r="EL529" s="124"/>
      <c r="EV529" s="124"/>
      <c r="FF529" s="124"/>
      <c r="FP529" s="124"/>
      <c r="FZ529" s="124"/>
      <c r="GJ529" s="124"/>
      <c r="GT529" s="124"/>
      <c r="HD529" s="124"/>
      <c r="HN529" s="124"/>
      <c r="HX529" s="124"/>
    </row>
    <row xmlns:x14ac="http://schemas.microsoft.com/office/spreadsheetml/2009/9/ac" r="530" s="3" customFormat="true" x14ac:dyDescent="0.25">
      <c r="A530" s="395"/>
      <c r="B530" s="124"/>
      <c r="L530" s="124"/>
      <c r="V530" s="124"/>
      <c r="AF530" s="124"/>
      <c r="AP530" s="124"/>
      <c r="AZ530" s="124"/>
      <c r="BA530" s="124"/>
      <c r="BJ530" s="124"/>
      <c r="BK530" s="124"/>
      <c r="BT530" s="124"/>
      <c r="CD530" s="124"/>
      <c r="CN530" s="124"/>
      <c r="CX530" s="124"/>
      <c r="DH530" s="124"/>
      <c r="DR530" s="124"/>
      <c r="EB530" s="124"/>
      <c r="EL530" s="124"/>
      <c r="EV530" s="124"/>
      <c r="FF530" s="124"/>
      <c r="FP530" s="124"/>
      <c r="FZ530" s="124"/>
      <c r="GJ530" s="124"/>
      <c r="GT530" s="124"/>
      <c r="HD530" s="124"/>
      <c r="HN530" s="124"/>
      <c r="HX530" s="124"/>
    </row>
    <row xmlns:x14ac="http://schemas.microsoft.com/office/spreadsheetml/2009/9/ac" r="531" s="3" customFormat="true" x14ac:dyDescent="0.25">
      <c r="A531" s="395"/>
      <c r="B531" s="124"/>
      <c r="L531" s="124"/>
      <c r="V531" s="124"/>
      <c r="AF531" s="124"/>
      <c r="AP531" s="124"/>
      <c r="AZ531" s="124"/>
      <c r="BA531" s="124"/>
      <c r="BJ531" s="124"/>
      <c r="BK531" s="124"/>
      <c r="BT531" s="124"/>
      <c r="CD531" s="124"/>
      <c r="CN531" s="124"/>
      <c r="CX531" s="124"/>
      <c r="DH531" s="124"/>
      <c r="DR531" s="124"/>
      <c r="EB531" s="124"/>
      <c r="EL531" s="124"/>
      <c r="EV531" s="124"/>
      <c r="FF531" s="124"/>
      <c r="FP531" s="124"/>
      <c r="FZ531" s="124"/>
      <c r="GJ531" s="124"/>
      <c r="GT531" s="124"/>
      <c r="HD531" s="124"/>
      <c r="HN531" s="124"/>
      <c r="HX531" s="124"/>
    </row>
    <row xmlns:x14ac="http://schemas.microsoft.com/office/spreadsheetml/2009/9/ac" r="532" s="3" customFormat="true" x14ac:dyDescent="0.25">
      <c r="A532" s="395"/>
      <c r="B532" s="124"/>
      <c r="L532" s="124"/>
      <c r="V532" s="124"/>
      <c r="AF532" s="124"/>
      <c r="AP532" s="124"/>
      <c r="AZ532" s="124"/>
      <c r="BA532" s="124"/>
      <c r="BJ532" s="124"/>
      <c r="BK532" s="124"/>
      <c r="BT532" s="124"/>
      <c r="CD532" s="124"/>
      <c r="CN532" s="124"/>
      <c r="CX532" s="124"/>
      <c r="DH532" s="124"/>
      <c r="DR532" s="124"/>
      <c r="EB532" s="124"/>
      <c r="EL532" s="124"/>
      <c r="EV532" s="124"/>
      <c r="FF532" s="124"/>
      <c r="FP532" s="124"/>
      <c r="FZ532" s="124"/>
      <c r="GJ532" s="124"/>
      <c r="GT532" s="124"/>
      <c r="HD532" s="124"/>
      <c r="HN532" s="124"/>
      <c r="HX532" s="124"/>
    </row>
    <row xmlns:x14ac="http://schemas.microsoft.com/office/spreadsheetml/2009/9/ac" r="533" s="3" customFormat="true" x14ac:dyDescent="0.25">
      <c r="A533" s="395"/>
      <c r="B533" s="124"/>
      <c r="L533" s="124"/>
      <c r="V533" s="124"/>
      <c r="AF533" s="124"/>
      <c r="AP533" s="124"/>
      <c r="AZ533" s="124"/>
      <c r="BA533" s="124"/>
      <c r="BJ533" s="124"/>
      <c r="BK533" s="124"/>
      <c r="BT533" s="124"/>
      <c r="CD533" s="124"/>
      <c r="CN533" s="124"/>
      <c r="CX533" s="124"/>
      <c r="DH533" s="124"/>
      <c r="DR533" s="124"/>
      <c r="EB533" s="124"/>
      <c r="EL533" s="124"/>
      <c r="EV533" s="124"/>
      <c r="FF533" s="124"/>
      <c r="FP533" s="124"/>
      <c r="FZ533" s="124"/>
      <c r="GJ533" s="124"/>
      <c r="GT533" s="124"/>
      <c r="HD533" s="124"/>
      <c r="HN533" s="124"/>
      <c r="HX533" s="124"/>
    </row>
    <row xmlns:x14ac="http://schemas.microsoft.com/office/spreadsheetml/2009/9/ac" r="534" s="3" customFormat="true" x14ac:dyDescent="0.25">
      <c r="A534" s="395"/>
      <c r="B534" s="124"/>
      <c r="L534" s="124"/>
      <c r="V534" s="124"/>
      <c r="AF534" s="124"/>
      <c r="AP534" s="124"/>
      <c r="AZ534" s="124"/>
      <c r="BA534" s="124"/>
      <c r="BJ534" s="124"/>
      <c r="BK534" s="124"/>
      <c r="BT534" s="124"/>
      <c r="CD534" s="124"/>
      <c r="CN534" s="124"/>
      <c r="CX534" s="124"/>
      <c r="DH534" s="124"/>
      <c r="DR534" s="124"/>
      <c r="EB534" s="124"/>
      <c r="EL534" s="124"/>
      <c r="EV534" s="124"/>
      <c r="FF534" s="124"/>
      <c r="FP534" s="124"/>
      <c r="FZ534" s="124"/>
      <c r="GJ534" s="124"/>
      <c r="GT534" s="124"/>
      <c r="HD534" s="124"/>
      <c r="HN534" s="124"/>
      <c r="HX534" s="124"/>
    </row>
    <row xmlns:x14ac="http://schemas.microsoft.com/office/spreadsheetml/2009/9/ac" r="535" s="3" customFormat="true" x14ac:dyDescent="0.25">
      <c r="A535" s="395"/>
      <c r="B535" s="124"/>
      <c r="L535" s="124"/>
      <c r="V535" s="124"/>
      <c r="AF535" s="124"/>
      <c r="AP535" s="124"/>
      <c r="AZ535" s="124"/>
      <c r="BA535" s="124"/>
      <c r="BJ535" s="124"/>
      <c r="BK535" s="124"/>
      <c r="BT535" s="124"/>
      <c r="CD535" s="124"/>
      <c r="CN535" s="124"/>
      <c r="CX535" s="124"/>
      <c r="DH535" s="124"/>
      <c r="DR535" s="124"/>
      <c r="EB535" s="124"/>
      <c r="EL535" s="124"/>
      <c r="EV535" s="124"/>
      <c r="FF535" s="124"/>
      <c r="FP535" s="124"/>
      <c r="FZ535" s="124"/>
      <c r="GJ535" s="124"/>
      <c r="GT535" s="124"/>
      <c r="HD535" s="124"/>
      <c r="HN535" s="124"/>
      <c r="HX535" s="124"/>
    </row>
    <row xmlns:x14ac="http://schemas.microsoft.com/office/spreadsheetml/2009/9/ac" r="536" s="3" customFormat="true" x14ac:dyDescent="0.25">
      <c r="A536" s="395"/>
      <c r="B536" s="124"/>
      <c r="L536" s="124"/>
      <c r="V536" s="124"/>
      <c r="AF536" s="124"/>
      <c r="AP536" s="124"/>
      <c r="AZ536" s="124"/>
      <c r="BA536" s="124"/>
      <c r="BJ536" s="124"/>
      <c r="BK536" s="124"/>
      <c r="BT536" s="124"/>
      <c r="CD536" s="124"/>
      <c r="CN536" s="124"/>
      <c r="CX536" s="124"/>
      <c r="DH536" s="124"/>
      <c r="DR536" s="124"/>
      <c r="EB536" s="124"/>
      <c r="EL536" s="124"/>
      <c r="EV536" s="124"/>
      <c r="FF536" s="124"/>
      <c r="FP536" s="124"/>
      <c r="FZ536" s="124"/>
      <c r="GJ536" s="124"/>
      <c r="GT536" s="124"/>
      <c r="HD536" s="124"/>
      <c r="HN536" s="124"/>
      <c r="HX536" s="124"/>
    </row>
    <row xmlns:x14ac="http://schemas.microsoft.com/office/spreadsheetml/2009/9/ac" r="537" s="3" customFormat="true" x14ac:dyDescent="0.25">
      <c r="A537" s="395"/>
      <c r="B537" s="124"/>
      <c r="L537" s="124"/>
      <c r="V537" s="124"/>
      <c r="AF537" s="124"/>
      <c r="AP537" s="124"/>
      <c r="AZ537" s="124"/>
      <c r="BA537" s="124"/>
      <c r="BJ537" s="124"/>
      <c r="BK537" s="124"/>
      <c r="BT537" s="124"/>
      <c r="CD537" s="124"/>
      <c r="CN537" s="124"/>
      <c r="CX537" s="124"/>
      <c r="DH537" s="124"/>
      <c r="DR537" s="124"/>
      <c r="EB537" s="124"/>
      <c r="EL537" s="124"/>
      <c r="EV537" s="124"/>
      <c r="FF537" s="124"/>
      <c r="FP537" s="124"/>
      <c r="FZ537" s="124"/>
      <c r="GJ537" s="124"/>
      <c r="GT537" s="124"/>
      <c r="HD537" s="124"/>
      <c r="HN537" s="124"/>
      <c r="HX537" s="124"/>
    </row>
    <row xmlns:x14ac="http://schemas.microsoft.com/office/spreadsheetml/2009/9/ac" r="538" s="3" customFormat="true" x14ac:dyDescent="0.25">
      <c r="A538" s="395"/>
      <c r="B538" s="124"/>
      <c r="L538" s="124"/>
      <c r="V538" s="124"/>
      <c r="AF538" s="124"/>
      <c r="AP538" s="124"/>
      <c r="AZ538" s="124"/>
      <c r="BA538" s="124"/>
      <c r="BJ538" s="124"/>
      <c r="BK538" s="124"/>
      <c r="BT538" s="124"/>
      <c r="CD538" s="124"/>
      <c r="CN538" s="124"/>
      <c r="CX538" s="124"/>
      <c r="DH538" s="124"/>
      <c r="DR538" s="124"/>
      <c r="EB538" s="124"/>
      <c r="EL538" s="124"/>
      <c r="EV538" s="124"/>
      <c r="FF538" s="124"/>
      <c r="FP538" s="124"/>
      <c r="FZ538" s="124"/>
      <c r="GJ538" s="124"/>
      <c r="GT538" s="124"/>
      <c r="HD538" s="124"/>
      <c r="HN538" s="124"/>
      <c r="HX538" s="124"/>
    </row>
    <row xmlns:x14ac="http://schemas.microsoft.com/office/spreadsheetml/2009/9/ac" r="539" s="3" customFormat="true" x14ac:dyDescent="0.25">
      <c r="A539" s="395"/>
      <c r="B539" s="124"/>
      <c r="L539" s="124"/>
      <c r="V539" s="124"/>
      <c r="AF539" s="124"/>
      <c r="AP539" s="124"/>
      <c r="AZ539" s="124"/>
      <c r="BA539" s="124"/>
      <c r="BJ539" s="124"/>
      <c r="BK539" s="124"/>
      <c r="BT539" s="124"/>
      <c r="CD539" s="124"/>
      <c r="CN539" s="124"/>
      <c r="CX539" s="124"/>
      <c r="DH539" s="124"/>
      <c r="DR539" s="124"/>
      <c r="EB539" s="124"/>
      <c r="EL539" s="124"/>
      <c r="EV539" s="124"/>
      <c r="FF539" s="124"/>
      <c r="FP539" s="124"/>
      <c r="FZ539" s="124"/>
      <c r="GJ539" s="124"/>
      <c r="GT539" s="124"/>
      <c r="HD539" s="124"/>
      <c r="HN539" s="124"/>
      <c r="HX539" s="124"/>
    </row>
    <row xmlns:x14ac="http://schemas.microsoft.com/office/spreadsheetml/2009/9/ac" r="540" s="3" customFormat="true" x14ac:dyDescent="0.25">
      <c r="A540" s="395"/>
      <c r="B540" s="124"/>
      <c r="L540" s="124"/>
      <c r="V540" s="124"/>
      <c r="AF540" s="124"/>
      <c r="AP540" s="124"/>
      <c r="AZ540" s="124"/>
      <c r="BA540" s="124"/>
      <c r="BJ540" s="124"/>
      <c r="BK540" s="124"/>
      <c r="BT540" s="124"/>
      <c r="CD540" s="124"/>
      <c r="CN540" s="124"/>
      <c r="CX540" s="124"/>
      <c r="DH540" s="124"/>
      <c r="DR540" s="124"/>
      <c r="EB540" s="124"/>
      <c r="EL540" s="124"/>
      <c r="EV540" s="124"/>
      <c r="FF540" s="124"/>
      <c r="FP540" s="124"/>
      <c r="FZ540" s="124"/>
      <c r="GJ540" s="124"/>
      <c r="GT540" s="124"/>
      <c r="HD540" s="124"/>
      <c r="HN540" s="124"/>
      <c r="HX540" s="124"/>
    </row>
    <row xmlns:x14ac="http://schemas.microsoft.com/office/spreadsheetml/2009/9/ac" r="541" s="3" customFormat="true" x14ac:dyDescent="0.25">
      <c r="A541" s="395"/>
      <c r="B541" s="124"/>
      <c r="L541" s="124"/>
      <c r="V541" s="124"/>
      <c r="AF541" s="124"/>
      <c r="AP541" s="124"/>
      <c r="AZ541" s="124"/>
      <c r="BA541" s="124"/>
      <c r="BJ541" s="124"/>
      <c r="BK541" s="124"/>
      <c r="BT541" s="124"/>
      <c r="CD541" s="124"/>
      <c r="CN541" s="124"/>
      <c r="CX541" s="124"/>
      <c r="DH541" s="124"/>
      <c r="DR541" s="124"/>
      <c r="EB541" s="124"/>
      <c r="EL541" s="124"/>
      <c r="EV541" s="124"/>
      <c r="FF541" s="124"/>
      <c r="FP541" s="124"/>
      <c r="FZ541" s="124"/>
      <c r="GJ541" s="124"/>
      <c r="GT541" s="124"/>
      <c r="HD541" s="124"/>
      <c r="HN541" s="124"/>
      <c r="HX541" s="124"/>
    </row>
    <row xmlns:x14ac="http://schemas.microsoft.com/office/spreadsheetml/2009/9/ac" r="542" s="3" customFormat="true" x14ac:dyDescent="0.25">
      <c r="A542" s="395"/>
      <c r="B542" s="124"/>
      <c r="L542" s="124"/>
      <c r="V542" s="124"/>
      <c r="AF542" s="124"/>
      <c r="AP542" s="124"/>
      <c r="AZ542" s="124"/>
      <c r="BA542" s="124"/>
      <c r="BJ542" s="124"/>
      <c r="BK542" s="124"/>
      <c r="BT542" s="124"/>
      <c r="CD542" s="124"/>
      <c r="CN542" s="124"/>
      <c r="CX542" s="124"/>
      <c r="DH542" s="124"/>
      <c r="DR542" s="124"/>
      <c r="EB542" s="124"/>
      <c r="EL542" s="124"/>
      <c r="EV542" s="124"/>
      <c r="FF542" s="124"/>
      <c r="FP542" s="124"/>
      <c r="FZ542" s="124"/>
      <c r="GJ542" s="124"/>
      <c r="GT542" s="124"/>
      <c r="HD542" s="124"/>
      <c r="HN542" s="124"/>
      <c r="HX542" s="124"/>
    </row>
    <row xmlns:x14ac="http://schemas.microsoft.com/office/spreadsheetml/2009/9/ac" r="543" s="3" customFormat="true" x14ac:dyDescent="0.25">
      <c r="A543" s="395"/>
      <c r="B543" s="124"/>
      <c r="L543" s="124"/>
      <c r="V543" s="124"/>
      <c r="AF543" s="124"/>
      <c r="AP543" s="124"/>
      <c r="AZ543" s="124"/>
      <c r="BA543" s="124"/>
      <c r="BJ543" s="124"/>
      <c r="BK543" s="124"/>
      <c r="BT543" s="124"/>
      <c r="CD543" s="124"/>
      <c r="CN543" s="124"/>
      <c r="CX543" s="124"/>
      <c r="DH543" s="124"/>
      <c r="DR543" s="124"/>
      <c r="EB543" s="124"/>
      <c r="EL543" s="124"/>
      <c r="EV543" s="124"/>
      <c r="FF543" s="124"/>
      <c r="FP543" s="124"/>
      <c r="FZ543" s="124"/>
      <c r="GJ543" s="124"/>
      <c r="GT543" s="124"/>
      <c r="HD543" s="124"/>
      <c r="HN543" s="124"/>
      <c r="HX543" s="124"/>
    </row>
    <row xmlns:x14ac="http://schemas.microsoft.com/office/spreadsheetml/2009/9/ac" r="544" s="3" customFormat="true" x14ac:dyDescent="0.25">
      <c r="A544" s="395"/>
      <c r="B544" s="124"/>
      <c r="L544" s="124"/>
      <c r="V544" s="124"/>
      <c r="AF544" s="124"/>
      <c r="AP544" s="124"/>
      <c r="AZ544" s="124"/>
      <c r="BA544" s="124"/>
      <c r="BJ544" s="124"/>
      <c r="BK544" s="124"/>
      <c r="BT544" s="124"/>
      <c r="CD544" s="124"/>
      <c r="CN544" s="124"/>
      <c r="CX544" s="124"/>
      <c r="DH544" s="124"/>
      <c r="DR544" s="124"/>
      <c r="EB544" s="124"/>
      <c r="EL544" s="124"/>
      <c r="EV544" s="124"/>
      <c r="FF544" s="124"/>
      <c r="FP544" s="124"/>
      <c r="FZ544" s="124"/>
      <c r="GJ544" s="124"/>
      <c r="GT544" s="124"/>
      <c r="HD544" s="124"/>
      <c r="HN544" s="124"/>
      <c r="HX544" s="124"/>
    </row>
    <row xmlns:x14ac="http://schemas.microsoft.com/office/spreadsheetml/2009/9/ac" r="545" s="3" customFormat="true" x14ac:dyDescent="0.25">
      <c r="A545" s="395"/>
      <c r="B545" s="124"/>
      <c r="L545" s="124"/>
      <c r="V545" s="124"/>
      <c r="AF545" s="124"/>
      <c r="AP545" s="124"/>
      <c r="AZ545" s="124"/>
      <c r="BA545" s="124"/>
      <c r="BJ545" s="124"/>
      <c r="BK545" s="124"/>
      <c r="BT545" s="124"/>
      <c r="CD545" s="124"/>
      <c r="CN545" s="124"/>
      <c r="CX545" s="124"/>
      <c r="DH545" s="124"/>
      <c r="DR545" s="124"/>
      <c r="EB545" s="124"/>
      <c r="EL545" s="124"/>
      <c r="EV545" s="124"/>
      <c r="FF545" s="124"/>
      <c r="FP545" s="124"/>
      <c r="FZ545" s="124"/>
      <c r="GJ545" s="124"/>
      <c r="GT545" s="124"/>
      <c r="HD545" s="124"/>
      <c r="HN545" s="124"/>
      <c r="HX545" s="124"/>
    </row>
    <row xmlns:x14ac="http://schemas.microsoft.com/office/spreadsheetml/2009/9/ac" r="546" s="3" customFormat="true" x14ac:dyDescent="0.25">
      <c r="A546" s="395"/>
      <c r="B546" s="124"/>
      <c r="L546" s="124"/>
      <c r="V546" s="124"/>
      <c r="AF546" s="124"/>
      <c r="AP546" s="124"/>
      <c r="AZ546" s="124"/>
      <c r="BA546" s="124"/>
      <c r="BJ546" s="124"/>
      <c r="BK546" s="124"/>
      <c r="BT546" s="124"/>
      <c r="CD546" s="124"/>
      <c r="CN546" s="124"/>
      <c r="CX546" s="124"/>
      <c r="DH546" s="124"/>
      <c r="DR546" s="124"/>
      <c r="EB546" s="124"/>
      <c r="EL546" s="124"/>
      <c r="EV546" s="124"/>
      <c r="FF546" s="124"/>
      <c r="FP546" s="124"/>
      <c r="FZ546" s="124"/>
      <c r="GJ546" s="124"/>
      <c r="GT546" s="124"/>
      <c r="HD546" s="124"/>
      <c r="HN546" s="124"/>
      <c r="HX546" s="124"/>
    </row>
    <row xmlns:x14ac="http://schemas.microsoft.com/office/spreadsheetml/2009/9/ac" r="547" s="3" customFormat="true" x14ac:dyDescent="0.25">
      <c r="A547" s="395"/>
      <c r="B547" s="124"/>
      <c r="L547" s="124"/>
      <c r="V547" s="124"/>
      <c r="AF547" s="124"/>
      <c r="AP547" s="124"/>
      <c r="AZ547" s="124"/>
      <c r="BA547" s="124"/>
      <c r="BJ547" s="124"/>
      <c r="BK547" s="124"/>
      <c r="BT547" s="124"/>
      <c r="CD547" s="124"/>
      <c r="CN547" s="124"/>
      <c r="CX547" s="124"/>
      <c r="DH547" s="124"/>
      <c r="DR547" s="124"/>
      <c r="EB547" s="124"/>
      <c r="EL547" s="124"/>
      <c r="EV547" s="124"/>
      <c r="FF547" s="124"/>
      <c r="FP547" s="124"/>
      <c r="FZ547" s="124"/>
      <c r="GJ547" s="124"/>
      <c r="GT547" s="124"/>
      <c r="HD547" s="124"/>
      <c r="HN547" s="124"/>
      <c r="HX547" s="124"/>
    </row>
    <row xmlns:x14ac="http://schemas.microsoft.com/office/spreadsheetml/2009/9/ac" r="548" s="3" customFormat="true" x14ac:dyDescent="0.25">
      <c r="A548" s="395"/>
      <c r="B548" s="124"/>
      <c r="L548" s="124"/>
      <c r="V548" s="124"/>
      <c r="AF548" s="124"/>
      <c r="AP548" s="124"/>
      <c r="AZ548" s="124"/>
      <c r="BA548" s="124"/>
      <c r="BJ548" s="124"/>
      <c r="BK548" s="124"/>
      <c r="BT548" s="124"/>
      <c r="CD548" s="124"/>
      <c r="CN548" s="124"/>
      <c r="CX548" s="124"/>
      <c r="DH548" s="124"/>
      <c r="DR548" s="124"/>
      <c r="EB548" s="124"/>
      <c r="EL548" s="124"/>
      <c r="EV548" s="124"/>
      <c r="FF548" s="124"/>
      <c r="FP548" s="124"/>
      <c r="FZ548" s="124"/>
      <c r="GJ548" s="124"/>
      <c r="GT548" s="124"/>
      <c r="HD548" s="124"/>
      <c r="HN548" s="124"/>
      <c r="HX548" s="124"/>
    </row>
    <row xmlns:x14ac="http://schemas.microsoft.com/office/spreadsheetml/2009/9/ac" r="549" s="3" customFormat="true" x14ac:dyDescent="0.25">
      <c r="A549" s="395"/>
      <c r="B549" s="124"/>
      <c r="L549" s="124"/>
      <c r="V549" s="124"/>
      <c r="AF549" s="124"/>
      <c r="AP549" s="124"/>
      <c r="AZ549" s="124"/>
      <c r="BA549" s="124"/>
      <c r="BJ549" s="124"/>
      <c r="BK549" s="124"/>
      <c r="BT549" s="124"/>
      <c r="CD549" s="124"/>
      <c r="CN549" s="124"/>
      <c r="CX549" s="124"/>
      <c r="DH549" s="124"/>
      <c r="DR549" s="124"/>
      <c r="EB549" s="124"/>
      <c r="EL549" s="124"/>
      <c r="EV549" s="124"/>
      <c r="FF549" s="124"/>
      <c r="FP549" s="124"/>
      <c r="FZ549" s="124"/>
      <c r="GJ549" s="124"/>
      <c r="GT549" s="124"/>
      <c r="HD549" s="124"/>
      <c r="HN549" s="124"/>
      <c r="HX549" s="124"/>
    </row>
    <row xmlns:x14ac="http://schemas.microsoft.com/office/spreadsheetml/2009/9/ac" r="550" s="3" customFormat="true" x14ac:dyDescent="0.25">
      <c r="A550" s="395"/>
      <c r="B550" s="124"/>
      <c r="L550" s="124"/>
      <c r="V550" s="124"/>
      <c r="AF550" s="124"/>
      <c r="AP550" s="124"/>
      <c r="AZ550" s="124"/>
      <c r="BA550" s="124"/>
      <c r="BJ550" s="124"/>
      <c r="BK550" s="124"/>
      <c r="BT550" s="124"/>
      <c r="CD550" s="124"/>
      <c r="CN550" s="124"/>
      <c r="CX550" s="124"/>
      <c r="DH550" s="124"/>
      <c r="DR550" s="124"/>
      <c r="EB550" s="124"/>
      <c r="EL550" s="124"/>
      <c r="EV550" s="124"/>
      <c r="FF550" s="124"/>
      <c r="FP550" s="124"/>
      <c r="FZ550" s="124"/>
      <c r="GJ550" s="124"/>
      <c r="GT550" s="124"/>
      <c r="HD550" s="124"/>
      <c r="HN550" s="124"/>
      <c r="HX550" s="124"/>
    </row>
    <row xmlns:x14ac="http://schemas.microsoft.com/office/spreadsheetml/2009/9/ac" r="551" s="3" customFormat="true" x14ac:dyDescent="0.25">
      <c r="A551" s="395"/>
      <c r="B551" s="124"/>
      <c r="L551" s="124"/>
      <c r="V551" s="124"/>
      <c r="AF551" s="124"/>
      <c r="AP551" s="124"/>
      <c r="AZ551" s="124"/>
      <c r="BA551" s="124"/>
      <c r="BJ551" s="124"/>
      <c r="BK551" s="124"/>
      <c r="BT551" s="124"/>
      <c r="CD551" s="124"/>
      <c r="CN551" s="124"/>
      <c r="CX551" s="124"/>
      <c r="DH551" s="124"/>
      <c r="DR551" s="124"/>
      <c r="EB551" s="124"/>
      <c r="EL551" s="124"/>
      <c r="EV551" s="124"/>
      <c r="FF551" s="124"/>
      <c r="FP551" s="124"/>
      <c r="FZ551" s="124"/>
      <c r="GJ551" s="124"/>
      <c r="GT551" s="124"/>
      <c r="HD551" s="124"/>
      <c r="HN551" s="124"/>
      <c r="HX551" s="124"/>
    </row>
    <row xmlns:x14ac="http://schemas.microsoft.com/office/spreadsheetml/2009/9/ac" r="552" s="3" customFormat="true" x14ac:dyDescent="0.25">
      <c r="A552" s="395"/>
      <c r="B552" s="124"/>
      <c r="L552" s="124"/>
      <c r="V552" s="124"/>
      <c r="AF552" s="124"/>
      <c r="AP552" s="124"/>
      <c r="AZ552" s="124"/>
      <c r="BA552" s="124"/>
      <c r="BJ552" s="124"/>
      <c r="BK552" s="124"/>
      <c r="BT552" s="124"/>
      <c r="CD552" s="124"/>
      <c r="CN552" s="124"/>
      <c r="CX552" s="124"/>
      <c r="DH552" s="124"/>
      <c r="DR552" s="124"/>
      <c r="EB552" s="124"/>
      <c r="EL552" s="124"/>
      <c r="EV552" s="124"/>
      <c r="FF552" s="124"/>
      <c r="FP552" s="124"/>
      <c r="FZ552" s="124"/>
      <c r="GJ552" s="124"/>
      <c r="GT552" s="124"/>
      <c r="HD552" s="124"/>
      <c r="HN552" s="124"/>
      <c r="HX552" s="124"/>
    </row>
    <row xmlns:x14ac="http://schemas.microsoft.com/office/spreadsheetml/2009/9/ac" r="553" s="3" customFormat="true" x14ac:dyDescent="0.25">
      <c r="A553" s="395"/>
      <c r="B553" s="124"/>
      <c r="L553" s="124"/>
      <c r="V553" s="124"/>
      <c r="AF553" s="124"/>
      <c r="AP553" s="124"/>
      <c r="AZ553" s="124"/>
      <c r="BA553" s="124"/>
      <c r="BJ553" s="124"/>
      <c r="BK553" s="124"/>
      <c r="BT553" s="124"/>
      <c r="CD553" s="124"/>
      <c r="CN553" s="124"/>
      <c r="CX553" s="124"/>
      <c r="DH553" s="124"/>
      <c r="DR553" s="124"/>
      <c r="EB553" s="124"/>
      <c r="EL553" s="124"/>
      <c r="EV553" s="124"/>
      <c r="FF553" s="124"/>
      <c r="FP553" s="124"/>
      <c r="FZ553" s="124"/>
      <c r="GJ553" s="124"/>
      <c r="GT553" s="124"/>
      <c r="HD553" s="124"/>
      <c r="HN553" s="124"/>
      <c r="HX553" s="124"/>
    </row>
    <row xmlns:x14ac="http://schemas.microsoft.com/office/spreadsheetml/2009/9/ac" r="554" s="3" customFormat="true" x14ac:dyDescent="0.25">
      <c r="A554" s="395"/>
      <c r="B554" s="124"/>
      <c r="L554" s="124"/>
      <c r="V554" s="124"/>
      <c r="AF554" s="124"/>
      <c r="AP554" s="124"/>
      <c r="AZ554" s="124"/>
      <c r="BA554" s="124"/>
      <c r="BJ554" s="124"/>
      <c r="BK554" s="124"/>
      <c r="BT554" s="124"/>
      <c r="CD554" s="124"/>
      <c r="CN554" s="124"/>
      <c r="CX554" s="124"/>
      <c r="DH554" s="124"/>
      <c r="DR554" s="124"/>
      <c r="EB554" s="124"/>
      <c r="EL554" s="124"/>
      <c r="EV554" s="124"/>
      <c r="FF554" s="124"/>
      <c r="FP554" s="124"/>
      <c r="FZ554" s="124"/>
      <c r="GJ554" s="124"/>
      <c r="GT554" s="124"/>
      <c r="HD554" s="124"/>
      <c r="HN554" s="124"/>
      <c r="HX554" s="124"/>
    </row>
    <row xmlns:x14ac="http://schemas.microsoft.com/office/spreadsheetml/2009/9/ac" r="555" s="3" customFormat="true" x14ac:dyDescent="0.25">
      <c r="A555" s="395"/>
      <c r="B555" s="124"/>
      <c r="L555" s="124"/>
      <c r="V555" s="124"/>
      <c r="AF555" s="124"/>
      <c r="AP555" s="124"/>
      <c r="AZ555" s="124"/>
      <c r="BA555" s="124"/>
      <c r="BJ555" s="124"/>
      <c r="BK555" s="124"/>
      <c r="BT555" s="124"/>
      <c r="CD555" s="124"/>
      <c r="CN555" s="124"/>
      <c r="CX555" s="124"/>
      <c r="DH555" s="124"/>
      <c r="DR555" s="124"/>
      <c r="EB555" s="124"/>
      <c r="EL555" s="124"/>
      <c r="EV555" s="124"/>
      <c r="FF555" s="124"/>
      <c r="FP555" s="124"/>
      <c r="FZ555" s="124"/>
      <c r="GJ555" s="124"/>
      <c r="GT555" s="124"/>
      <c r="HD555" s="124"/>
      <c r="HN555" s="124"/>
      <c r="HX555" s="124"/>
    </row>
    <row xmlns:x14ac="http://schemas.microsoft.com/office/spreadsheetml/2009/9/ac" r="556" s="3" customFormat="true" x14ac:dyDescent="0.25">
      <c r="A556" s="395"/>
      <c r="B556" s="124"/>
      <c r="L556" s="124"/>
      <c r="V556" s="124"/>
      <c r="AF556" s="124"/>
      <c r="AP556" s="124"/>
      <c r="AZ556" s="124"/>
      <c r="BA556" s="124"/>
      <c r="BJ556" s="124"/>
      <c r="BK556" s="124"/>
      <c r="BT556" s="124"/>
      <c r="CD556" s="124"/>
      <c r="CN556" s="124"/>
      <c r="CX556" s="124"/>
      <c r="DH556" s="124"/>
      <c r="DR556" s="124"/>
      <c r="EB556" s="124"/>
      <c r="EL556" s="124"/>
      <c r="EV556" s="124"/>
      <c r="FF556" s="124"/>
      <c r="FP556" s="124"/>
      <c r="FZ556" s="124"/>
      <c r="GJ556" s="124"/>
      <c r="GT556" s="124"/>
      <c r="HD556" s="124"/>
      <c r="HN556" s="124"/>
      <c r="HX556" s="124"/>
    </row>
    <row xmlns:x14ac="http://schemas.microsoft.com/office/spreadsheetml/2009/9/ac" r="557" s="3" customFormat="true" x14ac:dyDescent="0.25">
      <c r="A557" s="395"/>
      <c r="B557" s="124"/>
      <c r="L557" s="124"/>
      <c r="V557" s="124"/>
      <c r="AF557" s="124"/>
      <c r="AP557" s="124"/>
      <c r="AZ557" s="124"/>
      <c r="BA557" s="124"/>
      <c r="BJ557" s="124"/>
      <c r="BK557" s="124"/>
      <c r="BT557" s="124"/>
      <c r="CD557" s="124"/>
      <c r="CN557" s="124"/>
      <c r="CX557" s="124"/>
      <c r="DH557" s="124"/>
      <c r="DR557" s="124"/>
      <c r="EB557" s="124"/>
      <c r="EL557" s="124"/>
      <c r="EV557" s="124"/>
      <c r="FF557" s="124"/>
      <c r="FP557" s="124"/>
      <c r="FZ557" s="124"/>
      <c r="GJ557" s="124"/>
      <c r="GT557" s="124"/>
      <c r="HD557" s="124"/>
      <c r="HN557" s="124"/>
      <c r="HX557" s="124"/>
    </row>
    <row xmlns:x14ac="http://schemas.microsoft.com/office/spreadsheetml/2009/9/ac" r="558" s="3" customFormat="true" x14ac:dyDescent="0.25">
      <c r="A558" s="395"/>
      <c r="B558" s="124"/>
      <c r="L558" s="124"/>
      <c r="V558" s="124"/>
      <c r="AF558" s="124"/>
      <c r="AP558" s="124"/>
      <c r="AZ558" s="124"/>
      <c r="BA558" s="124"/>
      <c r="BJ558" s="124"/>
      <c r="BK558" s="124"/>
      <c r="BT558" s="124"/>
      <c r="CD558" s="124"/>
      <c r="CN558" s="124"/>
      <c r="CX558" s="124"/>
      <c r="DH558" s="124"/>
      <c r="DR558" s="124"/>
      <c r="EB558" s="124"/>
      <c r="EL558" s="124"/>
      <c r="EV558" s="124"/>
      <c r="FF558" s="124"/>
      <c r="FP558" s="124"/>
      <c r="FZ558" s="124"/>
      <c r="GJ558" s="124"/>
      <c r="GT558" s="124"/>
      <c r="HD558" s="124"/>
      <c r="HN558" s="124"/>
      <c r="HX558" s="124"/>
    </row>
    <row xmlns:x14ac="http://schemas.microsoft.com/office/spreadsheetml/2009/9/ac" r="559" s="3" customFormat="true" x14ac:dyDescent="0.25">
      <c r="A559" s="395"/>
      <c r="B559" s="124"/>
      <c r="L559" s="124"/>
      <c r="V559" s="124"/>
      <c r="AF559" s="124"/>
      <c r="AP559" s="124"/>
      <c r="AZ559" s="124"/>
      <c r="BA559" s="124"/>
      <c r="BJ559" s="124"/>
      <c r="BK559" s="124"/>
      <c r="BT559" s="124"/>
      <c r="CD559" s="124"/>
      <c r="CN559" s="124"/>
      <c r="CX559" s="124"/>
      <c r="DH559" s="124"/>
      <c r="DR559" s="124"/>
      <c r="EB559" s="124"/>
      <c r="EL559" s="124"/>
      <c r="EV559" s="124"/>
      <c r="FF559" s="124"/>
      <c r="FP559" s="124"/>
      <c r="FZ559" s="124"/>
      <c r="GJ559" s="124"/>
      <c r="GT559" s="124"/>
      <c r="HD559" s="124"/>
      <c r="HN559" s="124"/>
      <c r="HX559" s="124"/>
    </row>
    <row xmlns:x14ac="http://schemas.microsoft.com/office/spreadsheetml/2009/9/ac" r="560" s="3" customFormat="true" x14ac:dyDescent="0.25">
      <c r="A560" s="395"/>
      <c r="B560" s="124"/>
      <c r="L560" s="124"/>
      <c r="V560" s="124"/>
      <c r="AF560" s="124"/>
      <c r="AP560" s="124"/>
      <c r="AZ560" s="124"/>
      <c r="BA560" s="124"/>
      <c r="BJ560" s="124"/>
      <c r="BK560" s="124"/>
      <c r="BT560" s="124"/>
      <c r="CD560" s="124"/>
      <c r="CN560" s="124"/>
      <c r="CX560" s="124"/>
      <c r="DH560" s="124"/>
      <c r="DR560" s="124"/>
      <c r="EB560" s="124"/>
      <c r="EL560" s="124"/>
      <c r="EV560" s="124"/>
      <c r="FF560" s="124"/>
      <c r="FP560" s="124"/>
      <c r="FZ560" s="124"/>
      <c r="GJ560" s="124"/>
      <c r="GT560" s="124"/>
      <c r="HD560" s="124"/>
      <c r="HN560" s="124"/>
      <c r="HX560" s="124"/>
    </row>
    <row xmlns:x14ac="http://schemas.microsoft.com/office/spreadsheetml/2009/9/ac" r="561" s="3" customFormat="true" x14ac:dyDescent="0.25">
      <c r="A561" s="395"/>
      <c r="B561" s="124"/>
      <c r="L561" s="124"/>
      <c r="V561" s="124"/>
      <c r="AF561" s="124"/>
      <c r="AP561" s="124"/>
      <c r="AZ561" s="124"/>
      <c r="BA561" s="124"/>
      <c r="BJ561" s="124"/>
      <c r="BK561" s="124"/>
      <c r="BT561" s="124"/>
      <c r="CD561" s="124"/>
      <c r="CN561" s="124"/>
      <c r="CX561" s="124"/>
      <c r="DH561" s="124"/>
      <c r="DR561" s="124"/>
      <c r="EB561" s="124"/>
      <c r="EL561" s="124"/>
      <c r="EV561" s="124"/>
      <c r="FF561" s="124"/>
      <c r="FP561" s="124"/>
      <c r="FZ561" s="124"/>
      <c r="GJ561" s="124"/>
      <c r="GT561" s="124"/>
      <c r="HD561" s="124"/>
      <c r="HN561" s="124"/>
      <c r="HX561" s="124"/>
    </row>
    <row xmlns:x14ac="http://schemas.microsoft.com/office/spreadsheetml/2009/9/ac" r="562" s="3" customFormat="true" x14ac:dyDescent="0.25">
      <c r="A562" s="395"/>
      <c r="B562" s="124"/>
      <c r="L562" s="124"/>
      <c r="V562" s="124"/>
      <c r="AF562" s="124"/>
      <c r="AP562" s="124"/>
      <c r="AZ562" s="124"/>
      <c r="BA562" s="124"/>
      <c r="BJ562" s="124"/>
      <c r="BK562" s="124"/>
      <c r="BT562" s="124"/>
      <c r="CD562" s="124"/>
      <c r="CN562" s="124"/>
      <c r="CX562" s="124"/>
      <c r="DH562" s="124"/>
      <c r="DR562" s="124"/>
      <c r="EB562" s="124"/>
      <c r="EL562" s="124"/>
      <c r="EV562" s="124"/>
      <c r="FF562" s="124"/>
      <c r="FP562" s="124"/>
      <c r="FZ562" s="124"/>
      <c r="GJ562" s="124"/>
      <c r="GT562" s="124"/>
      <c r="HD562" s="124"/>
      <c r="HN562" s="124"/>
      <c r="HX562" s="124"/>
    </row>
    <row xmlns:x14ac="http://schemas.microsoft.com/office/spreadsheetml/2009/9/ac" r="563" s="3" customFormat="true" x14ac:dyDescent="0.25">
      <c r="A563" s="395"/>
      <c r="B563" s="124"/>
      <c r="L563" s="124"/>
      <c r="V563" s="124"/>
      <c r="AF563" s="124"/>
      <c r="AP563" s="124"/>
      <c r="AZ563" s="124"/>
      <c r="BA563" s="124"/>
      <c r="BJ563" s="124"/>
      <c r="BK563" s="124"/>
      <c r="BT563" s="124"/>
      <c r="CD563" s="124"/>
      <c r="CN563" s="124"/>
      <c r="CX563" s="124"/>
      <c r="DH563" s="124"/>
      <c r="DR563" s="124"/>
      <c r="EB563" s="124"/>
      <c r="EL563" s="124"/>
      <c r="EV563" s="124"/>
      <c r="FF563" s="124"/>
      <c r="FP563" s="124"/>
      <c r="FZ563" s="124"/>
      <c r="GJ563" s="124"/>
      <c r="GT563" s="124"/>
      <c r="HD563" s="124"/>
      <c r="HN563" s="124"/>
      <c r="HX563" s="124"/>
    </row>
    <row xmlns:x14ac="http://schemas.microsoft.com/office/spreadsheetml/2009/9/ac" r="564" s="3" customFormat="true" x14ac:dyDescent="0.25">
      <c r="A564" s="395"/>
      <c r="B564" s="124"/>
      <c r="L564" s="124"/>
      <c r="V564" s="124"/>
      <c r="AF564" s="124"/>
      <c r="AP564" s="124"/>
      <c r="AZ564" s="124"/>
      <c r="BA564" s="124"/>
      <c r="BJ564" s="124"/>
      <c r="BK564" s="124"/>
      <c r="BT564" s="124"/>
      <c r="CD564" s="124"/>
      <c r="CN564" s="124"/>
      <c r="CX564" s="124"/>
      <c r="DH564" s="124"/>
      <c r="DR564" s="124"/>
      <c r="EB564" s="124"/>
      <c r="EL564" s="124"/>
      <c r="EV564" s="124"/>
      <c r="FF564" s="124"/>
      <c r="FP564" s="124"/>
      <c r="FZ564" s="124"/>
      <c r="GJ564" s="124"/>
      <c r="GT564" s="124"/>
      <c r="HD564" s="124"/>
      <c r="HN564" s="124"/>
      <c r="HX564" s="124"/>
    </row>
    <row xmlns:x14ac="http://schemas.microsoft.com/office/spreadsheetml/2009/9/ac" r="565" s="3" customFormat="true" x14ac:dyDescent="0.25">
      <c r="A565" s="395"/>
      <c r="B565" s="124"/>
      <c r="L565" s="124"/>
      <c r="V565" s="124"/>
      <c r="AF565" s="124"/>
      <c r="AP565" s="124"/>
      <c r="AZ565" s="124"/>
      <c r="BA565" s="124"/>
      <c r="BJ565" s="124"/>
      <c r="BK565" s="124"/>
      <c r="BT565" s="124"/>
      <c r="CD565" s="124"/>
      <c r="CN565" s="124"/>
      <c r="CX565" s="124"/>
      <c r="DH565" s="124"/>
      <c r="DR565" s="124"/>
      <c r="EB565" s="124"/>
      <c r="EL565" s="124"/>
      <c r="EV565" s="124"/>
      <c r="FF565" s="124"/>
      <c r="FP565" s="124"/>
      <c r="FZ565" s="124"/>
      <c r="GJ565" s="124"/>
      <c r="GT565" s="124"/>
      <c r="HD565" s="124"/>
      <c r="HN565" s="124"/>
      <c r="HX565" s="124"/>
    </row>
    <row xmlns:x14ac="http://schemas.microsoft.com/office/spreadsheetml/2009/9/ac" r="566" s="3" customFormat="true" x14ac:dyDescent="0.25">
      <c r="A566" s="395"/>
      <c r="B566" s="124"/>
      <c r="L566" s="124"/>
      <c r="V566" s="124"/>
      <c r="AF566" s="124"/>
      <c r="AP566" s="124"/>
      <c r="AZ566" s="124"/>
      <c r="BA566" s="124"/>
      <c r="BJ566" s="124"/>
      <c r="BK566" s="124"/>
      <c r="BT566" s="124"/>
      <c r="CD566" s="124"/>
      <c r="CN566" s="124"/>
      <c r="CX566" s="124"/>
      <c r="DH566" s="124"/>
      <c r="DR566" s="124"/>
      <c r="EB566" s="124"/>
      <c r="EL566" s="124"/>
      <c r="EV566" s="124"/>
      <c r="FF566" s="124"/>
      <c r="FP566" s="124"/>
      <c r="FZ566" s="124"/>
      <c r="GJ566" s="124"/>
      <c r="GT566" s="124"/>
      <c r="HD566" s="124"/>
      <c r="HN566" s="124"/>
      <c r="HX566" s="124"/>
    </row>
    <row xmlns:x14ac="http://schemas.microsoft.com/office/spreadsheetml/2009/9/ac" r="567" s="3" customFormat="true" x14ac:dyDescent="0.25">
      <c r="A567" s="395"/>
      <c r="B567" s="124"/>
      <c r="L567" s="124"/>
      <c r="V567" s="124"/>
      <c r="AF567" s="124"/>
      <c r="AP567" s="124"/>
      <c r="AZ567" s="124"/>
      <c r="BA567" s="124"/>
      <c r="BJ567" s="124"/>
      <c r="BK567" s="124"/>
      <c r="BT567" s="124"/>
      <c r="CD567" s="124"/>
      <c r="CN567" s="124"/>
      <c r="CX567" s="124"/>
      <c r="DH567" s="124"/>
      <c r="DR567" s="124"/>
      <c r="EB567" s="124"/>
      <c r="EL567" s="124"/>
      <c r="EV567" s="124"/>
      <c r="FF567" s="124"/>
      <c r="FP567" s="124"/>
      <c r="FZ567" s="124"/>
      <c r="GJ567" s="124"/>
      <c r="GT567" s="124"/>
      <c r="HD567" s="124"/>
      <c r="HN567" s="124"/>
      <c r="HX567" s="124"/>
    </row>
    <row xmlns:x14ac="http://schemas.microsoft.com/office/spreadsheetml/2009/9/ac" r="568" s="3" customFormat="true" x14ac:dyDescent="0.25">
      <c r="A568" s="395"/>
      <c r="B568" s="124"/>
      <c r="L568" s="124"/>
      <c r="V568" s="124"/>
      <c r="AF568" s="124"/>
      <c r="AP568" s="124"/>
      <c r="AZ568" s="124"/>
      <c r="BA568" s="124"/>
      <c r="BJ568" s="124"/>
      <c r="BK568" s="124"/>
      <c r="BT568" s="124"/>
      <c r="CD568" s="124"/>
      <c r="CN568" s="124"/>
      <c r="CX568" s="124"/>
      <c r="DH568" s="124"/>
      <c r="DR568" s="124"/>
      <c r="EB568" s="124"/>
      <c r="EL568" s="124"/>
      <c r="EV568" s="124"/>
      <c r="FF568" s="124"/>
      <c r="FP568" s="124"/>
      <c r="FZ568" s="124"/>
      <c r="GJ568" s="124"/>
      <c r="GT568" s="124"/>
      <c r="HD568" s="124"/>
      <c r="HN568" s="124"/>
      <c r="HX568" s="124"/>
    </row>
    <row xmlns:x14ac="http://schemas.microsoft.com/office/spreadsheetml/2009/9/ac" r="569" s="3" customFormat="true" x14ac:dyDescent="0.25">
      <c r="A569" s="395"/>
      <c r="B569" s="124"/>
      <c r="L569" s="124"/>
      <c r="V569" s="124"/>
      <c r="AF569" s="124"/>
      <c r="AP569" s="124"/>
      <c r="AZ569" s="124"/>
      <c r="BA569" s="124"/>
      <c r="BJ569" s="124"/>
      <c r="BK569" s="124"/>
      <c r="BT569" s="124"/>
      <c r="CD569" s="124"/>
      <c r="CN569" s="124"/>
      <c r="CX569" s="124"/>
      <c r="DH569" s="124"/>
      <c r="DR569" s="124"/>
      <c r="EB569" s="124"/>
      <c r="EL569" s="124"/>
      <c r="EV569" s="124"/>
      <c r="FF569" s="124"/>
      <c r="FP569" s="124"/>
      <c r="FZ569" s="124"/>
      <c r="GJ569" s="124"/>
      <c r="GT569" s="124"/>
      <c r="HD569" s="124"/>
      <c r="HN569" s="124"/>
      <c r="HX569" s="124"/>
    </row>
    <row xmlns:x14ac="http://schemas.microsoft.com/office/spreadsheetml/2009/9/ac" r="570" s="3" customFormat="true" x14ac:dyDescent="0.25">
      <c r="A570" s="395"/>
      <c r="B570" s="124"/>
      <c r="L570" s="124"/>
      <c r="V570" s="124"/>
      <c r="AF570" s="124"/>
      <c r="AP570" s="124"/>
      <c r="AZ570" s="124"/>
      <c r="BA570" s="124"/>
      <c r="BJ570" s="124"/>
      <c r="BK570" s="124"/>
      <c r="BT570" s="124"/>
      <c r="CD570" s="124"/>
      <c r="CN570" s="124"/>
      <c r="CX570" s="124"/>
      <c r="DH570" s="124"/>
      <c r="DR570" s="124"/>
      <c r="EB570" s="124"/>
      <c r="EL570" s="124"/>
      <c r="EV570" s="124"/>
      <c r="FF570" s="124"/>
      <c r="FP570" s="124"/>
      <c r="FZ570" s="124"/>
      <c r="GJ570" s="124"/>
      <c r="GT570" s="124"/>
      <c r="HD570" s="124"/>
      <c r="HN570" s="124"/>
      <c r="HX570" s="124"/>
    </row>
    <row xmlns:x14ac="http://schemas.microsoft.com/office/spreadsheetml/2009/9/ac" r="571" s="3" customFormat="true" x14ac:dyDescent="0.25">
      <c r="A571" s="395"/>
      <c r="B571" s="124"/>
      <c r="L571" s="124"/>
      <c r="V571" s="124"/>
      <c r="AF571" s="124"/>
      <c r="AP571" s="124"/>
      <c r="AZ571" s="124"/>
      <c r="BA571" s="124"/>
      <c r="BJ571" s="124"/>
      <c r="BK571" s="124"/>
      <c r="BT571" s="124"/>
      <c r="CD571" s="124"/>
      <c r="CN571" s="124"/>
      <c r="CX571" s="124"/>
      <c r="DH571" s="124"/>
      <c r="DR571" s="124"/>
      <c r="EB571" s="124"/>
      <c r="EL571" s="124"/>
      <c r="EV571" s="124"/>
      <c r="FF571" s="124"/>
      <c r="FP571" s="124"/>
      <c r="FZ571" s="124"/>
      <c r="GJ571" s="124"/>
      <c r="GT571" s="124"/>
      <c r="HD571" s="124"/>
      <c r="HN571" s="124"/>
      <c r="HX571" s="124"/>
    </row>
    <row xmlns:x14ac="http://schemas.microsoft.com/office/spreadsheetml/2009/9/ac" r="572" s="3" customFormat="true" x14ac:dyDescent="0.25">
      <c r="A572" s="395"/>
      <c r="B572" s="124"/>
      <c r="L572" s="124"/>
      <c r="V572" s="124"/>
      <c r="AF572" s="124"/>
      <c r="AP572" s="124"/>
      <c r="AZ572" s="124"/>
      <c r="BA572" s="124"/>
      <c r="BJ572" s="124"/>
      <c r="BK572" s="124"/>
      <c r="BT572" s="124"/>
      <c r="CD572" s="124"/>
      <c r="CN572" s="124"/>
      <c r="CX572" s="124"/>
      <c r="DH572" s="124"/>
      <c r="DR572" s="124"/>
      <c r="EB572" s="124"/>
      <c r="EL572" s="124"/>
      <c r="EV572" s="124"/>
      <c r="FF572" s="124"/>
      <c r="FP572" s="124"/>
      <c r="FZ572" s="124"/>
      <c r="GJ572" s="124"/>
      <c r="GT572" s="124"/>
      <c r="HD572" s="124"/>
      <c r="HN572" s="124"/>
      <c r="HX572" s="124"/>
    </row>
    <row xmlns:x14ac="http://schemas.microsoft.com/office/spreadsheetml/2009/9/ac" r="573" s="3" customFormat="true" x14ac:dyDescent="0.25">
      <c r="A573" s="395"/>
      <c r="B573" s="124"/>
      <c r="L573" s="124"/>
      <c r="V573" s="124"/>
      <c r="AF573" s="124"/>
      <c r="AP573" s="124"/>
      <c r="AZ573" s="124"/>
      <c r="BA573" s="124"/>
      <c r="BJ573" s="124"/>
      <c r="BK573" s="124"/>
      <c r="BT573" s="124"/>
      <c r="CD573" s="124"/>
      <c r="CN573" s="124"/>
      <c r="CX573" s="124"/>
      <c r="DH573" s="124"/>
      <c r="DR573" s="124"/>
      <c r="EB573" s="124"/>
      <c r="EL573" s="124"/>
      <c r="EV573" s="124"/>
      <c r="FF573" s="124"/>
      <c r="FP573" s="124"/>
      <c r="FZ573" s="124"/>
      <c r="GJ573" s="124"/>
      <c r="GT573" s="124"/>
      <c r="HD573" s="124"/>
      <c r="HN573" s="124"/>
      <c r="HX573" s="124"/>
    </row>
    <row xmlns:x14ac="http://schemas.microsoft.com/office/spreadsheetml/2009/9/ac" r="574" s="3" customFormat="true" x14ac:dyDescent="0.25">
      <c r="A574" s="395"/>
      <c r="B574" s="124"/>
      <c r="L574" s="124"/>
      <c r="V574" s="124"/>
      <c r="AF574" s="124"/>
      <c r="AP574" s="124"/>
      <c r="AZ574" s="124"/>
      <c r="BA574" s="124"/>
      <c r="BJ574" s="124"/>
      <c r="BK574" s="124"/>
      <c r="BT574" s="124"/>
      <c r="CD574" s="124"/>
      <c r="CN574" s="124"/>
      <c r="CX574" s="124"/>
      <c r="DH574" s="124"/>
      <c r="DR574" s="124"/>
      <c r="EB574" s="124"/>
      <c r="EL574" s="124"/>
      <c r="EV574" s="124"/>
      <c r="FF574" s="124"/>
      <c r="FP574" s="124"/>
      <c r="FZ574" s="124"/>
      <c r="GJ574" s="124"/>
      <c r="GT574" s="124"/>
      <c r="HD574" s="124"/>
      <c r="HN574" s="124"/>
      <c r="HX574" s="124"/>
    </row>
    <row xmlns:x14ac="http://schemas.microsoft.com/office/spreadsheetml/2009/9/ac" r="575" s="3" customFormat="true" x14ac:dyDescent="0.25">
      <c r="A575" s="395"/>
      <c r="B575" s="124"/>
      <c r="L575" s="124"/>
      <c r="V575" s="124"/>
      <c r="AF575" s="124"/>
      <c r="AP575" s="124"/>
      <c r="AZ575" s="124"/>
      <c r="BA575" s="124"/>
      <c r="BJ575" s="124"/>
      <c r="BK575" s="124"/>
      <c r="BT575" s="124"/>
      <c r="CD575" s="124"/>
      <c r="CN575" s="124"/>
      <c r="CX575" s="124"/>
      <c r="DH575" s="124"/>
      <c r="DR575" s="124"/>
      <c r="EB575" s="124"/>
      <c r="EL575" s="124"/>
      <c r="EV575" s="124"/>
      <c r="FF575" s="124"/>
      <c r="FP575" s="124"/>
      <c r="FZ575" s="124"/>
      <c r="GJ575" s="124"/>
      <c r="GT575" s="124"/>
      <c r="HD575" s="124"/>
      <c r="HN575" s="124"/>
      <c r="HX575" s="124"/>
    </row>
    <row xmlns:x14ac="http://schemas.microsoft.com/office/spreadsheetml/2009/9/ac" r="576" s="3" customFormat="true" x14ac:dyDescent="0.25">
      <c r="A576" s="395"/>
      <c r="B576" s="124"/>
      <c r="L576" s="124"/>
      <c r="V576" s="124"/>
      <c r="AF576" s="124"/>
      <c r="AP576" s="124"/>
      <c r="AZ576" s="124"/>
      <c r="BA576" s="124"/>
      <c r="BJ576" s="124"/>
      <c r="BK576" s="124"/>
      <c r="BT576" s="124"/>
      <c r="CD576" s="124"/>
      <c r="CN576" s="124"/>
      <c r="CX576" s="124"/>
      <c r="DH576" s="124"/>
      <c r="DR576" s="124"/>
      <c r="EB576" s="124"/>
      <c r="EL576" s="124"/>
      <c r="EV576" s="124"/>
      <c r="FF576" s="124"/>
      <c r="FP576" s="124"/>
      <c r="FZ576" s="124"/>
      <c r="GJ576" s="124"/>
      <c r="GT576" s="124"/>
      <c r="HD576" s="124"/>
      <c r="HN576" s="124"/>
      <c r="HX576" s="124"/>
    </row>
    <row xmlns:x14ac="http://schemas.microsoft.com/office/spreadsheetml/2009/9/ac" r="577" s="3" customFormat="true" x14ac:dyDescent="0.25">
      <c r="A577" s="395"/>
      <c r="B577" s="124"/>
      <c r="L577" s="124"/>
      <c r="V577" s="124"/>
      <c r="AF577" s="124"/>
      <c r="AP577" s="124"/>
      <c r="AZ577" s="124"/>
      <c r="BA577" s="124"/>
      <c r="BJ577" s="124"/>
      <c r="BK577" s="124"/>
      <c r="BT577" s="124"/>
      <c r="CD577" s="124"/>
      <c r="CN577" s="124"/>
      <c r="CX577" s="124"/>
      <c r="DH577" s="124"/>
      <c r="DR577" s="124"/>
      <c r="EB577" s="124"/>
      <c r="EL577" s="124"/>
      <c r="EV577" s="124"/>
      <c r="FF577" s="124"/>
      <c r="FP577" s="124"/>
      <c r="FZ577" s="124"/>
      <c r="GJ577" s="124"/>
      <c r="GT577" s="124"/>
      <c r="HD577" s="124"/>
      <c r="HN577" s="124"/>
      <c r="HX577" s="124"/>
    </row>
    <row xmlns:x14ac="http://schemas.microsoft.com/office/spreadsheetml/2009/9/ac" r="578" s="3" customFormat="true" x14ac:dyDescent="0.25">
      <c r="A578" s="395"/>
      <c r="B578" s="124"/>
      <c r="L578" s="124"/>
      <c r="V578" s="124"/>
      <c r="AF578" s="124"/>
      <c r="AP578" s="124"/>
      <c r="AZ578" s="124"/>
      <c r="BA578" s="124"/>
      <c r="BJ578" s="124"/>
      <c r="BK578" s="124"/>
      <c r="BT578" s="124"/>
      <c r="CD578" s="124"/>
      <c r="CN578" s="124"/>
      <c r="CX578" s="124"/>
      <c r="DH578" s="124"/>
      <c r="DR578" s="124"/>
      <c r="EB578" s="124"/>
      <c r="EL578" s="124"/>
      <c r="EV578" s="124"/>
      <c r="FF578" s="124"/>
      <c r="FP578" s="124"/>
      <c r="FZ578" s="124"/>
      <c r="GJ578" s="124"/>
      <c r="GT578" s="124"/>
      <c r="HD578" s="124"/>
      <c r="HN578" s="124"/>
      <c r="HX578" s="124"/>
    </row>
    <row xmlns:x14ac="http://schemas.microsoft.com/office/spreadsheetml/2009/9/ac" r="579" s="3" customFormat="true" x14ac:dyDescent="0.25">
      <c r="A579" s="395"/>
      <c r="B579" s="124"/>
      <c r="L579" s="124"/>
      <c r="V579" s="124"/>
      <c r="AF579" s="124"/>
      <c r="AP579" s="124"/>
      <c r="AZ579" s="124"/>
      <c r="BA579" s="124"/>
      <c r="BJ579" s="124"/>
      <c r="BK579" s="124"/>
      <c r="BT579" s="124"/>
      <c r="CD579" s="124"/>
      <c r="CN579" s="124"/>
      <c r="CX579" s="124"/>
      <c r="DH579" s="124"/>
      <c r="DR579" s="124"/>
      <c r="EB579" s="124"/>
      <c r="EL579" s="124"/>
      <c r="EV579" s="124"/>
      <c r="FF579" s="124"/>
      <c r="FP579" s="124"/>
      <c r="FZ579" s="124"/>
      <c r="GJ579" s="124"/>
      <c r="GT579" s="124"/>
      <c r="HD579" s="124"/>
      <c r="HN579" s="124"/>
      <c r="HX579" s="124"/>
    </row>
    <row xmlns:x14ac="http://schemas.microsoft.com/office/spreadsheetml/2009/9/ac" r="580" s="3" customFormat="true" x14ac:dyDescent="0.25">
      <c r="A580" s="395"/>
      <c r="B580" s="124"/>
      <c r="L580" s="124"/>
      <c r="V580" s="124"/>
      <c r="AF580" s="124"/>
      <c r="AP580" s="124"/>
      <c r="AZ580" s="124"/>
      <c r="BA580" s="124"/>
      <c r="BJ580" s="124"/>
      <c r="BK580" s="124"/>
      <c r="BT580" s="124"/>
      <c r="CD580" s="124"/>
      <c r="CN580" s="124"/>
      <c r="CX580" s="124"/>
      <c r="DH580" s="124"/>
      <c r="DR580" s="124"/>
      <c r="EB580" s="124"/>
      <c r="EL580" s="124"/>
      <c r="EV580" s="124"/>
      <c r="FF580" s="124"/>
      <c r="FP580" s="124"/>
      <c r="FZ580" s="124"/>
      <c r="GJ580" s="124"/>
      <c r="GT580" s="124"/>
      <c r="HD580" s="124"/>
      <c r="HN580" s="124"/>
      <c r="HX580" s="124"/>
    </row>
    <row xmlns:x14ac="http://schemas.microsoft.com/office/spreadsheetml/2009/9/ac" r="581" s="3" customFormat="true" x14ac:dyDescent="0.25">
      <c r="A581" s="395"/>
      <c r="B581" s="124"/>
      <c r="L581" s="124"/>
      <c r="V581" s="124"/>
      <c r="AF581" s="124"/>
      <c r="AP581" s="124"/>
      <c r="AZ581" s="124"/>
      <c r="BA581" s="124"/>
      <c r="BJ581" s="124"/>
      <c r="BK581" s="124"/>
      <c r="BT581" s="124"/>
      <c r="CD581" s="124"/>
      <c r="CN581" s="124"/>
      <c r="CX581" s="124"/>
      <c r="DH581" s="124"/>
      <c r="DR581" s="124"/>
      <c r="EB581" s="124"/>
      <c r="EL581" s="124"/>
      <c r="EV581" s="124"/>
      <c r="FF581" s="124"/>
      <c r="FP581" s="124"/>
      <c r="FZ581" s="124"/>
      <c r="GJ581" s="124"/>
      <c r="GT581" s="124"/>
      <c r="HD581" s="124"/>
      <c r="HN581" s="124"/>
      <c r="HX581" s="124"/>
    </row>
    <row xmlns:x14ac="http://schemas.microsoft.com/office/spreadsheetml/2009/9/ac" r="582" s="3" customFormat="true" x14ac:dyDescent="0.25">
      <c r="A582" s="395"/>
      <c r="B582" s="124"/>
      <c r="L582" s="124"/>
      <c r="V582" s="124"/>
      <c r="AF582" s="124"/>
      <c r="AP582" s="124"/>
      <c r="AZ582" s="124"/>
      <c r="BA582" s="124"/>
      <c r="BJ582" s="124"/>
      <c r="BK582" s="124"/>
      <c r="BT582" s="124"/>
      <c r="CD582" s="124"/>
      <c r="CN582" s="124"/>
      <c r="CX582" s="124"/>
      <c r="DH582" s="124"/>
      <c r="DR582" s="124"/>
      <c r="EB582" s="124"/>
      <c r="EL582" s="124"/>
      <c r="EV582" s="124"/>
      <c r="FF582" s="124"/>
      <c r="FP582" s="124"/>
      <c r="FZ582" s="124"/>
      <c r="GJ582" s="124"/>
      <c r="GT582" s="124"/>
      <c r="HD582" s="124"/>
      <c r="HN582" s="124"/>
      <c r="HX582" s="124"/>
    </row>
    <row xmlns:x14ac="http://schemas.microsoft.com/office/spreadsheetml/2009/9/ac" r="583" s="3" customFormat="true" x14ac:dyDescent="0.25">
      <c r="A583" s="395"/>
      <c r="B583" s="124"/>
      <c r="L583" s="124"/>
      <c r="V583" s="124"/>
      <c r="AF583" s="124"/>
      <c r="AP583" s="124"/>
      <c r="AZ583" s="124"/>
      <c r="BA583" s="124"/>
      <c r="BJ583" s="124"/>
      <c r="BK583" s="124"/>
      <c r="BT583" s="124"/>
      <c r="CD583" s="124"/>
      <c r="CN583" s="124"/>
      <c r="CX583" s="124"/>
      <c r="DH583" s="124"/>
      <c r="DR583" s="124"/>
      <c r="EB583" s="124"/>
      <c r="EL583" s="124"/>
      <c r="EV583" s="124"/>
      <c r="FF583" s="124"/>
      <c r="FP583" s="124"/>
      <c r="FZ583" s="124"/>
      <c r="GJ583" s="124"/>
      <c r="GT583" s="124"/>
      <c r="HD583" s="124"/>
      <c r="HN583" s="124"/>
      <c r="HX583" s="124"/>
    </row>
    <row xmlns:x14ac="http://schemas.microsoft.com/office/spreadsheetml/2009/9/ac" r="584" s="3" customFormat="true" x14ac:dyDescent="0.25">
      <c r="A584" s="395"/>
      <c r="B584" s="124"/>
      <c r="L584" s="124"/>
      <c r="V584" s="124"/>
      <c r="AF584" s="124"/>
      <c r="AP584" s="124"/>
      <c r="AZ584" s="124"/>
      <c r="BA584" s="124"/>
      <c r="BJ584" s="124"/>
      <c r="BK584" s="124"/>
      <c r="BT584" s="124"/>
      <c r="CD584" s="124"/>
      <c r="CN584" s="124"/>
      <c r="CX584" s="124"/>
      <c r="DH584" s="124"/>
      <c r="DR584" s="124"/>
      <c r="EB584" s="124"/>
      <c r="EL584" s="124"/>
      <c r="EV584" s="124"/>
      <c r="FF584" s="124"/>
      <c r="FP584" s="124"/>
      <c r="FZ584" s="124"/>
      <c r="GJ584" s="124"/>
      <c r="GT584" s="124"/>
      <c r="HD584" s="124"/>
      <c r="HN584" s="124"/>
      <c r="HX584" s="124"/>
    </row>
    <row xmlns:x14ac="http://schemas.microsoft.com/office/spreadsheetml/2009/9/ac" r="585" s="3" customFormat="true" x14ac:dyDescent="0.25">
      <c r="A585" s="395"/>
      <c r="B585" s="124"/>
      <c r="L585" s="124"/>
      <c r="V585" s="124"/>
      <c r="AF585" s="124"/>
      <c r="AP585" s="124"/>
      <c r="AZ585" s="124"/>
      <c r="BA585" s="124"/>
      <c r="BJ585" s="124"/>
      <c r="BK585" s="124"/>
      <c r="BT585" s="124"/>
      <c r="CD585" s="124"/>
      <c r="CN585" s="124"/>
      <c r="CX585" s="124"/>
      <c r="DH585" s="124"/>
      <c r="DR585" s="124"/>
      <c r="EB585" s="124"/>
      <c r="EL585" s="124"/>
      <c r="EV585" s="124"/>
      <c r="FF585" s="124"/>
      <c r="FP585" s="124"/>
      <c r="FZ585" s="124"/>
      <c r="GJ585" s="124"/>
      <c r="GT585" s="124"/>
      <c r="HD585" s="124"/>
      <c r="HN585" s="124"/>
      <c r="HX585" s="124"/>
    </row>
    <row xmlns:x14ac="http://schemas.microsoft.com/office/spreadsheetml/2009/9/ac" r="586" s="3" customFormat="true" x14ac:dyDescent="0.25">
      <c r="A586" s="395"/>
      <c r="B586" s="124"/>
      <c r="L586" s="124"/>
      <c r="V586" s="124"/>
      <c r="AF586" s="124"/>
      <c r="AP586" s="124"/>
      <c r="AZ586" s="124"/>
      <c r="BA586" s="124"/>
      <c r="BJ586" s="124"/>
      <c r="BK586" s="124"/>
      <c r="BT586" s="124"/>
      <c r="CD586" s="124"/>
      <c r="CN586" s="124"/>
      <c r="CX586" s="124"/>
      <c r="DH586" s="124"/>
      <c r="DR586" s="124"/>
      <c r="EB586" s="124"/>
      <c r="EL586" s="124"/>
      <c r="EV586" s="124"/>
      <c r="FF586" s="124"/>
      <c r="FP586" s="124"/>
      <c r="FZ586" s="124"/>
      <c r="GJ586" s="124"/>
      <c r="GT586" s="124"/>
      <c r="HD586" s="124"/>
      <c r="HN586" s="124"/>
      <c r="HX586" s="124"/>
    </row>
    <row xmlns:x14ac="http://schemas.microsoft.com/office/spreadsheetml/2009/9/ac" r="587" s="3" customFormat="true" x14ac:dyDescent="0.25">
      <c r="A587" s="395"/>
      <c r="B587" s="124"/>
      <c r="L587" s="124"/>
      <c r="V587" s="124"/>
      <c r="AF587" s="124"/>
      <c r="AP587" s="124"/>
      <c r="AZ587" s="124"/>
      <c r="BA587" s="124"/>
      <c r="BJ587" s="124"/>
      <c r="BK587" s="124"/>
      <c r="BT587" s="124"/>
      <c r="CD587" s="124"/>
      <c r="CN587" s="124"/>
      <c r="CX587" s="124"/>
      <c r="DH587" s="124"/>
      <c r="DR587" s="124"/>
      <c r="EB587" s="124"/>
      <c r="EL587" s="124"/>
      <c r="EV587" s="124"/>
      <c r="FF587" s="124"/>
      <c r="FP587" s="124"/>
      <c r="FZ587" s="124"/>
      <c r="GJ587" s="124"/>
      <c r="GT587" s="124"/>
      <c r="HD587" s="124"/>
      <c r="HN587" s="124"/>
      <c r="HX587" s="124"/>
    </row>
    <row xmlns:x14ac="http://schemas.microsoft.com/office/spreadsheetml/2009/9/ac" r="588" s="3" customFormat="true" x14ac:dyDescent="0.25">
      <c r="A588" s="395"/>
      <c r="B588" s="124"/>
      <c r="L588" s="124"/>
      <c r="V588" s="124"/>
      <c r="AF588" s="124"/>
      <c r="AP588" s="124"/>
      <c r="AZ588" s="124"/>
      <c r="BA588" s="124"/>
      <c r="BJ588" s="124"/>
      <c r="BK588" s="124"/>
      <c r="BT588" s="124"/>
      <c r="CD588" s="124"/>
      <c r="CN588" s="124"/>
      <c r="CX588" s="124"/>
      <c r="DH588" s="124"/>
      <c r="DR588" s="124"/>
      <c r="EB588" s="124"/>
      <c r="EL588" s="124"/>
      <c r="EV588" s="124"/>
      <c r="FF588" s="124"/>
      <c r="FP588" s="124"/>
      <c r="FZ588" s="124"/>
      <c r="GJ588" s="124"/>
      <c r="GT588" s="124"/>
      <c r="HD588" s="124"/>
      <c r="HN588" s="124"/>
      <c r="HX588" s="124"/>
    </row>
    <row xmlns:x14ac="http://schemas.microsoft.com/office/spreadsheetml/2009/9/ac" r="589" s="3" customFormat="true" x14ac:dyDescent="0.25">
      <c r="A589" s="395"/>
      <c r="B589" s="124"/>
      <c r="L589" s="124"/>
      <c r="V589" s="124"/>
      <c r="AF589" s="124"/>
      <c r="AP589" s="124"/>
      <c r="AZ589" s="124"/>
      <c r="BA589" s="124"/>
      <c r="BJ589" s="124"/>
      <c r="BK589" s="124"/>
      <c r="BT589" s="124"/>
      <c r="CD589" s="124"/>
      <c r="CN589" s="124"/>
      <c r="CX589" s="124"/>
      <c r="DH589" s="124"/>
      <c r="DR589" s="124"/>
      <c r="EB589" s="124"/>
      <c r="EL589" s="124"/>
      <c r="EV589" s="124"/>
      <c r="FF589" s="124"/>
      <c r="FP589" s="124"/>
      <c r="FZ589" s="124"/>
      <c r="GJ589" s="124"/>
      <c r="GT589" s="124"/>
      <c r="HD589" s="124"/>
      <c r="HN589" s="124"/>
      <c r="HX589" s="124"/>
    </row>
    <row xmlns:x14ac="http://schemas.microsoft.com/office/spreadsheetml/2009/9/ac" r="590" s="3" customFormat="true" x14ac:dyDescent="0.25">
      <c r="A590" s="395"/>
      <c r="B590" s="124"/>
      <c r="L590" s="124"/>
      <c r="V590" s="124"/>
      <c r="AF590" s="124"/>
      <c r="AP590" s="124"/>
      <c r="AZ590" s="124"/>
      <c r="BA590" s="124"/>
      <c r="BJ590" s="124"/>
      <c r="BK590" s="124"/>
      <c r="BT590" s="124"/>
      <c r="CD590" s="124"/>
      <c r="CN590" s="124"/>
      <c r="CX590" s="124"/>
      <c r="DH590" s="124"/>
      <c r="DR590" s="124"/>
      <c r="EB590" s="124"/>
      <c r="EL590" s="124"/>
      <c r="EV590" s="124"/>
      <c r="FF590" s="124"/>
      <c r="FP590" s="124"/>
      <c r="FZ590" s="124"/>
      <c r="GJ590" s="124"/>
      <c r="GT590" s="124"/>
      <c r="HD590" s="124"/>
      <c r="HN590" s="124"/>
      <c r="HX590" s="124"/>
    </row>
    <row xmlns:x14ac="http://schemas.microsoft.com/office/spreadsheetml/2009/9/ac" r="591" s="3" customFormat="true" x14ac:dyDescent="0.25">
      <c r="A591" s="395"/>
      <c r="B591" s="124"/>
      <c r="L591" s="124"/>
      <c r="V591" s="124"/>
      <c r="AF591" s="124"/>
      <c r="AP591" s="124"/>
      <c r="AZ591" s="124"/>
      <c r="BA591" s="124"/>
      <c r="BJ591" s="124"/>
      <c r="BK591" s="124"/>
      <c r="BT591" s="124"/>
      <c r="CD591" s="124"/>
      <c r="CN591" s="124"/>
      <c r="CX591" s="124"/>
      <c r="DH591" s="124"/>
      <c r="DR591" s="124"/>
      <c r="EB591" s="124"/>
      <c r="EL591" s="124"/>
      <c r="EV591" s="124"/>
      <c r="FF591" s="124"/>
      <c r="FP591" s="124"/>
      <c r="FZ591" s="124"/>
      <c r="GJ591" s="124"/>
      <c r="GT591" s="124"/>
      <c r="HD591" s="124"/>
      <c r="HN591" s="124"/>
      <c r="HX591" s="124"/>
    </row>
    <row xmlns:x14ac="http://schemas.microsoft.com/office/spreadsheetml/2009/9/ac" r="592" s="3" customFormat="true" x14ac:dyDescent="0.25">
      <c r="A592" s="395"/>
      <c r="B592" s="124"/>
      <c r="L592" s="124"/>
      <c r="V592" s="124"/>
      <c r="AF592" s="124"/>
      <c r="AP592" s="124"/>
      <c r="AZ592" s="124"/>
      <c r="BA592" s="124"/>
      <c r="BJ592" s="124"/>
      <c r="BK592" s="124"/>
      <c r="BT592" s="124"/>
      <c r="CD592" s="124"/>
      <c r="CN592" s="124"/>
      <c r="CX592" s="124"/>
      <c r="DH592" s="124"/>
      <c r="DR592" s="124"/>
      <c r="EB592" s="124"/>
      <c r="EL592" s="124"/>
      <c r="EV592" s="124"/>
      <c r="FF592" s="124"/>
      <c r="FP592" s="124"/>
      <c r="FZ592" s="124"/>
      <c r="GJ592" s="124"/>
      <c r="GT592" s="124"/>
      <c r="HD592" s="124"/>
      <c r="HN592" s="124"/>
      <c r="HX592" s="124"/>
    </row>
    <row xmlns:x14ac="http://schemas.microsoft.com/office/spreadsheetml/2009/9/ac" r="593" s="3" customFormat="true" x14ac:dyDescent="0.25">
      <c r="A593" s="395"/>
      <c r="B593" s="124"/>
      <c r="L593" s="124"/>
      <c r="V593" s="124"/>
      <c r="AF593" s="124"/>
      <c r="AP593" s="124"/>
      <c r="AZ593" s="124"/>
      <c r="BA593" s="124"/>
      <c r="BJ593" s="124"/>
      <c r="BK593" s="124"/>
      <c r="BT593" s="124"/>
      <c r="CD593" s="124"/>
      <c r="CN593" s="124"/>
      <c r="CX593" s="124"/>
      <c r="DH593" s="124"/>
      <c r="DR593" s="124"/>
      <c r="EB593" s="124"/>
      <c r="EL593" s="124"/>
      <c r="EV593" s="124"/>
      <c r="FF593" s="124"/>
      <c r="FP593" s="124"/>
      <c r="FZ593" s="124"/>
      <c r="GJ593" s="124"/>
      <c r="GT593" s="124"/>
      <c r="HD593" s="124"/>
      <c r="HN593" s="124"/>
      <c r="HX593" s="124"/>
    </row>
    <row xmlns:x14ac="http://schemas.microsoft.com/office/spreadsheetml/2009/9/ac" r="594" s="3" customFormat="true" x14ac:dyDescent="0.25">
      <c r="A594" s="395"/>
      <c r="B594" s="124"/>
      <c r="L594" s="124"/>
      <c r="V594" s="124"/>
      <c r="AF594" s="124"/>
      <c r="AP594" s="124"/>
      <c r="AZ594" s="124"/>
      <c r="BA594" s="124"/>
      <c r="BJ594" s="124"/>
      <c r="BK594" s="124"/>
      <c r="BT594" s="124"/>
      <c r="CD594" s="124"/>
      <c r="CN594" s="124"/>
      <c r="CX594" s="124"/>
      <c r="DH594" s="124"/>
      <c r="DR594" s="124"/>
      <c r="EB594" s="124"/>
      <c r="EL594" s="124"/>
      <c r="EV594" s="124"/>
      <c r="FF594" s="124"/>
      <c r="FP594" s="124"/>
      <c r="FZ594" s="124"/>
      <c r="GJ594" s="124"/>
      <c r="GT594" s="124"/>
      <c r="HD594" s="124"/>
      <c r="HN594" s="124"/>
      <c r="HX594" s="124"/>
    </row>
    <row xmlns:x14ac="http://schemas.microsoft.com/office/spreadsheetml/2009/9/ac" r="595" s="3" customFormat="true" x14ac:dyDescent="0.25">
      <c r="A595" s="395"/>
      <c r="B595" s="124"/>
      <c r="L595" s="124"/>
      <c r="V595" s="124"/>
      <c r="AF595" s="124"/>
      <c r="AP595" s="124"/>
      <c r="AZ595" s="124"/>
      <c r="BA595" s="124"/>
      <c r="BJ595" s="124"/>
      <c r="BK595" s="124"/>
      <c r="BT595" s="124"/>
      <c r="CD595" s="124"/>
      <c r="CN595" s="124"/>
      <c r="CX595" s="124"/>
      <c r="DH595" s="124"/>
      <c r="DR595" s="124"/>
      <c r="EB595" s="124"/>
      <c r="EL595" s="124"/>
      <c r="EV595" s="124"/>
      <c r="FF595" s="124"/>
      <c r="FP595" s="124"/>
      <c r="FZ595" s="124"/>
      <c r="GJ595" s="124"/>
      <c r="GT595" s="124"/>
      <c r="HD595" s="124"/>
      <c r="HN595" s="124"/>
      <c r="HX595" s="124"/>
    </row>
    <row xmlns:x14ac="http://schemas.microsoft.com/office/spreadsheetml/2009/9/ac" r="596" s="3" customFormat="true" x14ac:dyDescent="0.25">
      <c r="A596" s="395"/>
      <c r="B596" s="124"/>
      <c r="L596" s="124"/>
      <c r="V596" s="124"/>
      <c r="AF596" s="124"/>
      <c r="AP596" s="124"/>
      <c r="AZ596" s="124"/>
      <c r="BA596" s="124"/>
      <c r="BJ596" s="124"/>
      <c r="BK596" s="124"/>
      <c r="BT596" s="124"/>
      <c r="CD596" s="124"/>
      <c r="CN596" s="124"/>
      <c r="CX596" s="124"/>
      <c r="DH596" s="124"/>
      <c r="DR596" s="124"/>
      <c r="EB596" s="124"/>
      <c r="EL596" s="124"/>
      <c r="EV596" s="124"/>
      <c r="FF596" s="124"/>
      <c r="FP596" s="124"/>
      <c r="FZ596" s="124"/>
      <c r="GJ596" s="124"/>
      <c r="GT596" s="124"/>
      <c r="HD596" s="124"/>
      <c r="HN596" s="124"/>
      <c r="HX596" s="124"/>
    </row>
    <row xmlns:x14ac="http://schemas.microsoft.com/office/spreadsheetml/2009/9/ac" r="597" s="3" customFormat="true" x14ac:dyDescent="0.25">
      <c r="A597" s="395"/>
      <c r="B597" s="124"/>
      <c r="L597" s="124"/>
      <c r="V597" s="124"/>
      <c r="AF597" s="124"/>
      <c r="AP597" s="124"/>
      <c r="AZ597" s="124"/>
      <c r="BA597" s="124"/>
      <c r="BJ597" s="124"/>
      <c r="BK597" s="124"/>
      <c r="BT597" s="124"/>
      <c r="CD597" s="124"/>
      <c r="CN597" s="124"/>
      <c r="CX597" s="124"/>
      <c r="DH597" s="124"/>
      <c r="DR597" s="124"/>
      <c r="EB597" s="124"/>
      <c r="EL597" s="124"/>
      <c r="EV597" s="124"/>
      <c r="FF597" s="124"/>
      <c r="FP597" s="124"/>
      <c r="FZ597" s="124"/>
      <c r="GJ597" s="124"/>
      <c r="GT597" s="124"/>
      <c r="HD597" s="124"/>
      <c r="HN597" s="124"/>
      <c r="HX597" s="124"/>
    </row>
    <row xmlns:x14ac="http://schemas.microsoft.com/office/spreadsheetml/2009/9/ac" r="598" s="3" customFormat="true" x14ac:dyDescent="0.25">
      <c r="A598" s="395"/>
      <c r="B598" s="124"/>
      <c r="L598" s="124"/>
      <c r="V598" s="124"/>
      <c r="AF598" s="124"/>
      <c r="AP598" s="124"/>
      <c r="AZ598" s="124"/>
      <c r="BA598" s="124"/>
      <c r="BJ598" s="124"/>
      <c r="BK598" s="124"/>
      <c r="BT598" s="124"/>
      <c r="CD598" s="124"/>
      <c r="CN598" s="124"/>
      <c r="CX598" s="124"/>
      <c r="DH598" s="124"/>
      <c r="DR598" s="124"/>
      <c r="EB598" s="124"/>
      <c r="EL598" s="124"/>
      <c r="EV598" s="124"/>
      <c r="FF598" s="124"/>
      <c r="FP598" s="124"/>
      <c r="FZ598" s="124"/>
      <c r="GJ598" s="124"/>
      <c r="GT598" s="124"/>
      <c r="HD598" s="124"/>
      <c r="HN598" s="124"/>
      <c r="HX598" s="124"/>
    </row>
    <row xmlns:x14ac="http://schemas.microsoft.com/office/spreadsheetml/2009/9/ac" r="599" s="3" customFormat="true" x14ac:dyDescent="0.25">
      <c r="A599" s="395"/>
      <c r="B599" s="124"/>
      <c r="L599" s="124"/>
      <c r="V599" s="124"/>
      <c r="AF599" s="124"/>
      <c r="AP599" s="124"/>
      <c r="AZ599" s="124"/>
      <c r="BA599" s="124"/>
      <c r="BJ599" s="124"/>
      <c r="BK599" s="124"/>
      <c r="BT599" s="124"/>
      <c r="CD599" s="124"/>
      <c r="CN599" s="124"/>
      <c r="CX599" s="124"/>
      <c r="DH599" s="124"/>
      <c r="DR599" s="124"/>
      <c r="EB599" s="124"/>
      <c r="EL599" s="124"/>
      <c r="EV599" s="124"/>
      <c r="FF599" s="124"/>
      <c r="FP599" s="124"/>
      <c r="FZ599" s="124"/>
      <c r="GJ599" s="124"/>
      <c r="GT599" s="124"/>
      <c r="HD599" s="124"/>
      <c r="HN599" s="124"/>
      <c r="HX599" s="124"/>
    </row>
    <row xmlns:x14ac="http://schemas.microsoft.com/office/spreadsheetml/2009/9/ac" r="600" s="3" customFormat="true" x14ac:dyDescent="0.25">
      <c r="A600" s="395"/>
      <c r="B600" s="124"/>
      <c r="L600" s="124"/>
      <c r="V600" s="124"/>
      <c r="AF600" s="124"/>
      <c r="AP600" s="124"/>
      <c r="AZ600" s="124"/>
      <c r="BA600" s="124"/>
      <c r="BJ600" s="124"/>
      <c r="BK600" s="124"/>
      <c r="BT600" s="124"/>
      <c r="CD600" s="124"/>
      <c r="CN600" s="124"/>
      <c r="CX600" s="124"/>
      <c r="DH600" s="124"/>
      <c r="DR600" s="124"/>
      <c r="EB600" s="124"/>
      <c r="EL600" s="124"/>
      <c r="EV600" s="124"/>
      <c r="FF600" s="124"/>
      <c r="FP600" s="124"/>
      <c r="FZ600" s="124"/>
      <c r="GJ600" s="124"/>
      <c r="GT600" s="124"/>
      <c r="HD600" s="124"/>
      <c r="HN600" s="124"/>
      <c r="HX600" s="124"/>
    </row>
    <row xmlns:x14ac="http://schemas.microsoft.com/office/spreadsheetml/2009/9/ac" r="601" s="3" customFormat="true" x14ac:dyDescent="0.25">
      <c r="A601" s="395"/>
      <c r="B601" s="124"/>
      <c r="L601" s="124"/>
      <c r="V601" s="124"/>
      <c r="AF601" s="124"/>
      <c r="AP601" s="124"/>
      <c r="AZ601" s="124"/>
      <c r="BA601" s="124"/>
      <c r="BJ601" s="124"/>
      <c r="BK601" s="124"/>
      <c r="BT601" s="124"/>
      <c r="CD601" s="124"/>
      <c r="CN601" s="124"/>
      <c r="CX601" s="124"/>
      <c r="DH601" s="124"/>
      <c r="DR601" s="124"/>
      <c r="EB601" s="124"/>
      <c r="EL601" s="124"/>
      <c r="EV601" s="124"/>
      <c r="FF601" s="124"/>
      <c r="FP601" s="124"/>
      <c r="FZ601" s="124"/>
      <c r="GJ601" s="124"/>
      <c r="GT601" s="124"/>
      <c r="HD601" s="124"/>
      <c r="HN601" s="124"/>
      <c r="HX601" s="124"/>
    </row>
    <row xmlns:x14ac="http://schemas.microsoft.com/office/spreadsheetml/2009/9/ac" r="602" s="3" customFormat="true" x14ac:dyDescent="0.25">
      <c r="A602" s="395"/>
      <c r="B602" s="124"/>
      <c r="L602" s="124"/>
      <c r="V602" s="124"/>
      <c r="AF602" s="124"/>
      <c r="AP602" s="124"/>
      <c r="AZ602" s="124"/>
      <c r="BA602" s="124"/>
      <c r="BJ602" s="124"/>
      <c r="BK602" s="124"/>
      <c r="BT602" s="124"/>
      <c r="CD602" s="124"/>
      <c r="CN602" s="124"/>
      <c r="CX602" s="124"/>
      <c r="DH602" s="124"/>
      <c r="DR602" s="124"/>
      <c r="EB602" s="124"/>
      <c r="EL602" s="124"/>
      <c r="EV602" s="124"/>
      <c r="FF602" s="124"/>
      <c r="FP602" s="124"/>
      <c r="FZ602" s="124"/>
      <c r="GJ602" s="124"/>
      <c r="GT602" s="124"/>
      <c r="HD602" s="124"/>
      <c r="HN602" s="124"/>
      <c r="HX602" s="124"/>
    </row>
    <row xmlns:x14ac="http://schemas.microsoft.com/office/spreadsheetml/2009/9/ac" r="603" s="3" customFormat="true" x14ac:dyDescent="0.25">
      <c r="A603" s="395"/>
      <c r="B603" s="124"/>
      <c r="L603" s="124"/>
      <c r="V603" s="124"/>
      <c r="AF603" s="124"/>
      <c r="AP603" s="124"/>
      <c r="AZ603" s="124"/>
      <c r="BA603" s="124"/>
      <c r="BJ603" s="124"/>
      <c r="BK603" s="124"/>
      <c r="BT603" s="124"/>
      <c r="CD603" s="124"/>
      <c r="CN603" s="124"/>
      <c r="CX603" s="124"/>
      <c r="DH603" s="124"/>
      <c r="DR603" s="124"/>
      <c r="EB603" s="124"/>
      <c r="EL603" s="124"/>
      <c r="EV603" s="124"/>
      <c r="FF603" s="124"/>
      <c r="FP603" s="124"/>
      <c r="FZ603" s="124"/>
      <c r="GJ603" s="124"/>
      <c r="GT603" s="124"/>
      <c r="HD603" s="124"/>
      <c r="HN603" s="124"/>
      <c r="HX603" s="124"/>
    </row>
    <row xmlns:x14ac="http://schemas.microsoft.com/office/spreadsheetml/2009/9/ac" r="604" s="3" customFormat="true" x14ac:dyDescent="0.25">
      <c r="A604" s="395"/>
      <c r="B604" s="124"/>
      <c r="L604" s="124"/>
      <c r="V604" s="124"/>
      <c r="AF604" s="124"/>
      <c r="AP604" s="124"/>
      <c r="AZ604" s="124"/>
      <c r="BA604" s="124"/>
      <c r="BJ604" s="124"/>
      <c r="BK604" s="124"/>
      <c r="BT604" s="124"/>
      <c r="CD604" s="124"/>
      <c r="CN604" s="124"/>
      <c r="CX604" s="124"/>
      <c r="DH604" s="124"/>
      <c r="DR604" s="124"/>
      <c r="EB604" s="124"/>
      <c r="EL604" s="124"/>
      <c r="EV604" s="124"/>
      <c r="FF604" s="124"/>
      <c r="FP604" s="124"/>
      <c r="FZ604" s="124"/>
      <c r="GJ604" s="124"/>
      <c r="GT604" s="124"/>
      <c r="HD604" s="124"/>
      <c r="HN604" s="124"/>
      <c r="HX604" s="124"/>
    </row>
    <row xmlns:x14ac="http://schemas.microsoft.com/office/spreadsheetml/2009/9/ac" r="605" s="3" customFormat="true" x14ac:dyDescent="0.25">
      <c r="A605" s="395"/>
      <c r="B605" s="124"/>
      <c r="L605" s="124"/>
      <c r="V605" s="124"/>
      <c r="AF605" s="124"/>
      <c r="AP605" s="124"/>
      <c r="AZ605" s="124"/>
      <c r="BA605" s="124"/>
      <c r="BJ605" s="124"/>
      <c r="BK605" s="124"/>
      <c r="BT605" s="124"/>
      <c r="CD605" s="124"/>
      <c r="CN605" s="124"/>
      <c r="CX605" s="124"/>
      <c r="DH605" s="124"/>
      <c r="DR605" s="124"/>
      <c r="EB605" s="124"/>
      <c r="EL605" s="124"/>
      <c r="EV605" s="124"/>
      <c r="FF605" s="124"/>
      <c r="FP605" s="124"/>
      <c r="FZ605" s="124"/>
      <c r="GJ605" s="124"/>
      <c r="GT605" s="124"/>
      <c r="HD605" s="124"/>
      <c r="HN605" s="124"/>
      <c r="HX605" s="124"/>
    </row>
    <row xmlns:x14ac="http://schemas.microsoft.com/office/spreadsheetml/2009/9/ac" r="606" s="3" customFormat="true" x14ac:dyDescent="0.25">
      <c r="A606" s="395"/>
      <c r="B606" s="124"/>
      <c r="L606" s="124"/>
      <c r="V606" s="124"/>
      <c r="AF606" s="124"/>
      <c r="AP606" s="124"/>
      <c r="AZ606" s="124"/>
      <c r="BA606" s="124"/>
      <c r="BJ606" s="124"/>
      <c r="BK606" s="124"/>
      <c r="BT606" s="124"/>
      <c r="CD606" s="124"/>
      <c r="CN606" s="124"/>
      <c r="CX606" s="124"/>
      <c r="DH606" s="124"/>
      <c r="DR606" s="124"/>
      <c r="EB606" s="124"/>
      <c r="EL606" s="124"/>
      <c r="EV606" s="124"/>
      <c r="FF606" s="124"/>
      <c r="FP606" s="124"/>
      <c r="FZ606" s="124"/>
      <c r="GJ606" s="124"/>
      <c r="GT606" s="124"/>
      <c r="HD606" s="124"/>
      <c r="HN606" s="124"/>
      <c r="HX606" s="124"/>
    </row>
    <row xmlns:x14ac="http://schemas.microsoft.com/office/spreadsheetml/2009/9/ac" r="607" s="3" customFormat="true" x14ac:dyDescent="0.25">
      <c r="A607" s="395"/>
      <c r="B607" s="124"/>
      <c r="L607" s="124"/>
      <c r="V607" s="124"/>
      <c r="AF607" s="124"/>
      <c r="AP607" s="124"/>
      <c r="AZ607" s="124"/>
      <c r="BA607" s="124"/>
      <c r="BJ607" s="124"/>
      <c r="BK607" s="124"/>
      <c r="BT607" s="124"/>
      <c r="CD607" s="124"/>
      <c r="CN607" s="124"/>
      <c r="CX607" s="124"/>
      <c r="DH607" s="124"/>
      <c r="DR607" s="124"/>
      <c r="EB607" s="124"/>
      <c r="EL607" s="124"/>
      <c r="EV607" s="124"/>
      <c r="FF607" s="124"/>
      <c r="FP607" s="124"/>
      <c r="FZ607" s="124"/>
      <c r="GJ607" s="124"/>
      <c r="GT607" s="124"/>
      <c r="HD607" s="124"/>
      <c r="HN607" s="124"/>
      <c r="HX607" s="124"/>
    </row>
    <row xmlns:x14ac="http://schemas.microsoft.com/office/spreadsheetml/2009/9/ac" r="608" s="3" customFormat="true" x14ac:dyDescent="0.25">
      <c r="A608" s="395"/>
      <c r="B608" s="124"/>
      <c r="L608" s="124"/>
      <c r="V608" s="124"/>
      <c r="AF608" s="124"/>
      <c r="AP608" s="124"/>
      <c r="AZ608" s="124"/>
      <c r="BA608" s="124"/>
      <c r="BJ608" s="124"/>
      <c r="BK608" s="124"/>
      <c r="BT608" s="124"/>
      <c r="CD608" s="124"/>
      <c r="CN608" s="124"/>
      <c r="CX608" s="124"/>
      <c r="DH608" s="124"/>
      <c r="DR608" s="124"/>
      <c r="EB608" s="124"/>
      <c r="EL608" s="124"/>
      <c r="EV608" s="124"/>
      <c r="FF608" s="124"/>
      <c r="FP608" s="124"/>
      <c r="FZ608" s="124"/>
      <c r="GJ608" s="124"/>
      <c r="GT608" s="124"/>
      <c r="HD608" s="124"/>
      <c r="HN608" s="124"/>
      <c r="HX608" s="124"/>
    </row>
    <row xmlns:x14ac="http://schemas.microsoft.com/office/spreadsheetml/2009/9/ac" r="609" s="3" customFormat="true" x14ac:dyDescent="0.25">
      <c r="A609" s="395"/>
      <c r="B609" s="124"/>
      <c r="L609" s="124"/>
      <c r="V609" s="124"/>
      <c r="AF609" s="124"/>
      <c r="AP609" s="124"/>
      <c r="AZ609" s="124"/>
      <c r="BA609" s="124"/>
      <c r="BJ609" s="124"/>
      <c r="BK609" s="124"/>
      <c r="BT609" s="124"/>
      <c r="CD609" s="124"/>
      <c r="CN609" s="124"/>
      <c r="CX609" s="124"/>
      <c r="DH609" s="124"/>
      <c r="DR609" s="124"/>
      <c r="EB609" s="124"/>
      <c r="EL609" s="124"/>
      <c r="EV609" s="124"/>
      <c r="FF609" s="124"/>
      <c r="FP609" s="124"/>
      <c r="FZ609" s="124"/>
      <c r="GJ609" s="124"/>
      <c r="GT609" s="124"/>
      <c r="HD609" s="124"/>
      <c r="HN609" s="124"/>
      <c r="HX609" s="124"/>
    </row>
    <row xmlns:x14ac="http://schemas.microsoft.com/office/spreadsheetml/2009/9/ac" r="610" s="3" customFormat="true" x14ac:dyDescent="0.25">
      <c r="A610" s="395"/>
      <c r="B610" s="124"/>
      <c r="L610" s="124"/>
      <c r="V610" s="124"/>
      <c r="AF610" s="124"/>
      <c r="AP610" s="124"/>
      <c r="AZ610" s="124"/>
      <c r="BA610" s="124"/>
      <c r="BJ610" s="124"/>
      <c r="BK610" s="124"/>
      <c r="BT610" s="124"/>
      <c r="CD610" s="124"/>
      <c r="CN610" s="124"/>
      <c r="CX610" s="124"/>
      <c r="DH610" s="124"/>
      <c r="DR610" s="124"/>
      <c r="EB610" s="124"/>
      <c r="EL610" s="124"/>
      <c r="EV610" s="124"/>
      <c r="FF610" s="124"/>
      <c r="FP610" s="124"/>
      <c r="FZ610" s="124"/>
      <c r="GJ610" s="124"/>
      <c r="GT610" s="124"/>
      <c r="HD610" s="124"/>
      <c r="HN610" s="124"/>
      <c r="HX610" s="124"/>
    </row>
    <row xmlns:x14ac="http://schemas.microsoft.com/office/spreadsheetml/2009/9/ac" r="611" s="3" customFormat="true" x14ac:dyDescent="0.25">
      <c r="A611" s="395"/>
      <c r="B611" s="124"/>
      <c r="L611" s="124"/>
      <c r="V611" s="124"/>
      <c r="AF611" s="124"/>
      <c r="AP611" s="124"/>
      <c r="AZ611" s="124"/>
      <c r="BA611" s="124"/>
      <c r="BJ611" s="124"/>
      <c r="BK611" s="124"/>
      <c r="BT611" s="124"/>
      <c r="CD611" s="124"/>
      <c r="CN611" s="124"/>
      <c r="CX611" s="124"/>
      <c r="DH611" s="124"/>
      <c r="DR611" s="124"/>
      <c r="EB611" s="124"/>
      <c r="EL611" s="124"/>
      <c r="EV611" s="124"/>
      <c r="FF611" s="124"/>
      <c r="FP611" s="124"/>
      <c r="FZ611" s="124"/>
      <c r="GJ611" s="124"/>
      <c r="GT611" s="124"/>
      <c r="HD611" s="124"/>
      <c r="HN611" s="124"/>
      <c r="HX611" s="124"/>
    </row>
    <row xmlns:x14ac="http://schemas.microsoft.com/office/spreadsheetml/2009/9/ac" r="612" s="3" customFormat="true" x14ac:dyDescent="0.25">
      <c r="A612" s="395"/>
      <c r="B612" s="124"/>
      <c r="L612" s="124"/>
      <c r="V612" s="124"/>
      <c r="AF612" s="124"/>
      <c r="AP612" s="124"/>
      <c r="AZ612" s="124"/>
      <c r="BA612" s="124"/>
      <c r="BJ612" s="124"/>
      <c r="BK612" s="124"/>
      <c r="BT612" s="124"/>
      <c r="CD612" s="124"/>
      <c r="CN612" s="124"/>
      <c r="CX612" s="124"/>
      <c r="DH612" s="124"/>
      <c r="DR612" s="124"/>
      <c r="EB612" s="124"/>
      <c r="EL612" s="124"/>
      <c r="EV612" s="124"/>
      <c r="FF612" s="124"/>
      <c r="FP612" s="124"/>
      <c r="FZ612" s="124"/>
      <c r="GJ612" s="124"/>
      <c r="GT612" s="124"/>
      <c r="HD612" s="124"/>
      <c r="HN612" s="124"/>
      <c r="HX612" s="124"/>
    </row>
    <row xmlns:x14ac="http://schemas.microsoft.com/office/spreadsheetml/2009/9/ac" r="613" s="3" customFormat="true" x14ac:dyDescent="0.25">
      <c r="A613" s="395"/>
      <c r="B613" s="124"/>
      <c r="L613" s="124"/>
      <c r="V613" s="124"/>
      <c r="AF613" s="124"/>
      <c r="AP613" s="124"/>
      <c r="AZ613" s="124"/>
      <c r="BA613" s="124"/>
      <c r="BJ613" s="124"/>
      <c r="BK613" s="124"/>
      <c r="BT613" s="124"/>
      <c r="CD613" s="124"/>
      <c r="CN613" s="124"/>
      <c r="CX613" s="124"/>
      <c r="DH613" s="124"/>
      <c r="DR613" s="124"/>
      <c r="EB613" s="124"/>
      <c r="EL613" s="124"/>
      <c r="EV613" s="124"/>
      <c r="FF613" s="124"/>
      <c r="FP613" s="124"/>
      <c r="FZ613" s="124"/>
      <c r="GJ613" s="124"/>
      <c r="GT613" s="124"/>
      <c r="HD613" s="124"/>
      <c r="HN613" s="124"/>
      <c r="HX613" s="124"/>
    </row>
    <row xmlns:x14ac="http://schemas.microsoft.com/office/spreadsheetml/2009/9/ac" r="614" s="3" customFormat="true" x14ac:dyDescent="0.25">
      <c r="A614" s="395"/>
      <c r="B614" s="124"/>
      <c r="L614" s="124"/>
      <c r="V614" s="124"/>
      <c r="AF614" s="124"/>
      <c r="AP614" s="124"/>
      <c r="AZ614" s="124"/>
      <c r="BA614" s="124"/>
      <c r="BJ614" s="124"/>
      <c r="BK614" s="124"/>
      <c r="BT614" s="124"/>
      <c r="CD614" s="124"/>
      <c r="CN614" s="124"/>
      <c r="CX614" s="124"/>
      <c r="DH614" s="124"/>
      <c r="DR614" s="124"/>
      <c r="EB614" s="124"/>
      <c r="EL614" s="124"/>
      <c r="EV614" s="124"/>
      <c r="FF614" s="124"/>
      <c r="FP614" s="124"/>
      <c r="FZ614" s="124"/>
      <c r="GJ614" s="124"/>
      <c r="GT614" s="124"/>
      <c r="HD614" s="124"/>
      <c r="HN614" s="124"/>
      <c r="HX614" s="124"/>
    </row>
    <row xmlns:x14ac="http://schemas.microsoft.com/office/spreadsheetml/2009/9/ac" r="615" s="3" customFormat="true" x14ac:dyDescent="0.25">
      <c r="A615" s="395"/>
      <c r="B615" s="124"/>
      <c r="L615" s="124"/>
      <c r="V615" s="124"/>
      <c r="AF615" s="124"/>
      <c r="AP615" s="124"/>
      <c r="AZ615" s="124"/>
      <c r="BA615" s="124"/>
      <c r="BJ615" s="124"/>
      <c r="BK615" s="124"/>
      <c r="BT615" s="124"/>
      <c r="CD615" s="124"/>
      <c r="CN615" s="124"/>
      <c r="CX615" s="124"/>
      <c r="DH615" s="124"/>
      <c r="DR615" s="124"/>
      <c r="EB615" s="124"/>
      <c r="EL615" s="124"/>
      <c r="EV615" s="124"/>
      <c r="FF615" s="124"/>
      <c r="FP615" s="124"/>
      <c r="FZ615" s="124"/>
      <c r="GJ615" s="124"/>
      <c r="GT615" s="124"/>
      <c r="HD615" s="124"/>
      <c r="HN615" s="124"/>
      <c r="HX615" s="124"/>
    </row>
    <row xmlns:x14ac="http://schemas.microsoft.com/office/spreadsheetml/2009/9/ac" r="616" s="3" customFormat="true" x14ac:dyDescent="0.25">
      <c r="A616" s="395"/>
      <c r="B616" s="124"/>
      <c r="L616" s="124"/>
      <c r="V616" s="124"/>
      <c r="AF616" s="124"/>
      <c r="AP616" s="124"/>
      <c r="AZ616" s="124"/>
      <c r="BA616" s="124"/>
      <c r="BJ616" s="124"/>
      <c r="BK616" s="124"/>
      <c r="BT616" s="124"/>
      <c r="CD616" s="124"/>
      <c r="CN616" s="124"/>
      <c r="CX616" s="124"/>
      <c r="DH616" s="124"/>
      <c r="DR616" s="124"/>
      <c r="EB616" s="124"/>
      <c r="EL616" s="124"/>
      <c r="EV616" s="124"/>
      <c r="FF616" s="124"/>
      <c r="FP616" s="124"/>
      <c r="FZ616" s="124"/>
      <c r="GJ616" s="124"/>
      <c r="GT616" s="124"/>
      <c r="HD616" s="124"/>
      <c r="HN616" s="124"/>
      <c r="HX616" s="124"/>
    </row>
    <row xmlns:x14ac="http://schemas.microsoft.com/office/spreadsheetml/2009/9/ac" r="617" s="3" customFormat="true" x14ac:dyDescent="0.25">
      <c r="A617" s="395"/>
      <c r="B617" s="124"/>
      <c r="L617" s="124"/>
      <c r="V617" s="124"/>
      <c r="AF617" s="124"/>
      <c r="AP617" s="124"/>
      <c r="AZ617" s="124"/>
      <c r="BA617" s="124"/>
      <c r="BJ617" s="124"/>
      <c r="BK617" s="124"/>
      <c r="BT617" s="124"/>
      <c r="CD617" s="124"/>
      <c r="CN617" s="124"/>
      <c r="CX617" s="124"/>
      <c r="DH617" s="124"/>
      <c r="DR617" s="124"/>
      <c r="EB617" s="124"/>
      <c r="EL617" s="124"/>
      <c r="EV617" s="124"/>
      <c r="FF617" s="124"/>
      <c r="FP617" s="124"/>
      <c r="FZ617" s="124"/>
      <c r="GJ617" s="124"/>
      <c r="GT617" s="124"/>
      <c r="HD617" s="124"/>
      <c r="HN617" s="124"/>
      <c r="HX617" s="124"/>
    </row>
    <row xmlns:x14ac="http://schemas.microsoft.com/office/spreadsheetml/2009/9/ac" r="618" s="3" customFormat="true" x14ac:dyDescent="0.25">
      <c r="A618" s="395"/>
      <c r="B618" s="124"/>
      <c r="L618" s="124"/>
      <c r="V618" s="124"/>
      <c r="AF618" s="124"/>
      <c r="AP618" s="124"/>
      <c r="AZ618" s="124"/>
      <c r="BA618" s="124"/>
      <c r="BJ618" s="124"/>
      <c r="BK618" s="124"/>
      <c r="BT618" s="124"/>
      <c r="CD618" s="124"/>
      <c r="CN618" s="124"/>
      <c r="CX618" s="124"/>
      <c r="DH618" s="124"/>
      <c r="DR618" s="124"/>
      <c r="EB618" s="124"/>
      <c r="EL618" s="124"/>
      <c r="EV618" s="124"/>
      <c r="FF618" s="124"/>
      <c r="FP618" s="124"/>
      <c r="FZ618" s="124"/>
      <c r="GJ618" s="124"/>
      <c r="GT618" s="124"/>
      <c r="HD618" s="124"/>
      <c r="HN618" s="124"/>
      <c r="HX618" s="124"/>
    </row>
    <row xmlns:x14ac="http://schemas.microsoft.com/office/spreadsheetml/2009/9/ac" r="619" s="3" customFormat="true" x14ac:dyDescent="0.25">
      <c r="A619" s="395"/>
      <c r="B619" s="124"/>
      <c r="L619" s="124"/>
      <c r="V619" s="124"/>
      <c r="AF619" s="124"/>
      <c r="AP619" s="124"/>
      <c r="AZ619" s="124"/>
      <c r="BA619" s="124"/>
      <c r="BJ619" s="124"/>
      <c r="BK619" s="124"/>
      <c r="BT619" s="124"/>
      <c r="CD619" s="124"/>
      <c r="CN619" s="124"/>
      <c r="CX619" s="124"/>
      <c r="DH619" s="124"/>
      <c r="DR619" s="124"/>
      <c r="EB619" s="124"/>
      <c r="EL619" s="124"/>
      <c r="EV619" s="124"/>
      <c r="FF619" s="124"/>
      <c r="FP619" s="124"/>
      <c r="FZ619" s="124"/>
      <c r="GJ619" s="124"/>
      <c r="GT619" s="124"/>
      <c r="HD619" s="124"/>
      <c r="HN619" s="124"/>
      <c r="HX619" s="124"/>
    </row>
    <row xmlns:x14ac="http://schemas.microsoft.com/office/spreadsheetml/2009/9/ac" r="620" s="3" customFormat="true" x14ac:dyDescent="0.25">
      <c r="A620" s="395"/>
      <c r="B620" s="124"/>
      <c r="L620" s="124"/>
      <c r="V620" s="124"/>
      <c r="AF620" s="124"/>
      <c r="AP620" s="124"/>
      <c r="AZ620" s="124"/>
      <c r="BA620" s="124"/>
      <c r="BJ620" s="124"/>
      <c r="BK620" s="124"/>
      <c r="BT620" s="124"/>
      <c r="CD620" s="124"/>
      <c r="CN620" s="124"/>
      <c r="CX620" s="124"/>
      <c r="DH620" s="124"/>
      <c r="DR620" s="124"/>
      <c r="EB620" s="124"/>
      <c r="EL620" s="124"/>
      <c r="EV620" s="124"/>
      <c r="FF620" s="124"/>
      <c r="FP620" s="124"/>
      <c r="FZ620" s="124"/>
      <c r="GJ620" s="124"/>
      <c r="GT620" s="124"/>
      <c r="HD620" s="124"/>
      <c r="HN620" s="124"/>
      <c r="HX620" s="124"/>
    </row>
    <row xmlns:x14ac="http://schemas.microsoft.com/office/spreadsheetml/2009/9/ac" r="621" s="3" customFormat="true" x14ac:dyDescent="0.25">
      <c r="A621" s="395"/>
      <c r="B621" s="124"/>
      <c r="L621" s="124"/>
      <c r="V621" s="124"/>
      <c r="AF621" s="124"/>
      <c r="AP621" s="124"/>
      <c r="AZ621" s="124"/>
      <c r="BA621" s="124"/>
      <c r="BJ621" s="124"/>
      <c r="BK621" s="124"/>
      <c r="BT621" s="124"/>
      <c r="CD621" s="124"/>
      <c r="CN621" s="124"/>
      <c r="CX621" s="124"/>
      <c r="DH621" s="124"/>
      <c r="DR621" s="124"/>
      <c r="EB621" s="124"/>
      <c r="EL621" s="124"/>
      <c r="EV621" s="124"/>
      <c r="FF621" s="124"/>
      <c r="FP621" s="124"/>
      <c r="FZ621" s="124"/>
      <c r="GJ621" s="124"/>
      <c r="GT621" s="124"/>
      <c r="HD621" s="124"/>
      <c r="HN621" s="124"/>
      <c r="HX621" s="124"/>
    </row>
    <row xmlns:x14ac="http://schemas.microsoft.com/office/spreadsheetml/2009/9/ac" r="622" s="3" customFormat="true" x14ac:dyDescent="0.25">
      <c r="A622" s="395"/>
      <c r="B622" s="124"/>
      <c r="L622" s="124"/>
      <c r="V622" s="124"/>
      <c r="AF622" s="124"/>
      <c r="AP622" s="124"/>
      <c r="AZ622" s="124"/>
      <c r="BA622" s="124"/>
      <c r="BJ622" s="124"/>
      <c r="BK622" s="124"/>
      <c r="BT622" s="124"/>
      <c r="CD622" s="124"/>
      <c r="CN622" s="124"/>
      <c r="CX622" s="124"/>
      <c r="DH622" s="124"/>
      <c r="DR622" s="124"/>
      <c r="EB622" s="124"/>
      <c r="EL622" s="124"/>
      <c r="EV622" s="124"/>
      <c r="FF622" s="124"/>
      <c r="FP622" s="124"/>
      <c r="FZ622" s="124"/>
      <c r="GJ622" s="124"/>
      <c r="GT622" s="124"/>
      <c r="HD622" s="124"/>
      <c r="HN622" s="124"/>
      <c r="HX622" s="124"/>
    </row>
    <row xmlns:x14ac="http://schemas.microsoft.com/office/spreadsheetml/2009/9/ac" r="623" s="3" customFormat="true" x14ac:dyDescent="0.25">
      <c r="A623" s="395"/>
      <c r="B623" s="124"/>
      <c r="L623" s="124"/>
      <c r="V623" s="124"/>
      <c r="AF623" s="124"/>
      <c r="AP623" s="124"/>
      <c r="AZ623" s="124"/>
      <c r="BA623" s="124"/>
      <c r="BJ623" s="124"/>
      <c r="BK623" s="124"/>
      <c r="BT623" s="124"/>
      <c r="CD623" s="124"/>
      <c r="CN623" s="124"/>
      <c r="CX623" s="124"/>
      <c r="DH623" s="124"/>
      <c r="DR623" s="124"/>
      <c r="EB623" s="124"/>
      <c r="EL623" s="124"/>
      <c r="EV623" s="124"/>
      <c r="FF623" s="124"/>
      <c r="FP623" s="124"/>
      <c r="FZ623" s="124"/>
      <c r="GJ623" s="124"/>
      <c r="GT623" s="124"/>
      <c r="HD623" s="124"/>
      <c r="HN623" s="124"/>
      <c r="HX623" s="124"/>
    </row>
    <row xmlns:x14ac="http://schemas.microsoft.com/office/spreadsheetml/2009/9/ac" r="624" s="3" customFormat="true" x14ac:dyDescent="0.25">
      <c r="A624" s="395"/>
      <c r="B624" s="124"/>
      <c r="L624" s="124"/>
      <c r="V624" s="124"/>
      <c r="AF624" s="124"/>
      <c r="AP624" s="124"/>
      <c r="AZ624" s="124"/>
      <c r="BA624" s="124"/>
      <c r="BJ624" s="124"/>
      <c r="BK624" s="124"/>
      <c r="BT624" s="124"/>
      <c r="CD624" s="124"/>
      <c r="CN624" s="124"/>
      <c r="CX624" s="124"/>
      <c r="DH624" s="124"/>
      <c r="DR624" s="124"/>
      <c r="EB624" s="124"/>
      <c r="EL624" s="124"/>
      <c r="EV624" s="124"/>
      <c r="FF624" s="124"/>
      <c r="FP624" s="124"/>
      <c r="FZ624" s="124"/>
      <c r="GJ624" s="124"/>
      <c r="GT624" s="124"/>
      <c r="HD624" s="124"/>
      <c r="HN624" s="124"/>
      <c r="HX624" s="124"/>
    </row>
    <row xmlns:x14ac="http://schemas.microsoft.com/office/spreadsheetml/2009/9/ac" r="625" s="3" customFormat="true" x14ac:dyDescent="0.25">
      <c r="A625" s="395"/>
      <c r="B625" s="124"/>
      <c r="L625" s="124"/>
      <c r="V625" s="124"/>
      <c r="AF625" s="124"/>
      <c r="AP625" s="124"/>
      <c r="AZ625" s="124"/>
      <c r="BA625" s="124"/>
      <c r="BJ625" s="124"/>
      <c r="BK625" s="124"/>
      <c r="BT625" s="124"/>
      <c r="CD625" s="124"/>
      <c r="CN625" s="124"/>
      <c r="CX625" s="124"/>
      <c r="DH625" s="124"/>
      <c r="DR625" s="124"/>
      <c r="EB625" s="124"/>
      <c r="EL625" s="124"/>
      <c r="EV625" s="124"/>
      <c r="FF625" s="124"/>
      <c r="FP625" s="124"/>
      <c r="FZ625" s="124"/>
      <c r="GJ625" s="124"/>
      <c r="GT625" s="124"/>
      <c r="HD625" s="124"/>
      <c r="HN625" s="124"/>
      <c r="HX625" s="124"/>
    </row>
    <row xmlns:x14ac="http://schemas.microsoft.com/office/spreadsheetml/2009/9/ac" r="626" s="3" customFormat="true" x14ac:dyDescent="0.25">
      <c r="A626" s="395"/>
      <c r="B626" s="124"/>
      <c r="L626" s="124"/>
      <c r="V626" s="124"/>
      <c r="AF626" s="124"/>
      <c r="AP626" s="124"/>
      <c r="AZ626" s="124"/>
      <c r="BA626" s="124"/>
      <c r="BJ626" s="124"/>
      <c r="BK626" s="124"/>
      <c r="BT626" s="124"/>
      <c r="CD626" s="124"/>
      <c r="CN626" s="124"/>
      <c r="CX626" s="124"/>
      <c r="DH626" s="124"/>
      <c r="DR626" s="124"/>
      <c r="EB626" s="124"/>
      <c r="EL626" s="124"/>
      <c r="EV626" s="124"/>
      <c r="FF626" s="124"/>
      <c r="FP626" s="124"/>
      <c r="FZ626" s="124"/>
      <c r="GJ626" s="124"/>
      <c r="GT626" s="124"/>
      <c r="HD626" s="124"/>
      <c r="HN626" s="124"/>
      <c r="HX626" s="124"/>
    </row>
    <row xmlns:x14ac="http://schemas.microsoft.com/office/spreadsheetml/2009/9/ac" r="627" s="3" customFormat="true" x14ac:dyDescent="0.25">
      <c r="A627" s="395"/>
      <c r="B627" s="124"/>
      <c r="L627" s="124"/>
      <c r="V627" s="124"/>
      <c r="AF627" s="124"/>
      <c r="AP627" s="124"/>
      <c r="AZ627" s="124"/>
      <c r="BA627" s="124"/>
      <c r="BJ627" s="124"/>
      <c r="BK627" s="124"/>
      <c r="BT627" s="124"/>
      <c r="CD627" s="124"/>
      <c r="CN627" s="124"/>
      <c r="CX627" s="124"/>
      <c r="DH627" s="124"/>
      <c r="DR627" s="124"/>
      <c r="EB627" s="124"/>
      <c r="EL627" s="124"/>
      <c r="EV627" s="124"/>
      <c r="FF627" s="124"/>
      <c r="FP627" s="124"/>
      <c r="FZ627" s="124"/>
      <c r="GJ627" s="124"/>
      <c r="GT627" s="124"/>
      <c r="HD627" s="124"/>
      <c r="HN627" s="124"/>
      <c r="HX627" s="124"/>
    </row>
    <row xmlns:x14ac="http://schemas.microsoft.com/office/spreadsheetml/2009/9/ac" r="628" s="3" customFormat="true" x14ac:dyDescent="0.25">
      <c r="A628" s="395"/>
      <c r="B628" s="124"/>
      <c r="L628" s="124"/>
      <c r="V628" s="124"/>
      <c r="AF628" s="124"/>
      <c r="AP628" s="124"/>
      <c r="AZ628" s="124"/>
      <c r="BA628" s="124"/>
      <c r="BJ628" s="124"/>
      <c r="BK628" s="124"/>
      <c r="BT628" s="124"/>
      <c r="CD628" s="124"/>
      <c r="CN628" s="124"/>
      <c r="CX628" s="124"/>
      <c r="DH628" s="124"/>
      <c r="DR628" s="124"/>
      <c r="EB628" s="124"/>
      <c r="EL628" s="124"/>
      <c r="EV628" s="124"/>
      <c r="FF628" s="124"/>
      <c r="FP628" s="124"/>
      <c r="FZ628" s="124"/>
      <c r="GJ628" s="124"/>
      <c r="GT628" s="124"/>
      <c r="HD628" s="124"/>
      <c r="HN628" s="124"/>
      <c r="HX628" s="124"/>
    </row>
    <row xmlns:x14ac="http://schemas.microsoft.com/office/spreadsheetml/2009/9/ac" r="629" s="3" customFormat="true" x14ac:dyDescent="0.25">
      <c r="A629" s="395"/>
      <c r="B629" s="124"/>
      <c r="L629" s="124"/>
      <c r="V629" s="124"/>
      <c r="AF629" s="124"/>
      <c r="AP629" s="124"/>
      <c r="AZ629" s="124"/>
      <c r="BA629" s="124"/>
      <c r="BJ629" s="124"/>
      <c r="BK629" s="124"/>
      <c r="BT629" s="124"/>
      <c r="CD629" s="124"/>
      <c r="CN629" s="124"/>
      <c r="CX629" s="124"/>
      <c r="DH629" s="124"/>
      <c r="DR629" s="124"/>
      <c r="EB629" s="124"/>
      <c r="EL629" s="124"/>
      <c r="EV629" s="124"/>
      <c r="FF629" s="124"/>
      <c r="FP629" s="124"/>
      <c r="FZ629" s="124"/>
      <c r="GJ629" s="124"/>
      <c r="GT629" s="124"/>
      <c r="HD629" s="124"/>
      <c r="HN629" s="124"/>
      <c r="HX629" s="124"/>
    </row>
    <row xmlns:x14ac="http://schemas.microsoft.com/office/spreadsheetml/2009/9/ac" r="630" s="3" customFormat="true" x14ac:dyDescent="0.25">
      <c r="A630" s="395"/>
      <c r="B630" s="124"/>
      <c r="L630" s="124"/>
      <c r="V630" s="124"/>
      <c r="AF630" s="124"/>
      <c r="AP630" s="124"/>
      <c r="AZ630" s="124"/>
      <c r="BA630" s="124"/>
      <c r="BJ630" s="124"/>
      <c r="BK630" s="124"/>
      <c r="BT630" s="124"/>
      <c r="CD630" s="124"/>
      <c r="CN630" s="124"/>
      <c r="CX630" s="124"/>
      <c r="DH630" s="124"/>
      <c r="DR630" s="124"/>
      <c r="EB630" s="124"/>
      <c r="EL630" s="124"/>
      <c r="EV630" s="124"/>
      <c r="FF630" s="124"/>
      <c r="FP630" s="124"/>
      <c r="FZ630" s="124"/>
      <c r="GJ630" s="124"/>
      <c r="GT630" s="124"/>
      <c r="HD630" s="124"/>
      <c r="HN630" s="124"/>
      <c r="HX630" s="124"/>
    </row>
    <row xmlns:x14ac="http://schemas.microsoft.com/office/spreadsheetml/2009/9/ac" r="631" s="3" customFormat="true" x14ac:dyDescent="0.25">
      <c r="A631" s="395"/>
      <c r="B631" s="124"/>
      <c r="L631" s="124"/>
      <c r="V631" s="124"/>
      <c r="AF631" s="124"/>
      <c r="AP631" s="124"/>
      <c r="AZ631" s="124"/>
      <c r="BA631" s="124"/>
      <c r="BJ631" s="124"/>
      <c r="BK631" s="124"/>
      <c r="BT631" s="124"/>
      <c r="CD631" s="124"/>
      <c r="CN631" s="124"/>
      <c r="CX631" s="124"/>
      <c r="DH631" s="124"/>
      <c r="DR631" s="124"/>
      <c r="EB631" s="124"/>
      <c r="EL631" s="124"/>
      <c r="EV631" s="124"/>
      <c r="FF631" s="124"/>
      <c r="FP631" s="124"/>
      <c r="FZ631" s="124"/>
      <c r="GJ631" s="124"/>
      <c r="GT631" s="124"/>
      <c r="HD631" s="124"/>
      <c r="HN631" s="124"/>
      <c r="HX631" s="124"/>
    </row>
    <row xmlns:x14ac="http://schemas.microsoft.com/office/spreadsheetml/2009/9/ac" r="632" s="3" customFormat="true" x14ac:dyDescent="0.25">
      <c r="A632" s="395"/>
      <c r="B632" s="124"/>
      <c r="L632" s="124"/>
      <c r="V632" s="124"/>
      <c r="AF632" s="124"/>
      <c r="AP632" s="124"/>
      <c r="AZ632" s="124"/>
      <c r="BA632" s="124"/>
      <c r="BJ632" s="124"/>
      <c r="BK632" s="124"/>
      <c r="BT632" s="124"/>
      <c r="CD632" s="124"/>
      <c r="CN632" s="124"/>
      <c r="CX632" s="124"/>
      <c r="DH632" s="124"/>
      <c r="DR632" s="124"/>
      <c r="EB632" s="124"/>
      <c r="EL632" s="124"/>
      <c r="EV632" s="124"/>
      <c r="FF632" s="124"/>
      <c r="FP632" s="124"/>
      <c r="FZ632" s="124"/>
      <c r="GJ632" s="124"/>
      <c r="GT632" s="124"/>
      <c r="HD632" s="124"/>
      <c r="HN632" s="124"/>
      <c r="HX632" s="124"/>
    </row>
    <row xmlns:x14ac="http://schemas.microsoft.com/office/spreadsheetml/2009/9/ac" r="633" s="3" customFormat="true" x14ac:dyDescent="0.25">
      <c r="A633" s="395"/>
      <c r="B633" s="124"/>
      <c r="L633" s="124"/>
      <c r="V633" s="124"/>
      <c r="AF633" s="124"/>
      <c r="AP633" s="124"/>
      <c r="AZ633" s="124"/>
      <c r="BA633" s="124"/>
      <c r="BJ633" s="124"/>
      <c r="BK633" s="124"/>
      <c r="BT633" s="124"/>
      <c r="CD633" s="124"/>
      <c r="CN633" s="124"/>
      <c r="CX633" s="124"/>
      <c r="DH633" s="124"/>
      <c r="DR633" s="124"/>
      <c r="EB633" s="124"/>
      <c r="EL633" s="124"/>
      <c r="EV633" s="124"/>
      <c r="FF633" s="124"/>
      <c r="FP633" s="124"/>
      <c r="FZ633" s="124"/>
      <c r="GJ633" s="124"/>
      <c r="GT633" s="124"/>
      <c r="HD633" s="124"/>
      <c r="HN633" s="124"/>
      <c r="HX633" s="124"/>
    </row>
    <row xmlns:x14ac="http://schemas.microsoft.com/office/spreadsheetml/2009/9/ac" r="634" s="3" customFormat="true" x14ac:dyDescent="0.25">
      <c r="A634" s="395"/>
      <c r="B634" s="124"/>
      <c r="L634" s="124"/>
      <c r="V634" s="124"/>
      <c r="AF634" s="124"/>
      <c r="AP634" s="124"/>
      <c r="AZ634" s="124"/>
      <c r="BA634" s="124"/>
      <c r="BJ634" s="124"/>
      <c r="BK634" s="124"/>
      <c r="BT634" s="124"/>
      <c r="CD634" s="124"/>
      <c r="CN634" s="124"/>
      <c r="CX634" s="124"/>
      <c r="DH634" s="124"/>
      <c r="DR634" s="124"/>
      <c r="EB634" s="124"/>
      <c r="EL634" s="124"/>
      <c r="EV634" s="124"/>
      <c r="FF634" s="124"/>
      <c r="FP634" s="124"/>
      <c r="FZ634" s="124"/>
      <c r="GJ634" s="124"/>
      <c r="GT634" s="124"/>
      <c r="HD634" s="124"/>
      <c r="HN634" s="124"/>
      <c r="HX634" s="124"/>
    </row>
    <row xmlns:x14ac="http://schemas.microsoft.com/office/spreadsheetml/2009/9/ac" r="635" s="3" customFormat="true" x14ac:dyDescent="0.25">
      <c r="A635" s="395"/>
      <c r="B635" s="124"/>
      <c r="L635" s="124"/>
      <c r="V635" s="124"/>
      <c r="AF635" s="124"/>
      <c r="AP635" s="124"/>
      <c r="AZ635" s="124"/>
      <c r="BA635" s="124"/>
      <c r="BJ635" s="124"/>
      <c r="BK635" s="124"/>
      <c r="BT635" s="124"/>
      <c r="CD635" s="124"/>
      <c r="CN635" s="124"/>
      <c r="CX635" s="124"/>
      <c r="DH635" s="124"/>
      <c r="DR635" s="124"/>
      <c r="EB635" s="124"/>
      <c r="EL635" s="124"/>
      <c r="EV635" s="124"/>
      <c r="FF635" s="124"/>
      <c r="FP635" s="124"/>
      <c r="FZ635" s="124"/>
      <c r="GJ635" s="124"/>
      <c r="GT635" s="124"/>
      <c r="HD635" s="124"/>
      <c r="HN635" s="124"/>
      <c r="HX635" s="124"/>
    </row>
    <row xmlns:x14ac="http://schemas.microsoft.com/office/spreadsheetml/2009/9/ac" r="636" s="3" customFormat="true" x14ac:dyDescent="0.25">
      <c r="A636" s="395"/>
      <c r="B636" s="124"/>
      <c r="L636" s="124"/>
      <c r="V636" s="124"/>
      <c r="AF636" s="124"/>
      <c r="AP636" s="124"/>
      <c r="AZ636" s="124"/>
      <c r="BA636" s="124"/>
      <c r="BJ636" s="124"/>
      <c r="BK636" s="124"/>
      <c r="BT636" s="124"/>
      <c r="CD636" s="124"/>
      <c r="CN636" s="124"/>
      <c r="CX636" s="124"/>
      <c r="DH636" s="124"/>
      <c r="DR636" s="124"/>
      <c r="EB636" s="124"/>
      <c r="EL636" s="124"/>
      <c r="EV636" s="124"/>
      <c r="FF636" s="124"/>
      <c r="FP636" s="124"/>
      <c r="FZ636" s="124"/>
      <c r="GJ636" s="124"/>
      <c r="GT636" s="124"/>
      <c r="HD636" s="124"/>
      <c r="HN636" s="124"/>
      <c r="HX636" s="124"/>
    </row>
    <row xmlns:x14ac="http://schemas.microsoft.com/office/spreadsheetml/2009/9/ac" r="637" s="3" customFormat="true" x14ac:dyDescent="0.25">
      <c r="A637" s="395"/>
      <c r="B637" s="124"/>
      <c r="L637" s="124"/>
      <c r="V637" s="124"/>
      <c r="AF637" s="124"/>
      <c r="AP637" s="124"/>
      <c r="AZ637" s="124"/>
      <c r="BA637" s="124"/>
      <c r="BJ637" s="124"/>
      <c r="BK637" s="124"/>
      <c r="BT637" s="124"/>
      <c r="CD637" s="124"/>
      <c r="CN637" s="124"/>
      <c r="CX637" s="124"/>
      <c r="DH637" s="124"/>
      <c r="DR637" s="124"/>
      <c r="EB637" s="124"/>
      <c r="EL637" s="124"/>
      <c r="EV637" s="124"/>
      <c r="FF637" s="124"/>
      <c r="FP637" s="124"/>
      <c r="FZ637" s="124"/>
      <c r="GJ637" s="124"/>
      <c r="GT637" s="124"/>
      <c r="HD637" s="124"/>
      <c r="HN637" s="124"/>
      <c r="HX637" s="124"/>
    </row>
    <row xmlns:x14ac="http://schemas.microsoft.com/office/spreadsheetml/2009/9/ac" r="638" s="3" customFormat="true" x14ac:dyDescent="0.25">
      <c r="A638" s="395"/>
      <c r="B638" s="124"/>
      <c r="L638" s="124"/>
      <c r="V638" s="124"/>
      <c r="AF638" s="124"/>
      <c r="AP638" s="124"/>
      <c r="AZ638" s="124"/>
      <c r="BA638" s="124"/>
      <c r="BJ638" s="124"/>
      <c r="BK638" s="124"/>
      <c r="BT638" s="124"/>
      <c r="CD638" s="124"/>
      <c r="CN638" s="124"/>
      <c r="CX638" s="124"/>
      <c r="DH638" s="124"/>
      <c r="DR638" s="124"/>
      <c r="EB638" s="124"/>
      <c r="EL638" s="124"/>
      <c r="EV638" s="124"/>
      <c r="FF638" s="124"/>
      <c r="FP638" s="124"/>
      <c r="FZ638" s="124"/>
      <c r="GJ638" s="124"/>
      <c r="GT638" s="124"/>
      <c r="HD638" s="124"/>
      <c r="HN638" s="124"/>
      <c r="HX638" s="124"/>
    </row>
    <row xmlns:x14ac="http://schemas.microsoft.com/office/spreadsheetml/2009/9/ac" r="639" s="3" customFormat="true" x14ac:dyDescent="0.25">
      <c r="A639" s="395"/>
      <c r="B639" s="124"/>
      <c r="L639" s="124"/>
      <c r="V639" s="124"/>
      <c r="AF639" s="124"/>
      <c r="AP639" s="124"/>
      <c r="AZ639" s="124"/>
      <c r="BA639" s="124"/>
      <c r="BJ639" s="124"/>
      <c r="BK639" s="124"/>
      <c r="BT639" s="124"/>
      <c r="CD639" s="124"/>
      <c r="CN639" s="124"/>
      <c r="CX639" s="124"/>
      <c r="DH639" s="124"/>
      <c r="DR639" s="124"/>
      <c r="EB639" s="124"/>
      <c r="EL639" s="124"/>
      <c r="EV639" s="124"/>
      <c r="FF639" s="124"/>
      <c r="FP639" s="124"/>
      <c r="FZ639" s="124"/>
      <c r="GJ639" s="124"/>
      <c r="GT639" s="124"/>
      <c r="HD639" s="124"/>
      <c r="HN639" s="124"/>
      <c r="HX639" s="124"/>
    </row>
    <row xmlns:x14ac="http://schemas.microsoft.com/office/spreadsheetml/2009/9/ac" r="640" s="3" customFormat="true" x14ac:dyDescent="0.25">
      <c r="A640" s="395"/>
      <c r="B640" s="124"/>
      <c r="L640" s="124"/>
      <c r="V640" s="124"/>
      <c r="AF640" s="124"/>
      <c r="AP640" s="124"/>
      <c r="AZ640" s="124"/>
      <c r="BA640" s="124"/>
      <c r="BJ640" s="124"/>
      <c r="BK640" s="124"/>
      <c r="BT640" s="124"/>
      <c r="CD640" s="124"/>
      <c r="CN640" s="124"/>
      <c r="CX640" s="124"/>
      <c r="DH640" s="124"/>
      <c r="DR640" s="124"/>
      <c r="EB640" s="124"/>
      <c r="EL640" s="124"/>
      <c r="EV640" s="124"/>
      <c r="FF640" s="124"/>
      <c r="FP640" s="124"/>
      <c r="FZ640" s="124"/>
      <c r="GJ640" s="124"/>
      <c r="GT640" s="124"/>
      <c r="HD640" s="124"/>
      <c r="HN640" s="124"/>
      <c r="HX640" s="124"/>
    </row>
  </sheetData>
  <mergeCells count="8">
    <mergeCell ref="BK27:BQ27"/>
    <mergeCell ref="A2:A3"/>
    <mergeCell ref="AG27:AM27"/>
    <mergeCell ref="AQ27:AW27"/>
    <mergeCell ref="C27:I27"/>
    <mergeCell ref="BA27:BG27"/>
    <mergeCell ref="M27:S27"/>
    <mergeCell ref="W27:A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2024-04-24T06:15:08Z</dcterms:modified>
</cp:coreProperties>
</file>